
<file path=[Content_Types].xml><?xml version="1.0" encoding="utf-8"?>
<Types xmlns="http://schemas.openxmlformats.org/package/2006/content-types">
  <Default ContentType="application/vnd.openxmlformats-officedocument.spreadsheetml.printerSettings" Extension="bin"/>
  <Default ContentType="image/jpeg" Extension="jpg"/>
  <Default ContentType="image/png" Extension="png"/>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Types>
</file>

<file path=_rels/.rels><?xml version="1.0" encoding="UTF-8" standalone="no"?>
<Relationships xmlns="http://schemas.openxmlformats.org/package/2006/relationships">
<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user\Desktop\dupont schedule\"/>
    </mc:Choice>
  </mc:AlternateContent>
  <workbookProtection workbookPassword="CE6F" lockStructure="1"/>
  <bookViews>
    <workbookView xWindow="0" yWindow="0" windowWidth="19200" windowHeight="9525" tabRatio="894" activeTab="2"/>
  </bookViews>
  <sheets>
    <sheet name="Shift Plan" sheetId="4" r:id="rId1"/>
    <sheet name="Employee Name" sheetId="1" r:id="rId2"/>
    <sheet name="Shift Layout" sheetId="5" r:id="rId3"/>
    <sheet name="Group Layout" sheetId="21" r:id="rId4"/>
    <sheet name="Working Hour Calculation" sheetId="13" r:id="rId5"/>
    <sheet name="EULA" sheetId="22" r:id="rId6"/>
    <sheet name="About" sheetId="23" r:id="rId7"/>
    <sheet name="How to Use" sheetId="24" r:id="rId8"/>
    <sheet name="Dummy Week" sheetId="10" state="hidden" r:id="rId9"/>
    <sheet name="Dummy Shift" sheetId="11" state="hidden" r:id="rId10"/>
    <sheet name="Dummy Shift (2)" sheetId="18" state="hidden" r:id="rId11"/>
    <sheet name="Dummy Group" sheetId="17" state="hidden" r:id="rId12"/>
    <sheet name="Spare Sheet 1" sheetId="25" r:id="rId13"/>
    <sheet name="Spare Sheet 2" sheetId="26" r:id="rId14"/>
    <sheet name="Spare Sheet 3" sheetId="27" r:id="rId15"/>
  </sheets>
  <definedNames>
    <definedName name="Cycle" localSheetId="10">'Dummy Shift (2)'!$B$64:$B$66</definedName>
    <definedName name="Cycle">'Dummy Shift'!$B$64:$B$66</definedName>
    <definedName name="DayNames" localSheetId="10">'Dummy Shift (2)'!$A$49:$A$55</definedName>
    <definedName name="DayNames">'Dummy Shift'!$A$49:$A$55</definedName>
    <definedName name="Employee">OFFSET('Employee Name'!$D$7,0,0,COUNTA('Employee Name'!$D$7:$D$216),1)</definedName>
    <definedName name="GroupEmployee">'Dummy Group'!$AG$4:$AG$213</definedName>
    <definedName name="maxemployee">'Dummy Group'!$AE$1</definedName>
    <definedName name="OffRef">'Dummy Shift'!$C$13</definedName>
    <definedName name="_xlnm.Print_Area" localSheetId="1">'Employee Name'!$B$4:$N$31</definedName>
    <definedName name="_xlnm.Print_Area" localSheetId="3">'Group Layout'!$C$16:$K$50</definedName>
    <definedName name="_xlnm.Print_Area" localSheetId="2">'Shift Layout'!$C$16:$J$44</definedName>
    <definedName name="_xlnm.Print_Area" localSheetId="0">'Shift Plan'!$D$4:$W$65</definedName>
    <definedName name="_xlnm.Print_Area" localSheetId="4">'Working Hour Calculation'!$A$7:$J$36</definedName>
    <definedName name="ShiftGroup">'Dummy Group'!$AJ$5:$AK$104</definedName>
    <definedName name="TeamA">'Dummy Group'!$B$4:$B$38</definedName>
    <definedName name="TeamB">'Dummy Group'!$C$4:$C$38</definedName>
    <definedName name="TeamC">'Dummy Group'!$D$4:$D$38</definedName>
    <definedName name="TeamD">'Dummy Group'!$E$4:$E$38</definedName>
    <definedName name="TeamE">'Dummy Group'!$F$4:$F$38</definedName>
    <definedName name="TeamF">'Dummy Group'!$G$4:$G$38</definedName>
    <definedName name="TeamGroup" localSheetId="10">'Dummy Shift (2)'!$B$3:$B$10</definedName>
    <definedName name="TeamGroup">'Dummy Shift'!$B$3:$B$10</definedName>
    <definedName name="Week1">'Dummy Group'!$U$4:$U$55</definedName>
    <definedName name="Week2">'Dummy Group'!$V$4:$V$29</definedName>
    <definedName name="Week3">'Dummy Group'!$W$4:$W$21</definedName>
    <definedName name="Week4">'Dummy Group'!$X$4:$X$16</definedName>
    <definedName name="Week5">'Dummy Group'!$Y$4:$Y$14</definedName>
    <definedName name="WeekWindow">OFFSET('Dummy Group'!$AA$4,0,0,'Dummy Group'!$AA$2,1)</definedName>
    <definedName name="WeekWindow2">OFFSET('Dummy Group'!$Z$4,0,0,'Dummy Group'!$Z$2,1)</definedName>
  </definedNames>
  <calcPr calcId="152511"/>
</workbook>
</file>

<file path=xl/calcChain.xml><?xml version="1.0" encoding="utf-8"?>
<calcChain xmlns="http://schemas.openxmlformats.org/spreadsheetml/2006/main">
  <c r="I14" i="21" l="1"/>
  <c r="G14" i="21"/>
  <c r="C14" i="21"/>
  <c r="J13" i="21"/>
  <c r="I13" i="21"/>
  <c r="H13" i="21"/>
  <c r="G13" i="21"/>
  <c r="F13" i="21"/>
  <c r="C13" i="21"/>
  <c r="D251" i="10" l="1"/>
  <c r="D249" i="10"/>
  <c r="D248" i="10"/>
  <c r="D245" i="10"/>
  <c r="D243" i="10"/>
  <c r="D242" i="10"/>
  <c r="D221" i="10"/>
  <c r="D219" i="10"/>
  <c r="D218" i="10"/>
  <c r="D215" i="10"/>
  <c r="D213" i="10"/>
  <c r="D212" i="10"/>
  <c r="D209" i="10"/>
  <c r="D207" i="10"/>
  <c r="D206" i="10"/>
  <c r="D203" i="10"/>
  <c r="D201" i="10"/>
  <c r="D200" i="10"/>
  <c r="D191" i="10"/>
  <c r="D189" i="10"/>
  <c r="D188" i="10"/>
  <c r="D185" i="10"/>
  <c r="D183" i="10"/>
  <c r="D182" i="10"/>
  <c r="D173" i="10"/>
  <c r="D171" i="10"/>
  <c r="D170" i="10"/>
  <c r="D167" i="10"/>
  <c r="D165" i="10"/>
  <c r="D164" i="10"/>
  <c r="D131" i="10"/>
  <c r="D129" i="10"/>
  <c r="D128" i="10"/>
  <c r="D125" i="10"/>
  <c r="D123" i="10"/>
  <c r="D122" i="10"/>
  <c r="D119" i="10"/>
  <c r="D117" i="10"/>
  <c r="D116" i="10"/>
  <c r="D113" i="10"/>
  <c r="D111" i="10"/>
  <c r="D110" i="10"/>
  <c r="D107" i="10"/>
  <c r="D105" i="10"/>
  <c r="D104" i="10"/>
  <c r="D101" i="10"/>
  <c r="D99" i="10"/>
  <c r="D98" i="10"/>
  <c r="D41" i="10"/>
  <c r="D39" i="10"/>
  <c r="D38" i="10"/>
  <c r="D35" i="10"/>
  <c r="D33" i="10"/>
  <c r="D32" i="10"/>
  <c r="D29" i="10"/>
  <c r="D27" i="10"/>
  <c r="D26" i="10"/>
  <c r="D23" i="10"/>
  <c r="D21" i="10"/>
  <c r="D20" i="10"/>
  <c r="D17" i="10"/>
  <c r="D15" i="10"/>
  <c r="D14" i="10"/>
  <c r="D11" i="10"/>
  <c r="D9" i="10"/>
  <c r="D8" i="10"/>
  <c r="D5" i="10"/>
  <c r="D3" i="10"/>
  <c r="D2" i="10"/>
  <c r="D106" i="10" l="1"/>
  <c r="D130" i="10"/>
  <c r="D190" i="10"/>
  <c r="O27" i="4" s="1"/>
  <c r="D220" i="10"/>
  <c r="O26" i="4" s="1"/>
  <c r="D100" i="10"/>
  <c r="D124" i="10"/>
  <c r="D214" i="10"/>
  <c r="D184" i="10"/>
  <c r="D22" i="10"/>
  <c r="D28" i="10"/>
  <c r="D16" i="10"/>
  <c r="D10" i="10"/>
  <c r="D34" i="10"/>
  <c r="D112" i="10"/>
  <c r="D166" i="10"/>
  <c r="D202" i="10"/>
  <c r="D244" i="10"/>
  <c r="D40" i="10"/>
  <c r="D118" i="10"/>
  <c r="D172" i="10"/>
  <c r="O21" i="4" s="1"/>
  <c r="D208" i="10"/>
  <c r="C250" i="10"/>
  <c r="C244" i="10"/>
  <c r="C220" i="10"/>
  <c r="C214" i="10"/>
  <c r="C208" i="10"/>
  <c r="C202" i="10"/>
  <c r="C190" i="10"/>
  <c r="C184" i="10"/>
  <c r="C172" i="10"/>
  <c r="C166" i="10"/>
  <c r="C130" i="10"/>
  <c r="C124" i="10"/>
  <c r="C118" i="10"/>
  <c r="C112" i="10"/>
  <c r="C106" i="10"/>
  <c r="C100" i="10"/>
  <c r="C40" i="10"/>
  <c r="C34" i="10"/>
  <c r="C28" i="10"/>
  <c r="C22" i="10"/>
  <c r="C16" i="10"/>
  <c r="C10" i="10"/>
  <c r="O15" i="4" s="1"/>
  <c r="O22" i="4" l="1"/>
  <c r="O17" i="4"/>
  <c r="O25" i="4"/>
  <c r="O13" i="4"/>
  <c r="O16" i="4"/>
  <c r="O11" i="4"/>
  <c r="O18" i="4"/>
  <c r="O19" i="4"/>
  <c r="O23" i="4"/>
  <c r="O8" i="4"/>
  <c r="O20" i="4"/>
  <c r="O9" i="4"/>
  <c r="O24" i="4"/>
  <c r="O28" i="4"/>
  <c r="O12" i="4"/>
  <c r="O10" i="4"/>
  <c r="O14" i="4"/>
  <c r="Q36" i="4"/>
  <c r="Q45" i="4"/>
  <c r="S45" i="4"/>
  <c r="Q49" i="4"/>
  <c r="S49" i="4"/>
  <c r="U49" i="4"/>
  <c r="W49" i="4"/>
  <c r="Q50" i="4"/>
  <c r="S50" i="4"/>
  <c r="U50" i="4"/>
  <c r="W50" i="4"/>
  <c r="Q51" i="4"/>
  <c r="S51" i="4"/>
  <c r="U51" i="4"/>
  <c r="W51" i="4"/>
  <c r="Q52" i="4"/>
  <c r="S52" i="4"/>
  <c r="U52" i="4"/>
  <c r="W52" i="4"/>
  <c r="Q53" i="4"/>
  <c r="S53" i="4"/>
  <c r="U53" i="4"/>
  <c r="W53" i="4"/>
  <c r="Q48" i="4"/>
  <c r="S48" i="4"/>
  <c r="U48" i="4"/>
  <c r="H13" i="5" l="1"/>
  <c r="H14" i="5"/>
  <c r="I13" i="5"/>
  <c r="G13" i="5"/>
  <c r="F13" i="5"/>
  <c r="F14" i="5"/>
  <c r="C14" i="5"/>
  <c r="E13" i="5"/>
  <c r="C13" i="5"/>
  <c r="AF2" i="17"/>
  <c r="AF74" i="17" s="1"/>
  <c r="M4" i="1"/>
  <c r="W29" i="4"/>
  <c r="W28" i="4"/>
  <c r="W48" i="4"/>
  <c r="W47" i="4"/>
  <c r="W46" i="4"/>
  <c r="W26" i="4"/>
  <c r="W25" i="4"/>
  <c r="W24" i="4"/>
  <c r="W23" i="4"/>
  <c r="W45" i="4"/>
  <c r="W27" i="4"/>
  <c r="W22" i="4"/>
  <c r="W44" i="4"/>
  <c r="W21" i="4"/>
  <c r="W20" i="4"/>
  <c r="W43" i="4"/>
  <c r="W42" i="4"/>
  <c r="W41" i="4"/>
  <c r="W40" i="4"/>
  <c r="W39" i="4"/>
  <c r="W19" i="4"/>
  <c r="W18" i="4"/>
  <c r="W17" i="4"/>
  <c r="W16" i="4"/>
  <c r="W15" i="4"/>
  <c r="W14" i="4"/>
  <c r="W38" i="4"/>
  <c r="W37" i="4"/>
  <c r="W36" i="4"/>
  <c r="W35" i="4"/>
  <c r="W34" i="4"/>
  <c r="W33" i="4"/>
  <c r="W32" i="4"/>
  <c r="W31" i="4"/>
  <c r="W30" i="4"/>
  <c r="W13" i="4"/>
  <c r="W12" i="4"/>
  <c r="W11" i="4"/>
  <c r="W10" i="4"/>
  <c r="W9" i="4"/>
  <c r="W8" i="4"/>
  <c r="W54" i="4"/>
  <c r="U47" i="4"/>
  <c r="U46" i="4"/>
  <c r="U26" i="4"/>
  <c r="U25" i="4"/>
  <c r="U24" i="4"/>
  <c r="U23" i="4"/>
  <c r="U45" i="4"/>
  <c r="U27" i="4"/>
  <c r="U22" i="4"/>
  <c r="U44" i="4"/>
  <c r="U21" i="4"/>
  <c r="U20" i="4"/>
  <c r="U43" i="4"/>
  <c r="U42" i="4"/>
  <c r="U41" i="4"/>
  <c r="U40" i="4"/>
  <c r="U39" i="4"/>
  <c r="U19" i="4"/>
  <c r="U18" i="4"/>
  <c r="U17" i="4"/>
  <c r="U16" i="4"/>
  <c r="U15" i="4"/>
  <c r="U14" i="4"/>
  <c r="U38" i="4"/>
  <c r="U37" i="4"/>
  <c r="U36" i="4"/>
  <c r="U35" i="4"/>
  <c r="U34" i="4"/>
  <c r="U33" i="4"/>
  <c r="U32" i="4"/>
  <c r="U31" i="4"/>
  <c r="U30" i="4"/>
  <c r="U13" i="4"/>
  <c r="U12" i="4"/>
  <c r="U11" i="4"/>
  <c r="U10" i="4"/>
  <c r="U9" i="4"/>
  <c r="U8" i="4"/>
  <c r="U54" i="4"/>
  <c r="U29" i="4"/>
  <c r="U28" i="4"/>
  <c r="S54" i="4"/>
  <c r="S29" i="4"/>
  <c r="S28" i="4"/>
  <c r="S47" i="4"/>
  <c r="S46" i="4"/>
  <c r="S26" i="4"/>
  <c r="S25" i="4"/>
  <c r="S24" i="4"/>
  <c r="S23" i="4"/>
  <c r="S27" i="4"/>
  <c r="S22" i="4"/>
  <c r="S44" i="4"/>
  <c r="S21" i="4"/>
  <c r="S20" i="4"/>
  <c r="S43" i="4"/>
  <c r="S42" i="4"/>
  <c r="S41" i="4"/>
  <c r="S40" i="4"/>
  <c r="S39" i="4"/>
  <c r="S19" i="4"/>
  <c r="S18" i="4"/>
  <c r="S17" i="4"/>
  <c r="S16" i="4"/>
  <c r="S15" i="4"/>
  <c r="S38" i="4"/>
  <c r="S37" i="4"/>
  <c r="S36" i="4"/>
  <c r="S35" i="4"/>
  <c r="S34" i="4"/>
  <c r="S33" i="4"/>
  <c r="S32" i="4"/>
  <c r="S31" i="4"/>
  <c r="S30" i="4"/>
  <c r="S13" i="4"/>
  <c r="S12" i="4"/>
  <c r="S11" i="4"/>
  <c r="S10" i="4"/>
  <c r="S9" i="4"/>
  <c r="S8" i="4"/>
  <c r="S14" i="4"/>
  <c r="Q54" i="4"/>
  <c r="Q29" i="4"/>
  <c r="Q28" i="4"/>
  <c r="Q47" i="4"/>
  <c r="Q46" i="4"/>
  <c r="Q26" i="4"/>
  <c r="Q25" i="4"/>
  <c r="Q24" i="4"/>
  <c r="Q23" i="4"/>
  <c r="Q27" i="4"/>
  <c r="Q22" i="4"/>
  <c r="Q44" i="4"/>
  <c r="Q21" i="4"/>
  <c r="Q20" i="4"/>
  <c r="Q43" i="4"/>
  <c r="Q42" i="4"/>
  <c r="Q41" i="4"/>
  <c r="Q40" i="4"/>
  <c r="Q39" i="4"/>
  <c r="Q19" i="4"/>
  <c r="Q18" i="4"/>
  <c r="Q17" i="4"/>
  <c r="Q16" i="4"/>
  <c r="Q15" i="4"/>
  <c r="Q14" i="4"/>
  <c r="Q38" i="4"/>
  <c r="Q37" i="4"/>
  <c r="Q35" i="4"/>
  <c r="Q34" i="4"/>
  <c r="Q33" i="4"/>
  <c r="Q32" i="4"/>
  <c r="Q31" i="4"/>
  <c r="Q30" i="4"/>
  <c r="Q13" i="4"/>
  <c r="Q12" i="4"/>
  <c r="Q11" i="4"/>
  <c r="Q10" i="4"/>
  <c r="Q9" i="4"/>
  <c r="Q8" i="4"/>
  <c r="AE36" i="5" l="1"/>
  <c r="Q34" i="5"/>
  <c r="AE32" i="5"/>
  <c r="AE31" i="5"/>
  <c r="AE30" i="5"/>
  <c r="AE29" i="5"/>
  <c r="AE28" i="5"/>
  <c r="AE27" i="5"/>
  <c r="Q26" i="5"/>
  <c r="Q25" i="5"/>
  <c r="AE23" i="5"/>
  <c r="X44" i="5"/>
  <c r="J43" i="5"/>
  <c r="X42" i="5"/>
  <c r="X41" i="5"/>
  <c r="J41" i="5"/>
  <c r="J40" i="5"/>
  <c r="X39" i="5"/>
  <c r="X38" i="5"/>
  <c r="J38" i="5"/>
  <c r="J37" i="5"/>
  <c r="X36" i="5"/>
  <c r="X35" i="5"/>
  <c r="J35" i="5"/>
  <c r="J34" i="5"/>
  <c r="X33" i="5"/>
  <c r="X32" i="5"/>
  <c r="J32" i="5"/>
  <c r="J31" i="5"/>
  <c r="X30" i="5"/>
  <c r="X29" i="5"/>
  <c r="J29" i="5"/>
  <c r="J28" i="5"/>
  <c r="X27" i="5"/>
  <c r="X26" i="5"/>
  <c r="J26" i="5"/>
  <c r="J25" i="5"/>
  <c r="X24" i="5"/>
  <c r="X23" i="5"/>
  <c r="J23" i="5"/>
  <c r="J22" i="5"/>
  <c r="Q24" i="5"/>
  <c r="Q23" i="5"/>
  <c r="X45" i="5"/>
  <c r="J45" i="5"/>
  <c r="J44" i="5"/>
  <c r="X43" i="5"/>
  <c r="J42" i="5"/>
  <c r="X40" i="5"/>
  <c r="J39" i="5"/>
  <c r="X37" i="5"/>
  <c r="J36" i="5"/>
  <c r="X34" i="5"/>
  <c r="J33" i="5"/>
  <c r="X31" i="5"/>
  <c r="J30" i="5"/>
  <c r="X28" i="5"/>
  <c r="J27" i="5"/>
  <c r="X25" i="5"/>
  <c r="J24" i="5"/>
  <c r="X22" i="5"/>
  <c r="Q22" i="5"/>
  <c r="AE45" i="5"/>
  <c r="Q45" i="5"/>
  <c r="AE44" i="5"/>
  <c r="Q44" i="5"/>
  <c r="AE43" i="5"/>
  <c r="Q43" i="5"/>
  <c r="AE42" i="5"/>
  <c r="Q42" i="5"/>
  <c r="AE41" i="5"/>
  <c r="Q41" i="5"/>
  <c r="AE40" i="5"/>
  <c r="Q40" i="5"/>
  <c r="AE39" i="5"/>
  <c r="Q39" i="5"/>
  <c r="AE38" i="5"/>
  <c r="Q38" i="5"/>
  <c r="AE37" i="5"/>
  <c r="Q37" i="5"/>
  <c r="Q36" i="5"/>
  <c r="AE35" i="5"/>
  <c r="Q35" i="5"/>
  <c r="AE34" i="5"/>
  <c r="AE33" i="5"/>
  <c r="Q33" i="5"/>
  <c r="Q32" i="5"/>
  <c r="Q31" i="5"/>
  <c r="Q30" i="5"/>
  <c r="Q29" i="5"/>
  <c r="Q28" i="5"/>
  <c r="Q27" i="5"/>
  <c r="AE26" i="5"/>
  <c r="AE25" i="5"/>
  <c r="AE24" i="5"/>
  <c r="AE22" i="5"/>
  <c r="G9" i="5"/>
  <c r="H7" i="5"/>
  <c r="G7" i="5"/>
  <c r="G8" i="5"/>
  <c r="AG74" i="17"/>
  <c r="AF75" i="17"/>
  <c r="AF39" i="17"/>
  <c r="AF179" i="17"/>
  <c r="AF144" i="17"/>
  <c r="AF109" i="17"/>
  <c r="AF4" i="17"/>
  <c r="B14" i="11"/>
  <c r="E4" i="10"/>
  <c r="E7" i="10"/>
  <c r="E6" i="10"/>
  <c r="E5" i="10"/>
  <c r="D1" i="11"/>
  <c r="F4" i="10" l="1"/>
  <c r="J4" i="10" s="1"/>
  <c r="Q4" i="10" s="1"/>
  <c r="F7" i="10"/>
  <c r="M7" i="10" s="1"/>
  <c r="H5" i="10"/>
  <c r="O5" i="10" s="1"/>
  <c r="G6" i="10"/>
  <c r="I4" i="10"/>
  <c r="G5" i="10"/>
  <c r="F6" i="10"/>
  <c r="M6" i="10" s="1"/>
  <c r="I7" i="10"/>
  <c r="G4" i="10"/>
  <c r="I5" i="10"/>
  <c r="P5" i="10" s="1"/>
  <c r="H6" i="10"/>
  <c r="G7" i="10"/>
  <c r="K7" i="10" s="1"/>
  <c r="K5" i="10"/>
  <c r="H4" i="10"/>
  <c r="F5" i="10"/>
  <c r="M5" i="10" s="1"/>
  <c r="J5" i="10"/>
  <c r="Q5" i="10" s="1"/>
  <c r="I6" i="10"/>
  <c r="H7" i="10"/>
  <c r="AG4" i="10"/>
  <c r="S5" i="10"/>
  <c r="AG6" i="10"/>
  <c r="L4" i="10"/>
  <c r="L6" i="10"/>
  <c r="AG5" i="10"/>
  <c r="L5" i="10"/>
  <c r="AF180" i="17"/>
  <c r="AG179" i="17"/>
  <c r="AF145" i="17"/>
  <c r="AG144" i="17"/>
  <c r="AF5" i="17"/>
  <c r="AG4" i="17"/>
  <c r="AG39" i="17"/>
  <c r="AF40" i="17"/>
  <c r="AG109" i="17"/>
  <c r="AF110" i="17"/>
  <c r="AG75" i="17"/>
  <c r="AF76" i="17"/>
  <c r="AG7" i="10"/>
  <c r="L7" i="10"/>
  <c r="N4" i="10" l="1"/>
  <c r="U4" i="10" s="1"/>
  <c r="T5" i="10"/>
  <c r="AA5" i="10" s="1"/>
  <c r="N5" i="10"/>
  <c r="U5" i="10" s="1"/>
  <c r="J7" i="10"/>
  <c r="Q7" i="10" s="1"/>
  <c r="O7" i="10"/>
  <c r="W5" i="10"/>
  <c r="P7" i="10"/>
  <c r="P4" i="10"/>
  <c r="O4" i="10"/>
  <c r="P6" i="10"/>
  <c r="R5" i="10"/>
  <c r="Y5" i="10" s="1"/>
  <c r="K4" i="10"/>
  <c r="R4" i="10" s="1"/>
  <c r="Y4" i="10" s="1"/>
  <c r="J6" i="10"/>
  <c r="Q6" i="10" s="1"/>
  <c r="X6" i="10" s="1"/>
  <c r="K6" i="10"/>
  <c r="T7" i="10"/>
  <c r="N7" i="10"/>
  <c r="U7" i="10" s="1"/>
  <c r="T6" i="10"/>
  <c r="V5" i="10"/>
  <c r="M4" i="10"/>
  <c r="T4" i="10" s="1"/>
  <c r="AF146" i="17"/>
  <c r="AG145" i="17"/>
  <c r="AF111" i="17"/>
  <c r="AG110" i="17"/>
  <c r="AF181" i="17"/>
  <c r="AG180" i="17"/>
  <c r="AF77" i="17"/>
  <c r="AG76" i="17"/>
  <c r="AG40" i="17"/>
  <c r="AF41" i="17"/>
  <c r="AF6" i="17"/>
  <c r="AG5" i="17"/>
  <c r="AK7" i="17"/>
  <c r="AK8" i="17" s="1"/>
  <c r="AK9" i="17" s="1"/>
  <c r="AK10" i="17" s="1"/>
  <c r="AK11" i="17" s="1"/>
  <c r="AK12" i="17" s="1"/>
  <c r="AK13" i="17" s="1"/>
  <c r="AK14" i="17" s="1"/>
  <c r="AK15" i="17" s="1"/>
  <c r="AK16" i="17" s="1"/>
  <c r="AK17" i="17" s="1"/>
  <c r="AK18" i="17" s="1"/>
  <c r="AK19" i="17" s="1"/>
  <c r="AK20" i="17" s="1"/>
  <c r="AK21" i="17" s="1"/>
  <c r="AK22" i="17" s="1"/>
  <c r="AK23" i="17" s="1"/>
  <c r="AK24" i="17" s="1"/>
  <c r="AK6" i="17"/>
  <c r="AK25" i="17" l="1"/>
  <c r="AK26" i="17" s="1"/>
  <c r="AK27" i="17" s="1"/>
  <c r="AK28" i="17" s="1"/>
  <c r="AK29" i="17" s="1"/>
  <c r="AK30" i="17" s="1"/>
  <c r="AK31" i="17" s="1"/>
  <c r="AK32" i="17" s="1"/>
  <c r="AK33" i="17" s="1"/>
  <c r="AK34" i="17" s="1"/>
  <c r="AK35" i="17" s="1"/>
  <c r="AK36" i="17" s="1"/>
  <c r="AK37" i="17" s="1"/>
  <c r="AK38" i="17" s="1"/>
  <c r="AK39" i="17" s="1"/>
  <c r="AK40" i="17" s="1"/>
  <c r="AK41" i="17" s="1"/>
  <c r="AK42" i="17" s="1"/>
  <c r="AK43" i="17" s="1"/>
  <c r="AK44" i="17" s="1"/>
  <c r="AK45" i="17" s="1"/>
  <c r="AK46" i="17" s="1"/>
  <c r="AK47" i="17" s="1"/>
  <c r="AK48" i="17" s="1"/>
  <c r="AK49" i="17" s="1"/>
  <c r="AK50" i="17" s="1"/>
  <c r="AK51" i="17" s="1"/>
  <c r="AK52" i="17" s="1"/>
  <c r="AK53" i="17" s="1"/>
  <c r="AK54" i="17" s="1"/>
  <c r="AK55" i="17" s="1"/>
  <c r="AK56" i="17" s="1"/>
  <c r="AK57" i="17" s="1"/>
  <c r="AK58" i="17" s="1"/>
  <c r="AK59" i="17" s="1"/>
  <c r="AK60" i="17" s="1"/>
  <c r="AK61" i="17" s="1"/>
  <c r="AK62" i="17" s="1"/>
  <c r="AK63" i="17" s="1"/>
  <c r="AK64" i="17" s="1"/>
  <c r="AK65" i="17" s="1"/>
  <c r="AK66" i="17" s="1"/>
  <c r="AK67" i="17" s="1"/>
  <c r="AK68" i="17" s="1"/>
  <c r="AK69" i="17" s="1"/>
  <c r="AK70" i="17" s="1"/>
  <c r="AK71" i="17" s="1"/>
  <c r="AK72" i="17" s="1"/>
  <c r="AK73" i="17" s="1"/>
  <c r="AK74" i="17" s="1"/>
  <c r="AK75" i="17" s="1"/>
  <c r="AK76" i="17" s="1"/>
  <c r="AK77" i="17" s="1"/>
  <c r="AK78" i="17" s="1"/>
  <c r="AK79" i="17" s="1"/>
  <c r="AK80" i="17" s="1"/>
  <c r="AK81" i="17" s="1"/>
  <c r="AK82" i="17" s="1"/>
  <c r="AK83" i="17" s="1"/>
  <c r="AK84" i="17" s="1"/>
  <c r="AK85" i="17" s="1"/>
  <c r="AK86" i="17" s="1"/>
  <c r="AK87" i="17" s="1"/>
  <c r="AK88" i="17" s="1"/>
  <c r="AK89" i="17" s="1"/>
  <c r="AK90" i="17" s="1"/>
  <c r="AK91" i="17" s="1"/>
  <c r="AK92" i="17" s="1"/>
  <c r="AK93" i="17" s="1"/>
  <c r="AK94" i="17" s="1"/>
  <c r="AK95" i="17" s="1"/>
  <c r="AK96" i="17" s="1"/>
  <c r="AK97" i="17" s="1"/>
  <c r="AK98" i="17" s="1"/>
  <c r="AK99" i="17" s="1"/>
  <c r="AK100" i="17" s="1"/>
  <c r="AK101" i="17" s="1"/>
  <c r="AK102" i="17" s="1"/>
  <c r="AK103" i="17" s="1"/>
  <c r="AK104" i="17" s="1"/>
  <c r="E1" i="11"/>
  <c r="X7" i="10"/>
  <c r="AB7" i="10" s="1"/>
  <c r="X5" i="10"/>
  <c r="AE5" i="10" s="1"/>
  <c r="AC5" i="10"/>
  <c r="Z5" i="10"/>
  <c r="AD5" i="10" s="1"/>
  <c r="N6" i="10"/>
  <c r="U6" i="10" s="1"/>
  <c r="AB6" i="10" s="1"/>
  <c r="O6" i="10"/>
  <c r="X4" i="10"/>
  <c r="V4" i="10"/>
  <c r="S4" i="10"/>
  <c r="W4" i="10" s="1"/>
  <c r="V7" i="10"/>
  <c r="S7" i="10"/>
  <c r="W7" i="10" s="1"/>
  <c r="R7" i="10"/>
  <c r="Y7" i="10" s="1"/>
  <c r="AF112" i="17"/>
  <c r="AG111" i="17"/>
  <c r="AF182" i="17"/>
  <c r="AG181" i="17"/>
  <c r="AF147" i="17"/>
  <c r="AG146" i="17"/>
  <c r="AF7" i="17"/>
  <c r="AG6" i="17"/>
  <c r="AF42" i="17"/>
  <c r="AG41" i="17"/>
  <c r="AF78" i="17"/>
  <c r="AG77" i="17"/>
  <c r="B14" i="18"/>
  <c r="B17" i="18"/>
  <c r="B16" i="18"/>
  <c r="B15" i="18"/>
  <c r="AK5" i="10" l="1"/>
  <c r="AH5" i="10"/>
  <c r="AL5" i="10" s="1"/>
  <c r="AA4" i="10"/>
  <c r="AE4" i="10" s="1"/>
  <c r="AA7" i="10"/>
  <c r="AF7" i="10"/>
  <c r="S6" i="10"/>
  <c r="W6" i="10" s="1"/>
  <c r="AC7" i="10"/>
  <c r="AJ7" i="10" s="1"/>
  <c r="Z7" i="10"/>
  <c r="AD7" i="10" s="1"/>
  <c r="AK7" i="10" s="1"/>
  <c r="AC4" i="10"/>
  <c r="Z4" i="10"/>
  <c r="AD4" i="10" s="1"/>
  <c r="AK4" i="10" s="1"/>
  <c r="R6" i="10"/>
  <c r="Y6" i="10" s="1"/>
  <c r="AF6" i="10" s="1"/>
  <c r="AB5" i="10"/>
  <c r="AB4" i="10"/>
  <c r="AE7" i="10"/>
  <c r="I14" i="5"/>
  <c r="J14" i="21"/>
  <c r="AF183" i="17"/>
  <c r="AG182" i="17"/>
  <c r="AF148" i="17"/>
  <c r="AG147" i="17"/>
  <c r="AF113" i="17"/>
  <c r="AG112" i="17"/>
  <c r="AF79" i="17"/>
  <c r="AG78" i="17"/>
  <c r="AF8" i="17"/>
  <c r="AG7" i="17"/>
  <c r="AF43" i="17"/>
  <c r="AG42" i="17"/>
  <c r="E1" i="18"/>
  <c r="D1" i="18"/>
  <c r="AN7" i="11"/>
  <c r="AM7" i="11"/>
  <c r="AL7" i="11"/>
  <c r="AK7" i="11"/>
  <c r="AJ7" i="11"/>
  <c r="AI7" i="11"/>
  <c r="AH7" i="11"/>
  <c r="AG7" i="11"/>
  <c r="AF7" i="11"/>
  <c r="AE7" i="11"/>
  <c r="AD7" i="11"/>
  <c r="AC7" i="11"/>
  <c r="AB7" i="11"/>
  <c r="AA7" i="11"/>
  <c r="Z7" i="11"/>
  <c r="Y7" i="11"/>
  <c r="X7" i="11"/>
  <c r="W7" i="11"/>
  <c r="V7" i="11"/>
  <c r="U7" i="11"/>
  <c r="T7" i="11"/>
  <c r="S7" i="11"/>
  <c r="R7" i="11"/>
  <c r="Q7" i="11"/>
  <c r="P7" i="11"/>
  <c r="O7" i="11"/>
  <c r="N7" i="11"/>
  <c r="M7" i="11"/>
  <c r="L7" i="11"/>
  <c r="K7" i="11"/>
  <c r="J7" i="11"/>
  <c r="I7" i="11"/>
  <c r="H7" i="11"/>
  <c r="G7" i="11"/>
  <c r="F7" i="11"/>
  <c r="B20" i="11"/>
  <c r="B21" i="11" s="1"/>
  <c r="B22" i="11" s="1"/>
  <c r="B23" i="11" s="1"/>
  <c r="B24" i="11" s="1"/>
  <c r="B25" i="11" s="1"/>
  <c r="B26" i="11" s="1"/>
  <c r="B27" i="11" s="1"/>
  <c r="B28" i="11" s="1"/>
  <c r="B29" i="11" s="1"/>
  <c r="B30" i="11" s="1"/>
  <c r="B31" i="11" s="1"/>
  <c r="B32" i="11" s="1"/>
  <c r="B33" i="11" s="1"/>
  <c r="B34" i="11" s="1"/>
  <c r="B35" i="11" s="1"/>
  <c r="B36" i="11" s="1"/>
  <c r="B37" i="11" s="1"/>
  <c r="B38" i="11" s="1"/>
  <c r="B39" i="11" s="1"/>
  <c r="B40" i="11" s="1"/>
  <c r="B41" i="11" s="1"/>
  <c r="B42" i="11" s="1"/>
  <c r="B43" i="11" s="1"/>
  <c r="A35" i="13"/>
  <c r="A11" i="13"/>
  <c r="A12" i="13" s="1"/>
  <c r="A13" i="13" s="1"/>
  <c r="A14" i="13" s="1"/>
  <c r="A15" i="13" s="1"/>
  <c r="A16" i="13" s="1"/>
  <c r="A17" i="13" s="1"/>
  <c r="A18" i="13" s="1"/>
  <c r="A19" i="13" s="1"/>
  <c r="A20" i="13" s="1"/>
  <c r="A21" i="13" s="1"/>
  <c r="A22" i="13" s="1"/>
  <c r="A23" i="13" s="1"/>
  <c r="A24" i="13" s="1"/>
  <c r="A25" i="13" s="1"/>
  <c r="A26" i="13" s="1"/>
  <c r="A27" i="13" s="1"/>
  <c r="A28" i="13" s="1"/>
  <c r="A29" i="13" s="1"/>
  <c r="A30" i="13" s="1"/>
  <c r="A31" i="13" s="1"/>
  <c r="A32" i="13" s="1"/>
  <c r="A33" i="13" s="1"/>
  <c r="A34" i="13" s="1"/>
  <c r="I1" i="13"/>
  <c r="J1" i="13" s="1"/>
  <c r="K1" i="13" s="1"/>
  <c r="L1" i="13" s="1"/>
  <c r="M1" i="13" s="1"/>
  <c r="N1" i="13" s="1"/>
  <c r="O1" i="13" s="1"/>
  <c r="P1" i="13" s="1"/>
  <c r="Q1" i="13" s="1"/>
  <c r="R1" i="13" s="1"/>
  <c r="S1" i="13" s="1"/>
  <c r="T1" i="13" s="1"/>
  <c r="U1" i="13" s="1"/>
  <c r="V1" i="13" s="1"/>
  <c r="W1" i="13" s="1"/>
  <c r="X1" i="13" s="1"/>
  <c r="Y1" i="13" s="1"/>
  <c r="Z1" i="13" s="1"/>
  <c r="AA1" i="13" s="1"/>
  <c r="AB1" i="13" s="1"/>
  <c r="AC1" i="13" s="1"/>
  <c r="AD1" i="13" s="1"/>
  <c r="AE1" i="13" s="1"/>
  <c r="AF1" i="13" s="1"/>
  <c r="AG1" i="13" s="1"/>
  <c r="AH1" i="13" s="1"/>
  <c r="AI1" i="13" s="1"/>
  <c r="AJ1" i="13" s="1"/>
  <c r="AK1" i="13" s="1"/>
  <c r="AL1" i="13" s="1"/>
  <c r="AM1" i="13" s="1"/>
  <c r="AN1" i="13" s="1"/>
  <c r="AO1" i="13" s="1"/>
  <c r="AP1" i="13" s="1"/>
  <c r="AQ1" i="13" s="1"/>
  <c r="AR1" i="13" s="1"/>
  <c r="AS1" i="13" s="1"/>
  <c r="AT1" i="13" s="1"/>
  <c r="AU1" i="13" s="1"/>
  <c r="AV1" i="13" s="1"/>
  <c r="AW1" i="13" s="1"/>
  <c r="AX1" i="13" s="1"/>
  <c r="AY1" i="13" s="1"/>
  <c r="AZ1" i="13" s="1"/>
  <c r="BA1" i="13" s="1"/>
  <c r="BB1" i="13" s="1"/>
  <c r="BC1" i="13" s="1"/>
  <c r="BD1" i="13" s="1"/>
  <c r="BE1" i="13" s="1"/>
  <c r="BF1" i="13" s="1"/>
  <c r="BG1" i="13" s="1"/>
  <c r="AL4" i="10" l="1"/>
  <c r="AI5" i="10"/>
  <c r="AF5" i="10"/>
  <c r="V6" i="10"/>
  <c r="AH7" i="10"/>
  <c r="AL7" i="10" s="1"/>
  <c r="AI4" i="10"/>
  <c r="AF4" i="10"/>
  <c r="AJ4" i="10"/>
  <c r="AA6" i="10"/>
  <c r="AH4" i="10"/>
  <c r="AI7" i="10"/>
  <c r="AM7" i="10" s="1"/>
  <c r="AF149" i="17"/>
  <c r="AG148" i="17"/>
  <c r="AF114" i="17"/>
  <c r="AG113" i="17"/>
  <c r="AF184" i="17"/>
  <c r="AG183" i="17"/>
  <c r="AF9" i="17"/>
  <c r="AG8" i="17"/>
  <c r="AF44" i="17"/>
  <c r="AG43" i="17"/>
  <c r="AF80" i="17"/>
  <c r="AG79" i="17"/>
  <c r="H7" i="18"/>
  <c r="L7" i="18"/>
  <c r="P7" i="18"/>
  <c r="T7" i="18"/>
  <c r="X7" i="18"/>
  <c r="AB7" i="18"/>
  <c r="AF7" i="18"/>
  <c r="AJ7" i="18"/>
  <c r="AN7" i="18"/>
  <c r="I7" i="18"/>
  <c r="M7" i="18"/>
  <c r="Q7" i="18"/>
  <c r="U7" i="18"/>
  <c r="Y7" i="18"/>
  <c r="AC7" i="18"/>
  <c r="AG7" i="18"/>
  <c r="AK7" i="18"/>
  <c r="F7" i="18"/>
  <c r="J7" i="18"/>
  <c r="N7" i="18"/>
  <c r="R7" i="18"/>
  <c r="V7" i="18"/>
  <c r="Z7" i="18"/>
  <c r="AD7" i="18"/>
  <c r="AH7" i="18"/>
  <c r="AL7" i="18"/>
  <c r="G7" i="18"/>
  <c r="K7" i="18"/>
  <c r="O7" i="18"/>
  <c r="S7" i="18"/>
  <c r="W7" i="18"/>
  <c r="AA7" i="18"/>
  <c r="AE7" i="18"/>
  <c r="AI7" i="18"/>
  <c r="AM7" i="18"/>
  <c r="A9" i="21"/>
  <c r="Z3" i="17" s="1"/>
  <c r="B7" i="21"/>
  <c r="AE4" i="17"/>
  <c r="A10" i="5"/>
  <c r="AN3" i="18"/>
  <c r="AM3" i="18"/>
  <c r="AL3" i="18"/>
  <c r="AK3" i="18"/>
  <c r="AJ3" i="18"/>
  <c r="AI3" i="18"/>
  <c r="AH3" i="18"/>
  <c r="AC6" i="10" l="1"/>
  <c r="AJ6" i="10" s="1"/>
  <c r="Z6" i="10"/>
  <c r="AD6" i="10" s="1"/>
  <c r="AK6" i="10" s="1"/>
  <c r="AM5" i="10"/>
  <c r="AJ5" i="10"/>
  <c r="AM4" i="10"/>
  <c r="AH6" i="10"/>
  <c r="AE6" i="10"/>
  <c r="AF115" i="17"/>
  <c r="AG114" i="17"/>
  <c r="AF185" i="17"/>
  <c r="AG184" i="17"/>
  <c r="AF150" i="17"/>
  <c r="AG149" i="17"/>
  <c r="AF45" i="17"/>
  <c r="AG44" i="17"/>
  <c r="AF81" i="17"/>
  <c r="AG80" i="17"/>
  <c r="AF10" i="17"/>
  <c r="AG9" i="17"/>
  <c r="AE5" i="17"/>
  <c r="W2" i="11"/>
  <c r="AD2" i="11" s="1"/>
  <c r="AK2" i="11" s="1"/>
  <c r="U2" i="11"/>
  <c r="AB2" i="11" s="1"/>
  <c r="AI2" i="11" s="1"/>
  <c r="S2" i="11"/>
  <c r="Z2" i="11" s="1"/>
  <c r="AG2" i="11" s="1"/>
  <c r="AN2" i="11" s="1"/>
  <c r="R2" i="11"/>
  <c r="Y2" i="11" s="1"/>
  <c r="AF2" i="11" s="1"/>
  <c r="AM2" i="11" s="1"/>
  <c r="Q2" i="11"/>
  <c r="X2" i="11" s="1"/>
  <c r="AE2" i="11" s="1"/>
  <c r="AL2" i="11" s="1"/>
  <c r="P2" i="11"/>
  <c r="O2" i="11"/>
  <c r="V2" i="11" s="1"/>
  <c r="AC2" i="11" s="1"/>
  <c r="AJ2" i="11" s="1"/>
  <c r="N2" i="11"/>
  <c r="M2" i="11"/>
  <c r="T2" i="11" s="1"/>
  <c r="AA2" i="11" s="1"/>
  <c r="AH2" i="11" s="1"/>
  <c r="AA3" i="17"/>
  <c r="K4" i="17"/>
  <c r="M4" i="17" s="1"/>
  <c r="O4" i="17" s="1"/>
  <c r="Q4" i="17" s="1"/>
  <c r="E88" i="18"/>
  <c r="E123" i="18" s="1"/>
  <c r="E158" i="18" s="1"/>
  <c r="E87" i="18"/>
  <c r="E122" i="18" s="1"/>
  <c r="E157" i="18" s="1"/>
  <c r="E86" i="18"/>
  <c r="E121" i="18" s="1"/>
  <c r="E156" i="18" s="1"/>
  <c r="E85" i="18"/>
  <c r="E120" i="18" s="1"/>
  <c r="E155" i="18" s="1"/>
  <c r="E84" i="18"/>
  <c r="E119" i="18" s="1"/>
  <c r="E154" i="18" s="1"/>
  <c r="E83" i="18"/>
  <c r="E118" i="18" s="1"/>
  <c r="E153" i="18" s="1"/>
  <c r="E82" i="18"/>
  <c r="E117" i="18" s="1"/>
  <c r="E152" i="18" s="1"/>
  <c r="E81" i="18"/>
  <c r="E116" i="18" s="1"/>
  <c r="E151" i="18" s="1"/>
  <c r="E80" i="18"/>
  <c r="E115" i="18" s="1"/>
  <c r="E150" i="18" s="1"/>
  <c r="E79" i="18"/>
  <c r="E114" i="18" s="1"/>
  <c r="E149" i="18" s="1"/>
  <c r="E78" i="18"/>
  <c r="E113" i="18" s="1"/>
  <c r="E148" i="18" s="1"/>
  <c r="E77" i="18"/>
  <c r="E112" i="18" s="1"/>
  <c r="E147" i="18" s="1"/>
  <c r="E76" i="18"/>
  <c r="E111" i="18" s="1"/>
  <c r="E146" i="18" s="1"/>
  <c r="E75" i="18"/>
  <c r="E110" i="18" s="1"/>
  <c r="E145" i="18" s="1"/>
  <c r="E74" i="18"/>
  <c r="E109" i="18" s="1"/>
  <c r="E144" i="18" s="1"/>
  <c r="E73" i="18"/>
  <c r="E108" i="18" s="1"/>
  <c r="E143" i="18" s="1"/>
  <c r="E72" i="18"/>
  <c r="E107" i="18" s="1"/>
  <c r="E142" i="18" s="1"/>
  <c r="E71" i="18"/>
  <c r="E106" i="18" s="1"/>
  <c r="E141" i="18" s="1"/>
  <c r="E70" i="18"/>
  <c r="E105" i="18" s="1"/>
  <c r="E140" i="18" s="1"/>
  <c r="E69" i="18"/>
  <c r="E104" i="18" s="1"/>
  <c r="E139" i="18" s="1"/>
  <c r="E68" i="18"/>
  <c r="E103" i="18" s="1"/>
  <c r="E138" i="18" s="1"/>
  <c r="E67" i="18"/>
  <c r="E102" i="18" s="1"/>
  <c r="E137" i="18" s="1"/>
  <c r="E66" i="18"/>
  <c r="E101" i="18" s="1"/>
  <c r="E136" i="18" s="1"/>
  <c r="E65" i="18"/>
  <c r="E100" i="18" s="1"/>
  <c r="E135" i="18" s="1"/>
  <c r="E64" i="18"/>
  <c r="E99" i="18" s="1"/>
  <c r="E134" i="18" s="1"/>
  <c r="E63" i="18"/>
  <c r="E98" i="18" s="1"/>
  <c r="E133" i="18" s="1"/>
  <c r="E62" i="18"/>
  <c r="E97" i="18" s="1"/>
  <c r="E132" i="18" s="1"/>
  <c r="E61" i="18"/>
  <c r="E96" i="18" s="1"/>
  <c r="E131" i="18" s="1"/>
  <c r="E60" i="18"/>
  <c r="E95" i="18" s="1"/>
  <c r="E130" i="18" s="1"/>
  <c r="E59" i="18"/>
  <c r="E94" i="18" s="1"/>
  <c r="E129" i="18" s="1"/>
  <c r="E58" i="18"/>
  <c r="E93" i="18" s="1"/>
  <c r="E128" i="18" s="1"/>
  <c r="E57" i="18"/>
  <c r="E92" i="18" s="1"/>
  <c r="E127" i="18" s="1"/>
  <c r="E56" i="18"/>
  <c r="E91" i="18" s="1"/>
  <c r="E126" i="18" s="1"/>
  <c r="E55" i="18"/>
  <c r="E90" i="18" s="1"/>
  <c r="E125" i="18" s="1"/>
  <c r="E54" i="18"/>
  <c r="E89" i="18" s="1"/>
  <c r="E124" i="18" s="1"/>
  <c r="B21" i="18"/>
  <c r="B22" i="18" s="1"/>
  <c r="B23" i="18" s="1"/>
  <c r="B24" i="18" s="1"/>
  <c r="B25" i="18" s="1"/>
  <c r="B26" i="18" s="1"/>
  <c r="B27" i="18" s="1"/>
  <c r="B28" i="18" s="1"/>
  <c r="B29" i="18" s="1"/>
  <c r="B30" i="18" s="1"/>
  <c r="B31" i="18" s="1"/>
  <c r="B32" i="18" s="1"/>
  <c r="B33" i="18" s="1"/>
  <c r="B34" i="18" s="1"/>
  <c r="B35" i="18" s="1"/>
  <c r="B36" i="18" s="1"/>
  <c r="B37" i="18" s="1"/>
  <c r="B38" i="18" s="1"/>
  <c r="B39" i="18" s="1"/>
  <c r="B40" i="18" s="1"/>
  <c r="B41" i="18" s="1"/>
  <c r="B42" i="18" s="1"/>
  <c r="B43" i="18" s="1"/>
  <c r="B9" i="18"/>
  <c r="B8" i="18"/>
  <c r="B7" i="18"/>
  <c r="B6" i="18"/>
  <c r="B5" i="18"/>
  <c r="B4" i="18"/>
  <c r="AL6" i="10" l="1"/>
  <c r="AI6" i="10"/>
  <c r="AM6" i="10" s="1"/>
  <c r="AF186" i="17"/>
  <c r="AG185" i="17"/>
  <c r="AF151" i="17"/>
  <c r="AG150" i="17"/>
  <c r="AF116" i="17"/>
  <c r="AG115" i="17"/>
  <c r="AF82" i="17"/>
  <c r="AG81" i="17"/>
  <c r="AF11" i="17"/>
  <c r="AG10" i="17"/>
  <c r="AF46" i="17"/>
  <c r="AG45" i="17"/>
  <c r="AE6" i="17"/>
  <c r="R4" i="17"/>
  <c r="X4" i="17" s="1"/>
  <c r="P4" i="17"/>
  <c r="W4" i="17" s="1"/>
  <c r="N4" i="17"/>
  <c r="V4" i="17" s="1"/>
  <c r="M5" i="17"/>
  <c r="L4" i="17"/>
  <c r="U4" i="17" s="1"/>
  <c r="G10" i="13" s="1"/>
  <c r="K5" i="17"/>
  <c r="G38" i="17"/>
  <c r="F38" i="17"/>
  <c r="E38" i="17"/>
  <c r="D38" i="17"/>
  <c r="C38" i="17"/>
  <c r="B38" i="17"/>
  <c r="G37" i="17"/>
  <c r="F37" i="17"/>
  <c r="E37" i="17"/>
  <c r="D37" i="17"/>
  <c r="C37" i="17"/>
  <c r="B37" i="17"/>
  <c r="G36" i="17"/>
  <c r="F36" i="17"/>
  <c r="E36" i="17"/>
  <c r="D36" i="17"/>
  <c r="C36" i="17"/>
  <c r="B36" i="17"/>
  <c r="G35" i="17"/>
  <c r="F35" i="17"/>
  <c r="E35" i="17"/>
  <c r="D35" i="17"/>
  <c r="C35" i="17"/>
  <c r="B35" i="17"/>
  <c r="G34" i="17"/>
  <c r="F34" i="17"/>
  <c r="E34" i="17"/>
  <c r="D34" i="17"/>
  <c r="C34" i="17"/>
  <c r="B34" i="17"/>
  <c r="G33" i="17"/>
  <c r="F33" i="17"/>
  <c r="E33" i="17"/>
  <c r="D33" i="17"/>
  <c r="C33" i="17"/>
  <c r="B33" i="17"/>
  <c r="G32" i="17"/>
  <c r="F32" i="17"/>
  <c r="E32" i="17"/>
  <c r="D32" i="17"/>
  <c r="C32" i="17"/>
  <c r="B32" i="17"/>
  <c r="G31" i="17"/>
  <c r="F31" i="17"/>
  <c r="E31" i="17"/>
  <c r="D31" i="17"/>
  <c r="C31" i="17"/>
  <c r="B31" i="17"/>
  <c r="G30" i="17"/>
  <c r="F30" i="17"/>
  <c r="E30" i="17"/>
  <c r="D30" i="17"/>
  <c r="C30" i="17"/>
  <c r="B30" i="17"/>
  <c r="G29" i="17"/>
  <c r="F29" i="17"/>
  <c r="E29" i="17"/>
  <c r="D29" i="17"/>
  <c r="C29" i="17"/>
  <c r="B29" i="17"/>
  <c r="G28" i="17"/>
  <c r="F28" i="17"/>
  <c r="E28" i="17"/>
  <c r="D28" i="17"/>
  <c r="C28" i="17"/>
  <c r="B28" i="17"/>
  <c r="G27" i="17"/>
  <c r="F27" i="17"/>
  <c r="E27" i="17"/>
  <c r="D27" i="17"/>
  <c r="C27" i="17"/>
  <c r="B27" i="17"/>
  <c r="G26" i="17"/>
  <c r="F26" i="17"/>
  <c r="E26" i="17"/>
  <c r="D26" i="17"/>
  <c r="C26" i="17"/>
  <c r="B26" i="17"/>
  <c r="G25" i="17"/>
  <c r="F25" i="17"/>
  <c r="E25" i="17"/>
  <c r="D25" i="17"/>
  <c r="C25" i="17"/>
  <c r="B25" i="17"/>
  <c r="G24" i="17"/>
  <c r="F24" i="17"/>
  <c r="E24" i="17"/>
  <c r="D24" i="17"/>
  <c r="C24" i="17"/>
  <c r="B24" i="17"/>
  <c r="G23" i="17"/>
  <c r="F23" i="17"/>
  <c r="E23" i="17"/>
  <c r="D23" i="17"/>
  <c r="C23" i="17"/>
  <c r="B23" i="17"/>
  <c r="G22" i="17"/>
  <c r="F22" i="17"/>
  <c r="E22" i="17"/>
  <c r="D22" i="17"/>
  <c r="C22" i="17"/>
  <c r="B22" i="17"/>
  <c r="G21" i="17"/>
  <c r="F21" i="17"/>
  <c r="E21" i="17"/>
  <c r="D21" i="17"/>
  <c r="C21" i="17"/>
  <c r="B21" i="17"/>
  <c r="G20" i="17"/>
  <c r="F20" i="17"/>
  <c r="E20" i="17"/>
  <c r="D20" i="17"/>
  <c r="C20" i="17"/>
  <c r="B20" i="17"/>
  <c r="G19" i="17"/>
  <c r="F19" i="17"/>
  <c r="E19" i="17"/>
  <c r="D19" i="17"/>
  <c r="C19" i="17"/>
  <c r="B19" i="17"/>
  <c r="G18" i="17"/>
  <c r="F18" i="17"/>
  <c r="E18" i="17"/>
  <c r="D18" i="17"/>
  <c r="C18" i="17"/>
  <c r="B18" i="17"/>
  <c r="G17" i="17"/>
  <c r="F17" i="17"/>
  <c r="E17" i="17"/>
  <c r="D17" i="17"/>
  <c r="C17" i="17"/>
  <c r="B17" i="17"/>
  <c r="G16" i="17"/>
  <c r="F16" i="17"/>
  <c r="E16" i="17"/>
  <c r="D16" i="17"/>
  <c r="C16" i="17"/>
  <c r="B16" i="17"/>
  <c r="G15" i="17"/>
  <c r="F15" i="17"/>
  <c r="E15" i="17"/>
  <c r="D15" i="17"/>
  <c r="C15" i="17"/>
  <c r="B15" i="17"/>
  <c r="G14" i="17"/>
  <c r="F14" i="17"/>
  <c r="E14" i="17"/>
  <c r="D14" i="17"/>
  <c r="C14" i="17"/>
  <c r="B14" i="17"/>
  <c r="G13" i="17"/>
  <c r="F13" i="17"/>
  <c r="E13" i="17"/>
  <c r="D13" i="17"/>
  <c r="C13" i="17"/>
  <c r="B13" i="17"/>
  <c r="G12" i="17"/>
  <c r="F12" i="17"/>
  <c r="E12" i="17"/>
  <c r="D12" i="17"/>
  <c r="C12" i="17"/>
  <c r="B12" i="17"/>
  <c r="G11" i="17"/>
  <c r="F11" i="17"/>
  <c r="E11" i="17"/>
  <c r="D11" i="17"/>
  <c r="C11" i="17"/>
  <c r="B11" i="17"/>
  <c r="G10" i="17"/>
  <c r="F10" i="17"/>
  <c r="E10" i="17"/>
  <c r="D10" i="17"/>
  <c r="C10" i="17"/>
  <c r="B10" i="17"/>
  <c r="G9" i="17"/>
  <c r="F9" i="17"/>
  <c r="E9" i="17"/>
  <c r="D9" i="17"/>
  <c r="C9" i="17"/>
  <c r="G8" i="17"/>
  <c r="F8" i="17"/>
  <c r="E8" i="17"/>
  <c r="G7" i="17"/>
  <c r="F7" i="17"/>
  <c r="G6" i="17"/>
  <c r="F6" i="17"/>
  <c r="G5" i="17"/>
  <c r="F5" i="17"/>
  <c r="G4" i="17"/>
  <c r="F4" i="17"/>
  <c r="E124" i="11"/>
  <c r="E121" i="11"/>
  <c r="E156" i="11" s="1"/>
  <c r="E120" i="11"/>
  <c r="E155" i="11" s="1"/>
  <c r="E117" i="11"/>
  <c r="E152" i="11" s="1"/>
  <c r="E116" i="11"/>
  <c r="E151" i="11" s="1"/>
  <c r="E113" i="11"/>
  <c r="E148" i="11" s="1"/>
  <c r="E112" i="11"/>
  <c r="E147" i="11" s="1"/>
  <c r="E109" i="11"/>
  <c r="E144" i="11" s="1"/>
  <c r="E108" i="11"/>
  <c r="E143" i="11" s="1"/>
  <c r="E105" i="11"/>
  <c r="E140" i="11" s="1"/>
  <c r="E104" i="11"/>
  <c r="E139" i="11" s="1"/>
  <c r="E101" i="11"/>
  <c r="E136" i="11" s="1"/>
  <c r="E100" i="11"/>
  <c r="E135" i="11" s="1"/>
  <c r="E97" i="11"/>
  <c r="E132" i="11" s="1"/>
  <c r="E96" i="11"/>
  <c r="E131" i="11" s="1"/>
  <c r="E93" i="11"/>
  <c r="E128" i="11" s="1"/>
  <c r="E92" i="11"/>
  <c r="E127" i="11" s="1"/>
  <c r="E89" i="11"/>
  <c r="E88" i="11"/>
  <c r="E123" i="11" s="1"/>
  <c r="E158" i="11" s="1"/>
  <c r="E87" i="11"/>
  <c r="E122" i="11" s="1"/>
  <c r="E157" i="11" s="1"/>
  <c r="E86" i="11"/>
  <c r="E85" i="11"/>
  <c r="E84" i="11"/>
  <c r="E119" i="11" s="1"/>
  <c r="E154" i="11" s="1"/>
  <c r="E83" i="11"/>
  <c r="E118" i="11" s="1"/>
  <c r="E153" i="11" s="1"/>
  <c r="E82" i="11"/>
  <c r="E81" i="11"/>
  <c r="E80" i="11"/>
  <c r="E115" i="11" s="1"/>
  <c r="E150" i="11" s="1"/>
  <c r="E79" i="11"/>
  <c r="E114" i="11" s="1"/>
  <c r="E149" i="11" s="1"/>
  <c r="E78" i="11"/>
  <c r="E77" i="11"/>
  <c r="E76" i="11"/>
  <c r="E111" i="11" s="1"/>
  <c r="E146" i="11" s="1"/>
  <c r="E75" i="11"/>
  <c r="E110" i="11" s="1"/>
  <c r="E145" i="11" s="1"/>
  <c r="E74" i="11"/>
  <c r="E73" i="11"/>
  <c r="E72" i="11"/>
  <c r="E107" i="11" s="1"/>
  <c r="E142" i="11" s="1"/>
  <c r="E71" i="11"/>
  <c r="E106" i="11" s="1"/>
  <c r="E141" i="11" s="1"/>
  <c r="E70" i="11"/>
  <c r="E69" i="11"/>
  <c r="E68" i="11"/>
  <c r="E103" i="11" s="1"/>
  <c r="E138" i="11" s="1"/>
  <c r="E67" i="11"/>
  <c r="E102" i="11" s="1"/>
  <c r="E137" i="11" s="1"/>
  <c r="E66" i="11"/>
  <c r="E65" i="11"/>
  <c r="E64" i="11"/>
  <c r="E99" i="11" s="1"/>
  <c r="E134" i="11" s="1"/>
  <c r="E63" i="11"/>
  <c r="E98" i="11" s="1"/>
  <c r="E133" i="11" s="1"/>
  <c r="E62" i="11"/>
  <c r="E61" i="11"/>
  <c r="E60" i="11"/>
  <c r="E95" i="11" s="1"/>
  <c r="E130" i="11" s="1"/>
  <c r="E59" i="11"/>
  <c r="E94" i="11" s="1"/>
  <c r="E129" i="11" s="1"/>
  <c r="E58" i="11"/>
  <c r="E57" i="11"/>
  <c r="E56" i="11"/>
  <c r="E91" i="11" s="1"/>
  <c r="E126" i="11" s="1"/>
  <c r="E55" i="11"/>
  <c r="E90" i="11" s="1"/>
  <c r="E125" i="11" s="1"/>
  <c r="E54" i="11"/>
  <c r="B9" i="5"/>
  <c r="E5" i="17" s="1"/>
  <c r="B7" i="5"/>
  <c r="B8" i="17" l="1"/>
  <c r="C7" i="17"/>
  <c r="C8" i="17"/>
  <c r="B9" i="17"/>
  <c r="AF152" i="17"/>
  <c r="AG151" i="17"/>
  <c r="AF117" i="17"/>
  <c r="AG116" i="17"/>
  <c r="AF187" i="17"/>
  <c r="AG186" i="17"/>
  <c r="AF12" i="17"/>
  <c r="AG11" i="17"/>
  <c r="AF47" i="17"/>
  <c r="AG46" i="17"/>
  <c r="AF83" i="17"/>
  <c r="AG82" i="17"/>
  <c r="AE7" i="17"/>
  <c r="AK6" i="18"/>
  <c r="AM6" i="18"/>
  <c r="AI6" i="18"/>
  <c r="AJ6" i="18"/>
  <c r="AK5" i="18"/>
  <c r="AN5" i="18"/>
  <c r="AJ5" i="18"/>
  <c r="AN6" i="18"/>
  <c r="AL6" i="18"/>
  <c r="AL5" i="18"/>
  <c r="AM5" i="18"/>
  <c r="AN4" i="18"/>
  <c r="AL4" i="18"/>
  <c r="AI5" i="18"/>
  <c r="AM4" i="18"/>
  <c r="AI4" i="18"/>
  <c r="AH4" i="18"/>
  <c r="AK4" i="18"/>
  <c r="AH6" i="18"/>
  <c r="AJ4" i="18"/>
  <c r="AH5" i="18"/>
  <c r="Z4" i="17"/>
  <c r="AA4" i="17"/>
  <c r="L5" i="17"/>
  <c r="U5" i="17" s="1"/>
  <c r="H10" i="13" s="1"/>
  <c r="K6" i="17"/>
  <c r="N5" i="17"/>
  <c r="V5" i="17" s="1"/>
  <c r="AG6" i="18"/>
  <c r="Y6" i="18"/>
  <c r="Q6" i="18"/>
  <c r="AA4" i="18"/>
  <c r="K4" i="18"/>
  <c r="AF6" i="18"/>
  <c r="AB6" i="18"/>
  <c r="X6" i="18"/>
  <c r="T6" i="18"/>
  <c r="P6" i="18"/>
  <c r="L6" i="18"/>
  <c r="H6" i="18"/>
  <c r="AG5" i="18"/>
  <c r="AC5" i="18"/>
  <c r="Y5" i="18"/>
  <c r="U5" i="18"/>
  <c r="Q5" i="18"/>
  <c r="M5" i="18"/>
  <c r="I5" i="18"/>
  <c r="AD4" i="18"/>
  <c r="Z4" i="18"/>
  <c r="V4" i="18"/>
  <c r="J4" i="18"/>
  <c r="AA6" i="18"/>
  <c r="S6" i="18"/>
  <c r="O6" i="18"/>
  <c r="G6" i="18"/>
  <c r="AB5" i="18"/>
  <c r="X5" i="18"/>
  <c r="P5" i="18"/>
  <c r="H5" i="18"/>
  <c r="AC4" i="18"/>
  <c r="U4" i="18"/>
  <c r="W4" i="18"/>
  <c r="G4" i="18"/>
  <c r="AE6" i="18"/>
  <c r="W6" i="18"/>
  <c r="K6" i="18"/>
  <c r="AF5" i="18"/>
  <c r="T5" i="18"/>
  <c r="L5" i="18"/>
  <c r="AG4" i="18"/>
  <c r="Y4" i="18"/>
  <c r="I4" i="18"/>
  <c r="F5" i="18"/>
  <c r="AD6" i="18"/>
  <c r="Z6" i="18"/>
  <c r="V6" i="18"/>
  <c r="R6" i="18"/>
  <c r="N6" i="18"/>
  <c r="J6" i="18"/>
  <c r="F6" i="18"/>
  <c r="AE5" i="18"/>
  <c r="AA5" i="18"/>
  <c r="W5" i="18"/>
  <c r="S5" i="18"/>
  <c r="O5" i="18"/>
  <c r="K5" i="18"/>
  <c r="G5" i="18"/>
  <c r="AF4" i="18"/>
  <c r="AB4" i="18"/>
  <c r="X4" i="18"/>
  <c r="L4" i="18"/>
  <c r="H4" i="18"/>
  <c r="AC6" i="18"/>
  <c r="U6" i="18"/>
  <c r="M6" i="18"/>
  <c r="I6" i="18"/>
  <c r="AD5" i="18"/>
  <c r="Z5" i="18"/>
  <c r="V5" i="18"/>
  <c r="R5" i="18"/>
  <c r="N5" i="18"/>
  <c r="J5" i="18"/>
  <c r="AE4" i="18"/>
  <c r="C4" i="17"/>
  <c r="C6" i="17"/>
  <c r="E7" i="17"/>
  <c r="D4" i="17"/>
  <c r="B5" i="17"/>
  <c r="D6" i="17"/>
  <c r="B7" i="17"/>
  <c r="D8" i="17"/>
  <c r="E4" i="17"/>
  <c r="C5" i="17"/>
  <c r="E6" i="17"/>
  <c r="B4" i="17"/>
  <c r="D5" i="17"/>
  <c r="B6" i="17"/>
  <c r="D7" i="17"/>
  <c r="E35" i="13"/>
  <c r="D35" i="13"/>
  <c r="C35" i="13"/>
  <c r="B35" i="13"/>
  <c r="E34" i="13"/>
  <c r="D34" i="13"/>
  <c r="C34" i="13"/>
  <c r="B34" i="13"/>
  <c r="E33" i="13"/>
  <c r="D33" i="13"/>
  <c r="C33" i="13"/>
  <c r="B33" i="13"/>
  <c r="E32" i="13"/>
  <c r="D32" i="13"/>
  <c r="C32" i="13"/>
  <c r="B32" i="13"/>
  <c r="E31" i="13"/>
  <c r="D31" i="13"/>
  <c r="C31" i="13"/>
  <c r="B31" i="13"/>
  <c r="E30" i="13"/>
  <c r="D30" i="13"/>
  <c r="C30" i="13"/>
  <c r="B30" i="13"/>
  <c r="E29" i="13"/>
  <c r="D29" i="13"/>
  <c r="C29" i="13"/>
  <c r="B29" i="13"/>
  <c r="E28" i="13"/>
  <c r="D28" i="13"/>
  <c r="C28" i="13"/>
  <c r="B28" i="13"/>
  <c r="E27" i="13"/>
  <c r="D27" i="13"/>
  <c r="C27" i="13"/>
  <c r="B27" i="13"/>
  <c r="E26" i="13"/>
  <c r="D26" i="13"/>
  <c r="C26" i="13"/>
  <c r="B26" i="13"/>
  <c r="E25" i="13"/>
  <c r="D25" i="13"/>
  <c r="C25" i="13"/>
  <c r="B25" i="13"/>
  <c r="E24" i="13"/>
  <c r="D24" i="13"/>
  <c r="C24" i="13"/>
  <c r="B24" i="13"/>
  <c r="E23" i="13"/>
  <c r="D23" i="13"/>
  <c r="C23" i="13"/>
  <c r="B23" i="13"/>
  <c r="E22" i="13"/>
  <c r="D22" i="13"/>
  <c r="C22" i="13"/>
  <c r="B22" i="13"/>
  <c r="E21" i="13"/>
  <c r="D21" i="13"/>
  <c r="C21" i="13"/>
  <c r="B21" i="13"/>
  <c r="E20" i="13"/>
  <c r="D20" i="13"/>
  <c r="C20" i="13"/>
  <c r="B20" i="13"/>
  <c r="E19" i="13"/>
  <c r="D19" i="13"/>
  <c r="C19" i="13"/>
  <c r="B19" i="13"/>
  <c r="E18" i="13"/>
  <c r="D18" i="13"/>
  <c r="C18" i="13"/>
  <c r="B18" i="13"/>
  <c r="E17" i="13"/>
  <c r="D17" i="13"/>
  <c r="C17" i="13"/>
  <c r="B17" i="13"/>
  <c r="E16" i="13"/>
  <c r="D16" i="13"/>
  <c r="C16" i="13"/>
  <c r="B16" i="13"/>
  <c r="E15" i="13"/>
  <c r="D15" i="13"/>
  <c r="C15" i="13"/>
  <c r="B15" i="13"/>
  <c r="E14" i="13"/>
  <c r="D14" i="13"/>
  <c r="C14" i="13"/>
  <c r="B14" i="13"/>
  <c r="E13" i="13"/>
  <c r="D13" i="13"/>
  <c r="C13" i="13"/>
  <c r="B13" i="13"/>
  <c r="E12" i="13"/>
  <c r="D12" i="13"/>
  <c r="C12" i="13"/>
  <c r="B12" i="13"/>
  <c r="E11" i="13"/>
  <c r="D11" i="13"/>
  <c r="C11" i="13"/>
  <c r="B11" i="13"/>
  <c r="B9" i="11"/>
  <c r="B8" i="11"/>
  <c r="B7" i="11"/>
  <c r="B6" i="11"/>
  <c r="B5" i="11"/>
  <c r="B4" i="11"/>
  <c r="B8" i="21" s="1"/>
  <c r="AF118" i="17" l="1"/>
  <c r="AG117" i="17"/>
  <c r="AF188" i="17"/>
  <c r="AG187" i="17"/>
  <c r="AF153" i="17"/>
  <c r="AG152" i="17"/>
  <c r="AF48" i="17"/>
  <c r="AG47" i="17"/>
  <c r="AF84" i="17"/>
  <c r="AG83" i="17"/>
  <c r="AF13" i="17"/>
  <c r="AG12" i="17"/>
  <c r="AE8" i="17"/>
  <c r="AN6" i="11"/>
  <c r="AN92" i="11" s="1"/>
  <c r="AJ6" i="11"/>
  <c r="AJ89" i="11" s="1"/>
  <c r="AM5" i="11"/>
  <c r="AM56" i="11" s="1"/>
  <c r="AI5" i="11"/>
  <c r="AL4" i="11"/>
  <c r="AL22" i="11" s="1"/>
  <c r="AH4" i="11"/>
  <c r="AH21" i="11" s="1"/>
  <c r="AN4" i="11"/>
  <c r="AN20" i="11" s="1"/>
  <c r="AM6" i="11"/>
  <c r="AI6" i="11"/>
  <c r="AI92" i="11" s="1"/>
  <c r="AL5" i="11"/>
  <c r="AL55" i="11" s="1"/>
  <c r="AH5" i="11"/>
  <c r="AH55" i="11" s="1"/>
  <c r="AK4" i="11"/>
  <c r="AJ4" i="11"/>
  <c r="AJ21" i="11" s="1"/>
  <c r="AL6" i="11"/>
  <c r="AL93" i="11" s="1"/>
  <c r="AH6" i="11"/>
  <c r="AH89" i="11" s="1"/>
  <c r="AK5" i="11"/>
  <c r="AK6" i="11"/>
  <c r="AK91" i="11" s="1"/>
  <c r="AN5" i="11"/>
  <c r="AN56" i="11" s="1"/>
  <c r="AJ5" i="11"/>
  <c r="AJ56" i="11" s="1"/>
  <c r="AM4" i="11"/>
  <c r="AI4" i="11"/>
  <c r="AI20" i="11" s="1"/>
  <c r="AI22" i="18"/>
  <c r="AI23" i="18"/>
  <c r="AI19" i="18"/>
  <c r="AI21" i="18"/>
  <c r="AI25" i="18"/>
  <c r="AI52" i="18"/>
  <c r="AI48" i="18"/>
  <c r="AI40" i="18"/>
  <c r="AI32" i="18"/>
  <c r="AI49" i="18"/>
  <c r="AI41" i="18"/>
  <c r="AI33" i="18"/>
  <c r="AI53" i="18"/>
  <c r="AI46" i="18"/>
  <c r="AI38" i="18"/>
  <c r="AI30" i="18"/>
  <c r="AI47" i="18"/>
  <c r="AI39" i="18"/>
  <c r="AI31" i="18"/>
  <c r="AI51" i="18"/>
  <c r="AI44" i="18"/>
  <c r="AI36" i="18"/>
  <c r="AI28" i="18"/>
  <c r="AI45" i="18"/>
  <c r="AI37" i="18"/>
  <c r="AI29" i="18"/>
  <c r="AI20" i="18"/>
  <c r="AI50" i="18"/>
  <c r="AI42" i="18"/>
  <c r="AI34" i="18"/>
  <c r="AI26" i="18"/>
  <c r="AI43" i="18"/>
  <c r="AI35" i="18"/>
  <c r="AI27" i="18"/>
  <c r="AI24" i="18"/>
  <c r="AL24" i="18"/>
  <c r="AL22" i="18"/>
  <c r="AL20" i="18"/>
  <c r="AL49" i="18"/>
  <c r="AL41" i="18"/>
  <c r="AL33" i="18"/>
  <c r="AL25" i="18"/>
  <c r="AL48" i="18"/>
  <c r="AL40" i="18"/>
  <c r="AL32" i="18"/>
  <c r="AL47" i="18"/>
  <c r="AL39" i="18"/>
  <c r="AL31" i="18"/>
  <c r="AL23" i="18"/>
  <c r="AL46" i="18"/>
  <c r="AL38" i="18"/>
  <c r="AL30" i="18"/>
  <c r="AL53" i="18"/>
  <c r="AL45" i="18"/>
  <c r="AL37" i="18"/>
  <c r="AL29" i="18"/>
  <c r="AL52" i="18"/>
  <c r="AL44" i="18"/>
  <c r="AL36" i="18"/>
  <c r="AL51" i="18"/>
  <c r="AL43" i="18"/>
  <c r="AL35" i="18"/>
  <c r="AL27" i="18"/>
  <c r="AL50" i="18"/>
  <c r="AL42" i="18"/>
  <c r="AL34" i="18"/>
  <c r="AL28" i="18"/>
  <c r="AL19" i="18"/>
  <c r="AL21" i="18"/>
  <c r="AL26" i="18"/>
  <c r="AM84" i="18"/>
  <c r="AM77" i="18"/>
  <c r="AM85" i="18"/>
  <c r="AM78" i="18"/>
  <c r="AM70" i="18"/>
  <c r="AM60" i="18"/>
  <c r="AM68" i="18"/>
  <c r="AM63" i="18"/>
  <c r="AM55" i="18"/>
  <c r="AM87" i="18"/>
  <c r="AM75" i="18"/>
  <c r="AM83" i="18"/>
  <c r="AM76" i="18"/>
  <c r="AM66" i="18"/>
  <c r="AM58" i="18"/>
  <c r="AM69" i="18"/>
  <c r="AM61" i="18"/>
  <c r="AM88" i="18"/>
  <c r="AM81" i="18"/>
  <c r="AM73" i="18"/>
  <c r="AM82" i="18"/>
  <c r="AM74" i="18"/>
  <c r="AM64" i="18"/>
  <c r="AM56" i="18"/>
  <c r="AM67" i="18"/>
  <c r="AM59" i="18"/>
  <c r="AM86" i="18"/>
  <c r="AM79" i="18"/>
  <c r="AM71" i="18"/>
  <c r="AM80" i="18"/>
  <c r="AM72" i="18"/>
  <c r="AM62" i="18"/>
  <c r="AM54" i="18"/>
  <c r="AM65" i="18"/>
  <c r="AM57" i="18"/>
  <c r="AL84" i="18"/>
  <c r="AL82" i="18"/>
  <c r="AL74" i="18"/>
  <c r="AL81" i="18"/>
  <c r="AL73" i="18"/>
  <c r="AL63" i="18"/>
  <c r="AL55" i="18"/>
  <c r="AL62" i="18"/>
  <c r="AL54" i="18"/>
  <c r="AL87" i="18"/>
  <c r="AL80" i="18"/>
  <c r="AL72" i="18"/>
  <c r="AL79" i="18"/>
  <c r="AL69" i="18"/>
  <c r="AL61" i="18"/>
  <c r="AL71" i="18"/>
  <c r="AL60" i="18"/>
  <c r="AL88" i="18"/>
  <c r="AL85" i="18"/>
  <c r="AL78" i="18"/>
  <c r="AL70" i="18"/>
  <c r="AL77" i="18"/>
  <c r="AL67" i="18"/>
  <c r="AL59" i="18"/>
  <c r="AL66" i="18"/>
  <c r="AL58" i="18"/>
  <c r="AL86" i="18"/>
  <c r="AL83" i="18"/>
  <c r="AL76" i="18"/>
  <c r="AL68" i="18"/>
  <c r="AL75" i="18"/>
  <c r="AL65" i="18"/>
  <c r="AL57" i="18"/>
  <c r="AL64" i="18"/>
  <c r="AL56" i="18"/>
  <c r="AN123" i="18"/>
  <c r="AN113" i="18"/>
  <c r="AN114" i="18"/>
  <c r="AN105" i="18"/>
  <c r="AN97" i="18"/>
  <c r="AN104" i="18"/>
  <c r="AN95" i="18"/>
  <c r="AN98" i="18"/>
  <c r="AN90" i="18"/>
  <c r="AN119" i="18"/>
  <c r="AN111" i="18"/>
  <c r="AN121" i="18"/>
  <c r="AN103" i="18"/>
  <c r="AN110" i="18"/>
  <c r="AN102" i="18"/>
  <c r="AN93" i="18"/>
  <c r="AN96" i="18"/>
  <c r="AN120" i="18"/>
  <c r="AN115" i="18"/>
  <c r="AN116" i="18"/>
  <c r="AN107" i="18"/>
  <c r="AN99" i="18"/>
  <c r="AN106" i="18"/>
  <c r="AN100" i="18"/>
  <c r="AN89" i="18"/>
  <c r="AN92" i="18"/>
  <c r="AN109" i="18"/>
  <c r="AN91" i="18"/>
  <c r="AN122" i="18"/>
  <c r="AN101" i="18"/>
  <c r="AN94" i="18"/>
  <c r="AN117" i="18"/>
  <c r="AN108" i="18"/>
  <c r="AN118" i="18"/>
  <c r="AN112" i="18"/>
  <c r="AK83" i="18"/>
  <c r="AK80" i="18"/>
  <c r="AK72" i="18"/>
  <c r="AK79" i="18"/>
  <c r="AK71" i="18"/>
  <c r="AK63" i="18"/>
  <c r="AK55" i="18"/>
  <c r="AK62" i="18"/>
  <c r="AK54" i="18"/>
  <c r="AK88" i="18"/>
  <c r="AK78" i="18"/>
  <c r="AK70" i="18"/>
  <c r="AK77" i="18"/>
  <c r="AK69" i="18"/>
  <c r="AK61" i="18"/>
  <c r="AK68" i="18"/>
  <c r="AK60" i="18"/>
  <c r="AK87" i="18"/>
  <c r="AK86" i="18"/>
  <c r="AK76" i="18"/>
  <c r="AK84" i="18"/>
  <c r="AK75" i="18"/>
  <c r="AK67" i="18"/>
  <c r="AK59" i="18"/>
  <c r="AK66" i="18"/>
  <c r="AK58" i="18"/>
  <c r="AK85" i="18"/>
  <c r="AK82" i="18"/>
  <c r="AK74" i="18"/>
  <c r="AK81" i="18"/>
  <c r="AK73" i="18"/>
  <c r="AK65" i="18"/>
  <c r="AK57" i="18"/>
  <c r="AK64" i="18"/>
  <c r="AK56" i="18"/>
  <c r="AM123" i="18"/>
  <c r="AM117" i="18"/>
  <c r="AM116" i="18"/>
  <c r="AM107" i="18"/>
  <c r="AM99" i="18"/>
  <c r="AM106" i="18"/>
  <c r="AM96" i="18"/>
  <c r="AM97" i="18"/>
  <c r="AM89" i="18"/>
  <c r="AM121" i="18"/>
  <c r="AM115" i="18"/>
  <c r="AM114" i="18"/>
  <c r="AM105" i="18"/>
  <c r="AM111" i="18"/>
  <c r="AM104" i="18"/>
  <c r="AM94" i="18"/>
  <c r="AM95" i="18"/>
  <c r="AM98" i="18"/>
  <c r="AM120" i="18"/>
  <c r="AM113" i="18"/>
  <c r="AM112" i="18"/>
  <c r="AM103" i="18"/>
  <c r="AM110" i="18"/>
  <c r="AM102" i="18"/>
  <c r="AM92" i="18"/>
  <c r="AM93" i="18"/>
  <c r="AM122" i="18"/>
  <c r="AM119" i="18"/>
  <c r="AM118" i="18"/>
  <c r="AM109" i="18"/>
  <c r="AM101" i="18"/>
  <c r="AM108" i="18"/>
  <c r="AM100" i="18"/>
  <c r="AM90" i="18"/>
  <c r="AM91" i="18"/>
  <c r="AH84" i="18"/>
  <c r="AH80" i="18"/>
  <c r="AH72" i="18"/>
  <c r="AH79" i="18"/>
  <c r="AH83" i="18"/>
  <c r="AH61" i="18"/>
  <c r="AH71" i="18"/>
  <c r="AH60" i="18"/>
  <c r="AH54" i="18"/>
  <c r="AH87" i="18"/>
  <c r="AH78" i="18"/>
  <c r="AH70" i="18"/>
  <c r="AH77" i="18"/>
  <c r="AH67" i="18"/>
  <c r="AH59" i="18"/>
  <c r="AH66" i="18"/>
  <c r="AH58" i="18"/>
  <c r="AH88" i="18"/>
  <c r="AH85" i="18"/>
  <c r="AH76" i="18"/>
  <c r="AH68" i="18"/>
  <c r="AH75" i="18"/>
  <c r="AH65" i="18"/>
  <c r="AH57" i="18"/>
  <c r="AH64" i="18"/>
  <c r="AH56" i="18"/>
  <c r="AH86" i="18"/>
  <c r="AH82" i="18"/>
  <c r="AH74" i="18"/>
  <c r="AH81" i="18"/>
  <c r="AH73" i="18"/>
  <c r="AH63" i="18"/>
  <c r="AH55" i="18"/>
  <c r="AH62" i="18"/>
  <c r="AH69" i="18"/>
  <c r="AM24" i="18"/>
  <c r="AM21" i="18"/>
  <c r="AM25" i="18"/>
  <c r="AM19" i="18"/>
  <c r="AM22" i="18"/>
  <c r="AM20" i="18"/>
  <c r="AM52" i="18"/>
  <c r="AM48" i="18"/>
  <c r="AM40" i="18"/>
  <c r="AM32" i="18"/>
  <c r="AM51" i="18"/>
  <c r="AM41" i="18"/>
  <c r="AM33" i="18"/>
  <c r="AM53" i="18"/>
  <c r="AM46" i="18"/>
  <c r="AM38" i="18"/>
  <c r="AM30" i="18"/>
  <c r="AM47" i="18"/>
  <c r="AM39" i="18"/>
  <c r="AM31" i="18"/>
  <c r="AM49" i="18"/>
  <c r="AM44" i="18"/>
  <c r="AM36" i="18"/>
  <c r="AM28" i="18"/>
  <c r="AM45" i="18"/>
  <c r="AM37" i="18"/>
  <c r="AM29" i="18"/>
  <c r="AM50" i="18"/>
  <c r="AM42" i="18"/>
  <c r="AM34" i="18"/>
  <c r="AM26" i="18"/>
  <c r="AM43" i="18"/>
  <c r="AM35" i="18"/>
  <c r="AM27" i="18"/>
  <c r="AM23" i="18"/>
  <c r="AJ85" i="18"/>
  <c r="AJ81" i="18"/>
  <c r="AJ73" i="18"/>
  <c r="AJ82" i="18"/>
  <c r="AJ74" i="18"/>
  <c r="AJ62" i="18"/>
  <c r="AJ54" i="18"/>
  <c r="AJ65" i="18"/>
  <c r="AJ57" i="18"/>
  <c r="AJ88" i="18"/>
  <c r="AJ79" i="18"/>
  <c r="AJ71" i="18"/>
  <c r="AJ80" i="18"/>
  <c r="AJ68" i="18"/>
  <c r="AJ60" i="18"/>
  <c r="AJ70" i="18"/>
  <c r="AJ63" i="18"/>
  <c r="AJ55" i="18"/>
  <c r="AJ86" i="18"/>
  <c r="AJ77" i="18"/>
  <c r="AJ69" i="18"/>
  <c r="AJ78" i="18"/>
  <c r="AJ66" i="18"/>
  <c r="AJ58" i="18"/>
  <c r="AJ72" i="18"/>
  <c r="AJ61" i="18"/>
  <c r="AJ87" i="18"/>
  <c r="AJ84" i="18"/>
  <c r="AJ75" i="18"/>
  <c r="AJ83" i="18"/>
  <c r="AJ76" i="18"/>
  <c r="AJ64" i="18"/>
  <c r="AJ56" i="18"/>
  <c r="AJ67" i="18"/>
  <c r="AJ59" i="18"/>
  <c r="AJ46" i="18"/>
  <c r="AJ38" i="18"/>
  <c r="AJ30" i="18"/>
  <c r="AJ22" i="18"/>
  <c r="AJ45" i="18"/>
  <c r="AJ37" i="18"/>
  <c r="AJ51" i="18"/>
  <c r="AJ52" i="18"/>
  <c r="AJ44" i="18"/>
  <c r="AJ36" i="18"/>
  <c r="AJ28" i="18"/>
  <c r="AJ53" i="18"/>
  <c r="AJ43" i="18"/>
  <c r="AJ35" i="18"/>
  <c r="AJ50" i="18"/>
  <c r="AJ42" i="18"/>
  <c r="AJ34" i="18"/>
  <c r="AJ26" i="18"/>
  <c r="AJ49" i="18"/>
  <c r="AJ41" i="18"/>
  <c r="AJ33" i="18"/>
  <c r="AJ48" i="18"/>
  <c r="AJ40" i="18"/>
  <c r="AJ32" i="18"/>
  <c r="AJ24" i="18"/>
  <c r="AJ47" i="18"/>
  <c r="AJ39" i="18"/>
  <c r="AJ31" i="18"/>
  <c r="AJ19" i="18"/>
  <c r="AJ21" i="18"/>
  <c r="AJ23" i="18"/>
  <c r="AJ29" i="18"/>
  <c r="AJ25" i="18"/>
  <c r="AJ27" i="18"/>
  <c r="AJ20" i="18"/>
  <c r="AH121" i="18"/>
  <c r="AH116" i="18"/>
  <c r="AH117" i="18"/>
  <c r="AH108" i="18"/>
  <c r="AH100" i="18"/>
  <c r="AH107" i="18"/>
  <c r="AH96" i="18"/>
  <c r="AH99" i="18"/>
  <c r="AH91" i="18"/>
  <c r="AH122" i="18"/>
  <c r="AH114" i="18"/>
  <c r="AH115" i="18"/>
  <c r="AH106" i="18"/>
  <c r="AH98" i="18"/>
  <c r="AH105" i="18"/>
  <c r="AH94" i="18"/>
  <c r="AH101" i="18"/>
  <c r="AH89" i="18"/>
  <c r="AH120" i="18"/>
  <c r="AH112" i="18"/>
  <c r="AH113" i="18"/>
  <c r="AH104" i="18"/>
  <c r="AH111" i="18"/>
  <c r="AH103" i="18"/>
  <c r="AH92" i="18"/>
  <c r="AH95" i="18"/>
  <c r="AH123" i="18"/>
  <c r="AH118" i="18"/>
  <c r="AH119" i="18"/>
  <c r="AH110" i="18"/>
  <c r="AH102" i="18"/>
  <c r="AH109" i="18"/>
  <c r="AH97" i="18"/>
  <c r="AH90" i="18"/>
  <c r="AH93" i="18"/>
  <c r="AI86" i="18"/>
  <c r="AI81" i="18"/>
  <c r="AI73" i="18"/>
  <c r="AI80" i="18"/>
  <c r="AI72" i="18"/>
  <c r="AI64" i="18"/>
  <c r="AI56" i="18"/>
  <c r="AI65" i="18"/>
  <c r="AI57" i="18"/>
  <c r="AI84" i="18"/>
  <c r="AI79" i="18"/>
  <c r="AI71" i="18"/>
  <c r="AI78" i="18"/>
  <c r="AI70" i="18"/>
  <c r="AI62" i="18"/>
  <c r="AI54" i="18"/>
  <c r="AI63" i="18"/>
  <c r="AI55" i="18"/>
  <c r="AI87" i="18"/>
  <c r="AI77" i="18"/>
  <c r="AI83" i="18"/>
  <c r="AI76" i="18"/>
  <c r="AI68" i="18"/>
  <c r="AI60" i="18"/>
  <c r="AI69" i="18"/>
  <c r="AI61" i="18"/>
  <c r="AI88" i="18"/>
  <c r="AI85" i="18"/>
  <c r="AI75" i="18"/>
  <c r="AI82" i="18"/>
  <c r="AI74" i="18"/>
  <c r="AI66" i="18"/>
  <c r="AI58" i="18"/>
  <c r="AI67" i="18"/>
  <c r="AI59" i="18"/>
  <c r="AN46" i="18"/>
  <c r="AN38" i="18"/>
  <c r="AN30" i="18"/>
  <c r="AN22" i="18"/>
  <c r="AN45" i="18"/>
  <c r="AN37" i="18"/>
  <c r="AN49" i="18"/>
  <c r="AN52" i="18"/>
  <c r="AN44" i="18"/>
  <c r="AN36" i="18"/>
  <c r="AN28" i="18"/>
  <c r="AN53" i="18"/>
  <c r="AN43" i="18"/>
  <c r="AN35" i="18"/>
  <c r="AN50" i="18"/>
  <c r="AN42" i="18"/>
  <c r="AN34" i="18"/>
  <c r="AN26" i="18"/>
  <c r="AN51" i="18"/>
  <c r="AN41" i="18"/>
  <c r="AN33" i="18"/>
  <c r="AN48" i="18"/>
  <c r="AN40" i="18"/>
  <c r="AN32" i="18"/>
  <c r="AN24" i="18"/>
  <c r="AN47" i="18"/>
  <c r="AN39" i="18"/>
  <c r="AN31" i="18"/>
  <c r="AN23" i="18"/>
  <c r="AN19" i="18"/>
  <c r="AN21" i="18"/>
  <c r="AN25" i="18"/>
  <c r="AN29" i="18"/>
  <c r="AN20" i="18"/>
  <c r="AN27" i="18"/>
  <c r="AN88" i="18"/>
  <c r="AN77" i="18"/>
  <c r="AN69" i="18"/>
  <c r="AN80" i="18"/>
  <c r="AN70" i="18"/>
  <c r="AN60" i="18"/>
  <c r="AN72" i="18"/>
  <c r="AN63" i="18"/>
  <c r="AN55" i="18"/>
  <c r="AN86" i="18"/>
  <c r="AN75" i="18"/>
  <c r="AN84" i="18"/>
  <c r="AN78" i="18"/>
  <c r="AN66" i="18"/>
  <c r="AN58" i="18"/>
  <c r="AN68" i="18"/>
  <c r="AN61" i="18"/>
  <c r="AN87" i="18"/>
  <c r="AN81" i="18"/>
  <c r="AN73" i="18"/>
  <c r="AN83" i="18"/>
  <c r="AN76" i="18"/>
  <c r="AN64" i="18"/>
  <c r="AN56" i="18"/>
  <c r="AN67" i="18"/>
  <c r="AN59" i="18"/>
  <c r="AN85" i="18"/>
  <c r="AN79" i="18"/>
  <c r="AN71" i="18"/>
  <c r="AN82" i="18"/>
  <c r="AN74" i="18"/>
  <c r="AN62" i="18"/>
  <c r="AN54" i="18"/>
  <c r="AN65" i="18"/>
  <c r="AN57" i="18"/>
  <c r="AI158" i="18"/>
  <c r="AI154" i="18"/>
  <c r="AI150" i="18"/>
  <c r="AI146" i="18"/>
  <c r="AI142" i="18"/>
  <c r="AI137" i="18"/>
  <c r="AI134" i="18"/>
  <c r="AI136" i="18"/>
  <c r="AI126" i="18"/>
  <c r="AI157" i="18"/>
  <c r="AI153" i="18"/>
  <c r="AI148" i="18"/>
  <c r="AI144" i="18"/>
  <c r="AI140" i="18"/>
  <c r="AI135" i="18"/>
  <c r="AI132" i="18"/>
  <c r="AI131" i="18"/>
  <c r="AI124" i="18"/>
  <c r="AI155" i="18"/>
  <c r="AI151" i="18"/>
  <c r="AI147" i="18"/>
  <c r="AI145" i="18"/>
  <c r="AI139" i="18"/>
  <c r="AI138" i="18"/>
  <c r="AI128" i="18"/>
  <c r="AI127" i="18"/>
  <c r="AI143" i="18"/>
  <c r="AI129" i="18"/>
  <c r="AI156" i="18"/>
  <c r="AI141" i="18"/>
  <c r="AI125" i="18"/>
  <c r="AI152" i="18"/>
  <c r="AI133" i="18"/>
  <c r="AI149" i="18"/>
  <c r="AI130" i="18"/>
  <c r="AJ158" i="18"/>
  <c r="AJ154" i="18"/>
  <c r="AJ148" i="18"/>
  <c r="AJ145" i="18"/>
  <c r="AJ141" i="18"/>
  <c r="AJ144" i="18"/>
  <c r="AJ133" i="18"/>
  <c r="AJ131" i="18"/>
  <c r="AJ124" i="18"/>
  <c r="AJ157" i="18"/>
  <c r="AJ153" i="18"/>
  <c r="AJ150" i="18"/>
  <c r="AJ143" i="18"/>
  <c r="AJ140" i="18"/>
  <c r="AJ139" i="18"/>
  <c r="AJ132" i="18"/>
  <c r="AJ134" i="18"/>
  <c r="AJ125" i="18"/>
  <c r="AJ156" i="18"/>
  <c r="AJ152" i="18"/>
  <c r="AJ149" i="18"/>
  <c r="AJ146" i="18"/>
  <c r="AJ138" i="18"/>
  <c r="AJ137" i="18"/>
  <c r="AJ130" i="18"/>
  <c r="AJ127" i="18"/>
  <c r="AJ129" i="18"/>
  <c r="AJ155" i="18"/>
  <c r="AJ151" i="18"/>
  <c r="AJ147" i="18"/>
  <c r="AJ142" i="18"/>
  <c r="AJ136" i="18"/>
  <c r="AJ135" i="18"/>
  <c r="AJ128" i="18"/>
  <c r="AJ126" i="18"/>
  <c r="AK23" i="18"/>
  <c r="AK20" i="18"/>
  <c r="AK24" i="18"/>
  <c r="AK19" i="18"/>
  <c r="AK21" i="18"/>
  <c r="AK53" i="18"/>
  <c r="AK47" i="18"/>
  <c r="AK39" i="18"/>
  <c r="AK31" i="18"/>
  <c r="AK48" i="18"/>
  <c r="AK40" i="18"/>
  <c r="AK32" i="18"/>
  <c r="AK51" i="18"/>
  <c r="AK45" i="18"/>
  <c r="AK37" i="18"/>
  <c r="AK29" i="18"/>
  <c r="AK46" i="18"/>
  <c r="AK38" i="18"/>
  <c r="AK30" i="18"/>
  <c r="AK52" i="18"/>
  <c r="AK43" i="18"/>
  <c r="AK35" i="18"/>
  <c r="AK27" i="18"/>
  <c r="AK44" i="18"/>
  <c r="AK36" i="18"/>
  <c r="AK28" i="18"/>
  <c r="AK49" i="18"/>
  <c r="AK41" i="18"/>
  <c r="AK33" i="18"/>
  <c r="AK50" i="18"/>
  <c r="AK42" i="18"/>
  <c r="AK34" i="18"/>
  <c r="AK26" i="18"/>
  <c r="AK25" i="18"/>
  <c r="AK22" i="18"/>
  <c r="AH26" i="18"/>
  <c r="AH20" i="18"/>
  <c r="AH22" i="18"/>
  <c r="AH28" i="18"/>
  <c r="AH24" i="18"/>
  <c r="AH53" i="18"/>
  <c r="AH45" i="18"/>
  <c r="AH37" i="18"/>
  <c r="AH29" i="18"/>
  <c r="AH50" i="18"/>
  <c r="AH44" i="18"/>
  <c r="AH36" i="18"/>
  <c r="AH51" i="18"/>
  <c r="AH43" i="18"/>
  <c r="AH35" i="18"/>
  <c r="AH27" i="18"/>
  <c r="AH52" i="18"/>
  <c r="AH42" i="18"/>
  <c r="AH34" i="18"/>
  <c r="AH49" i="18"/>
  <c r="AH41" i="18"/>
  <c r="AH33" i="18"/>
  <c r="AH25" i="18"/>
  <c r="AH48" i="18"/>
  <c r="AH40" i="18"/>
  <c r="AH32" i="18"/>
  <c r="AH47" i="18"/>
  <c r="AH39" i="18"/>
  <c r="AH31" i="18"/>
  <c r="AH23" i="18"/>
  <c r="AH46" i="18"/>
  <c r="AH38" i="18"/>
  <c r="AH30" i="18"/>
  <c r="AH21" i="18"/>
  <c r="AH19" i="18"/>
  <c r="AH157" i="18"/>
  <c r="AH153" i="18"/>
  <c r="AH149" i="18"/>
  <c r="AH144" i="18"/>
  <c r="AH140" i="18"/>
  <c r="AH138" i="18"/>
  <c r="AH129" i="18"/>
  <c r="AH130" i="18"/>
  <c r="AH124" i="18"/>
  <c r="AH156" i="18"/>
  <c r="AH152" i="18"/>
  <c r="AH147" i="18"/>
  <c r="AH145" i="18"/>
  <c r="AH139" i="18"/>
  <c r="AH136" i="18"/>
  <c r="AH127" i="18"/>
  <c r="AH133" i="18"/>
  <c r="AH128" i="18"/>
  <c r="AH155" i="18"/>
  <c r="AH150" i="18"/>
  <c r="AH148" i="18"/>
  <c r="AH142" i="18"/>
  <c r="AH141" i="18"/>
  <c r="AH134" i="18"/>
  <c r="AH135" i="18"/>
  <c r="AH125" i="18"/>
  <c r="AH158" i="18"/>
  <c r="AH154" i="18"/>
  <c r="AH151" i="18"/>
  <c r="AH146" i="18"/>
  <c r="AH143" i="18"/>
  <c r="AH137" i="18"/>
  <c r="AH131" i="18"/>
  <c r="AH132" i="18"/>
  <c r="AH126" i="18"/>
  <c r="AL123" i="18"/>
  <c r="AL116" i="18"/>
  <c r="AL119" i="18"/>
  <c r="AL110" i="18"/>
  <c r="AL102" i="18"/>
  <c r="AL107" i="18"/>
  <c r="AL99" i="18"/>
  <c r="AL90" i="18"/>
  <c r="AL93" i="18"/>
  <c r="AL121" i="18"/>
  <c r="AL114" i="18"/>
  <c r="AL117" i="18"/>
  <c r="AL108" i="18"/>
  <c r="AL100" i="18"/>
  <c r="AL105" i="18"/>
  <c r="AL96" i="18"/>
  <c r="AL101" i="18"/>
  <c r="AL91" i="18"/>
  <c r="AL122" i="18"/>
  <c r="AL112" i="18"/>
  <c r="AL115" i="18"/>
  <c r="AL106" i="18"/>
  <c r="AL98" i="18"/>
  <c r="AL103" i="18"/>
  <c r="AL94" i="18"/>
  <c r="AL97" i="18"/>
  <c r="AL89" i="18"/>
  <c r="AL118" i="18"/>
  <c r="AL120" i="18"/>
  <c r="AL113" i="18"/>
  <c r="AL104" i="18"/>
  <c r="AL109" i="18"/>
  <c r="AL111" i="18"/>
  <c r="AL92" i="18"/>
  <c r="AL95" i="18"/>
  <c r="AJ120" i="18"/>
  <c r="AJ117" i="18"/>
  <c r="AJ118" i="18"/>
  <c r="AJ107" i="18"/>
  <c r="AJ99" i="18"/>
  <c r="AJ108" i="18"/>
  <c r="AJ98" i="18"/>
  <c r="AJ89" i="18"/>
  <c r="AJ92" i="18"/>
  <c r="AJ123" i="18"/>
  <c r="AJ115" i="18"/>
  <c r="AJ116" i="18"/>
  <c r="AJ105" i="18"/>
  <c r="AJ97" i="18"/>
  <c r="AJ106" i="18"/>
  <c r="AJ95" i="18"/>
  <c r="AJ100" i="18"/>
  <c r="AJ90" i="18"/>
  <c r="AJ122" i="18"/>
  <c r="AJ119" i="18"/>
  <c r="AJ111" i="18"/>
  <c r="AJ109" i="18"/>
  <c r="AJ101" i="18"/>
  <c r="AJ110" i="18"/>
  <c r="AJ102" i="18"/>
  <c r="AJ91" i="18"/>
  <c r="AJ94" i="18"/>
  <c r="AJ103" i="18"/>
  <c r="AJ96" i="18"/>
  <c r="AJ121" i="18"/>
  <c r="AJ112" i="18"/>
  <c r="AJ113" i="18"/>
  <c r="AJ104" i="18"/>
  <c r="AJ114" i="18"/>
  <c r="AJ93" i="18"/>
  <c r="AI122" i="18"/>
  <c r="AI117" i="18"/>
  <c r="AI118" i="18"/>
  <c r="AI111" i="18"/>
  <c r="AI103" i="18"/>
  <c r="AI108" i="18"/>
  <c r="AI100" i="18"/>
  <c r="AI92" i="18"/>
  <c r="AI93" i="18"/>
  <c r="AI123" i="18"/>
  <c r="AI115" i="18"/>
  <c r="AI116" i="18"/>
  <c r="AI109" i="18"/>
  <c r="AI101" i="18"/>
  <c r="AI106" i="18"/>
  <c r="AI97" i="18"/>
  <c r="AI90" i="18"/>
  <c r="AI91" i="18"/>
  <c r="AI121" i="18"/>
  <c r="AI113" i="18"/>
  <c r="AI114" i="18"/>
  <c r="AI107" i="18"/>
  <c r="AI99" i="18"/>
  <c r="AI104" i="18"/>
  <c r="AI96" i="18"/>
  <c r="AI98" i="18"/>
  <c r="AI89" i="18"/>
  <c r="AI119" i="18"/>
  <c r="AI120" i="18"/>
  <c r="AI112" i="18"/>
  <c r="AI105" i="18"/>
  <c r="AI110" i="18"/>
  <c r="AI102" i="18"/>
  <c r="AI94" i="18"/>
  <c r="AI95" i="18"/>
  <c r="AL158" i="18"/>
  <c r="AL154" i="18"/>
  <c r="AL149" i="18"/>
  <c r="AL146" i="18"/>
  <c r="AL145" i="18"/>
  <c r="AL138" i="18"/>
  <c r="AL131" i="18"/>
  <c r="AL132" i="18"/>
  <c r="AL128" i="18"/>
  <c r="AL157" i="18"/>
  <c r="AL152" i="18"/>
  <c r="AL147" i="18"/>
  <c r="AL144" i="18"/>
  <c r="AL140" i="18"/>
  <c r="AL136" i="18"/>
  <c r="AL129" i="18"/>
  <c r="AL130" i="18"/>
  <c r="AL126" i="18"/>
  <c r="AL156" i="18"/>
  <c r="AL153" i="18"/>
  <c r="AL148" i="18"/>
  <c r="AL142" i="18"/>
  <c r="AL141" i="18"/>
  <c r="AL134" i="18"/>
  <c r="AL127" i="18"/>
  <c r="AL135" i="18"/>
  <c r="AL124" i="18"/>
  <c r="AL155" i="18"/>
  <c r="AL150" i="18"/>
  <c r="AL151" i="18"/>
  <c r="AL143" i="18"/>
  <c r="AL137" i="18"/>
  <c r="AL139" i="18"/>
  <c r="AL133" i="18"/>
  <c r="AL125" i="18"/>
  <c r="AM157" i="18"/>
  <c r="AM153" i="18"/>
  <c r="AM148" i="18"/>
  <c r="AM144" i="18"/>
  <c r="AM140" i="18"/>
  <c r="AM135" i="18"/>
  <c r="AM128" i="18"/>
  <c r="AM131" i="18"/>
  <c r="AM127" i="18"/>
  <c r="AM156" i="18"/>
  <c r="AM152" i="18"/>
  <c r="AM149" i="18"/>
  <c r="AM145" i="18"/>
  <c r="AM141" i="18"/>
  <c r="AM133" i="18"/>
  <c r="AM136" i="18"/>
  <c r="AM129" i="18"/>
  <c r="AM125" i="18"/>
  <c r="AM158" i="18"/>
  <c r="AM155" i="18"/>
  <c r="AM150" i="18"/>
  <c r="AM146" i="18"/>
  <c r="AM142" i="18"/>
  <c r="AM137" i="18"/>
  <c r="AM130" i="18"/>
  <c r="AM138" i="18"/>
  <c r="AM124" i="18"/>
  <c r="AM147" i="18"/>
  <c r="AM134" i="18"/>
  <c r="AM143" i="18"/>
  <c r="AM126" i="18"/>
  <c r="AM154" i="18"/>
  <c r="AM139" i="18"/>
  <c r="AM151" i="18"/>
  <c r="AM132" i="18"/>
  <c r="AK121" i="18"/>
  <c r="AK114" i="18"/>
  <c r="AK115" i="18"/>
  <c r="AK110" i="18"/>
  <c r="AK102" i="18"/>
  <c r="AK105" i="18"/>
  <c r="AK98" i="18"/>
  <c r="AK89" i="18"/>
  <c r="AK90" i="18"/>
  <c r="AK122" i="18"/>
  <c r="AK120" i="18"/>
  <c r="AK113" i="18"/>
  <c r="AK108" i="18"/>
  <c r="AK100" i="18"/>
  <c r="AK103" i="18"/>
  <c r="AK95" i="18"/>
  <c r="AK96" i="18"/>
  <c r="AK97" i="18"/>
  <c r="AK118" i="18"/>
  <c r="AK119" i="18"/>
  <c r="AK112" i="18"/>
  <c r="AK106" i="18"/>
  <c r="AK109" i="18"/>
  <c r="AK101" i="18"/>
  <c r="AK93" i="18"/>
  <c r="AK94" i="18"/>
  <c r="AK123" i="18"/>
  <c r="AK116" i="18"/>
  <c r="AK117" i="18"/>
  <c r="AK111" i="18"/>
  <c r="AK104" i="18"/>
  <c r="AK107" i="18"/>
  <c r="AK99" i="18"/>
  <c r="AK91" i="18"/>
  <c r="AK92" i="18"/>
  <c r="AN157" i="18"/>
  <c r="AN153" i="18"/>
  <c r="AN148" i="18"/>
  <c r="AN146" i="18"/>
  <c r="AN142" i="18"/>
  <c r="AN140" i="18"/>
  <c r="AN132" i="18"/>
  <c r="AN131" i="18"/>
  <c r="AN129" i="18"/>
  <c r="AN155" i="18"/>
  <c r="AN152" i="18"/>
  <c r="AN149" i="18"/>
  <c r="AN144" i="18"/>
  <c r="AN139" i="18"/>
  <c r="AN137" i="18"/>
  <c r="AN130" i="18"/>
  <c r="AN126" i="18"/>
  <c r="AN125" i="18"/>
  <c r="AN156" i="18"/>
  <c r="AN151" i="18"/>
  <c r="AN145" i="18"/>
  <c r="AN143" i="18"/>
  <c r="AN138" i="18"/>
  <c r="AN135" i="18"/>
  <c r="AN128" i="18"/>
  <c r="AN124" i="18"/>
  <c r="AN158" i="18"/>
  <c r="AN154" i="18"/>
  <c r="AN150" i="18"/>
  <c r="AN147" i="18"/>
  <c r="AN141" i="18"/>
  <c r="AN136" i="18"/>
  <c r="AN133" i="18"/>
  <c r="AN134" i="18"/>
  <c r="AN127" i="18"/>
  <c r="AK155" i="18"/>
  <c r="AK151" i="18"/>
  <c r="AK145" i="18"/>
  <c r="AK142" i="18"/>
  <c r="AK140" i="18"/>
  <c r="AK135" i="18"/>
  <c r="AK137" i="18"/>
  <c r="AK125" i="18"/>
  <c r="AK158" i="18"/>
  <c r="AK154" i="18"/>
  <c r="AK150" i="18"/>
  <c r="AK146" i="18"/>
  <c r="AK143" i="18"/>
  <c r="AK138" i="18"/>
  <c r="AK131" i="18"/>
  <c r="AK132" i="18"/>
  <c r="AK127" i="18"/>
  <c r="AK157" i="18"/>
  <c r="AK153" i="18"/>
  <c r="AK149" i="18"/>
  <c r="AK147" i="18"/>
  <c r="AK141" i="18"/>
  <c r="AK136" i="18"/>
  <c r="AK129" i="18"/>
  <c r="AK130" i="18"/>
  <c r="AK126" i="18"/>
  <c r="AK156" i="18"/>
  <c r="AK152" i="18"/>
  <c r="AK148" i="18"/>
  <c r="AK144" i="18"/>
  <c r="AK139" i="18"/>
  <c r="AK134" i="18"/>
  <c r="AK133" i="18"/>
  <c r="AK128" i="18"/>
  <c r="AK124" i="18"/>
  <c r="Z5" i="17"/>
  <c r="AA5" i="17"/>
  <c r="AI57" i="11"/>
  <c r="AM92" i="11"/>
  <c r="AM22" i="11"/>
  <c r="AK22" i="11"/>
  <c r="AM21" i="11"/>
  <c r="AK21" i="11"/>
  <c r="AK55" i="11"/>
  <c r="AI56" i="11"/>
  <c r="AM91" i="11"/>
  <c r="AK56" i="11"/>
  <c r="AI55" i="11"/>
  <c r="AM90" i="11"/>
  <c r="AM20" i="11"/>
  <c r="AK20" i="11"/>
  <c r="AK54" i="11"/>
  <c r="AM19" i="11"/>
  <c r="AK19" i="11"/>
  <c r="AI58" i="11"/>
  <c r="AM93" i="11"/>
  <c r="AI54" i="11"/>
  <c r="AM89" i="11"/>
  <c r="L6" i="17"/>
  <c r="U6" i="17" s="1"/>
  <c r="I10" i="13" s="1"/>
  <c r="K7" i="17"/>
  <c r="J147" i="18"/>
  <c r="J157" i="18"/>
  <c r="J155" i="18"/>
  <c r="J153" i="18"/>
  <c r="J151" i="18"/>
  <c r="J149" i="18"/>
  <c r="J146" i="18"/>
  <c r="J145" i="18"/>
  <c r="J144" i="18"/>
  <c r="J143" i="18"/>
  <c r="J142" i="18"/>
  <c r="J141" i="18"/>
  <c r="J154" i="18"/>
  <c r="J140" i="18"/>
  <c r="J139" i="18"/>
  <c r="J138" i="18"/>
  <c r="J137" i="18"/>
  <c r="J136" i="18"/>
  <c r="J135" i="18"/>
  <c r="J134" i="18"/>
  <c r="J133" i="18"/>
  <c r="J156" i="18"/>
  <c r="J148" i="18"/>
  <c r="J158" i="18"/>
  <c r="J150" i="18"/>
  <c r="J131" i="18"/>
  <c r="J129" i="18"/>
  <c r="J128" i="18"/>
  <c r="J124" i="18"/>
  <c r="J152" i="18"/>
  <c r="J132" i="18"/>
  <c r="J130" i="18"/>
  <c r="J127" i="18"/>
  <c r="J126" i="18"/>
  <c r="J125" i="18"/>
  <c r="T158" i="18"/>
  <c r="T157" i="18"/>
  <c r="T156" i="18"/>
  <c r="T155" i="18"/>
  <c r="T154" i="18"/>
  <c r="T153" i="18"/>
  <c r="T152" i="18"/>
  <c r="T151" i="18"/>
  <c r="T150" i="18"/>
  <c r="T149" i="18"/>
  <c r="T148" i="18"/>
  <c r="T147" i="18"/>
  <c r="T146" i="18"/>
  <c r="T145" i="18"/>
  <c r="T144" i="18"/>
  <c r="T143" i="18"/>
  <c r="T142" i="18"/>
  <c r="T141" i="18"/>
  <c r="T140" i="18"/>
  <c r="T139" i="18"/>
  <c r="T138" i="18"/>
  <c r="T137" i="18"/>
  <c r="T136" i="18"/>
  <c r="T135" i="18"/>
  <c r="T134" i="18"/>
  <c r="T133" i="18"/>
  <c r="T132" i="18"/>
  <c r="T131" i="18"/>
  <c r="T130" i="18"/>
  <c r="T129" i="18"/>
  <c r="T128" i="18"/>
  <c r="T127" i="18"/>
  <c r="T126" i="18"/>
  <c r="T125" i="18"/>
  <c r="T124" i="18"/>
  <c r="I158" i="18"/>
  <c r="I157" i="18"/>
  <c r="I156" i="18"/>
  <c r="I155" i="18"/>
  <c r="I154" i="18"/>
  <c r="I153" i="18"/>
  <c r="I152" i="18"/>
  <c r="I151" i="18"/>
  <c r="I150" i="18"/>
  <c r="I149" i="18"/>
  <c r="I148" i="18"/>
  <c r="I147" i="18"/>
  <c r="I145" i="18"/>
  <c r="I146" i="18"/>
  <c r="I142" i="18"/>
  <c r="I141" i="18"/>
  <c r="I140" i="18"/>
  <c r="I139" i="18"/>
  <c r="I138" i="18"/>
  <c r="I137" i="18"/>
  <c r="I136" i="18"/>
  <c r="I135" i="18"/>
  <c r="I134" i="18"/>
  <c r="I133" i="18"/>
  <c r="I132" i="18"/>
  <c r="I143" i="18"/>
  <c r="I129" i="18"/>
  <c r="I128" i="18"/>
  <c r="I127" i="18"/>
  <c r="I126" i="18"/>
  <c r="I125" i="18"/>
  <c r="I124" i="18"/>
  <c r="I131" i="18"/>
  <c r="I130" i="18"/>
  <c r="I144" i="18"/>
  <c r="Y158" i="18"/>
  <c r="Y157" i="18"/>
  <c r="Y156" i="18"/>
  <c r="Y155" i="18"/>
  <c r="Y154" i="18"/>
  <c r="Y153" i="18"/>
  <c r="Y152" i="18"/>
  <c r="Y151" i="18"/>
  <c r="Y150" i="18"/>
  <c r="Y149" i="18"/>
  <c r="Y148" i="18"/>
  <c r="Y147" i="18"/>
  <c r="Y145" i="18"/>
  <c r="Y141" i="18"/>
  <c r="Y146" i="18"/>
  <c r="Y142" i="18"/>
  <c r="Y140" i="18"/>
  <c r="Y139" i="18"/>
  <c r="Y138" i="18"/>
  <c r="Y137" i="18"/>
  <c r="Y136" i="18"/>
  <c r="Y135" i="18"/>
  <c r="Y134" i="18"/>
  <c r="Y133" i="18"/>
  <c r="Y132" i="18"/>
  <c r="Y143" i="18"/>
  <c r="Y129" i="18"/>
  <c r="Y128" i="18"/>
  <c r="Y127" i="18"/>
  <c r="Y126" i="18"/>
  <c r="Y125" i="18"/>
  <c r="Y124" i="18"/>
  <c r="Y131" i="18"/>
  <c r="Y144" i="18"/>
  <c r="Y130" i="18"/>
  <c r="AD158" i="18"/>
  <c r="AD156" i="18"/>
  <c r="AD154" i="18"/>
  <c r="AD152" i="18"/>
  <c r="AD150" i="18"/>
  <c r="AD148" i="18"/>
  <c r="AD147" i="18"/>
  <c r="AD146" i="18"/>
  <c r="AD145" i="18"/>
  <c r="AD144" i="18"/>
  <c r="AD143" i="18"/>
  <c r="AD142" i="18"/>
  <c r="AD141" i="18"/>
  <c r="AD151" i="18"/>
  <c r="AD140" i="18"/>
  <c r="AD139" i="18"/>
  <c r="AD138" i="18"/>
  <c r="AD137" i="18"/>
  <c r="AD136" i="18"/>
  <c r="AD135" i="18"/>
  <c r="AD134" i="18"/>
  <c r="AD133" i="18"/>
  <c r="AD132" i="18"/>
  <c r="AD153" i="18"/>
  <c r="AD155" i="18"/>
  <c r="AD157" i="18"/>
  <c r="AD149" i="18"/>
  <c r="AD126" i="18"/>
  <c r="AD125" i="18"/>
  <c r="AD131" i="18"/>
  <c r="AD129" i="18"/>
  <c r="AD130" i="18"/>
  <c r="AD128" i="18"/>
  <c r="AD127" i="18"/>
  <c r="AD124" i="18"/>
  <c r="R157" i="18"/>
  <c r="R155" i="18"/>
  <c r="R153" i="18"/>
  <c r="R151" i="18"/>
  <c r="R149" i="18"/>
  <c r="R147" i="18"/>
  <c r="R146" i="18"/>
  <c r="R145" i="18"/>
  <c r="R144" i="18"/>
  <c r="R143" i="18"/>
  <c r="R142" i="18"/>
  <c r="R141" i="18"/>
  <c r="R156" i="18"/>
  <c r="R148" i="18"/>
  <c r="R140" i="18"/>
  <c r="R139" i="18"/>
  <c r="R138" i="18"/>
  <c r="R137" i="18"/>
  <c r="R136" i="18"/>
  <c r="R135" i="18"/>
  <c r="R134" i="18"/>
  <c r="R133" i="18"/>
  <c r="R132" i="18"/>
  <c r="R158" i="18"/>
  <c r="R150" i="18"/>
  <c r="R152" i="18"/>
  <c r="R125" i="18"/>
  <c r="R130" i="18"/>
  <c r="R129" i="18"/>
  <c r="R124" i="18"/>
  <c r="R131" i="18"/>
  <c r="R154" i="18"/>
  <c r="R128" i="18"/>
  <c r="R127" i="18"/>
  <c r="R126" i="18"/>
  <c r="G158" i="18"/>
  <c r="G156" i="18"/>
  <c r="G154" i="18"/>
  <c r="G152" i="18"/>
  <c r="G150" i="18"/>
  <c r="G148" i="18"/>
  <c r="G146" i="18"/>
  <c r="G145" i="18"/>
  <c r="G144" i="18"/>
  <c r="G143" i="18"/>
  <c r="G142" i="18"/>
  <c r="G157" i="18"/>
  <c r="G155" i="18"/>
  <c r="G153" i="18"/>
  <c r="G151" i="18"/>
  <c r="G149" i="18"/>
  <c r="G147" i="18"/>
  <c r="G139" i="18"/>
  <c r="G135" i="18"/>
  <c r="G130" i="18"/>
  <c r="G140" i="18"/>
  <c r="G136" i="18"/>
  <c r="G138" i="18"/>
  <c r="G141" i="18"/>
  <c r="G137" i="18"/>
  <c r="G133" i="18"/>
  <c r="G132" i="18"/>
  <c r="G131" i="18"/>
  <c r="G129" i="18"/>
  <c r="G128" i="18"/>
  <c r="G127" i="18"/>
  <c r="G126" i="18"/>
  <c r="G125" i="18"/>
  <c r="G124" i="18"/>
  <c r="G134" i="18"/>
  <c r="W158" i="18"/>
  <c r="W156" i="18"/>
  <c r="W154" i="18"/>
  <c r="W152" i="18"/>
  <c r="W150" i="18"/>
  <c r="W148" i="18"/>
  <c r="W146" i="18"/>
  <c r="W145" i="18"/>
  <c r="W144" i="18"/>
  <c r="W143" i="18"/>
  <c r="W142" i="18"/>
  <c r="W141" i="18"/>
  <c r="W157" i="18"/>
  <c r="W155" i="18"/>
  <c r="W153" i="18"/>
  <c r="W151" i="18"/>
  <c r="W149" i="18"/>
  <c r="W147" i="18"/>
  <c r="W139" i="18"/>
  <c r="W135" i="18"/>
  <c r="W130" i="18"/>
  <c r="W140" i="18"/>
  <c r="W136" i="18"/>
  <c r="W132" i="18"/>
  <c r="W134" i="18"/>
  <c r="W137" i="18"/>
  <c r="W133" i="18"/>
  <c r="W131" i="18"/>
  <c r="W129" i="18"/>
  <c r="W128" i="18"/>
  <c r="W127" i="18"/>
  <c r="W126" i="18"/>
  <c r="W125" i="18"/>
  <c r="W124" i="18"/>
  <c r="W138" i="18"/>
  <c r="H158" i="18"/>
  <c r="H157" i="18"/>
  <c r="H156" i="18"/>
  <c r="H155" i="18"/>
  <c r="H154" i="18"/>
  <c r="H153" i="18"/>
  <c r="H152" i="18"/>
  <c r="H151" i="18"/>
  <c r="H150" i="18"/>
  <c r="H149" i="18"/>
  <c r="H148" i="18"/>
  <c r="H147" i="18"/>
  <c r="H146" i="18"/>
  <c r="H145" i="18"/>
  <c r="H144" i="18"/>
  <c r="H143" i="18"/>
  <c r="H142" i="18"/>
  <c r="H141" i="18"/>
  <c r="H140" i="18"/>
  <c r="H139" i="18"/>
  <c r="H138" i="18"/>
  <c r="H137" i="18"/>
  <c r="H136" i="18"/>
  <c r="H135" i="18"/>
  <c r="H134" i="18"/>
  <c r="H133" i="18"/>
  <c r="H132" i="18"/>
  <c r="H131" i="18"/>
  <c r="H130" i="18"/>
  <c r="H129" i="18"/>
  <c r="H128" i="18"/>
  <c r="H127" i="18"/>
  <c r="H126" i="18"/>
  <c r="H125" i="18"/>
  <c r="H124" i="18"/>
  <c r="U158" i="18"/>
  <c r="U157" i="18"/>
  <c r="U156" i="18"/>
  <c r="U155" i="18"/>
  <c r="U154" i="18"/>
  <c r="U153" i="18"/>
  <c r="U152" i="18"/>
  <c r="U151" i="18"/>
  <c r="U150" i="18"/>
  <c r="U149" i="18"/>
  <c r="U148" i="18"/>
  <c r="U147" i="18"/>
  <c r="U144" i="18"/>
  <c r="U145" i="18"/>
  <c r="U141" i="18"/>
  <c r="U140" i="18"/>
  <c r="U139" i="18"/>
  <c r="U138" i="18"/>
  <c r="U137" i="18"/>
  <c r="U136" i="18"/>
  <c r="U135" i="18"/>
  <c r="U134" i="18"/>
  <c r="U133" i="18"/>
  <c r="U132" i="18"/>
  <c r="U146" i="18"/>
  <c r="U142" i="18"/>
  <c r="U143" i="18"/>
  <c r="U131" i="18"/>
  <c r="U129" i="18"/>
  <c r="U128" i="18"/>
  <c r="U127" i="18"/>
  <c r="U126" i="18"/>
  <c r="U125" i="18"/>
  <c r="U124" i="18"/>
  <c r="U130" i="18"/>
  <c r="X158" i="18"/>
  <c r="X157" i="18"/>
  <c r="X156" i="18"/>
  <c r="X155" i="18"/>
  <c r="X154" i="18"/>
  <c r="X153" i="18"/>
  <c r="X152" i="18"/>
  <c r="X151" i="18"/>
  <c r="X150" i="18"/>
  <c r="X149" i="18"/>
  <c r="X148" i="18"/>
  <c r="X147" i="18"/>
  <c r="X146" i="18"/>
  <c r="X145" i="18"/>
  <c r="X144" i="18"/>
  <c r="X143" i="18"/>
  <c r="X142" i="18"/>
  <c r="X141" i="18"/>
  <c r="X140" i="18"/>
  <c r="X139" i="18"/>
  <c r="X138" i="18"/>
  <c r="X137" i="18"/>
  <c r="X136" i="18"/>
  <c r="X135" i="18"/>
  <c r="X134" i="18"/>
  <c r="X133" i="18"/>
  <c r="X132" i="18"/>
  <c r="X131" i="18"/>
  <c r="X130" i="18"/>
  <c r="X129" i="18"/>
  <c r="X128" i="18"/>
  <c r="X127" i="18"/>
  <c r="X126" i="18"/>
  <c r="X125" i="18"/>
  <c r="X124" i="18"/>
  <c r="M158" i="18"/>
  <c r="M157" i="18"/>
  <c r="M156" i="18"/>
  <c r="M155" i="18"/>
  <c r="M154" i="18"/>
  <c r="M153" i="18"/>
  <c r="M152" i="18"/>
  <c r="M151" i="18"/>
  <c r="M150" i="18"/>
  <c r="M149" i="18"/>
  <c r="M148" i="18"/>
  <c r="M147" i="18"/>
  <c r="M146" i="18"/>
  <c r="M142" i="18"/>
  <c r="M143" i="18"/>
  <c r="M140" i="18"/>
  <c r="M139" i="18"/>
  <c r="M138" i="18"/>
  <c r="M137" i="18"/>
  <c r="M136" i="18"/>
  <c r="M135" i="18"/>
  <c r="M134" i="18"/>
  <c r="M133" i="18"/>
  <c r="M132" i="18"/>
  <c r="M144" i="18"/>
  <c r="M141" i="18"/>
  <c r="M129" i="18"/>
  <c r="M128" i="18"/>
  <c r="M127" i="18"/>
  <c r="M126" i="18"/>
  <c r="M125" i="18"/>
  <c r="M124" i="18"/>
  <c r="M145" i="18"/>
  <c r="M131" i="18"/>
  <c r="M130" i="18"/>
  <c r="AC158" i="18"/>
  <c r="AC157" i="18"/>
  <c r="AC156" i="18"/>
  <c r="AC155" i="18"/>
  <c r="AC154" i="18"/>
  <c r="AC153" i="18"/>
  <c r="AC152" i="18"/>
  <c r="AC151" i="18"/>
  <c r="AC150" i="18"/>
  <c r="AC149" i="18"/>
  <c r="AC148" i="18"/>
  <c r="AC147" i="18"/>
  <c r="AC146" i="18"/>
  <c r="AC142" i="18"/>
  <c r="AC143" i="18"/>
  <c r="AC140" i="18"/>
  <c r="AC139" i="18"/>
  <c r="AC138" i="18"/>
  <c r="AC137" i="18"/>
  <c r="AC136" i="18"/>
  <c r="AC135" i="18"/>
  <c r="AC134" i="18"/>
  <c r="AC133" i="18"/>
  <c r="AC132" i="18"/>
  <c r="AC144" i="18"/>
  <c r="AC145" i="18"/>
  <c r="AC129" i="18"/>
  <c r="AC128" i="18"/>
  <c r="AC127" i="18"/>
  <c r="AC126" i="18"/>
  <c r="AC125" i="18"/>
  <c r="AC124" i="18"/>
  <c r="AC131" i="18"/>
  <c r="AC141" i="18"/>
  <c r="AC130" i="18"/>
  <c r="V158" i="18"/>
  <c r="V156" i="18"/>
  <c r="V154" i="18"/>
  <c r="V152" i="18"/>
  <c r="V150" i="18"/>
  <c r="V148" i="18"/>
  <c r="V146" i="18"/>
  <c r="V145" i="18"/>
  <c r="V144" i="18"/>
  <c r="V143" i="18"/>
  <c r="V142" i="18"/>
  <c r="V141" i="18"/>
  <c r="V157" i="18"/>
  <c r="V149" i="18"/>
  <c r="V147" i="18"/>
  <c r="V140" i="18"/>
  <c r="V139" i="18"/>
  <c r="V138" i="18"/>
  <c r="V137" i="18"/>
  <c r="V136" i="18"/>
  <c r="V135" i="18"/>
  <c r="V134" i="18"/>
  <c r="V133" i="18"/>
  <c r="V132" i="18"/>
  <c r="V151" i="18"/>
  <c r="V153" i="18"/>
  <c r="V130" i="18"/>
  <c r="V129" i="18"/>
  <c r="V126" i="18"/>
  <c r="V124" i="18"/>
  <c r="V131" i="18"/>
  <c r="V128" i="18"/>
  <c r="V127" i="18"/>
  <c r="V125" i="18"/>
  <c r="V155" i="18"/>
  <c r="K157" i="18"/>
  <c r="K155" i="18"/>
  <c r="K153" i="18"/>
  <c r="K151" i="18"/>
  <c r="K149" i="18"/>
  <c r="K146" i="18"/>
  <c r="K145" i="18"/>
  <c r="K144" i="18"/>
  <c r="K143" i="18"/>
  <c r="K142" i="18"/>
  <c r="K158" i="18"/>
  <c r="K156" i="18"/>
  <c r="K154" i="18"/>
  <c r="K152" i="18"/>
  <c r="K150" i="18"/>
  <c r="K148" i="18"/>
  <c r="K141" i="18"/>
  <c r="K147" i="18"/>
  <c r="K140" i="18"/>
  <c r="K136" i="18"/>
  <c r="K132" i="18"/>
  <c r="K130" i="18"/>
  <c r="K135" i="18"/>
  <c r="K131" i="18"/>
  <c r="K137" i="18"/>
  <c r="K133" i="18"/>
  <c r="K139" i="18"/>
  <c r="K138" i="18"/>
  <c r="K134" i="18"/>
  <c r="K129" i="18"/>
  <c r="K128" i="18"/>
  <c r="K127" i="18"/>
  <c r="K126" i="18"/>
  <c r="K125" i="18"/>
  <c r="K124" i="18"/>
  <c r="AA157" i="18"/>
  <c r="AA155" i="18"/>
  <c r="AA153" i="18"/>
  <c r="AA151" i="18"/>
  <c r="AA149" i="18"/>
  <c r="AA146" i="18"/>
  <c r="AA145" i="18"/>
  <c r="AA144" i="18"/>
  <c r="AA143" i="18"/>
  <c r="AA142" i="18"/>
  <c r="AA141" i="18"/>
  <c r="AA158" i="18"/>
  <c r="AA156" i="18"/>
  <c r="AA154" i="18"/>
  <c r="AA152" i="18"/>
  <c r="AA150" i="18"/>
  <c r="AA148" i="18"/>
  <c r="AA140" i="18"/>
  <c r="AA136" i="18"/>
  <c r="AA132" i="18"/>
  <c r="AA130" i="18"/>
  <c r="AA147" i="18"/>
  <c r="AA137" i="18"/>
  <c r="AA133" i="18"/>
  <c r="AA138" i="18"/>
  <c r="AA134" i="18"/>
  <c r="AA129" i="18"/>
  <c r="AA128" i="18"/>
  <c r="AA127" i="18"/>
  <c r="AA126" i="18"/>
  <c r="AA125" i="18"/>
  <c r="AA124" i="18"/>
  <c r="AA139" i="18"/>
  <c r="AA135" i="18"/>
  <c r="AA131" i="18"/>
  <c r="P158" i="18"/>
  <c r="P157" i="18"/>
  <c r="P156" i="18"/>
  <c r="P155" i="18"/>
  <c r="P154" i="18"/>
  <c r="P153" i="18"/>
  <c r="P152" i="18"/>
  <c r="P151" i="18"/>
  <c r="P150" i="18"/>
  <c r="P149" i="18"/>
  <c r="P148" i="18"/>
  <c r="P147" i="18"/>
  <c r="P146" i="18"/>
  <c r="P145" i="18"/>
  <c r="P144" i="18"/>
  <c r="P143" i="18"/>
  <c r="P142" i="18"/>
  <c r="P141" i="18"/>
  <c r="P140" i="18"/>
  <c r="P139" i="18"/>
  <c r="P138" i="18"/>
  <c r="P137" i="18"/>
  <c r="P136" i="18"/>
  <c r="P135" i="18"/>
  <c r="P134" i="18"/>
  <c r="P133" i="18"/>
  <c r="P132" i="18"/>
  <c r="P131" i="18"/>
  <c r="P130" i="18"/>
  <c r="P129" i="18"/>
  <c r="P128" i="18"/>
  <c r="P127" i="18"/>
  <c r="P126" i="18"/>
  <c r="P125" i="18"/>
  <c r="P124" i="18"/>
  <c r="L158" i="18"/>
  <c r="L157" i="18"/>
  <c r="L156" i="18"/>
  <c r="L155" i="18"/>
  <c r="L154" i="18"/>
  <c r="L153" i="18"/>
  <c r="L152" i="18"/>
  <c r="L151" i="18"/>
  <c r="L150" i="18"/>
  <c r="L149" i="18"/>
  <c r="L148" i="18"/>
  <c r="L147" i="18"/>
  <c r="L146" i="18"/>
  <c r="L145" i="18"/>
  <c r="L144" i="18"/>
  <c r="L143" i="18"/>
  <c r="L142" i="18"/>
  <c r="L140" i="18"/>
  <c r="L139" i="18"/>
  <c r="L138" i="18"/>
  <c r="L137" i="18"/>
  <c r="L136" i="18"/>
  <c r="L135" i="18"/>
  <c r="L134" i="18"/>
  <c r="L133" i="18"/>
  <c r="L132" i="18"/>
  <c r="L131" i="18"/>
  <c r="L130" i="18"/>
  <c r="L141" i="18"/>
  <c r="L129" i="18"/>
  <c r="L128" i="18"/>
  <c r="L127" i="18"/>
  <c r="L126" i="18"/>
  <c r="L125" i="18"/>
  <c r="L124" i="18"/>
  <c r="N158" i="18"/>
  <c r="N156" i="18"/>
  <c r="N154" i="18"/>
  <c r="N152" i="18"/>
  <c r="N150" i="18"/>
  <c r="N148" i="18"/>
  <c r="N147" i="18"/>
  <c r="N146" i="18"/>
  <c r="N145" i="18"/>
  <c r="N144" i="18"/>
  <c r="N143" i="18"/>
  <c r="N142" i="18"/>
  <c r="N141" i="18"/>
  <c r="N155" i="18"/>
  <c r="N140" i="18"/>
  <c r="N139" i="18"/>
  <c r="N138" i="18"/>
  <c r="N137" i="18"/>
  <c r="N136" i="18"/>
  <c r="N135" i="18"/>
  <c r="N134" i="18"/>
  <c r="N133" i="18"/>
  <c r="N132" i="18"/>
  <c r="N157" i="18"/>
  <c r="N149" i="18"/>
  <c r="N151" i="18"/>
  <c r="N153" i="18"/>
  <c r="N128" i="18"/>
  <c r="N127" i="18"/>
  <c r="N126" i="18"/>
  <c r="N131" i="18"/>
  <c r="N130" i="18"/>
  <c r="N129" i="18"/>
  <c r="N125" i="18"/>
  <c r="N124" i="18"/>
  <c r="S157" i="18"/>
  <c r="S155" i="18"/>
  <c r="S153" i="18"/>
  <c r="S151" i="18"/>
  <c r="S149" i="18"/>
  <c r="S147" i="18"/>
  <c r="S146" i="18"/>
  <c r="S145" i="18"/>
  <c r="S144" i="18"/>
  <c r="S143" i="18"/>
  <c r="S142" i="18"/>
  <c r="S141" i="18"/>
  <c r="S158" i="18"/>
  <c r="S156" i="18"/>
  <c r="S154" i="18"/>
  <c r="S152" i="18"/>
  <c r="S150" i="18"/>
  <c r="S148" i="18"/>
  <c r="S138" i="18"/>
  <c r="S134" i="18"/>
  <c r="S133" i="18"/>
  <c r="S139" i="18"/>
  <c r="S135" i="18"/>
  <c r="S131" i="18"/>
  <c r="S140" i="18"/>
  <c r="S136" i="18"/>
  <c r="S132" i="18"/>
  <c r="S130" i="18"/>
  <c r="S129" i="18"/>
  <c r="S128" i="18"/>
  <c r="S127" i="18"/>
  <c r="S126" i="18"/>
  <c r="S125" i="18"/>
  <c r="S124" i="18"/>
  <c r="S137" i="18"/>
  <c r="AB158" i="18"/>
  <c r="AB157" i="18"/>
  <c r="AB156" i="18"/>
  <c r="AB155" i="18"/>
  <c r="AB154" i="18"/>
  <c r="AB153" i="18"/>
  <c r="AB152" i="18"/>
  <c r="AB151" i="18"/>
  <c r="AB150" i="18"/>
  <c r="AB149" i="18"/>
  <c r="AB148" i="18"/>
  <c r="AB147" i="18"/>
  <c r="AB146" i="18"/>
  <c r="AB145" i="18"/>
  <c r="AB144" i="18"/>
  <c r="AB143" i="18"/>
  <c r="AB142" i="18"/>
  <c r="AB141" i="18"/>
  <c r="AB140" i="18"/>
  <c r="AB139" i="18"/>
  <c r="AB138" i="18"/>
  <c r="AB137" i="18"/>
  <c r="AB136" i="18"/>
  <c r="AB135" i="18"/>
  <c r="AB134" i="18"/>
  <c r="AB133" i="18"/>
  <c r="AB132" i="18"/>
  <c r="AB131" i="18"/>
  <c r="AB130" i="18"/>
  <c r="AB129" i="18"/>
  <c r="AB128" i="18"/>
  <c r="AB127" i="18"/>
  <c r="AB126" i="18"/>
  <c r="AB125" i="18"/>
  <c r="AB124" i="18"/>
  <c r="Q158" i="18"/>
  <c r="Q157" i="18"/>
  <c r="Q156" i="18"/>
  <c r="Q155" i="18"/>
  <c r="Q154" i="18"/>
  <c r="Q153" i="18"/>
  <c r="Q152" i="18"/>
  <c r="Q151" i="18"/>
  <c r="Q150" i="18"/>
  <c r="Q149" i="18"/>
  <c r="Q148" i="18"/>
  <c r="Q143" i="18"/>
  <c r="Q147" i="18"/>
  <c r="Q144" i="18"/>
  <c r="Q140" i="18"/>
  <c r="Q139" i="18"/>
  <c r="Q138" i="18"/>
  <c r="Q137" i="18"/>
  <c r="Q136" i="18"/>
  <c r="Q135" i="18"/>
  <c r="Q134" i="18"/>
  <c r="Q133" i="18"/>
  <c r="Q132" i="18"/>
  <c r="Q145" i="18"/>
  <c r="Q141" i="18"/>
  <c r="Q130" i="18"/>
  <c r="Q129" i="18"/>
  <c r="Q128" i="18"/>
  <c r="Q127" i="18"/>
  <c r="Q126" i="18"/>
  <c r="Q125" i="18"/>
  <c r="Q124" i="18"/>
  <c r="Q146" i="18"/>
  <c r="Q142" i="18"/>
  <c r="Q131" i="18"/>
  <c r="AG158" i="18"/>
  <c r="AG157" i="18"/>
  <c r="AG156" i="18"/>
  <c r="AG155" i="18"/>
  <c r="AG154" i="18"/>
  <c r="AG153" i="18"/>
  <c r="AG152" i="18"/>
  <c r="AG151" i="18"/>
  <c r="AG150" i="18"/>
  <c r="AG149" i="18"/>
  <c r="AG148" i="18"/>
  <c r="AG146" i="18"/>
  <c r="AG143" i="18"/>
  <c r="AG144" i="18"/>
  <c r="AG140" i="18"/>
  <c r="AG139" i="18"/>
  <c r="AG138" i="18"/>
  <c r="AG137" i="18"/>
  <c r="AG136" i="18"/>
  <c r="AG135" i="18"/>
  <c r="AG134" i="18"/>
  <c r="AG133" i="18"/>
  <c r="AG132" i="18"/>
  <c r="AG131" i="18"/>
  <c r="AG147" i="18"/>
  <c r="AG145" i="18"/>
  <c r="AG141" i="18"/>
  <c r="AG130" i="18"/>
  <c r="AG128" i="18"/>
  <c r="AG127" i="18"/>
  <c r="AG126" i="18"/>
  <c r="AG125" i="18"/>
  <c r="AG124" i="18"/>
  <c r="AG142" i="18"/>
  <c r="AG129" i="18"/>
  <c r="F124" i="18"/>
  <c r="F158" i="18"/>
  <c r="F156" i="18"/>
  <c r="F154" i="18"/>
  <c r="F152" i="18"/>
  <c r="F150" i="18"/>
  <c r="F148" i="18"/>
  <c r="F146" i="18"/>
  <c r="F145" i="18"/>
  <c r="F144" i="18"/>
  <c r="F143" i="18"/>
  <c r="F142" i="18"/>
  <c r="F153" i="18"/>
  <c r="F141" i="18"/>
  <c r="F140" i="18"/>
  <c r="F139" i="18"/>
  <c r="F138" i="18"/>
  <c r="F137" i="18"/>
  <c r="F136" i="18"/>
  <c r="F135" i="18"/>
  <c r="F134" i="18"/>
  <c r="F133" i="18"/>
  <c r="F155" i="18"/>
  <c r="F157" i="18"/>
  <c r="F149" i="18"/>
  <c r="F130" i="18"/>
  <c r="F132" i="18"/>
  <c r="F125" i="18"/>
  <c r="F131" i="18"/>
  <c r="F129" i="18"/>
  <c r="F128" i="18"/>
  <c r="F151" i="18"/>
  <c r="F147" i="18"/>
  <c r="F127" i="18"/>
  <c r="F126" i="18"/>
  <c r="Z147" i="18"/>
  <c r="Z157" i="18"/>
  <c r="Z155" i="18"/>
  <c r="Z153" i="18"/>
  <c r="Z151" i="18"/>
  <c r="Z149" i="18"/>
  <c r="Z146" i="18"/>
  <c r="Z145" i="18"/>
  <c r="Z144" i="18"/>
  <c r="Z143" i="18"/>
  <c r="Z142" i="18"/>
  <c r="Z141" i="18"/>
  <c r="Z158" i="18"/>
  <c r="Z150" i="18"/>
  <c r="Z140" i="18"/>
  <c r="Z139" i="18"/>
  <c r="Z138" i="18"/>
  <c r="Z137" i="18"/>
  <c r="Z136" i="18"/>
  <c r="Z135" i="18"/>
  <c r="Z134" i="18"/>
  <c r="Z133" i="18"/>
  <c r="Z132" i="18"/>
  <c r="Z152" i="18"/>
  <c r="Z154" i="18"/>
  <c r="Z148" i="18"/>
  <c r="Z131" i="18"/>
  <c r="Z128" i="18"/>
  <c r="Z127" i="18"/>
  <c r="Z156" i="18"/>
  <c r="Z130" i="18"/>
  <c r="Z126" i="18"/>
  <c r="Z124" i="18"/>
  <c r="Z129" i="18"/>
  <c r="Z125" i="18"/>
  <c r="O158" i="18"/>
  <c r="O156" i="18"/>
  <c r="O154" i="18"/>
  <c r="O152" i="18"/>
  <c r="O150" i="18"/>
  <c r="O148" i="18"/>
  <c r="O147" i="18"/>
  <c r="O146" i="18"/>
  <c r="O145" i="18"/>
  <c r="O144" i="18"/>
  <c r="O143" i="18"/>
  <c r="O142" i="18"/>
  <c r="O157" i="18"/>
  <c r="O155" i="18"/>
  <c r="O153" i="18"/>
  <c r="O151" i="18"/>
  <c r="O149" i="18"/>
  <c r="O141" i="18"/>
  <c r="O137" i="18"/>
  <c r="O133" i="18"/>
  <c r="O131" i="18"/>
  <c r="O138" i="18"/>
  <c r="O134" i="18"/>
  <c r="O130" i="18"/>
  <c r="O136" i="18"/>
  <c r="O139" i="18"/>
  <c r="O135" i="18"/>
  <c r="O129" i="18"/>
  <c r="O128" i="18"/>
  <c r="O127" i="18"/>
  <c r="O126" i="18"/>
  <c r="O125" i="18"/>
  <c r="O124" i="18"/>
  <c r="O140" i="18"/>
  <c r="O132" i="18"/>
  <c r="AE158" i="18"/>
  <c r="AE156" i="18"/>
  <c r="AE154" i="18"/>
  <c r="AE152" i="18"/>
  <c r="AE150" i="18"/>
  <c r="AE148" i="18"/>
  <c r="AE147" i="18"/>
  <c r="AE146" i="18"/>
  <c r="AE145" i="18"/>
  <c r="AE144" i="18"/>
  <c r="AE143" i="18"/>
  <c r="AE142" i="18"/>
  <c r="AE141" i="18"/>
  <c r="AE157" i="18"/>
  <c r="AE155" i="18"/>
  <c r="AE153" i="18"/>
  <c r="AE151" i="18"/>
  <c r="AE149" i="18"/>
  <c r="AE137" i="18"/>
  <c r="AE133" i="18"/>
  <c r="AE131" i="18"/>
  <c r="AE136" i="18"/>
  <c r="AE138" i="18"/>
  <c r="AE134" i="18"/>
  <c r="AE130" i="18"/>
  <c r="AE132" i="18"/>
  <c r="AE139" i="18"/>
  <c r="AE135" i="18"/>
  <c r="AE129" i="18"/>
  <c r="AE128" i="18"/>
  <c r="AE127" i="18"/>
  <c r="AE126" i="18"/>
  <c r="AE125" i="18"/>
  <c r="AE124" i="18"/>
  <c r="AE140" i="18"/>
  <c r="AF158" i="18"/>
  <c r="AF157" i="18"/>
  <c r="AF156" i="18"/>
  <c r="AF155" i="18"/>
  <c r="AF154" i="18"/>
  <c r="AF153" i="18"/>
  <c r="AF152" i="18"/>
  <c r="AF151" i="18"/>
  <c r="AF150" i="18"/>
  <c r="AF149" i="18"/>
  <c r="AF148" i="18"/>
  <c r="AF147" i="18"/>
  <c r="AF146" i="18"/>
  <c r="AF145" i="18"/>
  <c r="AF144" i="18"/>
  <c r="AF143" i="18"/>
  <c r="AF142" i="18"/>
  <c r="AF141" i="18"/>
  <c r="AF140" i="18"/>
  <c r="AF139" i="18"/>
  <c r="AF138" i="18"/>
  <c r="AF137" i="18"/>
  <c r="AF136" i="18"/>
  <c r="AF135" i="18"/>
  <c r="AF134" i="18"/>
  <c r="AF133" i="18"/>
  <c r="AF132" i="18"/>
  <c r="AF131" i="18"/>
  <c r="AF130" i="18"/>
  <c r="AF129" i="18"/>
  <c r="AF128" i="18"/>
  <c r="AF127" i="18"/>
  <c r="AF126" i="18"/>
  <c r="AF125" i="18"/>
  <c r="AF124" i="18"/>
  <c r="AD123" i="18"/>
  <c r="AD121" i="18"/>
  <c r="AD122" i="18"/>
  <c r="AD120" i="18"/>
  <c r="AD118" i="18"/>
  <c r="AD116" i="18"/>
  <c r="AD114" i="18"/>
  <c r="AD112" i="18"/>
  <c r="AD113" i="18"/>
  <c r="AD108" i="18"/>
  <c r="AD119" i="18"/>
  <c r="AD111" i="18"/>
  <c r="AD107" i="18"/>
  <c r="AD105" i="18"/>
  <c r="AD104" i="18"/>
  <c r="AD103" i="18"/>
  <c r="AD102" i="18"/>
  <c r="AD115" i="18"/>
  <c r="AD109" i="18"/>
  <c r="AD110" i="18"/>
  <c r="AD101" i="18"/>
  <c r="AD97" i="18"/>
  <c r="AD117" i="18"/>
  <c r="AD106" i="18"/>
  <c r="AD100" i="18"/>
  <c r="AD99" i="18"/>
  <c r="AD96" i="18"/>
  <c r="AD95" i="18"/>
  <c r="AD94" i="18"/>
  <c r="AD93" i="18"/>
  <c r="AD92" i="18"/>
  <c r="AD91" i="18"/>
  <c r="AD90" i="18"/>
  <c r="AD89" i="18"/>
  <c r="AD98" i="18"/>
  <c r="P123" i="18"/>
  <c r="P122" i="18"/>
  <c r="P121" i="18"/>
  <c r="P120" i="18"/>
  <c r="P119" i="18"/>
  <c r="P118" i="18"/>
  <c r="P117" i="18"/>
  <c r="P116" i="18"/>
  <c r="P115" i="18"/>
  <c r="P114" i="18"/>
  <c r="P113" i="18"/>
  <c r="P112" i="18"/>
  <c r="P111" i="18"/>
  <c r="P107" i="18"/>
  <c r="P110" i="18"/>
  <c r="P106" i="18"/>
  <c r="P108" i="18"/>
  <c r="P105" i="18"/>
  <c r="P104" i="18"/>
  <c r="P103" i="18"/>
  <c r="P102" i="18"/>
  <c r="P101" i="18"/>
  <c r="P100" i="18"/>
  <c r="P99" i="18"/>
  <c r="P98" i="18"/>
  <c r="P97" i="18"/>
  <c r="P109" i="18"/>
  <c r="P96" i="18"/>
  <c r="P95" i="18"/>
  <c r="P94" i="18"/>
  <c r="P93" i="18"/>
  <c r="P92" i="18"/>
  <c r="P90" i="18"/>
  <c r="P91" i="18"/>
  <c r="P89" i="18"/>
  <c r="AG123" i="18"/>
  <c r="AG122" i="18"/>
  <c r="AG121" i="18"/>
  <c r="AG120" i="18"/>
  <c r="AG119" i="18"/>
  <c r="AG118" i="18"/>
  <c r="AG117" i="18"/>
  <c r="AG116" i="18"/>
  <c r="AG115" i="18"/>
  <c r="AG114" i="18"/>
  <c r="AG113" i="18"/>
  <c r="AG112" i="18"/>
  <c r="AG111" i="18"/>
  <c r="AG110" i="18"/>
  <c r="AG106" i="18"/>
  <c r="AG109" i="18"/>
  <c r="AG107" i="18"/>
  <c r="AG103" i="18"/>
  <c r="AG99" i="18"/>
  <c r="AG104" i="18"/>
  <c r="AG98" i="18"/>
  <c r="AG108" i="18"/>
  <c r="AG105" i="18"/>
  <c r="AG101" i="18"/>
  <c r="AG97" i="18"/>
  <c r="AG96" i="18"/>
  <c r="AG92" i="18"/>
  <c r="AG93" i="18"/>
  <c r="AG102" i="18"/>
  <c r="AG100" i="18"/>
  <c r="AG95" i="18"/>
  <c r="AG91" i="18"/>
  <c r="AG94" i="18"/>
  <c r="AG90" i="18"/>
  <c r="AG89" i="18"/>
  <c r="M123" i="18"/>
  <c r="M122" i="18"/>
  <c r="M121" i="18"/>
  <c r="M120" i="18"/>
  <c r="M119" i="18"/>
  <c r="M118" i="18"/>
  <c r="M117" i="18"/>
  <c r="M116" i="18"/>
  <c r="M115" i="18"/>
  <c r="M114" i="18"/>
  <c r="M113" i="18"/>
  <c r="M109" i="18"/>
  <c r="M108" i="18"/>
  <c r="M112" i="18"/>
  <c r="M110" i="18"/>
  <c r="M106" i="18"/>
  <c r="M102" i="18"/>
  <c r="M98" i="18"/>
  <c r="M103" i="18"/>
  <c r="M101" i="18"/>
  <c r="M97" i="18"/>
  <c r="M111" i="18"/>
  <c r="M104" i="18"/>
  <c r="M100" i="18"/>
  <c r="M107" i="18"/>
  <c r="M99" i="18"/>
  <c r="M95" i="18"/>
  <c r="M96" i="18"/>
  <c r="M92" i="18"/>
  <c r="M94" i="18"/>
  <c r="M93" i="18"/>
  <c r="M91" i="18"/>
  <c r="M90" i="18"/>
  <c r="M89" i="18"/>
  <c r="M105" i="18"/>
  <c r="R122" i="18"/>
  <c r="R120" i="18"/>
  <c r="R123" i="18"/>
  <c r="R121" i="18"/>
  <c r="R119" i="18"/>
  <c r="R117" i="18"/>
  <c r="R115" i="18"/>
  <c r="R113" i="18"/>
  <c r="R118" i="18"/>
  <c r="R112" i="18"/>
  <c r="R109" i="18"/>
  <c r="R116" i="18"/>
  <c r="R108" i="18"/>
  <c r="R105" i="18"/>
  <c r="R104" i="18"/>
  <c r="R103" i="18"/>
  <c r="R102" i="18"/>
  <c r="R110" i="18"/>
  <c r="R106" i="18"/>
  <c r="R98" i="18"/>
  <c r="R111" i="18"/>
  <c r="R101" i="18"/>
  <c r="R97" i="18"/>
  <c r="R114" i="18"/>
  <c r="R107" i="18"/>
  <c r="R100" i="18"/>
  <c r="R96" i="18"/>
  <c r="R95" i="18"/>
  <c r="R94" i="18"/>
  <c r="R93" i="18"/>
  <c r="R92" i="18"/>
  <c r="R91" i="18"/>
  <c r="R90" i="18"/>
  <c r="R89" i="18"/>
  <c r="R99" i="18"/>
  <c r="K122" i="18"/>
  <c r="K111" i="18"/>
  <c r="K110" i="18"/>
  <c r="K109" i="18"/>
  <c r="K108" i="18"/>
  <c r="K107" i="18"/>
  <c r="K106" i="18"/>
  <c r="K119" i="18"/>
  <c r="K114" i="18"/>
  <c r="K113" i="18"/>
  <c r="K112" i="18"/>
  <c r="K105" i="18"/>
  <c r="K104" i="18"/>
  <c r="K103" i="18"/>
  <c r="K121" i="18"/>
  <c r="K120" i="18"/>
  <c r="K117" i="18"/>
  <c r="K116" i="18"/>
  <c r="K123" i="18"/>
  <c r="K118" i="18"/>
  <c r="K115" i="18"/>
  <c r="K99" i="18"/>
  <c r="K102" i="18"/>
  <c r="K98" i="18"/>
  <c r="K96" i="18"/>
  <c r="K95" i="18"/>
  <c r="K94" i="18"/>
  <c r="K93" i="18"/>
  <c r="K92" i="18"/>
  <c r="K101" i="18"/>
  <c r="K97" i="18"/>
  <c r="K91" i="18"/>
  <c r="K90" i="18"/>
  <c r="K89" i="18"/>
  <c r="K100" i="18"/>
  <c r="S122" i="18"/>
  <c r="S120" i="18"/>
  <c r="S112" i="18"/>
  <c r="S111" i="18"/>
  <c r="S110" i="18"/>
  <c r="S109" i="18"/>
  <c r="S108" i="18"/>
  <c r="S107" i="18"/>
  <c r="S106" i="18"/>
  <c r="S121" i="18"/>
  <c r="S116" i="18"/>
  <c r="S113" i="18"/>
  <c r="S105" i="18"/>
  <c r="S104" i="18"/>
  <c r="S103" i="18"/>
  <c r="S102" i="18"/>
  <c r="S123" i="18"/>
  <c r="S119" i="18"/>
  <c r="S114" i="18"/>
  <c r="S118" i="18"/>
  <c r="S115" i="18"/>
  <c r="S101" i="18"/>
  <c r="S97" i="18"/>
  <c r="S100" i="18"/>
  <c r="S96" i="18"/>
  <c r="S95" i="18"/>
  <c r="S94" i="18"/>
  <c r="S93" i="18"/>
  <c r="S92" i="18"/>
  <c r="S117" i="18"/>
  <c r="S99" i="18"/>
  <c r="S98" i="18"/>
  <c r="S91" i="18"/>
  <c r="S90" i="18"/>
  <c r="S89" i="18"/>
  <c r="T123" i="18"/>
  <c r="T122" i="18"/>
  <c r="T121" i="18"/>
  <c r="T120" i="18"/>
  <c r="T119" i="18"/>
  <c r="T118" i="18"/>
  <c r="T117" i="18"/>
  <c r="T116" i="18"/>
  <c r="T115" i="18"/>
  <c r="T114" i="18"/>
  <c r="T113" i="18"/>
  <c r="T112" i="18"/>
  <c r="T108" i="18"/>
  <c r="T111" i="18"/>
  <c r="T107" i="18"/>
  <c r="T109" i="18"/>
  <c r="T105" i="18"/>
  <c r="T104" i="18"/>
  <c r="T103" i="18"/>
  <c r="T102" i="18"/>
  <c r="T101" i="18"/>
  <c r="T100" i="18"/>
  <c r="T99" i="18"/>
  <c r="T98" i="18"/>
  <c r="T97" i="18"/>
  <c r="T96" i="18"/>
  <c r="T95" i="18"/>
  <c r="T94" i="18"/>
  <c r="T93" i="18"/>
  <c r="T92" i="18"/>
  <c r="T110" i="18"/>
  <c r="T89" i="18"/>
  <c r="T106" i="18"/>
  <c r="T91" i="18"/>
  <c r="T90" i="18"/>
  <c r="I123" i="18"/>
  <c r="I122" i="18"/>
  <c r="I121" i="18"/>
  <c r="I120" i="18"/>
  <c r="I119" i="18"/>
  <c r="I118" i="18"/>
  <c r="I117" i="18"/>
  <c r="I116" i="18"/>
  <c r="I115" i="18"/>
  <c r="I114" i="18"/>
  <c r="I112" i="18"/>
  <c r="I108" i="18"/>
  <c r="I111" i="18"/>
  <c r="I107" i="18"/>
  <c r="I109" i="18"/>
  <c r="I110" i="18"/>
  <c r="I105" i="18"/>
  <c r="I101" i="18"/>
  <c r="I97" i="18"/>
  <c r="I106" i="18"/>
  <c r="I100" i="18"/>
  <c r="I113" i="18"/>
  <c r="I103" i="18"/>
  <c r="I99" i="18"/>
  <c r="I94" i="18"/>
  <c r="I104" i="18"/>
  <c r="I102" i="18"/>
  <c r="I95" i="18"/>
  <c r="I93" i="18"/>
  <c r="I98" i="18"/>
  <c r="I96" i="18"/>
  <c r="I92" i="18"/>
  <c r="I91" i="18"/>
  <c r="I90" i="18"/>
  <c r="I89" i="18"/>
  <c r="N123" i="18"/>
  <c r="N121" i="18"/>
  <c r="N122" i="18"/>
  <c r="N120" i="18"/>
  <c r="N118" i="18"/>
  <c r="N116" i="18"/>
  <c r="N114" i="18"/>
  <c r="N112" i="18"/>
  <c r="N117" i="18"/>
  <c r="N108" i="18"/>
  <c r="N115" i="18"/>
  <c r="N111" i="18"/>
  <c r="N107" i="18"/>
  <c r="N105" i="18"/>
  <c r="N104" i="18"/>
  <c r="N103" i="18"/>
  <c r="N102" i="18"/>
  <c r="N119" i="18"/>
  <c r="N113" i="18"/>
  <c r="N109" i="18"/>
  <c r="N106" i="18"/>
  <c r="N101" i="18"/>
  <c r="N97" i="18"/>
  <c r="N100" i="18"/>
  <c r="N99" i="18"/>
  <c r="N96" i="18"/>
  <c r="N95" i="18"/>
  <c r="N94" i="18"/>
  <c r="N93" i="18"/>
  <c r="N92" i="18"/>
  <c r="N110" i="18"/>
  <c r="N98" i="18"/>
  <c r="N91" i="18"/>
  <c r="N90" i="18"/>
  <c r="N89" i="18"/>
  <c r="O123" i="18"/>
  <c r="O121" i="18"/>
  <c r="O111" i="18"/>
  <c r="O110" i="18"/>
  <c r="O109" i="18"/>
  <c r="O108" i="18"/>
  <c r="O107" i="18"/>
  <c r="O106" i="18"/>
  <c r="O120" i="18"/>
  <c r="O115" i="18"/>
  <c r="O105" i="18"/>
  <c r="O104" i="18"/>
  <c r="O103" i="18"/>
  <c r="O102" i="18"/>
  <c r="O122" i="18"/>
  <c r="O118" i="18"/>
  <c r="O117" i="18"/>
  <c r="O114" i="18"/>
  <c r="O100" i="18"/>
  <c r="O119" i="18"/>
  <c r="O116" i="18"/>
  <c r="O113" i="18"/>
  <c r="O112" i="18"/>
  <c r="O99" i="18"/>
  <c r="O96" i="18"/>
  <c r="O95" i="18"/>
  <c r="O94" i="18"/>
  <c r="O93" i="18"/>
  <c r="O92" i="18"/>
  <c r="O98" i="18"/>
  <c r="O91" i="18"/>
  <c r="O90" i="18"/>
  <c r="O89" i="18"/>
  <c r="O101" i="18"/>
  <c r="O97" i="18"/>
  <c r="U123" i="18"/>
  <c r="U122" i="18"/>
  <c r="U121" i="18"/>
  <c r="U120" i="18"/>
  <c r="U119" i="18"/>
  <c r="U118" i="18"/>
  <c r="U117" i="18"/>
  <c r="U116" i="18"/>
  <c r="U115" i="18"/>
  <c r="U114" i="18"/>
  <c r="U113" i="18"/>
  <c r="U111" i="18"/>
  <c r="U107" i="18"/>
  <c r="U110" i="18"/>
  <c r="U106" i="18"/>
  <c r="U112" i="18"/>
  <c r="U108" i="18"/>
  <c r="U104" i="18"/>
  <c r="U100" i="18"/>
  <c r="U105" i="18"/>
  <c r="U99" i="18"/>
  <c r="U102" i="18"/>
  <c r="U98" i="18"/>
  <c r="U101" i="18"/>
  <c r="U93" i="18"/>
  <c r="U109" i="18"/>
  <c r="U97" i="18"/>
  <c r="U94" i="18"/>
  <c r="U103" i="18"/>
  <c r="U95" i="18"/>
  <c r="U91" i="18"/>
  <c r="U90" i="18"/>
  <c r="U89" i="18"/>
  <c r="U96" i="18"/>
  <c r="U92" i="18"/>
  <c r="F89" i="18"/>
  <c r="F123" i="18"/>
  <c r="F121" i="18"/>
  <c r="F122" i="18"/>
  <c r="F120" i="18"/>
  <c r="F118" i="18"/>
  <c r="F116" i="18"/>
  <c r="F114" i="18"/>
  <c r="F115" i="18"/>
  <c r="F110" i="18"/>
  <c r="F109" i="18"/>
  <c r="F106" i="18"/>
  <c r="F105" i="18"/>
  <c r="F104" i="18"/>
  <c r="F103" i="18"/>
  <c r="F117" i="18"/>
  <c r="F113" i="18"/>
  <c r="F112" i="18"/>
  <c r="F111" i="18"/>
  <c r="F107" i="18"/>
  <c r="F99" i="18"/>
  <c r="F102" i="18"/>
  <c r="F98" i="18"/>
  <c r="F119" i="18"/>
  <c r="F101" i="18"/>
  <c r="F97" i="18"/>
  <c r="F96" i="18"/>
  <c r="F95" i="18"/>
  <c r="F94" i="18"/>
  <c r="F93" i="18"/>
  <c r="F92" i="18"/>
  <c r="F100" i="18"/>
  <c r="F91" i="18"/>
  <c r="F90" i="18"/>
  <c r="F108" i="18"/>
  <c r="V123" i="18"/>
  <c r="V121" i="18"/>
  <c r="V122" i="18"/>
  <c r="V120" i="18"/>
  <c r="V118" i="18"/>
  <c r="V116" i="18"/>
  <c r="V114" i="18"/>
  <c r="V119" i="18"/>
  <c r="V110" i="18"/>
  <c r="V106" i="18"/>
  <c r="V117" i="18"/>
  <c r="V109" i="18"/>
  <c r="V105" i="18"/>
  <c r="V104" i="18"/>
  <c r="V103" i="18"/>
  <c r="V102" i="18"/>
  <c r="V113" i="18"/>
  <c r="V111" i="18"/>
  <c r="V107" i="18"/>
  <c r="V112" i="18"/>
  <c r="V108" i="18"/>
  <c r="V99" i="18"/>
  <c r="V98" i="18"/>
  <c r="V101" i="18"/>
  <c r="V97" i="18"/>
  <c r="V96" i="18"/>
  <c r="V95" i="18"/>
  <c r="V94" i="18"/>
  <c r="V93" i="18"/>
  <c r="V92" i="18"/>
  <c r="V100" i="18"/>
  <c r="V91" i="18"/>
  <c r="V90" i="18"/>
  <c r="V89" i="18"/>
  <c r="V115" i="18"/>
  <c r="W123" i="18"/>
  <c r="W121" i="18"/>
  <c r="W111" i="18"/>
  <c r="W110" i="18"/>
  <c r="W109" i="18"/>
  <c r="W108" i="18"/>
  <c r="W107" i="18"/>
  <c r="W106" i="18"/>
  <c r="W122" i="18"/>
  <c r="W117" i="18"/>
  <c r="W114" i="18"/>
  <c r="W105" i="18"/>
  <c r="W104" i="18"/>
  <c r="W103" i="18"/>
  <c r="W102" i="18"/>
  <c r="W115" i="18"/>
  <c r="W112" i="18"/>
  <c r="W120" i="18"/>
  <c r="W119" i="18"/>
  <c r="W116" i="18"/>
  <c r="W113" i="18"/>
  <c r="W98" i="18"/>
  <c r="W101" i="18"/>
  <c r="W97" i="18"/>
  <c r="W96" i="18"/>
  <c r="W95" i="18"/>
  <c r="W94" i="18"/>
  <c r="W93" i="18"/>
  <c r="W92" i="18"/>
  <c r="W100" i="18"/>
  <c r="W91" i="18"/>
  <c r="W90" i="18"/>
  <c r="W89" i="18"/>
  <c r="W118" i="18"/>
  <c r="W99" i="18"/>
  <c r="AA122" i="18"/>
  <c r="AA120" i="18"/>
  <c r="AA111" i="18"/>
  <c r="AA110" i="18"/>
  <c r="AA109" i="18"/>
  <c r="AA108" i="18"/>
  <c r="AA107" i="18"/>
  <c r="AA106" i="18"/>
  <c r="AA123" i="18"/>
  <c r="AA118" i="18"/>
  <c r="AA115" i="18"/>
  <c r="AA105" i="18"/>
  <c r="AA104" i="18"/>
  <c r="AA103" i="18"/>
  <c r="AA102" i="18"/>
  <c r="AA116" i="18"/>
  <c r="AA113" i="18"/>
  <c r="AA121" i="18"/>
  <c r="AA117" i="18"/>
  <c r="AA112" i="18"/>
  <c r="AA119" i="18"/>
  <c r="AA99" i="18"/>
  <c r="AA114" i="18"/>
  <c r="AA98" i="18"/>
  <c r="AA96" i="18"/>
  <c r="AA95" i="18"/>
  <c r="AA94" i="18"/>
  <c r="AA93" i="18"/>
  <c r="AA92" i="18"/>
  <c r="AA91" i="18"/>
  <c r="AA101" i="18"/>
  <c r="AA97" i="18"/>
  <c r="AA100" i="18"/>
  <c r="AA90" i="18"/>
  <c r="AA89" i="18"/>
  <c r="H123" i="18"/>
  <c r="H122" i="18"/>
  <c r="H121" i="18"/>
  <c r="H120" i="18"/>
  <c r="H119" i="18"/>
  <c r="H118" i="18"/>
  <c r="H117" i="18"/>
  <c r="H116" i="18"/>
  <c r="H115" i="18"/>
  <c r="H114" i="18"/>
  <c r="H113" i="18"/>
  <c r="H112" i="18"/>
  <c r="H109" i="18"/>
  <c r="H108" i="18"/>
  <c r="H110" i="18"/>
  <c r="H106" i="18"/>
  <c r="H105" i="18"/>
  <c r="H104" i="18"/>
  <c r="H103" i="18"/>
  <c r="H102" i="18"/>
  <c r="H101" i="18"/>
  <c r="H100" i="18"/>
  <c r="H99" i="18"/>
  <c r="H98" i="18"/>
  <c r="H97" i="18"/>
  <c r="H107" i="18"/>
  <c r="H96" i="18"/>
  <c r="H95" i="18"/>
  <c r="H94" i="18"/>
  <c r="H93" i="18"/>
  <c r="H92" i="18"/>
  <c r="H111" i="18"/>
  <c r="H91" i="18"/>
  <c r="H90" i="18"/>
  <c r="H89" i="18"/>
  <c r="X123" i="18"/>
  <c r="X122" i="18"/>
  <c r="X121" i="18"/>
  <c r="X120" i="18"/>
  <c r="X119" i="18"/>
  <c r="X118" i="18"/>
  <c r="X117" i="18"/>
  <c r="X116" i="18"/>
  <c r="X115" i="18"/>
  <c r="X114" i="18"/>
  <c r="X113" i="18"/>
  <c r="X112" i="18"/>
  <c r="X109" i="18"/>
  <c r="X108" i="18"/>
  <c r="X110" i="18"/>
  <c r="X106" i="18"/>
  <c r="X105" i="18"/>
  <c r="X104" i="18"/>
  <c r="X103" i="18"/>
  <c r="X102" i="18"/>
  <c r="X101" i="18"/>
  <c r="X100" i="18"/>
  <c r="X99" i="18"/>
  <c r="X98" i="18"/>
  <c r="X97" i="18"/>
  <c r="X111" i="18"/>
  <c r="X96" i="18"/>
  <c r="X95" i="18"/>
  <c r="X94" i="18"/>
  <c r="X93" i="18"/>
  <c r="X92" i="18"/>
  <c r="X107" i="18"/>
  <c r="X90" i="18"/>
  <c r="X89" i="18"/>
  <c r="X91" i="18"/>
  <c r="Q123" i="18"/>
  <c r="Q122" i="18"/>
  <c r="Q121" i="18"/>
  <c r="Q120" i="18"/>
  <c r="Q119" i="18"/>
  <c r="Q118" i="18"/>
  <c r="Q117" i="18"/>
  <c r="Q116" i="18"/>
  <c r="Q115" i="18"/>
  <c r="Q114" i="18"/>
  <c r="Q110" i="18"/>
  <c r="Q106" i="18"/>
  <c r="Q113" i="18"/>
  <c r="Q112" i="18"/>
  <c r="Q109" i="18"/>
  <c r="Q111" i="18"/>
  <c r="Q107" i="18"/>
  <c r="Q103" i="18"/>
  <c r="Q99" i="18"/>
  <c r="Q108" i="18"/>
  <c r="Q104" i="18"/>
  <c r="Q98" i="18"/>
  <c r="Q105" i="18"/>
  <c r="Q101" i="18"/>
  <c r="Q97" i="18"/>
  <c r="Q102" i="18"/>
  <c r="Q96" i="18"/>
  <c r="Q92" i="18"/>
  <c r="Q93" i="18"/>
  <c r="Q100" i="18"/>
  <c r="Q94" i="18"/>
  <c r="Q91" i="18"/>
  <c r="Q90" i="18"/>
  <c r="Q89" i="18"/>
  <c r="Q95" i="18"/>
  <c r="AF123" i="18"/>
  <c r="AF122" i="18"/>
  <c r="AF121" i="18"/>
  <c r="AF120" i="18"/>
  <c r="AF119" i="18"/>
  <c r="AF118" i="18"/>
  <c r="AF117" i="18"/>
  <c r="AF116" i="18"/>
  <c r="AF115" i="18"/>
  <c r="AF114" i="18"/>
  <c r="AF113" i="18"/>
  <c r="AF112" i="18"/>
  <c r="AF111" i="18"/>
  <c r="AF107" i="18"/>
  <c r="AF110" i="18"/>
  <c r="AF106" i="18"/>
  <c r="AF108" i="18"/>
  <c r="AF105" i="18"/>
  <c r="AF104" i="18"/>
  <c r="AF103" i="18"/>
  <c r="AF102" i="18"/>
  <c r="AF101" i="18"/>
  <c r="AF100" i="18"/>
  <c r="AF99" i="18"/>
  <c r="AF98" i="18"/>
  <c r="AF97" i="18"/>
  <c r="AF96" i="18"/>
  <c r="AF95" i="18"/>
  <c r="AF94" i="18"/>
  <c r="AF93" i="18"/>
  <c r="AF92" i="18"/>
  <c r="AF91" i="18"/>
  <c r="AF109" i="18"/>
  <c r="AF89" i="18"/>
  <c r="AF90" i="18"/>
  <c r="AC123" i="18"/>
  <c r="AC122" i="18"/>
  <c r="AC121" i="18"/>
  <c r="AC120" i="18"/>
  <c r="AC119" i="18"/>
  <c r="AC118" i="18"/>
  <c r="AC117" i="18"/>
  <c r="AC116" i="18"/>
  <c r="AC115" i="18"/>
  <c r="AC114" i="18"/>
  <c r="AC113" i="18"/>
  <c r="AC109" i="18"/>
  <c r="AC108" i="18"/>
  <c r="AC110" i="18"/>
  <c r="AC106" i="18"/>
  <c r="AC107" i="18"/>
  <c r="AC102" i="18"/>
  <c r="AC98" i="18"/>
  <c r="AC103" i="18"/>
  <c r="AC101" i="18"/>
  <c r="AC97" i="18"/>
  <c r="AC104" i="18"/>
  <c r="AC100" i="18"/>
  <c r="AC95" i="18"/>
  <c r="AC91" i="18"/>
  <c r="AC94" i="18"/>
  <c r="AC112" i="18"/>
  <c r="AC99" i="18"/>
  <c r="AC96" i="18"/>
  <c r="AC92" i="18"/>
  <c r="AC111" i="18"/>
  <c r="AC105" i="18"/>
  <c r="AC93" i="18"/>
  <c r="AC90" i="18"/>
  <c r="AC89" i="18"/>
  <c r="J122" i="18"/>
  <c r="J123" i="18"/>
  <c r="J121" i="18"/>
  <c r="J119" i="18"/>
  <c r="J117" i="18"/>
  <c r="J115" i="18"/>
  <c r="J116" i="18"/>
  <c r="J111" i="18"/>
  <c r="J107" i="18"/>
  <c r="J114" i="18"/>
  <c r="J113" i="18"/>
  <c r="J112" i="18"/>
  <c r="J110" i="18"/>
  <c r="J106" i="18"/>
  <c r="J105" i="18"/>
  <c r="J104" i="18"/>
  <c r="J103" i="18"/>
  <c r="J118" i="18"/>
  <c r="J108" i="18"/>
  <c r="J100" i="18"/>
  <c r="J109" i="18"/>
  <c r="J99" i="18"/>
  <c r="J102" i="18"/>
  <c r="J98" i="18"/>
  <c r="J96" i="18"/>
  <c r="J95" i="18"/>
  <c r="J94" i="18"/>
  <c r="J93" i="18"/>
  <c r="J92" i="18"/>
  <c r="J120" i="18"/>
  <c r="J91" i="18"/>
  <c r="J90" i="18"/>
  <c r="J89" i="18"/>
  <c r="J97" i="18"/>
  <c r="J101" i="18"/>
  <c r="Z122" i="18"/>
  <c r="Z120" i="18"/>
  <c r="Z123" i="18"/>
  <c r="Z121" i="18"/>
  <c r="Z119" i="18"/>
  <c r="Z117" i="18"/>
  <c r="Z115" i="18"/>
  <c r="Z113" i="18"/>
  <c r="Z112" i="18"/>
  <c r="Z111" i="18"/>
  <c r="Z107" i="18"/>
  <c r="Z118" i="18"/>
  <c r="Z110" i="18"/>
  <c r="Z106" i="18"/>
  <c r="Z105" i="18"/>
  <c r="Z104" i="18"/>
  <c r="Z103" i="18"/>
  <c r="Z102" i="18"/>
  <c r="Z114" i="18"/>
  <c r="Z108" i="18"/>
  <c r="Z116" i="18"/>
  <c r="Z100" i="18"/>
  <c r="Z99" i="18"/>
  <c r="Z109" i="18"/>
  <c r="Z98" i="18"/>
  <c r="Z96" i="18"/>
  <c r="Z95" i="18"/>
  <c r="Z94" i="18"/>
  <c r="Z93" i="18"/>
  <c r="Z92" i="18"/>
  <c r="Z97" i="18"/>
  <c r="Z91" i="18"/>
  <c r="Z90" i="18"/>
  <c r="Z89" i="18"/>
  <c r="Z101" i="18"/>
  <c r="AE123" i="18"/>
  <c r="AE121" i="18"/>
  <c r="AE111" i="18"/>
  <c r="AE110" i="18"/>
  <c r="AE109" i="18"/>
  <c r="AE108" i="18"/>
  <c r="AE107" i="18"/>
  <c r="AE106" i="18"/>
  <c r="AE119" i="18"/>
  <c r="AE116" i="18"/>
  <c r="AE105" i="18"/>
  <c r="AE104" i="18"/>
  <c r="AE103" i="18"/>
  <c r="AE102" i="18"/>
  <c r="AE117" i="18"/>
  <c r="AE114" i="18"/>
  <c r="AE112" i="18"/>
  <c r="AE122" i="18"/>
  <c r="AE118" i="18"/>
  <c r="AE113" i="18"/>
  <c r="AE100" i="18"/>
  <c r="AE99" i="18"/>
  <c r="AE96" i="18"/>
  <c r="AE95" i="18"/>
  <c r="AE94" i="18"/>
  <c r="AE93" i="18"/>
  <c r="AE92" i="18"/>
  <c r="AE91" i="18"/>
  <c r="AE120" i="18"/>
  <c r="AE115" i="18"/>
  <c r="AE98" i="18"/>
  <c r="AE90" i="18"/>
  <c r="AE89" i="18"/>
  <c r="AE101" i="18"/>
  <c r="AE97" i="18"/>
  <c r="G123" i="18"/>
  <c r="G121" i="18"/>
  <c r="G113" i="18"/>
  <c r="G111" i="18"/>
  <c r="G110" i="18"/>
  <c r="G109" i="18"/>
  <c r="G108" i="18"/>
  <c r="G107" i="18"/>
  <c r="G118" i="18"/>
  <c r="G106" i="18"/>
  <c r="G105" i="18"/>
  <c r="G104" i="18"/>
  <c r="G103" i="18"/>
  <c r="G119" i="18"/>
  <c r="G116" i="18"/>
  <c r="G120" i="18"/>
  <c r="G115" i="18"/>
  <c r="G102" i="18"/>
  <c r="G98" i="18"/>
  <c r="G122" i="18"/>
  <c r="G101" i="18"/>
  <c r="G97" i="18"/>
  <c r="G96" i="18"/>
  <c r="G95" i="18"/>
  <c r="G94" i="18"/>
  <c r="G93" i="18"/>
  <c r="G92" i="18"/>
  <c r="G112" i="18"/>
  <c r="G100" i="18"/>
  <c r="G114" i="18"/>
  <c r="G91" i="18"/>
  <c r="G90" i="18"/>
  <c r="G89" i="18"/>
  <c r="G99" i="18"/>
  <c r="G117" i="18"/>
  <c r="L123" i="18"/>
  <c r="L122" i="18"/>
  <c r="L121" i="18"/>
  <c r="L120" i="18"/>
  <c r="L119" i="18"/>
  <c r="L118" i="18"/>
  <c r="L117" i="18"/>
  <c r="L116" i="18"/>
  <c r="L115" i="18"/>
  <c r="L114" i="18"/>
  <c r="L113" i="18"/>
  <c r="L112" i="18"/>
  <c r="L110" i="18"/>
  <c r="L106" i="18"/>
  <c r="L109" i="18"/>
  <c r="L111" i="18"/>
  <c r="L107" i="18"/>
  <c r="L105" i="18"/>
  <c r="L104" i="18"/>
  <c r="L103" i="18"/>
  <c r="L102" i="18"/>
  <c r="L101" i="18"/>
  <c r="L100" i="18"/>
  <c r="L99" i="18"/>
  <c r="L98" i="18"/>
  <c r="L97" i="18"/>
  <c r="L96" i="18"/>
  <c r="L95" i="18"/>
  <c r="L94" i="18"/>
  <c r="L93" i="18"/>
  <c r="L92" i="18"/>
  <c r="L108" i="18"/>
  <c r="L91" i="18"/>
  <c r="L89" i="18"/>
  <c r="L90" i="18"/>
  <c r="AB123" i="18"/>
  <c r="AB122" i="18"/>
  <c r="AB121" i="18"/>
  <c r="AB120" i="18"/>
  <c r="AB119" i="18"/>
  <c r="AB118" i="18"/>
  <c r="AB117" i="18"/>
  <c r="AB116" i="18"/>
  <c r="AB115" i="18"/>
  <c r="AB114" i="18"/>
  <c r="AB113" i="18"/>
  <c r="AB112" i="18"/>
  <c r="AB110" i="18"/>
  <c r="AB106" i="18"/>
  <c r="AB109" i="18"/>
  <c r="AB111" i="18"/>
  <c r="AB107" i="18"/>
  <c r="AB105" i="18"/>
  <c r="AB104" i="18"/>
  <c r="AB103" i="18"/>
  <c r="AB102" i="18"/>
  <c r="AB101" i="18"/>
  <c r="AB100" i="18"/>
  <c r="AB99" i="18"/>
  <c r="AB98" i="18"/>
  <c r="AB97" i="18"/>
  <c r="AB96" i="18"/>
  <c r="AB95" i="18"/>
  <c r="AB94" i="18"/>
  <c r="AB93" i="18"/>
  <c r="AB92" i="18"/>
  <c r="AB91" i="18"/>
  <c r="AB90" i="18"/>
  <c r="AB108" i="18"/>
  <c r="AB89" i="18"/>
  <c r="Y123" i="18"/>
  <c r="Y122" i="18"/>
  <c r="Y121" i="18"/>
  <c r="Y120" i="18"/>
  <c r="Y119" i="18"/>
  <c r="Y118" i="18"/>
  <c r="Y117" i="18"/>
  <c r="Y116" i="18"/>
  <c r="Y115" i="18"/>
  <c r="Y114" i="18"/>
  <c r="Y113" i="18"/>
  <c r="Y112" i="18"/>
  <c r="Y108" i="18"/>
  <c r="Y111" i="18"/>
  <c r="Y107" i="18"/>
  <c r="Y109" i="18"/>
  <c r="Y105" i="18"/>
  <c r="Y101" i="18"/>
  <c r="Y97" i="18"/>
  <c r="Y110" i="18"/>
  <c r="Y102" i="18"/>
  <c r="Y100" i="18"/>
  <c r="Y106" i="18"/>
  <c r="Y103" i="18"/>
  <c r="Y99" i="18"/>
  <c r="Y104" i="18"/>
  <c r="Y94" i="18"/>
  <c r="Y95" i="18"/>
  <c r="Y98" i="18"/>
  <c r="Y96" i="18"/>
  <c r="Y92" i="18"/>
  <c r="Y91" i="18"/>
  <c r="Y90" i="18"/>
  <c r="Y89" i="18"/>
  <c r="Y93" i="18"/>
  <c r="R88" i="18"/>
  <c r="R87" i="18"/>
  <c r="R86" i="18"/>
  <c r="R85" i="18"/>
  <c r="R84" i="18"/>
  <c r="R83" i="18"/>
  <c r="R82" i="18"/>
  <c r="R81" i="18"/>
  <c r="R80" i="18"/>
  <c r="R79" i="18"/>
  <c r="R78" i="18"/>
  <c r="R77" i="18"/>
  <c r="R76" i="18"/>
  <c r="R68" i="18"/>
  <c r="R67" i="18"/>
  <c r="R66" i="18"/>
  <c r="R65" i="18"/>
  <c r="R64" i="18"/>
  <c r="R63" i="18"/>
  <c r="R62" i="18"/>
  <c r="R61" i="18"/>
  <c r="R74" i="18"/>
  <c r="R72" i="18"/>
  <c r="R70" i="18"/>
  <c r="R75" i="18"/>
  <c r="R73" i="18"/>
  <c r="R71" i="18"/>
  <c r="R69" i="18"/>
  <c r="R57" i="18"/>
  <c r="R56" i="18"/>
  <c r="R55" i="18"/>
  <c r="R54" i="18"/>
  <c r="R60" i="18"/>
  <c r="R59" i="18"/>
  <c r="R58" i="18"/>
  <c r="K87" i="18"/>
  <c r="K83" i="18"/>
  <c r="K88" i="18"/>
  <c r="K84" i="18"/>
  <c r="K80" i="18"/>
  <c r="K78" i="18"/>
  <c r="K77" i="18"/>
  <c r="K85" i="18"/>
  <c r="K81" i="18"/>
  <c r="K86" i="18"/>
  <c r="K82" i="18"/>
  <c r="K79" i="18"/>
  <c r="K76" i="18"/>
  <c r="K75" i="18"/>
  <c r="K74" i="18"/>
  <c r="K73" i="18"/>
  <c r="K72" i="18"/>
  <c r="K71" i="18"/>
  <c r="K70" i="18"/>
  <c r="K69" i="18"/>
  <c r="K68" i="18"/>
  <c r="K67" i="18"/>
  <c r="K66" i="18"/>
  <c r="K65" i="18"/>
  <c r="K64" i="18"/>
  <c r="K63" i="18"/>
  <c r="K62" i="18"/>
  <c r="K61" i="18"/>
  <c r="K60" i="18"/>
  <c r="K59" i="18"/>
  <c r="K58" i="18"/>
  <c r="K54" i="18"/>
  <c r="K57" i="18"/>
  <c r="K56" i="18"/>
  <c r="K55" i="18"/>
  <c r="AA87" i="18"/>
  <c r="AA83" i="18"/>
  <c r="AA88" i="18"/>
  <c r="AA84" i="18"/>
  <c r="AA80" i="18"/>
  <c r="AA78" i="18"/>
  <c r="AA85" i="18"/>
  <c r="AA81" i="18"/>
  <c r="AA86" i="18"/>
  <c r="AA82" i="18"/>
  <c r="AA79" i="18"/>
  <c r="AA77" i="18"/>
  <c r="AA76" i="18"/>
  <c r="AA75" i="18"/>
  <c r="AA74" i="18"/>
  <c r="AA73" i="18"/>
  <c r="AA72" i="18"/>
  <c r="AA71" i="18"/>
  <c r="AA70" i="18"/>
  <c r="AA69" i="18"/>
  <c r="AA68" i="18"/>
  <c r="AA67" i="18"/>
  <c r="AA66" i="18"/>
  <c r="AA65" i="18"/>
  <c r="AA64" i="18"/>
  <c r="AA63" i="18"/>
  <c r="AA62" i="18"/>
  <c r="AA61" i="18"/>
  <c r="AA60" i="18"/>
  <c r="AA59" i="18"/>
  <c r="AA58" i="18"/>
  <c r="AA55" i="18"/>
  <c r="AA54" i="18"/>
  <c r="AA57" i="18"/>
  <c r="AA56" i="18"/>
  <c r="AF88" i="18"/>
  <c r="AF87" i="18"/>
  <c r="AF86" i="18"/>
  <c r="AF85" i="18"/>
  <c r="AF84" i="18"/>
  <c r="AF83" i="18"/>
  <c r="AF82" i="18"/>
  <c r="AF81" i="18"/>
  <c r="AF80" i="18"/>
  <c r="AF79" i="18"/>
  <c r="AF78" i="18"/>
  <c r="AF77" i="18"/>
  <c r="AF76" i="18"/>
  <c r="AF75" i="18"/>
  <c r="AF73" i="18"/>
  <c r="AF71" i="18"/>
  <c r="AF69" i="18"/>
  <c r="AF74" i="18"/>
  <c r="AF72" i="18"/>
  <c r="AF70" i="18"/>
  <c r="AF68" i="18"/>
  <c r="AF67" i="18"/>
  <c r="AF66" i="18"/>
  <c r="AF65" i="18"/>
  <c r="AF64" i="18"/>
  <c r="AF60" i="18"/>
  <c r="AF59" i="18"/>
  <c r="AF61" i="18"/>
  <c r="AF62" i="18"/>
  <c r="AF58" i="18"/>
  <c r="AF57" i="18"/>
  <c r="AF56" i="18"/>
  <c r="AF55" i="18"/>
  <c r="AF54" i="18"/>
  <c r="AF63" i="18"/>
  <c r="P88" i="18"/>
  <c r="P87" i="18"/>
  <c r="P86" i="18"/>
  <c r="P85" i="18"/>
  <c r="P84" i="18"/>
  <c r="P83" i="18"/>
  <c r="P82" i="18"/>
  <c r="P81" i="18"/>
  <c r="P80" i="18"/>
  <c r="P79" i="18"/>
  <c r="P78" i="18"/>
  <c r="P77" i="18"/>
  <c r="P75" i="18"/>
  <c r="P73" i="18"/>
  <c r="P71" i="18"/>
  <c r="P69" i="18"/>
  <c r="P76" i="18"/>
  <c r="P74" i="18"/>
  <c r="P72" i="18"/>
  <c r="P70" i="18"/>
  <c r="P68" i="18"/>
  <c r="P67" i="18"/>
  <c r="P66" i="18"/>
  <c r="P65" i="18"/>
  <c r="P64" i="18"/>
  <c r="P59" i="18"/>
  <c r="P61" i="18"/>
  <c r="P58" i="18"/>
  <c r="P62" i="18"/>
  <c r="P60" i="18"/>
  <c r="P57" i="18"/>
  <c r="P56" i="18"/>
  <c r="P55" i="18"/>
  <c r="P54" i="18"/>
  <c r="P63" i="18"/>
  <c r="M88" i="18"/>
  <c r="M87" i="18"/>
  <c r="M86" i="18"/>
  <c r="M85" i="18"/>
  <c r="M84" i="18"/>
  <c r="M83" i="18"/>
  <c r="M82" i="18"/>
  <c r="M81" i="18"/>
  <c r="M80" i="18"/>
  <c r="M78" i="18"/>
  <c r="M77" i="18"/>
  <c r="M76" i="18"/>
  <c r="M75" i="18"/>
  <c r="M74" i="18"/>
  <c r="M73" i="18"/>
  <c r="M72" i="18"/>
  <c r="M71" i="18"/>
  <c r="M70" i="18"/>
  <c r="M69" i="18"/>
  <c r="M79" i="18"/>
  <c r="M68" i="18"/>
  <c r="M67" i="18"/>
  <c r="M66" i="18"/>
  <c r="M65" i="18"/>
  <c r="M64" i="18"/>
  <c r="M63" i="18"/>
  <c r="M62" i="18"/>
  <c r="M61" i="18"/>
  <c r="M60" i="18"/>
  <c r="M59" i="18"/>
  <c r="M57" i="18"/>
  <c r="M56" i="18"/>
  <c r="M55" i="18"/>
  <c r="M54" i="18"/>
  <c r="M58" i="18"/>
  <c r="AC88" i="18"/>
  <c r="AC87" i="18"/>
  <c r="AC86" i="18"/>
  <c r="AC85" i="18"/>
  <c r="AC84" i="18"/>
  <c r="AC83" i="18"/>
  <c r="AC82" i="18"/>
  <c r="AC81" i="18"/>
  <c r="AC80" i="18"/>
  <c r="AC78" i="18"/>
  <c r="AC76" i="18"/>
  <c r="AC75" i="18"/>
  <c r="AC74" i="18"/>
  <c r="AC73" i="18"/>
  <c r="AC72" i="18"/>
  <c r="AC71" i="18"/>
  <c r="AC70" i="18"/>
  <c r="AC69" i="18"/>
  <c r="AC68" i="18"/>
  <c r="AC79" i="18"/>
  <c r="AC77" i="18"/>
  <c r="AC67" i="18"/>
  <c r="AC66" i="18"/>
  <c r="AC65" i="18"/>
  <c r="AC64" i="18"/>
  <c r="AC63" i="18"/>
  <c r="AC62" i="18"/>
  <c r="AC61" i="18"/>
  <c r="AC60" i="18"/>
  <c r="AC59" i="18"/>
  <c r="AC58" i="18"/>
  <c r="AC57" i="18"/>
  <c r="AC54" i="18"/>
  <c r="AC56" i="18"/>
  <c r="AC55" i="18"/>
  <c r="V88" i="18"/>
  <c r="V87" i="18"/>
  <c r="V86" i="18"/>
  <c r="V85" i="18"/>
  <c r="V84" i="18"/>
  <c r="V83" i="18"/>
  <c r="V82" i="18"/>
  <c r="V81" i="18"/>
  <c r="V80" i="18"/>
  <c r="V79" i="18"/>
  <c r="V78" i="18"/>
  <c r="V77" i="18"/>
  <c r="V76" i="18"/>
  <c r="V68" i="18"/>
  <c r="V67" i="18"/>
  <c r="V66" i="18"/>
  <c r="V65" i="18"/>
  <c r="V64" i="18"/>
  <c r="V63" i="18"/>
  <c r="V62" i="18"/>
  <c r="V61" i="18"/>
  <c r="V75" i="18"/>
  <c r="V73" i="18"/>
  <c r="V71" i="18"/>
  <c r="V69" i="18"/>
  <c r="V74" i="18"/>
  <c r="V72" i="18"/>
  <c r="V70" i="18"/>
  <c r="V58" i="18"/>
  <c r="V57" i="18"/>
  <c r="V56" i="18"/>
  <c r="V55" i="18"/>
  <c r="V54" i="18"/>
  <c r="V59" i="18"/>
  <c r="V60" i="18"/>
  <c r="O88" i="18"/>
  <c r="O84" i="18"/>
  <c r="O80" i="18"/>
  <c r="O85" i="18"/>
  <c r="O81" i="18"/>
  <c r="O79" i="18"/>
  <c r="O86" i="18"/>
  <c r="O82" i="18"/>
  <c r="O87" i="18"/>
  <c r="O83" i="18"/>
  <c r="O78" i="18"/>
  <c r="O76" i="18"/>
  <c r="O75" i="18"/>
  <c r="O74" i="18"/>
  <c r="O73" i="18"/>
  <c r="O72" i="18"/>
  <c r="O71" i="18"/>
  <c r="O70" i="18"/>
  <c r="O69" i="18"/>
  <c r="O77" i="18"/>
  <c r="O68" i="18"/>
  <c r="O67" i="18"/>
  <c r="O66" i="18"/>
  <c r="O65" i="18"/>
  <c r="O64" i="18"/>
  <c r="O63" i="18"/>
  <c r="O62" i="18"/>
  <c r="O61" i="18"/>
  <c r="O60" i="18"/>
  <c r="O59" i="18"/>
  <c r="O58" i="18"/>
  <c r="O57" i="18"/>
  <c r="O56" i="18"/>
  <c r="O55" i="18"/>
  <c r="O54" i="18"/>
  <c r="AE88" i="18"/>
  <c r="AE84" i="18"/>
  <c r="AE80" i="18"/>
  <c r="AE85" i="18"/>
  <c r="AE81" i="18"/>
  <c r="AE79" i="18"/>
  <c r="AE77" i="18"/>
  <c r="AE86" i="18"/>
  <c r="AE82" i="18"/>
  <c r="AE87" i="18"/>
  <c r="AE83" i="18"/>
  <c r="AE78" i="18"/>
  <c r="AE76" i="18"/>
  <c r="AE75" i="18"/>
  <c r="AE74" i="18"/>
  <c r="AE73" i="18"/>
  <c r="AE72" i="18"/>
  <c r="AE71" i="18"/>
  <c r="AE70" i="18"/>
  <c r="AE69" i="18"/>
  <c r="AE68" i="18"/>
  <c r="AE67" i="18"/>
  <c r="AE66" i="18"/>
  <c r="AE65" i="18"/>
  <c r="AE64" i="18"/>
  <c r="AE63" i="18"/>
  <c r="AE62" i="18"/>
  <c r="AE61" i="18"/>
  <c r="AE60" i="18"/>
  <c r="AE59" i="18"/>
  <c r="AE58" i="18"/>
  <c r="AE56" i="18"/>
  <c r="AE57" i="18"/>
  <c r="AE55" i="18"/>
  <c r="AE54" i="18"/>
  <c r="F54" i="18"/>
  <c r="F88" i="18"/>
  <c r="F87" i="18"/>
  <c r="F86" i="18"/>
  <c r="F85" i="18"/>
  <c r="F84" i="18"/>
  <c r="F83" i="18"/>
  <c r="F82" i="18"/>
  <c r="F81" i="18"/>
  <c r="F80" i="18"/>
  <c r="F79" i="18"/>
  <c r="F78" i="18"/>
  <c r="F77" i="18"/>
  <c r="F68" i="18"/>
  <c r="F67" i="18"/>
  <c r="F66" i="18"/>
  <c r="F65" i="18"/>
  <c r="F64" i="18"/>
  <c r="F63" i="18"/>
  <c r="F62" i="18"/>
  <c r="F61" i="18"/>
  <c r="F75" i="18"/>
  <c r="F73" i="18"/>
  <c r="F71" i="18"/>
  <c r="F69" i="18"/>
  <c r="F76" i="18"/>
  <c r="F74" i="18"/>
  <c r="F72" i="18"/>
  <c r="F70" i="18"/>
  <c r="F58" i="18"/>
  <c r="F57" i="18"/>
  <c r="F56" i="18"/>
  <c r="F55" i="18"/>
  <c r="F59" i="18"/>
  <c r="F60" i="18"/>
  <c r="X88" i="18"/>
  <c r="X87" i="18"/>
  <c r="X86" i="18"/>
  <c r="X85" i="18"/>
  <c r="X84" i="18"/>
  <c r="X83" i="18"/>
  <c r="X82" i="18"/>
  <c r="X81" i="18"/>
  <c r="X80" i="18"/>
  <c r="X79" i="18"/>
  <c r="X78" i="18"/>
  <c r="X77" i="18"/>
  <c r="X76" i="18"/>
  <c r="X75" i="18"/>
  <c r="X73" i="18"/>
  <c r="X71" i="18"/>
  <c r="X69" i="18"/>
  <c r="X74" i="18"/>
  <c r="X72" i="18"/>
  <c r="X70" i="18"/>
  <c r="X68" i="18"/>
  <c r="X67" i="18"/>
  <c r="X66" i="18"/>
  <c r="X65" i="18"/>
  <c r="X64" i="18"/>
  <c r="X62" i="18"/>
  <c r="X59" i="18"/>
  <c r="X63" i="18"/>
  <c r="X60" i="18"/>
  <c r="X57" i="18"/>
  <c r="X56" i="18"/>
  <c r="X55" i="18"/>
  <c r="X54" i="18"/>
  <c r="X61" i="18"/>
  <c r="X58" i="18"/>
  <c r="Q88" i="18"/>
  <c r="Q87" i="18"/>
  <c r="Q86" i="18"/>
  <c r="Q85" i="18"/>
  <c r="Q84" i="18"/>
  <c r="Q83" i="18"/>
  <c r="Q82" i="18"/>
  <c r="Q81" i="18"/>
  <c r="Q80" i="18"/>
  <c r="Q79" i="18"/>
  <c r="Q77" i="18"/>
  <c r="Q76" i="18"/>
  <c r="Q75" i="18"/>
  <c r="Q74" i="18"/>
  <c r="Q73" i="18"/>
  <c r="Q72" i="18"/>
  <c r="Q71" i="18"/>
  <c r="Q70" i="18"/>
  <c r="Q69" i="18"/>
  <c r="Q78" i="18"/>
  <c r="Q68" i="18"/>
  <c r="Q67" i="18"/>
  <c r="Q66" i="18"/>
  <c r="Q65" i="18"/>
  <c r="Q64" i="18"/>
  <c r="Q63" i="18"/>
  <c r="Q62" i="18"/>
  <c r="Q61" i="18"/>
  <c r="Q60" i="18"/>
  <c r="Q59" i="18"/>
  <c r="Q58" i="18"/>
  <c r="Q57" i="18"/>
  <c r="Q56" i="18"/>
  <c r="Q55" i="18"/>
  <c r="Q54" i="18"/>
  <c r="AG88" i="18"/>
  <c r="AG87" i="18"/>
  <c r="AG86" i="18"/>
  <c r="AG85" i="18"/>
  <c r="AG84" i="18"/>
  <c r="AG83" i="18"/>
  <c r="AG82" i="18"/>
  <c r="AG81" i="18"/>
  <c r="AG80" i="18"/>
  <c r="AG79" i="18"/>
  <c r="AG77" i="18"/>
  <c r="AG75" i="18"/>
  <c r="AG74" i="18"/>
  <c r="AG73" i="18"/>
  <c r="AG72" i="18"/>
  <c r="AG71" i="18"/>
  <c r="AG70" i="18"/>
  <c r="AG69" i="18"/>
  <c r="AG68" i="18"/>
  <c r="AG78" i="18"/>
  <c r="AG67" i="18"/>
  <c r="AG66" i="18"/>
  <c r="AG65" i="18"/>
  <c r="AG64" i="18"/>
  <c r="AG63" i="18"/>
  <c r="AG62" i="18"/>
  <c r="AG61" i="18"/>
  <c r="AG60" i="18"/>
  <c r="AG59" i="18"/>
  <c r="AG58" i="18"/>
  <c r="AG76" i="18"/>
  <c r="AG57" i="18"/>
  <c r="AG56" i="18"/>
  <c r="AG55" i="18"/>
  <c r="AG54" i="18"/>
  <c r="J88" i="18"/>
  <c r="J87" i="18"/>
  <c r="J86" i="18"/>
  <c r="J85" i="18"/>
  <c r="J84" i="18"/>
  <c r="J83" i="18"/>
  <c r="J82" i="18"/>
  <c r="J81" i="18"/>
  <c r="J80" i="18"/>
  <c r="J79" i="18"/>
  <c r="J78" i="18"/>
  <c r="J68" i="18"/>
  <c r="J67" i="18"/>
  <c r="J66" i="18"/>
  <c r="J65" i="18"/>
  <c r="J64" i="18"/>
  <c r="J63" i="18"/>
  <c r="J62" i="18"/>
  <c r="J61" i="18"/>
  <c r="J77" i="18"/>
  <c r="J76" i="18"/>
  <c r="J74" i="18"/>
  <c r="J72" i="18"/>
  <c r="J70" i="18"/>
  <c r="J75" i="18"/>
  <c r="J73" i="18"/>
  <c r="J71" i="18"/>
  <c r="J69" i="18"/>
  <c r="J57" i="18"/>
  <c r="J56" i="18"/>
  <c r="J55" i="18"/>
  <c r="J54" i="18"/>
  <c r="J60" i="18"/>
  <c r="J58" i="18"/>
  <c r="J59" i="18"/>
  <c r="Z88" i="18"/>
  <c r="Z87" i="18"/>
  <c r="Z86" i="18"/>
  <c r="Z85" i="18"/>
  <c r="Z84" i="18"/>
  <c r="Z83" i="18"/>
  <c r="Z82" i="18"/>
  <c r="Z81" i="18"/>
  <c r="Z80" i="18"/>
  <c r="Z79" i="18"/>
  <c r="Z78" i="18"/>
  <c r="Z77" i="18"/>
  <c r="Z76" i="18"/>
  <c r="Z67" i="18"/>
  <c r="Z66" i="18"/>
  <c r="Z65" i="18"/>
  <c r="Z64" i="18"/>
  <c r="Z63" i="18"/>
  <c r="Z62" i="18"/>
  <c r="Z61" i="18"/>
  <c r="Z60" i="18"/>
  <c r="Z74" i="18"/>
  <c r="Z72" i="18"/>
  <c r="Z70" i="18"/>
  <c r="Z68" i="18"/>
  <c r="Z75" i="18"/>
  <c r="Z73" i="18"/>
  <c r="Z71" i="18"/>
  <c r="Z69" i="18"/>
  <c r="Z59" i="18"/>
  <c r="Z57" i="18"/>
  <c r="Z56" i="18"/>
  <c r="Z55" i="18"/>
  <c r="Z54" i="18"/>
  <c r="Z58" i="18"/>
  <c r="S85" i="18"/>
  <c r="S81" i="18"/>
  <c r="S86" i="18"/>
  <c r="S82" i="18"/>
  <c r="S78" i="18"/>
  <c r="S87" i="18"/>
  <c r="S83" i="18"/>
  <c r="S88" i="18"/>
  <c r="S84" i="18"/>
  <c r="S80" i="18"/>
  <c r="S79" i="18"/>
  <c r="S77" i="18"/>
  <c r="S76" i="18"/>
  <c r="S75" i="18"/>
  <c r="S74" i="18"/>
  <c r="S73" i="18"/>
  <c r="S72" i="18"/>
  <c r="S71" i="18"/>
  <c r="S70" i="18"/>
  <c r="S69" i="18"/>
  <c r="S68" i="18"/>
  <c r="S67" i="18"/>
  <c r="S66" i="18"/>
  <c r="S65" i="18"/>
  <c r="S64" i="18"/>
  <c r="S63" i="18"/>
  <c r="S62" i="18"/>
  <c r="S61" i="18"/>
  <c r="S60" i="18"/>
  <c r="S59" i="18"/>
  <c r="S58" i="18"/>
  <c r="S54" i="18"/>
  <c r="S57" i="18"/>
  <c r="S56" i="18"/>
  <c r="S55" i="18"/>
  <c r="L88" i="18"/>
  <c r="L87" i="18"/>
  <c r="L86" i="18"/>
  <c r="L85" i="18"/>
  <c r="L84" i="18"/>
  <c r="L83" i="18"/>
  <c r="L82" i="18"/>
  <c r="L81" i="18"/>
  <c r="L80" i="18"/>
  <c r="L79" i="18"/>
  <c r="L78" i="18"/>
  <c r="L77" i="18"/>
  <c r="L76" i="18"/>
  <c r="L74" i="18"/>
  <c r="L72" i="18"/>
  <c r="L70" i="18"/>
  <c r="L75" i="18"/>
  <c r="L73" i="18"/>
  <c r="L71" i="18"/>
  <c r="L69" i="18"/>
  <c r="L68" i="18"/>
  <c r="L67" i="18"/>
  <c r="L66" i="18"/>
  <c r="L65" i="18"/>
  <c r="L64" i="18"/>
  <c r="L63" i="18"/>
  <c r="L60" i="18"/>
  <c r="L58" i="18"/>
  <c r="L61" i="18"/>
  <c r="L59" i="18"/>
  <c r="L57" i="18"/>
  <c r="L56" i="18"/>
  <c r="L55" i="18"/>
  <c r="L54" i="18"/>
  <c r="L62" i="18"/>
  <c r="AB88" i="18"/>
  <c r="AB87" i="18"/>
  <c r="AB86" i="18"/>
  <c r="AB85" i="18"/>
  <c r="AB84" i="18"/>
  <c r="AB83" i="18"/>
  <c r="AB82" i="18"/>
  <c r="AB81" i="18"/>
  <c r="AB80" i="18"/>
  <c r="AB79" i="18"/>
  <c r="AB78" i="18"/>
  <c r="AB77" i="18"/>
  <c r="AB74" i="18"/>
  <c r="AB72" i="18"/>
  <c r="AB70" i="18"/>
  <c r="AB68" i="18"/>
  <c r="AB75" i="18"/>
  <c r="AB73" i="18"/>
  <c r="AB71" i="18"/>
  <c r="AB69" i="18"/>
  <c r="AB67" i="18"/>
  <c r="AB66" i="18"/>
  <c r="AB65" i="18"/>
  <c r="AB64" i="18"/>
  <c r="AB76" i="18"/>
  <c r="AB63" i="18"/>
  <c r="AB58" i="18"/>
  <c r="AB60" i="18"/>
  <c r="AB61" i="18"/>
  <c r="AB59" i="18"/>
  <c r="AB57" i="18"/>
  <c r="AB56" i="18"/>
  <c r="AB55" i="18"/>
  <c r="AB54" i="18"/>
  <c r="AB62" i="18"/>
  <c r="U88" i="18"/>
  <c r="U87" i="18"/>
  <c r="U86" i="18"/>
  <c r="U85" i="18"/>
  <c r="U84" i="18"/>
  <c r="U83" i="18"/>
  <c r="U82" i="18"/>
  <c r="U81" i="18"/>
  <c r="U80" i="18"/>
  <c r="U78" i="18"/>
  <c r="U76" i="18"/>
  <c r="U75" i="18"/>
  <c r="U74" i="18"/>
  <c r="U73" i="18"/>
  <c r="U72" i="18"/>
  <c r="U71" i="18"/>
  <c r="U70" i="18"/>
  <c r="U69" i="18"/>
  <c r="U79" i="18"/>
  <c r="U77" i="18"/>
  <c r="U68" i="18"/>
  <c r="U67" i="18"/>
  <c r="U66" i="18"/>
  <c r="U65" i="18"/>
  <c r="U64" i="18"/>
  <c r="U63" i="18"/>
  <c r="U62" i="18"/>
  <c r="U61" i="18"/>
  <c r="U60" i="18"/>
  <c r="U59" i="18"/>
  <c r="U58" i="18"/>
  <c r="U57" i="18"/>
  <c r="U56" i="18"/>
  <c r="U55" i="18"/>
  <c r="U54" i="18"/>
  <c r="N88" i="18"/>
  <c r="N87" i="18"/>
  <c r="N86" i="18"/>
  <c r="N85" i="18"/>
  <c r="N84" i="18"/>
  <c r="N83" i="18"/>
  <c r="N82" i="18"/>
  <c r="N81" i="18"/>
  <c r="N80" i="18"/>
  <c r="N79" i="18"/>
  <c r="N78" i="18"/>
  <c r="N77" i="18"/>
  <c r="N68" i="18"/>
  <c r="N67" i="18"/>
  <c r="N66" i="18"/>
  <c r="N65" i="18"/>
  <c r="N64" i="18"/>
  <c r="N63" i="18"/>
  <c r="N62" i="18"/>
  <c r="N61" i="18"/>
  <c r="N75" i="18"/>
  <c r="N73" i="18"/>
  <c r="N71" i="18"/>
  <c r="N69" i="18"/>
  <c r="N76" i="18"/>
  <c r="N74" i="18"/>
  <c r="N72" i="18"/>
  <c r="N70" i="18"/>
  <c r="N57" i="18"/>
  <c r="N56" i="18"/>
  <c r="N55" i="18"/>
  <c r="N54" i="18"/>
  <c r="N59" i="18"/>
  <c r="N58" i="18"/>
  <c r="N60" i="18"/>
  <c r="AD88" i="18"/>
  <c r="AD87" i="18"/>
  <c r="AD86" i="18"/>
  <c r="AD85" i="18"/>
  <c r="AD84" i="18"/>
  <c r="AD83" i="18"/>
  <c r="AD82" i="18"/>
  <c r="AD81" i="18"/>
  <c r="AD80" i="18"/>
  <c r="AD79" i="18"/>
  <c r="AD78" i="18"/>
  <c r="AD77" i="18"/>
  <c r="AD76" i="18"/>
  <c r="AD67" i="18"/>
  <c r="AD66" i="18"/>
  <c r="AD65" i="18"/>
  <c r="AD64" i="18"/>
  <c r="AD63" i="18"/>
  <c r="AD62" i="18"/>
  <c r="AD61" i="18"/>
  <c r="AD60" i="18"/>
  <c r="AD75" i="18"/>
  <c r="AD73" i="18"/>
  <c r="AD71" i="18"/>
  <c r="AD69" i="18"/>
  <c r="AD74" i="18"/>
  <c r="AD72" i="18"/>
  <c r="AD70" i="18"/>
  <c r="AD68" i="18"/>
  <c r="AD57" i="18"/>
  <c r="AD56" i="18"/>
  <c r="AD55" i="18"/>
  <c r="AD54" i="18"/>
  <c r="AD59" i="18"/>
  <c r="AD58" i="18"/>
  <c r="G86" i="18"/>
  <c r="G82" i="18"/>
  <c r="G77" i="18"/>
  <c r="G87" i="18"/>
  <c r="G83" i="18"/>
  <c r="G79" i="18"/>
  <c r="G88" i="18"/>
  <c r="G84" i="18"/>
  <c r="G85" i="18"/>
  <c r="G81" i="18"/>
  <c r="G80" i="18"/>
  <c r="G78" i="18"/>
  <c r="G76" i="18"/>
  <c r="G75" i="18"/>
  <c r="G74" i="18"/>
  <c r="G73" i="18"/>
  <c r="G72" i="18"/>
  <c r="G71" i="18"/>
  <c r="G70" i="18"/>
  <c r="G69" i="18"/>
  <c r="G68" i="18"/>
  <c r="G67" i="18"/>
  <c r="G66" i="18"/>
  <c r="G65" i="18"/>
  <c r="G64" i="18"/>
  <c r="G63" i="18"/>
  <c r="G62" i="18"/>
  <c r="G61" i="18"/>
  <c r="G60" i="18"/>
  <c r="G59" i="18"/>
  <c r="G58" i="18"/>
  <c r="G56" i="18"/>
  <c r="G55" i="18"/>
  <c r="G57" i="18"/>
  <c r="G54" i="18"/>
  <c r="W86" i="18"/>
  <c r="W82" i="18"/>
  <c r="W87" i="18"/>
  <c r="W83" i="18"/>
  <c r="W79" i="18"/>
  <c r="W77" i="18"/>
  <c r="W88" i="18"/>
  <c r="W84" i="18"/>
  <c r="W80" i="18"/>
  <c r="W85" i="18"/>
  <c r="W81" i="18"/>
  <c r="W78" i="18"/>
  <c r="W76" i="18"/>
  <c r="W75" i="18"/>
  <c r="W74" i="18"/>
  <c r="W73" i="18"/>
  <c r="W72" i="18"/>
  <c r="W71" i="18"/>
  <c r="W70" i="18"/>
  <c r="W69" i="18"/>
  <c r="W68" i="18"/>
  <c r="W67" i="18"/>
  <c r="W66" i="18"/>
  <c r="W65" i="18"/>
  <c r="W64" i="18"/>
  <c r="W63" i="18"/>
  <c r="W62" i="18"/>
  <c r="W61" i="18"/>
  <c r="W60" i="18"/>
  <c r="W59" i="18"/>
  <c r="W58" i="18"/>
  <c r="W56" i="18"/>
  <c r="W55" i="18"/>
  <c r="W57" i="18"/>
  <c r="W54" i="18"/>
  <c r="T88" i="18"/>
  <c r="T87" i="18"/>
  <c r="T86" i="18"/>
  <c r="T85" i="18"/>
  <c r="T84" i="18"/>
  <c r="T83" i="18"/>
  <c r="T82" i="18"/>
  <c r="T81" i="18"/>
  <c r="T80" i="18"/>
  <c r="T79" i="18"/>
  <c r="T78" i="18"/>
  <c r="T77" i="18"/>
  <c r="T74" i="18"/>
  <c r="T72" i="18"/>
  <c r="T70" i="18"/>
  <c r="T76" i="18"/>
  <c r="T75" i="18"/>
  <c r="T73" i="18"/>
  <c r="T71" i="18"/>
  <c r="T69" i="18"/>
  <c r="T68" i="18"/>
  <c r="T67" i="18"/>
  <c r="T66" i="18"/>
  <c r="T65" i="18"/>
  <c r="T64" i="18"/>
  <c r="T61" i="18"/>
  <c r="T60" i="18"/>
  <c r="T62" i="18"/>
  <c r="T63" i="18"/>
  <c r="T59" i="18"/>
  <c r="T58" i="18"/>
  <c r="T57" i="18"/>
  <c r="T56" i="18"/>
  <c r="T55" i="18"/>
  <c r="T54" i="18"/>
  <c r="H88" i="18"/>
  <c r="H87" i="18"/>
  <c r="H86" i="18"/>
  <c r="H85" i="18"/>
  <c r="H84" i="18"/>
  <c r="H83" i="18"/>
  <c r="H82" i="18"/>
  <c r="H81" i="18"/>
  <c r="H80" i="18"/>
  <c r="H79" i="18"/>
  <c r="H78" i="18"/>
  <c r="H77" i="18"/>
  <c r="H75" i="18"/>
  <c r="H73" i="18"/>
  <c r="H71" i="18"/>
  <c r="H69" i="18"/>
  <c r="H76" i="18"/>
  <c r="H74" i="18"/>
  <c r="H72" i="18"/>
  <c r="H70" i="18"/>
  <c r="H68" i="18"/>
  <c r="H67" i="18"/>
  <c r="H66" i="18"/>
  <c r="H65" i="18"/>
  <c r="H64" i="18"/>
  <c r="H62" i="18"/>
  <c r="H59" i="18"/>
  <c r="H63" i="18"/>
  <c r="H60" i="18"/>
  <c r="H57" i="18"/>
  <c r="H56" i="18"/>
  <c r="H55" i="18"/>
  <c r="H54" i="18"/>
  <c r="H61" i="18"/>
  <c r="H58" i="18"/>
  <c r="I88" i="18"/>
  <c r="I87" i="18"/>
  <c r="I86" i="18"/>
  <c r="I85" i="18"/>
  <c r="I84" i="18"/>
  <c r="I83" i="18"/>
  <c r="I82" i="18"/>
  <c r="I81" i="18"/>
  <c r="I79" i="18"/>
  <c r="I76" i="18"/>
  <c r="I75" i="18"/>
  <c r="I74" i="18"/>
  <c r="I73" i="18"/>
  <c r="I72" i="18"/>
  <c r="I71" i="18"/>
  <c r="I70" i="18"/>
  <c r="I69" i="18"/>
  <c r="I80" i="18"/>
  <c r="I78" i="18"/>
  <c r="I77" i="18"/>
  <c r="I68" i="18"/>
  <c r="I67" i="18"/>
  <c r="I66" i="18"/>
  <c r="I65" i="18"/>
  <c r="I64" i="18"/>
  <c r="I63" i="18"/>
  <c r="I62" i="18"/>
  <c r="I61" i="18"/>
  <c r="I60" i="18"/>
  <c r="I59" i="18"/>
  <c r="I57" i="18"/>
  <c r="I56" i="18"/>
  <c r="I55" i="18"/>
  <c r="I54" i="18"/>
  <c r="I58" i="18"/>
  <c r="Y88" i="18"/>
  <c r="Y87" i="18"/>
  <c r="Y86" i="18"/>
  <c r="Y85" i="18"/>
  <c r="Y84" i="18"/>
  <c r="Y83" i="18"/>
  <c r="Y82" i="18"/>
  <c r="Y81" i="18"/>
  <c r="Y80" i="18"/>
  <c r="Y79" i="18"/>
  <c r="Y77" i="18"/>
  <c r="Y76" i="18"/>
  <c r="Y75" i="18"/>
  <c r="Y74" i="18"/>
  <c r="Y73" i="18"/>
  <c r="Y72" i="18"/>
  <c r="Y71" i="18"/>
  <c r="Y70" i="18"/>
  <c r="Y69" i="18"/>
  <c r="Y68" i="18"/>
  <c r="Y78" i="18"/>
  <c r="Y67" i="18"/>
  <c r="Y66" i="18"/>
  <c r="Y65" i="18"/>
  <c r="Y64" i="18"/>
  <c r="Y63" i="18"/>
  <c r="Y62" i="18"/>
  <c r="Y61" i="18"/>
  <c r="Y60" i="18"/>
  <c r="Y59" i="18"/>
  <c r="Y57" i="18"/>
  <c r="Y56" i="18"/>
  <c r="Y55" i="18"/>
  <c r="Y54" i="18"/>
  <c r="Y58" i="18"/>
  <c r="H53" i="18"/>
  <c r="H52" i="18"/>
  <c r="H51" i="18"/>
  <c r="H50" i="18"/>
  <c r="H48" i="18"/>
  <c r="H46" i="18"/>
  <c r="H44" i="18"/>
  <c r="H49" i="18"/>
  <c r="H47" i="18"/>
  <c r="H45" i="18"/>
  <c r="H43" i="18"/>
  <c r="H41" i="18"/>
  <c r="H40" i="18"/>
  <c r="H39" i="18"/>
  <c r="H38" i="18"/>
  <c r="H37" i="18"/>
  <c r="H36" i="18"/>
  <c r="H35" i="18"/>
  <c r="H34" i="18"/>
  <c r="H33" i="18"/>
  <c r="H32" i="18"/>
  <c r="H31" i="18"/>
  <c r="H30" i="18"/>
  <c r="H29" i="18"/>
  <c r="H28" i="18"/>
  <c r="H27" i="18"/>
  <c r="H26" i="18"/>
  <c r="H42" i="18"/>
  <c r="H25" i="18"/>
  <c r="H24" i="18"/>
  <c r="H23" i="18"/>
  <c r="H22" i="18"/>
  <c r="H21" i="18"/>
  <c r="H20" i="18"/>
  <c r="H19" i="18"/>
  <c r="X53" i="18"/>
  <c r="X52" i="18"/>
  <c r="X51" i="18"/>
  <c r="X50" i="18"/>
  <c r="X48" i="18"/>
  <c r="X46" i="18"/>
  <c r="X44" i="18"/>
  <c r="X49" i="18"/>
  <c r="X47" i="18"/>
  <c r="X45" i="18"/>
  <c r="X43" i="18"/>
  <c r="X41" i="18"/>
  <c r="X40" i="18"/>
  <c r="X39" i="18"/>
  <c r="X38" i="18"/>
  <c r="X37" i="18"/>
  <c r="X36" i="18"/>
  <c r="X35" i="18"/>
  <c r="X34" i="18"/>
  <c r="X33" i="18"/>
  <c r="X32" i="18"/>
  <c r="X31" i="18"/>
  <c r="X30" i="18"/>
  <c r="X29" i="18"/>
  <c r="X28" i="18"/>
  <c r="X27" i="18"/>
  <c r="X26" i="18"/>
  <c r="X42" i="18"/>
  <c r="X25" i="18"/>
  <c r="X24" i="18"/>
  <c r="X23" i="18"/>
  <c r="X22" i="18"/>
  <c r="X21" i="18"/>
  <c r="X20" i="18"/>
  <c r="X19" i="18"/>
  <c r="Y53" i="18"/>
  <c r="Y52" i="18"/>
  <c r="Y51" i="18"/>
  <c r="Y50" i="18"/>
  <c r="Y49" i="18"/>
  <c r="Y47" i="18"/>
  <c r="Y45" i="18"/>
  <c r="Y41" i="18"/>
  <c r="Y40" i="18"/>
  <c r="Y39" i="18"/>
  <c r="Y38" i="18"/>
  <c r="Y37" i="18"/>
  <c r="Y36" i="18"/>
  <c r="Y35" i="18"/>
  <c r="Y34" i="18"/>
  <c r="Y48" i="18"/>
  <c r="Y46" i="18"/>
  <c r="Y44" i="18"/>
  <c r="Y43" i="18"/>
  <c r="Y33" i="18"/>
  <c r="Y42" i="18"/>
  <c r="Y32" i="18"/>
  <c r="Y31" i="18"/>
  <c r="Y30" i="18"/>
  <c r="Y29" i="18"/>
  <c r="Y28" i="18"/>
  <c r="Y27" i="18"/>
  <c r="Y26" i="18"/>
  <c r="Y25" i="18"/>
  <c r="Y24" i="18"/>
  <c r="Y23" i="18"/>
  <c r="Y22" i="18"/>
  <c r="Y21" i="18"/>
  <c r="Y20" i="18"/>
  <c r="Y19" i="18"/>
  <c r="V53" i="18"/>
  <c r="V52" i="18"/>
  <c r="V51" i="18"/>
  <c r="V50" i="18"/>
  <c r="V49" i="18"/>
  <c r="V48" i="18"/>
  <c r="V47" i="18"/>
  <c r="V46" i="18"/>
  <c r="V45" i="18"/>
  <c r="V44" i="18"/>
  <c r="V43" i="18"/>
  <c r="V42" i="18"/>
  <c r="V32" i="18"/>
  <c r="V40" i="18"/>
  <c r="V38" i="18"/>
  <c r="V36" i="18"/>
  <c r="V34" i="18"/>
  <c r="V31" i="18"/>
  <c r="V30" i="18"/>
  <c r="V29" i="18"/>
  <c r="V28" i="18"/>
  <c r="V27" i="18"/>
  <c r="V41" i="18"/>
  <c r="V39" i="18"/>
  <c r="V37" i="18"/>
  <c r="V35" i="18"/>
  <c r="V33" i="18"/>
  <c r="V23" i="18"/>
  <c r="V22" i="18"/>
  <c r="V21" i="18"/>
  <c r="V20" i="18"/>
  <c r="V26" i="18"/>
  <c r="V25" i="18"/>
  <c r="V24" i="18"/>
  <c r="V19" i="18"/>
  <c r="K53" i="18"/>
  <c r="K52" i="18"/>
  <c r="K51" i="18"/>
  <c r="K50" i="18"/>
  <c r="K49" i="18"/>
  <c r="K48" i="18"/>
  <c r="K47" i="18"/>
  <c r="K46" i="18"/>
  <c r="K45" i="18"/>
  <c r="K44" i="18"/>
  <c r="K43" i="18"/>
  <c r="K42" i="18"/>
  <c r="K41" i="18"/>
  <c r="K39" i="18"/>
  <c r="K37" i="18"/>
  <c r="K35" i="18"/>
  <c r="K32" i="18"/>
  <c r="K31" i="18"/>
  <c r="K30" i="18"/>
  <c r="K29" i="18"/>
  <c r="K28" i="18"/>
  <c r="K40" i="18"/>
  <c r="K38" i="18"/>
  <c r="K36" i="18"/>
  <c r="K34" i="18"/>
  <c r="K33" i="18"/>
  <c r="K27" i="18"/>
  <c r="K25" i="18"/>
  <c r="K26" i="18"/>
  <c r="K24" i="18"/>
  <c r="K23" i="18"/>
  <c r="K22" i="18"/>
  <c r="K21" i="18"/>
  <c r="K20" i="18"/>
  <c r="K19" i="18"/>
  <c r="AE53" i="18"/>
  <c r="AE52" i="18"/>
  <c r="AE51" i="18"/>
  <c r="AE50" i="18"/>
  <c r="AE49" i="18"/>
  <c r="AE48" i="18"/>
  <c r="AE47" i="18"/>
  <c r="AE46" i="18"/>
  <c r="AE45" i="18"/>
  <c r="AE44" i="18"/>
  <c r="AE43" i="18"/>
  <c r="AE42" i="18"/>
  <c r="AE40" i="18"/>
  <c r="AE38" i="18"/>
  <c r="AE36" i="18"/>
  <c r="AE34" i="18"/>
  <c r="AE33" i="18"/>
  <c r="AE32" i="18"/>
  <c r="AE30" i="18"/>
  <c r="AE29" i="18"/>
  <c r="AE28" i="18"/>
  <c r="AE27" i="18"/>
  <c r="AE39" i="18"/>
  <c r="AE37" i="18"/>
  <c r="AE35" i="18"/>
  <c r="AE31" i="18"/>
  <c r="AE41" i="18"/>
  <c r="AE24" i="18"/>
  <c r="AE26" i="18"/>
  <c r="AE25" i="18"/>
  <c r="AE23" i="18"/>
  <c r="AE22" i="18"/>
  <c r="AE21" i="18"/>
  <c r="AE20" i="18"/>
  <c r="AE19" i="18"/>
  <c r="L53" i="18"/>
  <c r="L52" i="18"/>
  <c r="L51" i="18"/>
  <c r="L49" i="18"/>
  <c r="L47" i="18"/>
  <c r="L45" i="18"/>
  <c r="L43" i="18"/>
  <c r="L48" i="18"/>
  <c r="L46" i="18"/>
  <c r="L44" i="18"/>
  <c r="L42" i="18"/>
  <c r="L50" i="18"/>
  <c r="L41" i="18"/>
  <c r="L40" i="18"/>
  <c r="L39" i="18"/>
  <c r="L38" i="18"/>
  <c r="L37" i="18"/>
  <c r="L36" i="18"/>
  <c r="L35" i="18"/>
  <c r="L34" i="18"/>
  <c r="L33" i="18"/>
  <c r="L32" i="18"/>
  <c r="L31" i="18"/>
  <c r="L30" i="18"/>
  <c r="L29" i="18"/>
  <c r="L28" i="18"/>
  <c r="L27" i="18"/>
  <c r="L26" i="18"/>
  <c r="L25" i="18"/>
  <c r="L24" i="18"/>
  <c r="L23" i="18"/>
  <c r="L22" i="18"/>
  <c r="L21" i="18"/>
  <c r="L20" i="18"/>
  <c r="L19" i="18"/>
  <c r="AB53" i="18"/>
  <c r="AB52" i="18"/>
  <c r="AB51" i="18"/>
  <c r="AB50" i="18"/>
  <c r="AB49" i="18"/>
  <c r="AB47" i="18"/>
  <c r="AB45" i="18"/>
  <c r="AB43" i="18"/>
  <c r="AB48" i="18"/>
  <c r="AB46" i="18"/>
  <c r="AB44" i="18"/>
  <c r="AB42" i="18"/>
  <c r="AB41" i="18"/>
  <c r="AB40" i="18"/>
  <c r="AB39" i="18"/>
  <c r="AB38" i="18"/>
  <c r="AB37" i="18"/>
  <c r="AB36" i="18"/>
  <c r="AB35" i="18"/>
  <c r="AB34" i="18"/>
  <c r="AB33" i="18"/>
  <c r="AB32" i="18"/>
  <c r="AB31" i="18"/>
  <c r="AB30" i="18"/>
  <c r="AB29" i="18"/>
  <c r="AB28" i="18"/>
  <c r="AB27" i="18"/>
  <c r="AB26" i="18"/>
  <c r="AB25" i="18"/>
  <c r="AB24" i="18"/>
  <c r="AB23" i="18"/>
  <c r="AB22" i="18"/>
  <c r="AB21" i="18"/>
  <c r="AB20" i="18"/>
  <c r="AB19" i="18"/>
  <c r="AG53" i="18"/>
  <c r="AG52" i="18"/>
  <c r="AG51" i="18"/>
  <c r="AG50" i="18"/>
  <c r="AG49" i="18"/>
  <c r="AG47" i="18"/>
  <c r="AG45" i="18"/>
  <c r="AG40" i="18"/>
  <c r="AG39" i="18"/>
  <c r="AG38" i="18"/>
  <c r="AG37" i="18"/>
  <c r="AG36" i="18"/>
  <c r="AG35" i="18"/>
  <c r="AG34" i="18"/>
  <c r="AG48" i="18"/>
  <c r="AG46" i="18"/>
  <c r="AG44" i="18"/>
  <c r="AG42" i="18"/>
  <c r="AG41" i="18"/>
  <c r="AG43" i="18"/>
  <c r="AG32" i="18"/>
  <c r="AG31" i="18"/>
  <c r="AG33" i="18"/>
  <c r="AG30" i="18"/>
  <c r="AG29" i="18"/>
  <c r="AG28" i="18"/>
  <c r="AG27" i="18"/>
  <c r="AG26" i="18"/>
  <c r="AG25" i="18"/>
  <c r="AG24" i="18"/>
  <c r="AG23" i="18"/>
  <c r="AG22" i="18"/>
  <c r="AG21" i="18"/>
  <c r="AG20" i="18"/>
  <c r="AG19" i="18"/>
  <c r="U53" i="18"/>
  <c r="U52" i="18"/>
  <c r="U51" i="18"/>
  <c r="U50" i="18"/>
  <c r="U48" i="18"/>
  <c r="U46" i="18"/>
  <c r="U44" i="18"/>
  <c r="U41" i="18"/>
  <c r="U40" i="18"/>
  <c r="U39" i="18"/>
  <c r="U38" i="18"/>
  <c r="U37" i="18"/>
  <c r="U36" i="18"/>
  <c r="U35" i="18"/>
  <c r="U34" i="18"/>
  <c r="U49" i="18"/>
  <c r="U47" i="18"/>
  <c r="U45" i="18"/>
  <c r="U43" i="18"/>
  <c r="U42" i="18"/>
  <c r="U33" i="18"/>
  <c r="U32" i="18"/>
  <c r="U31" i="18"/>
  <c r="U30" i="18"/>
  <c r="U29" i="18"/>
  <c r="U28" i="18"/>
  <c r="U27" i="18"/>
  <c r="U26" i="18"/>
  <c r="U25" i="18"/>
  <c r="U24" i="18"/>
  <c r="U23" i="18"/>
  <c r="U22" i="18"/>
  <c r="U21" i="18"/>
  <c r="U20" i="18"/>
  <c r="U19" i="18"/>
  <c r="J53" i="18"/>
  <c r="J52" i="18"/>
  <c r="J51" i="18"/>
  <c r="J50" i="18"/>
  <c r="J49" i="18"/>
  <c r="J48" i="18"/>
  <c r="J47" i="18"/>
  <c r="J46" i="18"/>
  <c r="J45" i="18"/>
  <c r="J44" i="18"/>
  <c r="J43" i="18"/>
  <c r="J42" i="18"/>
  <c r="J33" i="18"/>
  <c r="J41" i="18"/>
  <c r="J39" i="18"/>
  <c r="J37" i="18"/>
  <c r="J35" i="18"/>
  <c r="J32" i="18"/>
  <c r="J31" i="18"/>
  <c r="J30" i="18"/>
  <c r="J29" i="18"/>
  <c r="J28" i="18"/>
  <c r="J40" i="18"/>
  <c r="J38" i="18"/>
  <c r="J36" i="18"/>
  <c r="J34" i="18"/>
  <c r="J26" i="18"/>
  <c r="J24" i="18"/>
  <c r="J23" i="18"/>
  <c r="J22" i="18"/>
  <c r="J20" i="18"/>
  <c r="J27" i="18"/>
  <c r="J25" i="18"/>
  <c r="J21" i="18"/>
  <c r="J19" i="18"/>
  <c r="Z53" i="18"/>
  <c r="Z52" i="18"/>
  <c r="Z51" i="18"/>
  <c r="Z50" i="18"/>
  <c r="Z49" i="18"/>
  <c r="Z48" i="18"/>
  <c r="Z47" i="18"/>
  <c r="Z46" i="18"/>
  <c r="Z45" i="18"/>
  <c r="Z44" i="18"/>
  <c r="Z43" i="18"/>
  <c r="Z42" i="18"/>
  <c r="Z33" i="18"/>
  <c r="Z41" i="18"/>
  <c r="Z39" i="18"/>
  <c r="Z37" i="18"/>
  <c r="Z35" i="18"/>
  <c r="Z32" i="18"/>
  <c r="Z31" i="18"/>
  <c r="Z30" i="18"/>
  <c r="Z29" i="18"/>
  <c r="Z28" i="18"/>
  <c r="Z27" i="18"/>
  <c r="Z40" i="18"/>
  <c r="Z38" i="18"/>
  <c r="Z36" i="18"/>
  <c r="Z34" i="18"/>
  <c r="Z26" i="18"/>
  <c r="Z24" i="18"/>
  <c r="Z23" i="18"/>
  <c r="Z22" i="18"/>
  <c r="Z19" i="18"/>
  <c r="Z25" i="18"/>
  <c r="Z21" i="18"/>
  <c r="Z20" i="18"/>
  <c r="AA53" i="18"/>
  <c r="AA52" i="18"/>
  <c r="AA51" i="18"/>
  <c r="AA50" i="18"/>
  <c r="AA49" i="18"/>
  <c r="AA48" i="18"/>
  <c r="AA47" i="18"/>
  <c r="AA46" i="18"/>
  <c r="AA45" i="18"/>
  <c r="AA44" i="18"/>
  <c r="AA43" i="18"/>
  <c r="AA42" i="18"/>
  <c r="AA41" i="18"/>
  <c r="AA39" i="18"/>
  <c r="AA37" i="18"/>
  <c r="AA35" i="18"/>
  <c r="AA32" i="18"/>
  <c r="AA31" i="18"/>
  <c r="AA30" i="18"/>
  <c r="AA29" i="18"/>
  <c r="AA28" i="18"/>
  <c r="AA27" i="18"/>
  <c r="AA40" i="18"/>
  <c r="AA38" i="18"/>
  <c r="AA36" i="18"/>
  <c r="AA34" i="18"/>
  <c r="AA33" i="18"/>
  <c r="AA25" i="18"/>
  <c r="AA26" i="18"/>
  <c r="AA24" i="18"/>
  <c r="AA23" i="18"/>
  <c r="AA22" i="18"/>
  <c r="AA21" i="18"/>
  <c r="AA20" i="18"/>
  <c r="AA19" i="18"/>
  <c r="AF53" i="18"/>
  <c r="AF52" i="18"/>
  <c r="AF51" i="18"/>
  <c r="AF50" i="18"/>
  <c r="AF48" i="18"/>
  <c r="AF46" i="18"/>
  <c r="AF44" i="18"/>
  <c r="AF49" i="18"/>
  <c r="AF47" i="18"/>
  <c r="AF45" i="18"/>
  <c r="AF43" i="18"/>
  <c r="AF40" i="18"/>
  <c r="AF39" i="18"/>
  <c r="AF38" i="18"/>
  <c r="AF37" i="18"/>
  <c r="AF36" i="18"/>
  <c r="AF35" i="18"/>
  <c r="AF34" i="18"/>
  <c r="AF33" i="18"/>
  <c r="AF32" i="18"/>
  <c r="AF31" i="18"/>
  <c r="AF42" i="18"/>
  <c r="AF30" i="18"/>
  <c r="AF29" i="18"/>
  <c r="AF28" i="18"/>
  <c r="AF27" i="18"/>
  <c r="AF26" i="18"/>
  <c r="AF25" i="18"/>
  <c r="AF41" i="18"/>
  <c r="AF23" i="18"/>
  <c r="AF22" i="18"/>
  <c r="AF21" i="18"/>
  <c r="AF20" i="18"/>
  <c r="AF19" i="18"/>
  <c r="AF24" i="18"/>
  <c r="I53" i="18"/>
  <c r="I52" i="18"/>
  <c r="I51" i="18"/>
  <c r="I50" i="18"/>
  <c r="I49" i="18"/>
  <c r="I47" i="18"/>
  <c r="I45" i="18"/>
  <c r="I41" i="18"/>
  <c r="I40" i="18"/>
  <c r="I39" i="18"/>
  <c r="I38" i="18"/>
  <c r="I37" i="18"/>
  <c r="I36" i="18"/>
  <c r="I35" i="18"/>
  <c r="I48" i="18"/>
  <c r="I46" i="18"/>
  <c r="I44" i="18"/>
  <c r="I42" i="18"/>
  <c r="I34" i="18"/>
  <c r="I33" i="18"/>
  <c r="I32" i="18"/>
  <c r="I43" i="18"/>
  <c r="I31" i="18"/>
  <c r="I30" i="18"/>
  <c r="I29" i="18"/>
  <c r="I28" i="18"/>
  <c r="I27" i="18"/>
  <c r="I26" i="18"/>
  <c r="I25" i="18"/>
  <c r="I24" i="18"/>
  <c r="I23" i="18"/>
  <c r="I22" i="18"/>
  <c r="I21" i="18"/>
  <c r="I20" i="18"/>
  <c r="I19" i="18"/>
  <c r="G53" i="18"/>
  <c r="G52" i="18"/>
  <c r="G51" i="18"/>
  <c r="G50" i="18"/>
  <c r="G49" i="18"/>
  <c r="G48" i="18"/>
  <c r="G47" i="18"/>
  <c r="G46" i="18"/>
  <c r="G45" i="18"/>
  <c r="G44" i="18"/>
  <c r="G43" i="18"/>
  <c r="G42" i="18"/>
  <c r="G40" i="18"/>
  <c r="G38" i="18"/>
  <c r="G36" i="18"/>
  <c r="G34" i="18"/>
  <c r="G31" i="18"/>
  <c r="G30" i="18"/>
  <c r="G29" i="18"/>
  <c r="G28" i="18"/>
  <c r="G41" i="18"/>
  <c r="G39" i="18"/>
  <c r="G37" i="18"/>
  <c r="G35" i="18"/>
  <c r="G33" i="18"/>
  <c r="G32" i="18"/>
  <c r="G26" i="18"/>
  <c r="G25" i="18"/>
  <c r="G27" i="18"/>
  <c r="G24" i="18"/>
  <c r="G23" i="18"/>
  <c r="G22" i="18"/>
  <c r="G21" i="18"/>
  <c r="G20" i="18"/>
  <c r="G19" i="18"/>
  <c r="AC53" i="18"/>
  <c r="AC52" i="18"/>
  <c r="AC51" i="18"/>
  <c r="AC50" i="18"/>
  <c r="AC48" i="18"/>
  <c r="AC46" i="18"/>
  <c r="AC44" i="18"/>
  <c r="AC41" i="18"/>
  <c r="AC40" i="18"/>
  <c r="AC39" i="18"/>
  <c r="AC38" i="18"/>
  <c r="AC37" i="18"/>
  <c r="AC36" i="18"/>
  <c r="AC35" i="18"/>
  <c r="AC34" i="18"/>
  <c r="AC49" i="18"/>
  <c r="AC47" i="18"/>
  <c r="AC45" i="18"/>
  <c r="AC43" i="18"/>
  <c r="AC31" i="18"/>
  <c r="AC42" i="18"/>
  <c r="AC33" i="18"/>
  <c r="AC32" i="18"/>
  <c r="AC30" i="18"/>
  <c r="AC29" i="18"/>
  <c r="AC28" i="18"/>
  <c r="AC27" i="18"/>
  <c r="AC26" i="18"/>
  <c r="AC25" i="18"/>
  <c r="AC24" i="18"/>
  <c r="AC23" i="18"/>
  <c r="AC22" i="18"/>
  <c r="AC21" i="18"/>
  <c r="AC20" i="18"/>
  <c r="AC19" i="18"/>
  <c r="AD53" i="18"/>
  <c r="AD52" i="18"/>
  <c r="AD51" i="18"/>
  <c r="AD50" i="18"/>
  <c r="AD49" i="18"/>
  <c r="AD48" i="18"/>
  <c r="AD47" i="18"/>
  <c r="AD46" i="18"/>
  <c r="AD45" i="18"/>
  <c r="AD44" i="18"/>
  <c r="AD43" i="18"/>
  <c r="AD42" i="18"/>
  <c r="AD41" i="18"/>
  <c r="AD40" i="18"/>
  <c r="AD38" i="18"/>
  <c r="AD36" i="18"/>
  <c r="AD34" i="18"/>
  <c r="AD33" i="18"/>
  <c r="AD32" i="18"/>
  <c r="AD30" i="18"/>
  <c r="AD29" i="18"/>
  <c r="AD28" i="18"/>
  <c r="AD27" i="18"/>
  <c r="AD39" i="18"/>
  <c r="AD37" i="18"/>
  <c r="AD35" i="18"/>
  <c r="AD31" i="18"/>
  <c r="AD25" i="18"/>
  <c r="AD23" i="18"/>
  <c r="AD22" i="18"/>
  <c r="AD21" i="18"/>
  <c r="AD20" i="18"/>
  <c r="AD24" i="18"/>
  <c r="AD26" i="18"/>
  <c r="AD19" i="18"/>
  <c r="W53" i="18"/>
  <c r="W52" i="18"/>
  <c r="W51" i="18"/>
  <c r="W50" i="18"/>
  <c r="W49" i="18"/>
  <c r="W48" i="18"/>
  <c r="W47" i="18"/>
  <c r="W46" i="18"/>
  <c r="W45" i="18"/>
  <c r="W44" i="18"/>
  <c r="W43" i="18"/>
  <c r="W42" i="18"/>
  <c r="W40" i="18"/>
  <c r="W38" i="18"/>
  <c r="W36" i="18"/>
  <c r="W34" i="18"/>
  <c r="W31" i="18"/>
  <c r="W30" i="18"/>
  <c r="W29" i="18"/>
  <c r="W28" i="18"/>
  <c r="W41" i="18"/>
  <c r="W39" i="18"/>
  <c r="W37" i="18"/>
  <c r="W35" i="18"/>
  <c r="W33" i="18"/>
  <c r="W32" i="18"/>
  <c r="W27" i="18"/>
  <c r="W26" i="18"/>
  <c r="W25" i="18"/>
  <c r="W24" i="18"/>
  <c r="W23" i="18"/>
  <c r="W22" i="18"/>
  <c r="W21" i="18"/>
  <c r="W20" i="18"/>
  <c r="W19" i="18"/>
  <c r="AG158" i="11"/>
  <c r="AG157" i="11"/>
  <c r="AG156" i="11"/>
  <c r="AG155" i="11"/>
  <c r="AG154" i="11"/>
  <c r="AG153" i="11"/>
  <c r="AG151" i="11"/>
  <c r="AG149" i="11"/>
  <c r="AG147" i="11"/>
  <c r="AG152" i="11"/>
  <c r="AG150" i="11"/>
  <c r="AG148" i="11"/>
  <c r="AG144" i="11"/>
  <c r="AG142" i="11"/>
  <c r="AG140" i="11"/>
  <c r="AG138" i="11"/>
  <c r="AG145" i="11"/>
  <c r="AG143" i="11"/>
  <c r="AG141" i="11"/>
  <c r="AG139" i="11"/>
  <c r="AG146" i="11"/>
  <c r="AG137" i="11"/>
  <c r="AG136" i="11"/>
  <c r="AG135" i="11"/>
  <c r="AG134" i="11"/>
  <c r="AG133" i="11"/>
  <c r="AG132" i="11"/>
  <c r="AG131" i="11"/>
  <c r="AG130" i="11"/>
  <c r="AG129" i="11"/>
  <c r="AG128" i="11"/>
  <c r="AG127" i="11"/>
  <c r="AG126" i="11"/>
  <c r="AG125" i="11"/>
  <c r="AG124" i="11"/>
  <c r="B8" i="5"/>
  <c r="L4" i="11"/>
  <c r="AB4" i="11"/>
  <c r="P5" i="11"/>
  <c r="P6" i="11"/>
  <c r="AF4" i="11"/>
  <c r="T5" i="11"/>
  <c r="X6" i="11"/>
  <c r="H5" i="11"/>
  <c r="AB5" i="11"/>
  <c r="AF6" i="11"/>
  <c r="H4" i="11"/>
  <c r="X4" i="11"/>
  <c r="L5" i="11"/>
  <c r="H6" i="11"/>
  <c r="J4" i="11"/>
  <c r="Z4" i="11"/>
  <c r="F5" i="11"/>
  <c r="N5" i="11"/>
  <c r="V5" i="11"/>
  <c r="AD5" i="11"/>
  <c r="J6" i="11"/>
  <c r="R6" i="11"/>
  <c r="Z6" i="11"/>
  <c r="X5" i="11"/>
  <c r="AF5" i="11"/>
  <c r="L6" i="11"/>
  <c r="T6" i="11"/>
  <c r="AB6" i="11"/>
  <c r="V4" i="11"/>
  <c r="AD4" i="11"/>
  <c r="J5" i="11"/>
  <c r="R5" i="11"/>
  <c r="Z5" i="11"/>
  <c r="F6" i="11"/>
  <c r="N6" i="11"/>
  <c r="V6" i="11"/>
  <c r="AD6" i="11"/>
  <c r="G4" i="11"/>
  <c r="K4" i="11"/>
  <c r="W4" i="11"/>
  <c r="AA4" i="11"/>
  <c r="AE4" i="11"/>
  <c r="G5" i="11"/>
  <c r="K5" i="11"/>
  <c r="O5" i="11"/>
  <c r="S5" i="11"/>
  <c r="W5" i="11"/>
  <c r="AA5" i="11"/>
  <c r="AE5" i="11"/>
  <c r="G6" i="11"/>
  <c r="K6" i="11"/>
  <c r="O6" i="11"/>
  <c r="S6" i="11"/>
  <c r="W6" i="11"/>
  <c r="AA6" i="11"/>
  <c r="AE6" i="11"/>
  <c r="I4" i="11"/>
  <c r="U4" i="11"/>
  <c r="Y4" i="11"/>
  <c r="AC4" i="11"/>
  <c r="AG4" i="11"/>
  <c r="I5" i="11"/>
  <c r="M5" i="11"/>
  <c r="Q5" i="11"/>
  <c r="U5" i="11"/>
  <c r="Y5" i="11"/>
  <c r="AC5" i="11"/>
  <c r="AG5" i="11"/>
  <c r="I6" i="11"/>
  <c r="M6" i="11"/>
  <c r="Q6" i="11"/>
  <c r="U6" i="11"/>
  <c r="Y6" i="11"/>
  <c r="AC6" i="11"/>
  <c r="AG6" i="11"/>
  <c r="AN93" i="11" l="1"/>
  <c r="AJ22" i="11"/>
  <c r="AL19" i="11"/>
  <c r="AJ20" i="11"/>
  <c r="AI21" i="11"/>
  <c r="AI22" i="11"/>
  <c r="AI19" i="11"/>
  <c r="AI91" i="11"/>
  <c r="AI89" i="11"/>
  <c r="AN55" i="11"/>
  <c r="AL90" i="11"/>
  <c r="AL92" i="11"/>
  <c r="AH57" i="11"/>
  <c r="AJ19" i="11"/>
  <c r="AL21" i="11"/>
  <c r="AK92" i="11"/>
  <c r="AN89" i="11"/>
  <c r="AL20" i="11"/>
  <c r="AK89" i="11"/>
  <c r="AN90" i="11"/>
  <c r="AN91" i="11"/>
  <c r="J35" i="13"/>
  <c r="J33" i="13"/>
  <c r="J34" i="13"/>
  <c r="J31" i="13"/>
  <c r="J32" i="13"/>
  <c r="J29" i="13"/>
  <c r="J30" i="13"/>
  <c r="J27" i="13"/>
  <c r="J28" i="13"/>
  <c r="AL54" i="11"/>
  <c r="AH20" i="11"/>
  <c r="AL56" i="11"/>
  <c r="AL91" i="11"/>
  <c r="AH22" i="11"/>
  <c r="AN54" i="11"/>
  <c r="AJ92" i="11"/>
  <c r="AJ91" i="11"/>
  <c r="AL89" i="11"/>
  <c r="AH19" i="11"/>
  <c r="AN22" i="11"/>
  <c r="AH56" i="11"/>
  <c r="AM55" i="11"/>
  <c r="AJ55" i="11"/>
  <c r="AN21" i="11"/>
  <c r="AH91" i="11"/>
  <c r="AH54" i="11"/>
  <c r="AN19" i="11"/>
  <c r="AM54" i="11"/>
  <c r="AJ54" i="11"/>
  <c r="AH92" i="11"/>
  <c r="AH58" i="11"/>
  <c r="AF189" i="17"/>
  <c r="AG188" i="17"/>
  <c r="AF154" i="17"/>
  <c r="AG153" i="17"/>
  <c r="AF119" i="17"/>
  <c r="AG118" i="17"/>
  <c r="AF85" i="17"/>
  <c r="AG84" i="17"/>
  <c r="AF14" i="17"/>
  <c r="AG13" i="17"/>
  <c r="AF49" i="17"/>
  <c r="AG48" i="17"/>
  <c r="AE9" i="17"/>
  <c r="I17" i="18"/>
  <c r="T17" i="18"/>
  <c r="AC14" i="18"/>
  <c r="U14" i="18"/>
  <c r="AE14" i="18"/>
  <c r="H14" i="18"/>
  <c r="J15" i="18"/>
  <c r="AG15" i="18"/>
  <c r="X15" i="18"/>
  <c r="AE15" i="18"/>
  <c r="V15" i="18"/>
  <c r="P15" i="18"/>
  <c r="AE16" i="18"/>
  <c r="U16" i="18"/>
  <c r="N16" i="18"/>
  <c r="R16" i="18"/>
  <c r="P16" i="18"/>
  <c r="AD16" i="18"/>
  <c r="L17" i="18"/>
  <c r="G14" i="18"/>
  <c r="AA14" i="18"/>
  <c r="AG14" i="18"/>
  <c r="K14" i="18"/>
  <c r="Y14" i="18"/>
  <c r="Y15" i="18"/>
  <c r="T15" i="18"/>
  <c r="Z15" i="18"/>
  <c r="Q15" i="18"/>
  <c r="O15" i="18"/>
  <c r="AC15" i="18"/>
  <c r="AF15" i="18"/>
  <c r="AA15" i="18"/>
  <c r="K15" i="18"/>
  <c r="Y16" i="18"/>
  <c r="AC16" i="18"/>
  <c r="AF16" i="18"/>
  <c r="H16" i="18"/>
  <c r="W16" i="18"/>
  <c r="O16" i="18"/>
  <c r="I16" i="18"/>
  <c r="M16" i="18"/>
  <c r="AG17" i="18"/>
  <c r="Q17" i="18"/>
  <c r="AB17" i="18"/>
  <c r="S17" i="18"/>
  <c r="P17" i="18"/>
  <c r="H17" i="18"/>
  <c r="W17" i="18"/>
  <c r="AD17" i="18"/>
  <c r="W14" i="18"/>
  <c r="Z14" i="18"/>
  <c r="J14" i="18"/>
  <c r="L14" i="18"/>
  <c r="X14" i="18"/>
  <c r="G15" i="18"/>
  <c r="L15" i="18"/>
  <c r="M15" i="18"/>
  <c r="AB16" i="18"/>
  <c r="L16" i="18"/>
  <c r="G16" i="18"/>
  <c r="X16" i="18"/>
  <c r="V16" i="18"/>
  <c r="T16" i="18"/>
  <c r="S16" i="18"/>
  <c r="K16" i="18"/>
  <c r="AG16" i="18"/>
  <c r="Z17" i="18"/>
  <c r="N17" i="18"/>
  <c r="AA17" i="18"/>
  <c r="K17" i="18"/>
  <c r="V17" i="18"/>
  <c r="M17" i="18"/>
  <c r="X17" i="18"/>
  <c r="U17" i="18"/>
  <c r="R17" i="18"/>
  <c r="Y17" i="18"/>
  <c r="J17" i="18"/>
  <c r="AK16" i="18"/>
  <c r="AD14" i="18"/>
  <c r="I14" i="18"/>
  <c r="AF14" i="18"/>
  <c r="AB14" i="18"/>
  <c r="V14" i="18"/>
  <c r="I15" i="18"/>
  <c r="H15" i="18"/>
  <c r="W15" i="18"/>
  <c r="AD15" i="18"/>
  <c r="N15" i="18"/>
  <c r="U15" i="18"/>
  <c r="AB15" i="18"/>
  <c r="S15" i="18"/>
  <c r="R15" i="18"/>
  <c r="Z16" i="18"/>
  <c r="J16" i="18"/>
  <c r="Q16" i="18"/>
  <c r="AA16" i="18"/>
  <c r="AF17" i="18"/>
  <c r="AE17" i="18"/>
  <c r="O17" i="18"/>
  <c r="AC17" i="18"/>
  <c r="G17" i="18"/>
  <c r="AK17" i="18"/>
  <c r="AN17" i="18"/>
  <c r="AJ16" i="18"/>
  <c r="AH17" i="18"/>
  <c r="AI17" i="18"/>
  <c r="AL16" i="18"/>
  <c r="AJ17" i="18"/>
  <c r="AN14" i="18"/>
  <c r="AI15" i="18"/>
  <c r="AH16" i="18"/>
  <c r="AM17" i="18"/>
  <c r="AL17" i="18"/>
  <c r="AK14" i="18"/>
  <c r="AJ14" i="18"/>
  <c r="AI16" i="18"/>
  <c r="AH14" i="18"/>
  <c r="AN15" i="18"/>
  <c r="AH15" i="18"/>
  <c r="AM15" i="18"/>
  <c r="AI14" i="18"/>
  <c r="AM14" i="18"/>
  <c r="AN16" i="18"/>
  <c r="AL14" i="18"/>
  <c r="AJ15" i="18"/>
  <c r="AM16" i="18"/>
  <c r="AK15" i="18"/>
  <c r="AL15" i="18"/>
  <c r="F15" i="18"/>
  <c r="F17" i="18"/>
  <c r="F16" i="18"/>
  <c r="AG17" i="11"/>
  <c r="AM36" i="11"/>
  <c r="AM44" i="11"/>
  <c r="AM48" i="11"/>
  <c r="AM40" i="11"/>
  <c r="AM30" i="11"/>
  <c r="AM32" i="11"/>
  <c r="AM52" i="11"/>
  <c r="AM26" i="11"/>
  <c r="AM43" i="11"/>
  <c r="AM37" i="11"/>
  <c r="AM41" i="11"/>
  <c r="AM39" i="11"/>
  <c r="AM25" i="11"/>
  <c r="AM31" i="11"/>
  <c r="AM29" i="11"/>
  <c r="AM45" i="11"/>
  <c r="AM53" i="11"/>
  <c r="AM27" i="11"/>
  <c r="AM33" i="11"/>
  <c r="AM35" i="11"/>
  <c r="AM51" i="11"/>
  <c r="AM34" i="11"/>
  <c r="AM42" i="11"/>
  <c r="AM49" i="11"/>
  <c r="AM50" i="11"/>
  <c r="AM28" i="11"/>
  <c r="AM38" i="11"/>
  <c r="AM46" i="11"/>
  <c r="AM47" i="11"/>
  <c r="AM23" i="11"/>
  <c r="AM24" i="11"/>
  <c r="AN63" i="11"/>
  <c r="AN77" i="11"/>
  <c r="AN59" i="11"/>
  <c r="AN61" i="11"/>
  <c r="AN67" i="11"/>
  <c r="AN69" i="11"/>
  <c r="AN58" i="11"/>
  <c r="AN71" i="11"/>
  <c r="AN73" i="11"/>
  <c r="AN75" i="11"/>
  <c r="AN79" i="11"/>
  <c r="AN81" i="11"/>
  <c r="AN83" i="11"/>
  <c r="AN85" i="11"/>
  <c r="AN87" i="11"/>
  <c r="AN65" i="11"/>
  <c r="AN60" i="11"/>
  <c r="AN66" i="11"/>
  <c r="AN72" i="11"/>
  <c r="AN74" i="11"/>
  <c r="AN76" i="11"/>
  <c r="AN86" i="11"/>
  <c r="AN62" i="11"/>
  <c r="AN70" i="11"/>
  <c r="AN88" i="11"/>
  <c r="AN57" i="11"/>
  <c r="AN64" i="11"/>
  <c r="AN82" i="11"/>
  <c r="AN84" i="11"/>
  <c r="AN68" i="11"/>
  <c r="AN78" i="11"/>
  <c r="AN80" i="11"/>
  <c r="AH80" i="11"/>
  <c r="AH84" i="11"/>
  <c r="AH68" i="11"/>
  <c r="AH62" i="11"/>
  <c r="AH66" i="11"/>
  <c r="AH72" i="11"/>
  <c r="AH76" i="11"/>
  <c r="AH65" i="11"/>
  <c r="AH75" i="11"/>
  <c r="AH85" i="11"/>
  <c r="AH61" i="11"/>
  <c r="AH63" i="11"/>
  <c r="AH71" i="11"/>
  <c r="AH69" i="11"/>
  <c r="AH81" i="11"/>
  <c r="AH83" i="11"/>
  <c r="AH77" i="11"/>
  <c r="AH59" i="11"/>
  <c r="AH67" i="11"/>
  <c r="AH73" i="11"/>
  <c r="AH79" i="11"/>
  <c r="AH87" i="11"/>
  <c r="AH74" i="11"/>
  <c r="AH86" i="11"/>
  <c r="AH60" i="11"/>
  <c r="AH70" i="11"/>
  <c r="AH78" i="11"/>
  <c r="AH82" i="11"/>
  <c r="AH64" i="11"/>
  <c r="AH88" i="11"/>
  <c r="AI97" i="11"/>
  <c r="AI107" i="11"/>
  <c r="AI93" i="11"/>
  <c r="AI95" i="11"/>
  <c r="AI109" i="11"/>
  <c r="AI90" i="11"/>
  <c r="AI101" i="11"/>
  <c r="AI103" i="11"/>
  <c r="AI105" i="11"/>
  <c r="AI111" i="11"/>
  <c r="AI115" i="11"/>
  <c r="AI113" i="11"/>
  <c r="AI117" i="11"/>
  <c r="AI121" i="11"/>
  <c r="AI123" i="11"/>
  <c r="AI99" i="11"/>
  <c r="AI119" i="11"/>
  <c r="AI96" i="11"/>
  <c r="AI106" i="11"/>
  <c r="AI108" i="11"/>
  <c r="AI112" i="11"/>
  <c r="AI120" i="11"/>
  <c r="AI104" i="11"/>
  <c r="AI116" i="11"/>
  <c r="AI100" i="11"/>
  <c r="AI102" i="11"/>
  <c r="AI114" i="11"/>
  <c r="AI118" i="11"/>
  <c r="AI122" i="11"/>
  <c r="AI94" i="11"/>
  <c r="AI98" i="11"/>
  <c r="AI110" i="11"/>
  <c r="AJ155" i="11"/>
  <c r="AJ152" i="11"/>
  <c r="AJ148" i="11"/>
  <c r="AJ147" i="11"/>
  <c r="AJ136" i="11"/>
  <c r="AJ139" i="11"/>
  <c r="AJ129" i="11"/>
  <c r="AJ131" i="11"/>
  <c r="AJ158" i="11"/>
  <c r="AJ154" i="11"/>
  <c r="AJ151" i="11"/>
  <c r="AJ144" i="11"/>
  <c r="AJ141" i="11"/>
  <c r="AJ132" i="11"/>
  <c r="AJ138" i="11"/>
  <c r="AJ125" i="11"/>
  <c r="AJ128" i="11"/>
  <c r="AJ157" i="11"/>
  <c r="AJ153" i="11"/>
  <c r="AJ150" i="11"/>
  <c r="AJ145" i="11"/>
  <c r="AJ143" i="11"/>
  <c r="AJ137" i="11"/>
  <c r="AJ134" i="11"/>
  <c r="AJ130" i="11"/>
  <c r="AJ127" i="11"/>
  <c r="AJ156" i="11"/>
  <c r="AJ149" i="11"/>
  <c r="AJ146" i="11"/>
  <c r="AJ142" i="11"/>
  <c r="AJ140" i="11"/>
  <c r="AJ133" i="11"/>
  <c r="AJ135" i="11"/>
  <c r="AJ126" i="11"/>
  <c r="AJ124" i="11"/>
  <c r="AN48" i="11"/>
  <c r="AN32" i="11"/>
  <c r="AN44" i="11"/>
  <c r="AN26" i="11"/>
  <c r="AN30" i="11"/>
  <c r="AN36" i="11"/>
  <c r="AN40" i="11"/>
  <c r="AN52" i="11"/>
  <c r="AN29" i="11"/>
  <c r="AN33" i="11"/>
  <c r="AN35" i="11"/>
  <c r="AN45" i="11"/>
  <c r="AN27" i="11"/>
  <c r="AN41" i="11"/>
  <c r="AN43" i="11"/>
  <c r="AN53" i="11"/>
  <c r="AN25" i="11"/>
  <c r="AN39" i="11"/>
  <c r="AN31" i="11"/>
  <c r="AN37" i="11"/>
  <c r="AN51" i="11"/>
  <c r="AN28" i="11"/>
  <c r="AN34" i="11"/>
  <c r="AN38" i="11"/>
  <c r="AN42" i="11"/>
  <c r="AN47" i="11"/>
  <c r="AN24" i="11"/>
  <c r="AN50" i="11"/>
  <c r="AN23" i="11"/>
  <c r="AN46" i="11"/>
  <c r="AN49" i="11"/>
  <c r="AH32" i="11"/>
  <c r="AH36" i="11"/>
  <c r="AH30" i="11"/>
  <c r="AH52" i="11"/>
  <c r="AH26" i="11"/>
  <c r="AH40" i="11"/>
  <c r="AH44" i="11"/>
  <c r="AH48" i="11"/>
  <c r="AH31" i="11"/>
  <c r="AH37" i="11"/>
  <c r="AH29" i="11"/>
  <c r="AH33" i="11"/>
  <c r="AH35" i="11"/>
  <c r="AH45" i="11"/>
  <c r="AH27" i="11"/>
  <c r="AH41" i="11"/>
  <c r="AH39" i="11"/>
  <c r="AH43" i="11"/>
  <c r="AH53" i="11"/>
  <c r="AH25" i="11"/>
  <c r="AH49" i="11"/>
  <c r="AH23" i="11"/>
  <c r="AH24" i="11"/>
  <c r="AH47" i="11"/>
  <c r="AH51" i="11"/>
  <c r="AH28" i="11"/>
  <c r="AH34" i="11"/>
  <c r="AH38" i="11"/>
  <c r="AH46" i="11"/>
  <c r="AH50" i="11"/>
  <c r="AH42" i="11"/>
  <c r="AI62" i="11"/>
  <c r="AI66" i="11"/>
  <c r="AI76" i="11"/>
  <c r="AI80" i="11"/>
  <c r="AI84" i="11"/>
  <c r="AI68" i="11"/>
  <c r="AI72" i="11"/>
  <c r="AI73" i="11"/>
  <c r="AI61" i="11"/>
  <c r="AI75" i="11"/>
  <c r="AI83" i="11"/>
  <c r="AI85" i="11"/>
  <c r="AI63" i="11"/>
  <c r="AI67" i="11"/>
  <c r="AI59" i="11"/>
  <c r="AI65" i="11"/>
  <c r="AI71" i="11"/>
  <c r="AI81" i="11"/>
  <c r="AI69" i="11"/>
  <c r="AI77" i="11"/>
  <c r="AI79" i="11"/>
  <c r="AI87" i="11"/>
  <c r="AI60" i="11"/>
  <c r="AI64" i="11"/>
  <c r="AI70" i="11"/>
  <c r="AI74" i="11"/>
  <c r="AI78" i="11"/>
  <c r="AI88" i="11"/>
  <c r="AI86" i="11"/>
  <c r="AI82" i="11"/>
  <c r="AJ101" i="11"/>
  <c r="AJ103" i="11"/>
  <c r="AJ111" i="11"/>
  <c r="AJ113" i="11"/>
  <c r="AJ115" i="11"/>
  <c r="AJ90" i="11"/>
  <c r="AJ95" i="11"/>
  <c r="AJ105" i="11"/>
  <c r="AJ93" i="11"/>
  <c r="AJ107" i="11"/>
  <c r="AJ117" i="11"/>
  <c r="AJ109" i="11"/>
  <c r="AJ97" i="11"/>
  <c r="AJ99" i="11"/>
  <c r="AJ119" i="11"/>
  <c r="AJ121" i="11"/>
  <c r="AJ123" i="11"/>
  <c r="AJ96" i="11"/>
  <c r="AJ100" i="11"/>
  <c r="AJ122" i="11"/>
  <c r="AJ114" i="11"/>
  <c r="AJ120" i="11"/>
  <c r="AJ94" i="11"/>
  <c r="AJ102" i="11"/>
  <c r="AJ104" i="11"/>
  <c r="AJ112" i="11"/>
  <c r="AJ98" i="11"/>
  <c r="AJ106" i="11"/>
  <c r="AJ108" i="11"/>
  <c r="AJ110" i="11"/>
  <c r="AJ116" i="11"/>
  <c r="AJ118" i="11"/>
  <c r="AK158" i="11"/>
  <c r="AK154" i="11"/>
  <c r="AK149" i="11"/>
  <c r="AK145" i="11"/>
  <c r="AK139" i="11"/>
  <c r="AK137" i="11"/>
  <c r="AK135" i="11"/>
  <c r="AK126" i="11"/>
  <c r="AK128" i="11"/>
  <c r="AK157" i="11"/>
  <c r="AK153" i="11"/>
  <c r="AK152" i="11"/>
  <c r="AK146" i="11"/>
  <c r="AK140" i="11"/>
  <c r="AK133" i="11"/>
  <c r="AK136" i="11"/>
  <c r="AK131" i="11"/>
  <c r="AK124" i="11"/>
  <c r="AK156" i="11"/>
  <c r="AK150" i="11"/>
  <c r="AK147" i="11"/>
  <c r="AK143" i="11"/>
  <c r="AK144" i="11"/>
  <c r="AK138" i="11"/>
  <c r="AK132" i="11"/>
  <c r="AK127" i="11"/>
  <c r="AK125" i="11"/>
  <c r="AK155" i="11"/>
  <c r="AK151" i="11"/>
  <c r="AK148" i="11"/>
  <c r="AK142" i="11"/>
  <c r="AK141" i="11"/>
  <c r="AK134" i="11"/>
  <c r="AK130" i="11"/>
  <c r="AK129" i="11"/>
  <c r="AH90" i="11"/>
  <c r="AH95" i="11"/>
  <c r="AH105" i="11"/>
  <c r="AH107" i="11"/>
  <c r="AH99" i="11"/>
  <c r="AH103" i="11"/>
  <c r="AH113" i="11"/>
  <c r="AH93" i="11"/>
  <c r="AH101" i="11"/>
  <c r="AH121" i="11"/>
  <c r="AH123" i="11"/>
  <c r="AH109" i="11"/>
  <c r="AH115" i="11"/>
  <c r="AH117" i="11"/>
  <c r="AH97" i="11"/>
  <c r="AH119" i="11"/>
  <c r="AH111" i="11"/>
  <c r="AH94" i="11"/>
  <c r="AH110" i="11"/>
  <c r="AH112" i="11"/>
  <c r="AH118" i="11"/>
  <c r="AH120" i="11"/>
  <c r="AH104" i="11"/>
  <c r="AH108" i="11"/>
  <c r="AH122" i="11"/>
  <c r="AH98" i="11"/>
  <c r="AH114" i="11"/>
  <c r="AH96" i="11"/>
  <c r="AH100" i="11"/>
  <c r="AH102" i="11"/>
  <c r="AH106" i="11"/>
  <c r="AH116" i="11"/>
  <c r="AI156" i="11"/>
  <c r="AI152" i="11"/>
  <c r="AI145" i="11"/>
  <c r="AI148" i="11"/>
  <c r="AI142" i="11"/>
  <c r="AI137" i="11"/>
  <c r="AI133" i="11"/>
  <c r="AI131" i="11"/>
  <c r="AI124" i="11"/>
  <c r="AI155" i="11"/>
  <c r="AI150" i="11"/>
  <c r="AI147" i="11"/>
  <c r="AI146" i="11"/>
  <c r="AI139" i="11"/>
  <c r="AI138" i="11"/>
  <c r="AI132" i="11"/>
  <c r="AI127" i="11"/>
  <c r="AI158" i="11"/>
  <c r="AI154" i="11"/>
  <c r="AI149" i="11"/>
  <c r="AI143" i="11"/>
  <c r="AI140" i="11"/>
  <c r="AI135" i="11"/>
  <c r="AI134" i="11"/>
  <c r="AI129" i="11"/>
  <c r="AI126" i="11"/>
  <c r="AI157" i="11"/>
  <c r="AI153" i="11"/>
  <c r="AI151" i="11"/>
  <c r="AI144" i="11"/>
  <c r="AI141" i="11"/>
  <c r="AI136" i="11"/>
  <c r="AI128" i="11"/>
  <c r="AI130" i="11"/>
  <c r="AI125" i="11"/>
  <c r="AJ30" i="11"/>
  <c r="AJ32" i="11"/>
  <c r="AJ40" i="11"/>
  <c r="AJ26" i="11"/>
  <c r="AJ36" i="11"/>
  <c r="AJ52" i="11"/>
  <c r="AJ48" i="11"/>
  <c r="AJ44" i="11"/>
  <c r="AJ31" i="11"/>
  <c r="AJ37" i="11"/>
  <c r="AJ35" i="11"/>
  <c r="AJ53" i="11"/>
  <c r="AJ33" i="11"/>
  <c r="AJ39" i="11"/>
  <c r="AJ43" i="11"/>
  <c r="AJ25" i="11"/>
  <c r="AJ27" i="11"/>
  <c r="AJ41" i="11"/>
  <c r="AJ29" i="11"/>
  <c r="AJ45" i="11"/>
  <c r="AJ49" i="11"/>
  <c r="AJ51" i="11"/>
  <c r="AJ47" i="11"/>
  <c r="AJ23" i="11"/>
  <c r="AJ24" i="11"/>
  <c r="AJ28" i="11"/>
  <c r="AJ34" i="11"/>
  <c r="AJ38" i="11"/>
  <c r="AJ46" i="11"/>
  <c r="AJ42" i="11"/>
  <c r="AJ50" i="11"/>
  <c r="AL67" i="11"/>
  <c r="AL58" i="11"/>
  <c r="AL63" i="11"/>
  <c r="AL75" i="11"/>
  <c r="AL79" i="11"/>
  <c r="AL59" i="11"/>
  <c r="AL61" i="11"/>
  <c r="AL69" i="11"/>
  <c r="AL71" i="11"/>
  <c r="AL65" i="11"/>
  <c r="AL77" i="11"/>
  <c r="AL81" i="11"/>
  <c r="AL83" i="11"/>
  <c r="AL85" i="11"/>
  <c r="AL73" i="11"/>
  <c r="AL87" i="11"/>
  <c r="AL60" i="11"/>
  <c r="AL64" i="11"/>
  <c r="AL78" i="11"/>
  <c r="AL84" i="11"/>
  <c r="AL88" i="11"/>
  <c r="AL70" i="11"/>
  <c r="AL74" i="11"/>
  <c r="AL82" i="11"/>
  <c r="AL66" i="11"/>
  <c r="AL80" i="11"/>
  <c r="AL57" i="11"/>
  <c r="AL62" i="11"/>
  <c r="AL68" i="11"/>
  <c r="AL72" i="11"/>
  <c r="AL76" i="11"/>
  <c r="AL86" i="11"/>
  <c r="AM111" i="11"/>
  <c r="AM97" i="11"/>
  <c r="AM115" i="11"/>
  <c r="AM101" i="11"/>
  <c r="AM107" i="11"/>
  <c r="AM119" i="11"/>
  <c r="AM103" i="11"/>
  <c r="AM100" i="11"/>
  <c r="AM96" i="11"/>
  <c r="AM102" i="11"/>
  <c r="AM104" i="11"/>
  <c r="AM108" i="11"/>
  <c r="AM120" i="11"/>
  <c r="AM94" i="11"/>
  <c r="AM116" i="11"/>
  <c r="AM118" i="11"/>
  <c r="AM112" i="11"/>
  <c r="AM106" i="11"/>
  <c r="AM110" i="11"/>
  <c r="AM98" i="11"/>
  <c r="AM114" i="11"/>
  <c r="AM95" i="11"/>
  <c r="AM99" i="11"/>
  <c r="AM105" i="11"/>
  <c r="AM123" i="11"/>
  <c r="AM122" i="11"/>
  <c r="AM109" i="11"/>
  <c r="AM121" i="11"/>
  <c r="AM113" i="11"/>
  <c r="AM117" i="11"/>
  <c r="AN158" i="11"/>
  <c r="AN154" i="11"/>
  <c r="AN151" i="11"/>
  <c r="AN145" i="11"/>
  <c r="AN141" i="11"/>
  <c r="AN132" i="11"/>
  <c r="AN138" i="11"/>
  <c r="AN125" i="11"/>
  <c r="AN128" i="11"/>
  <c r="AN157" i="11"/>
  <c r="AN153" i="11"/>
  <c r="AN146" i="11"/>
  <c r="AN144" i="11"/>
  <c r="AN143" i="11"/>
  <c r="AN139" i="11"/>
  <c r="AN134" i="11"/>
  <c r="AN130" i="11"/>
  <c r="AN124" i="11"/>
  <c r="AN156" i="11"/>
  <c r="AN152" i="11"/>
  <c r="AN150" i="11"/>
  <c r="AN147" i="11"/>
  <c r="AN140" i="11"/>
  <c r="AN137" i="11"/>
  <c r="AN135" i="11"/>
  <c r="AN126" i="11"/>
  <c r="AN127" i="11"/>
  <c r="AN155" i="11"/>
  <c r="AN149" i="11"/>
  <c r="AN148" i="11"/>
  <c r="AN142" i="11"/>
  <c r="AN136" i="11"/>
  <c r="AN133" i="11"/>
  <c r="AN129" i="11"/>
  <c r="AN131" i="11"/>
  <c r="AL36" i="11"/>
  <c r="AL52" i="11"/>
  <c r="AL30" i="11"/>
  <c r="AL32" i="11"/>
  <c r="AL40" i="11"/>
  <c r="AL44" i="11"/>
  <c r="AL48" i="11"/>
  <c r="AL26" i="11"/>
  <c r="AL29" i="11"/>
  <c r="AL33" i="11"/>
  <c r="AL25" i="11"/>
  <c r="AL37" i="11"/>
  <c r="AL39" i="11"/>
  <c r="AL53" i="11"/>
  <c r="AL27" i="11"/>
  <c r="AL31" i="11"/>
  <c r="AL35" i="11"/>
  <c r="AL43" i="11"/>
  <c r="AL45" i="11"/>
  <c r="AL41" i="11"/>
  <c r="AL51" i="11"/>
  <c r="AL28" i="11"/>
  <c r="AL34" i="11"/>
  <c r="AL49" i="11"/>
  <c r="AL42" i="11"/>
  <c r="AL46" i="11"/>
  <c r="AL47" i="11"/>
  <c r="AL24" i="11"/>
  <c r="AL38" i="11"/>
  <c r="AL50" i="11"/>
  <c r="AL23" i="11"/>
  <c r="AM58" i="11"/>
  <c r="AM65" i="11"/>
  <c r="AM73" i="11"/>
  <c r="AM77" i="11"/>
  <c r="AM59" i="11"/>
  <c r="AM61" i="11"/>
  <c r="AM75" i="11"/>
  <c r="AM63" i="11"/>
  <c r="AM71" i="11"/>
  <c r="AM67" i="11"/>
  <c r="AM83" i="11"/>
  <c r="AM85" i="11"/>
  <c r="AM69" i="11"/>
  <c r="AM81" i="11"/>
  <c r="AM79" i="11"/>
  <c r="AM87" i="11"/>
  <c r="AM66" i="11"/>
  <c r="AM80" i="11"/>
  <c r="AM84" i="11"/>
  <c r="AM88" i="11"/>
  <c r="AM57" i="11"/>
  <c r="AM68" i="11"/>
  <c r="AM70" i="11"/>
  <c r="AM72" i="11"/>
  <c r="AM74" i="11"/>
  <c r="AM76" i="11"/>
  <c r="AM60" i="11"/>
  <c r="AM62" i="11"/>
  <c r="AM64" i="11"/>
  <c r="AM78" i="11"/>
  <c r="AM82" i="11"/>
  <c r="AM86" i="11"/>
  <c r="AN107" i="11"/>
  <c r="AN111" i="11"/>
  <c r="AN103" i="11"/>
  <c r="AN97" i="11"/>
  <c r="AN101" i="11"/>
  <c r="AN119" i="11"/>
  <c r="AN115" i="11"/>
  <c r="AN96" i="11"/>
  <c r="AN98" i="11"/>
  <c r="AN110" i="11"/>
  <c r="AN100" i="11"/>
  <c r="AN106" i="11"/>
  <c r="AN116" i="11"/>
  <c r="AN118" i="11"/>
  <c r="AN120" i="11"/>
  <c r="AN104" i="11"/>
  <c r="AN112" i="11"/>
  <c r="AN94" i="11"/>
  <c r="AN102" i="11"/>
  <c r="AN108" i="11"/>
  <c r="AN105" i="11"/>
  <c r="AN109" i="11"/>
  <c r="AN122" i="11"/>
  <c r="AN95" i="11"/>
  <c r="AN113" i="11"/>
  <c r="AN117" i="11"/>
  <c r="AN99" i="11"/>
  <c r="AN121" i="11"/>
  <c r="AN123" i="11"/>
  <c r="AN114" i="11"/>
  <c r="AH155" i="11"/>
  <c r="AH151" i="11"/>
  <c r="AH146" i="11"/>
  <c r="AH144" i="11"/>
  <c r="AH141" i="11"/>
  <c r="AH136" i="11"/>
  <c r="AH127" i="11"/>
  <c r="AH130" i="11"/>
  <c r="AH158" i="11"/>
  <c r="AH154" i="11"/>
  <c r="AH149" i="11"/>
  <c r="AH147" i="11"/>
  <c r="AH145" i="11"/>
  <c r="AH138" i="11"/>
  <c r="AH137" i="11"/>
  <c r="AH128" i="11"/>
  <c r="AH126" i="11"/>
  <c r="AH157" i="11"/>
  <c r="AH153" i="11"/>
  <c r="AH150" i="11"/>
  <c r="AH142" i="11"/>
  <c r="AH139" i="11"/>
  <c r="AH134" i="11"/>
  <c r="AH133" i="11"/>
  <c r="AH132" i="11"/>
  <c r="AH124" i="11"/>
  <c r="AH156" i="11"/>
  <c r="AH152" i="11"/>
  <c r="AH148" i="11"/>
  <c r="AH143" i="11"/>
  <c r="AH140" i="11"/>
  <c r="AH135" i="11"/>
  <c r="AH131" i="11"/>
  <c r="AH129" i="11"/>
  <c r="AH125" i="11"/>
  <c r="AK77" i="11"/>
  <c r="AK58" i="11"/>
  <c r="AK63" i="11"/>
  <c r="AK79" i="11"/>
  <c r="AK59" i="11"/>
  <c r="AK61" i="11"/>
  <c r="AK65" i="11"/>
  <c r="AK69" i="11"/>
  <c r="AK71" i="11"/>
  <c r="AK75" i="11"/>
  <c r="AK67" i="11"/>
  <c r="AK73" i="11"/>
  <c r="AK81" i="11"/>
  <c r="AK83" i="11"/>
  <c r="AK87" i="11"/>
  <c r="AK85" i="11"/>
  <c r="AK64" i="11"/>
  <c r="AK70" i="11"/>
  <c r="AK86" i="11"/>
  <c r="AK62" i="11"/>
  <c r="AK66" i="11"/>
  <c r="AK68" i="11"/>
  <c r="AK76" i="11"/>
  <c r="AK82" i="11"/>
  <c r="AK88" i="11"/>
  <c r="AK60" i="11"/>
  <c r="AK72" i="11"/>
  <c r="AK74" i="11"/>
  <c r="AK78" i="11"/>
  <c r="AK80" i="11"/>
  <c r="AK84" i="11"/>
  <c r="AK57" i="11"/>
  <c r="AL101" i="11"/>
  <c r="AL103" i="11"/>
  <c r="AL119" i="11"/>
  <c r="AL97" i="11"/>
  <c r="AL107" i="11"/>
  <c r="AL111" i="11"/>
  <c r="AL115" i="11"/>
  <c r="AL96" i="11"/>
  <c r="AL98" i="11"/>
  <c r="AL118" i="11"/>
  <c r="AL104" i="11"/>
  <c r="AL108" i="11"/>
  <c r="AL94" i="11"/>
  <c r="AL100" i="11"/>
  <c r="AL110" i="11"/>
  <c r="AL116" i="11"/>
  <c r="AL102" i="11"/>
  <c r="AL106" i="11"/>
  <c r="AL120" i="11"/>
  <c r="AL112" i="11"/>
  <c r="AL122" i="11"/>
  <c r="AL99" i="11"/>
  <c r="AL109" i="11"/>
  <c r="AL113" i="11"/>
  <c r="AL105" i="11"/>
  <c r="AL117" i="11"/>
  <c r="AL121" i="11"/>
  <c r="AL114" i="11"/>
  <c r="AL95" i="11"/>
  <c r="AL123" i="11"/>
  <c r="AM156" i="11"/>
  <c r="AM150" i="11"/>
  <c r="AM147" i="11"/>
  <c r="AM148" i="11"/>
  <c r="AM139" i="11"/>
  <c r="AM138" i="11"/>
  <c r="AM129" i="11"/>
  <c r="AM127" i="11"/>
  <c r="AM158" i="11"/>
  <c r="AM154" i="11"/>
  <c r="AM151" i="11"/>
  <c r="AM143" i="11"/>
  <c r="AM142" i="11"/>
  <c r="AM135" i="11"/>
  <c r="AM134" i="11"/>
  <c r="AM132" i="11"/>
  <c r="AM125" i="11"/>
  <c r="AM157" i="11"/>
  <c r="AM153" i="11"/>
  <c r="AM149" i="11"/>
  <c r="AM146" i="11"/>
  <c r="AM140" i="11"/>
  <c r="AM136" i="11"/>
  <c r="AM133" i="11"/>
  <c r="AM130" i="11"/>
  <c r="AM126" i="11"/>
  <c r="AM155" i="11"/>
  <c r="AM152" i="11"/>
  <c r="AM145" i="11"/>
  <c r="AM144" i="11"/>
  <c r="AM141" i="11"/>
  <c r="AM137" i="11"/>
  <c r="AM128" i="11"/>
  <c r="AM131" i="11"/>
  <c r="AM124" i="11"/>
  <c r="AK40" i="11"/>
  <c r="AK44" i="11"/>
  <c r="AK30" i="11"/>
  <c r="AK32" i="11"/>
  <c r="AK48" i="11"/>
  <c r="AK26" i="11"/>
  <c r="AK52" i="11"/>
  <c r="AK36" i="11"/>
  <c r="AK33" i="11"/>
  <c r="AK45" i="11"/>
  <c r="AK25" i="11"/>
  <c r="AK31" i="11"/>
  <c r="AK37" i="11"/>
  <c r="AK41" i="11"/>
  <c r="AK29" i="11"/>
  <c r="AK35" i="11"/>
  <c r="AK39" i="11"/>
  <c r="AK43" i="11"/>
  <c r="AK53" i="11"/>
  <c r="AK27" i="11"/>
  <c r="AK49" i="11"/>
  <c r="AK51" i="11"/>
  <c r="AK46" i="11"/>
  <c r="AK38" i="11"/>
  <c r="AK50" i="11"/>
  <c r="AK23" i="11"/>
  <c r="AK24" i="11"/>
  <c r="AK28" i="11"/>
  <c r="AK42" i="11"/>
  <c r="AK47" i="11"/>
  <c r="AK34" i="11"/>
  <c r="AI36" i="11"/>
  <c r="AI30" i="11"/>
  <c r="AI26" i="11"/>
  <c r="AI40" i="11"/>
  <c r="AI32" i="11"/>
  <c r="AI44" i="11"/>
  <c r="AI48" i="11"/>
  <c r="AI52" i="11"/>
  <c r="AI33" i="11"/>
  <c r="AI39" i="11"/>
  <c r="AI53" i="11"/>
  <c r="AI31" i="11"/>
  <c r="AI37" i="11"/>
  <c r="AI41" i="11"/>
  <c r="AI25" i="11"/>
  <c r="AI27" i="11"/>
  <c r="AI29" i="11"/>
  <c r="AI35" i="11"/>
  <c r="AI43" i="11"/>
  <c r="AI45" i="11"/>
  <c r="AI47" i="11"/>
  <c r="AI50" i="11"/>
  <c r="AI23" i="11"/>
  <c r="AI38" i="11"/>
  <c r="AI49" i="11"/>
  <c r="AI51" i="11"/>
  <c r="AI46" i="11"/>
  <c r="AI24" i="11"/>
  <c r="AI28" i="11"/>
  <c r="AI34" i="11"/>
  <c r="AI42" i="11"/>
  <c r="AJ61" i="11"/>
  <c r="AJ73" i="11"/>
  <c r="AJ58" i="11"/>
  <c r="AJ65" i="11"/>
  <c r="AJ71" i="11"/>
  <c r="AJ75" i="11"/>
  <c r="AJ77" i="11"/>
  <c r="AJ79" i="11"/>
  <c r="AJ59" i="11"/>
  <c r="AJ67" i="11"/>
  <c r="AJ83" i="11"/>
  <c r="AJ87" i="11"/>
  <c r="AJ85" i="11"/>
  <c r="AJ63" i="11"/>
  <c r="AJ69" i="11"/>
  <c r="AJ81" i="11"/>
  <c r="AJ62" i="11"/>
  <c r="AJ70" i="11"/>
  <c r="AJ78" i="11"/>
  <c r="AJ80" i="11"/>
  <c r="AJ57" i="11"/>
  <c r="AJ64" i="11"/>
  <c r="AJ82" i="11"/>
  <c r="AJ88" i="11"/>
  <c r="AJ68" i="11"/>
  <c r="AJ60" i="11"/>
  <c r="AJ66" i="11"/>
  <c r="AJ72" i="11"/>
  <c r="AJ74" i="11"/>
  <c r="AJ76" i="11"/>
  <c r="AJ84" i="11"/>
  <c r="AJ86" i="11"/>
  <c r="AK90" i="11"/>
  <c r="AK97" i="11"/>
  <c r="AK103" i="11"/>
  <c r="AK107" i="11"/>
  <c r="AK115" i="11"/>
  <c r="AK93" i="11"/>
  <c r="AK95" i="11"/>
  <c r="AK101" i="11"/>
  <c r="AK105" i="11"/>
  <c r="AK99" i="11"/>
  <c r="AK109" i="11"/>
  <c r="AK121" i="11"/>
  <c r="AK123" i="11"/>
  <c r="AK119" i="11"/>
  <c r="AK111" i="11"/>
  <c r="AK117" i="11"/>
  <c r="AK113" i="11"/>
  <c r="AK102" i="11"/>
  <c r="AK120" i="11"/>
  <c r="AK100" i="11"/>
  <c r="AK104" i="11"/>
  <c r="AK106" i="11"/>
  <c r="AK108" i="11"/>
  <c r="AK110" i="11"/>
  <c r="AK116" i="11"/>
  <c r="AK112" i="11"/>
  <c r="AK114" i="11"/>
  <c r="AK118" i="11"/>
  <c r="AK122" i="11"/>
  <c r="AK94" i="11"/>
  <c r="AK96" i="11"/>
  <c r="AK98" i="11"/>
  <c r="AL155" i="11"/>
  <c r="AL153" i="11"/>
  <c r="AL150" i="11"/>
  <c r="AL145" i="11"/>
  <c r="AL139" i="11"/>
  <c r="AL134" i="11"/>
  <c r="AL133" i="11"/>
  <c r="AL129" i="11"/>
  <c r="AL124" i="11"/>
  <c r="AL157" i="11"/>
  <c r="AL152" i="11"/>
  <c r="AL148" i="11"/>
  <c r="AL143" i="11"/>
  <c r="AL140" i="11"/>
  <c r="AL135" i="11"/>
  <c r="AL131" i="11"/>
  <c r="AL132" i="11"/>
  <c r="AL125" i="11"/>
  <c r="AL156" i="11"/>
  <c r="AL151" i="11"/>
  <c r="AL146" i="11"/>
  <c r="AL147" i="11"/>
  <c r="AL141" i="11"/>
  <c r="AL136" i="11"/>
  <c r="AL127" i="11"/>
  <c r="AL130" i="11"/>
  <c r="AL158" i="11"/>
  <c r="AL154" i="11"/>
  <c r="AL149" i="11"/>
  <c r="AL142" i="11"/>
  <c r="AL144" i="11"/>
  <c r="AL138" i="11"/>
  <c r="AL137" i="11"/>
  <c r="AL128" i="11"/>
  <c r="AL126" i="11"/>
  <c r="Z6" i="17"/>
  <c r="J26" i="13"/>
  <c r="J25" i="13"/>
  <c r="J24" i="13"/>
  <c r="J23" i="13"/>
  <c r="J22" i="13"/>
  <c r="J21" i="13"/>
  <c r="J20" i="13"/>
  <c r="J19" i="13"/>
  <c r="J18" i="13"/>
  <c r="J17" i="13"/>
  <c r="J16" i="13"/>
  <c r="J15" i="13"/>
  <c r="J12" i="13"/>
  <c r="J14" i="13"/>
  <c r="J13" i="13"/>
  <c r="J11" i="13"/>
  <c r="AA6" i="17"/>
  <c r="L7" i="17"/>
  <c r="U7" i="17" s="1"/>
  <c r="J10" i="13" s="1"/>
  <c r="Q158" i="11"/>
  <c r="Q157" i="11"/>
  <c r="Q156" i="11"/>
  <c r="Q155" i="11"/>
  <c r="Q154" i="11"/>
  <c r="Q153" i="11"/>
  <c r="Q151" i="11"/>
  <c r="Q149" i="11"/>
  <c r="Q147" i="11"/>
  <c r="Q152" i="11"/>
  <c r="Q150" i="11"/>
  <c r="Q148" i="11"/>
  <c r="Q146" i="11"/>
  <c r="Q144" i="11"/>
  <c r="Q142" i="11"/>
  <c r="Q140" i="11"/>
  <c r="Q138" i="11"/>
  <c r="Q145" i="11"/>
  <c r="Q143" i="11"/>
  <c r="Q141" i="11"/>
  <c r="Q139" i="11"/>
  <c r="Q137" i="11"/>
  <c r="Q136" i="11"/>
  <c r="Q135" i="11"/>
  <c r="Q134" i="11"/>
  <c r="Q133" i="11"/>
  <c r="Q132" i="11"/>
  <c r="Q131" i="11"/>
  <c r="Q130" i="11"/>
  <c r="Q129" i="11"/>
  <c r="Q128" i="11"/>
  <c r="Q127" i="11"/>
  <c r="Q126" i="11"/>
  <c r="Q125" i="11"/>
  <c r="Q124" i="11"/>
  <c r="AF158" i="11"/>
  <c r="AF157" i="11"/>
  <c r="AF156" i="11"/>
  <c r="AF155" i="11"/>
  <c r="AF154" i="11"/>
  <c r="AF153" i="11"/>
  <c r="AF152" i="11"/>
  <c r="AF151" i="11"/>
  <c r="AF150" i="11"/>
  <c r="AF149" i="11"/>
  <c r="AF148" i="11"/>
  <c r="AF147" i="11"/>
  <c r="AF146" i="11"/>
  <c r="AF145" i="11"/>
  <c r="AF144" i="11"/>
  <c r="AF143" i="11"/>
  <c r="AF142" i="11"/>
  <c r="AF141" i="11"/>
  <c r="AF140" i="11"/>
  <c r="AF139" i="11"/>
  <c r="AF138" i="11"/>
  <c r="AF137" i="11"/>
  <c r="AF136" i="11"/>
  <c r="AF135" i="11"/>
  <c r="AF134" i="11"/>
  <c r="AF133" i="11"/>
  <c r="AF132" i="11"/>
  <c r="AF131" i="11"/>
  <c r="AF130" i="11"/>
  <c r="AF128" i="11"/>
  <c r="AF129" i="11"/>
  <c r="AF127" i="11"/>
  <c r="AF126" i="11"/>
  <c r="AF125" i="11"/>
  <c r="AF124" i="11"/>
  <c r="P158" i="11"/>
  <c r="P157" i="11"/>
  <c r="P156" i="11"/>
  <c r="P155" i="11"/>
  <c r="P154" i="11"/>
  <c r="P153" i="11"/>
  <c r="P152" i="11"/>
  <c r="P151" i="11"/>
  <c r="P150" i="11"/>
  <c r="P149" i="11"/>
  <c r="P148" i="11"/>
  <c r="P147" i="11"/>
  <c r="P146" i="11"/>
  <c r="P145" i="11"/>
  <c r="P144" i="11"/>
  <c r="P143" i="11"/>
  <c r="P142" i="11"/>
  <c r="P141" i="11"/>
  <c r="P140" i="11"/>
  <c r="P139" i="11"/>
  <c r="P137" i="11"/>
  <c r="P136" i="11"/>
  <c r="P135" i="11"/>
  <c r="P134" i="11"/>
  <c r="P133" i="11"/>
  <c r="P132" i="11"/>
  <c r="P131" i="11"/>
  <c r="P138" i="11"/>
  <c r="P130" i="11"/>
  <c r="P128" i="11"/>
  <c r="P129" i="11"/>
  <c r="P127" i="11"/>
  <c r="P126" i="11"/>
  <c r="P125" i="11"/>
  <c r="P124" i="11"/>
  <c r="AA158" i="11"/>
  <c r="AA157" i="11"/>
  <c r="AA156" i="11"/>
  <c r="AA155" i="11"/>
  <c r="AA154" i="11"/>
  <c r="AA152" i="11"/>
  <c r="AA150" i="11"/>
  <c r="AA148" i="11"/>
  <c r="AA153" i="11"/>
  <c r="AA151" i="11"/>
  <c r="AA149" i="11"/>
  <c r="AA147" i="11"/>
  <c r="AA146" i="11"/>
  <c r="AA145" i="11"/>
  <c r="AA143" i="11"/>
  <c r="AA141" i="11"/>
  <c r="AA139" i="11"/>
  <c r="AA137" i="11"/>
  <c r="AA136" i="11"/>
  <c r="AA135" i="11"/>
  <c r="AA134" i="11"/>
  <c r="AA133" i="11"/>
  <c r="AA132" i="11"/>
  <c r="AA131" i="11"/>
  <c r="AA130" i="11"/>
  <c r="AA129" i="11"/>
  <c r="AA128" i="11"/>
  <c r="AA127" i="11"/>
  <c r="AA144" i="11"/>
  <c r="AA142" i="11"/>
  <c r="AA140" i="11"/>
  <c r="AA138" i="11"/>
  <c r="AA126" i="11"/>
  <c r="AA125" i="11"/>
  <c r="AA124" i="11"/>
  <c r="K158" i="11"/>
  <c r="K157" i="11"/>
  <c r="K156" i="11"/>
  <c r="K155" i="11"/>
  <c r="K154" i="11"/>
  <c r="K152" i="11"/>
  <c r="K150" i="11"/>
  <c r="K148" i="11"/>
  <c r="K153" i="11"/>
  <c r="K151" i="11"/>
  <c r="K149" i="11"/>
  <c r="K147" i="11"/>
  <c r="K145" i="11"/>
  <c r="K143" i="11"/>
  <c r="K141" i="11"/>
  <c r="K139" i="11"/>
  <c r="K138" i="11"/>
  <c r="K137" i="11"/>
  <c r="K136" i="11"/>
  <c r="K135" i="11"/>
  <c r="K134" i="11"/>
  <c r="K133" i="11"/>
  <c r="K132" i="11"/>
  <c r="K131" i="11"/>
  <c r="K130" i="11"/>
  <c r="K129" i="11"/>
  <c r="K128" i="11"/>
  <c r="K146" i="11"/>
  <c r="K144" i="11"/>
  <c r="K142" i="11"/>
  <c r="K140" i="11"/>
  <c r="K127" i="11"/>
  <c r="K126" i="11"/>
  <c r="K125" i="11"/>
  <c r="K124" i="11"/>
  <c r="N158" i="11"/>
  <c r="N157" i="11"/>
  <c r="N156" i="11"/>
  <c r="N155" i="11"/>
  <c r="N154" i="11"/>
  <c r="N153" i="11"/>
  <c r="N152" i="11"/>
  <c r="N151" i="11"/>
  <c r="N150" i="11"/>
  <c r="N149" i="11"/>
  <c r="N148" i="11"/>
  <c r="N147" i="11"/>
  <c r="N146" i="11"/>
  <c r="N145" i="11"/>
  <c r="N144" i="11"/>
  <c r="N143" i="11"/>
  <c r="N142" i="11"/>
  <c r="N141" i="11"/>
  <c r="N140" i="11"/>
  <c r="N139" i="11"/>
  <c r="N138" i="11"/>
  <c r="N137" i="11"/>
  <c r="N136" i="11"/>
  <c r="N135" i="11"/>
  <c r="N134" i="11"/>
  <c r="N129" i="11"/>
  <c r="N131" i="11"/>
  <c r="N127" i="11"/>
  <c r="N126" i="11"/>
  <c r="N125" i="11"/>
  <c r="N124" i="11"/>
  <c r="N132" i="11"/>
  <c r="N130" i="11"/>
  <c r="N128" i="11"/>
  <c r="N133" i="11"/>
  <c r="Z158" i="11"/>
  <c r="Z157" i="11"/>
  <c r="Z156" i="11"/>
  <c r="Z155" i="11"/>
  <c r="Z154" i="11"/>
  <c r="Z153" i="11"/>
  <c r="Z152" i="11"/>
  <c r="Z151" i="11"/>
  <c r="Z150" i="11"/>
  <c r="Z149" i="11"/>
  <c r="Z148" i="11"/>
  <c r="Z147" i="11"/>
  <c r="Z146" i="11"/>
  <c r="Z145" i="11"/>
  <c r="Z144" i="11"/>
  <c r="Z143" i="11"/>
  <c r="Z142" i="11"/>
  <c r="Z141" i="11"/>
  <c r="Z140" i="11"/>
  <c r="Z139" i="11"/>
  <c r="Z138" i="11"/>
  <c r="Z137" i="11"/>
  <c r="Z136" i="11"/>
  <c r="Z135" i="11"/>
  <c r="Z134" i="11"/>
  <c r="Z133" i="11"/>
  <c r="Z128" i="11"/>
  <c r="Z130" i="11"/>
  <c r="Z126" i="11"/>
  <c r="Z125" i="11"/>
  <c r="Z124" i="11"/>
  <c r="Z131" i="11"/>
  <c r="Z129" i="11"/>
  <c r="Z127" i="11"/>
  <c r="Z132" i="11"/>
  <c r="F124" i="11"/>
  <c r="F158" i="11"/>
  <c r="F157" i="11"/>
  <c r="F156" i="11"/>
  <c r="F155" i="11"/>
  <c r="F154" i="11"/>
  <c r="F153" i="11"/>
  <c r="F152" i="11"/>
  <c r="F151" i="11"/>
  <c r="F150" i="11"/>
  <c r="F149" i="11"/>
  <c r="F148" i="11"/>
  <c r="F147" i="11"/>
  <c r="F146" i="11"/>
  <c r="F145" i="11"/>
  <c r="F144" i="11"/>
  <c r="F143" i="11"/>
  <c r="F142" i="11"/>
  <c r="F141" i="11"/>
  <c r="F140" i="11"/>
  <c r="F139" i="11"/>
  <c r="F138" i="11"/>
  <c r="F137" i="11"/>
  <c r="F136" i="11"/>
  <c r="F135" i="11"/>
  <c r="F134" i="11"/>
  <c r="F132" i="11"/>
  <c r="F129" i="11"/>
  <c r="F133" i="11"/>
  <c r="F127" i="11"/>
  <c r="F126" i="11"/>
  <c r="F125" i="11"/>
  <c r="F130" i="11"/>
  <c r="F128" i="11"/>
  <c r="F131" i="11"/>
  <c r="I158" i="11"/>
  <c r="I157" i="11"/>
  <c r="I156" i="11"/>
  <c r="I155" i="11"/>
  <c r="I154" i="11"/>
  <c r="I153" i="11"/>
  <c r="I151" i="11"/>
  <c r="I149" i="11"/>
  <c r="I147" i="11"/>
  <c r="I152" i="11"/>
  <c r="I150" i="11"/>
  <c r="I148" i="11"/>
  <c r="I146" i="11"/>
  <c r="I144" i="11"/>
  <c r="I142" i="11"/>
  <c r="I140" i="11"/>
  <c r="I145" i="11"/>
  <c r="I143" i="11"/>
  <c r="I141" i="11"/>
  <c r="I139" i="11"/>
  <c r="I138" i="11"/>
  <c r="I137" i="11"/>
  <c r="I136" i="11"/>
  <c r="I135" i="11"/>
  <c r="I134" i="11"/>
  <c r="I133" i="11"/>
  <c r="I132" i="11"/>
  <c r="I131" i="11"/>
  <c r="I130" i="11"/>
  <c r="I129" i="11"/>
  <c r="I128" i="11"/>
  <c r="I127" i="11"/>
  <c r="I126" i="11"/>
  <c r="I125" i="11"/>
  <c r="I124" i="11"/>
  <c r="AC158" i="11"/>
  <c r="AC157" i="11"/>
  <c r="AC156" i="11"/>
  <c r="AC155" i="11"/>
  <c r="AC154" i="11"/>
  <c r="AC153" i="11"/>
  <c r="AC152" i="11"/>
  <c r="AC150" i="11"/>
  <c r="AC148" i="11"/>
  <c r="AC146" i="11"/>
  <c r="AC151" i="11"/>
  <c r="AC149" i="11"/>
  <c r="AC147" i="11"/>
  <c r="AC145" i="11"/>
  <c r="AC143" i="11"/>
  <c r="AC141" i="11"/>
  <c r="AC139" i="11"/>
  <c r="AC144" i="11"/>
  <c r="AC142" i="11"/>
  <c r="AC140" i="11"/>
  <c r="AC138" i="11"/>
  <c r="AC137" i="11"/>
  <c r="AC136" i="11"/>
  <c r="AC135" i="11"/>
  <c r="AC134" i="11"/>
  <c r="AC133" i="11"/>
  <c r="AC132" i="11"/>
  <c r="AC131" i="11"/>
  <c r="AC130" i="11"/>
  <c r="AC129" i="11"/>
  <c r="AC128" i="11"/>
  <c r="AC127" i="11"/>
  <c r="AC126" i="11"/>
  <c r="AC125" i="11"/>
  <c r="AC124" i="11"/>
  <c r="M158" i="11"/>
  <c r="M157" i="11"/>
  <c r="M156" i="11"/>
  <c r="M155" i="11"/>
  <c r="M154" i="11"/>
  <c r="M153" i="11"/>
  <c r="M152" i="11"/>
  <c r="M150" i="11"/>
  <c r="M148" i="11"/>
  <c r="M151" i="11"/>
  <c r="M149" i="11"/>
  <c r="M145" i="11"/>
  <c r="M143" i="11"/>
  <c r="M141" i="11"/>
  <c r="M139" i="11"/>
  <c r="M147" i="11"/>
  <c r="M146" i="11"/>
  <c r="M144" i="11"/>
  <c r="M142" i="11"/>
  <c r="M140" i="11"/>
  <c r="M138" i="11"/>
  <c r="M137" i="11"/>
  <c r="M136" i="11"/>
  <c r="M135" i="11"/>
  <c r="M134" i="11"/>
  <c r="M133" i="11"/>
  <c r="M132" i="11"/>
  <c r="M131" i="11"/>
  <c r="M130" i="11"/>
  <c r="M129" i="11"/>
  <c r="M128" i="11"/>
  <c r="M127" i="11"/>
  <c r="M126" i="11"/>
  <c r="M125" i="11"/>
  <c r="M124" i="11"/>
  <c r="AB158" i="11"/>
  <c r="AB157" i="11"/>
  <c r="AB156" i="11"/>
  <c r="AB155" i="11"/>
  <c r="AB154" i="11"/>
  <c r="AB153" i="11"/>
  <c r="AB152" i="11"/>
  <c r="AB151" i="11"/>
  <c r="AB150" i="11"/>
  <c r="AB149" i="11"/>
  <c r="AB148" i="11"/>
  <c r="AB147" i="11"/>
  <c r="AB146" i="11"/>
  <c r="AB145" i="11"/>
  <c r="AB144" i="11"/>
  <c r="AB143" i="11"/>
  <c r="AB142" i="11"/>
  <c r="AB141" i="11"/>
  <c r="AB140" i="11"/>
  <c r="AB139" i="11"/>
  <c r="AB138" i="11"/>
  <c r="AB137" i="11"/>
  <c r="AB136" i="11"/>
  <c r="AB135" i="11"/>
  <c r="AB134" i="11"/>
  <c r="AB133" i="11"/>
  <c r="AB132" i="11"/>
  <c r="AB131" i="11"/>
  <c r="AB130" i="11"/>
  <c r="AB129" i="11"/>
  <c r="AB127" i="11"/>
  <c r="AB128" i="11"/>
  <c r="AB126" i="11"/>
  <c r="AB125" i="11"/>
  <c r="AB124" i="11"/>
  <c r="L158" i="11"/>
  <c r="L157" i="11"/>
  <c r="L156" i="11"/>
  <c r="L155" i="11"/>
  <c r="L154" i="11"/>
  <c r="L153" i="11"/>
  <c r="L152" i="11"/>
  <c r="L151" i="11"/>
  <c r="L150" i="11"/>
  <c r="L149" i="11"/>
  <c r="L148" i="11"/>
  <c r="L147" i="11"/>
  <c r="L146" i="11"/>
  <c r="L145" i="11"/>
  <c r="L144" i="11"/>
  <c r="L143" i="11"/>
  <c r="L142" i="11"/>
  <c r="L141" i="11"/>
  <c r="L140" i="11"/>
  <c r="L139" i="11"/>
  <c r="L138" i="11"/>
  <c r="L137" i="11"/>
  <c r="L136" i="11"/>
  <c r="L135" i="11"/>
  <c r="L134" i="11"/>
  <c r="L133" i="11"/>
  <c r="L132" i="11"/>
  <c r="L131" i="11"/>
  <c r="L129" i="11"/>
  <c r="L130" i="11"/>
  <c r="L128" i="11"/>
  <c r="L127" i="11"/>
  <c r="L126" i="11"/>
  <c r="L125" i="11"/>
  <c r="L124" i="11"/>
  <c r="W158" i="11"/>
  <c r="W157" i="11"/>
  <c r="W156" i="11"/>
  <c r="W155" i="11"/>
  <c r="W153" i="11"/>
  <c r="W154" i="11"/>
  <c r="W151" i="11"/>
  <c r="W149" i="11"/>
  <c r="W147" i="11"/>
  <c r="W152" i="11"/>
  <c r="W150" i="11"/>
  <c r="W148" i="11"/>
  <c r="W146" i="11"/>
  <c r="W144" i="11"/>
  <c r="W142" i="11"/>
  <c r="W140" i="11"/>
  <c r="W138" i="11"/>
  <c r="W137" i="11"/>
  <c r="W136" i="11"/>
  <c r="W135" i="11"/>
  <c r="W134" i="11"/>
  <c r="W133" i="11"/>
  <c r="W132" i="11"/>
  <c r="W131" i="11"/>
  <c r="W130" i="11"/>
  <c r="W129" i="11"/>
  <c r="W128" i="11"/>
  <c r="W145" i="11"/>
  <c r="W143" i="11"/>
  <c r="W141" i="11"/>
  <c r="W139" i="11"/>
  <c r="W127" i="11"/>
  <c r="W126" i="11"/>
  <c r="W125" i="11"/>
  <c r="W124" i="11"/>
  <c r="G158" i="11"/>
  <c r="G157" i="11"/>
  <c r="G156" i="11"/>
  <c r="G155" i="11"/>
  <c r="G154" i="11"/>
  <c r="G153" i="11"/>
  <c r="G151" i="11"/>
  <c r="G149" i="11"/>
  <c r="G147" i="11"/>
  <c r="G152" i="11"/>
  <c r="G150" i="11"/>
  <c r="G148" i="11"/>
  <c r="G146" i="11"/>
  <c r="G144" i="11"/>
  <c r="G142" i="11"/>
  <c r="G140" i="11"/>
  <c r="G138" i="11"/>
  <c r="G137" i="11"/>
  <c r="G136" i="11"/>
  <c r="G135" i="11"/>
  <c r="G134" i="11"/>
  <c r="G133" i="11"/>
  <c r="G132" i="11"/>
  <c r="G131" i="11"/>
  <c r="G130" i="11"/>
  <c r="G129" i="11"/>
  <c r="G128" i="11"/>
  <c r="G145" i="11"/>
  <c r="G143" i="11"/>
  <c r="G141" i="11"/>
  <c r="G139" i="11"/>
  <c r="G127" i="11"/>
  <c r="G126" i="11"/>
  <c r="G125" i="11"/>
  <c r="G124" i="11"/>
  <c r="J158" i="11"/>
  <c r="J157" i="11"/>
  <c r="J156" i="11"/>
  <c r="J155" i="11"/>
  <c r="J154" i="11"/>
  <c r="J153" i="11"/>
  <c r="J152" i="11"/>
  <c r="J151" i="11"/>
  <c r="J150" i="11"/>
  <c r="J149" i="11"/>
  <c r="J148" i="11"/>
  <c r="J147" i="11"/>
  <c r="J146" i="11"/>
  <c r="J145" i="11"/>
  <c r="J144" i="11"/>
  <c r="J143" i="11"/>
  <c r="J142" i="11"/>
  <c r="J141" i="11"/>
  <c r="J140" i="11"/>
  <c r="J139" i="11"/>
  <c r="J138" i="11"/>
  <c r="J137" i="11"/>
  <c r="J136" i="11"/>
  <c r="J135" i="11"/>
  <c r="J134" i="11"/>
  <c r="J133" i="11"/>
  <c r="J130" i="11"/>
  <c r="J128" i="11"/>
  <c r="J127" i="11"/>
  <c r="J126" i="11"/>
  <c r="J125" i="11"/>
  <c r="J124" i="11"/>
  <c r="J131" i="11"/>
  <c r="J129" i="11"/>
  <c r="J132" i="11"/>
  <c r="Y158" i="11"/>
  <c r="Y157" i="11"/>
  <c r="Y156" i="11"/>
  <c r="Y155" i="11"/>
  <c r="Y154" i="11"/>
  <c r="Y153" i="11"/>
  <c r="Y151" i="11"/>
  <c r="Y149" i="11"/>
  <c r="Y147" i="11"/>
  <c r="Y146" i="11"/>
  <c r="Y152" i="11"/>
  <c r="Y150" i="11"/>
  <c r="Y148" i="11"/>
  <c r="Y144" i="11"/>
  <c r="Y142" i="11"/>
  <c r="Y140" i="11"/>
  <c r="Y138" i="11"/>
  <c r="Y145" i="11"/>
  <c r="Y143" i="11"/>
  <c r="Y141" i="11"/>
  <c r="Y139" i="11"/>
  <c r="Y137" i="11"/>
  <c r="Y136" i="11"/>
  <c r="Y135" i="11"/>
  <c r="Y134" i="11"/>
  <c r="Y133" i="11"/>
  <c r="Y132" i="11"/>
  <c r="Y131" i="11"/>
  <c r="Y130" i="11"/>
  <c r="Y129" i="11"/>
  <c r="Y128" i="11"/>
  <c r="Y127" i="11"/>
  <c r="Y126" i="11"/>
  <c r="Y125" i="11"/>
  <c r="Y124" i="11"/>
  <c r="X158" i="11"/>
  <c r="X157" i="11"/>
  <c r="X156" i="11"/>
  <c r="X155" i="11"/>
  <c r="X154" i="11"/>
  <c r="X153" i="11"/>
  <c r="X152" i="11"/>
  <c r="X151" i="11"/>
  <c r="X150" i="11"/>
  <c r="X149" i="11"/>
  <c r="X148" i="11"/>
  <c r="X147" i="11"/>
  <c r="X146" i="11"/>
  <c r="X145" i="11"/>
  <c r="X144" i="11"/>
  <c r="X143" i="11"/>
  <c r="X142" i="11"/>
  <c r="X141" i="11"/>
  <c r="X140" i="11"/>
  <c r="X139" i="11"/>
  <c r="X138" i="11"/>
  <c r="X137" i="11"/>
  <c r="X136" i="11"/>
  <c r="X135" i="11"/>
  <c r="X134" i="11"/>
  <c r="X133" i="11"/>
  <c r="X132" i="11"/>
  <c r="X131" i="11"/>
  <c r="X130" i="11"/>
  <c r="X128" i="11"/>
  <c r="X129" i="11"/>
  <c r="X127" i="11"/>
  <c r="X126" i="11"/>
  <c r="X125" i="11"/>
  <c r="X124" i="11"/>
  <c r="H158" i="11"/>
  <c r="H157" i="11"/>
  <c r="H156" i="11"/>
  <c r="H155" i="11"/>
  <c r="H154" i="11"/>
  <c r="H153" i="11"/>
  <c r="H152" i="11"/>
  <c r="H151" i="11"/>
  <c r="H150" i="11"/>
  <c r="H149" i="11"/>
  <c r="H148" i="11"/>
  <c r="H147" i="11"/>
  <c r="H146" i="11"/>
  <c r="H145" i="11"/>
  <c r="H144" i="11"/>
  <c r="H143" i="11"/>
  <c r="H142" i="11"/>
  <c r="H141" i="11"/>
  <c r="H140" i="11"/>
  <c r="H139" i="11"/>
  <c r="H138" i="11"/>
  <c r="H137" i="11"/>
  <c r="H136" i="11"/>
  <c r="H135" i="11"/>
  <c r="H134" i="11"/>
  <c r="H133" i="11"/>
  <c r="H132" i="11"/>
  <c r="H131" i="11"/>
  <c r="H130" i="11"/>
  <c r="H128" i="11"/>
  <c r="H129" i="11"/>
  <c r="H127" i="11"/>
  <c r="H126" i="11"/>
  <c r="H125" i="11"/>
  <c r="H124" i="11"/>
  <c r="S158" i="11"/>
  <c r="S157" i="11"/>
  <c r="S156" i="11"/>
  <c r="S155" i="11"/>
  <c r="S153" i="11"/>
  <c r="S152" i="11"/>
  <c r="S150" i="11"/>
  <c r="S148" i="11"/>
  <c r="S154" i="11"/>
  <c r="S151" i="11"/>
  <c r="S149" i="11"/>
  <c r="S147" i="11"/>
  <c r="S145" i="11"/>
  <c r="S143" i="11"/>
  <c r="S141" i="11"/>
  <c r="S139" i="11"/>
  <c r="S137" i="11"/>
  <c r="S136" i="11"/>
  <c r="S135" i="11"/>
  <c r="S134" i="11"/>
  <c r="S133" i="11"/>
  <c r="S132" i="11"/>
  <c r="S131" i="11"/>
  <c r="S130" i="11"/>
  <c r="S129" i="11"/>
  <c r="S128" i="11"/>
  <c r="S146" i="11"/>
  <c r="S144" i="11"/>
  <c r="S142" i="11"/>
  <c r="S140" i="11"/>
  <c r="S138" i="11"/>
  <c r="S127" i="11"/>
  <c r="S126" i="11"/>
  <c r="S124" i="11"/>
  <c r="S125" i="11"/>
  <c r="U158" i="11"/>
  <c r="U157" i="11"/>
  <c r="U156" i="11"/>
  <c r="U155" i="11"/>
  <c r="U154" i="11"/>
  <c r="U153" i="11"/>
  <c r="U152" i="11"/>
  <c r="U150" i="11"/>
  <c r="U148" i="11"/>
  <c r="U151" i="11"/>
  <c r="U149" i="11"/>
  <c r="U145" i="11"/>
  <c r="U143" i="11"/>
  <c r="U141" i="11"/>
  <c r="U139" i="11"/>
  <c r="U147" i="11"/>
  <c r="U146" i="11"/>
  <c r="U144" i="11"/>
  <c r="U142" i="11"/>
  <c r="U140" i="11"/>
  <c r="U138" i="11"/>
  <c r="U137" i="11"/>
  <c r="U136" i="11"/>
  <c r="U135" i="11"/>
  <c r="U134" i="11"/>
  <c r="U133" i="11"/>
  <c r="U132" i="11"/>
  <c r="U131" i="11"/>
  <c r="U130" i="11"/>
  <c r="U129" i="11"/>
  <c r="U128" i="11"/>
  <c r="U127" i="11"/>
  <c r="U126" i="11"/>
  <c r="U125" i="11"/>
  <c r="U124" i="11"/>
  <c r="T158" i="11"/>
  <c r="T157" i="11"/>
  <c r="T156" i="11"/>
  <c r="T155" i="11"/>
  <c r="T154" i="11"/>
  <c r="T153" i="11"/>
  <c r="T152" i="11"/>
  <c r="T151" i="11"/>
  <c r="T150" i="11"/>
  <c r="T149" i="11"/>
  <c r="T148" i="11"/>
  <c r="T147" i="11"/>
  <c r="T146" i="11"/>
  <c r="T145" i="11"/>
  <c r="T144" i="11"/>
  <c r="T143" i="11"/>
  <c r="T142" i="11"/>
  <c r="T141" i="11"/>
  <c r="T140" i="11"/>
  <c r="T139" i="11"/>
  <c r="T138" i="11"/>
  <c r="T137" i="11"/>
  <c r="T136" i="11"/>
  <c r="T135" i="11"/>
  <c r="T134" i="11"/>
  <c r="T133" i="11"/>
  <c r="T132" i="11"/>
  <c r="T131" i="11"/>
  <c r="T129" i="11"/>
  <c r="T130" i="11"/>
  <c r="T128" i="11"/>
  <c r="T127" i="11"/>
  <c r="T126" i="11"/>
  <c r="T125" i="11"/>
  <c r="T124" i="11"/>
  <c r="AE158" i="11"/>
  <c r="AE157" i="11"/>
  <c r="AE156" i="11"/>
  <c r="AE155" i="11"/>
  <c r="AE154" i="11"/>
  <c r="AE151" i="11"/>
  <c r="AE149" i="11"/>
  <c r="AE147" i="11"/>
  <c r="AE153" i="11"/>
  <c r="AE152" i="11"/>
  <c r="AE150" i="11"/>
  <c r="AE148" i="11"/>
  <c r="AE146" i="11"/>
  <c r="AE144" i="11"/>
  <c r="AE142" i="11"/>
  <c r="AE140" i="11"/>
  <c r="AE138" i="11"/>
  <c r="AE137" i="11"/>
  <c r="AE136" i="11"/>
  <c r="AE135" i="11"/>
  <c r="AE134" i="11"/>
  <c r="AE133" i="11"/>
  <c r="AE132" i="11"/>
  <c r="AE131" i="11"/>
  <c r="AE130" i="11"/>
  <c r="AE129" i="11"/>
  <c r="AE128" i="11"/>
  <c r="AE127" i="11"/>
  <c r="AE145" i="11"/>
  <c r="AE143" i="11"/>
  <c r="AE141" i="11"/>
  <c r="AE139" i="11"/>
  <c r="AE126" i="11"/>
  <c r="AE125" i="11"/>
  <c r="AE124" i="11"/>
  <c r="O158" i="11"/>
  <c r="O157" i="11"/>
  <c r="O156" i="11"/>
  <c r="O155" i="11"/>
  <c r="O151" i="11"/>
  <c r="O149" i="11"/>
  <c r="O147" i="11"/>
  <c r="O153" i="11"/>
  <c r="O154" i="11"/>
  <c r="O152" i="11"/>
  <c r="O150" i="11"/>
  <c r="O148" i="11"/>
  <c r="O146" i="11"/>
  <c r="O144" i="11"/>
  <c r="O142" i="11"/>
  <c r="O140" i="11"/>
  <c r="O137" i="11"/>
  <c r="O136" i="11"/>
  <c r="O135" i="11"/>
  <c r="O134" i="11"/>
  <c r="O133" i="11"/>
  <c r="O132" i="11"/>
  <c r="O131" i="11"/>
  <c r="O130" i="11"/>
  <c r="O129" i="11"/>
  <c r="O128" i="11"/>
  <c r="O138" i="11"/>
  <c r="O145" i="11"/>
  <c r="O143" i="11"/>
  <c r="O141" i="11"/>
  <c r="O139" i="11"/>
  <c r="O127" i="11"/>
  <c r="O126" i="11"/>
  <c r="O125" i="11"/>
  <c r="O124" i="11"/>
  <c r="AD158" i="11"/>
  <c r="AD157" i="11"/>
  <c r="AD156" i="11"/>
  <c r="AD155" i="11"/>
  <c r="AD154" i="11"/>
  <c r="AD153" i="11"/>
  <c r="AD152" i="11"/>
  <c r="AD151" i="11"/>
  <c r="AD150" i="11"/>
  <c r="AD149" i="11"/>
  <c r="AD148" i="11"/>
  <c r="AD147" i="11"/>
  <c r="AD146" i="11"/>
  <c r="AD145" i="11"/>
  <c r="AD144" i="11"/>
  <c r="AD143" i="11"/>
  <c r="AD142" i="11"/>
  <c r="AD141" i="11"/>
  <c r="AD140" i="11"/>
  <c r="AD139" i="11"/>
  <c r="AD138" i="11"/>
  <c r="AD137" i="11"/>
  <c r="AD136" i="11"/>
  <c r="AD135" i="11"/>
  <c r="AD134" i="11"/>
  <c r="AD133" i="11"/>
  <c r="AD130" i="11"/>
  <c r="AD129" i="11"/>
  <c r="AD127" i="11"/>
  <c r="AD131" i="11"/>
  <c r="AD126" i="11"/>
  <c r="AD125" i="11"/>
  <c r="AD124" i="11"/>
  <c r="AD132" i="11"/>
  <c r="AD128" i="11"/>
  <c r="V158" i="11"/>
  <c r="V157" i="11"/>
  <c r="V156" i="11"/>
  <c r="V155" i="11"/>
  <c r="V154" i="11"/>
  <c r="V153" i="11"/>
  <c r="V152" i="11"/>
  <c r="V151" i="11"/>
  <c r="V150" i="11"/>
  <c r="V149" i="11"/>
  <c r="V148" i="11"/>
  <c r="V147" i="11"/>
  <c r="V146" i="11"/>
  <c r="V145" i="11"/>
  <c r="V144" i="11"/>
  <c r="V143" i="11"/>
  <c r="V142" i="11"/>
  <c r="V141" i="11"/>
  <c r="V140" i="11"/>
  <c r="V139" i="11"/>
  <c r="V138" i="11"/>
  <c r="V137" i="11"/>
  <c r="V136" i="11"/>
  <c r="V135" i="11"/>
  <c r="V134" i="11"/>
  <c r="V132" i="11"/>
  <c r="V129" i="11"/>
  <c r="V133" i="11"/>
  <c r="V127" i="11"/>
  <c r="V126" i="11"/>
  <c r="V125" i="11"/>
  <c r="V124" i="11"/>
  <c r="V130" i="11"/>
  <c r="V128" i="11"/>
  <c r="V131" i="11"/>
  <c r="R158" i="11"/>
  <c r="R157" i="11"/>
  <c r="R156" i="11"/>
  <c r="R155" i="11"/>
  <c r="R154" i="11"/>
  <c r="R153" i="11"/>
  <c r="R152" i="11"/>
  <c r="R151" i="11"/>
  <c r="R150" i="11"/>
  <c r="R149" i="11"/>
  <c r="R148" i="11"/>
  <c r="R147" i="11"/>
  <c r="R146" i="11"/>
  <c r="R145" i="11"/>
  <c r="R144" i="11"/>
  <c r="R143" i="11"/>
  <c r="R142" i="11"/>
  <c r="R141" i="11"/>
  <c r="R140" i="11"/>
  <c r="R139" i="11"/>
  <c r="R138" i="11"/>
  <c r="R137" i="11"/>
  <c r="R136" i="11"/>
  <c r="R135" i="11"/>
  <c r="R134" i="11"/>
  <c r="R131" i="11"/>
  <c r="R130" i="11"/>
  <c r="R128" i="11"/>
  <c r="R132" i="11"/>
  <c r="R127" i="11"/>
  <c r="R126" i="11"/>
  <c r="R125" i="11"/>
  <c r="R124" i="11"/>
  <c r="R133" i="11"/>
  <c r="R129" i="11"/>
  <c r="Y123" i="11"/>
  <c r="Y122" i="11"/>
  <c r="Y121" i="11"/>
  <c r="Y120" i="11"/>
  <c r="Y119" i="11"/>
  <c r="Y118" i="11"/>
  <c r="Y117" i="11"/>
  <c r="Y115" i="11"/>
  <c r="Y113" i="11"/>
  <c r="Y116" i="11"/>
  <c r="Y114" i="11"/>
  <c r="Y112" i="11"/>
  <c r="Y111" i="11"/>
  <c r="Y109" i="11"/>
  <c r="Y107" i="11"/>
  <c r="Y105" i="11"/>
  <c r="Y103" i="11"/>
  <c r="Y101" i="11"/>
  <c r="Y100" i="11"/>
  <c r="Y99" i="11"/>
  <c r="Y98" i="11"/>
  <c r="Y97" i="11"/>
  <c r="Y96" i="11"/>
  <c r="Y95" i="11"/>
  <c r="Y110" i="11"/>
  <c r="Y108" i="11"/>
  <c r="Y106" i="11"/>
  <c r="Y104" i="11"/>
  <c r="Y102" i="11"/>
  <c r="Y92" i="11"/>
  <c r="Y93" i="11"/>
  <c r="Y91" i="11"/>
  <c r="Y90" i="11"/>
  <c r="Y89" i="11"/>
  <c r="Y94" i="11"/>
  <c r="I123" i="11"/>
  <c r="I122" i="11"/>
  <c r="I121" i="11"/>
  <c r="I120" i="11"/>
  <c r="I119" i="11"/>
  <c r="I118" i="11"/>
  <c r="I117" i="11"/>
  <c r="I115" i="11"/>
  <c r="I113" i="11"/>
  <c r="I116" i="11"/>
  <c r="I114" i="11"/>
  <c r="I111" i="11"/>
  <c r="I109" i="11"/>
  <c r="I107" i="11"/>
  <c r="I105" i="11"/>
  <c r="I103" i="11"/>
  <c r="I102" i="11"/>
  <c r="I101" i="11"/>
  <c r="I100" i="11"/>
  <c r="I99" i="11"/>
  <c r="I98" i="11"/>
  <c r="I97" i="11"/>
  <c r="I96" i="11"/>
  <c r="I112" i="11"/>
  <c r="I110" i="11"/>
  <c r="I108" i="11"/>
  <c r="I106" i="11"/>
  <c r="I104" i="11"/>
  <c r="I92" i="11"/>
  <c r="I95" i="11"/>
  <c r="I93" i="11"/>
  <c r="I91" i="11"/>
  <c r="I90" i="11"/>
  <c r="I89" i="11"/>
  <c r="I94" i="11"/>
  <c r="S123" i="11"/>
  <c r="S122" i="11"/>
  <c r="S121" i="11"/>
  <c r="S120" i="11"/>
  <c r="S118" i="11"/>
  <c r="S119" i="11"/>
  <c r="S116" i="11"/>
  <c r="S114" i="11"/>
  <c r="S112" i="11"/>
  <c r="S117" i="11"/>
  <c r="S115" i="11"/>
  <c r="S113" i="11"/>
  <c r="S111" i="11"/>
  <c r="S109" i="11"/>
  <c r="S107" i="11"/>
  <c r="S105" i="11"/>
  <c r="S103" i="11"/>
  <c r="S102" i="11"/>
  <c r="S101" i="11"/>
  <c r="S110" i="11"/>
  <c r="S108" i="11"/>
  <c r="S106" i="11"/>
  <c r="S104" i="11"/>
  <c r="S98" i="11"/>
  <c r="S93" i="11"/>
  <c r="S91" i="11"/>
  <c r="S90" i="11"/>
  <c r="S89" i="11"/>
  <c r="S99" i="11"/>
  <c r="S95" i="11"/>
  <c r="S100" i="11"/>
  <c r="S96" i="11"/>
  <c r="S94" i="11"/>
  <c r="S92" i="11"/>
  <c r="S97" i="11"/>
  <c r="AD123" i="11"/>
  <c r="AD122" i="11"/>
  <c r="AD121" i="11"/>
  <c r="AD120" i="11"/>
  <c r="AD119" i="11"/>
  <c r="AD118" i="11"/>
  <c r="AD117" i="11"/>
  <c r="AD116" i="11"/>
  <c r="AD115" i="11"/>
  <c r="AD114" i="11"/>
  <c r="AD113" i="11"/>
  <c r="AD112" i="11"/>
  <c r="AD111" i="11"/>
  <c r="AD110" i="11"/>
  <c r="AD109" i="11"/>
  <c r="AD108" i="11"/>
  <c r="AD107" i="11"/>
  <c r="AD106" i="11"/>
  <c r="AD105" i="11"/>
  <c r="AD104" i="11"/>
  <c r="AD103" i="11"/>
  <c r="AD101" i="11"/>
  <c r="AD100" i="11"/>
  <c r="AD99" i="11"/>
  <c r="AD98" i="11"/>
  <c r="AD97" i="11"/>
  <c r="AD96" i="11"/>
  <c r="AD95" i="11"/>
  <c r="AD94" i="11"/>
  <c r="AD93" i="11"/>
  <c r="AD92" i="11"/>
  <c r="AD102" i="11"/>
  <c r="AD89" i="11"/>
  <c r="AD91" i="11"/>
  <c r="AD90" i="11"/>
  <c r="Z123" i="11"/>
  <c r="Z122" i="11"/>
  <c r="Z121" i="11"/>
  <c r="Z120" i="11"/>
  <c r="Z119" i="11"/>
  <c r="Z118" i="11"/>
  <c r="Z117" i="11"/>
  <c r="Z116" i="11"/>
  <c r="Z115" i="11"/>
  <c r="Z114" i="11"/>
  <c r="Z113" i="11"/>
  <c r="Z112" i="11"/>
  <c r="Z111" i="11"/>
  <c r="Z110" i="11"/>
  <c r="Z109" i="11"/>
  <c r="Z108" i="11"/>
  <c r="Z107" i="11"/>
  <c r="Z106" i="11"/>
  <c r="Z105" i="11"/>
  <c r="Z104" i="11"/>
  <c r="Z103" i="11"/>
  <c r="Z101" i="11"/>
  <c r="Z100" i="11"/>
  <c r="Z99" i="11"/>
  <c r="Z98" i="11"/>
  <c r="Z97" i="11"/>
  <c r="Z96" i="11"/>
  <c r="Z95" i="11"/>
  <c r="Z94" i="11"/>
  <c r="Z93" i="11"/>
  <c r="Z92" i="11"/>
  <c r="Z102" i="11"/>
  <c r="Z91" i="11"/>
  <c r="Z90" i="11"/>
  <c r="Z89" i="11"/>
  <c r="AE123" i="11"/>
  <c r="AE122" i="11"/>
  <c r="AE121" i="11"/>
  <c r="AE120" i="11"/>
  <c r="AE119" i="11"/>
  <c r="AE118" i="11"/>
  <c r="AE117" i="11"/>
  <c r="AE115" i="11"/>
  <c r="AE113" i="11"/>
  <c r="AE111" i="11"/>
  <c r="AE116" i="11"/>
  <c r="AE114" i="11"/>
  <c r="AE112" i="11"/>
  <c r="AE110" i="11"/>
  <c r="AE108" i="11"/>
  <c r="AE106" i="11"/>
  <c r="AE104" i="11"/>
  <c r="AE101" i="11"/>
  <c r="AE109" i="11"/>
  <c r="AE107" i="11"/>
  <c r="AE105" i="11"/>
  <c r="AE103" i="11"/>
  <c r="AE102" i="11"/>
  <c r="AE97" i="11"/>
  <c r="AE94" i="11"/>
  <c r="AE92" i="11"/>
  <c r="AE91" i="11"/>
  <c r="AE90" i="11"/>
  <c r="AE89" i="11"/>
  <c r="AE98" i="11"/>
  <c r="AE99" i="11"/>
  <c r="AE95" i="11"/>
  <c r="AE93" i="11"/>
  <c r="AE100" i="11"/>
  <c r="AE96" i="11"/>
  <c r="O123" i="11"/>
  <c r="O122" i="11"/>
  <c r="O121" i="11"/>
  <c r="O120" i="11"/>
  <c r="O118" i="11"/>
  <c r="O117" i="11"/>
  <c r="O115" i="11"/>
  <c r="O113" i="11"/>
  <c r="O119" i="11"/>
  <c r="O116" i="11"/>
  <c r="O114" i="11"/>
  <c r="O112" i="11"/>
  <c r="O110" i="11"/>
  <c r="O108" i="11"/>
  <c r="O106" i="11"/>
  <c r="O104" i="11"/>
  <c r="O102" i="11"/>
  <c r="O101" i="11"/>
  <c r="O111" i="11"/>
  <c r="O109" i="11"/>
  <c r="O107" i="11"/>
  <c r="O105" i="11"/>
  <c r="O103" i="11"/>
  <c r="O100" i="11"/>
  <c r="O96" i="11"/>
  <c r="O97" i="11"/>
  <c r="O94" i="11"/>
  <c r="O92" i="11"/>
  <c r="O91" i="11"/>
  <c r="O90" i="11"/>
  <c r="O89" i="11"/>
  <c r="O98" i="11"/>
  <c r="O99" i="11"/>
  <c r="O95" i="11"/>
  <c r="O93" i="11"/>
  <c r="V123" i="11"/>
  <c r="V122" i="11"/>
  <c r="V121" i="11"/>
  <c r="V120" i="11"/>
  <c r="V119" i="11"/>
  <c r="V118" i="11"/>
  <c r="V117" i="11"/>
  <c r="V116" i="11"/>
  <c r="V115" i="11"/>
  <c r="V114" i="11"/>
  <c r="V113" i="11"/>
  <c r="V112" i="11"/>
  <c r="V111" i="11"/>
  <c r="V110" i="11"/>
  <c r="V109" i="11"/>
  <c r="V108" i="11"/>
  <c r="V107" i="11"/>
  <c r="V106" i="11"/>
  <c r="V105" i="11"/>
  <c r="V104" i="11"/>
  <c r="V103" i="11"/>
  <c r="V102" i="11"/>
  <c r="V101" i="11"/>
  <c r="V100" i="11"/>
  <c r="V99" i="11"/>
  <c r="V98" i="11"/>
  <c r="V97" i="11"/>
  <c r="V96" i="11"/>
  <c r="V95" i="11"/>
  <c r="V94" i="11"/>
  <c r="V93" i="11"/>
  <c r="V92" i="11"/>
  <c r="V89" i="11"/>
  <c r="V91" i="11"/>
  <c r="V90" i="11"/>
  <c r="AB123" i="11"/>
  <c r="AB122" i="11"/>
  <c r="AB121" i="11"/>
  <c r="AB120" i="11"/>
  <c r="AB119" i="11"/>
  <c r="AB118" i="11"/>
  <c r="AB117" i="11"/>
  <c r="AB116" i="11"/>
  <c r="AB115" i="11"/>
  <c r="AB114" i="11"/>
  <c r="AB113" i="11"/>
  <c r="AB112" i="11"/>
  <c r="AB111" i="11"/>
  <c r="AB110" i="11"/>
  <c r="AB109" i="11"/>
  <c r="AB108" i="11"/>
  <c r="AB107" i="11"/>
  <c r="AB106" i="11"/>
  <c r="AB105" i="11"/>
  <c r="AB104" i="11"/>
  <c r="AB103" i="11"/>
  <c r="AB102" i="11"/>
  <c r="AB101" i="11"/>
  <c r="AB100" i="11"/>
  <c r="AB99" i="11"/>
  <c r="AB98" i="11"/>
  <c r="AB97" i="11"/>
  <c r="AB96" i="11"/>
  <c r="AB95" i="11"/>
  <c r="AB94" i="11"/>
  <c r="AB93" i="11"/>
  <c r="AB92" i="11"/>
  <c r="AB90" i="11"/>
  <c r="AB89" i="11"/>
  <c r="AB91" i="11"/>
  <c r="R123" i="11"/>
  <c r="R122" i="11"/>
  <c r="R121" i="11"/>
  <c r="R120" i="11"/>
  <c r="R119" i="11"/>
  <c r="R118" i="11"/>
  <c r="R117" i="11"/>
  <c r="R116" i="11"/>
  <c r="R115" i="11"/>
  <c r="R114" i="11"/>
  <c r="R113" i="11"/>
  <c r="R112" i="11"/>
  <c r="R111" i="11"/>
  <c r="R110" i="11"/>
  <c r="R109" i="11"/>
  <c r="R108" i="11"/>
  <c r="R107" i="11"/>
  <c r="R106" i="11"/>
  <c r="R105" i="11"/>
  <c r="R104" i="11"/>
  <c r="R103" i="11"/>
  <c r="R102" i="11"/>
  <c r="R101" i="11"/>
  <c r="R100" i="11"/>
  <c r="R99" i="11"/>
  <c r="R98" i="11"/>
  <c r="R97" i="11"/>
  <c r="R96" i="11"/>
  <c r="R95" i="11"/>
  <c r="R94" i="11"/>
  <c r="R93" i="11"/>
  <c r="R92" i="11"/>
  <c r="R91" i="11"/>
  <c r="R90" i="11"/>
  <c r="R89" i="11"/>
  <c r="U123" i="11"/>
  <c r="U122" i="11"/>
  <c r="U121" i="11"/>
  <c r="U120" i="11"/>
  <c r="U119" i="11"/>
  <c r="U118" i="11"/>
  <c r="U116" i="11"/>
  <c r="U114" i="11"/>
  <c r="U112" i="11"/>
  <c r="U117" i="11"/>
  <c r="U115" i="11"/>
  <c r="U113" i="11"/>
  <c r="U110" i="11"/>
  <c r="U108" i="11"/>
  <c r="U106" i="11"/>
  <c r="U104" i="11"/>
  <c r="U102" i="11"/>
  <c r="U101" i="11"/>
  <c r="U100" i="11"/>
  <c r="U99" i="11"/>
  <c r="U98" i="11"/>
  <c r="U97" i="11"/>
  <c r="U96" i="11"/>
  <c r="U95" i="11"/>
  <c r="U111" i="11"/>
  <c r="U109" i="11"/>
  <c r="U107" i="11"/>
  <c r="U105" i="11"/>
  <c r="U103" i="11"/>
  <c r="U94" i="11"/>
  <c r="U92" i="11"/>
  <c r="U91" i="11"/>
  <c r="U90" i="11"/>
  <c r="U89" i="11"/>
  <c r="U93" i="11"/>
  <c r="Q123" i="11"/>
  <c r="Q122" i="11"/>
  <c r="Q121" i="11"/>
  <c r="Q120" i="11"/>
  <c r="Q119" i="11"/>
  <c r="Q118" i="11"/>
  <c r="Q117" i="11"/>
  <c r="Q115" i="11"/>
  <c r="Q113" i="11"/>
  <c r="Q116" i="11"/>
  <c r="Q114" i="11"/>
  <c r="Q111" i="11"/>
  <c r="Q109" i="11"/>
  <c r="Q107" i="11"/>
  <c r="Q105" i="11"/>
  <c r="Q103" i="11"/>
  <c r="Q112" i="11"/>
  <c r="Q102" i="11"/>
  <c r="Q101" i="11"/>
  <c r="Q100" i="11"/>
  <c r="Q99" i="11"/>
  <c r="Q98" i="11"/>
  <c r="Q97" i="11"/>
  <c r="Q96" i="11"/>
  <c r="Q95" i="11"/>
  <c r="Q110" i="11"/>
  <c r="Q108" i="11"/>
  <c r="Q106" i="11"/>
  <c r="Q104" i="11"/>
  <c r="Q94" i="11"/>
  <c r="Q93" i="11"/>
  <c r="Q91" i="11"/>
  <c r="Q90" i="11"/>
  <c r="Q89" i="11"/>
  <c r="Q92" i="11"/>
  <c r="AA123" i="11"/>
  <c r="AA122" i="11"/>
  <c r="AA121" i="11"/>
  <c r="AA120" i="11"/>
  <c r="AA119" i="11"/>
  <c r="AA111" i="11"/>
  <c r="AA116" i="11"/>
  <c r="AA114" i="11"/>
  <c r="AA112" i="11"/>
  <c r="AA118" i="11"/>
  <c r="AA117" i="11"/>
  <c r="AA115" i="11"/>
  <c r="AA113" i="11"/>
  <c r="AA109" i="11"/>
  <c r="AA107" i="11"/>
  <c r="AA105" i="11"/>
  <c r="AA103" i="11"/>
  <c r="AA101" i="11"/>
  <c r="AA102" i="11"/>
  <c r="AA110" i="11"/>
  <c r="AA108" i="11"/>
  <c r="AA106" i="11"/>
  <c r="AA104" i="11"/>
  <c r="AA100" i="11"/>
  <c r="AA96" i="11"/>
  <c r="AA93" i="11"/>
  <c r="AA91" i="11"/>
  <c r="AA90" i="11"/>
  <c r="AA89" i="11"/>
  <c r="AA97" i="11"/>
  <c r="AA98" i="11"/>
  <c r="AA94" i="11"/>
  <c r="AA92" i="11"/>
  <c r="AA99" i="11"/>
  <c r="AA95" i="11"/>
  <c r="K123" i="11"/>
  <c r="K122" i="11"/>
  <c r="K121" i="11"/>
  <c r="K120" i="11"/>
  <c r="K116" i="11"/>
  <c r="K114" i="11"/>
  <c r="K112" i="11"/>
  <c r="K118" i="11"/>
  <c r="K119" i="11"/>
  <c r="K117" i="11"/>
  <c r="K115" i="11"/>
  <c r="K113" i="11"/>
  <c r="K111" i="11"/>
  <c r="K109" i="11"/>
  <c r="K107" i="11"/>
  <c r="K105" i="11"/>
  <c r="K103" i="11"/>
  <c r="K102" i="11"/>
  <c r="K101" i="11"/>
  <c r="K110" i="11"/>
  <c r="K108" i="11"/>
  <c r="K106" i="11"/>
  <c r="K104" i="11"/>
  <c r="K100" i="11"/>
  <c r="K96" i="11"/>
  <c r="K95" i="11"/>
  <c r="K93" i="11"/>
  <c r="K91" i="11"/>
  <c r="K90" i="11"/>
  <c r="K89" i="11"/>
  <c r="K97" i="11"/>
  <c r="K98" i="11"/>
  <c r="K94" i="11"/>
  <c r="K92" i="11"/>
  <c r="K99" i="11"/>
  <c r="N123" i="11"/>
  <c r="N122" i="11"/>
  <c r="N121" i="11"/>
  <c r="N120" i="11"/>
  <c r="N119" i="11"/>
  <c r="N118" i="11"/>
  <c r="N117" i="11"/>
  <c r="N116" i="11"/>
  <c r="N115" i="11"/>
  <c r="N114" i="11"/>
  <c r="N113" i="11"/>
  <c r="N112" i="11"/>
  <c r="N111" i="11"/>
  <c r="N110" i="11"/>
  <c r="N109" i="11"/>
  <c r="N108" i="11"/>
  <c r="N107" i="11"/>
  <c r="N106" i="11"/>
  <c r="N105" i="11"/>
  <c r="N104" i="11"/>
  <c r="N103" i="11"/>
  <c r="N102" i="11"/>
  <c r="N101" i="11"/>
  <c r="N100" i="11"/>
  <c r="N99" i="11"/>
  <c r="N98" i="11"/>
  <c r="N97" i="11"/>
  <c r="N96" i="11"/>
  <c r="N95" i="11"/>
  <c r="N94" i="11"/>
  <c r="N93" i="11"/>
  <c r="N92" i="11"/>
  <c r="N91" i="11"/>
  <c r="N89" i="11"/>
  <c r="N90" i="11"/>
  <c r="T123" i="11"/>
  <c r="T122" i="11"/>
  <c r="T121" i="11"/>
  <c r="T120" i="11"/>
  <c r="T119" i="11"/>
  <c r="T118" i="11"/>
  <c r="T117" i="11"/>
  <c r="T116" i="11"/>
  <c r="T115" i="11"/>
  <c r="T114" i="11"/>
  <c r="T113" i="11"/>
  <c r="T112" i="11"/>
  <c r="T111" i="11"/>
  <c r="T110" i="11"/>
  <c r="T109" i="11"/>
  <c r="T108" i="11"/>
  <c r="T107" i="11"/>
  <c r="T106" i="11"/>
  <c r="T105" i="11"/>
  <c r="T104" i="11"/>
  <c r="T103" i="11"/>
  <c r="T102" i="11"/>
  <c r="T101" i="11"/>
  <c r="T100" i="11"/>
  <c r="T99" i="11"/>
  <c r="T98" i="11"/>
  <c r="T97" i="11"/>
  <c r="T96" i="11"/>
  <c r="T95" i="11"/>
  <c r="T94" i="11"/>
  <c r="T93" i="11"/>
  <c r="T92" i="11"/>
  <c r="T90" i="11"/>
  <c r="T89" i="11"/>
  <c r="T91" i="11"/>
  <c r="J123" i="11"/>
  <c r="J122" i="11"/>
  <c r="J121" i="11"/>
  <c r="J120" i="11"/>
  <c r="J119" i="11"/>
  <c r="J118" i="11"/>
  <c r="J117" i="11"/>
  <c r="J116" i="11"/>
  <c r="J115" i="11"/>
  <c r="J114" i="11"/>
  <c r="J113" i="11"/>
  <c r="J112" i="11"/>
  <c r="J111" i="11"/>
  <c r="J110" i="11"/>
  <c r="J109" i="11"/>
  <c r="J108" i="11"/>
  <c r="J107" i="11"/>
  <c r="J106" i="11"/>
  <c r="J105" i="11"/>
  <c r="J104" i="11"/>
  <c r="J103" i="11"/>
  <c r="J102" i="11"/>
  <c r="J101" i="11"/>
  <c r="J100" i="11"/>
  <c r="J99" i="11"/>
  <c r="J98" i="11"/>
  <c r="J97" i="11"/>
  <c r="J96" i="11"/>
  <c r="J95" i="11"/>
  <c r="J94" i="11"/>
  <c r="J93" i="11"/>
  <c r="J90" i="11"/>
  <c r="J89" i="11"/>
  <c r="J91" i="11"/>
  <c r="J92" i="11"/>
  <c r="AG123" i="11"/>
  <c r="AG122" i="11"/>
  <c r="AG121" i="11"/>
  <c r="AG120" i="11"/>
  <c r="AG119" i="11"/>
  <c r="AG118" i="11"/>
  <c r="AG117" i="11"/>
  <c r="AG115" i="11"/>
  <c r="AG113" i="11"/>
  <c r="AG111" i="11"/>
  <c r="AG116" i="11"/>
  <c r="AG114" i="11"/>
  <c r="AG112" i="11"/>
  <c r="AG109" i="11"/>
  <c r="AG107" i="11"/>
  <c r="AG105" i="11"/>
  <c r="AG103" i="11"/>
  <c r="AG102" i="11"/>
  <c r="AG101" i="11"/>
  <c r="AG100" i="11"/>
  <c r="AG99" i="11"/>
  <c r="AG98" i="11"/>
  <c r="AG97" i="11"/>
  <c r="AG96" i="11"/>
  <c r="AG95" i="11"/>
  <c r="AG110" i="11"/>
  <c r="AG108" i="11"/>
  <c r="AG106" i="11"/>
  <c r="AG104" i="11"/>
  <c r="AG91" i="11"/>
  <c r="AG93" i="11"/>
  <c r="AG90" i="11"/>
  <c r="AG89" i="11"/>
  <c r="AG94" i="11"/>
  <c r="AG92" i="11"/>
  <c r="AC123" i="11"/>
  <c r="AC122" i="11"/>
  <c r="AC121" i="11"/>
  <c r="AC120" i="11"/>
  <c r="AC119" i="11"/>
  <c r="AC118" i="11"/>
  <c r="AC116" i="11"/>
  <c r="AC114" i="11"/>
  <c r="AC112" i="11"/>
  <c r="AC117" i="11"/>
  <c r="AC115" i="11"/>
  <c r="AC113" i="11"/>
  <c r="AC111" i="11"/>
  <c r="AC102" i="11"/>
  <c r="AC110" i="11"/>
  <c r="AC108" i="11"/>
  <c r="AC106" i="11"/>
  <c r="AC104" i="11"/>
  <c r="AC101" i="11"/>
  <c r="AC100" i="11"/>
  <c r="AC99" i="11"/>
  <c r="AC98" i="11"/>
  <c r="AC97" i="11"/>
  <c r="AC96" i="11"/>
  <c r="AC95" i="11"/>
  <c r="AC109" i="11"/>
  <c r="AC107" i="11"/>
  <c r="AC105" i="11"/>
  <c r="AC103" i="11"/>
  <c r="AC93" i="11"/>
  <c r="AC92" i="11"/>
  <c r="AC94" i="11"/>
  <c r="AC91" i="11"/>
  <c r="AC90" i="11"/>
  <c r="AC89" i="11"/>
  <c r="M123" i="11"/>
  <c r="M122" i="11"/>
  <c r="M121" i="11"/>
  <c r="M120" i="11"/>
  <c r="M119" i="11"/>
  <c r="M118" i="11"/>
  <c r="M116" i="11"/>
  <c r="M114" i="11"/>
  <c r="M112" i="11"/>
  <c r="M117" i="11"/>
  <c r="M115" i="11"/>
  <c r="M113" i="11"/>
  <c r="M110" i="11"/>
  <c r="M108" i="11"/>
  <c r="M106" i="11"/>
  <c r="M104" i="11"/>
  <c r="M102" i="11"/>
  <c r="M101" i="11"/>
  <c r="M100" i="11"/>
  <c r="M99" i="11"/>
  <c r="M98" i="11"/>
  <c r="M97" i="11"/>
  <c r="M96" i="11"/>
  <c r="M111" i="11"/>
  <c r="M109" i="11"/>
  <c r="M107" i="11"/>
  <c r="M105" i="11"/>
  <c r="M103" i="11"/>
  <c r="M95" i="11"/>
  <c r="M93" i="11"/>
  <c r="M94" i="11"/>
  <c r="M92" i="11"/>
  <c r="M91" i="11"/>
  <c r="M90" i="11"/>
  <c r="M89" i="11"/>
  <c r="W123" i="11"/>
  <c r="W122" i="11"/>
  <c r="W121" i="11"/>
  <c r="W120" i="11"/>
  <c r="W119" i="11"/>
  <c r="W117" i="11"/>
  <c r="W115" i="11"/>
  <c r="W113" i="11"/>
  <c r="W118" i="11"/>
  <c r="W116" i="11"/>
  <c r="W114" i="11"/>
  <c r="W112" i="11"/>
  <c r="W110" i="11"/>
  <c r="W108" i="11"/>
  <c r="W106" i="11"/>
  <c r="W104" i="11"/>
  <c r="W102" i="11"/>
  <c r="W101" i="11"/>
  <c r="W111" i="11"/>
  <c r="W109" i="11"/>
  <c r="W107" i="11"/>
  <c r="W105" i="11"/>
  <c r="W103" i="11"/>
  <c r="W99" i="11"/>
  <c r="W95" i="11"/>
  <c r="W94" i="11"/>
  <c r="W92" i="11"/>
  <c r="W91" i="11"/>
  <c r="W90" i="11"/>
  <c r="W89" i="11"/>
  <c r="W100" i="11"/>
  <c r="W96" i="11"/>
  <c r="W97" i="11"/>
  <c r="W93" i="11"/>
  <c r="W98" i="11"/>
  <c r="G123" i="11"/>
  <c r="G122" i="11"/>
  <c r="G121" i="11"/>
  <c r="G120" i="11"/>
  <c r="G119" i="11"/>
  <c r="G117" i="11"/>
  <c r="G115" i="11"/>
  <c r="G113" i="11"/>
  <c r="G118" i="11"/>
  <c r="G116" i="11"/>
  <c r="G114" i="11"/>
  <c r="G112" i="11"/>
  <c r="G110" i="11"/>
  <c r="G108" i="11"/>
  <c r="G106" i="11"/>
  <c r="G104" i="11"/>
  <c r="G102" i="11"/>
  <c r="G101" i="11"/>
  <c r="G111" i="11"/>
  <c r="G109" i="11"/>
  <c r="G107" i="11"/>
  <c r="G105" i="11"/>
  <c r="G103" i="11"/>
  <c r="G98" i="11"/>
  <c r="G99" i="11"/>
  <c r="G94" i="11"/>
  <c r="G91" i="11"/>
  <c r="G90" i="11"/>
  <c r="G89" i="11"/>
  <c r="G92" i="11"/>
  <c r="G100" i="11"/>
  <c r="G96" i="11"/>
  <c r="G97" i="11"/>
  <c r="G95" i="11"/>
  <c r="G93" i="11"/>
  <c r="F89" i="11"/>
  <c r="F123" i="11"/>
  <c r="F122" i="11"/>
  <c r="F121" i="11"/>
  <c r="F120" i="11"/>
  <c r="F119" i="11"/>
  <c r="F118" i="11"/>
  <c r="F117" i="11"/>
  <c r="F116" i="11"/>
  <c r="F115" i="11"/>
  <c r="F114" i="11"/>
  <c r="F113" i="11"/>
  <c r="F112" i="11"/>
  <c r="F111" i="11"/>
  <c r="F110" i="11"/>
  <c r="F109" i="11"/>
  <c r="F108" i="11"/>
  <c r="F107" i="11"/>
  <c r="F106" i="11"/>
  <c r="F105" i="11"/>
  <c r="F104" i="11"/>
  <c r="F103" i="11"/>
  <c r="F102" i="11"/>
  <c r="F101" i="11"/>
  <c r="F100" i="11"/>
  <c r="F99" i="11"/>
  <c r="F98" i="11"/>
  <c r="F97" i="11"/>
  <c r="F96" i="11"/>
  <c r="F95" i="11"/>
  <c r="F94" i="11"/>
  <c r="F93" i="11"/>
  <c r="F91" i="11"/>
  <c r="F90" i="11"/>
  <c r="F92" i="11"/>
  <c r="L123" i="11"/>
  <c r="L122" i="11"/>
  <c r="L121" i="11"/>
  <c r="L120" i="11"/>
  <c r="L119" i="11"/>
  <c r="L118" i="11"/>
  <c r="L117" i="11"/>
  <c r="L116" i="11"/>
  <c r="L115" i="11"/>
  <c r="L114" i="11"/>
  <c r="L113" i="11"/>
  <c r="L112" i="11"/>
  <c r="L111" i="11"/>
  <c r="L110" i="11"/>
  <c r="L109" i="11"/>
  <c r="L108" i="11"/>
  <c r="L107" i="11"/>
  <c r="L106" i="11"/>
  <c r="L105" i="11"/>
  <c r="L104" i="11"/>
  <c r="L103" i="11"/>
  <c r="L102" i="11"/>
  <c r="L101" i="11"/>
  <c r="L100" i="11"/>
  <c r="L99" i="11"/>
  <c r="L98" i="11"/>
  <c r="L97" i="11"/>
  <c r="L96" i="11"/>
  <c r="L95" i="11"/>
  <c r="L94" i="11"/>
  <c r="L93" i="11"/>
  <c r="L92" i="11"/>
  <c r="L90" i="11"/>
  <c r="L89" i="11"/>
  <c r="L91" i="11"/>
  <c r="H123" i="11"/>
  <c r="H122" i="11"/>
  <c r="H121" i="11"/>
  <c r="H120" i="11"/>
  <c r="H119" i="11"/>
  <c r="H118" i="11"/>
  <c r="H117" i="11"/>
  <c r="H116" i="11"/>
  <c r="H115" i="11"/>
  <c r="H114" i="11"/>
  <c r="H113" i="11"/>
  <c r="H112" i="11"/>
  <c r="H111" i="11"/>
  <c r="H110" i="11"/>
  <c r="H109" i="11"/>
  <c r="H108" i="11"/>
  <c r="H107" i="11"/>
  <c r="H106" i="11"/>
  <c r="H105" i="11"/>
  <c r="H104" i="11"/>
  <c r="H103" i="11"/>
  <c r="H102" i="11"/>
  <c r="H101" i="11"/>
  <c r="H100" i="11"/>
  <c r="H99" i="11"/>
  <c r="H98" i="11"/>
  <c r="H97" i="11"/>
  <c r="H96" i="11"/>
  <c r="H95" i="11"/>
  <c r="H94" i="11"/>
  <c r="H93" i="11"/>
  <c r="H92" i="11"/>
  <c r="H91" i="11"/>
  <c r="H90" i="11"/>
  <c r="H89" i="11"/>
  <c r="AF123" i="11"/>
  <c r="AF122" i="11"/>
  <c r="AF121" i="11"/>
  <c r="AF120" i="11"/>
  <c r="AF119" i="11"/>
  <c r="AF118" i="11"/>
  <c r="AF117" i="11"/>
  <c r="AF116" i="11"/>
  <c r="AF115" i="11"/>
  <c r="AF114" i="11"/>
  <c r="AF113" i="11"/>
  <c r="AF112" i="11"/>
  <c r="AF111" i="11"/>
  <c r="AF110" i="11"/>
  <c r="AF109" i="11"/>
  <c r="AF108" i="11"/>
  <c r="AF107" i="11"/>
  <c r="AF106" i="11"/>
  <c r="AF105" i="11"/>
  <c r="AF104" i="11"/>
  <c r="AF103" i="11"/>
  <c r="AF102" i="11"/>
  <c r="AF101" i="11"/>
  <c r="AF100" i="11"/>
  <c r="AF99" i="11"/>
  <c r="AF98" i="11"/>
  <c r="AF97" i="11"/>
  <c r="AF96" i="11"/>
  <c r="AF95" i="11"/>
  <c r="AF94" i="11"/>
  <c r="AF93" i="11"/>
  <c r="AF92" i="11"/>
  <c r="AF91" i="11"/>
  <c r="AF90" i="11"/>
  <c r="AF89" i="11"/>
  <c r="X123" i="11"/>
  <c r="X122" i="11"/>
  <c r="X121" i="11"/>
  <c r="X120" i="11"/>
  <c r="X119" i="11"/>
  <c r="X118" i="11"/>
  <c r="X117" i="11"/>
  <c r="X116" i="11"/>
  <c r="X115" i="11"/>
  <c r="X114" i="11"/>
  <c r="X113" i="11"/>
  <c r="X112" i="11"/>
  <c r="X111" i="11"/>
  <c r="X110" i="11"/>
  <c r="X109" i="11"/>
  <c r="X108" i="11"/>
  <c r="X107" i="11"/>
  <c r="X106" i="11"/>
  <c r="X105" i="11"/>
  <c r="X104" i="11"/>
  <c r="X103" i="11"/>
  <c r="X102" i="11"/>
  <c r="X101" i="11"/>
  <c r="X100" i="11"/>
  <c r="X99" i="11"/>
  <c r="X98" i="11"/>
  <c r="X97" i="11"/>
  <c r="X96" i="11"/>
  <c r="X95" i="11"/>
  <c r="X94" i="11"/>
  <c r="X93" i="11"/>
  <c r="X92" i="11"/>
  <c r="X91" i="11"/>
  <c r="X90" i="11"/>
  <c r="X89" i="11"/>
  <c r="P123" i="11"/>
  <c r="P122" i="11"/>
  <c r="P121" i="11"/>
  <c r="P120" i="11"/>
  <c r="P119" i="11"/>
  <c r="P118" i="11"/>
  <c r="P117" i="11"/>
  <c r="P116" i="11"/>
  <c r="P115" i="11"/>
  <c r="P114" i="11"/>
  <c r="P113" i="11"/>
  <c r="P112" i="11"/>
  <c r="P111" i="11"/>
  <c r="P110" i="11"/>
  <c r="P109" i="11"/>
  <c r="P108" i="11"/>
  <c r="P107" i="11"/>
  <c r="P106" i="11"/>
  <c r="P105" i="11"/>
  <c r="P104" i="11"/>
  <c r="P103" i="11"/>
  <c r="P102" i="11"/>
  <c r="P101" i="11"/>
  <c r="P100" i="11"/>
  <c r="P99" i="11"/>
  <c r="P98" i="11"/>
  <c r="P97" i="11"/>
  <c r="P96" i="11"/>
  <c r="P95" i="11"/>
  <c r="P94" i="11"/>
  <c r="P93" i="11"/>
  <c r="P92" i="11"/>
  <c r="P91" i="11"/>
  <c r="P90" i="11"/>
  <c r="P89" i="11"/>
  <c r="AG88" i="11"/>
  <c r="AG87" i="11"/>
  <c r="AG86" i="11"/>
  <c r="AG85" i="11"/>
  <c r="AG84" i="11"/>
  <c r="AG83" i="11"/>
  <c r="AG82" i="11"/>
  <c r="AG80" i="11"/>
  <c r="AG78" i="11"/>
  <c r="AG81" i="11"/>
  <c r="AG79" i="11"/>
  <c r="AG75" i="11"/>
  <c r="AG73" i="11"/>
  <c r="AG71" i="11"/>
  <c r="AG69" i="11"/>
  <c r="AG67" i="11"/>
  <c r="AG66" i="11"/>
  <c r="AG65" i="11"/>
  <c r="AG64" i="11"/>
  <c r="AG63" i="11"/>
  <c r="AG62" i="11"/>
  <c r="AG61" i="11"/>
  <c r="AG60" i="11"/>
  <c r="AG59" i="11"/>
  <c r="AG58" i="11"/>
  <c r="AG74" i="11"/>
  <c r="AG72" i="11"/>
  <c r="AG70" i="11"/>
  <c r="AG68" i="11"/>
  <c r="AG77" i="11"/>
  <c r="AG76" i="11"/>
  <c r="AG54" i="11"/>
  <c r="AG56" i="11"/>
  <c r="AG55" i="11"/>
  <c r="AG57" i="11"/>
  <c r="Q88" i="11"/>
  <c r="Q87" i="11"/>
  <c r="Q86" i="11"/>
  <c r="Q85" i="11"/>
  <c r="Q84" i="11"/>
  <c r="Q83" i="11"/>
  <c r="Q82" i="11"/>
  <c r="Q80" i="11"/>
  <c r="Q78" i="11"/>
  <c r="Q81" i="11"/>
  <c r="Q79" i="11"/>
  <c r="Q75" i="11"/>
  <c r="Q73" i="11"/>
  <c r="Q71" i="11"/>
  <c r="Q69" i="11"/>
  <c r="Q68" i="11"/>
  <c r="Q77" i="11"/>
  <c r="Q67" i="11"/>
  <c r="Q66" i="11"/>
  <c r="Q65" i="11"/>
  <c r="Q64" i="11"/>
  <c r="Q63" i="11"/>
  <c r="Q62" i="11"/>
  <c r="Q61" i="11"/>
  <c r="Q60" i="11"/>
  <c r="Q59" i="11"/>
  <c r="Q76" i="11"/>
  <c r="Q74" i="11"/>
  <c r="Q72" i="11"/>
  <c r="Q70" i="11"/>
  <c r="Q54" i="11"/>
  <c r="Q58" i="11"/>
  <c r="Q57" i="11"/>
  <c r="Q56" i="11"/>
  <c r="Q55" i="11"/>
  <c r="AA88" i="11"/>
  <c r="AA87" i="11"/>
  <c r="AA86" i="11"/>
  <c r="AA85" i="11"/>
  <c r="AA84" i="11"/>
  <c r="AA82" i="11"/>
  <c r="AA83" i="11"/>
  <c r="AA81" i="11"/>
  <c r="AA79" i="11"/>
  <c r="AA77" i="11"/>
  <c r="AA80" i="11"/>
  <c r="AA78" i="11"/>
  <c r="AA76" i="11"/>
  <c r="AA74" i="11"/>
  <c r="AA72" i="11"/>
  <c r="AA70" i="11"/>
  <c r="AA68" i="11"/>
  <c r="AA75" i="11"/>
  <c r="AA73" i="11"/>
  <c r="AA71" i="11"/>
  <c r="AA69" i="11"/>
  <c r="AA67" i="11"/>
  <c r="AA66" i="11"/>
  <c r="AA65" i="11"/>
  <c r="AA64" i="11"/>
  <c r="AA63" i="11"/>
  <c r="AA62" i="11"/>
  <c r="AA61" i="11"/>
  <c r="AA60" i="11"/>
  <c r="AA59" i="11"/>
  <c r="AA58" i="11"/>
  <c r="AA57" i="11"/>
  <c r="AA56" i="11"/>
  <c r="AA55" i="11"/>
  <c r="AA54" i="11"/>
  <c r="K88" i="11"/>
  <c r="K87" i="11"/>
  <c r="K86" i="11"/>
  <c r="K85" i="11"/>
  <c r="K83" i="11"/>
  <c r="K81" i="11"/>
  <c r="K79" i="11"/>
  <c r="K77" i="11"/>
  <c r="K84" i="11"/>
  <c r="K82" i="11"/>
  <c r="K80" i="11"/>
  <c r="K78" i="11"/>
  <c r="K68" i="11"/>
  <c r="K76" i="11"/>
  <c r="K74" i="11"/>
  <c r="K72" i="11"/>
  <c r="K70" i="11"/>
  <c r="K75" i="11"/>
  <c r="K73" i="11"/>
  <c r="K71" i="11"/>
  <c r="K69" i="11"/>
  <c r="K67" i="11"/>
  <c r="K66" i="11"/>
  <c r="K65" i="11"/>
  <c r="K64" i="11"/>
  <c r="K63" i="11"/>
  <c r="K62" i="11"/>
  <c r="K61" i="11"/>
  <c r="K60" i="11"/>
  <c r="K59" i="11"/>
  <c r="K58" i="11"/>
  <c r="K57" i="11"/>
  <c r="K56" i="11"/>
  <c r="K55" i="11"/>
  <c r="K54" i="11"/>
  <c r="R88" i="11"/>
  <c r="R87" i="11"/>
  <c r="R86" i="11"/>
  <c r="R85" i="11"/>
  <c r="R84" i="11"/>
  <c r="R83" i="11"/>
  <c r="R82" i="11"/>
  <c r="R81" i="11"/>
  <c r="R80" i="11"/>
  <c r="R79" i="11"/>
  <c r="R78" i="11"/>
  <c r="R77" i="11"/>
  <c r="R76" i="11"/>
  <c r="R75" i="11"/>
  <c r="R74" i="11"/>
  <c r="R73" i="11"/>
  <c r="R72" i="11"/>
  <c r="R71" i="11"/>
  <c r="R70" i="11"/>
  <c r="R69" i="11"/>
  <c r="R67" i="11"/>
  <c r="R66" i="11"/>
  <c r="R65" i="11"/>
  <c r="R64" i="11"/>
  <c r="R63" i="11"/>
  <c r="R62" i="11"/>
  <c r="R61" i="11"/>
  <c r="R68" i="11"/>
  <c r="R60" i="11"/>
  <c r="R58" i="11"/>
  <c r="R57" i="11"/>
  <c r="R56" i="11"/>
  <c r="R55" i="11"/>
  <c r="R54" i="11"/>
  <c r="R59" i="11"/>
  <c r="X88" i="11"/>
  <c r="X87" i="11"/>
  <c r="X86" i="11"/>
  <c r="X85" i="11"/>
  <c r="X84" i="11"/>
  <c r="X83" i="11"/>
  <c r="X82" i="11"/>
  <c r="X81" i="11"/>
  <c r="X80" i="11"/>
  <c r="X79" i="11"/>
  <c r="X78" i="11"/>
  <c r="X77" i="11"/>
  <c r="X76" i="11"/>
  <c r="X75" i="11"/>
  <c r="X74" i="11"/>
  <c r="X73" i="11"/>
  <c r="X72" i="11"/>
  <c r="X71" i="11"/>
  <c r="X70" i="11"/>
  <c r="X69" i="11"/>
  <c r="X68" i="11"/>
  <c r="X67" i="11"/>
  <c r="X66" i="11"/>
  <c r="X65" i="11"/>
  <c r="X64" i="11"/>
  <c r="X61" i="11"/>
  <c r="X60" i="11"/>
  <c r="X58" i="11"/>
  <c r="X62" i="11"/>
  <c r="X63" i="11"/>
  <c r="X59" i="11"/>
  <c r="X57" i="11"/>
  <c r="X56" i="11"/>
  <c r="X55" i="11"/>
  <c r="X54" i="11"/>
  <c r="N88" i="11"/>
  <c r="N87" i="11"/>
  <c r="N86" i="11"/>
  <c r="N85" i="11"/>
  <c r="N84" i="11"/>
  <c r="N83" i="11"/>
  <c r="N82" i="11"/>
  <c r="N81" i="11"/>
  <c r="N80" i="11"/>
  <c r="N79" i="11"/>
  <c r="N78" i="11"/>
  <c r="N77" i="11"/>
  <c r="N76" i="11"/>
  <c r="N75" i="11"/>
  <c r="N74" i="11"/>
  <c r="N73" i="11"/>
  <c r="N72" i="11"/>
  <c r="N71" i="11"/>
  <c r="N70" i="11"/>
  <c r="N69" i="11"/>
  <c r="N67" i="11"/>
  <c r="N66" i="11"/>
  <c r="N65" i="11"/>
  <c r="N64" i="11"/>
  <c r="N63" i="11"/>
  <c r="N62" i="11"/>
  <c r="N61" i="11"/>
  <c r="N68" i="11"/>
  <c r="N59" i="11"/>
  <c r="N58" i="11"/>
  <c r="N57" i="11"/>
  <c r="N56" i="11"/>
  <c r="N55" i="11"/>
  <c r="N54" i="11"/>
  <c r="N60" i="11"/>
  <c r="H88" i="11"/>
  <c r="H87" i="11"/>
  <c r="H86" i="11"/>
  <c r="H85" i="11"/>
  <c r="H84" i="11"/>
  <c r="H83" i="11"/>
  <c r="H82" i="11"/>
  <c r="H81" i="11"/>
  <c r="H80" i="11"/>
  <c r="H79" i="11"/>
  <c r="H78" i="11"/>
  <c r="H77" i="11"/>
  <c r="H76" i="11"/>
  <c r="H75" i="11"/>
  <c r="H74" i="11"/>
  <c r="H73" i="11"/>
  <c r="H72" i="11"/>
  <c r="H71" i="11"/>
  <c r="H70" i="11"/>
  <c r="H69" i="11"/>
  <c r="H68" i="11"/>
  <c r="H67" i="11"/>
  <c r="H66" i="11"/>
  <c r="H65" i="11"/>
  <c r="H64" i="11"/>
  <c r="H61" i="11"/>
  <c r="H60" i="11"/>
  <c r="H58" i="11"/>
  <c r="H62" i="11"/>
  <c r="H63" i="11"/>
  <c r="H59" i="11"/>
  <c r="H57" i="11"/>
  <c r="H56" i="11"/>
  <c r="H55" i="11"/>
  <c r="H54" i="11"/>
  <c r="AC88" i="11"/>
  <c r="AC87" i="11"/>
  <c r="AC86" i="11"/>
  <c r="AC85" i="11"/>
  <c r="AC84" i="11"/>
  <c r="AC83" i="11"/>
  <c r="AC82" i="11"/>
  <c r="AC81" i="11"/>
  <c r="AC79" i="11"/>
  <c r="AC77" i="11"/>
  <c r="AC80" i="11"/>
  <c r="AC78" i="11"/>
  <c r="AC76" i="11"/>
  <c r="AC74" i="11"/>
  <c r="AC72" i="11"/>
  <c r="AC70" i="11"/>
  <c r="AC68" i="11"/>
  <c r="AC67" i="11"/>
  <c r="AC66" i="11"/>
  <c r="AC65" i="11"/>
  <c r="AC64" i="11"/>
  <c r="AC63" i="11"/>
  <c r="AC62" i="11"/>
  <c r="AC61" i="11"/>
  <c r="AC60" i="11"/>
  <c r="AC59" i="11"/>
  <c r="AC58" i="11"/>
  <c r="AC75" i="11"/>
  <c r="AC73" i="11"/>
  <c r="AC71" i="11"/>
  <c r="AC69" i="11"/>
  <c r="AC57" i="11"/>
  <c r="AC56" i="11"/>
  <c r="AC55" i="11"/>
  <c r="AC54" i="11"/>
  <c r="M88" i="11"/>
  <c r="M87" i="11"/>
  <c r="M86" i="11"/>
  <c r="M85" i="11"/>
  <c r="M84" i="11"/>
  <c r="M83" i="11"/>
  <c r="M81" i="11"/>
  <c r="M79" i="11"/>
  <c r="M77" i="11"/>
  <c r="M82" i="11"/>
  <c r="M80" i="11"/>
  <c r="M76" i="11"/>
  <c r="M74" i="11"/>
  <c r="M72" i="11"/>
  <c r="M70" i="11"/>
  <c r="M67" i="11"/>
  <c r="M66" i="11"/>
  <c r="M65" i="11"/>
  <c r="M64" i="11"/>
  <c r="M63" i="11"/>
  <c r="M62" i="11"/>
  <c r="M61" i="11"/>
  <c r="M60" i="11"/>
  <c r="M59" i="11"/>
  <c r="M78" i="11"/>
  <c r="M75" i="11"/>
  <c r="M73" i="11"/>
  <c r="M71" i="11"/>
  <c r="M69" i="11"/>
  <c r="M68" i="11"/>
  <c r="M58" i="11"/>
  <c r="M57" i="11"/>
  <c r="M56" i="11"/>
  <c r="M55" i="11"/>
  <c r="M54" i="11"/>
  <c r="W88" i="11"/>
  <c r="W87" i="11"/>
  <c r="W86" i="11"/>
  <c r="W85" i="11"/>
  <c r="W84" i="11"/>
  <c r="W82" i="11"/>
  <c r="W80" i="11"/>
  <c r="W78" i="11"/>
  <c r="W83" i="11"/>
  <c r="W81" i="11"/>
  <c r="W79" i="11"/>
  <c r="W77" i="11"/>
  <c r="W75" i="11"/>
  <c r="W73" i="11"/>
  <c r="W71" i="11"/>
  <c r="W69" i="11"/>
  <c r="W76" i="11"/>
  <c r="W74" i="11"/>
  <c r="W72" i="11"/>
  <c r="W70" i="11"/>
  <c r="W68" i="11"/>
  <c r="W67" i="11"/>
  <c r="W66" i="11"/>
  <c r="W65" i="11"/>
  <c r="W64" i="11"/>
  <c r="W63" i="11"/>
  <c r="W62" i="11"/>
  <c r="W61" i="11"/>
  <c r="W60" i="11"/>
  <c r="W59" i="11"/>
  <c r="W58" i="11"/>
  <c r="W57" i="11"/>
  <c r="W56" i="11"/>
  <c r="W55" i="11"/>
  <c r="W54" i="11"/>
  <c r="G88" i="11"/>
  <c r="G87" i="11"/>
  <c r="G86" i="11"/>
  <c r="G85" i="11"/>
  <c r="G82" i="11"/>
  <c r="G80" i="11"/>
  <c r="G78" i="11"/>
  <c r="G83" i="11"/>
  <c r="G84" i="11"/>
  <c r="G81" i="11"/>
  <c r="G79" i="11"/>
  <c r="G77" i="11"/>
  <c r="G75" i="11"/>
  <c r="G73" i="11"/>
  <c r="G71" i="11"/>
  <c r="G69" i="11"/>
  <c r="G76" i="11"/>
  <c r="G74" i="11"/>
  <c r="G72" i="11"/>
  <c r="G70" i="11"/>
  <c r="G68" i="11"/>
  <c r="G67" i="11"/>
  <c r="G66" i="11"/>
  <c r="G65" i="11"/>
  <c r="G64" i="11"/>
  <c r="G63" i="11"/>
  <c r="G62" i="11"/>
  <c r="G61" i="11"/>
  <c r="G60" i="11"/>
  <c r="G59" i="11"/>
  <c r="G58" i="11"/>
  <c r="G57" i="11"/>
  <c r="G56" i="11"/>
  <c r="G55" i="11"/>
  <c r="G54" i="11"/>
  <c r="J88" i="11"/>
  <c r="J87" i="11"/>
  <c r="J86" i="11"/>
  <c r="J85" i="11"/>
  <c r="J84" i="11"/>
  <c r="J83" i="11"/>
  <c r="J82" i="11"/>
  <c r="J81" i="11"/>
  <c r="J80" i="11"/>
  <c r="J79" i="11"/>
  <c r="J78" i="11"/>
  <c r="J77" i="11"/>
  <c r="J76" i="11"/>
  <c r="J75" i="11"/>
  <c r="J74" i="11"/>
  <c r="J73" i="11"/>
  <c r="J72" i="11"/>
  <c r="J71" i="11"/>
  <c r="J70" i="11"/>
  <c r="J69" i="11"/>
  <c r="J67" i="11"/>
  <c r="J66" i="11"/>
  <c r="J65" i="11"/>
  <c r="J64" i="11"/>
  <c r="J63" i="11"/>
  <c r="J62" i="11"/>
  <c r="J61" i="11"/>
  <c r="J68" i="11"/>
  <c r="J60" i="11"/>
  <c r="J57" i="11"/>
  <c r="J56" i="11"/>
  <c r="J55" i="11"/>
  <c r="J54" i="11"/>
  <c r="J59" i="11"/>
  <c r="J58" i="11"/>
  <c r="F54" i="11"/>
  <c r="F88" i="11"/>
  <c r="F87" i="11"/>
  <c r="F86" i="11"/>
  <c r="F85" i="11"/>
  <c r="F84" i="11"/>
  <c r="F83" i="11"/>
  <c r="F82" i="11"/>
  <c r="F81" i="11"/>
  <c r="F80" i="11"/>
  <c r="F79" i="11"/>
  <c r="F78" i="11"/>
  <c r="F77" i="11"/>
  <c r="F76" i="11"/>
  <c r="F75" i="11"/>
  <c r="F74" i="11"/>
  <c r="F73" i="11"/>
  <c r="F72" i="11"/>
  <c r="F71" i="11"/>
  <c r="F70" i="11"/>
  <c r="F69" i="11"/>
  <c r="F68" i="11"/>
  <c r="F67" i="11"/>
  <c r="F66" i="11"/>
  <c r="F65" i="11"/>
  <c r="F64" i="11"/>
  <c r="F63" i="11"/>
  <c r="F62" i="11"/>
  <c r="F61" i="11"/>
  <c r="F59" i="11"/>
  <c r="F57" i="11"/>
  <c r="F56" i="11"/>
  <c r="F55" i="11"/>
  <c r="F60" i="11"/>
  <c r="F58" i="11"/>
  <c r="Y88" i="11"/>
  <c r="Y87" i="11"/>
  <c r="Y86" i="11"/>
  <c r="Y85" i="11"/>
  <c r="Y84" i="11"/>
  <c r="Y83" i="11"/>
  <c r="Y82" i="11"/>
  <c r="Y80" i="11"/>
  <c r="Y78" i="11"/>
  <c r="Y81" i="11"/>
  <c r="Y79" i="11"/>
  <c r="Y77" i="11"/>
  <c r="Y75" i="11"/>
  <c r="Y73" i="11"/>
  <c r="Y71" i="11"/>
  <c r="Y69" i="11"/>
  <c r="Y67" i="11"/>
  <c r="Y66" i="11"/>
  <c r="Y65" i="11"/>
  <c r="Y64" i="11"/>
  <c r="Y63" i="11"/>
  <c r="Y62" i="11"/>
  <c r="Y61" i="11"/>
  <c r="Y60" i="11"/>
  <c r="Y59" i="11"/>
  <c r="Y58" i="11"/>
  <c r="Y76" i="11"/>
  <c r="Y74" i="11"/>
  <c r="Y72" i="11"/>
  <c r="Y70" i="11"/>
  <c r="Y68" i="11"/>
  <c r="Y57" i="11"/>
  <c r="Y56" i="11"/>
  <c r="Y55" i="11"/>
  <c r="Y54" i="11"/>
  <c r="I88" i="11"/>
  <c r="I87" i="11"/>
  <c r="I86" i="11"/>
  <c r="I85" i="11"/>
  <c r="I84" i="11"/>
  <c r="I83" i="11"/>
  <c r="I82" i="11"/>
  <c r="I80" i="11"/>
  <c r="I78" i="11"/>
  <c r="I81" i="11"/>
  <c r="I79" i="11"/>
  <c r="I75" i="11"/>
  <c r="I73" i="11"/>
  <c r="I71" i="11"/>
  <c r="I69" i="11"/>
  <c r="I67" i="11"/>
  <c r="I66" i="11"/>
  <c r="I65" i="11"/>
  <c r="I64" i="11"/>
  <c r="I63" i="11"/>
  <c r="I62" i="11"/>
  <c r="I61" i="11"/>
  <c r="I60" i="11"/>
  <c r="I59" i="11"/>
  <c r="I77" i="11"/>
  <c r="I76" i="11"/>
  <c r="I74" i="11"/>
  <c r="I72" i="11"/>
  <c r="I70" i="11"/>
  <c r="I68" i="11"/>
  <c r="I58" i="11"/>
  <c r="I54" i="11"/>
  <c r="I57" i="11"/>
  <c r="I56" i="11"/>
  <c r="I55" i="11"/>
  <c r="S88" i="11"/>
  <c r="S87" i="11"/>
  <c r="S86" i="11"/>
  <c r="S85" i="11"/>
  <c r="S84" i="11"/>
  <c r="S81" i="11"/>
  <c r="S79" i="11"/>
  <c r="S77" i="11"/>
  <c r="S83" i="11"/>
  <c r="S82" i="11"/>
  <c r="S80" i="11"/>
  <c r="S78" i="11"/>
  <c r="S76" i="11"/>
  <c r="S74" i="11"/>
  <c r="S72" i="11"/>
  <c r="S70" i="11"/>
  <c r="S68" i="11"/>
  <c r="S75" i="11"/>
  <c r="S73" i="11"/>
  <c r="S71" i="11"/>
  <c r="S69" i="11"/>
  <c r="S67" i="11"/>
  <c r="S66" i="11"/>
  <c r="S65" i="11"/>
  <c r="S64" i="11"/>
  <c r="S63" i="11"/>
  <c r="S62" i="11"/>
  <c r="S61" i="11"/>
  <c r="S60" i="11"/>
  <c r="S59" i="11"/>
  <c r="S58" i="11"/>
  <c r="S57" i="11"/>
  <c r="S56" i="11"/>
  <c r="S55" i="11"/>
  <c r="S54" i="11"/>
  <c r="AD88" i="11"/>
  <c r="AD87" i="11"/>
  <c r="AD86" i="11"/>
  <c r="AD85" i="11"/>
  <c r="AD84" i="11"/>
  <c r="AD83" i="11"/>
  <c r="AD82" i="11"/>
  <c r="AD81" i="11"/>
  <c r="AD80" i="11"/>
  <c r="AD79" i="11"/>
  <c r="AD78" i="11"/>
  <c r="AD77" i="11"/>
  <c r="AD76" i="11"/>
  <c r="AD75" i="11"/>
  <c r="AD74" i="11"/>
  <c r="AD73" i="11"/>
  <c r="AD72" i="11"/>
  <c r="AD71" i="11"/>
  <c r="AD70" i="11"/>
  <c r="AD69" i="11"/>
  <c r="AD68" i="11"/>
  <c r="AD67" i="11"/>
  <c r="AD66" i="11"/>
  <c r="AD65" i="11"/>
  <c r="AD64" i="11"/>
  <c r="AD63" i="11"/>
  <c r="AD62" i="11"/>
  <c r="AD61" i="11"/>
  <c r="AD60" i="11"/>
  <c r="AD59" i="11"/>
  <c r="AD57" i="11"/>
  <c r="AD56" i="11"/>
  <c r="AD55" i="11"/>
  <c r="AD54" i="11"/>
  <c r="AD58" i="11"/>
  <c r="U88" i="11"/>
  <c r="U87" i="11"/>
  <c r="U86" i="11"/>
  <c r="U85" i="11"/>
  <c r="U84" i="11"/>
  <c r="U83" i="11"/>
  <c r="U81" i="11"/>
  <c r="U79" i="11"/>
  <c r="U77" i="11"/>
  <c r="U82" i="11"/>
  <c r="U80" i="11"/>
  <c r="U76" i="11"/>
  <c r="U74" i="11"/>
  <c r="U72" i="11"/>
  <c r="U70" i="11"/>
  <c r="U78" i="11"/>
  <c r="U68" i="11"/>
  <c r="U67" i="11"/>
  <c r="U66" i="11"/>
  <c r="U65" i="11"/>
  <c r="U64" i="11"/>
  <c r="U63" i="11"/>
  <c r="U62" i="11"/>
  <c r="U61" i="11"/>
  <c r="U60" i="11"/>
  <c r="U59" i="11"/>
  <c r="U75" i="11"/>
  <c r="U73" i="11"/>
  <c r="U71" i="11"/>
  <c r="U69" i="11"/>
  <c r="U57" i="11"/>
  <c r="U56" i="11"/>
  <c r="U55" i="11"/>
  <c r="U54" i="11"/>
  <c r="U58" i="11"/>
  <c r="AE88" i="11"/>
  <c r="AE87" i="11"/>
  <c r="AE86" i="11"/>
  <c r="AE85" i="11"/>
  <c r="AE84" i="11"/>
  <c r="AE83" i="11"/>
  <c r="AE80" i="11"/>
  <c r="AE78" i="11"/>
  <c r="AE76" i="11"/>
  <c r="AE82" i="11"/>
  <c r="AE81" i="11"/>
  <c r="AE79" i="11"/>
  <c r="AE77" i="11"/>
  <c r="AE75" i="11"/>
  <c r="AE73" i="11"/>
  <c r="AE71" i="11"/>
  <c r="AE69" i="11"/>
  <c r="AE74" i="11"/>
  <c r="AE72" i="11"/>
  <c r="AE70" i="11"/>
  <c r="AE68" i="11"/>
  <c r="AE67" i="11"/>
  <c r="AE66" i="11"/>
  <c r="AE65" i="11"/>
  <c r="AE64" i="11"/>
  <c r="AE63" i="11"/>
  <c r="AE62" i="11"/>
  <c r="AE61" i="11"/>
  <c r="AE60" i="11"/>
  <c r="AE59" i="11"/>
  <c r="AE58" i="11"/>
  <c r="AE57" i="11"/>
  <c r="AE56" i="11"/>
  <c r="AE55" i="11"/>
  <c r="AE54" i="11"/>
  <c r="O88" i="11"/>
  <c r="O87" i="11"/>
  <c r="O86" i="11"/>
  <c r="O85" i="11"/>
  <c r="O83" i="11"/>
  <c r="O84" i="11"/>
  <c r="O82" i="11"/>
  <c r="O80" i="11"/>
  <c r="O78" i="11"/>
  <c r="O81" i="11"/>
  <c r="O79" i="11"/>
  <c r="O77" i="11"/>
  <c r="O75" i="11"/>
  <c r="O73" i="11"/>
  <c r="O71" i="11"/>
  <c r="O69" i="11"/>
  <c r="O68" i="11"/>
  <c r="O76" i="11"/>
  <c r="O74" i="11"/>
  <c r="O72" i="11"/>
  <c r="O70" i="11"/>
  <c r="O67" i="11"/>
  <c r="O66" i="11"/>
  <c r="O65" i="11"/>
  <c r="O64" i="11"/>
  <c r="O63" i="11"/>
  <c r="O62" i="11"/>
  <c r="O61" i="11"/>
  <c r="O60" i="11"/>
  <c r="O59" i="11"/>
  <c r="O58" i="11"/>
  <c r="O57" i="11"/>
  <c r="O56" i="11"/>
  <c r="O54" i="11"/>
  <c r="O55" i="11"/>
  <c r="Z88" i="11"/>
  <c r="Z87" i="11"/>
  <c r="Z86" i="11"/>
  <c r="Z85" i="11"/>
  <c r="Z84" i="11"/>
  <c r="Z83" i="11"/>
  <c r="Z82" i="11"/>
  <c r="Z81" i="11"/>
  <c r="Z80" i="11"/>
  <c r="Z79" i="11"/>
  <c r="Z78" i="11"/>
  <c r="Z77" i="11"/>
  <c r="Z76" i="11"/>
  <c r="Z75" i="11"/>
  <c r="Z74" i="11"/>
  <c r="Z73" i="11"/>
  <c r="Z72" i="11"/>
  <c r="Z71" i="11"/>
  <c r="Z70" i="11"/>
  <c r="Z69" i="11"/>
  <c r="Z68" i="11"/>
  <c r="Z67" i="11"/>
  <c r="Z66" i="11"/>
  <c r="Z65" i="11"/>
  <c r="Z64" i="11"/>
  <c r="Z63" i="11"/>
  <c r="Z62" i="11"/>
  <c r="Z61" i="11"/>
  <c r="Z60" i="11"/>
  <c r="Z58" i="11"/>
  <c r="Z57" i="11"/>
  <c r="Z56" i="11"/>
  <c r="Z55" i="11"/>
  <c r="Z54" i="11"/>
  <c r="Z59" i="11"/>
  <c r="AF88" i="11"/>
  <c r="AF87" i="11"/>
  <c r="AF86" i="11"/>
  <c r="AF85" i="11"/>
  <c r="AF84" i="11"/>
  <c r="AF83" i="11"/>
  <c r="AF82" i="11"/>
  <c r="AF81" i="11"/>
  <c r="AF80" i="11"/>
  <c r="AF79" i="11"/>
  <c r="AF78" i="11"/>
  <c r="AF77" i="11"/>
  <c r="AF76" i="11"/>
  <c r="AF75" i="11"/>
  <c r="AF74" i="11"/>
  <c r="AF73" i="11"/>
  <c r="AF72" i="11"/>
  <c r="AF71" i="11"/>
  <c r="AF70" i="11"/>
  <c r="AF69" i="11"/>
  <c r="AF68" i="11"/>
  <c r="AF67" i="11"/>
  <c r="AF66" i="11"/>
  <c r="AF65" i="11"/>
  <c r="AF64" i="11"/>
  <c r="AF62" i="11"/>
  <c r="AF57" i="11"/>
  <c r="AF63" i="11"/>
  <c r="AF58" i="11"/>
  <c r="AF60" i="11"/>
  <c r="AF61" i="11"/>
  <c r="AF59" i="11"/>
  <c r="AF56" i="11"/>
  <c r="AF55" i="11"/>
  <c r="AF54" i="11"/>
  <c r="V88" i="11"/>
  <c r="V87" i="11"/>
  <c r="V86" i="11"/>
  <c r="V85" i="11"/>
  <c r="V84" i="11"/>
  <c r="V83" i="11"/>
  <c r="V82" i="11"/>
  <c r="V81" i="11"/>
  <c r="V80" i="11"/>
  <c r="V79" i="11"/>
  <c r="V78" i="11"/>
  <c r="V77" i="11"/>
  <c r="V76" i="11"/>
  <c r="V75" i="11"/>
  <c r="V74" i="11"/>
  <c r="V73" i="11"/>
  <c r="V72" i="11"/>
  <c r="V71" i="11"/>
  <c r="V70" i="11"/>
  <c r="V69" i="11"/>
  <c r="V68" i="11"/>
  <c r="V67" i="11"/>
  <c r="V66" i="11"/>
  <c r="V65" i="11"/>
  <c r="V64" i="11"/>
  <c r="V63" i="11"/>
  <c r="V62" i="11"/>
  <c r="V61" i="11"/>
  <c r="V59" i="11"/>
  <c r="V57" i="11"/>
  <c r="V56" i="11"/>
  <c r="V55" i="11"/>
  <c r="V54" i="11"/>
  <c r="V60" i="11"/>
  <c r="V58" i="11"/>
  <c r="L88" i="11"/>
  <c r="L87" i="11"/>
  <c r="L86" i="11"/>
  <c r="L85" i="11"/>
  <c r="L84" i="11"/>
  <c r="L83" i="11"/>
  <c r="L82" i="11"/>
  <c r="L81" i="11"/>
  <c r="L80" i="11"/>
  <c r="L79" i="11"/>
  <c r="L78" i="11"/>
  <c r="L77" i="11"/>
  <c r="L76" i="11"/>
  <c r="L75" i="11"/>
  <c r="L74" i="11"/>
  <c r="L73" i="11"/>
  <c r="L72" i="11"/>
  <c r="L71" i="11"/>
  <c r="L70" i="11"/>
  <c r="L69" i="11"/>
  <c r="L68" i="11"/>
  <c r="L67" i="11"/>
  <c r="L66" i="11"/>
  <c r="L65" i="11"/>
  <c r="L64" i="11"/>
  <c r="L61" i="11"/>
  <c r="L62" i="11"/>
  <c r="L59" i="11"/>
  <c r="L63" i="11"/>
  <c r="L58" i="11"/>
  <c r="L60" i="11"/>
  <c r="L57" i="11"/>
  <c r="L56" i="11"/>
  <c r="L55" i="11"/>
  <c r="L54" i="11"/>
  <c r="AB88" i="11"/>
  <c r="AB87" i="11"/>
  <c r="AB86" i="11"/>
  <c r="AB85" i="11"/>
  <c r="AB84" i="11"/>
  <c r="AB83" i="11"/>
  <c r="AB82" i="11"/>
  <c r="AB81" i="11"/>
  <c r="AB80" i="11"/>
  <c r="AB79" i="11"/>
  <c r="AB78" i="11"/>
  <c r="AB77" i="11"/>
  <c r="AB76" i="11"/>
  <c r="AB75" i="11"/>
  <c r="AB74" i="11"/>
  <c r="AB73" i="11"/>
  <c r="AB72" i="11"/>
  <c r="AB71" i="11"/>
  <c r="AB70" i="11"/>
  <c r="AB69" i="11"/>
  <c r="AB68" i="11"/>
  <c r="AB67" i="11"/>
  <c r="AB66" i="11"/>
  <c r="AB65" i="11"/>
  <c r="AB64" i="11"/>
  <c r="AB61" i="11"/>
  <c r="AB62" i="11"/>
  <c r="AB59" i="11"/>
  <c r="AB63" i="11"/>
  <c r="AB60" i="11"/>
  <c r="AB58" i="11"/>
  <c r="AB57" i="11"/>
  <c r="AB56" i="11"/>
  <c r="AB55" i="11"/>
  <c r="AB54" i="11"/>
  <c r="T88" i="11"/>
  <c r="T87" i="11"/>
  <c r="T86" i="11"/>
  <c r="T85" i="11"/>
  <c r="T84" i="11"/>
  <c r="T83" i="11"/>
  <c r="T82" i="11"/>
  <c r="T81" i="11"/>
  <c r="T80" i="11"/>
  <c r="T79" i="11"/>
  <c r="T78" i="11"/>
  <c r="T77" i="11"/>
  <c r="T76" i="11"/>
  <c r="T75" i="11"/>
  <c r="T74" i="11"/>
  <c r="T73" i="11"/>
  <c r="T72" i="11"/>
  <c r="T71" i="11"/>
  <c r="T70" i="11"/>
  <c r="T69" i="11"/>
  <c r="T68" i="11"/>
  <c r="T67" i="11"/>
  <c r="T66" i="11"/>
  <c r="T65" i="11"/>
  <c r="T64" i="11"/>
  <c r="T63" i="11"/>
  <c r="T58" i="11"/>
  <c r="T59" i="11"/>
  <c r="T61" i="11"/>
  <c r="T62" i="11"/>
  <c r="T60" i="11"/>
  <c r="T57" i="11"/>
  <c r="T56" i="11"/>
  <c r="T55" i="11"/>
  <c r="T54" i="11"/>
  <c r="P88" i="11"/>
  <c r="P87" i="11"/>
  <c r="P86" i="11"/>
  <c r="P85" i="11"/>
  <c r="P84" i="11"/>
  <c r="P83" i="11"/>
  <c r="P82" i="11"/>
  <c r="P81" i="11"/>
  <c r="P80" i="11"/>
  <c r="P79" i="11"/>
  <c r="P78" i="11"/>
  <c r="P77" i="11"/>
  <c r="P76" i="11"/>
  <c r="P75" i="11"/>
  <c r="P74" i="11"/>
  <c r="P73" i="11"/>
  <c r="P72" i="11"/>
  <c r="P71" i="11"/>
  <c r="P70" i="11"/>
  <c r="P69" i="11"/>
  <c r="P68" i="11"/>
  <c r="P67" i="11"/>
  <c r="P66" i="11"/>
  <c r="P65" i="11"/>
  <c r="P64" i="11"/>
  <c r="P62" i="11"/>
  <c r="P63" i="11"/>
  <c r="P60" i="11"/>
  <c r="P61" i="11"/>
  <c r="P59" i="11"/>
  <c r="P58" i="11"/>
  <c r="P57" i="11"/>
  <c r="P56" i="11"/>
  <c r="P55" i="11"/>
  <c r="P54" i="11"/>
  <c r="I53" i="11"/>
  <c r="I52" i="11"/>
  <c r="I51" i="11"/>
  <c r="I50" i="11"/>
  <c r="I49" i="11"/>
  <c r="I48" i="11"/>
  <c r="I47" i="11"/>
  <c r="I46" i="11"/>
  <c r="I45" i="11"/>
  <c r="I44" i="11"/>
  <c r="I41" i="11"/>
  <c r="I40" i="11"/>
  <c r="I39" i="11"/>
  <c r="I38" i="11"/>
  <c r="I37" i="11"/>
  <c r="I36" i="11"/>
  <c r="I35" i="11"/>
  <c r="I34" i="11"/>
  <c r="I33" i="11"/>
  <c r="I32" i="11"/>
  <c r="I31" i="11"/>
  <c r="I30" i="11"/>
  <c r="I29" i="11"/>
  <c r="I43" i="11"/>
  <c r="I28" i="11"/>
  <c r="I27" i="11"/>
  <c r="I26" i="11"/>
  <c r="I25" i="11"/>
  <c r="I24" i="11"/>
  <c r="I23" i="11"/>
  <c r="I22" i="11"/>
  <c r="I21" i="11"/>
  <c r="I42" i="11"/>
  <c r="I19" i="11"/>
  <c r="I20" i="11"/>
  <c r="AC53" i="11"/>
  <c r="AC52" i="11"/>
  <c r="AC51" i="11"/>
  <c r="AC50" i="11"/>
  <c r="AC49" i="11"/>
  <c r="AC48" i="11"/>
  <c r="AC47" i="11"/>
  <c r="AC46" i="11"/>
  <c r="AC45" i="11"/>
  <c r="AC44" i="11"/>
  <c r="AC43" i="11"/>
  <c r="AC42" i="11"/>
  <c r="AC41" i="11"/>
  <c r="AC40" i="11"/>
  <c r="AC39" i="11"/>
  <c r="AC38" i="11"/>
  <c r="AC37" i="11"/>
  <c r="AC36" i="11"/>
  <c r="AC35" i="11"/>
  <c r="AC34" i="11"/>
  <c r="AC33" i="11"/>
  <c r="AC32" i="11"/>
  <c r="AC31" i="11"/>
  <c r="AC30" i="11"/>
  <c r="AC29" i="11"/>
  <c r="AC28" i="11"/>
  <c r="AC27" i="11"/>
  <c r="AC26" i="11"/>
  <c r="AC25" i="11"/>
  <c r="AC24" i="11"/>
  <c r="AC23" i="11"/>
  <c r="AC22" i="11"/>
  <c r="AC21" i="11"/>
  <c r="AC20" i="11"/>
  <c r="AC19" i="11"/>
  <c r="W53" i="11"/>
  <c r="W52" i="11"/>
  <c r="W51" i="11"/>
  <c r="W50" i="11"/>
  <c r="W49" i="11"/>
  <c r="W48" i="11"/>
  <c r="W47" i="11"/>
  <c r="W46" i="11"/>
  <c r="W45" i="11"/>
  <c r="W43" i="11"/>
  <c r="W44" i="11"/>
  <c r="W42" i="11"/>
  <c r="W40" i="11"/>
  <c r="W36" i="11"/>
  <c r="W39" i="11"/>
  <c r="W35" i="11"/>
  <c r="W41" i="11"/>
  <c r="W37" i="11"/>
  <c r="W33" i="11"/>
  <c r="W29" i="11"/>
  <c r="W38" i="11"/>
  <c r="W32" i="11"/>
  <c r="W28" i="11"/>
  <c r="W27" i="11"/>
  <c r="W26" i="11"/>
  <c r="W25" i="11"/>
  <c r="W24" i="11"/>
  <c r="W23" i="11"/>
  <c r="W22" i="11"/>
  <c r="W21" i="11"/>
  <c r="W20" i="11"/>
  <c r="W19" i="11"/>
  <c r="W31" i="11"/>
  <c r="W30" i="11"/>
  <c r="W34" i="11"/>
  <c r="G53" i="11"/>
  <c r="G52" i="11"/>
  <c r="G51" i="11"/>
  <c r="G50" i="11"/>
  <c r="G49" i="11"/>
  <c r="G48" i="11"/>
  <c r="G47" i="11"/>
  <c r="G46" i="11"/>
  <c r="G45" i="11"/>
  <c r="G43" i="11"/>
  <c r="G44" i="11"/>
  <c r="G42" i="11"/>
  <c r="G40" i="11"/>
  <c r="G36" i="11"/>
  <c r="G39" i="11"/>
  <c r="G35" i="11"/>
  <c r="G41" i="11"/>
  <c r="G37" i="11"/>
  <c r="G38" i="11"/>
  <c r="G33" i="11"/>
  <c r="G29" i="11"/>
  <c r="G34" i="11"/>
  <c r="G32" i="11"/>
  <c r="G28" i="11"/>
  <c r="G27" i="11"/>
  <c r="G26" i="11"/>
  <c r="G25" i="11"/>
  <c r="G24" i="11"/>
  <c r="G23" i="11"/>
  <c r="G22" i="11"/>
  <c r="G21" i="11"/>
  <c r="G20" i="11"/>
  <c r="G19" i="11"/>
  <c r="G30" i="11"/>
  <c r="G31" i="11"/>
  <c r="J53" i="11"/>
  <c r="J52" i="11"/>
  <c r="J51" i="11"/>
  <c r="J50" i="11"/>
  <c r="J49" i="11"/>
  <c r="J48" i="11"/>
  <c r="J47" i="11"/>
  <c r="J46" i="11"/>
  <c r="J45" i="11"/>
  <c r="J44" i="11"/>
  <c r="J43" i="11"/>
  <c r="J42" i="11"/>
  <c r="J38" i="11"/>
  <c r="J34" i="11"/>
  <c r="J41" i="11"/>
  <c r="J37" i="11"/>
  <c r="J39" i="11"/>
  <c r="J35" i="11"/>
  <c r="J33" i="11"/>
  <c r="J32" i="11"/>
  <c r="J31" i="11"/>
  <c r="J30" i="11"/>
  <c r="J29" i="11"/>
  <c r="J28" i="11"/>
  <c r="J27" i="11"/>
  <c r="J26" i="11"/>
  <c r="J25" i="11"/>
  <c r="J24" i="11"/>
  <c r="J23" i="11"/>
  <c r="J22" i="11"/>
  <c r="J21" i="11"/>
  <c r="J20" i="11"/>
  <c r="J19" i="11"/>
  <c r="J40" i="11"/>
  <c r="J36" i="11"/>
  <c r="X51" i="11"/>
  <c r="X47" i="11"/>
  <c r="X43" i="11"/>
  <c r="X52" i="11"/>
  <c r="X48" i="11"/>
  <c r="X44" i="11"/>
  <c r="X42" i="11"/>
  <c r="X53" i="11"/>
  <c r="X49" i="11"/>
  <c r="X45" i="11"/>
  <c r="X46" i="11"/>
  <c r="X39" i="11"/>
  <c r="X35" i="11"/>
  <c r="X50" i="11"/>
  <c r="X38" i="11"/>
  <c r="X34" i="11"/>
  <c r="X33" i="11"/>
  <c r="X32" i="11"/>
  <c r="X31" i="11"/>
  <c r="X40" i="11"/>
  <c r="X36" i="11"/>
  <c r="X41" i="11"/>
  <c r="X30" i="11"/>
  <c r="X29" i="11"/>
  <c r="X26" i="11"/>
  <c r="X22" i="11"/>
  <c r="X27" i="11"/>
  <c r="X23" i="11"/>
  <c r="X28" i="11"/>
  <c r="X24" i="11"/>
  <c r="X20" i="11"/>
  <c r="X19" i="11"/>
  <c r="X37" i="11"/>
  <c r="X25" i="11"/>
  <c r="X21" i="11"/>
  <c r="AF53" i="11"/>
  <c r="AF49" i="11"/>
  <c r="AF45" i="11"/>
  <c r="AF50" i="11"/>
  <c r="AF46" i="11"/>
  <c r="AF44" i="11"/>
  <c r="AF51" i="11"/>
  <c r="AF47" i="11"/>
  <c r="AF48" i="11"/>
  <c r="AF42" i="11"/>
  <c r="AF37" i="11"/>
  <c r="AF52" i="11"/>
  <c r="AF41" i="11"/>
  <c r="AF40" i="11"/>
  <c r="AF36" i="11"/>
  <c r="AF33" i="11"/>
  <c r="AF32" i="11"/>
  <c r="AF31" i="11"/>
  <c r="AF30" i="11"/>
  <c r="AF43" i="11"/>
  <c r="AF38" i="11"/>
  <c r="AF34" i="11"/>
  <c r="AF35" i="11"/>
  <c r="AF29" i="11"/>
  <c r="AF39" i="11"/>
  <c r="AF28" i="11"/>
  <c r="AF24" i="11"/>
  <c r="AF25" i="11"/>
  <c r="AF21" i="11"/>
  <c r="AF26" i="11"/>
  <c r="AF22" i="11"/>
  <c r="AF19" i="11"/>
  <c r="AF27" i="11"/>
  <c r="AF23" i="11"/>
  <c r="AF20" i="11"/>
  <c r="AB52" i="11"/>
  <c r="AB48" i="11"/>
  <c r="AB53" i="11"/>
  <c r="AB49" i="11"/>
  <c r="AB45" i="11"/>
  <c r="AB43" i="11"/>
  <c r="AB50" i="11"/>
  <c r="AB46" i="11"/>
  <c r="AB42" i="11"/>
  <c r="AB44" i="11"/>
  <c r="AB40" i="11"/>
  <c r="AB36" i="11"/>
  <c r="AB39" i="11"/>
  <c r="AB35" i="11"/>
  <c r="AB33" i="11"/>
  <c r="AB32" i="11"/>
  <c r="AB31" i="11"/>
  <c r="AB30" i="11"/>
  <c r="AB51" i="11"/>
  <c r="AB41" i="11"/>
  <c r="AB37" i="11"/>
  <c r="AB38" i="11"/>
  <c r="AB34" i="11"/>
  <c r="AB29" i="11"/>
  <c r="AB47" i="11"/>
  <c r="AB27" i="11"/>
  <c r="AB23" i="11"/>
  <c r="AB28" i="11"/>
  <c r="AB24" i="11"/>
  <c r="AB20" i="11"/>
  <c r="AB25" i="11"/>
  <c r="AB21" i="11"/>
  <c r="AB26" i="11"/>
  <c r="AB22" i="11"/>
  <c r="AB19" i="11"/>
  <c r="Y53" i="11"/>
  <c r="Y52" i="11"/>
  <c r="Y51" i="11"/>
  <c r="Y50" i="11"/>
  <c r="Y49" i="11"/>
  <c r="Y48" i="11"/>
  <c r="Y47" i="11"/>
  <c r="Y46" i="11"/>
  <c r="Y45" i="11"/>
  <c r="Y44" i="11"/>
  <c r="Y42" i="11"/>
  <c r="Y41" i="11"/>
  <c r="Y40" i="11"/>
  <c r="Y39" i="11"/>
  <c r="Y38" i="11"/>
  <c r="Y37" i="11"/>
  <c r="Y36" i="11"/>
  <c r="Y35" i="11"/>
  <c r="Y34" i="11"/>
  <c r="Y43" i="11"/>
  <c r="Y33" i="11"/>
  <c r="Y32" i="11"/>
  <c r="Y31" i="11"/>
  <c r="Y30" i="11"/>
  <c r="Y29" i="11"/>
  <c r="Y28" i="11"/>
  <c r="Y27" i="11"/>
  <c r="Y26" i="11"/>
  <c r="Y25" i="11"/>
  <c r="Y24" i="11"/>
  <c r="Y23" i="11"/>
  <c r="Y22" i="11"/>
  <c r="Y21" i="11"/>
  <c r="Y20" i="11"/>
  <c r="Y19" i="11"/>
  <c r="U53" i="11"/>
  <c r="U52" i="11"/>
  <c r="U51" i="11"/>
  <c r="U50" i="11"/>
  <c r="U49" i="11"/>
  <c r="U48" i="11"/>
  <c r="U47" i="11"/>
  <c r="U46" i="11"/>
  <c r="U45" i="11"/>
  <c r="U44" i="11"/>
  <c r="U43" i="11"/>
  <c r="U41" i="11"/>
  <c r="U40" i="11"/>
  <c r="U39" i="11"/>
  <c r="U38" i="11"/>
  <c r="U37" i="11"/>
  <c r="U36" i="11"/>
  <c r="U35" i="11"/>
  <c r="U34" i="11"/>
  <c r="U33" i="11"/>
  <c r="U32" i="11"/>
  <c r="U31" i="11"/>
  <c r="U30" i="11"/>
  <c r="U29" i="11"/>
  <c r="U28" i="11"/>
  <c r="U27" i="11"/>
  <c r="U26" i="11"/>
  <c r="U25" i="11"/>
  <c r="U24" i="11"/>
  <c r="U23" i="11"/>
  <c r="U22" i="11"/>
  <c r="U21" i="11"/>
  <c r="U20" i="11"/>
  <c r="U42" i="11"/>
  <c r="U19" i="11"/>
  <c r="AE53" i="11"/>
  <c r="AE52" i="11"/>
  <c r="AE51" i="11"/>
  <c r="AE50" i="11"/>
  <c r="AE49" i="11"/>
  <c r="AE48" i="11"/>
  <c r="AE47" i="11"/>
  <c r="AE46" i="11"/>
  <c r="AE45" i="11"/>
  <c r="AE43" i="11"/>
  <c r="AE42" i="11"/>
  <c r="AE44" i="11"/>
  <c r="AE38" i="11"/>
  <c r="AE34" i="11"/>
  <c r="AE37" i="11"/>
  <c r="AE39" i="11"/>
  <c r="AE35" i="11"/>
  <c r="AE41" i="11"/>
  <c r="AE31" i="11"/>
  <c r="AE29" i="11"/>
  <c r="AE40" i="11"/>
  <c r="AE32" i="11"/>
  <c r="AE30" i="11"/>
  <c r="AE28" i="11"/>
  <c r="AE27" i="11"/>
  <c r="AE26" i="11"/>
  <c r="AE25" i="11"/>
  <c r="AE24" i="11"/>
  <c r="AE23" i="11"/>
  <c r="AE22" i="11"/>
  <c r="AE21" i="11"/>
  <c r="AE20" i="11"/>
  <c r="AE19" i="11"/>
  <c r="AE36" i="11"/>
  <c r="AE33" i="11"/>
  <c r="AD53" i="11"/>
  <c r="AD52" i="11"/>
  <c r="AD51" i="11"/>
  <c r="AD50" i="11"/>
  <c r="AD49" i="11"/>
  <c r="AD48" i="11"/>
  <c r="AD47" i="11"/>
  <c r="AD46" i="11"/>
  <c r="AD45" i="11"/>
  <c r="AD44" i="11"/>
  <c r="AD43" i="11"/>
  <c r="AD42" i="11"/>
  <c r="AD41" i="11"/>
  <c r="AD39" i="11"/>
  <c r="AD35" i="11"/>
  <c r="AD38" i="11"/>
  <c r="AD34" i="11"/>
  <c r="AD40" i="11"/>
  <c r="AD36" i="11"/>
  <c r="AD33" i="11"/>
  <c r="AD32" i="11"/>
  <c r="AD31" i="11"/>
  <c r="AD30" i="11"/>
  <c r="AD29" i="11"/>
  <c r="AD28" i="11"/>
  <c r="AD27" i="11"/>
  <c r="AD26" i="11"/>
  <c r="AD25" i="11"/>
  <c r="AD24" i="11"/>
  <c r="AD23" i="11"/>
  <c r="AD22" i="11"/>
  <c r="AD21" i="11"/>
  <c r="AD20" i="11"/>
  <c r="AD19" i="11"/>
  <c r="AD37" i="11"/>
  <c r="Z53" i="11"/>
  <c r="Z52" i="11"/>
  <c r="Z51" i="11"/>
  <c r="Z50" i="11"/>
  <c r="Z49" i="11"/>
  <c r="Z48" i="11"/>
  <c r="Z47" i="11"/>
  <c r="Z46" i="11"/>
  <c r="Z45" i="11"/>
  <c r="Z44" i="11"/>
  <c r="Z43" i="11"/>
  <c r="Z42" i="11"/>
  <c r="Z38" i="11"/>
  <c r="Z34" i="11"/>
  <c r="Z41" i="11"/>
  <c r="Z37" i="11"/>
  <c r="Z39" i="11"/>
  <c r="Z35" i="11"/>
  <c r="Z33" i="11"/>
  <c r="Z32" i="11"/>
  <c r="Z31" i="11"/>
  <c r="Z30" i="11"/>
  <c r="Z29" i="11"/>
  <c r="Z28" i="11"/>
  <c r="Z27" i="11"/>
  <c r="Z26" i="11"/>
  <c r="Z25" i="11"/>
  <c r="Z24" i="11"/>
  <c r="Z23" i="11"/>
  <c r="Z22" i="11"/>
  <c r="Z21" i="11"/>
  <c r="Z20" i="11"/>
  <c r="Z19" i="11"/>
  <c r="Z36" i="11"/>
  <c r="Z40" i="11"/>
  <c r="H51" i="11"/>
  <c r="H47" i="11"/>
  <c r="H43" i="11"/>
  <c r="H52" i="11"/>
  <c r="H48" i="11"/>
  <c r="H44" i="11"/>
  <c r="H53" i="11"/>
  <c r="H49" i="11"/>
  <c r="H39" i="11"/>
  <c r="H35" i="11"/>
  <c r="H46" i="11"/>
  <c r="H38" i="11"/>
  <c r="H34" i="11"/>
  <c r="H33" i="11"/>
  <c r="H32" i="11"/>
  <c r="H31" i="11"/>
  <c r="H45" i="11"/>
  <c r="H42" i="11"/>
  <c r="H40" i="11"/>
  <c r="H36" i="11"/>
  <c r="H41" i="11"/>
  <c r="H50" i="11"/>
  <c r="H37" i="11"/>
  <c r="H30" i="11"/>
  <c r="H29" i="11"/>
  <c r="H26" i="11"/>
  <c r="H20" i="11"/>
  <c r="H27" i="11"/>
  <c r="H23" i="11"/>
  <c r="H28" i="11"/>
  <c r="H24" i="11"/>
  <c r="H19" i="11"/>
  <c r="H25" i="11"/>
  <c r="H21" i="11"/>
  <c r="H22" i="11"/>
  <c r="L52" i="11"/>
  <c r="L48" i="11"/>
  <c r="L53" i="11"/>
  <c r="L49" i="11"/>
  <c r="L45" i="11"/>
  <c r="L43" i="11"/>
  <c r="L50" i="11"/>
  <c r="L46" i="11"/>
  <c r="L42" i="11"/>
  <c r="L51" i="11"/>
  <c r="L40" i="11"/>
  <c r="L36" i="11"/>
  <c r="L39" i="11"/>
  <c r="L35" i="11"/>
  <c r="L33" i="11"/>
  <c r="L32" i="11"/>
  <c r="L31" i="11"/>
  <c r="L47" i="11"/>
  <c r="L41" i="11"/>
  <c r="L37" i="11"/>
  <c r="L44" i="11"/>
  <c r="L34" i="11"/>
  <c r="L29" i="11"/>
  <c r="L38" i="11"/>
  <c r="L30" i="11"/>
  <c r="L27" i="11"/>
  <c r="L28" i="11"/>
  <c r="L24" i="11"/>
  <c r="L25" i="11"/>
  <c r="L21" i="11"/>
  <c r="L20" i="11"/>
  <c r="L26" i="11"/>
  <c r="L22" i="11"/>
  <c r="L23" i="11"/>
  <c r="L19" i="11"/>
  <c r="AG53" i="11"/>
  <c r="AG52" i="11"/>
  <c r="AG51" i="11"/>
  <c r="AG50" i="11"/>
  <c r="AG49" i="11"/>
  <c r="AG48" i="11"/>
  <c r="AG47" i="11"/>
  <c r="AG46" i="11"/>
  <c r="AG45" i="11"/>
  <c r="AG44" i="11"/>
  <c r="AG43" i="11"/>
  <c r="AG42" i="11"/>
  <c r="AG40" i="11"/>
  <c r="AG39" i="11"/>
  <c r="AG38" i="11"/>
  <c r="AG37" i="11"/>
  <c r="AG36" i="11"/>
  <c r="AG35" i="11"/>
  <c r="AG34" i="11"/>
  <c r="AG41" i="11"/>
  <c r="AG33" i="11"/>
  <c r="AG32" i="11"/>
  <c r="AG31" i="11"/>
  <c r="AG30" i="11"/>
  <c r="AG29" i="11"/>
  <c r="AG28" i="11"/>
  <c r="AG27" i="11"/>
  <c r="AG26" i="11"/>
  <c r="AG25" i="11"/>
  <c r="AG24" i="11"/>
  <c r="AG23" i="11"/>
  <c r="AG22" i="11"/>
  <c r="AG21" i="11"/>
  <c r="AG20" i="11"/>
  <c r="AG19" i="11"/>
  <c r="AA53" i="11"/>
  <c r="AA52" i="11"/>
  <c r="AA51" i="11"/>
  <c r="AA50" i="11"/>
  <c r="AA49" i="11"/>
  <c r="AA48" i="11"/>
  <c r="AA47" i="11"/>
  <c r="AA46" i="11"/>
  <c r="AA45" i="11"/>
  <c r="AA44" i="11"/>
  <c r="AA43" i="11"/>
  <c r="AA41" i="11"/>
  <c r="AA37" i="11"/>
  <c r="AA42" i="11"/>
  <c r="AA40" i="11"/>
  <c r="AA36" i="11"/>
  <c r="AA38" i="11"/>
  <c r="AA34" i="11"/>
  <c r="AA35" i="11"/>
  <c r="AA30" i="11"/>
  <c r="AA31" i="11"/>
  <c r="AA39" i="11"/>
  <c r="AA33" i="11"/>
  <c r="AA28" i="11"/>
  <c r="AA27" i="11"/>
  <c r="AA26" i="11"/>
  <c r="AA25" i="11"/>
  <c r="AA24" i="11"/>
  <c r="AA23" i="11"/>
  <c r="AA22" i="11"/>
  <c r="AA21" i="11"/>
  <c r="AA20" i="11"/>
  <c r="AA19" i="11"/>
  <c r="AA29" i="11"/>
  <c r="AA32" i="11"/>
  <c r="K53" i="11"/>
  <c r="K52" i="11"/>
  <c r="K51" i="11"/>
  <c r="K50" i="11"/>
  <c r="K49" i="11"/>
  <c r="K48" i="11"/>
  <c r="K47" i="11"/>
  <c r="K46" i="11"/>
  <c r="K44" i="11"/>
  <c r="K45" i="11"/>
  <c r="K43" i="11"/>
  <c r="K41" i="11"/>
  <c r="K37" i="11"/>
  <c r="K42" i="11"/>
  <c r="K40" i="11"/>
  <c r="K36" i="11"/>
  <c r="K38" i="11"/>
  <c r="K34" i="11"/>
  <c r="K30" i="11"/>
  <c r="K31" i="11"/>
  <c r="K35" i="11"/>
  <c r="K33" i="11"/>
  <c r="K28" i="11"/>
  <c r="K27" i="11"/>
  <c r="K26" i="11"/>
  <c r="K25" i="11"/>
  <c r="K24" i="11"/>
  <c r="K23" i="11"/>
  <c r="K22" i="11"/>
  <c r="K21" i="11"/>
  <c r="K20" i="11"/>
  <c r="K19" i="11"/>
  <c r="K39" i="11"/>
  <c r="K32" i="11"/>
  <c r="K29" i="11"/>
  <c r="V53" i="11"/>
  <c r="V52" i="11"/>
  <c r="V51" i="11"/>
  <c r="V50" i="11"/>
  <c r="V49" i="11"/>
  <c r="V48" i="11"/>
  <c r="V47" i="11"/>
  <c r="V46" i="11"/>
  <c r="V45" i="11"/>
  <c r="V44" i="11"/>
  <c r="V43" i="11"/>
  <c r="V42" i="11"/>
  <c r="V41" i="11"/>
  <c r="V37" i="11"/>
  <c r="V40" i="11"/>
  <c r="V36" i="11"/>
  <c r="V38" i="11"/>
  <c r="V34" i="11"/>
  <c r="V33" i="11"/>
  <c r="V32" i="11"/>
  <c r="V31" i="11"/>
  <c r="V30" i="11"/>
  <c r="V29" i="11"/>
  <c r="V39" i="11"/>
  <c r="V28" i="11"/>
  <c r="V27" i="11"/>
  <c r="V26" i="11"/>
  <c r="V25" i="11"/>
  <c r="V24" i="11"/>
  <c r="V23" i="11"/>
  <c r="V22" i="11"/>
  <c r="V21" i="11"/>
  <c r="V20" i="11"/>
  <c r="V19" i="11"/>
  <c r="V35" i="11"/>
  <c r="AF155" i="17" l="1"/>
  <c r="AG154" i="17"/>
  <c r="AF120" i="17"/>
  <c r="AG119" i="17"/>
  <c r="AF190" i="17"/>
  <c r="AG189" i="17"/>
  <c r="AF15" i="17"/>
  <c r="AG14" i="17"/>
  <c r="AF50" i="17"/>
  <c r="AG49" i="17"/>
  <c r="AF86" i="17"/>
  <c r="AG85" i="17"/>
  <c r="AE10" i="17"/>
  <c r="AA14" i="11"/>
  <c r="AG14" i="11"/>
  <c r="AD14" i="11"/>
  <c r="U14" i="11"/>
  <c r="AB14" i="11"/>
  <c r="AC14" i="11"/>
  <c r="T15" i="11"/>
  <c r="AF15" i="11"/>
  <c r="Z15" i="11"/>
  <c r="AD15" i="11"/>
  <c r="I15" i="11"/>
  <c r="Y15" i="11"/>
  <c r="J15" i="11"/>
  <c r="W15" i="11"/>
  <c r="AA15" i="11"/>
  <c r="X16" i="11"/>
  <c r="AC16" i="11"/>
  <c r="J16" i="11"/>
  <c r="K16" i="11"/>
  <c r="AA16" i="11"/>
  <c r="O16" i="11"/>
  <c r="I16" i="11"/>
  <c r="T17" i="11"/>
  <c r="X17" i="11"/>
  <c r="W17" i="11"/>
  <c r="AC17" i="11"/>
  <c r="N17" i="11"/>
  <c r="AF17" i="11"/>
  <c r="AM17" i="11"/>
  <c r="AK15" i="11"/>
  <c r="AL14" i="11"/>
  <c r="AJ17" i="11"/>
  <c r="AM14" i="11"/>
  <c r="AN15" i="11"/>
  <c r="AI16" i="11"/>
  <c r="L14" i="11"/>
  <c r="AE14" i="11"/>
  <c r="J14" i="11"/>
  <c r="I14" i="11"/>
  <c r="AB15" i="11"/>
  <c r="V15" i="11"/>
  <c r="O15" i="11"/>
  <c r="M15" i="11"/>
  <c r="X15" i="11"/>
  <c r="R15" i="11"/>
  <c r="Q15" i="11"/>
  <c r="AF16" i="11"/>
  <c r="W16" i="11"/>
  <c r="R16" i="11"/>
  <c r="AB16" i="11"/>
  <c r="V16" i="11"/>
  <c r="AD16" i="11"/>
  <c r="S16" i="11"/>
  <c r="Y16" i="11"/>
  <c r="R17" i="11"/>
  <c r="V17" i="11"/>
  <c r="U17" i="11"/>
  <c r="S17" i="11"/>
  <c r="Y17" i="11"/>
  <c r="L17" i="11"/>
  <c r="I17" i="11"/>
  <c r="K17" i="11"/>
  <c r="Q17" i="11"/>
  <c r="AI14" i="11"/>
  <c r="AK16" i="11"/>
  <c r="AJ15" i="11"/>
  <c r="V14" i="11"/>
  <c r="H14" i="11"/>
  <c r="Y14" i="11"/>
  <c r="X14" i="11"/>
  <c r="G14" i="11"/>
  <c r="W14" i="11"/>
  <c r="P15" i="11"/>
  <c r="AE15" i="11"/>
  <c r="U15" i="11"/>
  <c r="G15" i="11"/>
  <c r="H15" i="11"/>
  <c r="N15" i="11"/>
  <c r="K15" i="11"/>
  <c r="AG15" i="11"/>
  <c r="P16" i="11"/>
  <c r="G16" i="11"/>
  <c r="M16" i="11"/>
  <c r="AG16" i="11"/>
  <c r="N16" i="11"/>
  <c r="U16" i="11"/>
  <c r="AE16" i="11"/>
  <c r="AD17" i="11"/>
  <c r="AE17" i="11"/>
  <c r="H17" i="11"/>
  <c r="J17" i="11"/>
  <c r="G17" i="11"/>
  <c r="M17" i="11"/>
  <c r="Z17" i="11"/>
  <c r="P17" i="11"/>
  <c r="AL17" i="11"/>
  <c r="K14" i="11"/>
  <c r="Z14" i="11"/>
  <c r="AF14" i="11"/>
  <c r="L15" i="11"/>
  <c r="S15" i="11"/>
  <c r="AC15" i="11"/>
  <c r="H16" i="11"/>
  <c r="L16" i="11"/>
  <c r="T16" i="11"/>
  <c r="Q16" i="11"/>
  <c r="Z16" i="11"/>
  <c r="O17" i="11"/>
  <c r="AB17" i="11"/>
  <c r="AA17" i="11"/>
  <c r="AH17" i="11"/>
  <c r="AM15" i="11"/>
  <c r="AM16" i="11"/>
  <c r="AL15" i="11"/>
  <c r="AJ16" i="11"/>
  <c r="AN16" i="11"/>
  <c r="AH16" i="11"/>
  <c r="AK14" i="11"/>
  <c r="AL16" i="11"/>
  <c r="AN17" i="11"/>
  <c r="AJ14" i="11"/>
  <c r="AI17" i="11"/>
  <c r="AK17" i="11"/>
  <c r="AN14" i="11"/>
  <c r="AH15" i="11"/>
  <c r="AI15" i="11"/>
  <c r="AH14" i="11"/>
  <c r="F17" i="11"/>
  <c r="F16" i="11"/>
  <c r="F15" i="11"/>
  <c r="Z7" i="17"/>
  <c r="AA7" i="17"/>
  <c r="E15" i="18"/>
  <c r="E16" i="18"/>
  <c r="E17" i="18"/>
  <c r="AF121" i="17" l="1"/>
  <c r="AG120" i="17"/>
  <c r="AF191" i="17"/>
  <c r="AG190" i="17"/>
  <c r="AF156" i="17"/>
  <c r="AG155" i="17"/>
  <c r="AF51" i="17"/>
  <c r="AG50" i="17"/>
  <c r="AF87" i="17"/>
  <c r="AG86" i="17"/>
  <c r="AF16" i="17"/>
  <c r="AG15" i="17"/>
  <c r="AE11" i="17"/>
  <c r="Z8" i="17"/>
  <c r="AA8" i="17"/>
  <c r="E15" i="11"/>
  <c r="E16" i="11"/>
  <c r="E17" i="11"/>
  <c r="AF192" i="17" l="1"/>
  <c r="AG191" i="17"/>
  <c r="AF157" i="17"/>
  <c r="AG156" i="17"/>
  <c r="AF122" i="17"/>
  <c r="AG121" i="17"/>
  <c r="AF88" i="17"/>
  <c r="AG87" i="17"/>
  <c r="AF17" i="17"/>
  <c r="AG16" i="17"/>
  <c r="AF52" i="17"/>
  <c r="AG51" i="17"/>
  <c r="AE12" i="17"/>
  <c r="Z9" i="17"/>
  <c r="AA9" i="17"/>
  <c r="AF158" i="17" l="1"/>
  <c r="AG157" i="17"/>
  <c r="AF123" i="17"/>
  <c r="AG122" i="17"/>
  <c r="AF193" i="17"/>
  <c r="AG192" i="17"/>
  <c r="AF18" i="17"/>
  <c r="AG17" i="17"/>
  <c r="AF53" i="17"/>
  <c r="AG52" i="17"/>
  <c r="AF89" i="17"/>
  <c r="AG88" i="17"/>
  <c r="AE13" i="17"/>
  <c r="Z10" i="17"/>
  <c r="AA10" i="17"/>
  <c r="AF124" i="17" l="1"/>
  <c r="AG123" i="17"/>
  <c r="AF194" i="17"/>
  <c r="AG193" i="17"/>
  <c r="AF159" i="17"/>
  <c r="AG158" i="17"/>
  <c r="AF54" i="17"/>
  <c r="AG53" i="17"/>
  <c r="AF90" i="17"/>
  <c r="AG89" i="17"/>
  <c r="AF19" i="17"/>
  <c r="AG18" i="17"/>
  <c r="AE14" i="17"/>
  <c r="Z11" i="17"/>
  <c r="AA11" i="17"/>
  <c r="AF195" i="17" l="1"/>
  <c r="AG194" i="17"/>
  <c r="AF160" i="17"/>
  <c r="AG159" i="17"/>
  <c r="AF125" i="17"/>
  <c r="AG124" i="17"/>
  <c r="AF91" i="17"/>
  <c r="AG90" i="17"/>
  <c r="AF20" i="17"/>
  <c r="AG19" i="17"/>
  <c r="AF55" i="17"/>
  <c r="AG54" i="17"/>
  <c r="AE15" i="17"/>
  <c r="Z12" i="17"/>
  <c r="AA12" i="17"/>
  <c r="AF161" i="17" l="1"/>
  <c r="AG160" i="17"/>
  <c r="AF126" i="17"/>
  <c r="AG125" i="17"/>
  <c r="AF196" i="17"/>
  <c r="AG195" i="17"/>
  <c r="AF21" i="17"/>
  <c r="AG20" i="17"/>
  <c r="AF56" i="17"/>
  <c r="AG55" i="17"/>
  <c r="AF92" i="17"/>
  <c r="AG91" i="17"/>
  <c r="AE16" i="17"/>
  <c r="Z13" i="17"/>
  <c r="AA13" i="17"/>
  <c r="AF127" i="17" l="1"/>
  <c r="AG126" i="17"/>
  <c r="AF197" i="17"/>
  <c r="AG196" i="17"/>
  <c r="AF162" i="17"/>
  <c r="AG161" i="17"/>
  <c r="AF57" i="17"/>
  <c r="AG56" i="17"/>
  <c r="AF93" i="17"/>
  <c r="AG92" i="17"/>
  <c r="AF22" i="17"/>
  <c r="AG21" i="17"/>
  <c r="AE17" i="17"/>
  <c r="AE18" i="17" s="1"/>
  <c r="AE19" i="17" s="1"/>
  <c r="AE20" i="17" s="1"/>
  <c r="Z14" i="17"/>
  <c r="AA14" i="17"/>
  <c r="AA15" i="17" l="1"/>
  <c r="AE21" i="17"/>
  <c r="AF198" i="17"/>
  <c r="AG197" i="17"/>
  <c r="AF163" i="17"/>
  <c r="AG162" i="17"/>
  <c r="AF128" i="17"/>
  <c r="AG127" i="17"/>
  <c r="AF94" i="17"/>
  <c r="AG93" i="17"/>
  <c r="AF23" i="17"/>
  <c r="AG22" i="17"/>
  <c r="AF58" i="17"/>
  <c r="AG57" i="17"/>
  <c r="Z15" i="17"/>
  <c r="AE22" i="17" l="1"/>
  <c r="AF164" i="17"/>
  <c r="AG163" i="17"/>
  <c r="AF129" i="17"/>
  <c r="AG128" i="17"/>
  <c r="AF199" i="17"/>
  <c r="AG198" i="17"/>
  <c r="AF24" i="17"/>
  <c r="AG23" i="17"/>
  <c r="AE23" i="17" s="1"/>
  <c r="AF59" i="17"/>
  <c r="AG58" i="17"/>
  <c r="AF95" i="17"/>
  <c r="AG94" i="17"/>
  <c r="AA16" i="17"/>
  <c r="Z16" i="17"/>
  <c r="AF130" i="17" l="1"/>
  <c r="AG129" i="17"/>
  <c r="AF200" i="17"/>
  <c r="AG199" i="17"/>
  <c r="AF165" i="17"/>
  <c r="AG164" i="17"/>
  <c r="AF60" i="17"/>
  <c r="AG59" i="17"/>
  <c r="AF96" i="17"/>
  <c r="AG95" i="17"/>
  <c r="AF25" i="17"/>
  <c r="AG24" i="17"/>
  <c r="AE24" i="17" s="1"/>
  <c r="AA17" i="17"/>
  <c r="Z17" i="17"/>
  <c r="AF201" i="17" l="1"/>
  <c r="AG200" i="17"/>
  <c r="AF166" i="17"/>
  <c r="AG165" i="17"/>
  <c r="AF131" i="17"/>
  <c r="AG130" i="17"/>
  <c r="AF97" i="17"/>
  <c r="AG96" i="17"/>
  <c r="AF26" i="17"/>
  <c r="AG25" i="17"/>
  <c r="AE25" i="17" s="1"/>
  <c r="AF61" i="17"/>
  <c r="AG60" i="17"/>
  <c r="AA18" i="17"/>
  <c r="Z18" i="17"/>
  <c r="AF167" i="17" l="1"/>
  <c r="AG166" i="17"/>
  <c r="AF132" i="17"/>
  <c r="AG131" i="17"/>
  <c r="AF202" i="17"/>
  <c r="AG201" i="17"/>
  <c r="AF27" i="17"/>
  <c r="AG26" i="17"/>
  <c r="AE26" i="17" s="1"/>
  <c r="AF62" i="17"/>
  <c r="AG61" i="17"/>
  <c r="AF98" i="17"/>
  <c r="AG97" i="17"/>
  <c r="AA19" i="17"/>
  <c r="Z19" i="17"/>
  <c r="AF133" i="17" l="1"/>
  <c r="AG132" i="17"/>
  <c r="AF203" i="17"/>
  <c r="AG202" i="17"/>
  <c r="AF168" i="17"/>
  <c r="AG167" i="17"/>
  <c r="AF63" i="17"/>
  <c r="AG62" i="17"/>
  <c r="AF99" i="17"/>
  <c r="AG98" i="17"/>
  <c r="AF28" i="17"/>
  <c r="AG27" i="17"/>
  <c r="AE27" i="17" s="1"/>
  <c r="AA20" i="17"/>
  <c r="Z20" i="17"/>
  <c r="AF204" i="17" l="1"/>
  <c r="AG203" i="17"/>
  <c r="AF169" i="17"/>
  <c r="AG168" i="17"/>
  <c r="AF134" i="17"/>
  <c r="AG133" i="17"/>
  <c r="AF29" i="17"/>
  <c r="AG28" i="17"/>
  <c r="AE28" i="17" s="1"/>
  <c r="AF100" i="17"/>
  <c r="AG99" i="17"/>
  <c r="AF64" i="17"/>
  <c r="AG63" i="17"/>
  <c r="AA21" i="17"/>
  <c r="Z21" i="17"/>
  <c r="AF170" i="17" l="1"/>
  <c r="AG169" i="17"/>
  <c r="AF135" i="17"/>
  <c r="AG134" i="17"/>
  <c r="AF205" i="17"/>
  <c r="AG204" i="17"/>
  <c r="AF101" i="17"/>
  <c r="AG100" i="17"/>
  <c r="AF30" i="17"/>
  <c r="AG29" i="17"/>
  <c r="AE29" i="17" s="1"/>
  <c r="AF65" i="17"/>
  <c r="AG64" i="17"/>
  <c r="AA22" i="17"/>
  <c r="Z22" i="17"/>
  <c r="AF136" i="17" l="1"/>
  <c r="AG135" i="17"/>
  <c r="AF206" i="17"/>
  <c r="AG205" i="17"/>
  <c r="AF171" i="17"/>
  <c r="AG170" i="17"/>
  <c r="AF31" i="17"/>
  <c r="AG30" i="17"/>
  <c r="AE30" i="17" s="1"/>
  <c r="AF66" i="17"/>
  <c r="AG65" i="17"/>
  <c r="AF102" i="17"/>
  <c r="AG101" i="17"/>
  <c r="AA23" i="17"/>
  <c r="Z23" i="17"/>
  <c r="AF207" i="17" l="1"/>
  <c r="AG206" i="17"/>
  <c r="AF172" i="17"/>
  <c r="AG171" i="17"/>
  <c r="AF137" i="17"/>
  <c r="AG136" i="17"/>
  <c r="AF67" i="17"/>
  <c r="AG66" i="17"/>
  <c r="AF103" i="17"/>
  <c r="AG102" i="17"/>
  <c r="AF32" i="17"/>
  <c r="AG31" i="17"/>
  <c r="AE31" i="17" s="1"/>
  <c r="AA24" i="17"/>
  <c r="Z24" i="17"/>
  <c r="AF173" i="17" l="1"/>
  <c r="AG172" i="17"/>
  <c r="AF138" i="17"/>
  <c r="AG137" i="17"/>
  <c r="AF208" i="17"/>
  <c r="AG207" i="17"/>
  <c r="AF104" i="17"/>
  <c r="AG103" i="17"/>
  <c r="AF33" i="17"/>
  <c r="AG32" i="17"/>
  <c r="AE32" i="17" s="1"/>
  <c r="AF68" i="17"/>
  <c r="AG67" i="17"/>
  <c r="AA25" i="17"/>
  <c r="Z25" i="17"/>
  <c r="AF139" i="17" l="1"/>
  <c r="AG138" i="17"/>
  <c r="AF209" i="17"/>
  <c r="AG208" i="17"/>
  <c r="AF174" i="17"/>
  <c r="AG173" i="17"/>
  <c r="AF34" i="17"/>
  <c r="AG33" i="17"/>
  <c r="AE33" i="17" s="1"/>
  <c r="AF69" i="17"/>
  <c r="AG68" i="17"/>
  <c r="AF105" i="17"/>
  <c r="AG104" i="17"/>
  <c r="AA26" i="17"/>
  <c r="Z26" i="17"/>
  <c r="AF210" i="17" l="1"/>
  <c r="AG209" i="17"/>
  <c r="AF175" i="17"/>
  <c r="AG174" i="17"/>
  <c r="AF140" i="17"/>
  <c r="AG139" i="17"/>
  <c r="AF70" i="17"/>
  <c r="AG69" i="17"/>
  <c r="AF106" i="17"/>
  <c r="AG105" i="17"/>
  <c r="AF35" i="17"/>
  <c r="AG34" i="17"/>
  <c r="AE34" i="17" s="1"/>
  <c r="AA27" i="17"/>
  <c r="Z27" i="17"/>
  <c r="AA28" i="17"/>
  <c r="AF176" i="17" l="1"/>
  <c r="AG175" i="17"/>
  <c r="AF141" i="17"/>
  <c r="AG140" i="17"/>
  <c r="AF211" i="17"/>
  <c r="AG210" i="17"/>
  <c r="AF107" i="17"/>
  <c r="AG106" i="17"/>
  <c r="AF36" i="17"/>
  <c r="AG35" i="17"/>
  <c r="AE35" i="17" s="1"/>
  <c r="AF71" i="17"/>
  <c r="AG70" i="17"/>
  <c r="Z28" i="17"/>
  <c r="AF142" i="17" l="1"/>
  <c r="AG141" i="17"/>
  <c r="AF212" i="17"/>
  <c r="AG211" i="17"/>
  <c r="AF177" i="17"/>
  <c r="AG176" i="17"/>
  <c r="AF37" i="17"/>
  <c r="AG36" i="17"/>
  <c r="AE36" i="17" s="1"/>
  <c r="AF72" i="17"/>
  <c r="AG71" i="17"/>
  <c r="AF108" i="17"/>
  <c r="AG108" i="17" s="1"/>
  <c r="AG107" i="17"/>
  <c r="AA29" i="17"/>
  <c r="Z29" i="17"/>
  <c r="AA30" i="17"/>
  <c r="AF213" i="17" l="1"/>
  <c r="AG213" i="17" s="1"/>
  <c r="AG212" i="17"/>
  <c r="AF178" i="17"/>
  <c r="AG178" i="17" s="1"/>
  <c r="AG177" i="17"/>
  <c r="AF143" i="17"/>
  <c r="AG143" i="17" s="1"/>
  <c r="AG142" i="17"/>
  <c r="AF73" i="17"/>
  <c r="AG73" i="17" s="1"/>
  <c r="AG72" i="17"/>
  <c r="AF38" i="17"/>
  <c r="AG38" i="17" s="1"/>
  <c r="AG37" i="17"/>
  <c r="AE37" i="17" s="1"/>
  <c r="Z30" i="17"/>
  <c r="AA31" i="17"/>
  <c r="AE38" i="17" l="1"/>
  <c r="AE39" i="17" s="1"/>
  <c r="AE40" i="17" s="1"/>
  <c r="AE41" i="17" s="1"/>
  <c r="AE42" i="17" s="1"/>
  <c r="AE43" i="17" s="1"/>
  <c r="AE44" i="17" s="1"/>
  <c r="AE45" i="17" s="1"/>
  <c r="AE46" i="17" s="1"/>
  <c r="AE47" i="17" s="1"/>
  <c r="AE48" i="17" s="1"/>
  <c r="AE49" i="17" s="1"/>
  <c r="AE50" i="17" s="1"/>
  <c r="AE51" i="17" s="1"/>
  <c r="AE52" i="17" s="1"/>
  <c r="AE53" i="17" s="1"/>
  <c r="AE54" i="17" s="1"/>
  <c r="AE55" i="17" s="1"/>
  <c r="AE56" i="17" s="1"/>
  <c r="AE57" i="17" s="1"/>
  <c r="AE58" i="17" s="1"/>
  <c r="AE59" i="17" s="1"/>
  <c r="AE60" i="17" s="1"/>
  <c r="AE61" i="17" s="1"/>
  <c r="AE62" i="17" s="1"/>
  <c r="AE63" i="17" s="1"/>
  <c r="AE64" i="17" s="1"/>
  <c r="AE65" i="17" s="1"/>
  <c r="AE66" i="17" s="1"/>
  <c r="AE67" i="17" s="1"/>
  <c r="AE68" i="17" s="1"/>
  <c r="AE69" i="17" s="1"/>
  <c r="AE70" i="17" s="1"/>
  <c r="AE71" i="17" s="1"/>
  <c r="AE72" i="17" s="1"/>
  <c r="AE73" i="17" s="1"/>
  <c r="AE74" i="17" s="1"/>
  <c r="AE75" i="17" s="1"/>
  <c r="AE76" i="17" s="1"/>
  <c r="AE77" i="17" s="1"/>
  <c r="AE78" i="17" s="1"/>
  <c r="AE79" i="17" s="1"/>
  <c r="AE80" i="17" s="1"/>
  <c r="AE81" i="17" s="1"/>
  <c r="AE82" i="17" s="1"/>
  <c r="AE83" i="17" s="1"/>
  <c r="AE84" i="17" s="1"/>
  <c r="AE85" i="17" s="1"/>
  <c r="AE86" i="17" s="1"/>
  <c r="AE87" i="17" s="1"/>
  <c r="AE88" i="17" s="1"/>
  <c r="AE89" i="17" s="1"/>
  <c r="AE90" i="17" s="1"/>
  <c r="AE91" i="17" s="1"/>
  <c r="AE92" i="17" s="1"/>
  <c r="AE93" i="17" s="1"/>
  <c r="AE94" i="17" s="1"/>
  <c r="AE95" i="17" s="1"/>
  <c r="AE96" i="17" s="1"/>
  <c r="AE97" i="17" s="1"/>
  <c r="AE98" i="17" s="1"/>
  <c r="AE99" i="17" s="1"/>
  <c r="AE100" i="17" s="1"/>
  <c r="AE101" i="17" s="1"/>
  <c r="AE102" i="17" s="1"/>
  <c r="AE103" i="17" s="1"/>
  <c r="AE104" i="17" s="1"/>
  <c r="AE105" i="17" s="1"/>
  <c r="AE106" i="17" s="1"/>
  <c r="AE107" i="17" s="1"/>
  <c r="AE108" i="17" s="1"/>
  <c r="AE109" i="17" s="1"/>
  <c r="AE110" i="17" s="1"/>
  <c r="AE111" i="17" s="1"/>
  <c r="AE112" i="17" s="1"/>
  <c r="AE113" i="17" s="1"/>
  <c r="AE114" i="17" s="1"/>
  <c r="AE115" i="17" s="1"/>
  <c r="AE116" i="17" s="1"/>
  <c r="AE117" i="17" s="1"/>
  <c r="AE118" i="17" s="1"/>
  <c r="AE119" i="17" s="1"/>
  <c r="AE120" i="17" s="1"/>
  <c r="AE121" i="17" s="1"/>
  <c r="AE122" i="17" s="1"/>
  <c r="AE123" i="17" s="1"/>
  <c r="AE124" i="17" s="1"/>
  <c r="AE125" i="17" s="1"/>
  <c r="AE126" i="17" s="1"/>
  <c r="AE127" i="17" s="1"/>
  <c r="AE128" i="17" s="1"/>
  <c r="AE129" i="17" s="1"/>
  <c r="AE130" i="17" s="1"/>
  <c r="AE131" i="17" s="1"/>
  <c r="AE132" i="17" s="1"/>
  <c r="AE133" i="17" s="1"/>
  <c r="AE134" i="17" s="1"/>
  <c r="AE135" i="17" s="1"/>
  <c r="AE136" i="17" s="1"/>
  <c r="AE137" i="17" s="1"/>
  <c r="AE138" i="17" s="1"/>
  <c r="AE139" i="17" s="1"/>
  <c r="AE140" i="17" s="1"/>
  <c r="AE141" i="17" s="1"/>
  <c r="AE142" i="17" s="1"/>
  <c r="AE143" i="17" s="1"/>
  <c r="AE1" i="17" s="1"/>
  <c r="Z31" i="17"/>
  <c r="AA32" i="17"/>
  <c r="C24" i="21" l="1"/>
  <c r="D24" i="21"/>
  <c r="D22" i="21"/>
  <c r="A22" i="21" s="1"/>
  <c r="D25" i="21"/>
  <c r="C23" i="21"/>
  <c r="C25" i="21"/>
  <c r="D23" i="21"/>
  <c r="C22" i="21"/>
  <c r="D26" i="21"/>
  <c r="C26" i="21"/>
  <c r="D28" i="21"/>
  <c r="C28" i="21"/>
  <c r="D31" i="21"/>
  <c r="D34" i="21"/>
  <c r="D32" i="21"/>
  <c r="D46" i="21"/>
  <c r="D33" i="21"/>
  <c r="C38" i="21"/>
  <c r="C35" i="21"/>
  <c r="C45" i="21"/>
  <c r="D36" i="21"/>
  <c r="C46" i="21"/>
  <c r="AB46" i="21" s="1"/>
  <c r="D27" i="21"/>
  <c r="C44" i="21"/>
  <c r="C32" i="21"/>
  <c r="C27" i="21"/>
  <c r="C43" i="21"/>
  <c r="D30" i="21"/>
  <c r="C29" i="21"/>
  <c r="D44" i="21"/>
  <c r="D42" i="21"/>
  <c r="C33" i="21"/>
  <c r="C30" i="21"/>
  <c r="C37" i="21"/>
  <c r="D39" i="21"/>
  <c r="D29" i="21"/>
  <c r="C36" i="21"/>
  <c r="C34" i="21"/>
  <c r="D45" i="21"/>
  <c r="C40" i="21"/>
  <c r="D35" i="21"/>
  <c r="C39" i="21"/>
  <c r="D37" i="21"/>
  <c r="C31" i="21"/>
  <c r="D41" i="21"/>
  <c r="D38" i="21"/>
  <c r="D40" i="21"/>
  <c r="C41" i="21"/>
  <c r="D43" i="21"/>
  <c r="C42" i="21"/>
  <c r="AC46" i="21"/>
  <c r="AD46" i="21"/>
  <c r="Y46" i="21"/>
  <c r="I46" i="21"/>
  <c r="Z32" i="17"/>
  <c r="AA33" i="17"/>
  <c r="O46" i="21" l="1"/>
  <c r="S46" i="21"/>
  <c r="P46" i="21"/>
  <c r="T46" i="21"/>
  <c r="F46" i="21"/>
  <c r="K46" i="21"/>
  <c r="J46" i="21"/>
  <c r="N46" i="21"/>
  <c r="X46" i="21"/>
  <c r="E46" i="21"/>
  <c r="U46" i="21"/>
  <c r="Z46" i="21"/>
  <c r="AE46" i="21"/>
  <c r="G46" i="21"/>
  <c r="L46" i="21"/>
  <c r="Q46" i="21"/>
  <c r="V46" i="21"/>
  <c r="AA46" i="21"/>
  <c r="AF46" i="21"/>
  <c r="H46" i="21"/>
  <c r="M46" i="21"/>
  <c r="R46" i="21"/>
  <c r="W46" i="21"/>
  <c r="A23" i="21"/>
  <c r="A24" i="21" s="1"/>
  <c r="A25" i="21" s="1"/>
  <c r="A26" i="21" s="1"/>
  <c r="A27" i="21" s="1"/>
  <c r="A28" i="21" s="1"/>
  <c r="A29" i="21" s="1"/>
  <c r="A30" i="21" s="1"/>
  <c r="A31" i="21" s="1"/>
  <c r="A32" i="21" s="1"/>
  <c r="A33" i="21" s="1"/>
  <c r="A34" i="21" s="1"/>
  <c r="A35" i="21" s="1"/>
  <c r="A36" i="21" s="1"/>
  <c r="A37" i="21" s="1"/>
  <c r="A38" i="21" s="1"/>
  <c r="A39" i="21" s="1"/>
  <c r="A40" i="21" s="1"/>
  <c r="A41" i="21" s="1"/>
  <c r="A42" i="21" s="1"/>
  <c r="A43" i="21" s="1"/>
  <c r="A44" i="21" s="1"/>
  <c r="A45" i="21" s="1"/>
  <c r="A46" i="21" s="1"/>
  <c r="A47" i="21" s="1"/>
  <c r="A48" i="21" s="1"/>
  <c r="A49" i="21" s="1"/>
  <c r="A50" i="21" s="1"/>
  <c r="A51" i="21" s="1"/>
  <c r="A52" i="21" s="1"/>
  <c r="A53" i="21" s="1"/>
  <c r="A54" i="21" s="1"/>
  <c r="A55" i="21" s="1"/>
  <c r="A56" i="21" s="1"/>
  <c r="A57" i="21" s="1"/>
  <c r="A58" i="21" s="1"/>
  <c r="A59" i="21" s="1"/>
  <c r="A60" i="21" s="1"/>
  <c r="A61" i="21" s="1"/>
  <c r="A62" i="21" s="1"/>
  <c r="A63" i="21" s="1"/>
  <c r="A64" i="21" s="1"/>
  <c r="A65" i="21" s="1"/>
  <c r="A66" i="21" s="1"/>
  <c r="A67" i="21" s="1"/>
  <c r="A68" i="21" s="1"/>
  <c r="A69" i="21" s="1"/>
  <c r="A70" i="21" s="1"/>
  <c r="A71" i="21" s="1"/>
  <c r="A72" i="21" s="1"/>
  <c r="A73" i="21" s="1"/>
  <c r="A74" i="21" s="1"/>
  <c r="A75" i="21" s="1"/>
  <c r="A76" i="21" s="1"/>
  <c r="A77" i="21" s="1"/>
  <c r="A78" i="21" s="1"/>
  <c r="A79" i="21" s="1"/>
  <c r="A80" i="21" s="1"/>
  <c r="A81" i="21" s="1"/>
  <c r="A82" i="21" s="1"/>
  <c r="A83" i="21" s="1"/>
  <c r="A84" i="21" s="1"/>
  <c r="A85" i="21" s="1"/>
  <c r="A86" i="21" s="1"/>
  <c r="A87" i="21" s="1"/>
  <c r="A88" i="21" s="1"/>
  <c r="A89" i="21" s="1"/>
  <c r="A90" i="21" s="1"/>
  <c r="A91" i="21" s="1"/>
  <c r="A92" i="21" s="1"/>
  <c r="A93" i="21" s="1"/>
  <c r="A94" i="21" s="1"/>
  <c r="A95" i="21" s="1"/>
  <c r="A96" i="21" s="1"/>
  <c r="A97" i="21" s="1"/>
  <c r="A98" i="21" s="1"/>
  <c r="A99" i="21" s="1"/>
  <c r="A100" i="21" s="1"/>
  <c r="A101" i="21" s="1"/>
  <c r="A102" i="21" s="1"/>
  <c r="A103" i="21" s="1"/>
  <c r="A104" i="21" s="1"/>
  <c r="A105" i="21" s="1"/>
  <c r="A106" i="21" s="1"/>
  <c r="A107" i="21" s="1"/>
  <c r="A108" i="21" s="1"/>
  <c r="A109" i="21" s="1"/>
  <c r="A110" i="21" s="1"/>
  <c r="A111" i="21" s="1"/>
  <c r="A112" i="21" s="1"/>
  <c r="A113" i="21" s="1"/>
  <c r="A114" i="21" s="1"/>
  <c r="A115" i="21" s="1"/>
  <c r="A116" i="21" s="1"/>
  <c r="A117" i="21" s="1"/>
  <c r="A118" i="21" s="1"/>
  <c r="A119" i="21" s="1"/>
  <c r="A120" i="21" s="1"/>
  <c r="A121" i="21" s="1"/>
  <c r="A122" i="21" s="1"/>
  <c r="A123" i="21" s="1"/>
  <c r="A124" i="21" s="1"/>
  <c r="A125" i="21" s="1"/>
  <c r="A126" i="21" s="1"/>
  <c r="A127" i="21" s="1"/>
  <c r="A128" i="21" s="1"/>
  <c r="A129" i="21" s="1"/>
  <c r="A130" i="21" s="1"/>
  <c r="A131" i="21" s="1"/>
  <c r="A132" i="21" s="1"/>
  <c r="A133" i="21" s="1"/>
  <c r="A134" i="21" s="1"/>
  <c r="A135" i="21" s="1"/>
  <c r="A136" i="21" s="1"/>
  <c r="A137" i="21" s="1"/>
  <c r="A138" i="21" s="1"/>
  <c r="A139" i="21" s="1"/>
  <c r="A140" i="21" s="1"/>
  <c r="A141" i="21" s="1"/>
  <c r="A142" i="21" s="1"/>
  <c r="A143" i="21" s="1"/>
  <c r="A144" i="21" s="1"/>
  <c r="A145" i="21" s="1"/>
  <c r="A146" i="21" s="1"/>
  <c r="A147" i="21" s="1"/>
  <c r="A148" i="21" s="1"/>
  <c r="A149" i="21" s="1"/>
  <c r="A150" i="21" s="1"/>
  <c r="A151" i="21" s="1"/>
  <c r="A152" i="21" s="1"/>
  <c r="A153" i="21" s="1"/>
  <c r="A154" i="21" s="1"/>
  <c r="A155" i="21" s="1"/>
  <c r="A156" i="21" s="1"/>
  <c r="A157" i="21" s="1"/>
  <c r="A158" i="21" s="1"/>
  <c r="A159" i="21" s="1"/>
  <c r="A160" i="21" s="1"/>
  <c r="A161" i="21" s="1"/>
  <c r="A162" i="21" s="1"/>
  <c r="A163" i="21" s="1"/>
  <c r="A164" i="21" s="1"/>
  <c r="A165" i="21" s="1"/>
  <c r="A166" i="21" s="1"/>
  <c r="A167" i="21" s="1"/>
  <c r="A168" i="21" s="1"/>
  <c r="A169" i="21" s="1"/>
  <c r="A170" i="21" s="1"/>
  <c r="A171" i="21" s="1"/>
  <c r="A172" i="21" s="1"/>
  <c r="A173" i="21" s="1"/>
  <c r="A174" i="21" s="1"/>
  <c r="A175" i="21" s="1"/>
  <c r="A176" i="21" s="1"/>
  <c r="A177" i="21" s="1"/>
  <c r="A178" i="21" s="1"/>
  <c r="A179" i="21" s="1"/>
  <c r="A180" i="21" s="1"/>
  <c r="A181" i="21" s="1"/>
  <c r="A182" i="21" s="1"/>
  <c r="A183" i="21" s="1"/>
  <c r="A184" i="21" s="1"/>
  <c r="A185" i="21" s="1"/>
  <c r="A186" i="21" s="1"/>
  <c r="A187" i="21" s="1"/>
  <c r="A188" i="21" s="1"/>
  <c r="A189" i="21" s="1"/>
  <c r="A190" i="21" s="1"/>
  <c r="A191" i="21" s="1"/>
  <c r="A192" i="21" s="1"/>
  <c r="A193" i="21" s="1"/>
  <c r="A194" i="21" s="1"/>
  <c r="A195" i="21" s="1"/>
  <c r="A196" i="21" s="1"/>
  <c r="A197" i="21" s="1"/>
  <c r="A198" i="21" s="1"/>
  <c r="A199" i="21" s="1"/>
  <c r="A200" i="21" s="1"/>
  <c r="A201" i="21" s="1"/>
  <c r="A202" i="21" s="1"/>
  <c r="A203" i="21" s="1"/>
  <c r="A204" i="21" s="1"/>
  <c r="A205" i="21" s="1"/>
  <c r="A206" i="21" s="1"/>
  <c r="A207" i="21" s="1"/>
  <c r="A208" i="21" s="1"/>
  <c r="A209" i="21" s="1"/>
  <c r="A210" i="21" s="1"/>
  <c r="A211" i="21" s="1"/>
  <c r="A212" i="21" s="1"/>
  <c r="A213" i="21" s="1"/>
  <c r="A214" i="21" s="1"/>
  <c r="A215" i="21" s="1"/>
  <c r="A216" i="21" s="1"/>
  <c r="A217" i="21" s="1"/>
  <c r="A218" i="21" s="1"/>
  <c r="A219" i="21" s="1"/>
  <c r="A220" i="21" s="1"/>
  <c r="A221" i="21" s="1"/>
  <c r="A222" i="21" s="1"/>
  <c r="A223" i="21" s="1"/>
  <c r="A224" i="21" s="1"/>
  <c r="A225" i="21" s="1"/>
  <c r="A226" i="21" s="1"/>
  <c r="A227" i="21" s="1"/>
  <c r="A228" i="21" s="1"/>
  <c r="A229" i="21" s="1"/>
  <c r="A230" i="21" s="1"/>
  <c r="A231" i="21" s="1"/>
  <c r="Z33" i="17"/>
  <c r="AA34" i="17"/>
  <c r="Z34" i="17" l="1"/>
  <c r="AA35" i="17"/>
  <c r="Z35" i="17" l="1"/>
  <c r="AA36" i="17"/>
  <c r="Z36" i="17" l="1"/>
  <c r="AA37" i="17"/>
  <c r="Z37" i="17" l="1"/>
  <c r="AA38" i="17"/>
  <c r="Z38" i="17" l="1"/>
  <c r="AA39" i="17"/>
  <c r="Z39" i="17" l="1"/>
  <c r="AA40" i="17"/>
  <c r="Z40" i="17" l="1"/>
  <c r="AA41" i="17"/>
  <c r="Z41" i="17" l="1"/>
  <c r="AA42" i="17"/>
  <c r="Z42" i="17" l="1"/>
  <c r="AA43" i="17"/>
  <c r="Z43" i="17" l="1"/>
  <c r="AA44" i="17"/>
  <c r="Z44" i="17" l="1"/>
  <c r="AA45" i="17"/>
  <c r="Z45" i="17" l="1"/>
  <c r="AA46" i="17"/>
  <c r="Z46" i="17" l="1"/>
  <c r="AA47" i="17"/>
  <c r="Z47" i="17" l="1"/>
  <c r="AA48" i="17"/>
  <c r="Z48" i="17" l="1"/>
  <c r="AA49" i="17"/>
  <c r="Z49" i="17" l="1"/>
  <c r="AA50" i="17"/>
  <c r="Z50" i="17" l="1"/>
  <c r="AA51" i="17"/>
  <c r="Z51" i="17" l="1"/>
  <c r="AA52" i="17"/>
  <c r="Z52" i="17" l="1"/>
  <c r="AA53" i="17"/>
  <c r="Z53" i="17" l="1"/>
  <c r="AA54" i="17"/>
  <c r="Z54" i="17" l="1"/>
  <c r="AA55" i="17"/>
  <c r="AA2" i="17" l="1"/>
  <c r="B11" i="5"/>
  <c r="C66" i="11" s="1"/>
  <c r="Z55" i="17"/>
  <c r="D1" i="5" l="1"/>
  <c r="C65" i="11"/>
  <c r="C64" i="11"/>
  <c r="Z2" i="17"/>
  <c r="B10" i="21"/>
  <c r="C66" i="18" s="1"/>
  <c r="B10" i="5" l="1"/>
  <c r="D2" i="5"/>
  <c r="E1" i="5"/>
  <c r="F1" i="5" s="1"/>
  <c r="G1" i="5" s="1"/>
  <c r="H1" i="5" s="1"/>
  <c r="I1" i="5" s="1"/>
  <c r="J1" i="5" s="1"/>
  <c r="K1" i="5" s="1"/>
  <c r="L1" i="5" s="1"/>
  <c r="M1" i="5" s="1"/>
  <c r="N1" i="5" s="1"/>
  <c r="O1" i="5" s="1"/>
  <c r="P1" i="5" s="1"/>
  <c r="Q1" i="5" s="1"/>
  <c r="R1" i="5" s="1"/>
  <c r="S1" i="5" s="1"/>
  <c r="T1" i="5" s="1"/>
  <c r="U1" i="5" s="1"/>
  <c r="V1" i="5" s="1"/>
  <c r="W1" i="5" s="1"/>
  <c r="X1" i="5" s="1"/>
  <c r="Y1" i="5" s="1"/>
  <c r="Z1" i="5" s="1"/>
  <c r="AA1" i="5" s="1"/>
  <c r="AB1" i="5" s="1"/>
  <c r="AC1" i="5" s="1"/>
  <c r="AD1" i="5" s="1"/>
  <c r="AE1" i="5" s="1"/>
  <c r="C64" i="18"/>
  <c r="C65" i="18"/>
  <c r="E1" i="21"/>
  <c r="B9" i="21" l="1"/>
  <c r="E2" i="5"/>
  <c r="D21" i="5"/>
  <c r="F1" i="21"/>
  <c r="E2" i="21"/>
  <c r="F41" i="21" l="1"/>
  <c r="F42" i="21"/>
  <c r="F45" i="21"/>
  <c r="F44" i="21"/>
  <c r="F43" i="21"/>
  <c r="F39" i="21"/>
  <c r="F40" i="21"/>
  <c r="F37" i="21"/>
  <c r="F38" i="21"/>
  <c r="F34" i="21"/>
  <c r="F30" i="21"/>
  <c r="F35" i="21"/>
  <c r="F31" i="21"/>
  <c r="F33" i="21"/>
  <c r="F32" i="21"/>
  <c r="F24" i="21"/>
  <c r="F36" i="21"/>
  <c r="F29" i="21"/>
  <c r="F25" i="21"/>
  <c r="F28" i="21"/>
  <c r="F27" i="21"/>
  <c r="F23" i="21"/>
  <c r="F26" i="21"/>
  <c r="F22" i="21"/>
  <c r="E21" i="5"/>
  <c r="F2" i="5"/>
  <c r="G1" i="21"/>
  <c r="E21" i="21"/>
  <c r="F2" i="21"/>
  <c r="G41" i="21" l="1"/>
  <c r="G42" i="21"/>
  <c r="G44" i="21"/>
  <c r="G43" i="21"/>
  <c r="G45" i="21"/>
  <c r="G39" i="21"/>
  <c r="G40" i="21"/>
  <c r="G37" i="21"/>
  <c r="G38" i="21"/>
  <c r="G35" i="21"/>
  <c r="G31" i="21"/>
  <c r="G36" i="21"/>
  <c r="G32" i="21"/>
  <c r="G34" i="21"/>
  <c r="G29" i="21"/>
  <c r="G25" i="21"/>
  <c r="G30" i="21"/>
  <c r="G26" i="21"/>
  <c r="G33" i="21"/>
  <c r="G24" i="21"/>
  <c r="G27" i="21"/>
  <c r="G28" i="21"/>
  <c r="G22" i="21"/>
  <c r="G23" i="21"/>
  <c r="G2" i="5"/>
  <c r="F21" i="5"/>
  <c r="G2" i="21"/>
  <c r="F21" i="21"/>
  <c r="H1" i="21"/>
  <c r="H41" i="21" l="1"/>
  <c r="H43" i="21"/>
  <c r="H42" i="21"/>
  <c r="H44" i="21"/>
  <c r="H45" i="21"/>
  <c r="H39" i="21"/>
  <c r="H40" i="21"/>
  <c r="H37" i="21"/>
  <c r="H38" i="21"/>
  <c r="H36" i="21"/>
  <c r="H32" i="21"/>
  <c r="H28" i="21"/>
  <c r="H33" i="21"/>
  <c r="H35" i="21"/>
  <c r="H31" i="21"/>
  <c r="H30" i="21"/>
  <c r="H26" i="21"/>
  <c r="H27" i="21"/>
  <c r="H29" i="21"/>
  <c r="H25" i="21"/>
  <c r="H22" i="21"/>
  <c r="H23" i="21"/>
  <c r="H24" i="21"/>
  <c r="H34" i="21"/>
  <c r="H2" i="5"/>
  <c r="G21" i="5"/>
  <c r="G21" i="21"/>
  <c r="H2" i="21"/>
  <c r="I1" i="21"/>
  <c r="I41" i="21" l="1"/>
  <c r="I42" i="21"/>
  <c r="I43" i="21"/>
  <c r="I45" i="21"/>
  <c r="I44" i="21"/>
  <c r="I39" i="21"/>
  <c r="I40" i="21"/>
  <c r="I37" i="21"/>
  <c r="I38" i="21"/>
  <c r="I33" i="21"/>
  <c r="I29" i="21"/>
  <c r="I34" i="21"/>
  <c r="I30" i="21"/>
  <c r="I36" i="21"/>
  <c r="I32" i="21"/>
  <c r="I31" i="21"/>
  <c r="I27" i="21"/>
  <c r="I35" i="21"/>
  <c r="I28" i="21"/>
  <c r="I24" i="21"/>
  <c r="I26" i="21"/>
  <c r="I22" i="21"/>
  <c r="I23" i="21"/>
  <c r="I25" i="21"/>
  <c r="H21" i="5"/>
  <c r="I2" i="5"/>
  <c r="I2" i="21"/>
  <c r="H21" i="21"/>
  <c r="J1" i="21"/>
  <c r="J41" i="21" l="1"/>
  <c r="J42" i="21"/>
  <c r="J43" i="21"/>
  <c r="J45" i="21"/>
  <c r="J44" i="21"/>
  <c r="J39" i="21"/>
  <c r="J40" i="21"/>
  <c r="J37" i="21"/>
  <c r="J38" i="21"/>
  <c r="J34" i="21"/>
  <c r="J30" i="21"/>
  <c r="J35" i="21"/>
  <c r="J31" i="21"/>
  <c r="J33" i="21"/>
  <c r="J36" i="21"/>
  <c r="J28" i="21"/>
  <c r="J25" i="21"/>
  <c r="J32" i="21"/>
  <c r="J27" i="21"/>
  <c r="J23" i="21"/>
  <c r="J24" i="21"/>
  <c r="J26" i="21"/>
  <c r="J29" i="21"/>
  <c r="J22" i="21"/>
  <c r="J2" i="5"/>
  <c r="I21" i="5"/>
  <c r="K1" i="21"/>
  <c r="I21" i="21"/>
  <c r="J2" i="21"/>
  <c r="K41" i="21" l="1"/>
  <c r="K43" i="21"/>
  <c r="K45" i="21"/>
  <c r="K42" i="21"/>
  <c r="K44" i="21"/>
  <c r="K39" i="21"/>
  <c r="K40" i="21"/>
  <c r="K37" i="21"/>
  <c r="K38" i="21"/>
  <c r="K35" i="21"/>
  <c r="K31" i="21"/>
  <c r="K36" i="21"/>
  <c r="K32" i="21"/>
  <c r="K34" i="21"/>
  <c r="K25" i="21"/>
  <c r="K29" i="21"/>
  <c r="K26" i="21"/>
  <c r="K30" i="21"/>
  <c r="K28" i="21"/>
  <c r="K24" i="21"/>
  <c r="K23" i="21"/>
  <c r="K22" i="21"/>
  <c r="K33" i="21"/>
  <c r="K27" i="21"/>
  <c r="J21" i="5"/>
  <c r="K2" i="5"/>
  <c r="D20" i="5"/>
  <c r="K2" i="21"/>
  <c r="J21" i="21"/>
  <c r="L1" i="21"/>
  <c r="L2" i="5" l="1"/>
  <c r="K21" i="5"/>
  <c r="M1" i="21"/>
  <c r="L2" i="21"/>
  <c r="K21" i="21"/>
  <c r="E20" i="21"/>
  <c r="M2" i="5" l="1"/>
  <c r="L21" i="5"/>
  <c r="L21" i="21"/>
  <c r="M2" i="21"/>
  <c r="N1" i="21"/>
  <c r="N2" i="5" l="1"/>
  <c r="M21" i="5"/>
  <c r="N2" i="21"/>
  <c r="M21" i="21"/>
  <c r="O1" i="21"/>
  <c r="O2" i="5" l="1"/>
  <c r="N21" i="5"/>
  <c r="N21" i="21"/>
  <c r="O2" i="21"/>
  <c r="P1" i="21"/>
  <c r="P2" i="5" l="1"/>
  <c r="O21" i="5"/>
  <c r="Q1" i="21"/>
  <c r="O21" i="21"/>
  <c r="P2" i="21"/>
  <c r="Q2" i="5" l="1"/>
  <c r="P21" i="5"/>
  <c r="Q2" i="21"/>
  <c r="P21" i="21"/>
  <c r="R1" i="21"/>
  <c r="R2" i="5" l="1"/>
  <c r="Q21" i="5"/>
  <c r="K20" i="5"/>
  <c r="Q21" i="21"/>
  <c r="R2" i="21"/>
  <c r="S1" i="21"/>
  <c r="S2" i="5" l="1"/>
  <c r="R21" i="5"/>
  <c r="S2" i="21"/>
  <c r="R21" i="21"/>
  <c r="L20" i="21"/>
  <c r="T1" i="21"/>
  <c r="T41" i="21" l="1"/>
  <c r="T42" i="21"/>
  <c r="T44" i="21"/>
  <c r="T43" i="21"/>
  <c r="T45" i="21"/>
  <c r="T39" i="21"/>
  <c r="T40" i="21"/>
  <c r="T37" i="21"/>
  <c r="T38" i="21"/>
  <c r="T36" i="21"/>
  <c r="T32" i="21"/>
  <c r="T28" i="21"/>
  <c r="T33" i="21"/>
  <c r="T29" i="21"/>
  <c r="T35" i="21"/>
  <c r="T31" i="21"/>
  <c r="T26" i="21"/>
  <c r="T23" i="21"/>
  <c r="T34" i="21"/>
  <c r="T27" i="21"/>
  <c r="T25" i="21"/>
  <c r="T30" i="21"/>
  <c r="T24" i="21"/>
  <c r="T22" i="21"/>
  <c r="S21" i="5"/>
  <c r="T2" i="5"/>
  <c r="U1" i="21"/>
  <c r="S21" i="21"/>
  <c r="T2" i="21"/>
  <c r="U41" i="21" l="1"/>
  <c r="U42" i="21"/>
  <c r="U45" i="21"/>
  <c r="U43" i="21"/>
  <c r="U44" i="21"/>
  <c r="U39" i="21"/>
  <c r="U40" i="21"/>
  <c r="U37" i="21"/>
  <c r="U38" i="21"/>
  <c r="U33" i="21"/>
  <c r="U29" i="21"/>
  <c r="U34" i="21"/>
  <c r="U30" i="21"/>
  <c r="U36" i="21"/>
  <c r="U32" i="21"/>
  <c r="U28" i="21"/>
  <c r="U23" i="21"/>
  <c r="U31" i="21"/>
  <c r="U24" i="21"/>
  <c r="U26" i="21"/>
  <c r="U22" i="21"/>
  <c r="U35" i="21"/>
  <c r="U27" i="21"/>
  <c r="U25" i="21"/>
  <c r="T21" i="5"/>
  <c r="U2" i="5"/>
  <c r="U2" i="21"/>
  <c r="T21" i="21"/>
  <c r="V1" i="21"/>
  <c r="V41" i="21" l="1"/>
  <c r="V43" i="21"/>
  <c r="V42" i="21"/>
  <c r="V45" i="21"/>
  <c r="V44" i="21"/>
  <c r="V39" i="21"/>
  <c r="V40" i="21"/>
  <c r="V37" i="21"/>
  <c r="V38" i="21"/>
  <c r="V34" i="21"/>
  <c r="V30" i="21"/>
  <c r="V35" i="21"/>
  <c r="V31" i="21"/>
  <c r="V33" i="21"/>
  <c r="V32" i="21"/>
  <c r="V24" i="21"/>
  <c r="V36" i="21"/>
  <c r="V27" i="21"/>
  <c r="V25" i="21"/>
  <c r="V29" i="21"/>
  <c r="V28" i="21"/>
  <c r="V23" i="21"/>
  <c r="V26" i="21"/>
  <c r="V22" i="21"/>
  <c r="V2" i="5"/>
  <c r="U21" i="5"/>
  <c r="U21" i="21"/>
  <c r="V2" i="21"/>
  <c r="W1" i="21"/>
  <c r="W41" i="21" l="1"/>
  <c r="W43" i="21"/>
  <c r="W44" i="21"/>
  <c r="W45" i="21"/>
  <c r="W42" i="21"/>
  <c r="W39" i="21"/>
  <c r="W40" i="21"/>
  <c r="W37" i="21"/>
  <c r="W38" i="21"/>
  <c r="W35" i="21"/>
  <c r="W31" i="21"/>
  <c r="W27" i="21"/>
  <c r="W36" i="21"/>
  <c r="W32" i="21"/>
  <c r="W34" i="21"/>
  <c r="W25" i="21"/>
  <c r="W30" i="21"/>
  <c r="W26" i="21"/>
  <c r="W33" i="21"/>
  <c r="W24" i="21"/>
  <c r="W29" i="21"/>
  <c r="W22" i="21"/>
  <c r="W28" i="21"/>
  <c r="W23" i="21"/>
  <c r="W2" i="5"/>
  <c r="V21" i="5"/>
  <c r="W2" i="21"/>
  <c r="V21" i="21"/>
  <c r="X1" i="21"/>
  <c r="X41" i="21" l="1"/>
  <c r="X42" i="21"/>
  <c r="X43" i="21"/>
  <c r="X44" i="21"/>
  <c r="X45" i="21"/>
  <c r="X39" i="21"/>
  <c r="X40" i="21"/>
  <c r="X37" i="21"/>
  <c r="X38" i="21"/>
  <c r="X36" i="21"/>
  <c r="X32" i="21"/>
  <c r="X28" i="21"/>
  <c r="X33" i="21"/>
  <c r="X29" i="21"/>
  <c r="X35" i="21"/>
  <c r="X31" i="21"/>
  <c r="X30" i="21"/>
  <c r="X27" i="21"/>
  <c r="X26" i="21"/>
  <c r="X23" i="21"/>
  <c r="X25" i="21"/>
  <c r="X22" i="21"/>
  <c r="X34" i="21"/>
  <c r="X24" i="21"/>
  <c r="X2" i="5"/>
  <c r="W21" i="5"/>
  <c r="Y1" i="21"/>
  <c r="W21" i="21"/>
  <c r="X2" i="21"/>
  <c r="Y41" i="21" l="1"/>
  <c r="Y42" i="21"/>
  <c r="Y43" i="21"/>
  <c r="Y45" i="21"/>
  <c r="Y44" i="21"/>
  <c r="Y39" i="21"/>
  <c r="Y40" i="21"/>
  <c r="Y37" i="21"/>
  <c r="Y38" i="21"/>
  <c r="Y33" i="21"/>
  <c r="Y29" i="21"/>
  <c r="Y34" i="21"/>
  <c r="Y30" i="21"/>
  <c r="Y36" i="21"/>
  <c r="Y32" i="21"/>
  <c r="Y31" i="21"/>
  <c r="Y35" i="21"/>
  <c r="Y28" i="21"/>
  <c r="Y24" i="21"/>
  <c r="Y27" i="21"/>
  <c r="Y26" i="21"/>
  <c r="Y22" i="21"/>
  <c r="Y23" i="21"/>
  <c r="Y25" i="21"/>
  <c r="X21" i="5"/>
  <c r="Y2" i="5"/>
  <c r="R20" i="5"/>
  <c r="X21" i="21"/>
  <c r="Y2" i="21"/>
  <c r="Z1" i="21"/>
  <c r="Z41" i="21" l="1"/>
  <c r="Z43" i="21"/>
  <c r="Z42" i="21"/>
  <c r="Z45" i="21"/>
  <c r="Z44" i="21"/>
  <c r="Z39" i="21"/>
  <c r="Z40" i="21"/>
  <c r="Z37" i="21"/>
  <c r="Z38" i="21"/>
  <c r="Z34" i="21"/>
  <c r="Z30" i="21"/>
  <c r="Z35" i="21"/>
  <c r="Z31" i="21"/>
  <c r="Z33" i="21"/>
  <c r="Z36" i="21"/>
  <c r="Z28" i="21"/>
  <c r="Z24" i="21"/>
  <c r="Z29" i="21"/>
  <c r="Z25" i="21"/>
  <c r="Z32" i="21"/>
  <c r="Z23" i="21"/>
  <c r="Z27" i="21"/>
  <c r="Z26" i="21"/>
  <c r="Z22" i="21"/>
  <c r="Z2" i="5"/>
  <c r="Y21" i="5"/>
  <c r="Y21" i="21"/>
  <c r="Z2" i="21"/>
  <c r="S20" i="21"/>
  <c r="AA1" i="21"/>
  <c r="AA41" i="21" l="1"/>
  <c r="AA45" i="21"/>
  <c r="AA44" i="21"/>
  <c r="AA42" i="21"/>
  <c r="AA43" i="21"/>
  <c r="AA39" i="21"/>
  <c r="AA40" i="21"/>
  <c r="AA37" i="21"/>
  <c r="AA38" i="21"/>
  <c r="AA35" i="21"/>
  <c r="AA31" i="21"/>
  <c r="AA27" i="21"/>
  <c r="AA36" i="21"/>
  <c r="AA32" i="21"/>
  <c r="AA34" i="21"/>
  <c r="AA29" i="21"/>
  <c r="AA25" i="21"/>
  <c r="AA26" i="21"/>
  <c r="AA30" i="21"/>
  <c r="AA28" i="21"/>
  <c r="AA24" i="21"/>
  <c r="AA33" i="21"/>
  <c r="AA23" i="21"/>
  <c r="AA22" i="21"/>
  <c r="AA2" i="5"/>
  <c r="Z21" i="5"/>
  <c r="AB1" i="21"/>
  <c r="AA2" i="21"/>
  <c r="Z21" i="21"/>
  <c r="AB41" i="21" l="1"/>
  <c r="AB43" i="21"/>
  <c r="AB42" i="21"/>
  <c r="AB44" i="21"/>
  <c r="AB45" i="21"/>
  <c r="AB39" i="21"/>
  <c r="AB40" i="21"/>
  <c r="AB37" i="21"/>
  <c r="AB38" i="21"/>
  <c r="AB36" i="21"/>
  <c r="AB32" i="21"/>
  <c r="AB28" i="21"/>
  <c r="AB33" i="21"/>
  <c r="AB29" i="21"/>
  <c r="AB35" i="21"/>
  <c r="AB31" i="21"/>
  <c r="AB26" i="21"/>
  <c r="AB34" i="21"/>
  <c r="AB27" i="21"/>
  <c r="AB23" i="21"/>
  <c r="AB25" i="21"/>
  <c r="AB24" i="21"/>
  <c r="AB22" i="21"/>
  <c r="AB30" i="21"/>
  <c r="AB2" i="5"/>
  <c r="AA21" i="5"/>
  <c r="AA21" i="21"/>
  <c r="AB2" i="21"/>
  <c r="AC1" i="21"/>
  <c r="AC41" i="21" l="1"/>
  <c r="AC45" i="21"/>
  <c r="AC44" i="21"/>
  <c r="AC42" i="21"/>
  <c r="AC43" i="21"/>
  <c r="AC39" i="21"/>
  <c r="AC40" i="21"/>
  <c r="AC37" i="21"/>
  <c r="AC38" i="21"/>
  <c r="AC33" i="21"/>
  <c r="AC29" i="21"/>
  <c r="AC34" i="21"/>
  <c r="AC30" i="21"/>
  <c r="AC36" i="21"/>
  <c r="AC32" i="21"/>
  <c r="AC35" i="21"/>
  <c r="AC27" i="21"/>
  <c r="AC23" i="21"/>
  <c r="AC24" i="21"/>
  <c r="AC31" i="21"/>
  <c r="AC26" i="21"/>
  <c r="AC22" i="21"/>
  <c r="AC28" i="21"/>
  <c r="AC25" i="21"/>
  <c r="AB21" i="5"/>
  <c r="AC2" i="5"/>
  <c r="AC2" i="21"/>
  <c r="AB21" i="21"/>
  <c r="AD1" i="21"/>
  <c r="AD41" i="21" l="1"/>
  <c r="AD43" i="21"/>
  <c r="AD45" i="21"/>
  <c r="AD42" i="21"/>
  <c r="AD44" i="21"/>
  <c r="AD39" i="21"/>
  <c r="AD40" i="21"/>
  <c r="AD37" i="21"/>
  <c r="AD38" i="21"/>
  <c r="AD34" i="21"/>
  <c r="AD30" i="21"/>
  <c r="AD35" i="21"/>
  <c r="AD31" i="21"/>
  <c r="AD33" i="21"/>
  <c r="AD24" i="21"/>
  <c r="AD28" i="21"/>
  <c r="AD25" i="21"/>
  <c r="AD36" i="21"/>
  <c r="AD29" i="21"/>
  <c r="AD27" i="21"/>
  <c r="AD23" i="21"/>
  <c r="AD22" i="21"/>
  <c r="AD32" i="21"/>
  <c r="AD26" i="21"/>
  <c r="AD2" i="5"/>
  <c r="AC21" i="5"/>
  <c r="AC21" i="21"/>
  <c r="AD2" i="21"/>
  <c r="AE1" i="21"/>
  <c r="AE41" i="21" l="1"/>
  <c r="AE43" i="21"/>
  <c r="AE45" i="21"/>
  <c r="AE44" i="21"/>
  <c r="AE42" i="21"/>
  <c r="AE39" i="21"/>
  <c r="AE40" i="21"/>
  <c r="AE37" i="21"/>
  <c r="AE38" i="21"/>
  <c r="AE35" i="21"/>
  <c r="AE31" i="21"/>
  <c r="AE27" i="21"/>
  <c r="AE36" i="21"/>
  <c r="AE32" i="21"/>
  <c r="AE34" i="21"/>
  <c r="AE28" i="21"/>
  <c r="AE25" i="21"/>
  <c r="AE33" i="21"/>
  <c r="AE30" i="21"/>
  <c r="AE26" i="21"/>
  <c r="AE24" i="21"/>
  <c r="AE23" i="21"/>
  <c r="AE29" i="21"/>
  <c r="AE22" i="21"/>
  <c r="AD21" i="5"/>
  <c r="AE2" i="5"/>
  <c r="AE2" i="21"/>
  <c r="AD21" i="21"/>
  <c r="AF1" i="21"/>
  <c r="AF41" i="21" l="1"/>
  <c r="AF43" i="21"/>
  <c r="AF42" i="21"/>
  <c r="AF44" i="21"/>
  <c r="AF45" i="21"/>
  <c r="AF39" i="21"/>
  <c r="AF40" i="21"/>
  <c r="AF37" i="21"/>
  <c r="AF38" i="21"/>
  <c r="AF36" i="21"/>
  <c r="AF32" i="21"/>
  <c r="AF28" i="21"/>
  <c r="AF33" i="21"/>
  <c r="AF29" i="21"/>
  <c r="AF35" i="21"/>
  <c r="AF31" i="21"/>
  <c r="AF34" i="21"/>
  <c r="AF30" i="21"/>
  <c r="AF26" i="21"/>
  <c r="AF22" i="21"/>
  <c r="AF23" i="21"/>
  <c r="AF25" i="21"/>
  <c r="AF24" i="21"/>
  <c r="AF27" i="21"/>
  <c r="AE21" i="5"/>
  <c r="Y20" i="5"/>
  <c r="AF2" i="21"/>
  <c r="AE21" i="21"/>
  <c r="AF21" i="21" l="1"/>
  <c r="Z20" i="21"/>
  <c r="T4" i="18" l="1"/>
  <c r="T4" i="11"/>
  <c r="M4" i="11"/>
  <c r="F4" i="18"/>
  <c r="F4" i="11"/>
  <c r="S41" i="21" l="1"/>
  <c r="S43" i="21"/>
  <c r="S42" i="21"/>
  <c r="S45" i="21"/>
  <c r="S44" i="21"/>
  <c r="E41" i="21"/>
  <c r="E42" i="21"/>
  <c r="E43" i="21"/>
  <c r="E45" i="21"/>
  <c r="E44" i="21"/>
  <c r="E39" i="21"/>
  <c r="E40" i="21"/>
  <c r="S39" i="21"/>
  <c r="S40" i="21"/>
  <c r="E37" i="21"/>
  <c r="E38" i="21"/>
  <c r="S37" i="21"/>
  <c r="S38" i="21"/>
  <c r="E33" i="21"/>
  <c r="E36" i="21"/>
  <c r="E23" i="21"/>
  <c r="E35" i="21"/>
  <c r="E29" i="21"/>
  <c r="E32" i="21"/>
  <c r="E31" i="21"/>
  <c r="E25" i="21"/>
  <c r="E34" i="21"/>
  <c r="E28" i="21"/>
  <c r="E24" i="21"/>
  <c r="E30" i="21"/>
  <c r="E27" i="21"/>
  <c r="E26" i="21"/>
  <c r="S35" i="21"/>
  <c r="S32" i="21"/>
  <c r="S25" i="21"/>
  <c r="S24" i="21"/>
  <c r="S31" i="21"/>
  <c r="S34" i="21"/>
  <c r="S28" i="21"/>
  <c r="S22" i="21"/>
  <c r="S27" i="21"/>
  <c r="S33" i="21"/>
  <c r="S26" i="21"/>
  <c r="S23" i="21"/>
  <c r="S36" i="21"/>
  <c r="S29" i="21"/>
  <c r="S30" i="21"/>
  <c r="E22" i="21"/>
  <c r="F37" i="11"/>
  <c r="F21" i="11"/>
  <c r="F38" i="11"/>
  <c r="F50" i="11"/>
  <c r="F23" i="11"/>
  <c r="F24" i="11"/>
  <c r="F41" i="11"/>
  <c r="F27" i="11"/>
  <c r="F45" i="11"/>
  <c r="F32" i="11"/>
  <c r="F53" i="11"/>
  <c r="F43" i="11"/>
  <c r="F46" i="11"/>
  <c r="F52" i="11"/>
  <c r="F44" i="11"/>
  <c r="F26" i="11"/>
  <c r="F25" i="11"/>
  <c r="F36" i="11"/>
  <c r="F33" i="11"/>
  <c r="F31" i="11"/>
  <c r="F42" i="11"/>
  <c r="F49" i="11"/>
  <c r="F39" i="11"/>
  <c r="F40" i="11"/>
  <c r="F51" i="11"/>
  <c r="F48" i="11"/>
  <c r="F28" i="11"/>
  <c r="F29" i="11"/>
  <c r="F47" i="11"/>
  <c r="F22" i="11"/>
  <c r="F35" i="11"/>
  <c r="F20" i="11"/>
  <c r="F30" i="11"/>
  <c r="F34" i="11"/>
  <c r="F41" i="18"/>
  <c r="F36" i="18"/>
  <c r="F22" i="18"/>
  <c r="F26" i="18"/>
  <c r="F52" i="18"/>
  <c r="F29" i="18"/>
  <c r="F23" i="18"/>
  <c r="F34" i="18"/>
  <c r="F33" i="18"/>
  <c r="F28" i="18"/>
  <c r="F44" i="18"/>
  <c r="F42" i="18"/>
  <c r="F21" i="18"/>
  <c r="F45" i="18"/>
  <c r="F43" i="18"/>
  <c r="F47" i="18"/>
  <c r="F37" i="18"/>
  <c r="F30" i="18"/>
  <c r="F25" i="18"/>
  <c r="F49" i="18"/>
  <c r="F53" i="18"/>
  <c r="F32" i="18"/>
  <c r="F40" i="18"/>
  <c r="F20" i="18"/>
  <c r="F31" i="18"/>
  <c r="F46" i="18"/>
  <c r="F51" i="18"/>
  <c r="F48" i="18"/>
  <c r="F38" i="18"/>
  <c r="F24" i="18"/>
  <c r="F50" i="18"/>
  <c r="F27" i="18"/>
  <c r="F39" i="18"/>
  <c r="F35" i="18"/>
  <c r="F19" i="18"/>
  <c r="M40" i="11"/>
  <c r="M27" i="11"/>
  <c r="M48" i="11"/>
  <c r="M37" i="11"/>
  <c r="M43" i="11"/>
  <c r="M39" i="11"/>
  <c r="M49" i="11"/>
  <c r="M24" i="11"/>
  <c r="M50" i="11"/>
  <c r="M31" i="11"/>
  <c r="M30" i="11"/>
  <c r="M22" i="11"/>
  <c r="M47" i="11"/>
  <c r="M53" i="11"/>
  <c r="M23" i="11"/>
  <c r="M21" i="11"/>
  <c r="M33" i="11"/>
  <c r="M51" i="11"/>
  <c r="M29" i="11"/>
  <c r="M26" i="11"/>
  <c r="M38" i="11"/>
  <c r="M41" i="11"/>
  <c r="M46" i="11"/>
  <c r="M35" i="11"/>
  <c r="M45" i="11"/>
  <c r="M28" i="11"/>
  <c r="M25" i="11"/>
  <c r="M44" i="11"/>
  <c r="M20" i="11"/>
  <c r="M32" i="11"/>
  <c r="M36" i="11"/>
  <c r="M52" i="11"/>
  <c r="M34" i="11"/>
  <c r="M42" i="11"/>
  <c r="M19" i="11"/>
  <c r="F19" i="11"/>
  <c r="M4" i="18"/>
  <c r="T36" i="11"/>
  <c r="T49" i="11"/>
  <c r="T43" i="11"/>
  <c r="T25" i="11"/>
  <c r="T42" i="11"/>
  <c r="T31" i="11"/>
  <c r="T41" i="11"/>
  <c r="T51" i="11"/>
  <c r="T22" i="11"/>
  <c r="T38" i="11"/>
  <c r="T23" i="11"/>
  <c r="T44" i="11"/>
  <c r="T50" i="11"/>
  <c r="T34" i="11"/>
  <c r="T35" i="11"/>
  <c r="T37" i="11"/>
  <c r="T40" i="11"/>
  <c r="T24" i="11"/>
  <c r="T47" i="11"/>
  <c r="T20" i="11"/>
  <c r="T45" i="11"/>
  <c r="T29" i="11"/>
  <c r="T39" i="11"/>
  <c r="T21" i="11"/>
  <c r="T52" i="11"/>
  <c r="T53" i="11"/>
  <c r="T26" i="11"/>
  <c r="T46" i="11"/>
  <c r="T30" i="11"/>
  <c r="T48" i="11"/>
  <c r="T33" i="11"/>
  <c r="T32" i="11"/>
  <c r="T27" i="11"/>
  <c r="T28" i="11"/>
  <c r="T19" i="11"/>
  <c r="T31" i="18"/>
  <c r="T44" i="18"/>
  <c r="T36" i="18"/>
  <c r="T52" i="18"/>
  <c r="T50" i="18"/>
  <c r="T46" i="18"/>
  <c r="T29" i="18"/>
  <c r="T21" i="18"/>
  <c r="T32" i="18"/>
  <c r="T30" i="18"/>
  <c r="T42" i="18"/>
  <c r="T20" i="18"/>
  <c r="T25" i="18"/>
  <c r="T53" i="18"/>
  <c r="T38" i="18"/>
  <c r="T34" i="18"/>
  <c r="T33" i="18"/>
  <c r="T45" i="18"/>
  <c r="T40" i="18"/>
  <c r="T41" i="18"/>
  <c r="T24" i="18"/>
  <c r="T51" i="18"/>
  <c r="T23" i="18"/>
  <c r="T28" i="18"/>
  <c r="T19" i="18"/>
  <c r="T22" i="18"/>
  <c r="T48" i="18"/>
  <c r="T35" i="18"/>
  <c r="T49" i="18"/>
  <c r="T47" i="18"/>
  <c r="T39" i="18"/>
  <c r="T27" i="18"/>
  <c r="T26" i="18"/>
  <c r="T43" i="18"/>
  <c r="T37" i="18"/>
  <c r="S4" i="11"/>
  <c r="S4" i="18"/>
  <c r="R41" i="21" l="1"/>
  <c r="R45" i="21"/>
  <c r="R43" i="21"/>
  <c r="R42" i="21"/>
  <c r="R44" i="21"/>
  <c r="L41" i="21"/>
  <c r="L42" i="21"/>
  <c r="L45" i="21"/>
  <c r="L43" i="21"/>
  <c r="L44" i="21"/>
  <c r="G35" i="13"/>
  <c r="R39" i="21"/>
  <c r="R40" i="21"/>
  <c r="L39" i="21"/>
  <c r="L40" i="21"/>
  <c r="R37" i="21"/>
  <c r="R38" i="21"/>
  <c r="L37" i="21"/>
  <c r="L38" i="21"/>
  <c r="I34" i="13"/>
  <c r="I35" i="13"/>
  <c r="G33" i="13"/>
  <c r="G34" i="13"/>
  <c r="I32" i="13"/>
  <c r="I33" i="13"/>
  <c r="G31" i="13"/>
  <c r="G32" i="13"/>
  <c r="I30" i="13"/>
  <c r="I31" i="13"/>
  <c r="G29" i="13"/>
  <c r="G30" i="13"/>
  <c r="I28" i="13"/>
  <c r="I29" i="13"/>
  <c r="G27" i="13"/>
  <c r="G28" i="13"/>
  <c r="I27" i="13"/>
  <c r="L36" i="21"/>
  <c r="L35" i="21"/>
  <c r="L34" i="21"/>
  <c r="L30" i="21"/>
  <c r="L32" i="21"/>
  <c r="L31" i="21"/>
  <c r="L27" i="21"/>
  <c r="L24" i="21"/>
  <c r="L28" i="21"/>
  <c r="L29" i="21"/>
  <c r="L25" i="21"/>
  <c r="L23" i="21"/>
  <c r="L33" i="21"/>
  <c r="L26" i="21"/>
  <c r="L22" i="21"/>
  <c r="R34" i="21"/>
  <c r="R33" i="21"/>
  <c r="R29" i="21"/>
  <c r="R26" i="21"/>
  <c r="R30" i="21"/>
  <c r="R27" i="21"/>
  <c r="R25" i="21"/>
  <c r="R28" i="21"/>
  <c r="R35" i="21"/>
  <c r="R24" i="21"/>
  <c r="R23" i="21"/>
  <c r="R22" i="21"/>
  <c r="R31" i="21"/>
  <c r="R32" i="21"/>
  <c r="R36" i="21"/>
  <c r="F14" i="11"/>
  <c r="E14" i="11" s="1"/>
  <c r="C17" i="11" s="1"/>
  <c r="D17" i="11" s="1"/>
  <c r="S47" i="11"/>
  <c r="S37" i="11"/>
  <c r="S21" i="11"/>
  <c r="S46" i="11"/>
  <c r="S38" i="11"/>
  <c r="S51" i="11"/>
  <c r="S22" i="11"/>
  <c r="S53" i="11"/>
  <c r="S30" i="11"/>
  <c r="S28" i="11"/>
  <c r="S44" i="11"/>
  <c r="S36" i="11"/>
  <c r="S39" i="11"/>
  <c r="S32" i="11"/>
  <c r="S52" i="11"/>
  <c r="S50" i="11"/>
  <c r="S33" i="11"/>
  <c r="S23" i="11"/>
  <c r="S42" i="11"/>
  <c r="S20" i="11"/>
  <c r="S45" i="11"/>
  <c r="S43" i="11"/>
  <c r="S31" i="11"/>
  <c r="S24" i="11"/>
  <c r="S40" i="11"/>
  <c r="S27" i="11"/>
  <c r="S25" i="11"/>
  <c r="S48" i="11"/>
  <c r="S35" i="11"/>
  <c r="S29" i="11"/>
  <c r="S49" i="11"/>
  <c r="S34" i="11"/>
  <c r="S26" i="11"/>
  <c r="S41" i="11"/>
  <c r="S19" i="11"/>
  <c r="T14" i="11"/>
  <c r="G26" i="13"/>
  <c r="G11" i="13"/>
  <c r="G15" i="13"/>
  <c r="G24" i="13"/>
  <c r="G13" i="13"/>
  <c r="G21" i="13"/>
  <c r="F14" i="18"/>
  <c r="E14" i="18" s="1"/>
  <c r="G19" i="13"/>
  <c r="G22" i="13"/>
  <c r="G25" i="13"/>
  <c r="G23" i="13"/>
  <c r="G16" i="13"/>
  <c r="G14" i="13"/>
  <c r="G20" i="13"/>
  <c r="G12" i="13"/>
  <c r="G18" i="13"/>
  <c r="G17" i="13"/>
  <c r="R4" i="11"/>
  <c r="R4" i="18"/>
  <c r="M14" i="11"/>
  <c r="S21" i="18"/>
  <c r="S45" i="18"/>
  <c r="S52" i="18"/>
  <c r="S38" i="18"/>
  <c r="S48" i="18"/>
  <c r="S28" i="18"/>
  <c r="S43" i="18"/>
  <c r="S46" i="18"/>
  <c r="S26" i="18"/>
  <c r="S36" i="18"/>
  <c r="S47" i="18"/>
  <c r="S20" i="18"/>
  <c r="S50" i="18"/>
  <c r="S53" i="18"/>
  <c r="S37" i="18"/>
  <c r="S32" i="18"/>
  <c r="S35" i="18"/>
  <c r="S24" i="18"/>
  <c r="S51" i="18"/>
  <c r="S42" i="18"/>
  <c r="S34" i="18"/>
  <c r="S30" i="18"/>
  <c r="S31" i="18"/>
  <c r="S23" i="18"/>
  <c r="S25" i="18"/>
  <c r="S41" i="18"/>
  <c r="S44" i="18"/>
  <c r="S29" i="18"/>
  <c r="S22" i="18"/>
  <c r="S33" i="18"/>
  <c r="S27" i="18"/>
  <c r="S39" i="18"/>
  <c r="S40" i="18"/>
  <c r="S49" i="18"/>
  <c r="S19" i="18"/>
  <c r="I21" i="13"/>
  <c r="I20" i="13"/>
  <c r="I23" i="13"/>
  <c r="T14" i="18"/>
  <c r="I19" i="13"/>
  <c r="I18" i="13"/>
  <c r="I12" i="13"/>
  <c r="I22" i="13"/>
  <c r="I25" i="13"/>
  <c r="I24" i="13"/>
  <c r="I16" i="13"/>
  <c r="I26" i="13"/>
  <c r="I15" i="13"/>
  <c r="I17" i="13"/>
  <c r="I11" i="13"/>
  <c r="I13" i="13"/>
  <c r="I14" i="13"/>
  <c r="M41" i="18"/>
  <c r="M50" i="18"/>
  <c r="M39" i="18"/>
  <c r="M33" i="18"/>
  <c r="M22" i="18"/>
  <c r="M23" i="18"/>
  <c r="M42" i="18"/>
  <c r="M36" i="18"/>
  <c r="M40" i="18"/>
  <c r="M38" i="18"/>
  <c r="M27" i="18"/>
  <c r="M46" i="18"/>
  <c r="M35" i="18"/>
  <c r="M44" i="18"/>
  <c r="M28" i="18"/>
  <c r="M48" i="18"/>
  <c r="M43" i="18"/>
  <c r="M21" i="18"/>
  <c r="M34" i="18"/>
  <c r="M31" i="18"/>
  <c r="M47" i="18"/>
  <c r="M26" i="18"/>
  <c r="M53" i="18"/>
  <c r="M25" i="18"/>
  <c r="M32" i="18"/>
  <c r="M24" i="18"/>
  <c r="M20" i="18"/>
  <c r="M37" i="18"/>
  <c r="M49" i="18"/>
  <c r="M52" i="18"/>
  <c r="M51" i="18"/>
  <c r="M30" i="18"/>
  <c r="M29" i="18"/>
  <c r="M45" i="18"/>
  <c r="M19" i="18"/>
  <c r="Q41" i="21" l="1"/>
  <c r="Q44" i="21"/>
  <c r="Q42" i="21"/>
  <c r="Q45" i="21"/>
  <c r="Q43" i="21"/>
  <c r="Q39" i="21"/>
  <c r="Q40" i="21"/>
  <c r="Q37" i="21"/>
  <c r="Q38" i="21"/>
  <c r="Q33" i="21"/>
  <c r="Q36" i="21"/>
  <c r="Q35" i="21"/>
  <c r="Q23" i="21"/>
  <c r="Q29" i="21"/>
  <c r="Q32" i="21"/>
  <c r="Q28" i="21"/>
  <c r="Q31" i="21"/>
  <c r="Q25" i="21"/>
  <c r="Q34" i="21"/>
  <c r="Q27" i="21"/>
  <c r="Q26" i="21"/>
  <c r="Q30" i="21"/>
  <c r="Q24" i="21"/>
  <c r="Q22" i="21"/>
  <c r="D17" i="18"/>
  <c r="H10" i="21"/>
  <c r="D19" i="11"/>
  <c r="C13" i="11"/>
  <c r="A20" i="21" s="1"/>
  <c r="C14" i="11"/>
  <c r="C15" i="11"/>
  <c r="D15" i="11" s="1"/>
  <c r="C16" i="11"/>
  <c r="D16" i="11" s="1"/>
  <c r="S14" i="11"/>
  <c r="R41" i="18"/>
  <c r="R47" i="18"/>
  <c r="R53" i="18"/>
  <c r="R31" i="18"/>
  <c r="R36" i="18"/>
  <c r="R52" i="18"/>
  <c r="R28" i="18"/>
  <c r="R49" i="18"/>
  <c r="R50" i="18"/>
  <c r="R40" i="18"/>
  <c r="R29" i="18"/>
  <c r="R27" i="18"/>
  <c r="R26" i="18"/>
  <c r="R34" i="18"/>
  <c r="R30" i="18"/>
  <c r="R48" i="18"/>
  <c r="R35" i="18"/>
  <c r="R25" i="18"/>
  <c r="R44" i="18"/>
  <c r="R46" i="18"/>
  <c r="R21" i="18"/>
  <c r="R23" i="18"/>
  <c r="R39" i="18"/>
  <c r="R42" i="18"/>
  <c r="R20" i="18"/>
  <c r="R24" i="18"/>
  <c r="R33" i="18"/>
  <c r="R37" i="18"/>
  <c r="R43" i="18"/>
  <c r="R32" i="18"/>
  <c r="R22" i="18"/>
  <c r="R45" i="18"/>
  <c r="R38" i="18"/>
  <c r="R51" i="18"/>
  <c r="R19" i="18"/>
  <c r="R50" i="11"/>
  <c r="R37" i="11"/>
  <c r="R45" i="11"/>
  <c r="R33" i="11"/>
  <c r="R36" i="11"/>
  <c r="R31" i="11"/>
  <c r="R26" i="11"/>
  <c r="R41" i="11"/>
  <c r="R47" i="11"/>
  <c r="R27" i="11"/>
  <c r="R21" i="11"/>
  <c r="R52" i="11"/>
  <c r="R32" i="11"/>
  <c r="R53" i="11"/>
  <c r="R43" i="11"/>
  <c r="R48" i="11"/>
  <c r="R29" i="11"/>
  <c r="R20" i="11"/>
  <c r="R35" i="11"/>
  <c r="R49" i="11"/>
  <c r="R40" i="11"/>
  <c r="R23" i="11"/>
  <c r="R28" i="11"/>
  <c r="R34" i="11"/>
  <c r="R44" i="11"/>
  <c r="R24" i="11"/>
  <c r="R25" i="11"/>
  <c r="R38" i="11"/>
  <c r="R39" i="11"/>
  <c r="R30" i="11"/>
  <c r="R51" i="11"/>
  <c r="R19" i="11"/>
  <c r="R46" i="11"/>
  <c r="R42" i="11"/>
  <c r="R22" i="11"/>
  <c r="D20" i="11"/>
  <c r="M14" i="18"/>
  <c r="S14" i="18"/>
  <c r="Q4" i="11"/>
  <c r="Q4" i="18"/>
  <c r="C14" i="18"/>
  <c r="C13" i="18"/>
  <c r="C16" i="18"/>
  <c r="C15" i="18"/>
  <c r="C17" i="18"/>
  <c r="D19" i="18"/>
  <c r="D20" i="18" s="1"/>
  <c r="D21" i="18" s="1"/>
  <c r="D22" i="18" s="1"/>
  <c r="D23" i="18" s="1"/>
  <c r="D24" i="18" s="1"/>
  <c r="D25" i="18" s="1"/>
  <c r="D26" i="18" s="1"/>
  <c r="D27" i="18" s="1"/>
  <c r="D28" i="18" s="1"/>
  <c r="D29" i="18" s="1"/>
  <c r="D30" i="18" s="1"/>
  <c r="D31" i="18" s="1"/>
  <c r="D32" i="18" s="1"/>
  <c r="D33" i="18" s="1"/>
  <c r="D34" i="18" s="1"/>
  <c r="D35" i="18" s="1"/>
  <c r="D36" i="18" s="1"/>
  <c r="D37" i="18" s="1"/>
  <c r="D38" i="18" s="1"/>
  <c r="D39" i="18" s="1"/>
  <c r="D40" i="18" s="1"/>
  <c r="D41" i="18" s="1"/>
  <c r="D42" i="18" s="1"/>
  <c r="D43" i="18" s="1"/>
  <c r="D44" i="18" s="1"/>
  <c r="D45" i="18" s="1"/>
  <c r="D46" i="18" s="1"/>
  <c r="D47" i="18" s="1"/>
  <c r="D48" i="18" s="1"/>
  <c r="D49" i="18" s="1"/>
  <c r="D50" i="18" s="1"/>
  <c r="D51" i="18" s="1"/>
  <c r="D52" i="18" s="1"/>
  <c r="D53" i="18" s="1"/>
  <c r="D54" i="18" s="1"/>
  <c r="D55" i="18" s="1"/>
  <c r="D56" i="18" s="1"/>
  <c r="D57" i="18" s="1"/>
  <c r="D58" i="18" s="1"/>
  <c r="D59" i="18" s="1"/>
  <c r="D60" i="18" s="1"/>
  <c r="D61" i="18" s="1"/>
  <c r="D62" i="18" s="1"/>
  <c r="D63" i="18" s="1"/>
  <c r="D64" i="18" s="1"/>
  <c r="D65" i="18" s="1"/>
  <c r="D66" i="18" s="1"/>
  <c r="D67" i="18" s="1"/>
  <c r="D68" i="18" s="1"/>
  <c r="D69" i="18" s="1"/>
  <c r="D70" i="18" s="1"/>
  <c r="D71" i="18" s="1"/>
  <c r="D72" i="18" s="1"/>
  <c r="D73" i="18" s="1"/>
  <c r="D74" i="18" s="1"/>
  <c r="D75" i="18" s="1"/>
  <c r="D76" i="18" s="1"/>
  <c r="D77" i="18" s="1"/>
  <c r="D78" i="18" s="1"/>
  <c r="D79" i="18" s="1"/>
  <c r="D80" i="18" s="1"/>
  <c r="D81" i="18" s="1"/>
  <c r="D82" i="18" s="1"/>
  <c r="D83" i="18" s="1"/>
  <c r="D84" i="18" s="1"/>
  <c r="D85" i="18" s="1"/>
  <c r="D86" i="18" s="1"/>
  <c r="D87" i="18" s="1"/>
  <c r="D88" i="18" s="1"/>
  <c r="D89" i="18" s="1"/>
  <c r="D90" i="18" s="1"/>
  <c r="D91" i="18" s="1"/>
  <c r="D92" i="18" s="1"/>
  <c r="D93" i="18" s="1"/>
  <c r="D94" i="18" s="1"/>
  <c r="D95" i="18" s="1"/>
  <c r="D96" i="18" s="1"/>
  <c r="D97" i="18" s="1"/>
  <c r="D98" i="18" s="1"/>
  <c r="D99" i="18" s="1"/>
  <c r="D100" i="18" s="1"/>
  <c r="D101" i="18" s="1"/>
  <c r="D102" i="18" s="1"/>
  <c r="D103" i="18" s="1"/>
  <c r="D104" i="18" s="1"/>
  <c r="D105" i="18" s="1"/>
  <c r="D106" i="18" s="1"/>
  <c r="D107" i="18" s="1"/>
  <c r="D108" i="18" s="1"/>
  <c r="D109" i="18" s="1"/>
  <c r="D110" i="18" s="1"/>
  <c r="D111" i="18" s="1"/>
  <c r="D112" i="18" s="1"/>
  <c r="D113" i="18" s="1"/>
  <c r="D114" i="18" s="1"/>
  <c r="D115" i="18" s="1"/>
  <c r="D116" i="18" s="1"/>
  <c r="D117" i="18" s="1"/>
  <c r="D118" i="18" s="1"/>
  <c r="D119" i="18" s="1"/>
  <c r="D120" i="18" s="1"/>
  <c r="D121" i="18" s="1"/>
  <c r="D122" i="18" s="1"/>
  <c r="D123" i="18" s="1"/>
  <c r="D124" i="18" s="1"/>
  <c r="D125" i="18" s="1"/>
  <c r="D126" i="18" s="1"/>
  <c r="D127" i="18" s="1"/>
  <c r="D128" i="18" s="1"/>
  <c r="D129" i="18" s="1"/>
  <c r="D130" i="18" s="1"/>
  <c r="D131" i="18" s="1"/>
  <c r="D132" i="18" s="1"/>
  <c r="D133" i="18" s="1"/>
  <c r="D134" i="18" s="1"/>
  <c r="D135" i="18" s="1"/>
  <c r="D136" i="18" s="1"/>
  <c r="D137" i="18" s="1"/>
  <c r="D138" i="18" s="1"/>
  <c r="D139" i="18" s="1"/>
  <c r="D140" i="18" s="1"/>
  <c r="D141" i="18" s="1"/>
  <c r="D142" i="18" s="1"/>
  <c r="D143" i="18" s="1"/>
  <c r="D144" i="18" s="1"/>
  <c r="D145" i="18" s="1"/>
  <c r="D146" i="18" s="1"/>
  <c r="D147" i="18" s="1"/>
  <c r="D148" i="18" s="1"/>
  <c r="D149" i="18" s="1"/>
  <c r="D150" i="18" s="1"/>
  <c r="D151" i="18" s="1"/>
  <c r="D152" i="18" s="1"/>
  <c r="D153" i="18" s="1"/>
  <c r="D154" i="18" s="1"/>
  <c r="D155" i="18" s="1"/>
  <c r="D156" i="18" s="1"/>
  <c r="D157" i="18" s="1"/>
  <c r="D158" i="18" s="1"/>
  <c r="P23" i="5" l="1"/>
  <c r="W22" i="5"/>
  <c r="AD22" i="5"/>
  <c r="I22" i="5"/>
  <c r="P22" i="5"/>
  <c r="W23" i="5"/>
  <c r="AD23" i="5"/>
  <c r="I23" i="5"/>
  <c r="AB23" i="5"/>
  <c r="T23" i="5"/>
  <c r="H23" i="5"/>
  <c r="AA23" i="5"/>
  <c r="G23" i="5"/>
  <c r="V23" i="5"/>
  <c r="F23" i="5"/>
  <c r="AC23" i="5"/>
  <c r="U23" i="5"/>
  <c r="AC22" i="5"/>
  <c r="AB22" i="5"/>
  <c r="AA22" i="5"/>
  <c r="V22" i="5"/>
  <c r="U22" i="5"/>
  <c r="T22" i="5"/>
  <c r="H22" i="5"/>
  <c r="F22" i="5"/>
  <c r="G22" i="5"/>
  <c r="P41" i="21"/>
  <c r="P44" i="21"/>
  <c r="P43" i="21"/>
  <c r="P42" i="21"/>
  <c r="P45" i="21"/>
  <c r="P39" i="21"/>
  <c r="P40" i="21"/>
  <c r="P37" i="21"/>
  <c r="P38" i="21"/>
  <c r="P36" i="21"/>
  <c r="P29" i="21"/>
  <c r="P30" i="21"/>
  <c r="P24" i="21"/>
  <c r="P32" i="21"/>
  <c r="P35" i="21"/>
  <c r="P26" i="21"/>
  <c r="P27" i="21"/>
  <c r="P28" i="21"/>
  <c r="P31" i="21"/>
  <c r="P25" i="21"/>
  <c r="P33" i="21"/>
  <c r="P34" i="21"/>
  <c r="P23" i="21"/>
  <c r="P22" i="21"/>
  <c r="A20" i="5"/>
  <c r="D16" i="18"/>
  <c r="H9" i="21"/>
  <c r="D15" i="18"/>
  <c r="H8" i="21"/>
  <c r="D14" i="11"/>
  <c r="H7" i="21" s="1"/>
  <c r="C37" i="5"/>
  <c r="C28" i="5"/>
  <c r="C38" i="5"/>
  <c r="C35" i="5"/>
  <c r="C23" i="5"/>
  <c r="C39" i="5"/>
  <c r="C25" i="5"/>
  <c r="C41" i="5"/>
  <c r="C32" i="5"/>
  <c r="C34" i="5"/>
  <c r="C24" i="5"/>
  <c r="C27" i="5"/>
  <c r="C43" i="5"/>
  <c r="C26" i="5"/>
  <c r="C30" i="5"/>
  <c r="C29" i="5"/>
  <c r="C45" i="5"/>
  <c r="C44" i="5"/>
  <c r="C36" i="5"/>
  <c r="C31" i="5"/>
  <c r="C40" i="5"/>
  <c r="C42" i="5"/>
  <c r="C33" i="5"/>
  <c r="R14" i="18"/>
  <c r="P4" i="18"/>
  <c r="P4" i="11"/>
  <c r="D21" i="11"/>
  <c r="Q20" i="18"/>
  <c r="Q22" i="18"/>
  <c r="Q51" i="18"/>
  <c r="Q53" i="18"/>
  <c r="Q28" i="18"/>
  <c r="Q30" i="18"/>
  <c r="Q24" i="18"/>
  <c r="Q34" i="18"/>
  <c r="Q49" i="18"/>
  <c r="Q19" i="18"/>
  <c r="Q35" i="18"/>
  <c r="Q37" i="18"/>
  <c r="Q44" i="18"/>
  <c r="Q48" i="18"/>
  <c r="Q39" i="18"/>
  <c r="Q23" i="18"/>
  <c r="Q25" i="18"/>
  <c r="Q38" i="18"/>
  <c r="Q21" i="18"/>
  <c r="Q27" i="18"/>
  <c r="Q29" i="18"/>
  <c r="Q52" i="18"/>
  <c r="Q31" i="18"/>
  <c r="Q50" i="18"/>
  <c r="Q40" i="18"/>
  <c r="Q42" i="18"/>
  <c r="Q46" i="18"/>
  <c r="Q26" i="18"/>
  <c r="Q47" i="18"/>
  <c r="Q36" i="18"/>
  <c r="Q43" i="18"/>
  <c r="Q33" i="18"/>
  <c r="Q45" i="18"/>
  <c r="Q41" i="18"/>
  <c r="Q32" i="18"/>
  <c r="Q43" i="11"/>
  <c r="Q38" i="11"/>
  <c r="Q39" i="11"/>
  <c r="Q26" i="11"/>
  <c r="Q47" i="11"/>
  <c r="Q20" i="11"/>
  <c r="O23" i="5" s="1"/>
  <c r="Q28" i="11"/>
  <c r="Q36" i="11"/>
  <c r="Q35" i="11"/>
  <c r="Q42" i="11"/>
  <c r="Q53" i="11"/>
  <c r="Q34" i="11"/>
  <c r="Q45" i="11"/>
  <c r="Q46" i="11"/>
  <c r="Q24" i="11"/>
  <c r="Q33" i="11"/>
  <c r="Q50" i="11"/>
  <c r="Q41" i="11"/>
  <c r="Q52" i="11"/>
  <c r="Q29" i="11"/>
  <c r="Q44" i="11"/>
  <c r="Q22" i="11"/>
  <c r="Q21" i="11"/>
  <c r="Q51" i="11"/>
  <c r="Q40" i="11"/>
  <c r="Q27" i="11"/>
  <c r="Q31" i="11"/>
  <c r="Q49" i="11"/>
  <c r="Q25" i="11"/>
  <c r="Q37" i="11"/>
  <c r="Q23" i="11"/>
  <c r="Q30" i="11"/>
  <c r="Q48" i="11"/>
  <c r="Q32" i="11"/>
  <c r="Q19" i="11"/>
  <c r="O22" i="5" s="1"/>
  <c r="R14" i="11"/>
  <c r="P24" i="5" l="1"/>
  <c r="I24" i="5"/>
  <c r="AD24" i="5"/>
  <c r="W24" i="5"/>
  <c r="O24" i="5"/>
  <c r="H24" i="5"/>
  <c r="AC24" i="5"/>
  <c r="AA24" i="5"/>
  <c r="V24" i="5"/>
  <c r="T24" i="5"/>
  <c r="U24" i="5"/>
  <c r="F24" i="5"/>
  <c r="G24" i="5"/>
  <c r="AB24" i="5"/>
  <c r="O41" i="21"/>
  <c r="O42" i="21"/>
  <c r="O45" i="21"/>
  <c r="O43" i="21"/>
  <c r="O44" i="21"/>
  <c r="O39" i="21"/>
  <c r="O40" i="21"/>
  <c r="O37" i="21"/>
  <c r="O38" i="21"/>
  <c r="O35" i="21"/>
  <c r="O32" i="21"/>
  <c r="O33" i="21"/>
  <c r="O29" i="21"/>
  <c r="O31" i="21"/>
  <c r="O34" i="21"/>
  <c r="O30" i="21"/>
  <c r="O23" i="21"/>
  <c r="O27" i="21"/>
  <c r="O28" i="21"/>
  <c r="O26" i="21"/>
  <c r="O22" i="21"/>
  <c r="O36" i="21"/>
  <c r="O25" i="21"/>
  <c r="O24" i="21"/>
  <c r="C22" i="5"/>
  <c r="A22" i="5" s="1"/>
  <c r="A23" i="5" s="1"/>
  <c r="A24" i="5" s="1"/>
  <c r="A25" i="5" s="1"/>
  <c r="A26" i="5" s="1"/>
  <c r="A27" i="5" s="1"/>
  <c r="A28" i="5" s="1"/>
  <c r="A29" i="5" s="1"/>
  <c r="A30" i="5" s="1"/>
  <c r="A31" i="5" s="1"/>
  <c r="A32" i="5" s="1"/>
  <c r="A33" i="5" s="1"/>
  <c r="A34" i="5" s="1"/>
  <c r="A35" i="5" s="1"/>
  <c r="A36" i="5" s="1"/>
  <c r="A37" i="5" s="1"/>
  <c r="A38" i="5" s="1"/>
  <c r="A39" i="5" s="1"/>
  <c r="A40" i="5" s="1"/>
  <c r="A41" i="5" s="1"/>
  <c r="A42" i="5" s="1"/>
  <c r="A43" i="5" s="1"/>
  <c r="A44" i="5" s="1"/>
  <c r="A45" i="5" s="1"/>
  <c r="A46" i="5" s="1"/>
  <c r="A47" i="5" s="1"/>
  <c r="A48" i="5" s="1"/>
  <c r="A49" i="5" s="1"/>
  <c r="A50" i="5" s="1"/>
  <c r="A51" i="5" s="1"/>
  <c r="A52" i="5" s="1"/>
  <c r="A53" i="5" s="1"/>
  <c r="A54" i="5" s="1"/>
  <c r="A55" i="5" s="1"/>
  <c r="A56" i="5" s="1"/>
  <c r="A57" i="5" s="1"/>
  <c r="A58" i="5" s="1"/>
  <c r="A59" i="5" s="1"/>
  <c r="A60" i="5" s="1"/>
  <c r="A61" i="5" s="1"/>
  <c r="A62" i="5" s="1"/>
  <c r="A63" i="5" s="1"/>
  <c r="A64" i="5" s="1"/>
  <c r="A65" i="5" s="1"/>
  <c r="A66" i="5" s="1"/>
  <c r="A67" i="5" s="1"/>
  <c r="A68" i="5" s="1"/>
  <c r="A69" i="5" s="1"/>
  <c r="A70" i="5" s="1"/>
  <c r="A71" i="5" s="1"/>
  <c r="A72" i="5" s="1"/>
  <c r="A73" i="5" s="1"/>
  <c r="A74" i="5" s="1"/>
  <c r="A75" i="5" s="1"/>
  <c r="A76" i="5" s="1"/>
  <c r="A77" i="5" s="1"/>
  <c r="A78" i="5" s="1"/>
  <c r="A79" i="5" s="1"/>
  <c r="A80" i="5" s="1"/>
  <c r="A81" i="5" s="1"/>
  <c r="A82" i="5" s="1"/>
  <c r="A83" i="5" s="1"/>
  <c r="A84" i="5" s="1"/>
  <c r="A85" i="5" s="1"/>
  <c r="A86" i="5" s="1"/>
  <c r="A87" i="5" s="1"/>
  <c r="A88" i="5" s="1"/>
  <c r="A89" i="5" s="1"/>
  <c r="A90" i="5" s="1"/>
  <c r="A91" i="5" s="1"/>
  <c r="A92" i="5" s="1"/>
  <c r="A93" i="5" s="1"/>
  <c r="A94" i="5" s="1"/>
  <c r="A95" i="5" s="1"/>
  <c r="A96" i="5" s="1"/>
  <c r="A97" i="5" s="1"/>
  <c r="A98" i="5" s="1"/>
  <c r="A99" i="5" s="1"/>
  <c r="A100" i="5" s="1"/>
  <c r="A101" i="5" s="1"/>
  <c r="A102" i="5" s="1"/>
  <c r="A103" i="5" s="1"/>
  <c r="A104" i="5" s="1"/>
  <c r="A105" i="5" s="1"/>
  <c r="A106" i="5" s="1"/>
  <c r="A107" i="5" s="1"/>
  <c r="A108" i="5" s="1"/>
  <c r="A109" i="5" s="1"/>
  <c r="A110" i="5" s="1"/>
  <c r="A111" i="5" s="1"/>
  <c r="A112" i="5" s="1"/>
  <c r="A113" i="5" s="1"/>
  <c r="A114" i="5" s="1"/>
  <c r="A115" i="5" s="1"/>
  <c r="A116" i="5" s="1"/>
  <c r="A117" i="5" s="1"/>
  <c r="A118" i="5" s="1"/>
  <c r="A119" i="5" s="1"/>
  <c r="A120" i="5" s="1"/>
  <c r="A121" i="5" s="1"/>
  <c r="A122" i="5" s="1"/>
  <c r="A123" i="5" s="1"/>
  <c r="A124" i="5" s="1"/>
  <c r="A125" i="5" s="1"/>
  <c r="A126" i="5" s="1"/>
  <c r="D14" i="18"/>
  <c r="D22" i="11"/>
  <c r="Q14" i="11"/>
  <c r="Q14" i="18"/>
  <c r="O4" i="11"/>
  <c r="O4" i="18"/>
  <c r="P41" i="11"/>
  <c r="P33" i="11"/>
  <c r="P36" i="11"/>
  <c r="P38" i="11"/>
  <c r="P44" i="11"/>
  <c r="P37" i="11"/>
  <c r="P31" i="11"/>
  <c r="P42" i="11"/>
  <c r="P23" i="11"/>
  <c r="P29" i="11"/>
  <c r="P34" i="11"/>
  <c r="P53" i="11"/>
  <c r="P40" i="11"/>
  <c r="P48" i="11"/>
  <c r="P47" i="11"/>
  <c r="P51" i="11"/>
  <c r="P46" i="11"/>
  <c r="P35" i="11"/>
  <c r="P21" i="11"/>
  <c r="N24" i="5" s="1"/>
  <c r="P45" i="11"/>
  <c r="P43" i="11"/>
  <c r="P52" i="11"/>
  <c r="P32" i="11"/>
  <c r="P28" i="11"/>
  <c r="P27" i="11"/>
  <c r="P22" i="11"/>
  <c r="P25" i="11"/>
  <c r="P19" i="11"/>
  <c r="N22" i="5" s="1"/>
  <c r="P26" i="11"/>
  <c r="P49" i="11"/>
  <c r="P20" i="11"/>
  <c r="N23" i="5" s="1"/>
  <c r="P30" i="11"/>
  <c r="P24" i="11"/>
  <c r="P39" i="11"/>
  <c r="P50" i="11"/>
  <c r="P43" i="18"/>
  <c r="P47" i="18"/>
  <c r="P39" i="18"/>
  <c r="P37" i="18"/>
  <c r="P50" i="18"/>
  <c r="P53" i="18"/>
  <c r="P23" i="18"/>
  <c r="P35" i="18"/>
  <c r="P33" i="18"/>
  <c r="P27" i="18"/>
  <c r="P46" i="18"/>
  <c r="P22" i="18"/>
  <c r="P41" i="18"/>
  <c r="P31" i="18"/>
  <c r="P20" i="18"/>
  <c r="P51" i="18"/>
  <c r="P29" i="18"/>
  <c r="P24" i="18"/>
  <c r="P49" i="18"/>
  <c r="P52" i="18"/>
  <c r="P42" i="18"/>
  <c r="P44" i="18"/>
  <c r="P48" i="18"/>
  <c r="P25" i="18"/>
  <c r="P21" i="18"/>
  <c r="P38" i="18"/>
  <c r="P30" i="18"/>
  <c r="P36" i="18"/>
  <c r="P26" i="18"/>
  <c r="P32" i="18"/>
  <c r="P34" i="18"/>
  <c r="P40" i="18"/>
  <c r="P28" i="18"/>
  <c r="P45" i="18"/>
  <c r="P19" i="18"/>
  <c r="W25" i="5" l="1"/>
  <c r="P25" i="5"/>
  <c r="I25" i="5"/>
  <c r="AD25" i="5"/>
  <c r="F25" i="5"/>
  <c r="G25" i="5"/>
  <c r="U25" i="5"/>
  <c r="N25" i="5"/>
  <c r="AB25" i="5"/>
  <c r="T25" i="5"/>
  <c r="V25" i="5"/>
  <c r="O25" i="5"/>
  <c r="H25" i="5"/>
  <c r="AA25" i="5"/>
  <c r="AC25" i="5"/>
  <c r="N41" i="21"/>
  <c r="N44" i="21"/>
  <c r="N45" i="21"/>
  <c r="N42" i="21"/>
  <c r="N43" i="21"/>
  <c r="N39" i="21"/>
  <c r="N40" i="21"/>
  <c r="N37" i="21"/>
  <c r="N38" i="21"/>
  <c r="N34" i="21"/>
  <c r="N33" i="21"/>
  <c r="N36" i="21"/>
  <c r="N32" i="21"/>
  <c r="N30" i="21"/>
  <c r="N24" i="21"/>
  <c r="N29" i="21"/>
  <c r="N26" i="21"/>
  <c r="N35" i="21"/>
  <c r="N28" i="21"/>
  <c r="N27" i="21"/>
  <c r="N31" i="21"/>
  <c r="N25" i="21"/>
  <c r="N23" i="21"/>
  <c r="N22" i="21"/>
  <c r="D23" i="11"/>
  <c r="P14" i="18"/>
  <c r="O51" i="11"/>
  <c r="O50" i="11"/>
  <c r="O43" i="11"/>
  <c r="O33" i="11"/>
  <c r="O34" i="11"/>
  <c r="O26" i="11"/>
  <c r="O48" i="11"/>
  <c r="O32" i="11"/>
  <c r="O53" i="11"/>
  <c r="O41" i="11"/>
  <c r="O39" i="11"/>
  <c r="O52" i="11"/>
  <c r="O21" i="11"/>
  <c r="M24" i="5" s="1"/>
  <c r="O30" i="11"/>
  <c r="O47" i="11"/>
  <c r="O45" i="11"/>
  <c r="O44" i="11"/>
  <c r="O35" i="11"/>
  <c r="O22" i="11"/>
  <c r="M25" i="5" s="1"/>
  <c r="O49" i="11"/>
  <c r="O40" i="11"/>
  <c r="O20" i="11"/>
  <c r="M23" i="5" s="1"/>
  <c r="O42" i="11"/>
  <c r="O46" i="11"/>
  <c r="O36" i="11"/>
  <c r="O27" i="11"/>
  <c r="O29" i="11"/>
  <c r="O23" i="11"/>
  <c r="O31" i="11"/>
  <c r="O25" i="11"/>
  <c r="O37" i="11"/>
  <c r="O28" i="11"/>
  <c r="O19" i="11"/>
  <c r="M22" i="5" s="1"/>
  <c r="O38" i="11"/>
  <c r="O24" i="11"/>
  <c r="N4" i="18"/>
  <c r="N4" i="11"/>
  <c r="P14" i="11"/>
  <c r="O50" i="18"/>
  <c r="O21" i="18"/>
  <c r="O41" i="18"/>
  <c r="O28" i="18"/>
  <c r="O34" i="18"/>
  <c r="O38" i="18"/>
  <c r="O43" i="18"/>
  <c r="O26" i="18"/>
  <c r="O29" i="18"/>
  <c r="O36" i="18"/>
  <c r="O46" i="18"/>
  <c r="O52" i="18"/>
  <c r="O23" i="18"/>
  <c r="O27" i="18"/>
  <c r="O45" i="18"/>
  <c r="O42" i="18"/>
  <c r="O51" i="18"/>
  <c r="O53" i="18"/>
  <c r="O25" i="18"/>
  <c r="O39" i="18"/>
  <c r="O31" i="18"/>
  <c r="O33" i="18"/>
  <c r="O44" i="18"/>
  <c r="O24" i="18"/>
  <c r="O40" i="18"/>
  <c r="O30" i="18"/>
  <c r="O32" i="18"/>
  <c r="O47" i="18"/>
  <c r="O49" i="18"/>
  <c r="O20" i="18"/>
  <c r="O22" i="18"/>
  <c r="O35" i="18"/>
  <c r="O37" i="18"/>
  <c r="O48" i="18"/>
  <c r="O19" i="18"/>
  <c r="AD26" i="5" l="1"/>
  <c r="I26" i="5"/>
  <c r="P26" i="5"/>
  <c r="W26" i="5"/>
  <c r="AB26" i="5"/>
  <c r="AC26" i="5"/>
  <c r="H26" i="5"/>
  <c r="M26" i="5"/>
  <c r="F26" i="5"/>
  <c r="T26" i="5"/>
  <c r="O26" i="5"/>
  <c r="G26" i="5"/>
  <c r="N26" i="5"/>
  <c r="U26" i="5"/>
  <c r="V26" i="5"/>
  <c r="AA26" i="5"/>
  <c r="M41" i="21"/>
  <c r="M44" i="21"/>
  <c r="M45" i="21"/>
  <c r="M43" i="21"/>
  <c r="M42" i="21"/>
  <c r="M39" i="21"/>
  <c r="M40" i="21"/>
  <c r="M37" i="21"/>
  <c r="M38" i="21"/>
  <c r="M33" i="21"/>
  <c r="M36" i="21"/>
  <c r="M23" i="21"/>
  <c r="M22" i="21"/>
  <c r="M29" i="21"/>
  <c r="M32" i="21"/>
  <c r="M24" i="21"/>
  <c r="M28" i="21"/>
  <c r="M34" i="21"/>
  <c r="M35" i="21"/>
  <c r="M31" i="21"/>
  <c r="M25" i="21"/>
  <c r="M30" i="21"/>
  <c r="M27" i="21"/>
  <c r="M26" i="21"/>
  <c r="D24" i="11"/>
  <c r="O14" i="18"/>
  <c r="N29" i="18"/>
  <c r="N36" i="18"/>
  <c r="N45" i="18"/>
  <c r="N51" i="18"/>
  <c r="N53" i="18"/>
  <c r="N28" i="18"/>
  <c r="N35" i="18"/>
  <c r="N23" i="18"/>
  <c r="N44" i="18"/>
  <c r="N21" i="18"/>
  <c r="N37" i="18"/>
  <c r="N31" i="18"/>
  <c r="N33" i="18"/>
  <c r="N43" i="18"/>
  <c r="N46" i="18"/>
  <c r="N41" i="18"/>
  <c r="N42" i="18"/>
  <c r="N52" i="18"/>
  <c r="N30" i="18"/>
  <c r="N32" i="18"/>
  <c r="N50" i="18"/>
  <c r="N26" i="18"/>
  <c r="N27" i="18"/>
  <c r="N24" i="18"/>
  <c r="N40" i="18"/>
  <c r="N49" i="18"/>
  <c r="N22" i="18"/>
  <c r="N39" i="18"/>
  <c r="N48" i="18"/>
  <c r="N25" i="18"/>
  <c r="N20" i="18"/>
  <c r="N34" i="18"/>
  <c r="N38" i="18"/>
  <c r="N47" i="18"/>
  <c r="N19" i="18"/>
  <c r="N36" i="11"/>
  <c r="N51" i="11"/>
  <c r="N37" i="11"/>
  <c r="N44" i="11"/>
  <c r="N34" i="11"/>
  <c r="N20" i="11"/>
  <c r="N42" i="11"/>
  <c r="N39" i="11"/>
  <c r="N50" i="11"/>
  <c r="N31" i="11"/>
  <c r="N33" i="11"/>
  <c r="N45" i="11"/>
  <c r="N43" i="11"/>
  <c r="N53" i="11"/>
  <c r="N48" i="11"/>
  <c r="N25" i="11"/>
  <c r="N26" i="11"/>
  <c r="N32" i="11"/>
  <c r="N52" i="11"/>
  <c r="N46" i="11"/>
  <c r="N28" i="11"/>
  <c r="N41" i="11"/>
  <c r="N40" i="11"/>
  <c r="N47" i="11"/>
  <c r="N35" i="11"/>
  <c r="N29" i="11"/>
  <c r="N30" i="11"/>
  <c r="N27" i="11"/>
  <c r="N23" i="11"/>
  <c r="N24" i="11"/>
  <c r="N38" i="11"/>
  <c r="N22" i="11"/>
  <c r="N49" i="11"/>
  <c r="N21" i="11"/>
  <c r="N19" i="11"/>
  <c r="O14" i="11"/>
  <c r="I27" i="5" l="1"/>
  <c r="P27" i="5"/>
  <c r="AD27" i="5"/>
  <c r="W27" i="5"/>
  <c r="N27" i="5"/>
  <c r="V27" i="5"/>
  <c r="T27" i="5"/>
  <c r="AA27" i="5"/>
  <c r="O27" i="5"/>
  <c r="F27" i="5"/>
  <c r="H27" i="5"/>
  <c r="M27" i="5"/>
  <c r="G27" i="5"/>
  <c r="AB27" i="5"/>
  <c r="U27" i="5"/>
  <c r="AC27" i="5"/>
  <c r="H35" i="13"/>
  <c r="F35" i="13" s="1"/>
  <c r="H34" i="13"/>
  <c r="F34" i="13" s="1"/>
  <c r="H32" i="13"/>
  <c r="F32" i="13" s="1"/>
  <c r="H33" i="13"/>
  <c r="F33" i="13" s="1"/>
  <c r="H31" i="13"/>
  <c r="F31" i="13" s="1"/>
  <c r="H30" i="13"/>
  <c r="F30" i="13" s="1"/>
  <c r="H28" i="13"/>
  <c r="F28" i="13" s="1"/>
  <c r="H29" i="13"/>
  <c r="F29" i="13" s="1"/>
  <c r="H27" i="13"/>
  <c r="F27" i="13" s="1"/>
  <c r="D25" i="11"/>
  <c r="N14" i="11"/>
  <c r="N14" i="18"/>
  <c r="H18" i="13"/>
  <c r="H13" i="13"/>
  <c r="H24" i="13"/>
  <c r="H19" i="13"/>
  <c r="H25" i="13"/>
  <c r="H14" i="13"/>
  <c r="H26" i="13"/>
  <c r="H17" i="13"/>
  <c r="H16" i="13"/>
  <c r="H12" i="13"/>
  <c r="H22" i="13"/>
  <c r="H15" i="13"/>
  <c r="H11" i="13"/>
  <c r="H20" i="13"/>
  <c r="H23" i="13"/>
  <c r="H21" i="13"/>
  <c r="D26" i="11" l="1"/>
  <c r="F11" i="13"/>
  <c r="F16" i="13"/>
  <c r="F25" i="13"/>
  <c r="F18" i="13"/>
  <c r="F21" i="13"/>
  <c r="F15" i="13"/>
  <c r="F17" i="13"/>
  <c r="F19" i="13"/>
  <c r="F23" i="13"/>
  <c r="F22" i="13"/>
  <c r="F26" i="13"/>
  <c r="F24" i="13"/>
  <c r="F20" i="13"/>
  <c r="F12" i="13"/>
  <c r="F14" i="13"/>
  <c r="F13" i="13"/>
  <c r="D27" i="11" l="1"/>
  <c r="D28" i="11" l="1"/>
  <c r="D29" i="11" l="1"/>
  <c r="D30" i="11" l="1"/>
  <c r="D31" i="11" l="1"/>
  <c r="D32" i="11" l="1"/>
  <c r="D33" i="11" s="1"/>
  <c r="D34" i="11" s="1"/>
  <c r="D35" i="11" s="1"/>
  <c r="D36" i="11" s="1"/>
  <c r="D37" i="11" s="1"/>
  <c r="D38" i="11" s="1"/>
  <c r="D39" i="11" s="1"/>
  <c r="D40" i="11" s="1"/>
  <c r="D41" i="11" s="1"/>
  <c r="D42" i="11" s="1"/>
  <c r="D43" i="11" s="1"/>
  <c r="D44" i="11" s="1"/>
  <c r="D45" i="11" s="1"/>
  <c r="D46" i="11" s="1"/>
  <c r="D47" i="11" s="1"/>
  <c r="D48" i="11" s="1"/>
  <c r="D49" i="11" s="1"/>
  <c r="D50" i="11" s="1"/>
  <c r="D51" i="11" s="1"/>
  <c r="D52" i="11" s="1"/>
  <c r="D53" i="11" s="1"/>
  <c r="D54" i="11" s="1"/>
  <c r="D55" i="11" s="1"/>
  <c r="D56" i="11" s="1"/>
  <c r="D57" i="11" s="1"/>
  <c r="D58" i="11" s="1"/>
  <c r="D59" i="11" s="1"/>
  <c r="D60" i="11" s="1"/>
  <c r="D61" i="11" s="1"/>
  <c r="D62" i="11" s="1"/>
  <c r="D63" i="11" s="1"/>
  <c r="D64" i="11" s="1"/>
  <c r="D65" i="11" s="1"/>
  <c r="D66" i="11" s="1"/>
  <c r="D67" i="11" s="1"/>
  <c r="D68" i="11" s="1"/>
  <c r="D69" i="11" s="1"/>
  <c r="D70" i="11" s="1"/>
  <c r="D71" i="11" s="1"/>
  <c r="D72" i="11" s="1"/>
  <c r="D73" i="11" s="1"/>
  <c r="D74" i="11" s="1"/>
  <c r="D75" i="11" s="1"/>
  <c r="D76" i="11" s="1"/>
  <c r="D77" i="11" s="1"/>
  <c r="D78" i="11" s="1"/>
  <c r="D79" i="11" s="1"/>
  <c r="D80" i="11" s="1"/>
  <c r="D81" i="11" s="1"/>
  <c r="D82" i="11" s="1"/>
  <c r="D83" i="11" s="1"/>
  <c r="D84" i="11" s="1"/>
  <c r="D85" i="11" s="1"/>
  <c r="D86" i="11" s="1"/>
  <c r="D87" i="11" s="1"/>
  <c r="D88" i="11" s="1"/>
  <c r="D89" i="11" s="1"/>
  <c r="D90" i="11" s="1"/>
  <c r="D91" i="11" s="1"/>
  <c r="D92" i="11" s="1"/>
  <c r="D93" i="11" s="1"/>
  <c r="D94" i="11" s="1"/>
  <c r="D95" i="11" s="1"/>
  <c r="D96" i="11" s="1"/>
  <c r="D97" i="11" s="1"/>
  <c r="D98" i="11" s="1"/>
  <c r="D99" i="11" s="1"/>
  <c r="D100" i="11" s="1"/>
  <c r="D101" i="11" s="1"/>
  <c r="D102" i="11" s="1"/>
  <c r="D103" i="11" s="1"/>
  <c r="D104" i="11" s="1"/>
  <c r="D105" i="11" s="1"/>
  <c r="D106" i="11" s="1"/>
  <c r="D107" i="11" s="1"/>
  <c r="D108" i="11" s="1"/>
  <c r="D109" i="11" s="1"/>
  <c r="D110" i="11" s="1"/>
  <c r="D111" i="11" s="1"/>
  <c r="D112" i="11" s="1"/>
  <c r="D113" i="11" s="1"/>
  <c r="D114" i="11" s="1"/>
  <c r="D115" i="11" s="1"/>
  <c r="D116" i="11" s="1"/>
  <c r="D117" i="11" s="1"/>
  <c r="D118" i="11" s="1"/>
  <c r="D119" i="11" s="1"/>
  <c r="D120" i="11" s="1"/>
  <c r="D121" i="11" s="1"/>
  <c r="D122" i="11" s="1"/>
  <c r="D123" i="11" s="1"/>
  <c r="D124" i="11" s="1"/>
  <c r="D125" i="11" s="1"/>
  <c r="D126" i="11" s="1"/>
  <c r="D127" i="11" s="1"/>
  <c r="D128" i="11" s="1"/>
  <c r="D129" i="11" s="1"/>
  <c r="D130" i="11" s="1"/>
  <c r="D131" i="11" s="1"/>
  <c r="D132" i="11" s="1"/>
  <c r="D133" i="11" s="1"/>
  <c r="D134" i="11" s="1"/>
  <c r="D135" i="11" s="1"/>
  <c r="D136" i="11" s="1"/>
  <c r="D137" i="11" s="1"/>
  <c r="D138" i="11" s="1"/>
  <c r="D139" i="11" s="1"/>
  <c r="D140" i="11" s="1"/>
  <c r="D141" i="11" s="1"/>
  <c r="D142" i="11" s="1"/>
  <c r="D143" i="11" s="1"/>
  <c r="D144" i="11" s="1"/>
  <c r="D145" i="11" s="1"/>
  <c r="D146" i="11" s="1"/>
  <c r="D147" i="11" s="1"/>
  <c r="D148" i="11" s="1"/>
  <c r="D149" i="11" s="1"/>
  <c r="D150" i="11" s="1"/>
  <c r="D151" i="11" s="1"/>
  <c r="D152" i="11" s="1"/>
  <c r="D153" i="11" s="1"/>
  <c r="D154" i="11" s="1"/>
  <c r="D155" i="11" s="1"/>
  <c r="D156" i="11" s="1"/>
  <c r="D157" i="11" s="1"/>
  <c r="D158" i="11" s="1"/>
  <c r="P45" i="5" l="1"/>
  <c r="P36" i="5"/>
  <c r="W37" i="5"/>
  <c r="P42" i="5"/>
  <c r="AD35" i="5"/>
  <c r="I33" i="5"/>
  <c r="AD30" i="5"/>
  <c r="W30" i="5"/>
  <c r="W39" i="5"/>
  <c r="P29" i="5"/>
  <c r="P35" i="5"/>
  <c r="P41" i="5"/>
  <c r="W36" i="5"/>
  <c r="I28" i="5"/>
  <c r="AD45" i="5"/>
  <c r="AD39" i="5"/>
  <c r="AD29" i="5"/>
  <c r="W42" i="5"/>
  <c r="I34" i="5"/>
  <c r="P32" i="5"/>
  <c r="I29" i="5"/>
  <c r="P34" i="5"/>
  <c r="I35" i="5"/>
  <c r="P38" i="5"/>
  <c r="I36" i="5"/>
  <c r="W29" i="5"/>
  <c r="P43" i="5"/>
  <c r="AD40" i="5"/>
  <c r="W32" i="5"/>
  <c r="W41" i="5"/>
  <c r="I39" i="5"/>
  <c r="AD44" i="5"/>
  <c r="I43" i="5"/>
  <c r="P39" i="5"/>
  <c r="I30" i="5"/>
  <c r="W45" i="5"/>
  <c r="I37" i="5"/>
  <c r="P30" i="5"/>
  <c r="P37" i="5"/>
  <c r="AD28" i="5"/>
  <c r="AD34" i="5"/>
  <c r="AD37" i="5"/>
  <c r="AD32" i="5"/>
  <c r="AD41" i="5"/>
  <c r="P31" i="5"/>
  <c r="I44" i="5"/>
  <c r="AD36" i="5"/>
  <c r="P28" i="5"/>
  <c r="I45" i="5"/>
  <c r="AD42" i="5"/>
  <c r="I31" i="5"/>
  <c r="I40" i="5"/>
  <c r="I38" i="5"/>
  <c r="AD31" i="5"/>
  <c r="W28" i="5"/>
  <c r="W34" i="5"/>
  <c r="I42" i="5"/>
  <c r="W35" i="5"/>
  <c r="AD33" i="5"/>
  <c r="W38" i="5"/>
  <c r="AD43" i="5"/>
  <c r="P33" i="5"/>
  <c r="P40" i="5"/>
  <c r="W31" i="5"/>
  <c r="W44" i="5"/>
  <c r="I32" i="5"/>
  <c r="I41" i="5"/>
  <c r="AD38" i="5"/>
  <c r="P44" i="5"/>
  <c r="W40" i="5"/>
  <c r="W33" i="5"/>
  <c r="W43" i="5"/>
  <c r="S23" i="5"/>
  <c r="Z22" i="5"/>
  <c r="K23" i="5"/>
  <c r="Y22" i="5"/>
  <c r="E23" i="5"/>
  <c r="D22" i="5"/>
  <c r="D23" i="5"/>
  <c r="S22" i="5"/>
  <c r="Z23" i="5"/>
  <c r="R24" i="5"/>
  <c r="Y23" i="5"/>
  <c r="E22" i="5"/>
  <c r="D26" i="5"/>
  <c r="E24" i="5"/>
  <c r="K22" i="5"/>
  <c r="R22" i="5"/>
  <c r="R23" i="5"/>
  <c r="D27" i="5"/>
  <c r="K24" i="5"/>
  <c r="D24" i="5"/>
  <c r="E25" i="5"/>
  <c r="S24" i="5"/>
  <c r="R25" i="5"/>
  <c r="Y24" i="5"/>
  <c r="K25" i="5"/>
  <c r="Z25" i="5"/>
  <c r="Z24" i="5"/>
  <c r="S25" i="5"/>
  <c r="Y27" i="5"/>
  <c r="L23" i="5"/>
  <c r="Y25" i="5"/>
  <c r="D25" i="5"/>
  <c r="L25" i="5"/>
  <c r="E26" i="5"/>
  <c r="L24" i="5"/>
  <c r="L26" i="5"/>
  <c r="Y26" i="5"/>
  <c r="L22" i="5"/>
  <c r="K27" i="5"/>
  <c r="K26" i="5"/>
  <c r="Z27" i="5"/>
  <c r="S26" i="5"/>
  <c r="R27" i="5"/>
  <c r="L27" i="5"/>
  <c r="Z26" i="5"/>
  <c r="S27" i="5"/>
  <c r="E27" i="5"/>
  <c r="R26" i="5"/>
  <c r="G33" i="5"/>
  <c r="Z40" i="5"/>
  <c r="U43" i="5"/>
  <c r="Z39" i="5"/>
  <c r="K42" i="5"/>
  <c r="T45" i="5"/>
  <c r="V45" i="5"/>
  <c r="N38" i="5"/>
  <c r="M43" i="5"/>
  <c r="N30" i="5"/>
  <c r="M35" i="5"/>
  <c r="AC32" i="5"/>
  <c r="Y33" i="5"/>
  <c r="AA29" i="5"/>
  <c r="Z45" i="5"/>
  <c r="Z29" i="5"/>
  <c r="S29" i="5"/>
  <c r="O30" i="5"/>
  <c r="O32" i="5"/>
  <c r="S33" i="5"/>
  <c r="Z43" i="5"/>
  <c r="D37" i="5"/>
  <c r="K33" i="5"/>
  <c r="AC31" i="5"/>
  <c r="M42" i="5"/>
  <c r="M37" i="5"/>
  <c r="S40" i="5"/>
  <c r="Y29" i="5"/>
  <c r="H34" i="5"/>
  <c r="G31" i="5"/>
  <c r="Z30" i="5"/>
  <c r="Y41" i="5"/>
  <c r="R41" i="5"/>
  <c r="N42" i="5"/>
  <c r="H28" i="5"/>
  <c r="D29" i="5"/>
  <c r="D39" i="5"/>
  <c r="AB44" i="5"/>
  <c r="E38" i="5"/>
  <c r="AC38" i="5"/>
  <c r="AC40" i="5"/>
  <c r="AB37" i="5"/>
  <c r="Z34" i="5"/>
  <c r="O29" i="5"/>
  <c r="T31" i="5"/>
  <c r="L28" i="5"/>
  <c r="K34" i="5"/>
  <c r="K30" i="5"/>
  <c r="S34" i="5"/>
  <c r="V39" i="5"/>
  <c r="AA40" i="5"/>
  <c r="Y34" i="5"/>
  <c r="AC45" i="5"/>
  <c r="N29" i="5"/>
  <c r="F30" i="5"/>
  <c r="K31" i="5"/>
  <c r="V31" i="5"/>
  <c r="O45" i="5"/>
  <c r="Z33" i="5"/>
  <c r="V34" i="5"/>
  <c r="V36" i="5"/>
  <c r="D36" i="5"/>
  <c r="D31" i="5"/>
  <c r="E34" i="5"/>
  <c r="AB45" i="5"/>
  <c r="H35" i="5"/>
  <c r="N39" i="5"/>
  <c r="Y32" i="5"/>
  <c r="U44" i="5"/>
  <c r="U32" i="5"/>
  <c r="U36" i="5"/>
  <c r="G35" i="5"/>
  <c r="D33" i="5"/>
  <c r="T38" i="5"/>
  <c r="L39" i="5"/>
  <c r="Y37" i="5"/>
  <c r="R38" i="5"/>
  <c r="M36" i="5"/>
  <c r="E33" i="5"/>
  <c r="R32" i="5"/>
  <c r="N33" i="5"/>
  <c r="V38" i="5"/>
  <c r="AC39" i="5"/>
  <c r="AA35" i="5"/>
  <c r="Z37" i="5"/>
  <c r="F33" i="5"/>
  <c r="K32" i="5"/>
  <c r="AC41" i="5"/>
  <c r="N28" i="5"/>
  <c r="L35" i="5"/>
  <c r="AA34" i="5"/>
  <c r="H38" i="5"/>
  <c r="S41" i="5"/>
  <c r="O41" i="5"/>
  <c r="V30" i="5"/>
  <c r="R31" i="5"/>
  <c r="K29" i="5"/>
  <c r="F36" i="5"/>
  <c r="O36" i="5"/>
  <c r="L40" i="5"/>
  <c r="H41" i="5"/>
  <c r="E30" i="5"/>
  <c r="E44" i="5"/>
  <c r="L30" i="5"/>
  <c r="M31" i="5"/>
  <c r="D30" i="5"/>
  <c r="AA32" i="5"/>
  <c r="E39" i="5"/>
  <c r="Y43" i="5"/>
  <c r="U42" i="5"/>
  <c r="U30" i="5"/>
  <c r="H32" i="5"/>
  <c r="V43" i="5"/>
  <c r="AA33" i="5"/>
  <c r="T36" i="5"/>
  <c r="L37" i="5"/>
  <c r="F34" i="5"/>
  <c r="E28" i="5"/>
  <c r="AC37" i="5"/>
  <c r="Y36" i="5"/>
  <c r="U37" i="5"/>
  <c r="AC42" i="5"/>
  <c r="H42" i="5"/>
  <c r="F35" i="5"/>
  <c r="D44" i="5"/>
  <c r="S43" i="5"/>
  <c r="D28" i="5"/>
  <c r="T37" i="5"/>
  <c r="M30" i="5"/>
  <c r="AB34" i="5"/>
  <c r="AB38" i="5"/>
  <c r="U45" i="5"/>
  <c r="R42" i="5"/>
  <c r="K39" i="5"/>
  <c r="G40" i="5"/>
  <c r="L43" i="5"/>
  <c r="F28" i="5"/>
  <c r="L45" i="5"/>
  <c r="AB39" i="5"/>
  <c r="T40" i="5"/>
  <c r="U39" i="5"/>
  <c r="U41" i="5"/>
  <c r="O37" i="5"/>
  <c r="V28" i="5"/>
  <c r="T43" i="5"/>
  <c r="S28" i="5"/>
  <c r="V35" i="5"/>
  <c r="G39" i="5"/>
  <c r="AC33" i="5"/>
  <c r="G36" i="5"/>
  <c r="F41" i="5"/>
  <c r="AA38" i="5"/>
  <c r="O38" i="5"/>
  <c r="U33" i="5"/>
  <c r="M34" i="5"/>
  <c r="R35" i="5"/>
  <c r="G37" i="5"/>
  <c r="K35" i="5"/>
  <c r="Y38" i="5"/>
  <c r="G41" i="5"/>
  <c r="AA41" i="5"/>
  <c r="L32" i="5"/>
  <c r="O44" i="5"/>
  <c r="L31" i="5"/>
  <c r="S31" i="5"/>
  <c r="H44" i="5"/>
  <c r="N43" i="5"/>
  <c r="F31" i="5"/>
  <c r="H31" i="5"/>
  <c r="Y31" i="5"/>
  <c r="H36" i="5"/>
  <c r="U34" i="5"/>
  <c r="D41" i="5"/>
  <c r="K37" i="5"/>
  <c r="G38" i="5"/>
  <c r="L41" i="5"/>
  <c r="T34" i="5"/>
  <c r="N31" i="5"/>
  <c r="G28" i="5"/>
  <c r="H45" i="5"/>
  <c r="R40" i="5"/>
  <c r="N41" i="5"/>
  <c r="AA44" i="5"/>
  <c r="K40" i="5"/>
  <c r="R37" i="5"/>
  <c r="AA39" i="5"/>
  <c r="O35" i="5"/>
  <c r="O39" i="5"/>
  <c r="H33" i="5"/>
  <c r="AC28" i="5"/>
  <c r="F42" i="5"/>
  <c r="Z42" i="5"/>
  <c r="G44" i="5"/>
  <c r="AB33" i="5"/>
  <c r="Y28" i="5"/>
  <c r="O40" i="5"/>
  <c r="K41" i="5"/>
  <c r="AB31" i="5"/>
  <c r="M33" i="5"/>
  <c r="G32" i="5"/>
  <c r="R28" i="5"/>
  <c r="U38" i="5"/>
  <c r="AB36" i="5"/>
  <c r="N36" i="5"/>
  <c r="U29" i="5"/>
  <c r="AB29" i="5"/>
  <c r="Z38" i="5"/>
  <c r="AC43" i="5"/>
  <c r="F45" i="5"/>
  <c r="Z28" i="5"/>
  <c r="F44" i="5"/>
  <c r="N35" i="5"/>
  <c r="M38" i="5"/>
  <c r="V33" i="5"/>
  <c r="O28" i="5"/>
  <c r="Z31" i="5"/>
  <c r="V32" i="5"/>
  <c r="S36" i="5"/>
  <c r="F37" i="5"/>
  <c r="AB28" i="5"/>
  <c r="M41" i="5"/>
  <c r="F29" i="5"/>
  <c r="L36" i="5"/>
  <c r="T28" i="5"/>
  <c r="Z36" i="5"/>
  <c r="D34" i="5"/>
  <c r="AA36" i="5"/>
  <c r="H40" i="5"/>
  <c r="L34" i="5"/>
  <c r="Y42" i="5"/>
  <c r="R43" i="5"/>
  <c r="N44" i="5"/>
  <c r="G42" i="5"/>
  <c r="V40" i="5"/>
  <c r="E37" i="5"/>
  <c r="V44" i="5"/>
  <c r="R45" i="5"/>
  <c r="T30" i="5"/>
  <c r="AA45" i="5"/>
  <c r="G43" i="5"/>
  <c r="Z41" i="5"/>
  <c r="Y44" i="5"/>
  <c r="AB42" i="5"/>
  <c r="T44" i="5"/>
  <c r="D40" i="5"/>
  <c r="S42" i="5"/>
  <c r="R34" i="5"/>
  <c r="N32" i="5"/>
  <c r="V41" i="5"/>
  <c r="F40" i="5"/>
  <c r="AC44" i="5"/>
  <c r="E36" i="5"/>
  <c r="R29" i="5"/>
  <c r="F43" i="5"/>
  <c r="T33" i="5"/>
  <c r="O34" i="5"/>
  <c r="K28" i="5"/>
  <c r="S38" i="5"/>
  <c r="S32" i="5"/>
  <c r="M28" i="5"/>
  <c r="T39" i="5"/>
  <c r="Z32" i="5"/>
  <c r="V29" i="5"/>
  <c r="AB43" i="5"/>
  <c r="L38" i="5"/>
  <c r="R36" i="5"/>
  <c r="G45" i="5"/>
  <c r="D45" i="5"/>
  <c r="D35" i="5"/>
  <c r="Z35" i="5"/>
  <c r="M44" i="5"/>
  <c r="AC29" i="5"/>
  <c r="O31" i="5"/>
  <c r="U28" i="5"/>
  <c r="E42" i="5"/>
  <c r="K43" i="5"/>
  <c r="F38" i="5"/>
  <c r="Y39" i="5"/>
  <c r="AB40" i="5"/>
  <c r="E31" i="5"/>
  <c r="T41" i="5"/>
  <c r="K44" i="5"/>
  <c r="H30" i="5"/>
  <c r="R30" i="5"/>
  <c r="AC34" i="5"/>
  <c r="M45" i="5"/>
  <c r="S30" i="5"/>
  <c r="G29" i="5"/>
  <c r="T29" i="5"/>
  <c r="Y35" i="5"/>
  <c r="AC30" i="5"/>
  <c r="D32" i="5"/>
  <c r="K38" i="5"/>
  <c r="H39" i="5"/>
  <c r="H29" i="5"/>
  <c r="AA43" i="5"/>
  <c r="G30" i="5"/>
  <c r="T35" i="5"/>
  <c r="O33" i="5"/>
  <c r="U40" i="5"/>
  <c r="L29" i="5"/>
  <c r="O43" i="5"/>
  <c r="AB35" i="5"/>
  <c r="N34" i="5"/>
  <c r="AC36" i="5"/>
  <c r="Y30" i="5"/>
  <c r="M32" i="5"/>
  <c r="L42" i="5"/>
  <c r="F39" i="5"/>
  <c r="AA31" i="5"/>
  <c r="Y40" i="5"/>
  <c r="N37" i="5"/>
  <c r="S39" i="5"/>
  <c r="E29" i="5"/>
  <c r="E43" i="5"/>
  <c r="Z44" i="5"/>
  <c r="T42" i="5"/>
  <c r="D42" i="5"/>
  <c r="AA37" i="5"/>
  <c r="AB30" i="5"/>
  <c r="N40" i="5"/>
  <c r="D43" i="5"/>
  <c r="M40" i="5"/>
  <c r="AA28" i="5"/>
  <c r="K36" i="5"/>
  <c r="E40" i="5"/>
  <c r="M29" i="5"/>
  <c r="L44" i="5"/>
  <c r="AC35" i="5"/>
  <c r="S35" i="5"/>
  <c r="M39" i="5"/>
  <c r="V42" i="5"/>
  <c r="S45" i="5"/>
  <c r="K45" i="5"/>
  <c r="AB41" i="5"/>
  <c r="U31" i="5"/>
  <c r="H37" i="5"/>
  <c r="R44" i="5"/>
  <c r="L33" i="5"/>
  <c r="F32" i="5"/>
  <c r="S37" i="5"/>
  <c r="N45" i="5"/>
  <c r="D38" i="5"/>
  <c r="E35" i="5"/>
  <c r="G34" i="5"/>
  <c r="T32" i="5"/>
  <c r="O42" i="5"/>
  <c r="R33" i="5"/>
  <c r="Y45" i="5"/>
  <c r="E45" i="5"/>
  <c r="V37" i="5"/>
  <c r="H43" i="5"/>
  <c r="U35" i="5"/>
  <c r="AA30" i="5"/>
  <c r="E32" i="5"/>
  <c r="AA42" i="5"/>
  <c r="R39" i="5"/>
  <c r="AB32" i="5"/>
  <c r="E41" i="5"/>
  <c r="S44" i="5"/>
  <c r="S46" i="5"/>
  <c r="Y46" i="5"/>
  <c r="F46" i="5"/>
  <c r="AE46" i="5"/>
  <c r="I46" i="5"/>
  <c r="G46" i="5"/>
  <c r="W46" i="5"/>
  <c r="J46" i="5"/>
  <c r="N46" i="5"/>
  <c r="E46" i="5"/>
  <c r="X46" i="5"/>
  <c r="M46" i="5"/>
  <c r="AB46" i="5"/>
  <c r="AD46" i="5"/>
  <c r="K46" i="5"/>
  <c r="O46" i="5"/>
  <c r="L46" i="5"/>
  <c r="Z46" i="5"/>
  <c r="V46" i="5"/>
  <c r="H46" i="5"/>
  <c r="T46" i="5"/>
  <c r="P46" i="5"/>
  <c r="R46" i="5"/>
  <c r="D46" i="5"/>
  <c r="AC46" i="5"/>
  <c r="AA46" i="5"/>
  <c r="U46" i="5"/>
  <c r="Q46" i="5"/>
  <c r="D250" i="10"/>
  <c r="O29" i="4" s="1"/>
  <c r="D4" i="10"/>
  <c r="O54" i="4" s="1"/>
</calcChain>
</file>

<file path=xl/comments1.xml><?xml version="1.0" encoding="utf-8"?>
<comments xmlns="http://schemas.openxmlformats.org/spreadsheetml/2006/main">
  <authors>
    <author>Agam PC</author>
  </authors>
  <commentList>
    <comment ref="AF2" authorId="0" shapeId="0">
      <text>
        <r>
          <rPr>
            <b/>
            <sz val="9"/>
            <color indexed="81"/>
            <rFont val="Tahoma"/>
            <family val="2"/>
          </rPr>
          <t>Agam PC:</t>
        </r>
        <r>
          <rPr>
            <sz val="9"/>
            <color indexed="81"/>
            <rFont val="Tahoma"/>
            <family val="2"/>
          </rPr>
          <t xml:space="preserve">
# of groups</t>
        </r>
      </text>
    </comment>
    <comment ref="AK4" authorId="0" shapeId="0">
      <text>
        <r>
          <rPr>
            <b/>
            <sz val="9"/>
            <color indexed="81"/>
            <rFont val="Tahoma"/>
            <family val="2"/>
          </rPr>
          <t>Agam PC:</t>
        </r>
        <r>
          <rPr>
            <sz val="9"/>
            <color indexed="81"/>
            <rFont val="Tahoma"/>
            <family val="2"/>
          </rPr>
          <t xml:space="preserve">
pindahan utk extension shift pattern
</t>
        </r>
      </text>
    </comment>
  </commentList>
</comments>
</file>

<file path=xl/sharedStrings.xml><?xml version="1.0" encoding="utf-8"?>
<sst xmlns="http://schemas.openxmlformats.org/spreadsheetml/2006/main" count="2986" uniqueCount="317">
  <si>
    <t>No</t>
  </si>
  <si>
    <t>NP-100001</t>
  </si>
  <si>
    <t>NP-100002</t>
  </si>
  <si>
    <t>NP-100003</t>
  </si>
  <si>
    <t>NP-100004</t>
  </si>
  <si>
    <t>NP-100005</t>
  </si>
  <si>
    <t>NP-100006</t>
  </si>
  <si>
    <t>NP-100007</t>
  </si>
  <si>
    <t>NP-100008</t>
  </si>
  <si>
    <t>NP-100009</t>
  </si>
  <si>
    <t>NP-100010</t>
  </si>
  <si>
    <t>NP-100011</t>
  </si>
  <si>
    <t>NP-100012</t>
  </si>
  <si>
    <t>ID</t>
  </si>
  <si>
    <t>Name</t>
  </si>
  <si>
    <t>Dept</t>
  </si>
  <si>
    <t>Shift Group</t>
  </si>
  <si>
    <t>Mon</t>
  </si>
  <si>
    <t>Tue</t>
  </si>
  <si>
    <t>Wed</t>
  </si>
  <si>
    <t>Thu</t>
  </si>
  <si>
    <t>Fri</t>
  </si>
  <si>
    <t>Sat</t>
  </si>
  <si>
    <t>Sun</t>
  </si>
  <si>
    <t>off</t>
  </si>
  <si>
    <t>A</t>
  </si>
  <si>
    <t>B</t>
  </si>
  <si>
    <t>C</t>
  </si>
  <si>
    <t>D</t>
  </si>
  <si>
    <t>E</t>
  </si>
  <si>
    <t>Week 1</t>
  </si>
  <si>
    <t>Week 2</t>
  </si>
  <si>
    <t>Week 3</t>
  </si>
  <si>
    <t>Week 4</t>
  </si>
  <si>
    <t>Shift</t>
  </si>
  <si>
    <t>Three Shift</t>
  </si>
  <si>
    <t>Continental Plan</t>
  </si>
  <si>
    <t>Start</t>
  </si>
  <si>
    <t>F</t>
  </si>
  <si>
    <t>Title</t>
  </si>
  <si>
    <t>Security</t>
  </si>
  <si>
    <t>Staff</t>
  </si>
  <si>
    <t>Shift Plan</t>
  </si>
  <si>
    <t>Monday</t>
  </si>
  <si>
    <t>Tuesday</t>
  </si>
  <si>
    <t>Wednesday</t>
  </si>
  <si>
    <t>Thursday</t>
  </si>
  <si>
    <t>Friday</t>
  </si>
  <si>
    <t>Saturday</t>
  </si>
  <si>
    <t>Sunday</t>
  </si>
  <si>
    <t>Shift Period</t>
  </si>
  <si>
    <t>Employee Data</t>
  </si>
  <si>
    <t>1 Week</t>
  </si>
  <si>
    <t>2 Weeks</t>
  </si>
  <si>
    <t>4 Weeks</t>
  </si>
  <si>
    <t>Shift 1</t>
  </si>
  <si>
    <t>Shift 2</t>
  </si>
  <si>
    <t>Shift 3</t>
  </si>
  <si>
    <t>Shift 4</t>
  </si>
  <si>
    <t>Working Hour Calculation</t>
  </si>
  <si>
    <t>Yes</t>
  </si>
  <si>
    <t>shift no</t>
  </si>
  <si>
    <t>offset ref</t>
  </si>
  <si>
    <t>Dupont</t>
  </si>
  <si>
    <t>Pitman</t>
  </si>
  <si>
    <t>28 days</t>
  </si>
  <si>
    <t>rotating</t>
  </si>
  <si>
    <t>2-2 3-2 2-3</t>
  </si>
  <si>
    <t>14 days</t>
  </si>
  <si>
    <t>fixed</t>
  </si>
  <si>
    <t>7 days</t>
  </si>
  <si>
    <t>DDNNOO</t>
  </si>
  <si>
    <t>Metropolitan</t>
  </si>
  <si>
    <t>6 On 2 Off</t>
  </si>
  <si>
    <t>Panama</t>
  </si>
  <si>
    <t>Rotating 8</t>
  </si>
  <si>
    <t>DNO</t>
  </si>
  <si>
    <t>Extended 12</t>
  </si>
  <si>
    <t>3 Team Fixed 8</t>
  </si>
  <si>
    <t>3 Team Fixed 24</t>
  </si>
  <si>
    <t xml:space="preserve">Continental </t>
  </si>
  <si>
    <t># of Teams</t>
  </si>
  <si>
    <t># of Shifts</t>
  </si>
  <si>
    <t>Common Name</t>
  </si>
  <si>
    <t>Average Hours</t>
  </si>
  <si>
    <t>End</t>
  </si>
  <si>
    <t>No Highlight</t>
  </si>
  <si>
    <t>TeamA</t>
  </si>
  <si>
    <t>TeamB</t>
  </si>
  <si>
    <t>TeamC</t>
  </si>
  <si>
    <t>TeamD</t>
  </si>
  <si>
    <t>TeamE</t>
  </si>
  <si>
    <t>TeamF</t>
  </si>
  <si>
    <t>Start Date</t>
  </si>
  <si>
    <t>Highlight All</t>
  </si>
  <si>
    <t>TeamAll</t>
  </si>
  <si>
    <t>Color Guidance</t>
  </si>
  <si>
    <t>Show Group Initial</t>
  </si>
  <si>
    <t>Show Shift Period</t>
  </si>
  <si>
    <t>Show Shift Period Range</t>
  </si>
  <si>
    <t>Show Date at Daynames</t>
  </si>
  <si>
    <t>Highlight Shift Group</t>
  </si>
  <si>
    <t>Group</t>
  </si>
  <si>
    <t>CUSTOM</t>
  </si>
  <si>
    <t>Pattern</t>
  </si>
  <si>
    <t>Average</t>
  </si>
  <si>
    <t>Employee Working Hour Calculation</t>
  </si>
  <si>
    <t>Full Cycle (Day)</t>
  </si>
  <si>
    <t>DuPont</t>
  </si>
  <si>
    <t>4-2 4-3 4-3</t>
  </si>
  <si>
    <t>5-3 5-4 5-3</t>
  </si>
  <si>
    <t>4 On 2/3 Off</t>
  </si>
  <si>
    <t>5 On 3/4 Off</t>
  </si>
  <si>
    <t>6 On 4 Off</t>
  </si>
  <si>
    <t>4 On 3 Off</t>
  </si>
  <si>
    <t>1 On 2 Off</t>
  </si>
  <si>
    <t>2 On 4 Off</t>
  </si>
  <si>
    <t>6 On 1 Off</t>
  </si>
  <si>
    <t>6-4 6-4 6-4</t>
  </si>
  <si>
    <t>4-3</t>
  </si>
  <si>
    <t>2 On 1 Off</t>
  </si>
  <si>
    <t>4 On 2 Off</t>
  </si>
  <si>
    <t>14 On 7 Off</t>
  </si>
  <si>
    <t>1 On 1/4 Off</t>
  </si>
  <si>
    <t>4 On 4 Off</t>
  </si>
  <si>
    <t>2/3 On 2/3 Off</t>
  </si>
  <si>
    <t>3/4 On 1/3/7 Off</t>
  </si>
  <si>
    <t>7 On 2/3 Off</t>
  </si>
  <si>
    <t>Type "v" inside the cell at column E to select your shift plan</t>
  </si>
  <si>
    <t>&lt;&lt;&lt;</t>
  </si>
  <si>
    <t>Type your shift starting date here. Remember, the date will be used as a first day of your shift schedule, so, if your starting day is Monday, make sure the first date will fall on Monday</t>
  </si>
  <si>
    <t>28-hour day</t>
  </si>
  <si>
    <t>6 On</t>
  </si>
  <si>
    <t>5 On</t>
  </si>
  <si>
    <t>21 hour day</t>
  </si>
  <si>
    <t>3 On 1 Off</t>
  </si>
  <si>
    <t>12 Day</t>
  </si>
  <si>
    <t>6 On 6 Off</t>
  </si>
  <si>
    <t>Working Hour/Day</t>
  </si>
  <si>
    <t>Working Day/Week</t>
  </si>
  <si>
    <t>Five n Two</t>
  </si>
  <si>
    <t>3/2 On 3/2 Off</t>
  </si>
  <si>
    <t>Earlier n Lates</t>
  </si>
  <si>
    <t>5 On 5 Off</t>
  </si>
  <si>
    <t>7 On 7 Off</t>
  </si>
  <si>
    <t>5 On 10 Off</t>
  </si>
  <si>
    <t>6 On 12 Off</t>
  </si>
  <si>
    <t>7 On 14 Off</t>
  </si>
  <si>
    <t>2 Team 5 On 5 Off</t>
  </si>
  <si>
    <t>2 Team 6 On 6 Off</t>
  </si>
  <si>
    <t>2 Team 7 On 7 Off</t>
  </si>
  <si>
    <t>2 Team 5-Day Shifting</t>
  </si>
  <si>
    <t>2 Team 6-Day Shifting</t>
  </si>
  <si>
    <t>2 Team 7-Day Shifting</t>
  </si>
  <si>
    <t>3 Team 5 On 10 Off</t>
  </si>
  <si>
    <t>3 Team 6 On 12 Off</t>
  </si>
  <si>
    <t>3 Team 7 On 14 Off</t>
  </si>
  <si>
    <t>3 Team 5-Day Shifting</t>
  </si>
  <si>
    <t>3 Team 6-Day Shifting</t>
  </si>
  <si>
    <t>1 On 1 Off</t>
  </si>
  <si>
    <t>3 Team 7-Day Shifting Model 2</t>
  </si>
  <si>
    <t>3 Team 7-Day Shifting Model 1 (24/48)</t>
  </si>
  <si>
    <t>3 Team 7-Day Shifting Model 3 (Kelly)</t>
  </si>
  <si>
    <t>3 Team 7-Day Shifting Model 4 (48/96)</t>
  </si>
  <si>
    <t>Off</t>
  </si>
  <si>
    <t>Early and Late 5 On No Rotation</t>
  </si>
  <si>
    <t>Early and Late 5 On Week Shifting</t>
  </si>
  <si>
    <t>Early and Late 5 On 2 Week Shifting</t>
  </si>
  <si>
    <t>Early and Late 6 On 2 Week Shifting</t>
  </si>
  <si>
    <t>Early and Late 6 On No Rotation</t>
  </si>
  <si>
    <t>Early and Late 6 On Week Shifting</t>
  </si>
  <si>
    <t>3 Team Fixed Shift</t>
  </si>
  <si>
    <t>3 Team Rotating Shift</t>
  </si>
  <si>
    <t>4 Team Rotating Shift</t>
  </si>
  <si>
    <t>Four On Four Off - Rotating</t>
  </si>
  <si>
    <t>Four On Four Off - Fixed</t>
  </si>
  <si>
    <t>Number of Teams :</t>
  </si>
  <si>
    <t>/ Week</t>
  </si>
  <si>
    <t>SHIFT PLAN</t>
  </si>
  <si>
    <t>EMPLOYEE NAME</t>
  </si>
  <si>
    <t>SHIFT SCHEDULE</t>
  </si>
  <si>
    <t>EULA</t>
  </si>
  <si>
    <t>ABOUT</t>
  </si>
  <si>
    <t>HOW TO USE</t>
  </si>
  <si>
    <t>One Shift Period (Hour)</t>
  </si>
  <si>
    <t>Team Rotation</t>
  </si>
  <si>
    <t>2. Type your company shift starting date at cell F4. It will be used as a starting day of the week as well.</t>
  </si>
  <si>
    <t>1. Go to EMPLOYEE NAME worksheet</t>
  </si>
  <si>
    <t>1. Go to SHIFT SCHEDULE worksheet</t>
  </si>
  <si>
    <t>1. Go to SHIFT PLAN worksheet (click SHIFT PLAN tab above or SHIFT PLAN tab worksheet below)</t>
  </si>
  <si>
    <t>3. Select your shift plan by typing "v" at column E, next to your shift plan choice. Selected row will turn into blue color. There are 46 pre-designed Shift Plan and 1 Custom Shift Plan you can select.</t>
  </si>
  <si>
    <t>4. You can change some values in pre-designed shift plan cells. Cells that are available to be modified are surrounded with blue borders.</t>
  </si>
  <si>
    <t>2. Type your employee name in column D. Other columns in employee table are optional.</t>
  </si>
  <si>
    <t>3. Distribute your employees into shift groups. There is conditional formatting to help you identify duplicate entries (employee name cells will turn into pink color) and allocated employees (employee name color will turn into blue in employee table while unallocated employees will stay black).</t>
  </si>
  <si>
    <t>Shift Time View</t>
  </si>
  <si>
    <t>Shift Group View</t>
  </si>
  <si>
    <t>&gt; show date next to daynames</t>
  </si>
  <si>
    <t>&gt; set week period to be displayed</t>
  </si>
  <si>
    <t>&gt; show group colors</t>
  </si>
  <si>
    <t>&gt; show shift time color</t>
  </si>
  <si>
    <t>Highlight Shift Time</t>
  </si>
  <si>
    <t>&gt; show display period (1 - 5 weeks)</t>
  </si>
  <si>
    <t>&gt; add group name to employee name</t>
  </si>
  <si>
    <t>You can read a short description of its options below :</t>
  </si>
  <si>
    <t xml:space="preserve">2. Personalize your generated shift schedule worksheet. There are 2 options to view generated shift schedule, Shift View and Group View. 
&gt; Shift Time View will visualize shift schedule based on shift time where each group will be placed in corresponding shift time. 
&gt; Shift Group View willl visualize shift schedule based on shift group where each shift time will be placed in corresponding shift group. </t>
  </si>
  <si>
    <t>5. You can modify shift starting time on pre-designed plan in column  P, R, T, V. Shift ending time will be calculated automatically based on shift time period</t>
  </si>
  <si>
    <t>6. If you select CUSTOM shift plan, you have to fill all values in its row and type your own pattern in the table below CUSTOM shift plan row. Type "A" for the first group, "B" for the second group, until "F" for the sixth group, depends on the number of teams/groups that you have set.</t>
  </si>
  <si>
    <t>Notes :</t>
  </si>
  <si>
    <t>&gt; Shift period is set to be the same for all shift period</t>
  </si>
  <si>
    <t>Other</t>
  </si>
  <si>
    <t>There is a working hour calculation worksheet to see working hour allocation for each employees for 52 week period based on selected shift plan</t>
  </si>
  <si>
    <t>&gt; Maximum employees are 20 (Lite), 210 (Pro)</t>
  </si>
  <si>
    <t>&gt; Maximum groups are 4 (Lite), 6 (Pro)</t>
  </si>
  <si>
    <t>&gt; Maximum employees per group are 5 (Lite), 35 (Pro)</t>
  </si>
  <si>
    <t>&gt; Maximum groups/teams are 4 (Lite), 6 (Pro) and use A, B, C, D, E, F as reference</t>
  </si>
  <si>
    <t>01/06/14 - 02/02/14</t>
  </si>
  <si>
    <t>Pro</t>
  </si>
  <si>
    <t>THIS IS JUST A SHIFT SCHEDULE GENERATOR. THERE IS NO EMPLOYEES ATTENDANCE RECORDING, TRACKING OR REPLACEMENT FEATURES IN THIS SPREADSHEET.</t>
  </si>
  <si>
    <t>&gt; Watch shift cycle carefully when you want to generate the next shift plan. Several shift cycles are not week based. Incorrect continuation will result in unbalanced working hour</t>
  </si>
  <si>
    <t>Company Name :</t>
  </si>
  <si>
    <t>Department :</t>
  </si>
  <si>
    <t>Manager :</t>
  </si>
  <si>
    <t>Item</t>
  </si>
  <si>
    <t>Lite</t>
  </si>
  <si>
    <t>Price</t>
  </si>
  <si>
    <t>Free</t>
  </si>
  <si>
    <t>Maximum Employees</t>
  </si>
  <si>
    <t>Maximum Groups</t>
  </si>
  <si>
    <t>Pre-Designed Shift Plan</t>
  </si>
  <si>
    <t>Custom Shift Plan</t>
  </si>
  <si>
    <t>Maximum Generated Schedule</t>
  </si>
  <si>
    <t>52 Weeks</t>
  </si>
  <si>
    <t>Layout Customization</t>
  </si>
  <si>
    <t xml:space="preserve">Shift Time View </t>
  </si>
  <si>
    <t>Shift Time Colorization</t>
  </si>
  <si>
    <t>Shift Group Colorization</t>
  </si>
  <si>
    <t>Shift Schedule Display Period</t>
  </si>
  <si>
    <t>1, 2, 4 Weeks</t>
  </si>
  <si>
    <t>1 - 5 Weeks</t>
  </si>
  <si>
    <t>Maximum Shifts</t>
  </si>
  <si>
    <t>License</t>
  </si>
  <si>
    <t>Multi User</t>
  </si>
  <si>
    <t>Single User</t>
  </si>
  <si>
    <t>Other Productivity Spreadsheets</t>
  </si>
  <si>
    <t>Excelindo Shift Schedule Generator</t>
  </si>
  <si>
    <t>Maximum Employees per Group</t>
  </si>
  <si>
    <t>Spare</t>
  </si>
  <si>
    <t>USD 24.99</t>
  </si>
  <si>
    <t>Sales Supervisor</t>
  </si>
  <si>
    <t>Sales</t>
  </si>
  <si>
    <t>Sales Staff</t>
  </si>
  <si>
    <t>Cashier</t>
  </si>
  <si>
    <t>Finance Staff</t>
  </si>
  <si>
    <t>v</t>
  </si>
  <si>
    <t>Working Hour/Day and One Shift Period Column can be modified with your own information</t>
  </si>
  <si>
    <t>Select CUSTOM plan to create your own shift plan</t>
  </si>
  <si>
    <t>© 2014 - Excelindo.com</t>
  </si>
  <si>
    <t>Jack Banner</t>
  </si>
  <si>
    <t>Jane Sullivan</t>
  </si>
  <si>
    <t>Bruce Kent</t>
  </si>
  <si>
    <t>Clark Wayne</t>
  </si>
  <si>
    <t>Alexandre Robin</t>
  </si>
  <si>
    <t>Cristiano Messi</t>
  </si>
  <si>
    <t>Lionel Ronaldo</t>
  </si>
  <si>
    <t>Roger Connery</t>
  </si>
  <si>
    <t>Sean Moore</t>
  </si>
  <si>
    <t>Pierce Craig</t>
  </si>
  <si>
    <t>Daniel Brosnan</t>
  </si>
  <si>
    <t>Timothy Lazenbi</t>
  </si>
  <si>
    <t>Bruce kent</t>
  </si>
  <si>
    <t>SHIFT SCHEDULE MANAGER and ATTENDANCE TRACKER</t>
  </si>
  <si>
    <t>If you are looking for a more advance shift schedule generator that has a capability to create up to 3 different shift schedules for 3 different groups as well as monitoring employee attendance, you can try this spreadsheet.</t>
  </si>
  <si>
    <t>FEATURES</t>
  </si>
  <si>
    <t>47 Pre-designed Shift Plans including Table for Your Custom Shift Plans</t>
  </si>
  <si>
    <t>You can test and see the generated shift plans before selecting the most suitable plan with your group</t>
  </si>
  <si>
    <t>3 Different shift plans for 3 different groups</t>
  </si>
  <si>
    <t>You can separate your group of employees with their own shift plans. For example, if you own a store, you can assign different shifts for your storekeepers, supervisors, and security guards.</t>
  </si>
  <si>
    <t>Accommodate until 210 Employees</t>
  </si>
  <si>
    <t>Custom no of hours for every shifts</t>
  </si>
  <si>
    <t>You can define different workhour for each generated shifts. For example, you can set 3 shifts where the first shift will work for 8 hours, the second and the third will work for 4 hours where their workhours will be calculated automatically in respective workhour table</t>
  </si>
  <si>
    <t>Custom start and end work hour for every shifts</t>
  </si>
  <si>
    <t>You can define overlapping start and end shift for every shifts. For example, you can set 2 shifts where the first shift will start from 8:00 AM and end at 5:00 PM where the second shift will start from 3:00 PM and end at 11:00 PM</t>
  </si>
  <si>
    <t>Generated shift plans that cover one year period</t>
  </si>
  <si>
    <t>Once generated, you can see it for one year where you can select any period to be printed and distributed using print area menu</t>
  </si>
  <si>
    <t>Table for employee vacation plans</t>
  </si>
  <si>
    <t>You can put your employee vacation plan dates where you can switch respective employees if their shifts fall on those dates</t>
  </si>
  <si>
    <t>Switch employees who are not available (vacation) with other employees</t>
  </si>
  <si>
    <t>You can switch respective employees by monitoring the orange background color in generated shift board and select their replacement from the dropdown list at the right side of conflicting employee's schedules</t>
  </si>
  <si>
    <t>Monitor and mark employees who are absent from their schedules</t>
  </si>
  <si>
    <t>Mark absent employees by selecting ABS from the dropdown list at the right side of its name</t>
  </si>
  <si>
    <t>Automatic attendance calculation including their daily and weekly work hour calculation</t>
  </si>
  <si>
    <t>Based on generated schedules, daily and weekly work hour for all employees will be calculated automatically</t>
  </si>
  <si>
    <t>Mark absent employees with your company's absent codes</t>
  </si>
  <si>
    <t>Employees who are not shown on their shift assignment will be marked red in absent worksheet. You can set codes for their absences</t>
  </si>
  <si>
    <t>Automatic calculation of number of absences within one year</t>
  </si>
  <si>
    <t>All absences will be calculated, based on absence codes, for one year</t>
  </si>
  <si>
    <t>All shown worksheets are unlocked to fully tweaking the formula and customizing its layout</t>
  </si>
  <si>
    <t>You can put your company logo, name, adjust columns and rows, add more worksheets for your specific needs, or tweak formulas (you need excel knowledge to do this). But, remember that only shown worksheets are unlocked.</t>
  </si>
  <si>
    <t>Multi User License (within one Company)</t>
  </si>
  <si>
    <t>Any employees are allowed to use this spreadsheet as long as they are working within one company</t>
  </si>
  <si>
    <t>One time payment only</t>
  </si>
  <si>
    <t>You can generate a new shift schedule every year without additional cost</t>
  </si>
  <si>
    <t>Other Shift Schedule Spreadsheet</t>
  </si>
  <si>
    <t>GANTT CHART</t>
  </si>
  <si>
    <t>ATTENDANCE CALENDAR</t>
  </si>
  <si>
    <t>TIME SHEET MANAGER</t>
  </si>
  <si>
    <t xml:space="preserve">This is a template you can use to map your project into a daily/weekly schedule. It can be used for personal as well as team project. More information : </t>
  </si>
  <si>
    <t>http://www.excelindo.com/productivity/a-better-gantt-chart-template-for-excel.html</t>
  </si>
  <si>
    <t xml:space="preserve">This is a template you can use to record and track your employee attendance as well as calculate their yearly attendance More information : </t>
  </si>
  <si>
    <t>http://www.excelindo.com/productivity/employee-attendance-calendar-for-excel.html</t>
  </si>
  <si>
    <t xml:space="preserve">This is a template you can use to generate, map and record your employees who work and paid based on hours. More information : </t>
  </si>
  <si>
    <t>http://www.excelindo.com/productivity/employee-time-sheet-manager-for-excel.html</t>
  </si>
  <si>
    <t>http://www.excelindo.com/productivity/employee-shift-schedule-generator-for-excel.html</t>
  </si>
  <si>
    <t>How to purchase Shift Schedule Generator Pro</t>
  </si>
  <si>
    <t>VISIT EXCELINDO.COM for MORE USEFUL EXCEL SPREADSHEETS</t>
  </si>
  <si>
    <r>
      <t xml:space="preserve">© 2014 - Excelindo.com - </t>
    </r>
    <r>
      <rPr>
        <b/>
        <sz val="11"/>
        <color rgb="FF0000FF"/>
        <rFont val="Calibri"/>
        <family val="2"/>
        <scheme val="minor"/>
      </rPr>
      <t>Read more about how to purchase the Pro version in About worksheet</t>
    </r>
  </si>
  <si>
    <t xml:space="preserve">www.excelindo.com/productivity/shift-schedule-manager-with-attendance-tracker.html
</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</si>
</sst>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F800]dddd\,\ mmmm\ dd\,\ yyyy"/>
    <numFmt numFmtId="165" formatCode="h:mm;@"/>
    <numFmt numFmtId="166" formatCode="dddd"/>
    <numFmt numFmtId="167" formatCode="mm/dd/yy;@"/>
    <numFmt numFmtId="168" formatCode="[$-409]h:mm\ AM/PM;@"/>
  </numFmts>
  <fonts count="27" x14ac:knownFonts="1">
    <font>
      <sz val="11"/>
      <color theme="1"/>
      <name val="Calibri"/>
      <family val="2"/>
      <scheme val="minor"/>
    </font>
    <font>
      <b/>
      <sz val="11"/>
      <color theme="1"/>
      <name val="Calibri"/>
      <family val="2"/>
      <scheme val="minor"/>
    </font>
    <font>
      <b/>
      <sz val="11"/>
      <color theme="0"/>
      <name val="Calibri"/>
      <family val="2"/>
      <scheme val="minor"/>
    </font>
    <font>
      <sz val="11"/>
      <color rgb="FFFF0000"/>
      <name val="Calibri"/>
      <family val="2"/>
      <scheme val="minor"/>
    </font>
    <font>
      <sz val="11"/>
      <color theme="0"/>
      <name val="Calibri"/>
      <family val="2"/>
      <scheme val="minor"/>
    </font>
    <font>
      <sz val="9"/>
      <color indexed="81"/>
      <name val="Tahoma"/>
      <family val="2"/>
    </font>
    <font>
      <b/>
      <sz val="9"/>
      <color indexed="81"/>
      <name val="Tahoma"/>
      <family val="2"/>
    </font>
    <font>
      <b/>
      <sz val="11"/>
      <name val="Calibri"/>
      <family val="2"/>
      <scheme val="minor"/>
    </font>
    <font>
      <b/>
      <sz val="12"/>
      <name val="Calibri"/>
      <family val="2"/>
      <scheme val="minor"/>
    </font>
    <font>
      <sz val="12"/>
      <color theme="0"/>
      <name val="Calibri"/>
      <family val="2"/>
      <scheme val="minor"/>
    </font>
    <font>
      <b/>
      <sz val="12"/>
      <color theme="0"/>
      <name val="Calibri"/>
      <family val="2"/>
      <scheme val="minor"/>
    </font>
    <font>
      <b/>
      <sz val="12"/>
      <color theme="1"/>
      <name val="Calibri"/>
      <family val="2"/>
      <scheme val="minor"/>
    </font>
    <font>
      <sz val="11"/>
      <color rgb="FF0000FF"/>
      <name val="Calibri"/>
      <family val="2"/>
      <scheme val="minor"/>
    </font>
    <font>
      <sz val="11"/>
      <name val="Calibri"/>
      <family val="2"/>
      <scheme val="minor"/>
    </font>
    <font>
      <sz val="12"/>
      <color theme="1"/>
      <name val="Calibri"/>
      <family val="2"/>
      <scheme val="minor"/>
    </font>
    <font>
      <sz val="12"/>
      <name val="Calibri"/>
      <family val="2"/>
      <scheme val="minor"/>
    </font>
    <font>
      <u/>
      <sz val="11"/>
      <color theme="10"/>
      <name val="Calibri"/>
      <family val="2"/>
      <scheme val="minor"/>
    </font>
    <font>
      <b/>
      <sz val="14"/>
      <color theme="0"/>
      <name val="Calibri"/>
      <family val="2"/>
      <scheme val="minor"/>
    </font>
    <font>
      <sz val="12"/>
      <color rgb="FFFF0000"/>
      <name val="Calibri"/>
      <family val="2"/>
      <scheme val="minor"/>
    </font>
    <font>
      <i/>
      <sz val="11"/>
      <color theme="1" tint="0.499984740745262"/>
      <name val="Calibri"/>
      <family val="2"/>
      <scheme val="minor"/>
    </font>
    <font>
      <b/>
      <i/>
      <sz val="11"/>
      <color theme="1" tint="0.499984740745262"/>
      <name val="Calibri"/>
      <family val="2"/>
      <scheme val="minor"/>
    </font>
    <font>
      <sz val="16"/>
      <color theme="1"/>
      <name val="Calibri"/>
      <family val="2"/>
      <scheme val="minor"/>
    </font>
    <font>
      <b/>
      <sz val="14"/>
      <color theme="1"/>
      <name val="Calibri"/>
      <family val="2"/>
      <scheme val="minor"/>
    </font>
    <font>
      <b/>
      <sz val="14"/>
      <color rgb="FF0000FF"/>
      <name val="Calibri"/>
      <family val="2"/>
      <scheme val="minor"/>
    </font>
    <font>
      <b/>
      <u/>
      <sz val="11"/>
      <color theme="1"/>
      <name val="Calibri"/>
      <family val="2"/>
      <scheme val="minor"/>
    </font>
    <font>
      <b/>
      <sz val="11"/>
      <color rgb="FF0000FF"/>
      <name val="Calibri"/>
      <family val="2"/>
      <scheme val="minor"/>
    </font>
    <font>
      <b/>
      <sz val="14"/>
      <color theme="10"/>
      <name val="Calibri"/>
      <family val="2"/>
      <scheme val="minor"/>
    </font>
  </fonts>
  <fills count="22">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rgb="FFFF0000"/>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2" tint="-9.9978637043366805E-2"/>
        <bgColor indexed="64"/>
      </patternFill>
    </fill>
    <fill>
      <patternFill patternType="solid">
        <fgColor theme="4" tint="-0.249977111117893"/>
        <bgColor indexed="64"/>
      </patternFill>
    </fill>
    <fill>
      <patternFill patternType="solid">
        <fgColor theme="6" tint="-0.249977111117893"/>
        <bgColor indexed="64"/>
      </patternFill>
    </fill>
    <fill>
      <patternFill patternType="solid">
        <fgColor theme="9" tint="-0.249977111117893"/>
        <bgColor indexed="64"/>
      </patternFill>
    </fill>
    <fill>
      <patternFill patternType="solid">
        <fgColor theme="7" tint="-0.249977111117893"/>
        <bgColor indexed="64"/>
      </patternFill>
    </fill>
    <fill>
      <patternFill patternType="solid">
        <fgColor rgb="FF0000FF"/>
        <bgColor indexed="64"/>
      </patternFill>
    </fill>
    <fill>
      <patternFill patternType="solid">
        <fgColor theme="3" tint="0.79998168889431442"/>
        <bgColor indexed="64"/>
      </patternFill>
    </fill>
    <fill>
      <patternFill patternType="solid">
        <fgColor theme="3" tint="-0.499984740745262"/>
        <bgColor indexed="64"/>
      </patternFill>
    </fill>
    <fill>
      <patternFill patternType="solid">
        <fgColor theme="0" tint="-4.9989318521683403E-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theme="3" tint="-0.249977111117893"/>
        <bgColor indexed="64"/>
      </patternFill>
    </fill>
    <fill>
      <patternFill patternType="solid">
        <fgColor theme="3" tint="0.59999389629810485"/>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style="thin">
        <color auto="1"/>
      </top>
      <bottom/>
      <diagonal/>
    </border>
    <border>
      <left style="thin">
        <color indexed="64"/>
      </left>
      <right style="thin">
        <color indexed="64"/>
      </right>
      <top/>
      <bottom style="thin">
        <color indexed="64"/>
      </bottom>
      <diagonal/>
    </border>
    <border>
      <left style="thin">
        <color rgb="FF0000FF"/>
      </left>
      <right style="thin">
        <color rgb="FF0000FF"/>
      </right>
      <top style="thin">
        <color rgb="FF0000FF"/>
      </top>
      <bottom style="thin">
        <color rgb="FF0000FF"/>
      </bottom>
      <diagonal/>
    </border>
    <border>
      <left style="thin">
        <color rgb="FF0000FF"/>
      </left>
      <right/>
      <top style="thin">
        <color rgb="FF0000FF"/>
      </top>
      <bottom/>
      <diagonal/>
    </border>
    <border>
      <left/>
      <right style="thin">
        <color rgb="FF0000FF"/>
      </right>
      <top style="thin">
        <color rgb="FF0000FF"/>
      </top>
      <bottom/>
      <diagonal/>
    </border>
    <border>
      <left style="thin">
        <color rgb="FF0000FF"/>
      </left>
      <right/>
      <top/>
      <bottom style="thin">
        <color indexed="64"/>
      </bottom>
      <diagonal/>
    </border>
    <border>
      <left/>
      <right style="thin">
        <color rgb="FF0000FF"/>
      </right>
      <top/>
      <bottom/>
      <diagonal/>
    </border>
    <border>
      <left style="thin">
        <color rgb="FF0000FF"/>
      </left>
      <right style="thin">
        <color rgb="FF0000FF"/>
      </right>
      <top/>
      <bottom style="thin">
        <color rgb="FF0000FF"/>
      </bottom>
      <diagonal/>
    </border>
    <border>
      <left style="thin">
        <color theme="3" tint="-0.499984740745262"/>
      </left>
      <right style="thin">
        <color theme="3" tint="-0.499984740745262"/>
      </right>
      <top style="thin">
        <color theme="3" tint="-0.499984740745262"/>
      </top>
      <bottom style="thin">
        <color theme="3" tint="-0.499984740745262"/>
      </bottom>
      <diagonal/>
    </border>
    <border>
      <left style="thin">
        <color theme="3" tint="-0.499984740745262"/>
      </left>
      <right style="thin">
        <color theme="3" tint="-0.499984740745262"/>
      </right>
      <top style="thin">
        <color theme="3" tint="-0.499984740745262"/>
      </top>
      <bottom style="thick">
        <color theme="3" tint="-0.499984740745262"/>
      </bottom>
      <diagonal/>
    </border>
    <border>
      <left style="thin">
        <color theme="3" tint="-0.499984740745262"/>
      </left>
      <right style="thin">
        <color theme="3" tint="-0.499984740745262"/>
      </right>
      <top style="thick">
        <color theme="3" tint="-0.499984740745262"/>
      </top>
      <bottom style="thick">
        <color theme="3" tint="-0.499984740745262"/>
      </bottom>
      <diagonal/>
    </border>
    <border>
      <left style="thin">
        <color theme="3" tint="-0.499984740745262"/>
      </left>
      <right/>
      <top style="thick">
        <color theme="3" tint="-0.499984740745262"/>
      </top>
      <bottom style="thick">
        <color theme="9" tint="-0.24994659260841701"/>
      </bottom>
      <diagonal/>
    </border>
    <border>
      <left/>
      <right/>
      <top style="thick">
        <color theme="3" tint="-0.499984740745262"/>
      </top>
      <bottom style="thick">
        <color theme="9" tint="-0.24994659260841701"/>
      </bottom>
      <diagonal/>
    </border>
    <border>
      <left/>
      <right style="thin">
        <color theme="3" tint="-0.499984740745262"/>
      </right>
      <top style="thick">
        <color theme="3" tint="-0.499984740745262"/>
      </top>
      <bottom style="thick">
        <color theme="9" tint="-0.24994659260841701"/>
      </bottom>
      <diagonal/>
    </border>
    <border>
      <left style="thin">
        <color theme="3" tint="-0.499984740745262"/>
      </left>
      <right style="thin">
        <color theme="3" tint="-0.499984740745262"/>
      </right>
      <top style="thick">
        <color theme="3" tint="-0.499984740745262"/>
      </top>
      <bottom style="thick">
        <color theme="9" tint="-0.24994659260841701"/>
      </bottom>
      <diagonal/>
    </border>
    <border>
      <left/>
      <right style="thin">
        <color theme="0" tint="-0.499984740745262"/>
      </right>
      <top style="thick">
        <color theme="3" tint="-0.499984740745262"/>
      </top>
      <bottom style="thick">
        <color theme="9" tint="-0.24994659260841701"/>
      </bottom>
      <diagonal/>
    </border>
    <border>
      <left style="thin">
        <color theme="3" tint="-0.499984740745262"/>
      </left>
      <right/>
      <top style="thin">
        <color theme="3" tint="-0.499984740745262"/>
      </top>
      <bottom style="thick">
        <color theme="3" tint="-0.499984740745262"/>
      </bottom>
      <diagonal/>
    </border>
    <border>
      <left/>
      <right style="thin">
        <color theme="3" tint="-0.499984740745262"/>
      </right>
      <top style="thin">
        <color theme="3" tint="-0.499984740745262"/>
      </top>
      <bottom style="thick">
        <color theme="3" tint="-0.499984740745262"/>
      </bottom>
      <diagonal/>
    </border>
    <border>
      <left/>
      <right/>
      <top style="thin">
        <color theme="3" tint="-0.499984740745262"/>
      </top>
      <bottom style="thick">
        <color theme="3" tint="-0.499984740745262"/>
      </bottom>
      <diagonal/>
    </border>
    <border>
      <left/>
      <right/>
      <top style="thin">
        <color auto="1"/>
      </top>
      <bottom/>
      <diagonal/>
    </border>
    <border>
      <left style="thin">
        <color rgb="FF0000FF"/>
      </left>
      <right style="thin">
        <color rgb="FF0000FF"/>
      </right>
      <top style="thin">
        <color rgb="FF0000FF"/>
      </top>
      <bottom/>
      <diagonal/>
    </border>
    <border>
      <left style="thin">
        <color rgb="FF0000FF"/>
      </left>
      <right/>
      <top/>
      <bottom/>
      <diagonal/>
    </border>
    <border>
      <left style="thin">
        <color auto="1"/>
      </left>
      <right/>
      <top style="thin">
        <color auto="1"/>
      </top>
      <bottom/>
      <diagonal/>
    </border>
    <border>
      <left style="thin">
        <color rgb="FF0000FF"/>
      </left>
      <right style="thin">
        <color rgb="FF0000FF"/>
      </right>
      <top style="thin">
        <color indexed="64"/>
      </top>
      <bottom/>
      <diagonal/>
    </border>
    <border>
      <left style="thin">
        <color rgb="FF0000FF"/>
      </left>
      <right style="thin">
        <color rgb="FF0000FF"/>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theme="3" tint="-0.499984740745262"/>
      </right>
      <top style="thick">
        <color theme="3" tint="-0.499984740745262"/>
      </top>
      <bottom style="thick">
        <color theme="3" tint="-0.499984740745262"/>
      </bottom>
      <diagonal/>
    </border>
    <border>
      <left style="thin">
        <color indexed="64"/>
      </left>
      <right/>
      <top style="thin">
        <color indexed="64"/>
      </top>
      <bottom style="thick">
        <color theme="3" tint="-0.499984740745262"/>
      </bottom>
      <diagonal/>
    </border>
    <border>
      <left/>
      <right/>
      <top style="thin">
        <color indexed="64"/>
      </top>
      <bottom style="thick">
        <color theme="3" tint="-0.499984740745262"/>
      </bottom>
      <diagonal/>
    </border>
    <border>
      <left/>
      <right style="thin">
        <color indexed="64"/>
      </right>
      <top style="thin">
        <color indexed="64"/>
      </top>
      <bottom style="thick">
        <color theme="3" tint="-0.499984740745262"/>
      </bottom>
      <diagonal/>
    </border>
  </borders>
  <cellStyleXfs count="2">
    <xf numFmtId="0" fontId="0" fillId="0" borderId="0"/>
    <xf numFmtId="0" fontId="16" fillId="0" borderId="0" applyNumberFormat="0" applyFill="0" applyBorder="0" applyAlignment="0" applyProtection="0"/>
  </cellStyleXfs>
  <cellXfs count="245">
    <xf numFmtId="0" fontId="0" fillId="0" borderId="0" xfId="0"/>
    <xf numFmtId="0" fontId="0" fillId="0" borderId="1" xfId="0" applyBorder="1"/>
    <xf numFmtId="0" fontId="0" fillId="0" borderId="1" xfId="0" applyFill="1" applyBorder="1"/>
    <xf numFmtId="0" fontId="0" fillId="0" borderId="0" xfId="0" applyAlignment="1">
      <alignment horizontal="center" vertical="center"/>
    </xf>
    <xf numFmtId="0" fontId="0" fillId="0" borderId="0" xfId="0" applyAlignment="1">
      <alignment horizontal="left" vertical="center"/>
    </xf>
    <xf numFmtId="0" fontId="1" fillId="0" borderId="3" xfId="0" applyFont="1" applyBorder="1"/>
    <xf numFmtId="0" fontId="0" fillId="0" borderId="3" xfId="0" applyBorder="1"/>
    <xf numFmtId="165" fontId="0" fillId="0" borderId="0" xfId="0" applyNumberFormat="1" applyAlignment="1">
      <alignment horizontal="center" vertical="center"/>
    </xf>
    <xf numFmtId="0" fontId="0" fillId="0" borderId="0" xfId="0" applyAlignment="1">
      <alignment vertical="center"/>
    </xf>
    <xf numFmtId="0" fontId="4" fillId="0" borderId="0" xfId="0" applyFont="1" applyAlignment="1">
      <alignment horizontal="center" vertical="center"/>
    </xf>
    <xf numFmtId="0" fontId="0" fillId="0" borderId="0" xfId="0" applyBorder="1" applyAlignment="1">
      <alignment horizontal="center" vertical="center"/>
    </xf>
    <xf numFmtId="0" fontId="2" fillId="14" borderId="1" xfId="0" applyFont="1" applyFill="1" applyBorder="1"/>
    <xf numFmtId="0" fontId="2" fillId="14" borderId="1" xfId="0" applyFont="1" applyFill="1" applyBorder="1" applyAlignment="1">
      <alignment horizontal="center"/>
    </xf>
    <xf numFmtId="0" fontId="2" fillId="14" borderId="1" xfId="0" applyFont="1" applyFill="1" applyBorder="1" applyAlignment="1">
      <alignment horizontal="center" vertical="center"/>
    </xf>
    <xf numFmtId="0" fontId="2" fillId="14" borderId="10" xfId="0" applyFont="1" applyFill="1" applyBorder="1" applyAlignment="1">
      <alignment horizontal="center" vertical="center"/>
    </xf>
    <xf numFmtId="0" fontId="1" fillId="0" borderId="0" xfId="0" applyFont="1" applyAlignment="1">
      <alignment horizontal="left" vertical="center"/>
    </xf>
    <xf numFmtId="0" fontId="4" fillId="0" borderId="0" xfId="0" applyFont="1" applyFill="1" applyBorder="1" applyAlignment="1">
      <alignment horizontal="center" vertical="center"/>
    </xf>
    <xf numFmtId="0" fontId="4" fillId="0" borderId="0" xfId="0" applyFont="1" applyBorder="1" applyAlignment="1">
      <alignment horizontal="center" vertical="center"/>
    </xf>
    <xf numFmtId="165" fontId="4" fillId="0" borderId="0" xfId="0" applyNumberFormat="1" applyFont="1" applyBorder="1" applyAlignment="1">
      <alignment horizontal="center" vertical="center"/>
    </xf>
    <xf numFmtId="0" fontId="0" fillId="0" borderId="0" xfId="0" applyFill="1" applyAlignment="1">
      <alignment horizontal="left" vertical="center"/>
    </xf>
    <xf numFmtId="0" fontId="12" fillId="0" borderId="0" xfId="0" applyFont="1" applyAlignment="1">
      <alignment horizontal="left" vertical="center"/>
    </xf>
    <xf numFmtId="0" fontId="0" fillId="0" borderId="0" xfId="0" applyBorder="1" applyAlignment="1">
      <alignment horizontal="left" vertical="center"/>
    </xf>
    <xf numFmtId="0" fontId="0" fillId="0" borderId="0" xfId="0" quotePrefix="1" applyBorder="1" applyAlignment="1">
      <alignment horizontal="left" vertical="center"/>
    </xf>
    <xf numFmtId="0" fontId="2" fillId="14" borderId="14" xfId="0" applyFont="1" applyFill="1" applyBorder="1" applyAlignment="1">
      <alignment horizontal="center" vertical="center"/>
    </xf>
    <xf numFmtId="0" fontId="2" fillId="14" borderId="16" xfId="0" applyFont="1" applyFill="1" applyBorder="1" applyAlignment="1">
      <alignment horizontal="center" vertical="center"/>
    </xf>
    <xf numFmtId="0" fontId="0" fillId="0" borderId="0" xfId="0" applyFont="1" applyAlignment="1">
      <alignment horizontal="center" vertical="center"/>
    </xf>
    <xf numFmtId="0" fontId="1" fillId="0" borderId="0" xfId="0" applyFont="1" applyBorder="1" applyAlignment="1">
      <alignment horizontal="center" vertical="center"/>
    </xf>
    <xf numFmtId="0" fontId="13" fillId="0" borderId="0" xfId="0" applyFont="1" applyBorder="1" applyAlignment="1">
      <alignment horizontal="center" vertical="center"/>
    </xf>
    <xf numFmtId="0" fontId="13" fillId="0" borderId="0" xfId="0" applyFont="1" applyAlignment="1">
      <alignment horizontal="center" vertical="center"/>
    </xf>
    <xf numFmtId="168" fontId="0" fillId="0" borderId="12" xfId="0" applyNumberFormat="1" applyBorder="1" applyAlignment="1">
      <alignment horizontal="center" vertical="center"/>
    </xf>
    <xf numFmtId="168" fontId="0" fillId="0" borderId="0" xfId="0" applyNumberFormat="1" applyBorder="1" applyAlignment="1">
      <alignment horizontal="center" vertical="center"/>
    </xf>
    <xf numFmtId="0" fontId="1" fillId="0" borderId="3" xfId="0" applyFont="1" applyBorder="1" applyAlignment="1">
      <alignment horizontal="center"/>
    </xf>
    <xf numFmtId="0" fontId="9" fillId="0" borderId="0" xfId="0" applyFont="1" applyAlignment="1">
      <alignment horizontal="center" vertical="center"/>
    </xf>
    <xf numFmtId="0" fontId="14" fillId="0" borderId="0" xfId="0" applyFont="1" applyAlignment="1">
      <alignment horizontal="center" vertical="center"/>
    </xf>
    <xf numFmtId="0" fontId="14" fillId="0" borderId="0" xfId="0" applyFont="1" applyAlignment="1">
      <alignment vertical="center"/>
    </xf>
    <xf numFmtId="0" fontId="14" fillId="0" borderId="18" xfId="0" applyFont="1" applyBorder="1" applyAlignment="1">
      <alignment vertical="center"/>
    </xf>
    <xf numFmtId="0" fontId="14" fillId="0" borderId="0" xfId="0" applyFont="1" applyBorder="1"/>
    <xf numFmtId="0" fontId="15" fillId="15" borderId="19" xfId="1" applyFont="1" applyFill="1" applyBorder="1" applyAlignment="1">
      <alignment horizontal="center" vertical="center"/>
    </xf>
    <xf numFmtId="0" fontId="14" fillId="0" borderId="19" xfId="0" applyFont="1" applyBorder="1" applyAlignment="1">
      <alignment vertical="center"/>
    </xf>
    <xf numFmtId="0" fontId="0" fillId="2" borderId="0" xfId="0" applyFill="1"/>
    <xf numFmtId="0" fontId="0" fillId="18" borderId="0" xfId="0" applyFill="1" applyAlignment="1">
      <alignment horizontal="left" vertical="top"/>
    </xf>
    <xf numFmtId="0" fontId="0" fillId="18" borderId="0" xfId="0" applyFill="1" applyAlignment="1">
      <alignment horizontal="left" vertical="center"/>
    </xf>
    <xf numFmtId="0" fontId="0" fillId="18" borderId="0" xfId="0" applyFill="1"/>
    <xf numFmtId="0" fontId="0" fillId="19" borderId="0" xfId="0" applyFill="1"/>
    <xf numFmtId="0" fontId="0" fillId="19" borderId="0" xfId="0" applyFill="1" applyAlignment="1">
      <alignment horizontal="left" wrapText="1"/>
    </xf>
    <xf numFmtId="0" fontId="0" fillId="2" borderId="29" xfId="0" applyFill="1" applyBorder="1"/>
    <xf numFmtId="0" fontId="0" fillId="18" borderId="29" xfId="0" applyFill="1" applyBorder="1"/>
    <xf numFmtId="0" fontId="0" fillId="19" borderId="29" xfId="0" applyFill="1" applyBorder="1"/>
    <xf numFmtId="0" fontId="3" fillId="0" borderId="0" xfId="0" applyFont="1" applyAlignment="1">
      <alignment horizontal="center" vertical="center"/>
    </xf>
    <xf numFmtId="0" fontId="18" fillId="0" borderId="0" xfId="0" applyFont="1" applyAlignment="1">
      <alignment horizontal="center" vertical="center"/>
    </xf>
    <xf numFmtId="0" fontId="19" fillId="17" borderId="0" xfId="0" applyFont="1" applyFill="1" applyBorder="1" applyAlignment="1">
      <alignment horizontal="left" vertical="center"/>
    </xf>
    <xf numFmtId="0" fontId="19" fillId="17" borderId="0" xfId="0" applyFont="1" applyFill="1" applyBorder="1" applyAlignment="1">
      <alignment horizontal="center" vertical="center"/>
    </xf>
    <xf numFmtId="0" fontId="20" fillId="17" borderId="0" xfId="0" applyFont="1" applyFill="1" applyBorder="1" applyAlignment="1">
      <alignment horizontal="center" vertical="center"/>
    </xf>
    <xf numFmtId="168" fontId="19" fillId="17" borderId="0" xfId="0" applyNumberFormat="1" applyFont="1" applyFill="1" applyBorder="1" applyAlignment="1">
      <alignment horizontal="center" vertical="center"/>
    </xf>
    <xf numFmtId="168" fontId="0" fillId="17" borderId="0" xfId="0" applyNumberFormat="1" applyFill="1" applyBorder="1" applyAlignment="1">
      <alignment horizontal="center" vertical="center"/>
    </xf>
    <xf numFmtId="0" fontId="19" fillId="17" borderId="0" xfId="0" quotePrefix="1" applyFont="1" applyFill="1" applyBorder="1" applyAlignment="1">
      <alignment horizontal="left" vertical="center"/>
    </xf>
    <xf numFmtId="168" fontId="0" fillId="0" borderId="30" xfId="0" applyNumberFormat="1" applyBorder="1" applyAlignment="1">
      <alignment horizontal="center" vertical="center"/>
    </xf>
    <xf numFmtId="0" fontId="4" fillId="0" borderId="0" xfId="0" applyFont="1" applyFill="1" applyBorder="1" applyAlignment="1">
      <alignment horizontal="center"/>
    </xf>
    <xf numFmtId="0" fontId="4" fillId="0" borderId="0" xfId="0" applyFont="1" applyFill="1" applyBorder="1"/>
    <xf numFmtId="0" fontId="2" fillId="0" borderId="0" xfId="0" applyFont="1" applyFill="1" applyBorder="1" applyAlignment="1">
      <alignment horizontal="left"/>
    </xf>
    <xf numFmtId="0" fontId="4" fillId="0" borderId="0" xfId="0" applyFont="1" applyFill="1" applyBorder="1" applyAlignment="1">
      <alignment horizontal="left"/>
    </xf>
    <xf numFmtId="16" fontId="2" fillId="0" borderId="0" xfId="0" quotePrefix="1" applyNumberFormat="1" applyFont="1" applyFill="1" applyBorder="1" applyAlignment="1">
      <alignment horizontal="left"/>
    </xf>
    <xf numFmtId="0" fontId="2" fillId="0" borderId="0" xfId="0" applyFont="1" applyFill="1" applyBorder="1" applyAlignment="1">
      <alignment horizontal="center"/>
    </xf>
    <xf numFmtId="0" fontId="2" fillId="0" borderId="0" xfId="0" applyFont="1" applyFill="1" applyBorder="1"/>
    <xf numFmtId="167" fontId="4" fillId="0" borderId="0" xfId="0" applyNumberFormat="1" applyFont="1" applyFill="1" applyBorder="1"/>
    <xf numFmtId="0" fontId="2" fillId="20" borderId="0" xfId="0" applyFont="1" applyFill="1"/>
    <xf numFmtId="0" fontId="0" fillId="2" borderId="0" xfId="0" applyFill="1" applyAlignment="1">
      <alignment horizontal="center"/>
    </xf>
    <xf numFmtId="0" fontId="0" fillId="18" borderId="0" xfId="0" applyFill="1" applyAlignment="1">
      <alignment horizontal="center"/>
    </xf>
    <xf numFmtId="0" fontId="0" fillId="21" borderId="0" xfId="0" applyFill="1" applyAlignment="1">
      <alignment horizontal="center"/>
    </xf>
    <xf numFmtId="0" fontId="2" fillId="20" borderId="0" xfId="0" applyFont="1" applyFill="1" applyAlignment="1">
      <alignment horizontal="center"/>
    </xf>
    <xf numFmtId="0" fontId="21" fillId="0" borderId="0" xfId="0" applyFont="1"/>
    <xf numFmtId="0" fontId="0" fillId="0" borderId="1" xfId="0" applyBorder="1" applyProtection="1">
      <protection locked="0"/>
    </xf>
    <xf numFmtId="0" fontId="0" fillId="8" borderId="8" xfId="0" applyFill="1" applyBorder="1" applyAlignment="1" applyProtection="1">
      <alignment vertical="center"/>
      <protection locked="0"/>
    </xf>
    <xf numFmtId="0" fontId="0" fillId="4" borderId="8" xfId="0" applyFill="1" applyBorder="1" applyAlignment="1" applyProtection="1">
      <alignment vertical="center"/>
      <protection locked="0"/>
    </xf>
    <xf numFmtId="0" fontId="0" fillId="0" borderId="3" xfId="0" applyBorder="1" applyAlignment="1" applyProtection="1">
      <alignment vertical="center"/>
      <protection locked="0"/>
    </xf>
    <xf numFmtId="0" fontId="0" fillId="0" borderId="0" xfId="0" applyAlignment="1" applyProtection="1">
      <alignment vertical="center"/>
      <protection locked="0"/>
    </xf>
    <xf numFmtId="0" fontId="0" fillId="0" borderId="8" xfId="0" applyBorder="1" applyAlignment="1" applyProtection="1">
      <alignment vertical="center"/>
      <protection locked="0"/>
    </xf>
    <xf numFmtId="0" fontId="0" fillId="0" borderId="3" xfId="0" applyFont="1" applyBorder="1" applyAlignment="1" applyProtection="1">
      <alignment vertical="center"/>
      <protection locked="0"/>
    </xf>
    <xf numFmtId="0" fontId="0" fillId="0" borderId="8" xfId="0" applyFont="1" applyBorder="1" applyAlignment="1" applyProtection="1">
      <alignment vertical="center"/>
      <protection locked="0"/>
    </xf>
    <xf numFmtId="0" fontId="4" fillId="0" borderId="0" xfId="0" applyFont="1" applyAlignment="1" applyProtection="1">
      <alignment vertical="center"/>
      <protection hidden="1"/>
    </xf>
    <xf numFmtId="0" fontId="4" fillId="0" borderId="0" xfId="0" applyFont="1" applyAlignment="1" applyProtection="1">
      <alignment horizontal="center" vertical="center"/>
      <protection hidden="1"/>
    </xf>
    <xf numFmtId="0" fontId="2" fillId="0" borderId="0" xfId="0" applyFont="1" applyAlignment="1" applyProtection="1">
      <alignment horizontal="center" vertical="center"/>
      <protection hidden="1"/>
    </xf>
    <xf numFmtId="0" fontId="7" fillId="0" borderId="0" xfId="0" applyFont="1" applyAlignment="1" applyProtection="1">
      <alignment horizontal="center" vertical="center"/>
      <protection hidden="1"/>
    </xf>
    <xf numFmtId="0" fontId="0" fillId="0" borderId="0" xfId="0" applyAlignment="1" applyProtection="1">
      <alignment vertical="center"/>
      <protection hidden="1"/>
    </xf>
    <xf numFmtId="0" fontId="9" fillId="0" borderId="0" xfId="0" applyFont="1" applyAlignment="1" applyProtection="1">
      <alignment vertical="center"/>
      <protection hidden="1"/>
    </xf>
    <xf numFmtId="0" fontId="14" fillId="0" borderId="0" xfId="0" applyFont="1" applyAlignment="1" applyProtection="1">
      <alignment vertical="center"/>
      <protection hidden="1"/>
    </xf>
    <xf numFmtId="0" fontId="7" fillId="5" borderId="6" xfId="0" applyFont="1" applyFill="1" applyBorder="1" applyAlignment="1" applyProtection="1">
      <alignment horizontal="center" vertical="center"/>
      <protection hidden="1"/>
    </xf>
    <xf numFmtId="0" fontId="1" fillId="5" borderId="2" xfId="0" applyFont="1" applyFill="1" applyBorder="1" applyAlignment="1" applyProtection="1">
      <alignment horizontal="center" vertical="center" wrapText="1"/>
      <protection hidden="1"/>
    </xf>
    <xf numFmtId="0" fontId="9" fillId="0" borderId="0" xfId="0" applyFont="1" applyFill="1" applyBorder="1" applyAlignment="1" applyProtection="1">
      <alignment vertical="center"/>
      <protection hidden="1"/>
    </xf>
    <xf numFmtId="0" fontId="8" fillId="0" borderId="0" xfId="0" applyFont="1" applyFill="1" applyBorder="1" applyAlignment="1" applyProtection="1">
      <alignment horizontal="center" vertical="center"/>
      <protection hidden="1"/>
    </xf>
    <xf numFmtId="0" fontId="10" fillId="0" borderId="0" xfId="0" applyFont="1" applyFill="1" applyBorder="1" applyAlignment="1" applyProtection="1">
      <alignment vertical="center"/>
      <protection hidden="1"/>
    </xf>
    <xf numFmtId="0" fontId="2" fillId="0" borderId="0" xfId="0" applyFont="1" applyFill="1" applyBorder="1" applyAlignment="1" applyProtection="1">
      <alignment horizontal="left" vertical="center"/>
      <protection hidden="1"/>
    </xf>
    <xf numFmtId="0" fontId="2" fillId="0" borderId="7" xfId="0" applyFont="1" applyFill="1" applyBorder="1" applyAlignment="1" applyProtection="1">
      <alignment horizontal="left" vertical="center"/>
      <protection hidden="1"/>
    </xf>
    <xf numFmtId="0" fontId="2" fillId="0" borderId="9" xfId="0" applyFont="1" applyFill="1" applyBorder="1" applyAlignment="1" applyProtection="1">
      <alignment horizontal="left" vertical="center"/>
      <protection hidden="1"/>
    </xf>
    <xf numFmtId="166" fontId="2" fillId="0" borderId="0" xfId="0" applyNumberFormat="1" applyFont="1" applyFill="1" applyBorder="1" applyAlignment="1" applyProtection="1">
      <alignment horizontal="left" vertical="center"/>
      <protection hidden="1"/>
    </xf>
    <xf numFmtId="0" fontId="4" fillId="0" borderId="0" xfId="0" applyFont="1" applyFill="1" applyBorder="1" applyAlignment="1" applyProtection="1">
      <alignment vertical="center"/>
      <protection hidden="1"/>
    </xf>
    <xf numFmtId="0" fontId="1" fillId="0" borderId="0" xfId="0" applyFont="1" applyAlignment="1" applyProtection="1">
      <alignment horizontal="center"/>
      <protection hidden="1"/>
    </xf>
    <xf numFmtId="0" fontId="0" fillId="0" borderId="0" xfId="0" applyProtection="1">
      <protection hidden="1"/>
    </xf>
    <xf numFmtId="0" fontId="4" fillId="0" borderId="0" xfId="0" applyFont="1" applyProtection="1">
      <protection hidden="1"/>
    </xf>
    <xf numFmtId="0" fontId="1" fillId="0" borderId="0" xfId="0" applyFont="1" applyAlignment="1" applyProtection="1">
      <alignment vertical="center"/>
      <protection hidden="1"/>
    </xf>
    <xf numFmtId="0" fontId="1" fillId="0" borderId="8" xfId="0" applyFont="1" applyBorder="1" applyAlignment="1" applyProtection="1">
      <alignment vertical="center"/>
      <protection hidden="1"/>
    </xf>
    <xf numFmtId="0" fontId="1" fillId="9" borderId="0" xfId="0" applyFont="1" applyFill="1" applyBorder="1" applyAlignment="1" applyProtection="1">
      <alignment vertical="center"/>
      <protection hidden="1"/>
    </xf>
    <xf numFmtId="0" fontId="1" fillId="5" borderId="0" xfId="0" applyFont="1" applyFill="1" applyBorder="1" applyAlignment="1" applyProtection="1">
      <alignment vertical="center"/>
      <protection hidden="1"/>
    </xf>
    <xf numFmtId="0" fontId="7" fillId="7" borderId="0" xfId="0" applyFont="1" applyFill="1" applyBorder="1" applyAlignment="1" applyProtection="1">
      <alignment vertical="center"/>
      <protection hidden="1"/>
    </xf>
    <xf numFmtId="0" fontId="1" fillId="2" borderId="0" xfId="0" applyFont="1" applyFill="1" applyBorder="1" applyAlignment="1" applyProtection="1">
      <alignment vertical="center"/>
      <protection hidden="1"/>
    </xf>
    <xf numFmtId="0" fontId="1" fillId="3" borderId="0" xfId="0" applyFont="1" applyFill="1" applyBorder="1" applyAlignment="1" applyProtection="1">
      <alignment vertical="center"/>
      <protection hidden="1"/>
    </xf>
    <xf numFmtId="0" fontId="1" fillId="6" borderId="0" xfId="0" applyFont="1" applyFill="1" applyBorder="1" applyAlignment="1" applyProtection="1">
      <alignment vertical="center"/>
      <protection hidden="1"/>
    </xf>
    <xf numFmtId="0" fontId="1" fillId="0" borderId="0" xfId="0" applyFont="1" applyBorder="1" applyAlignment="1" applyProtection="1">
      <alignment vertical="center"/>
      <protection hidden="1"/>
    </xf>
    <xf numFmtId="0" fontId="0" fillId="0" borderId="0" xfId="0" applyBorder="1" applyAlignment="1" applyProtection="1">
      <alignment vertical="center"/>
      <protection hidden="1"/>
    </xf>
    <xf numFmtId="0" fontId="2" fillId="0" borderId="0" xfId="0" applyFont="1" applyFill="1" applyBorder="1" applyAlignment="1" applyProtection="1">
      <alignment vertical="center"/>
      <protection hidden="1"/>
    </xf>
    <xf numFmtId="0" fontId="9" fillId="0" borderId="0" xfId="0" applyFont="1" applyAlignment="1" applyProtection="1">
      <alignment horizontal="center" vertical="center"/>
      <protection hidden="1"/>
    </xf>
    <xf numFmtId="0" fontId="0" fillId="0" borderId="0" xfId="0" applyAlignment="1" applyProtection="1">
      <alignment horizontal="center" vertical="center"/>
      <protection hidden="1"/>
    </xf>
    <xf numFmtId="0" fontId="0" fillId="0" borderId="0" xfId="0" applyBorder="1" applyAlignment="1" applyProtection="1">
      <alignment horizontal="center" vertical="center"/>
      <protection hidden="1"/>
    </xf>
    <xf numFmtId="0" fontId="4" fillId="14" borderId="1" xfId="0" applyFont="1" applyFill="1" applyBorder="1" applyAlignment="1" applyProtection="1">
      <alignment horizontal="center" vertical="center"/>
      <protection hidden="1"/>
    </xf>
    <xf numFmtId="0" fontId="4" fillId="14" borderId="10" xfId="0" applyFont="1" applyFill="1" applyBorder="1" applyAlignment="1" applyProtection="1">
      <alignment horizontal="center" vertical="center"/>
      <protection hidden="1"/>
    </xf>
    <xf numFmtId="0" fontId="11" fillId="0" borderId="3" xfId="0" applyFont="1" applyBorder="1" applyAlignment="1" applyProtection="1">
      <alignment vertical="center"/>
      <protection locked="0"/>
    </xf>
    <xf numFmtId="0" fontId="0" fillId="0" borderId="3" xfId="0" applyBorder="1" applyAlignment="1" applyProtection="1">
      <alignment horizontal="center" vertical="center"/>
      <protection locked="0"/>
    </xf>
    <xf numFmtId="164" fontId="1" fillId="0" borderId="3" xfId="0" applyNumberFormat="1" applyFont="1" applyBorder="1" applyAlignment="1" applyProtection="1">
      <alignment horizontal="left" vertical="center"/>
      <protection locked="0"/>
    </xf>
    <xf numFmtId="0" fontId="0" fillId="0" borderId="12" xfId="0" applyBorder="1" applyAlignment="1" applyProtection="1">
      <alignment horizontal="center" vertical="center"/>
      <protection locked="0"/>
    </xf>
    <xf numFmtId="168" fontId="0" fillId="0" borderId="12" xfId="0" applyNumberFormat="1" applyBorder="1" applyAlignment="1" applyProtection="1">
      <alignment horizontal="center" vertical="center"/>
      <protection locked="0"/>
    </xf>
    <xf numFmtId="0" fontId="4" fillId="0" borderId="0" xfId="0" applyFont="1" applyBorder="1" applyAlignment="1" applyProtection="1">
      <alignment horizontal="center" vertical="center"/>
      <protection locked="0"/>
    </xf>
    <xf numFmtId="0" fontId="13" fillId="0" borderId="0" xfId="0" applyFont="1" applyBorder="1" applyAlignment="1" applyProtection="1">
      <alignment horizontal="center" vertical="center"/>
      <protection locked="0"/>
    </xf>
    <xf numFmtId="165" fontId="13" fillId="0" borderId="0" xfId="0" applyNumberFormat="1" applyFont="1" applyBorder="1" applyAlignment="1" applyProtection="1">
      <alignment horizontal="center" vertical="center"/>
      <protection locked="0"/>
    </xf>
    <xf numFmtId="0" fontId="19" fillId="17" borderId="13" xfId="0" applyFont="1" applyFill="1" applyBorder="1" applyAlignment="1">
      <alignment horizontal="center" vertical="center"/>
    </xf>
    <xf numFmtId="0" fontId="19" fillId="17" borderId="31" xfId="0" applyFont="1" applyFill="1" applyBorder="1" applyAlignment="1">
      <alignment horizontal="center" vertical="center"/>
    </xf>
    <xf numFmtId="0" fontId="12" fillId="0" borderId="34" xfId="0" applyFont="1" applyBorder="1" applyAlignment="1">
      <alignment vertical="top" wrapText="1"/>
    </xf>
    <xf numFmtId="0" fontId="12" fillId="0" borderId="17" xfId="0" applyFont="1" applyBorder="1" applyAlignment="1">
      <alignment vertical="top" wrapText="1"/>
    </xf>
    <xf numFmtId="0" fontId="1" fillId="0" borderId="0" xfId="0" applyFont="1" applyFill="1" applyBorder="1" applyAlignment="1"/>
    <xf numFmtId="0" fontId="0" fillId="0" borderId="0" xfId="0" applyFill="1" applyBorder="1" applyAlignment="1">
      <alignment horizontal="center"/>
    </xf>
    <xf numFmtId="0" fontId="0" fillId="0" borderId="0" xfId="0" applyFill="1" applyBorder="1"/>
    <xf numFmtId="0" fontId="1" fillId="0" borderId="0" xfId="0" applyFont="1"/>
    <xf numFmtId="0" fontId="11" fillId="0" borderId="0" xfId="0" applyFont="1"/>
    <xf numFmtId="0" fontId="23" fillId="0" borderId="0" xfId="0" applyFont="1"/>
    <xf numFmtId="0" fontId="24" fillId="0" borderId="0" xfId="0" applyFont="1"/>
    <xf numFmtId="0" fontId="22" fillId="0" borderId="0" xfId="0" applyFont="1" applyBorder="1" applyAlignment="1"/>
    <xf numFmtId="0" fontId="0" fillId="0" borderId="0" xfId="0" applyBorder="1" applyAlignment="1">
      <alignment vertical="center" wrapText="1"/>
    </xf>
    <xf numFmtId="0" fontId="0" fillId="0" borderId="0" xfId="0" applyAlignment="1">
      <alignment vertical="top" wrapText="1"/>
    </xf>
    <xf numFmtId="0" fontId="22" fillId="0" borderId="0" xfId="0" applyFont="1" applyBorder="1" applyAlignment="1">
      <alignment vertical="top"/>
    </xf>
    <xf numFmtId="0" fontId="23" fillId="0" borderId="0" xfId="0" applyFont="1" applyFill="1" applyBorder="1" applyAlignment="1">
      <alignment horizontal="left" vertical="top"/>
    </xf>
    <xf numFmtId="0" fontId="0" fillId="0" borderId="0" xfId="0" applyAlignment="1">
      <alignment horizontal="left" vertical="top"/>
    </xf>
    <xf numFmtId="0" fontId="0" fillId="0" borderId="0" xfId="0" applyBorder="1" applyAlignment="1">
      <alignment horizontal="left" vertical="top"/>
    </xf>
    <xf numFmtId="0" fontId="0" fillId="0" borderId="0" xfId="0" applyBorder="1" applyAlignment="1">
      <alignment horizontal="left" vertical="top" wrapText="1"/>
    </xf>
    <xf numFmtId="0" fontId="0" fillId="0" borderId="0" xfId="0" applyAlignment="1">
      <alignment horizontal="left" vertical="top" wrapText="1"/>
    </xf>
    <xf numFmtId="0" fontId="15" fillId="15" borderId="38" xfId="1" applyFont="1" applyFill="1" applyBorder="1" applyAlignment="1">
      <alignment horizontal="center" vertical="center"/>
    </xf>
    <xf numFmtId="0" fontId="22" fillId="0" borderId="8" xfId="0" applyFont="1" applyBorder="1" applyAlignment="1">
      <alignment horizontal="left" vertical="top"/>
    </xf>
    <xf numFmtId="0" fontId="1" fillId="0" borderId="8" xfId="0" applyFont="1" applyBorder="1" applyAlignment="1">
      <alignment horizontal="left" vertical="top"/>
    </xf>
    <xf numFmtId="0" fontId="22" fillId="0" borderId="8" xfId="0" applyFont="1" applyBorder="1"/>
    <xf numFmtId="0" fontId="0" fillId="0" borderId="8" xfId="0" applyBorder="1"/>
    <xf numFmtId="0" fontId="19" fillId="17" borderId="0" xfId="0" quotePrefix="1" applyFont="1" applyFill="1" applyBorder="1" applyAlignment="1" applyProtection="1">
      <alignment horizontal="left" vertical="center"/>
      <protection locked="0"/>
    </xf>
    <xf numFmtId="0" fontId="19" fillId="17" borderId="0" xfId="0" applyFont="1" applyFill="1" applyBorder="1" applyAlignment="1" applyProtection="1">
      <alignment horizontal="center" vertical="center"/>
      <protection locked="0"/>
    </xf>
    <xf numFmtId="0" fontId="20" fillId="17" borderId="0" xfId="0" applyFont="1" applyFill="1" applyBorder="1" applyAlignment="1" applyProtection="1">
      <alignment horizontal="center" vertical="center"/>
      <protection locked="0"/>
    </xf>
    <xf numFmtId="0" fontId="19" fillId="17" borderId="0" xfId="0" applyFont="1" applyFill="1" applyBorder="1" applyAlignment="1" applyProtection="1">
      <alignment horizontal="center" vertical="center"/>
    </xf>
    <xf numFmtId="168" fontId="19" fillId="17" borderId="0" xfId="0" applyNumberFormat="1" applyFont="1" applyFill="1" applyBorder="1" applyAlignment="1" applyProtection="1">
      <alignment horizontal="center" vertical="center"/>
      <protection locked="0"/>
    </xf>
    <xf numFmtId="168" fontId="19" fillId="17" borderId="0" xfId="0" applyNumberFormat="1" applyFont="1" applyFill="1" applyBorder="1" applyAlignment="1" applyProtection="1">
      <alignment horizontal="center" vertical="center"/>
    </xf>
    <xf numFmtId="0" fontId="19" fillId="17" borderId="31" xfId="0" applyFont="1" applyFill="1" applyBorder="1" applyAlignment="1" applyProtection="1">
      <alignment horizontal="center" vertical="center"/>
      <protection locked="0"/>
    </xf>
    <xf numFmtId="0" fontId="0" fillId="0" borderId="32" xfId="0" applyBorder="1"/>
    <xf numFmtId="0" fontId="0" fillId="0" borderId="29" xfId="0" applyBorder="1"/>
    <xf numFmtId="0" fontId="0" fillId="0" borderId="4" xfId="0" applyBorder="1"/>
    <xf numFmtId="0" fontId="0" fillId="0" borderId="5" xfId="0" applyBorder="1"/>
    <xf numFmtId="0" fontId="0" fillId="0" borderId="0" xfId="0" applyBorder="1"/>
    <xf numFmtId="0" fontId="0" fillId="0" borderId="6" xfId="0" applyBorder="1"/>
    <xf numFmtId="0" fontId="0" fillId="0" borderId="35" xfId="0" applyBorder="1"/>
    <xf numFmtId="0" fontId="0" fillId="0" borderId="36" xfId="0" applyBorder="1"/>
    <xf numFmtId="0" fontId="12" fillId="0" borderId="33" xfId="0" applyFont="1" applyBorder="1" applyAlignment="1">
      <alignment horizontal="left" vertical="top" wrapText="1"/>
    </xf>
    <xf numFmtId="0" fontId="12" fillId="0" borderId="34" xfId="0" applyFont="1" applyBorder="1" applyAlignment="1">
      <alignment horizontal="left" vertical="top" wrapText="1"/>
    </xf>
    <xf numFmtId="0" fontId="4" fillId="14" borderId="0" xfId="0" applyFont="1" applyFill="1" applyBorder="1" applyAlignment="1">
      <alignment horizontal="left" vertical="center" wrapText="1"/>
    </xf>
    <xf numFmtId="0" fontId="2" fillId="14" borderId="4" xfId="0" applyFont="1" applyFill="1" applyBorder="1" applyAlignment="1">
      <alignment horizontal="center" vertical="center" wrapText="1"/>
    </xf>
    <xf numFmtId="0" fontId="2" fillId="14" borderId="6" xfId="0" applyFont="1" applyFill="1" applyBorder="1" applyAlignment="1">
      <alignment horizontal="center" vertical="center" wrapText="1"/>
    </xf>
    <xf numFmtId="0" fontId="2" fillId="14" borderId="13" xfId="0" applyFont="1" applyFill="1" applyBorder="1" applyAlignment="1">
      <alignment horizontal="left" vertical="center"/>
    </xf>
    <xf numFmtId="0" fontId="2" fillId="14" borderId="15" xfId="0" applyFont="1" applyFill="1" applyBorder="1" applyAlignment="1">
      <alignment horizontal="left" vertical="center"/>
    </xf>
    <xf numFmtId="0" fontId="2" fillId="14" borderId="1" xfId="0" applyFont="1" applyFill="1" applyBorder="1" applyAlignment="1">
      <alignment horizontal="center" vertical="center"/>
    </xf>
    <xf numFmtId="0" fontId="2" fillId="14" borderId="8" xfId="0" applyFont="1" applyFill="1" applyBorder="1" applyAlignment="1">
      <alignment horizontal="center" vertical="center"/>
    </xf>
    <xf numFmtId="0" fontId="2" fillId="14" borderId="29" xfId="0" applyFont="1" applyFill="1" applyBorder="1" applyAlignment="1">
      <alignment horizontal="center" vertical="center"/>
    </xf>
    <xf numFmtId="0" fontId="2" fillId="14" borderId="12" xfId="0" applyFont="1" applyFill="1" applyBorder="1" applyAlignment="1">
      <alignment horizontal="center" vertical="center" wrapText="1"/>
    </xf>
    <xf numFmtId="0" fontId="2" fillId="14" borderId="10" xfId="0" applyFont="1" applyFill="1" applyBorder="1" applyAlignment="1">
      <alignment horizontal="center" vertical="center"/>
    </xf>
    <xf numFmtId="0" fontId="2" fillId="14" borderId="7" xfId="0" applyFont="1" applyFill="1" applyBorder="1" applyAlignment="1">
      <alignment horizontal="center" vertical="center"/>
    </xf>
    <xf numFmtId="0" fontId="2" fillId="14" borderId="32" xfId="0" applyFont="1" applyFill="1" applyBorder="1" applyAlignment="1">
      <alignment horizontal="center" vertical="center"/>
    </xf>
    <xf numFmtId="0" fontId="2" fillId="14" borderId="9" xfId="0" applyFont="1" applyFill="1" applyBorder="1" applyAlignment="1">
      <alignment horizontal="center" vertical="center"/>
    </xf>
    <xf numFmtId="0" fontId="2" fillId="14" borderId="4" xfId="0" applyFont="1" applyFill="1" applyBorder="1" applyAlignment="1">
      <alignment horizontal="center" vertical="center"/>
    </xf>
    <xf numFmtId="0" fontId="2" fillId="14" borderId="10" xfId="0" applyFont="1" applyFill="1" applyBorder="1" applyAlignment="1">
      <alignment horizontal="center" vertical="center" wrapText="1"/>
    </xf>
    <xf numFmtId="0" fontId="2" fillId="14" borderId="2" xfId="0" applyFont="1" applyFill="1" applyBorder="1" applyAlignment="1">
      <alignment horizontal="center" vertical="center" wrapText="1"/>
    </xf>
    <xf numFmtId="0" fontId="17" fillId="16" borderId="20" xfId="1" applyFont="1" applyFill="1" applyBorder="1" applyAlignment="1">
      <alignment horizontal="center" vertical="center"/>
    </xf>
    <xf numFmtId="0" fontId="15" fillId="15" borderId="19" xfId="1" applyFont="1" applyFill="1" applyBorder="1" applyAlignment="1">
      <alignment horizontal="center" vertical="center"/>
    </xf>
    <xf numFmtId="0" fontId="7" fillId="5" borderId="5" xfId="0" applyFont="1" applyFill="1" applyBorder="1" applyAlignment="1" applyProtection="1">
      <alignment horizontal="center" vertical="center"/>
      <protection hidden="1"/>
    </xf>
    <xf numFmtId="0" fontId="7" fillId="5" borderId="6" xfId="0" applyFont="1" applyFill="1" applyBorder="1" applyAlignment="1" applyProtection="1">
      <alignment horizontal="center" vertical="center"/>
      <protection hidden="1"/>
    </xf>
    <xf numFmtId="0" fontId="10" fillId="0" borderId="0" xfId="0" applyFont="1" applyFill="1" applyBorder="1" applyAlignment="1" applyProtection="1">
      <alignment horizontal="left" vertical="center"/>
      <protection hidden="1"/>
    </xf>
    <xf numFmtId="0" fontId="8" fillId="0" borderId="7" xfId="0" applyFont="1" applyFill="1" applyBorder="1" applyAlignment="1" applyProtection="1">
      <alignment horizontal="left" vertical="center"/>
      <protection hidden="1"/>
    </xf>
    <xf numFmtId="0" fontId="8" fillId="0" borderId="8" xfId="0" applyFont="1" applyFill="1" applyBorder="1" applyAlignment="1" applyProtection="1">
      <alignment horizontal="left" vertical="center"/>
      <protection hidden="1"/>
    </xf>
    <xf numFmtId="0" fontId="8" fillId="0" borderId="9" xfId="0" applyFont="1" applyFill="1" applyBorder="1" applyAlignment="1" applyProtection="1">
      <alignment horizontal="left" vertical="center"/>
      <protection hidden="1"/>
    </xf>
    <xf numFmtId="0" fontId="15" fillId="15" borderId="19" xfId="1" applyFont="1" applyFill="1" applyBorder="1" applyAlignment="1" applyProtection="1">
      <alignment horizontal="center" vertical="center"/>
      <protection hidden="1"/>
    </xf>
    <xf numFmtId="0" fontId="15" fillId="15" borderId="26" xfId="1" applyFont="1" applyFill="1" applyBorder="1" applyAlignment="1" applyProtection="1">
      <alignment horizontal="center" vertical="center"/>
      <protection hidden="1"/>
    </xf>
    <xf numFmtId="0" fontId="15" fillId="15" borderId="27" xfId="1" applyFont="1" applyFill="1" applyBorder="1" applyAlignment="1" applyProtection="1">
      <alignment horizontal="center" vertical="center"/>
      <protection hidden="1"/>
    </xf>
    <xf numFmtId="0" fontId="2" fillId="12" borderId="21" xfId="1" applyFont="1" applyFill="1" applyBorder="1" applyAlignment="1" applyProtection="1">
      <alignment horizontal="center" vertical="center"/>
      <protection hidden="1"/>
    </xf>
    <xf numFmtId="0" fontId="2" fillId="12" borderId="23" xfId="1" applyFont="1" applyFill="1" applyBorder="1" applyAlignment="1" applyProtection="1">
      <alignment horizontal="center" vertical="center"/>
      <protection hidden="1"/>
    </xf>
    <xf numFmtId="0" fontId="4" fillId="16" borderId="24" xfId="1" applyFont="1" applyFill="1" applyBorder="1" applyAlignment="1" applyProtection="1">
      <alignment horizontal="center" vertical="center"/>
      <protection hidden="1"/>
    </xf>
    <xf numFmtId="0" fontId="7" fillId="5" borderId="2" xfId="0" applyFont="1" applyFill="1" applyBorder="1" applyAlignment="1" applyProtection="1">
      <alignment horizontal="center" vertical="center"/>
      <protection hidden="1"/>
    </xf>
    <xf numFmtId="0" fontId="1" fillId="0" borderId="1" xfId="0" applyFont="1" applyBorder="1" applyAlignment="1" applyProtection="1">
      <alignment horizontal="center" vertical="center"/>
      <protection hidden="1"/>
    </xf>
    <xf numFmtId="0" fontId="17" fillId="16" borderId="20" xfId="1" applyFont="1" applyFill="1" applyBorder="1" applyAlignment="1" applyProtection="1">
      <alignment horizontal="center" vertical="center"/>
      <protection hidden="1"/>
    </xf>
    <xf numFmtId="0" fontId="7" fillId="5" borderId="0" xfId="0" applyFont="1" applyFill="1" applyBorder="1" applyAlignment="1" applyProtection="1">
      <alignment horizontal="center" vertical="center"/>
      <protection hidden="1"/>
    </xf>
    <xf numFmtId="0" fontId="1" fillId="0" borderId="10" xfId="0" applyFont="1" applyBorder="1" applyAlignment="1" applyProtection="1">
      <alignment horizontal="center" vertical="center"/>
      <protection hidden="1"/>
    </xf>
    <xf numFmtId="0" fontId="1" fillId="0" borderId="2" xfId="0" applyFont="1" applyBorder="1" applyAlignment="1" applyProtection="1">
      <alignment horizontal="center" vertical="center"/>
      <protection hidden="1"/>
    </xf>
    <xf numFmtId="0" fontId="1" fillId="0" borderId="11" xfId="0" applyFont="1" applyBorder="1" applyAlignment="1" applyProtection="1">
      <alignment horizontal="center" vertical="center"/>
      <protection hidden="1"/>
    </xf>
    <xf numFmtId="0" fontId="2" fillId="12" borderId="5" xfId="0" applyFont="1" applyFill="1" applyBorder="1" applyAlignment="1" applyProtection="1">
      <alignment horizontal="center" vertical="center"/>
      <protection hidden="1"/>
    </xf>
    <xf numFmtId="0" fontId="2" fillId="12" borderId="0" xfId="0" applyFont="1" applyFill="1" applyBorder="1" applyAlignment="1" applyProtection="1">
      <alignment horizontal="center" vertical="center"/>
      <protection hidden="1"/>
    </xf>
    <xf numFmtId="0" fontId="2" fillId="13" borderId="5" xfId="0" applyFont="1" applyFill="1" applyBorder="1" applyAlignment="1" applyProtection="1">
      <alignment horizontal="center" vertical="center"/>
      <protection hidden="1"/>
    </xf>
    <xf numFmtId="0" fontId="2" fillId="13" borderId="0" xfId="0" applyFont="1" applyFill="1" applyBorder="1" applyAlignment="1" applyProtection="1">
      <alignment horizontal="center" vertical="center"/>
      <protection hidden="1"/>
    </xf>
    <xf numFmtId="0" fontId="2" fillId="11" borderId="5" xfId="0" applyFont="1" applyFill="1" applyBorder="1" applyAlignment="1" applyProtection="1">
      <alignment horizontal="center" vertical="center"/>
      <protection hidden="1"/>
    </xf>
    <xf numFmtId="0" fontId="2" fillId="11" borderId="0" xfId="0" applyFont="1" applyFill="1" applyBorder="1" applyAlignment="1" applyProtection="1">
      <alignment horizontal="center" vertical="center"/>
      <protection hidden="1"/>
    </xf>
    <xf numFmtId="0" fontId="2" fillId="10" borderId="5" xfId="0" applyFont="1" applyFill="1" applyBorder="1" applyAlignment="1" applyProtection="1">
      <alignment horizontal="center" vertical="center"/>
      <protection hidden="1"/>
    </xf>
    <xf numFmtId="0" fontId="2" fillId="10" borderId="0" xfId="0" applyFont="1" applyFill="1" applyBorder="1" applyAlignment="1" applyProtection="1">
      <alignment horizontal="center" vertical="center"/>
      <protection hidden="1"/>
    </xf>
    <xf numFmtId="0" fontId="2" fillId="12" borderId="24" xfId="1" applyFont="1" applyFill="1" applyBorder="1" applyAlignment="1" applyProtection="1">
      <alignment horizontal="center" vertical="center"/>
      <protection hidden="1"/>
    </xf>
    <xf numFmtId="0" fontId="1" fillId="0" borderId="8" xfId="0" applyFont="1" applyBorder="1" applyAlignment="1" applyProtection="1">
      <alignment horizontal="left" vertical="center"/>
      <protection hidden="1"/>
    </xf>
    <xf numFmtId="0" fontId="15" fillId="15" borderId="28" xfId="1" applyFont="1" applyFill="1" applyBorder="1" applyAlignment="1" applyProtection="1">
      <alignment horizontal="center" vertical="center"/>
      <protection hidden="1"/>
    </xf>
    <xf numFmtId="0" fontId="4" fillId="16" borderId="21" xfId="1" applyFont="1" applyFill="1" applyBorder="1" applyAlignment="1" applyProtection="1">
      <alignment horizontal="center" vertical="center"/>
      <protection hidden="1"/>
    </xf>
    <xf numFmtId="0" fontId="4" fillId="16" borderId="22" xfId="1" applyFont="1" applyFill="1" applyBorder="1" applyAlignment="1" applyProtection="1">
      <alignment horizontal="center" vertical="center"/>
      <protection hidden="1"/>
    </xf>
    <xf numFmtId="0" fontId="4" fillId="16" borderId="23" xfId="1" applyFont="1" applyFill="1" applyBorder="1" applyAlignment="1" applyProtection="1">
      <alignment horizontal="center" vertical="center"/>
      <protection hidden="1"/>
    </xf>
    <xf numFmtId="0" fontId="4" fillId="14" borderId="10" xfId="0" applyFont="1" applyFill="1" applyBorder="1" applyAlignment="1" applyProtection="1">
      <alignment horizontal="center" vertical="center"/>
      <protection hidden="1"/>
    </xf>
    <xf numFmtId="0" fontId="4" fillId="14" borderId="2" xfId="0" applyFont="1" applyFill="1" applyBorder="1" applyAlignment="1" applyProtection="1">
      <alignment horizontal="center" vertical="center"/>
      <protection hidden="1"/>
    </xf>
    <xf numFmtId="0" fontId="2" fillId="12" borderId="22" xfId="1" applyFont="1" applyFill="1" applyBorder="1" applyAlignment="1" applyProtection="1">
      <alignment horizontal="center" vertical="center"/>
      <protection hidden="1"/>
    </xf>
    <xf numFmtId="0" fontId="2" fillId="12" borderId="25" xfId="1" applyFont="1" applyFill="1" applyBorder="1" applyAlignment="1" applyProtection="1">
      <alignment horizontal="center" vertical="center"/>
      <protection hidden="1"/>
    </xf>
    <xf numFmtId="0" fontId="1" fillId="21" borderId="0" xfId="0" applyFont="1" applyFill="1" applyAlignment="1">
      <alignment horizontal="center"/>
    </xf>
    <xf numFmtId="0" fontId="0" fillId="2" borderId="0" xfId="0" applyFill="1" applyAlignment="1">
      <alignment horizontal="left" vertical="center"/>
    </xf>
    <xf numFmtId="0" fontId="1" fillId="2" borderId="0" xfId="0" applyFont="1" applyFill="1" applyAlignment="1">
      <alignment horizontal="center" vertical="center"/>
    </xf>
    <xf numFmtId="0" fontId="0" fillId="0" borderId="0" xfId="0" applyFill="1" applyBorder="1" applyAlignment="1">
      <alignment horizontal="center"/>
    </xf>
    <xf numFmtId="0" fontId="15" fillId="15" borderId="26" xfId="1" applyFont="1" applyFill="1" applyBorder="1" applyAlignment="1">
      <alignment horizontal="center" vertical="center"/>
    </xf>
    <xf numFmtId="0" fontId="15" fillId="15" borderId="39" xfId="1" applyFont="1" applyFill="1" applyBorder="1" applyAlignment="1">
      <alignment horizontal="center" vertical="center"/>
    </xf>
    <xf numFmtId="0" fontId="15" fillId="15" borderId="40" xfId="1" applyFont="1" applyFill="1" applyBorder="1" applyAlignment="1">
      <alignment horizontal="center" vertical="center"/>
    </xf>
    <xf numFmtId="0" fontId="17" fillId="16" borderId="37" xfId="1" applyFont="1" applyFill="1" applyBorder="1" applyAlignment="1">
      <alignment horizontal="center" vertical="center"/>
    </xf>
    <xf numFmtId="0" fontId="22" fillId="0" borderId="8" xfId="0" applyFont="1" applyBorder="1" applyAlignment="1">
      <alignment horizontal="center" vertical="top"/>
    </xf>
    <xf numFmtId="0" fontId="0" fillId="0" borderId="0" xfId="0" applyBorder="1" applyAlignment="1">
      <alignment horizontal="left" vertical="top" wrapText="1"/>
    </xf>
    <xf numFmtId="0" fontId="16" fillId="0" borderId="0" xfId="1" applyBorder="1" applyAlignment="1">
      <alignment horizontal="center" vertical="center"/>
    </xf>
    <xf numFmtId="0" fontId="16" fillId="0" borderId="6" xfId="1" applyBorder="1" applyAlignment="1">
      <alignment horizontal="center" vertical="center"/>
    </xf>
    <xf numFmtId="0" fontId="26" fillId="2" borderId="0" xfId="1" applyFont="1" applyFill="1" applyAlignment="1">
      <alignment horizontal="center"/>
    </xf>
    <xf numFmtId="0" fontId="0" fillId="0" borderId="0" xfId="0" applyAlignment="1">
      <alignment horizontal="left" vertical="top" wrapText="1"/>
    </xf>
    <xf numFmtId="0" fontId="16" fillId="0" borderId="0" xfId="1" applyAlignment="1">
      <alignment horizontal="left" vertical="top" wrapText="1"/>
    </xf>
    <xf numFmtId="0" fontId="16" fillId="0" borderId="0" xfId="1" applyAlignment="1">
      <alignment horizontal="left" vertical="top"/>
    </xf>
    <xf numFmtId="0" fontId="0" fillId="19" borderId="0" xfId="0" applyFill="1" applyAlignment="1">
      <alignment horizontal="left" vertical="center"/>
    </xf>
    <xf numFmtId="0" fontId="0" fillId="18" borderId="0" xfId="0" applyFill="1" applyAlignment="1">
      <alignment horizontal="left" vertical="center"/>
    </xf>
    <xf numFmtId="0" fontId="0" fillId="18" borderId="0" xfId="0" applyFill="1" applyAlignment="1">
      <alignment horizontal="left" vertical="top" wrapText="1"/>
    </xf>
    <xf numFmtId="0" fontId="0" fillId="19" borderId="0" xfId="0" applyFill="1" applyAlignment="1">
      <alignment horizontal="left" vertical="top" wrapText="1"/>
    </xf>
    <xf numFmtId="0" fontId="0" fillId="2" borderId="0" xfId="0" quotePrefix="1" applyFill="1" applyAlignment="1">
      <alignment horizontal="left" vertical="center" wrapText="1"/>
    </xf>
    <xf numFmtId="0" fontId="0" fillId="2" borderId="0" xfId="0" applyFill="1" applyAlignment="1">
      <alignment horizontal="left" vertical="center" wrapText="1"/>
    </xf>
    <xf numFmtId="0" fontId="0" fillId="2" borderId="0" xfId="0" applyFill="1" applyAlignment="1">
      <alignment horizontal="left" vertical="top" wrapText="1"/>
    </xf>
    <xf numFmtId="0" fontId="0" fillId="19" borderId="0" xfId="0" applyFill="1" applyAlignment="1">
      <alignment horizontal="left" wrapText="1"/>
    </xf>
    <xf numFmtId="0" fontId="0" fillId="2" borderId="0" xfId="0" applyFill="1" applyAlignment="1">
      <alignment horizontal="left" wrapText="1"/>
    </xf>
  </cellXfs>
  <cellStyles count="2">
    <cellStyle name="Hyperlink" xfId="1" builtinId="8"/>
    <cellStyle name="Normal" xfId="0" builtinId="0"/>
  </cellStyles>
  <dxfs count="69">
    <dxf>
      <font>
        <b/>
        <i val="0"/>
        <color rgb="FF0000FF"/>
      </font>
    </dxf>
    <dxf>
      <fill>
        <patternFill>
          <bgColor theme="4" tint="0.79998168889431442"/>
        </patternFill>
      </fill>
    </dxf>
    <dxf>
      <border>
        <left style="thin">
          <color auto="1"/>
        </left>
        <right style="thin">
          <color auto="1"/>
        </right>
        <top style="thin">
          <color auto="1"/>
        </top>
        <bottom style="thin">
          <color auto="1"/>
        </bottom>
        <vertical/>
        <horizontal/>
      </border>
    </dxf>
    <dxf>
      <border>
        <bottom style="thin">
          <color auto="1"/>
        </bottom>
        <vertical/>
        <horizontal/>
      </border>
    </dxf>
    <dxf>
      <border>
        <left style="thin">
          <color auto="1"/>
        </left>
        <right style="thin">
          <color auto="1"/>
        </right>
        <vertical/>
        <horizontal/>
      </border>
    </dxf>
    <dxf>
      <fill>
        <patternFill patternType="none">
          <bgColor auto="1"/>
        </patternFill>
      </fill>
    </dxf>
    <dxf>
      <font>
        <b/>
        <i val="0"/>
        <color theme="0"/>
      </font>
      <fill>
        <patternFill>
          <bgColor rgb="FF0000FF"/>
        </patternFill>
      </fill>
    </dxf>
    <dxf>
      <font>
        <color theme="1"/>
      </font>
      <border>
        <left style="thin">
          <color auto="1"/>
        </left>
        <right style="thin">
          <color auto="1"/>
        </right>
        <top style="thin">
          <color auto="1"/>
        </top>
        <bottom style="thin">
          <color auto="1"/>
        </bottom>
        <vertical/>
        <horizontal/>
      </border>
    </dxf>
    <dxf>
      <font>
        <color theme="1"/>
      </font>
      <fill>
        <patternFill>
          <bgColor theme="0" tint="-4.9989318521683403E-2"/>
        </patternFill>
      </fill>
    </dxf>
    <dxf>
      <font>
        <b/>
        <i val="0"/>
      </font>
      <fill>
        <patternFill>
          <bgColor theme="8" tint="0.79998168889431442"/>
        </patternFill>
      </fill>
    </dxf>
    <dxf>
      <font>
        <b/>
        <i val="0"/>
        <color theme="1"/>
      </font>
      <fill>
        <patternFill>
          <bgColor theme="2" tint="-9.9948118533890809E-2"/>
        </patternFill>
      </fill>
    </dxf>
    <dxf>
      <font>
        <b/>
        <i val="0"/>
      </font>
      <fill>
        <patternFill>
          <bgColor theme="5" tint="0.79998168889431442"/>
        </patternFill>
      </fill>
    </dxf>
    <dxf>
      <font>
        <b/>
        <i val="0"/>
      </font>
      <fill>
        <patternFill>
          <bgColor theme="6" tint="0.79998168889431442"/>
        </patternFill>
      </fill>
    </dxf>
    <dxf>
      <font>
        <b/>
        <i val="0"/>
      </font>
      <fill>
        <patternFill>
          <bgColor theme="4" tint="0.79998168889431442"/>
        </patternFill>
      </fill>
    </dxf>
    <dxf>
      <font>
        <b/>
        <i val="0"/>
      </font>
      <fill>
        <patternFill>
          <bgColor theme="7" tint="0.79998168889431442"/>
        </patternFill>
      </fill>
    </dxf>
    <dxf>
      <font>
        <b/>
        <i val="0"/>
      </font>
      <fill>
        <patternFill>
          <bgColor theme="9" tint="-0.24994659260841701"/>
        </patternFill>
      </fill>
    </dxf>
    <dxf>
      <font>
        <b/>
        <i val="0"/>
      </font>
      <fill>
        <patternFill>
          <bgColor theme="7" tint="-0.24994659260841701"/>
        </patternFill>
      </fill>
    </dxf>
    <dxf>
      <font>
        <b/>
        <i val="0"/>
      </font>
      <fill>
        <patternFill>
          <bgColor theme="6" tint="-0.24994659260841701"/>
        </patternFill>
      </fill>
    </dxf>
    <dxf>
      <font>
        <b/>
        <i val="0"/>
      </font>
      <fill>
        <patternFill>
          <bgColor theme="4" tint="-0.24994659260841701"/>
        </patternFill>
      </fill>
    </dxf>
    <dxf>
      <font>
        <b/>
        <i val="0"/>
      </font>
      <fill>
        <patternFill>
          <bgColor rgb="FFFF0000"/>
        </patternFill>
      </fill>
    </dxf>
    <dxf>
      <font>
        <color theme="1"/>
      </font>
    </dxf>
    <dxf>
      <font>
        <b/>
        <i val="0"/>
        <color theme="1"/>
      </font>
      <border>
        <left style="thin">
          <color auto="1"/>
        </left>
        <right style="thin">
          <color auto="1"/>
        </right>
        <top style="thin">
          <color auto="1"/>
        </top>
        <bottom style="thin">
          <color auto="1"/>
        </bottom>
        <vertical/>
        <horizontal/>
      </border>
    </dxf>
    <dxf>
      <font>
        <b/>
        <i val="0"/>
        <color theme="1"/>
      </font>
      <border>
        <left style="thin">
          <color auto="1"/>
        </left>
        <right style="thin">
          <color auto="1"/>
        </right>
        <top style="thin">
          <color auto="1"/>
        </top>
        <bottom style="thin">
          <color auto="1"/>
        </bottom>
        <vertical/>
        <horizontal/>
      </border>
    </dxf>
    <dxf>
      <font>
        <b/>
        <i val="0"/>
        <color theme="1"/>
      </font>
      <border>
        <left style="thin">
          <color auto="1"/>
        </left>
        <right style="thin">
          <color auto="1"/>
        </right>
        <top style="thin">
          <color auto="1"/>
        </top>
        <bottom style="thin">
          <color auto="1"/>
        </bottom>
        <vertical/>
        <horizontal/>
      </border>
    </dxf>
    <dxf>
      <fill>
        <patternFill>
          <bgColor theme="2" tint="-9.9948118533890809E-2"/>
        </patternFill>
      </fill>
    </dxf>
    <dxf>
      <fill>
        <patternFill>
          <bgColor theme="8" tint="0.79998168889431442"/>
        </patternFill>
      </fill>
    </dxf>
    <dxf>
      <fill>
        <patternFill>
          <bgColor theme="5" tint="0.79998168889431442"/>
        </patternFill>
      </fill>
    </dxf>
    <dxf>
      <fill>
        <patternFill>
          <bgColor theme="6" tint="0.79998168889431442"/>
        </patternFill>
      </fill>
    </dxf>
    <dxf>
      <fill>
        <patternFill>
          <bgColor theme="3" tint="0.79998168889431442"/>
        </patternFill>
      </fill>
    </dxf>
    <dxf>
      <fill>
        <patternFill>
          <bgColor theme="7" tint="0.79998168889431442"/>
        </patternFill>
      </fill>
    </dxf>
    <dxf>
      <font>
        <b/>
        <i val="0"/>
        <color theme="1"/>
      </font>
      <border>
        <top style="thin">
          <color auto="1"/>
        </top>
        <bottom/>
        <vertical/>
        <horizontal/>
      </border>
    </dxf>
    <dxf>
      <border>
        <left style="thin">
          <color auto="1"/>
        </left>
        <right style="thin">
          <color auto="1"/>
        </right>
        <vertical/>
        <horizontal/>
      </border>
    </dxf>
    <dxf>
      <font>
        <b/>
        <i val="0"/>
        <color theme="1"/>
      </font>
      <border>
        <top style="thin">
          <color auto="1"/>
        </top>
        <bottom/>
        <vertical/>
        <horizontal/>
      </border>
    </dxf>
    <dxf>
      <border>
        <left style="thin">
          <color auto="1"/>
        </left>
        <right style="thin">
          <color auto="1"/>
        </right>
        <vertical/>
        <horizontal/>
      </border>
    </dxf>
    <dxf>
      <fill>
        <patternFill>
          <bgColor theme="9" tint="0.79998168889431442"/>
        </patternFill>
      </fill>
    </dxf>
    <dxf>
      <font>
        <b/>
        <i val="0"/>
      </font>
      <fill>
        <patternFill>
          <bgColor rgb="FFFF0000"/>
        </patternFill>
      </fill>
    </dxf>
    <dxf>
      <fill>
        <patternFill patternType="none">
          <bgColor auto="1"/>
        </patternFill>
      </fill>
    </dxf>
    <dxf>
      <font>
        <b/>
        <i val="0"/>
        <color theme="0"/>
      </font>
      <fill>
        <patternFill>
          <bgColor rgb="FF0000FF"/>
        </patternFill>
      </fill>
    </dxf>
    <dxf>
      <font>
        <color theme="1"/>
      </font>
      <border>
        <left style="thin">
          <color auto="1"/>
        </left>
        <right style="thin">
          <color auto="1"/>
        </right>
        <top style="thin">
          <color auto="1"/>
        </top>
        <bottom style="thin">
          <color auto="1"/>
        </bottom>
        <vertical/>
        <horizontal/>
      </border>
    </dxf>
    <dxf>
      <font>
        <b/>
        <i val="0"/>
        <color theme="1"/>
      </font>
      <border>
        <top style="thin">
          <color auto="1"/>
        </top>
        <bottom/>
        <vertical/>
        <horizontal/>
      </border>
    </dxf>
    <dxf>
      <border>
        <left style="thin">
          <color auto="1"/>
        </left>
        <right style="thin">
          <color auto="1"/>
        </right>
        <vertical/>
        <horizontal/>
      </border>
    </dxf>
    <dxf>
      <fill>
        <patternFill>
          <bgColor theme="9" tint="0.79998168889431442"/>
        </patternFill>
      </fill>
    </dxf>
    <dxf>
      <font>
        <b/>
        <i val="0"/>
        <color theme="1"/>
      </font>
      <border>
        <left style="thin">
          <color auto="1"/>
        </left>
        <right style="thin">
          <color auto="1"/>
        </right>
        <top style="thin">
          <color auto="1"/>
        </top>
        <bottom style="thin">
          <color auto="1"/>
        </bottom>
        <vertical/>
        <horizontal/>
      </border>
    </dxf>
    <dxf>
      <font>
        <b/>
        <i val="0"/>
        <color theme="1"/>
      </font>
      <border>
        <left style="thin">
          <color auto="1"/>
        </left>
        <right style="thin">
          <color auto="1"/>
        </right>
        <top style="thin">
          <color auto="1"/>
        </top>
        <bottom style="thin">
          <color auto="1"/>
        </bottom>
        <vertical/>
        <horizontal/>
      </border>
    </dxf>
    <dxf>
      <font>
        <b/>
        <i val="0"/>
        <color theme="1"/>
      </font>
      <border>
        <left style="thin">
          <color auto="1"/>
        </left>
        <right style="thin">
          <color auto="1"/>
        </right>
        <top style="thin">
          <color auto="1"/>
        </top>
        <bottom style="thin">
          <color auto="1"/>
        </bottom>
        <vertical/>
        <horizontal/>
      </border>
    </dxf>
    <dxf>
      <font>
        <color theme="1"/>
      </font>
      <fill>
        <patternFill>
          <bgColor theme="0" tint="-4.9989318521683403E-2"/>
        </patternFill>
      </fill>
    </dxf>
    <dxf>
      <font>
        <b/>
        <i val="0"/>
      </font>
      <fill>
        <patternFill>
          <bgColor theme="8" tint="0.79998168889431442"/>
        </patternFill>
      </fill>
    </dxf>
    <dxf>
      <font>
        <b/>
        <i val="0"/>
        <color theme="1"/>
      </font>
      <fill>
        <patternFill>
          <bgColor theme="2" tint="-9.9948118533890809E-2"/>
        </patternFill>
      </fill>
    </dxf>
    <dxf>
      <font>
        <b/>
        <i val="0"/>
      </font>
      <fill>
        <patternFill>
          <bgColor theme="5" tint="0.79998168889431442"/>
        </patternFill>
      </fill>
    </dxf>
    <dxf>
      <font>
        <b/>
        <i val="0"/>
      </font>
      <fill>
        <patternFill>
          <bgColor theme="6" tint="0.79998168889431442"/>
        </patternFill>
      </fill>
    </dxf>
    <dxf>
      <fill>
        <patternFill patternType="none">
          <bgColor auto="1"/>
        </patternFill>
      </fill>
      <border>
        <right/>
        <top/>
        <bottom/>
        <vertical/>
        <horizontal/>
      </border>
    </dxf>
    <dxf>
      <fill>
        <patternFill patternType="none">
          <bgColor auto="1"/>
        </patternFill>
      </fill>
      <border>
        <right/>
        <top/>
        <bottom/>
        <vertical/>
        <horizontal/>
      </border>
    </dxf>
    <dxf>
      <fill>
        <patternFill patternType="none">
          <bgColor auto="1"/>
        </patternFill>
      </fill>
      <border>
        <right/>
        <top/>
        <bottom/>
        <vertical/>
        <horizontal/>
      </border>
    </dxf>
    <dxf>
      <font>
        <color rgb="FF9C0006"/>
      </font>
      <fill>
        <patternFill>
          <bgColor rgb="FFFFC7CE"/>
        </patternFill>
      </fill>
    </dxf>
    <dxf>
      <fill>
        <patternFill patternType="none">
          <bgColor auto="1"/>
        </patternFill>
      </fill>
      <border>
        <right/>
        <top/>
        <bottom/>
        <vertical/>
        <horizontal/>
      </border>
    </dxf>
    <dxf>
      <fill>
        <patternFill patternType="none">
          <bgColor auto="1"/>
        </patternFill>
      </fill>
      <border>
        <right/>
        <top/>
        <bottom/>
        <vertical/>
        <horizontal/>
      </border>
    </dxf>
    <dxf>
      <fill>
        <patternFill patternType="none">
          <bgColor auto="1"/>
        </patternFill>
      </fill>
      <border>
        <right/>
        <top/>
        <bottom/>
        <vertical/>
        <horizontal/>
      </border>
    </dxf>
    <dxf>
      <font>
        <b/>
        <i val="0"/>
        <color rgb="FF0000FF"/>
      </font>
    </dxf>
    <dxf>
      <font>
        <color rgb="FF9C0006"/>
      </font>
      <fill>
        <patternFill>
          <bgColor rgb="FFFFC7CE"/>
        </patternFill>
      </fill>
    </dxf>
    <dxf>
      <font>
        <color theme="1"/>
      </font>
      <border>
        <left style="thin">
          <color rgb="FF0000FF"/>
        </left>
        <right style="thin">
          <color rgb="FF0000FF"/>
        </right>
        <top style="thin">
          <color rgb="FF0000FF"/>
        </top>
        <bottom style="thin">
          <color rgb="FF0000FF"/>
        </bottom>
        <vertical/>
        <horizontal/>
      </border>
    </dxf>
    <dxf>
      <font>
        <b/>
        <i val="0"/>
        <color theme="0"/>
      </font>
      <fill>
        <patternFill>
          <bgColor rgb="FF0000FF"/>
        </patternFill>
      </fill>
    </dxf>
    <dxf>
      <fill>
        <patternFill>
          <bgColor theme="3" tint="0.59996337778862885"/>
        </patternFill>
      </fill>
      <border>
        <left style="thin">
          <color theme="3" tint="0.59996337778862885"/>
        </left>
        <right style="thin">
          <color theme="3" tint="0.59996337778862885"/>
        </right>
        <top style="thin">
          <color theme="3" tint="0.59996337778862885"/>
        </top>
        <bottom style="thin">
          <color theme="3" tint="0.59996337778862885"/>
        </bottom>
      </border>
    </dxf>
    <dxf>
      <fill>
        <patternFill>
          <bgColor theme="4" tint="0.79998168889431442"/>
        </patternFill>
      </fill>
    </dxf>
    <dxf>
      <font>
        <b/>
        <i val="0"/>
        <color theme="0"/>
      </font>
      <fill>
        <patternFill>
          <bgColor rgb="FF0000FF"/>
        </patternFill>
      </fill>
      <border>
        <left style="thin">
          <color rgb="FF0000FF"/>
        </left>
        <right style="thin">
          <color rgb="FF0000FF"/>
        </right>
        <top style="thin">
          <color rgb="FF0000FF"/>
        </top>
        <bottom style="thin">
          <color rgb="FF0000FF"/>
        </bottom>
      </border>
    </dxf>
    <dxf>
      <font>
        <b/>
        <i val="0"/>
        <color theme="0"/>
      </font>
      <fill>
        <patternFill>
          <bgColor rgb="FF0000FF"/>
        </patternFill>
      </fill>
      <border>
        <left style="thin">
          <color rgb="FF0000FF"/>
        </left>
        <right style="thin">
          <color rgb="FF0000FF"/>
        </right>
        <top style="thin">
          <color rgb="FF0000FF"/>
        </top>
        <bottom style="thin">
          <color rgb="FF0000FF"/>
        </bottom>
      </border>
    </dxf>
    <dxf>
      <font>
        <b/>
        <i val="0"/>
        <color theme="0"/>
      </font>
      <fill>
        <patternFill>
          <bgColor rgb="FF0000FF"/>
        </patternFill>
      </fill>
      <border>
        <left style="thin">
          <color rgb="FF0000FF"/>
        </left>
        <right style="thin">
          <color rgb="FF0000FF"/>
        </right>
        <top style="thin">
          <color rgb="FF0000FF"/>
        </top>
        <bottom style="thin">
          <color rgb="FF0000FF"/>
        </bottom>
      </border>
    </dxf>
    <dxf>
      <font>
        <b/>
        <i val="0"/>
        <color theme="0"/>
      </font>
      <fill>
        <patternFill>
          <bgColor rgb="FF0000FF"/>
        </patternFill>
      </fill>
      <border>
        <left style="thin">
          <color rgb="FF0000FF"/>
        </left>
        <right style="thin">
          <color rgb="FF0000FF"/>
        </right>
        <top style="thin">
          <color rgb="FF0000FF"/>
        </top>
        <bottom style="thin">
          <color rgb="FF0000FF"/>
        </bottom>
      </border>
    </dxf>
    <dxf>
      <font>
        <color theme="0"/>
      </font>
      <fill>
        <patternFill>
          <bgColor rgb="FF0000FF"/>
        </patternFill>
      </fill>
      <border>
        <left style="thin">
          <color rgb="FF0000FF"/>
        </left>
        <right style="thin">
          <color rgb="FF0000FF"/>
        </right>
        <top style="thin">
          <color rgb="FF0000FF"/>
        </top>
        <bottom style="thin">
          <color rgb="FF0000FF"/>
        </bottom>
      </border>
    </dxf>
    <dxf>
      <font>
        <color theme="0"/>
      </font>
      <fill>
        <patternFill patternType="none">
          <bgColor auto="1"/>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
<Relationships xmlns="http://schemas.openxmlformats.org/package/2006/relationships">
<Relationship Id="rId1" Target="worksheets/sheet1.xml" Type="http://schemas.openxmlformats.org/officeDocument/2006/relationships/worksheet"/>
<Relationship Id="rId10" Target="worksheets/sheet10.xml" Type="http://schemas.openxmlformats.org/officeDocument/2006/relationships/worksheet"/>
<Relationship Id="rId11" Target="worksheets/sheet11.xml" Type="http://schemas.openxmlformats.org/officeDocument/2006/relationships/worksheet"/>
<Relationship Id="rId12" Target="worksheets/sheet12.xml" Type="http://schemas.openxmlformats.org/officeDocument/2006/relationships/worksheet"/>
<Relationship Id="rId13" Target="worksheets/sheet13.xml" Type="http://schemas.openxmlformats.org/officeDocument/2006/relationships/worksheet"/>
<Relationship Id="rId14" Target="worksheets/sheet14.xml" Type="http://schemas.openxmlformats.org/officeDocument/2006/relationships/worksheet"/>
<Relationship Id="rId15" Target="worksheets/sheet15.xml" Type="http://schemas.openxmlformats.org/officeDocument/2006/relationships/worksheet"/>
<Relationship Id="rId16" Target="theme/theme1.xml" Type="http://schemas.openxmlformats.org/officeDocument/2006/relationships/theme"/>
<Relationship Id="rId17" Target="styles.xml" Type="http://schemas.openxmlformats.org/officeDocument/2006/relationships/styles"/>
<Relationship Id="rId18" Target="sharedStrings.xml" Type="http://schemas.openxmlformats.org/officeDocument/2006/relationships/sharedStrings"/>
<Relationship Id="rId19" Target="calcChain.xml" Type="http://schemas.openxmlformats.org/officeDocument/2006/relationships/calcChain"/>
<Relationship Id="rId2" Target="worksheets/sheet2.xml" Type="http://schemas.openxmlformats.org/officeDocument/2006/relationships/worksheet"/>
<Relationship Id="rId3" Target="worksheets/sheet3.xml" Type="http://schemas.openxmlformats.org/officeDocument/2006/relationships/worksheet"/>
<Relationship Id="rId4" Target="worksheets/sheet4.xml" Type="http://schemas.openxmlformats.org/officeDocument/2006/relationships/worksheet"/>
<Relationship Id="rId5" Target="worksheets/sheet5.xml" Type="http://schemas.openxmlformats.org/officeDocument/2006/relationships/worksheet"/>
<Relationship Id="rId6" Target="worksheets/sheet6.xml" Type="http://schemas.openxmlformats.org/officeDocument/2006/relationships/worksheet"/>
<Relationship Id="rId7" Target="worksheets/sheet7.xml" Type="http://schemas.openxmlformats.org/officeDocument/2006/relationships/worksheet"/>
<Relationship Id="rId8" Target="worksheets/sheet8.xml" Type="http://schemas.openxmlformats.org/officeDocument/2006/relationships/worksheet"/>
<Relationship Id="rId9" Target="worksheets/sheet9.xml" Type="http://schemas.openxmlformats.org/officeDocument/2006/relationships/worksheet"/>
</Relationships>

</file>

<file path=xl/drawings/_rels/drawing2.xml.rels><?xml version="1.0" encoding="UTF-8" standalone="no"?>
<Relationships xmlns="http://schemas.openxmlformats.org/package/2006/relationships">
<Relationship Id="rId1" Target="https://www.e-junkie.com/ecom/gb.php?i=1376593&amp;c=single&amp;cl=192175" TargetMode="External" Type="http://schemas.openxmlformats.org/officeDocument/2006/relationships/hyperlink"/>
<Relationship Id="rId2" Target="../media/image1.png" Type="http://schemas.openxmlformats.org/officeDocument/2006/relationships/image"/>
<Relationship Id="rId3" Target="../media/image2.jpg" Type="http://schemas.openxmlformats.org/officeDocument/2006/relationships/image"/>
</Relationships>

</file>

<file path=xl/drawings/drawing1.xml><?xml version="1.0" encoding="utf-8"?>
<xdr:wsDr xmlns:xdr="http://schemas.openxmlformats.org/drawingml/2006/spreadsheetDrawing" xmlns:a="http://schemas.openxmlformats.org/drawingml/2006/main">
  <xdr:twoCellAnchor>
    <xdr:from>
      <xdr:col>0</xdr:col>
      <xdr:colOff>177801</xdr:colOff>
      <xdr:row>3</xdr:row>
      <xdr:rowOff>25400</xdr:rowOff>
    </xdr:from>
    <xdr:to>
      <xdr:col>8</xdr:col>
      <xdr:colOff>495301</xdr:colOff>
      <xdr:row>65</xdr:row>
      <xdr:rowOff>99060</xdr:rowOff>
    </xdr:to>
    <xdr:sp macro="" textlink="">
      <xdr:nvSpPr>
        <xdr:cNvPr id="2" name="TextBox 1"/>
        <xdr:cNvSpPr txBox="1"/>
      </xdr:nvSpPr>
      <xdr:spPr>
        <a:xfrm>
          <a:off x="177801" y="718820"/>
          <a:ext cx="11717020" cy="1141222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a:p>
          <a:r>
            <a:rPr lang="en-US" sz="1100" b="1"/>
            <a:t>SINGLE-USER LICENSE AGREEMENT FOR EXCELINDO SHIFT SCHEDULE GENERATOR </a:t>
          </a:r>
          <a:r>
            <a:rPr lang="en-US" sz="1100" b="1">
              <a:solidFill>
                <a:schemeClr val="dk1"/>
              </a:solidFill>
              <a:effectLst/>
              <a:latin typeface="+mn-lt"/>
              <a:ea typeface="+mn-ea"/>
              <a:cs typeface="+mn-cs"/>
            </a:rPr>
            <a:t>LITE</a:t>
          </a:r>
          <a:r>
            <a:rPr lang="en-US" sz="1100" b="1"/>
            <a:t> </a:t>
          </a:r>
        </a:p>
        <a:p>
          <a:endParaRPr lang="en-US" sz="1100"/>
        </a:p>
        <a:p>
          <a:r>
            <a:rPr lang="en-US" sz="1100" b="1"/>
            <a:t>IMPORTANT </a:t>
          </a:r>
        </a:p>
        <a:p>
          <a:endParaRPr lang="en-US" sz="1100" b="1"/>
        </a:p>
        <a:p>
          <a:r>
            <a:rPr lang="en-US" sz="1100" b="1"/>
            <a:t>PLEASE READ THE TERMS AND CONDITIONS OF THIS LICENSE AGREEMENT CAREFULLY BEFORE USING THIS SOFTWARE</a:t>
          </a:r>
        </a:p>
        <a:p>
          <a:endParaRPr lang="en-US" sz="1100"/>
        </a:p>
        <a:p>
          <a:r>
            <a:rPr lang="en-US" sz="1100"/>
            <a:t>This is a legal agreement between you (either an individual or a single entity) and EXCELINDO.COM for the EXCELINDO SHIFT SCHEDULE GENERATOR LITE identified above which may include associated software components, media, printed materials, and "online" or electronic documentation ("EXCELINDO SHIFT SCHEDULE GENERATOR </a:t>
          </a:r>
          <a:r>
            <a:rPr lang="en-US" sz="1100">
              <a:solidFill>
                <a:schemeClr val="dk1"/>
              </a:solidFill>
              <a:effectLst/>
              <a:latin typeface="+mn-lt"/>
              <a:ea typeface="+mn-ea"/>
              <a:cs typeface="+mn-cs"/>
            </a:rPr>
            <a:t>LITE</a:t>
          </a:r>
          <a:r>
            <a:rPr lang="en-US" sz="1100"/>
            <a:t>"). By installing, copying, or otherwise using the EXCELINDO SHIFT SCHEDULE GENERATOR </a:t>
          </a:r>
          <a:r>
            <a:rPr lang="en-US" sz="1100">
              <a:solidFill>
                <a:schemeClr val="dk1"/>
              </a:solidFill>
              <a:effectLst/>
              <a:latin typeface="+mn-lt"/>
              <a:ea typeface="+mn-ea"/>
              <a:cs typeface="+mn-cs"/>
            </a:rPr>
            <a:t>LITE</a:t>
          </a:r>
          <a:r>
            <a:rPr lang="en-US" sz="1100"/>
            <a:t>, you agree to be bound by the terms of this agreement. This license agreement represents the entire agreement concerning the program between you and EXCELINDO.COM, (referred to as "licenser"), and it supersedes any prior proposal, representation, or understanding between the parties. If you do not agree to the terms of this agreement, do not install or use the EXCELINDO SHIFT SCHEDULE GENERATOR </a:t>
          </a:r>
          <a:r>
            <a:rPr lang="en-US" sz="1100">
              <a:solidFill>
                <a:schemeClr val="dk1"/>
              </a:solidFill>
              <a:effectLst/>
              <a:latin typeface="+mn-lt"/>
              <a:ea typeface="+mn-ea"/>
              <a:cs typeface="+mn-cs"/>
            </a:rPr>
            <a:t>LITE</a:t>
          </a:r>
          <a:r>
            <a:rPr lang="en-US" sz="1100"/>
            <a:t>.</a:t>
          </a:r>
        </a:p>
        <a:p>
          <a:endParaRPr lang="en-US" sz="1100"/>
        </a:p>
        <a:p>
          <a:r>
            <a:rPr lang="en-US" sz="1100"/>
            <a:t>The EXCELINDO SHIFT SCHEDULE GENERATOR </a:t>
          </a:r>
          <a:r>
            <a:rPr lang="en-US" sz="1100">
              <a:solidFill>
                <a:schemeClr val="dk1"/>
              </a:solidFill>
              <a:effectLst/>
              <a:latin typeface="+mn-lt"/>
              <a:ea typeface="+mn-ea"/>
              <a:cs typeface="+mn-cs"/>
            </a:rPr>
            <a:t>LITE</a:t>
          </a:r>
          <a:r>
            <a:rPr lang="en-US" sz="1100"/>
            <a:t> is protected by copyright laws and international copyright treaties, as well as other intellectual property laws and treaties. The EXCELINDO SHIFT SCHEDULE GENERATOR </a:t>
          </a:r>
          <a:r>
            <a:rPr lang="en-US" sz="1100">
              <a:solidFill>
                <a:schemeClr val="dk1"/>
              </a:solidFill>
              <a:effectLst/>
              <a:latin typeface="+mn-lt"/>
              <a:ea typeface="+mn-ea"/>
              <a:cs typeface="+mn-cs"/>
            </a:rPr>
            <a:t>LITE</a:t>
          </a:r>
          <a:r>
            <a:rPr lang="en-US" sz="1100"/>
            <a:t> is licensed, not sold.</a:t>
          </a:r>
        </a:p>
        <a:p>
          <a:endParaRPr lang="en-US" sz="1100"/>
        </a:p>
        <a:p>
          <a:r>
            <a:rPr lang="en-US" sz="1100" b="1"/>
            <a:t>1. GRANT OF LICENSE TO SINGLE-USER.</a:t>
          </a:r>
        </a:p>
        <a:p>
          <a:r>
            <a:rPr lang="en-US" sz="1100"/>
            <a:t>The EXCELINDO SHIFT SCHEDULE GENERATOR </a:t>
          </a:r>
          <a:r>
            <a:rPr lang="en-US" sz="1100">
              <a:solidFill>
                <a:schemeClr val="dk1"/>
              </a:solidFill>
              <a:effectLst/>
              <a:latin typeface="+mn-lt"/>
              <a:ea typeface="+mn-ea"/>
              <a:cs typeface="+mn-cs"/>
            </a:rPr>
            <a:t>LITE</a:t>
          </a:r>
          <a:r>
            <a:rPr lang="en-US" sz="1100"/>
            <a:t> is licensed as follows:</a:t>
          </a:r>
        </a:p>
        <a:p>
          <a:r>
            <a:rPr lang="en-US" sz="1100"/>
            <a:t>(a) Installation and Use.</a:t>
          </a:r>
        </a:p>
        <a:p>
          <a:r>
            <a:rPr lang="en-US" sz="1100"/>
            <a:t>EXCELINDO.COM grants you the right to install and use copies of the EXCELINDO SHIFT SCHEDULE GENERATOR </a:t>
          </a:r>
          <a:r>
            <a:rPr lang="en-US" sz="1100">
              <a:solidFill>
                <a:schemeClr val="dk1"/>
              </a:solidFill>
              <a:effectLst/>
              <a:latin typeface="+mn-lt"/>
              <a:ea typeface="+mn-ea"/>
              <a:cs typeface="+mn-cs"/>
            </a:rPr>
            <a:t>LITE</a:t>
          </a:r>
          <a:r>
            <a:rPr lang="en-US" sz="1100"/>
            <a:t> on your own computers  and your running validly licensed copies of the office suite [Microsoft Excel 2007, Microsoft Excel 2010, Microsoft Excel 2013) and Windows operating system [Windows NT, Windows 2003, Windows XP, Windows Vista, Windows 7, Windows 8] for which the EXCELINDO SHIFT SCHEDULE GENERATOR </a:t>
          </a:r>
          <a:r>
            <a:rPr lang="en-US" sz="1100">
              <a:solidFill>
                <a:schemeClr val="dk1"/>
              </a:solidFill>
              <a:effectLst/>
              <a:latin typeface="+mn-lt"/>
              <a:ea typeface="+mn-ea"/>
              <a:cs typeface="+mn-cs"/>
            </a:rPr>
            <a:t>LITE</a:t>
          </a:r>
          <a:r>
            <a:rPr lang="en-US" sz="1100"/>
            <a:t> was designed.</a:t>
          </a:r>
        </a:p>
        <a:p>
          <a:r>
            <a:rPr lang="en-US" sz="1100"/>
            <a:t>(b) Backup Copies.</a:t>
          </a:r>
        </a:p>
        <a:p>
          <a:r>
            <a:rPr lang="en-US" sz="1100"/>
            <a:t>You may also make copies of the EXCELINDO SHIFT SCHEDULE GENERATOR </a:t>
          </a:r>
          <a:r>
            <a:rPr lang="en-US" sz="1100">
              <a:solidFill>
                <a:schemeClr val="dk1"/>
              </a:solidFill>
              <a:effectLst/>
              <a:latin typeface="+mn-lt"/>
              <a:ea typeface="+mn-ea"/>
              <a:cs typeface="+mn-cs"/>
            </a:rPr>
            <a:t>LITE</a:t>
          </a:r>
          <a:r>
            <a:rPr lang="en-US" sz="1100"/>
            <a:t> as may be necessary for backup and archival purposes.</a:t>
          </a:r>
        </a:p>
        <a:p>
          <a:endParaRPr lang="en-US" sz="1100"/>
        </a:p>
        <a:p>
          <a:r>
            <a:rPr lang="en-US" sz="1100" b="1"/>
            <a:t>2. DESCRIPTION OF OTHER RIGHTS AND LIMITATIONS.</a:t>
          </a:r>
        </a:p>
        <a:p>
          <a:r>
            <a:rPr lang="en-US" sz="1100"/>
            <a:t>(a) Maintenance of Copyright Notices.</a:t>
          </a:r>
        </a:p>
        <a:p>
          <a:r>
            <a:rPr lang="en-US" sz="1100"/>
            <a:t>You must not remove or alter any copyright notices on any and all copies of the EXCELINDO SHIFT SCHEDULE GENERATOR </a:t>
          </a:r>
          <a:r>
            <a:rPr lang="en-US" sz="1100">
              <a:solidFill>
                <a:schemeClr val="dk1"/>
              </a:solidFill>
              <a:effectLst/>
              <a:latin typeface="+mn-lt"/>
              <a:ea typeface="+mn-ea"/>
              <a:cs typeface="+mn-cs"/>
            </a:rPr>
            <a:t>LITE</a:t>
          </a:r>
          <a:r>
            <a:rPr lang="en-US" sz="1100"/>
            <a:t>.</a:t>
          </a:r>
        </a:p>
        <a:p>
          <a:r>
            <a:rPr lang="en-US" sz="1100"/>
            <a:t>(b) Distribution.</a:t>
          </a:r>
        </a:p>
        <a:p>
          <a:r>
            <a:rPr lang="en-US" sz="1100"/>
            <a:t>You may not distribute registered copies of the EXCELINDO SHIFT SCHEDULE GENERATOR </a:t>
          </a:r>
          <a:r>
            <a:rPr lang="en-US" sz="1100">
              <a:solidFill>
                <a:schemeClr val="dk1"/>
              </a:solidFill>
              <a:effectLst/>
              <a:latin typeface="+mn-lt"/>
              <a:ea typeface="+mn-ea"/>
              <a:cs typeface="+mn-cs"/>
            </a:rPr>
            <a:t>LITE</a:t>
          </a:r>
          <a:r>
            <a:rPr lang="en-US" sz="1100"/>
            <a:t> to third parties. Evaluation versions available for download from EXCELINDO.COM's websites may be freely distributed.</a:t>
          </a:r>
        </a:p>
        <a:p>
          <a:r>
            <a:rPr lang="en-US" sz="1100"/>
            <a:t>(c) Prohibition on Reverse Engineering, Decompilation, and Disassembly.</a:t>
          </a:r>
        </a:p>
        <a:p>
          <a:r>
            <a:rPr lang="en-US" sz="1100"/>
            <a:t>You may not reverse engineer, decompile, or disassemble the EXCELINDO SHIFT SCHEDULE GENERATOR </a:t>
          </a:r>
          <a:r>
            <a:rPr lang="en-US" sz="1100">
              <a:solidFill>
                <a:schemeClr val="dk1"/>
              </a:solidFill>
              <a:effectLst/>
              <a:latin typeface="+mn-lt"/>
              <a:ea typeface="+mn-ea"/>
              <a:cs typeface="+mn-cs"/>
            </a:rPr>
            <a:t>LITE</a:t>
          </a:r>
          <a:r>
            <a:rPr lang="en-US" sz="1100"/>
            <a:t>, except and only to the extent that such activity is expressly permitted by applicable law notwithstanding this limitation.</a:t>
          </a:r>
        </a:p>
        <a:p>
          <a:r>
            <a:rPr lang="en-US" sz="1100"/>
            <a:t>(d) Rental.</a:t>
          </a:r>
        </a:p>
        <a:p>
          <a:r>
            <a:rPr lang="en-US" sz="1100"/>
            <a:t>You may not rent, lease, or lend the EXCELINDO SHIFT SCHEDULE GENERATOR </a:t>
          </a:r>
          <a:r>
            <a:rPr lang="en-US" sz="1100">
              <a:solidFill>
                <a:schemeClr val="dk1"/>
              </a:solidFill>
              <a:effectLst/>
              <a:latin typeface="+mn-lt"/>
              <a:ea typeface="+mn-ea"/>
              <a:cs typeface="+mn-cs"/>
            </a:rPr>
            <a:t>LITE</a:t>
          </a:r>
          <a:r>
            <a:rPr lang="en-US" sz="1100"/>
            <a:t>.</a:t>
          </a:r>
        </a:p>
        <a:p>
          <a:r>
            <a:rPr lang="en-US" sz="1100"/>
            <a:t>(e) Support Services.</a:t>
          </a:r>
        </a:p>
        <a:p>
          <a:r>
            <a:rPr lang="en-US" sz="1100"/>
            <a:t>EXCELINDO.COM may provide you with support services related to the EXCELINDO SHIFT SCHEDULE GENERATOR </a:t>
          </a:r>
          <a:r>
            <a:rPr lang="en-US" sz="1100">
              <a:solidFill>
                <a:schemeClr val="dk1"/>
              </a:solidFill>
              <a:effectLst/>
              <a:latin typeface="+mn-lt"/>
              <a:ea typeface="+mn-ea"/>
              <a:cs typeface="+mn-cs"/>
            </a:rPr>
            <a:t>LITE</a:t>
          </a:r>
          <a:r>
            <a:rPr lang="en-US" sz="1100"/>
            <a:t> ("Support Services"). Any supplemental software code provided to you as part of the Support Services shall be considered part of the EXCELINDO SHIFT SCHEDULE GENERATOR </a:t>
          </a:r>
          <a:r>
            <a:rPr lang="en-US" sz="1100">
              <a:solidFill>
                <a:schemeClr val="dk1"/>
              </a:solidFill>
              <a:effectLst/>
              <a:latin typeface="+mn-lt"/>
              <a:ea typeface="+mn-ea"/>
              <a:cs typeface="+mn-cs"/>
            </a:rPr>
            <a:t>LITE</a:t>
          </a:r>
          <a:r>
            <a:rPr lang="en-US" sz="1100"/>
            <a:t> and subject to the terms and conditions of this agreement.</a:t>
          </a:r>
        </a:p>
        <a:p>
          <a:r>
            <a:rPr lang="en-US" sz="1100"/>
            <a:t>(f) Compliance with Applicable Laws.</a:t>
          </a:r>
        </a:p>
        <a:p>
          <a:r>
            <a:rPr lang="en-US" sz="1100"/>
            <a:t>You must comply with all applicable laws regarding use of the EXCELINDO SHIFT SCHEDULE GENERATOR </a:t>
          </a:r>
          <a:r>
            <a:rPr lang="en-US" sz="1100">
              <a:solidFill>
                <a:schemeClr val="dk1"/>
              </a:solidFill>
              <a:effectLst/>
              <a:latin typeface="+mn-lt"/>
              <a:ea typeface="+mn-ea"/>
              <a:cs typeface="+mn-cs"/>
            </a:rPr>
            <a:t>LITE</a:t>
          </a:r>
          <a:r>
            <a:rPr lang="en-US" sz="1100"/>
            <a:t>.</a:t>
          </a:r>
        </a:p>
        <a:p>
          <a:endParaRPr lang="en-US" sz="1100"/>
        </a:p>
        <a:p>
          <a:r>
            <a:rPr lang="en-US" sz="1100" b="1"/>
            <a:t>3. TERMINATION</a:t>
          </a:r>
        </a:p>
        <a:p>
          <a:r>
            <a:rPr lang="en-US" sz="1100"/>
            <a:t>Without prejudice to any other rights, EXCELINDO.COM may terminate this agreement if you fail to comply with the terms and conditions of this agreement. In such event, you must destroy all copies of the EXCELINDO SHIFT SCHEDULE GENERATOR </a:t>
          </a:r>
          <a:r>
            <a:rPr lang="en-US" sz="1100">
              <a:solidFill>
                <a:schemeClr val="dk1"/>
              </a:solidFill>
              <a:effectLst/>
              <a:latin typeface="+mn-lt"/>
              <a:ea typeface="+mn-ea"/>
              <a:cs typeface="+mn-cs"/>
            </a:rPr>
            <a:t>LITE</a:t>
          </a:r>
          <a:r>
            <a:rPr lang="en-US" sz="1100"/>
            <a:t> in your possession.</a:t>
          </a:r>
        </a:p>
        <a:p>
          <a:endParaRPr lang="en-US" sz="1100"/>
        </a:p>
        <a:p>
          <a:r>
            <a:rPr lang="en-US" sz="1100" b="1"/>
            <a:t>4. COPYRIGHT</a:t>
          </a:r>
        </a:p>
        <a:p>
          <a:r>
            <a:rPr lang="en-US" sz="1100"/>
            <a:t>All title, including but not limited to copyrights, in and to the EXCELINDO SHIFT SCHEDULE GENERATOR </a:t>
          </a:r>
          <a:r>
            <a:rPr lang="en-US" sz="1100">
              <a:solidFill>
                <a:schemeClr val="dk1"/>
              </a:solidFill>
              <a:effectLst/>
              <a:latin typeface="+mn-lt"/>
              <a:ea typeface="+mn-ea"/>
              <a:cs typeface="+mn-cs"/>
            </a:rPr>
            <a:t>LITE</a:t>
          </a:r>
          <a:r>
            <a:rPr lang="en-US" sz="1100"/>
            <a:t> and any copies thereof are owned by EXCELINDO.COM or its suppliers. All title and intellectual property rights in and to the content which may be accessed through use of the EXCELINDO SHIFT SCHEDULE GENERATOR </a:t>
          </a:r>
          <a:r>
            <a:rPr lang="en-US" sz="1100">
              <a:solidFill>
                <a:schemeClr val="dk1"/>
              </a:solidFill>
              <a:effectLst/>
              <a:latin typeface="+mn-lt"/>
              <a:ea typeface="+mn-ea"/>
              <a:cs typeface="+mn-cs"/>
            </a:rPr>
            <a:t>LITE</a:t>
          </a:r>
          <a:r>
            <a:rPr lang="en-US" sz="1100"/>
            <a:t> is the property of the respective content owner and may be protected by applicable copyright or other intellectual property laws and treaties. This agreement grants you no rights to use such content. All rights not expressly granted are reserved by EXCELINDO.COM.</a:t>
          </a:r>
        </a:p>
        <a:p>
          <a:endParaRPr lang="en-US" sz="1100"/>
        </a:p>
        <a:p>
          <a:r>
            <a:rPr lang="en-US" sz="1100" b="1"/>
            <a:t>5. NO WARRANTIES</a:t>
          </a:r>
        </a:p>
        <a:p>
          <a:r>
            <a:rPr lang="en-US" sz="1100"/>
            <a:t>EXCELINDO.COM expressly disclaims any warranty for the EXCELINDO SHIFT SCHEDULE GENERATOR </a:t>
          </a:r>
          <a:r>
            <a:rPr lang="en-US" sz="1100">
              <a:solidFill>
                <a:schemeClr val="dk1"/>
              </a:solidFill>
              <a:effectLst/>
              <a:latin typeface="+mn-lt"/>
              <a:ea typeface="+mn-ea"/>
              <a:cs typeface="+mn-cs"/>
            </a:rPr>
            <a:t>LITE</a:t>
          </a:r>
          <a:r>
            <a:rPr lang="en-US" sz="1100"/>
            <a:t>. The EXCELINDO SHIFT SCHEDULE GENERATOR </a:t>
          </a:r>
          <a:r>
            <a:rPr lang="en-US" sz="1100">
              <a:solidFill>
                <a:schemeClr val="dk1"/>
              </a:solidFill>
              <a:effectLst/>
              <a:latin typeface="+mn-lt"/>
              <a:ea typeface="+mn-ea"/>
              <a:cs typeface="+mn-cs"/>
            </a:rPr>
            <a:t>LITE</a:t>
          </a:r>
          <a:r>
            <a:rPr lang="en-US" sz="1100"/>
            <a:t> is provided 'As Is' without any express or implied warranty of any kind, including but not limited to any warranties of merchantability, noninfringement, or fitness of a particular purpose. EXCELINDO.COM does not warrant or assume responsibility for the accuracy or completeness of any information, text, graphics, links or other items contained within the EXCELINDO SHIFT SCHEDULE GENERATOR </a:t>
          </a:r>
          <a:r>
            <a:rPr lang="en-US" sz="1100">
              <a:solidFill>
                <a:schemeClr val="dk1"/>
              </a:solidFill>
              <a:effectLst/>
              <a:latin typeface="+mn-lt"/>
              <a:ea typeface="+mn-ea"/>
              <a:cs typeface="+mn-cs"/>
            </a:rPr>
            <a:t>LITE</a:t>
          </a:r>
          <a:r>
            <a:rPr lang="en-US" sz="1100"/>
            <a:t>. EXCELINDO.COM makes no warranties respecting any harm that may be caused by the transmission of a computer virus, worm, time bomb, logic bomb, or other such computer program. EXCELINDO.COM further expressly disclaims any warranty or representation to Authorized Users or to any third party.</a:t>
          </a:r>
        </a:p>
        <a:p>
          <a:endParaRPr lang="en-US" sz="1100"/>
        </a:p>
        <a:p>
          <a:r>
            <a:rPr lang="en-US" sz="1100" b="1"/>
            <a:t>6. LIMITATION OF LIABILITY</a:t>
          </a:r>
        </a:p>
        <a:p>
          <a:r>
            <a:rPr lang="en-US" sz="1100"/>
            <a:t>In no event shall EXCELINDO.COM be liable for any damages (including, without limitation, lost profits, business interruption, or lost information) rising out of 'Authorized Users' use of or inability to use the EXCELINDO SHIFT SCHEDULE GENERATOR </a:t>
          </a:r>
          <a:r>
            <a:rPr lang="en-US" sz="1100">
              <a:solidFill>
                <a:schemeClr val="dk1"/>
              </a:solidFill>
              <a:effectLst/>
              <a:latin typeface="+mn-lt"/>
              <a:ea typeface="+mn-ea"/>
              <a:cs typeface="+mn-cs"/>
            </a:rPr>
            <a:t>LITE</a:t>
          </a:r>
          <a:r>
            <a:rPr lang="en-US" sz="1100"/>
            <a:t>, even if EXCELINDO.COM has been advised of the possibility of such damages. In no event will EXCELINDO.COM be liable for loss of data or for indirect, special, incidental, consequential (including lost profit), or other damages based in contract, tort or otherwise. EXCELINDO.COM shall have no liability with respect to the content of the EXCELINDO SHIFT SCHEDULE GENERATOR </a:t>
          </a:r>
          <a:r>
            <a:rPr lang="en-US" sz="1100">
              <a:solidFill>
                <a:schemeClr val="dk1"/>
              </a:solidFill>
              <a:effectLst/>
              <a:latin typeface="+mn-lt"/>
              <a:ea typeface="+mn-ea"/>
              <a:cs typeface="+mn-cs"/>
            </a:rPr>
            <a:t>LITE</a:t>
          </a:r>
          <a:r>
            <a:rPr lang="en-US" sz="1100"/>
            <a:t> or any part thereof, including but not limited to errors or omissions contained therein, libel, infringements of rights of publicity, privacy, trademark rights, business interruption, personal injury, loss of privacy, moral rights or the disclosure of confidential information.</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388621</xdr:colOff>
      <xdr:row>2</xdr:row>
      <xdr:rowOff>245533</xdr:rowOff>
    </xdr:from>
    <xdr:to>
      <xdr:col>5</xdr:col>
      <xdr:colOff>1413934</xdr:colOff>
      <xdr:row>11</xdr:row>
      <xdr:rowOff>143933</xdr:rowOff>
    </xdr:to>
    <xdr:sp macro="" textlink="">
      <xdr:nvSpPr>
        <xdr:cNvPr id="2" name="TextBox 1"/>
        <xdr:cNvSpPr txBox="1"/>
      </xdr:nvSpPr>
      <xdr:spPr>
        <a:xfrm>
          <a:off x="388621" y="694266"/>
          <a:ext cx="7121313" cy="16848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t>Excelindo Shift Schedule Generator</a:t>
          </a:r>
          <a:r>
            <a:rPr lang="en-US" sz="1100" b="1" baseline="0"/>
            <a:t> Lite</a:t>
          </a:r>
        </a:p>
        <a:p>
          <a:pPr algn="ctr"/>
          <a:r>
            <a:rPr lang="en-US" sz="1100" baseline="0"/>
            <a:t>for maximum 24 employees</a:t>
          </a:r>
        </a:p>
        <a:p>
          <a:pPr algn="ctr"/>
          <a:r>
            <a:rPr lang="en-US" sz="1100" baseline="0"/>
            <a:t>Version : 2.48</a:t>
          </a:r>
        </a:p>
        <a:p>
          <a:pPr algn="ctr"/>
          <a:endParaRPr lang="en-US" sz="1100" baseline="0"/>
        </a:p>
        <a:p>
          <a:pPr algn="ctr"/>
          <a:endParaRPr lang="en-US" sz="1100" baseline="0"/>
        </a:p>
        <a:p>
          <a:pPr algn="ctr"/>
          <a:r>
            <a:rPr lang="en-US" sz="1100" baseline="0"/>
            <a:t>License : Single User (read EULA)</a:t>
          </a:r>
        </a:p>
        <a:p>
          <a:pPr algn="ctr"/>
          <a:r>
            <a:rPr lang="en-US" sz="1100" baseline="0"/>
            <a:t>Support : support@excelindo.com</a:t>
          </a:r>
        </a:p>
        <a:p>
          <a:pPr algn="ctr"/>
          <a:endParaRPr lang="en-US" sz="1100" baseline="0"/>
        </a:p>
        <a:p>
          <a:pPr algn="ctr"/>
          <a:r>
            <a:rPr lang="en-US" sz="1100" baseline="0"/>
            <a:t>Copyright : (c) 2014 - Excelindo.com</a:t>
          </a:r>
        </a:p>
        <a:p>
          <a:pPr algn="ctr"/>
          <a:endParaRPr lang="en-US" sz="1100"/>
        </a:p>
      </xdr:txBody>
    </xdr:sp>
    <xdr:clientData/>
  </xdr:twoCellAnchor>
  <xdr:twoCellAnchor editAs="oneCell">
    <xdr:from>
      <xdr:col>4</xdr:col>
      <xdr:colOff>50802</xdr:colOff>
      <xdr:row>17</xdr:row>
      <xdr:rowOff>33868</xdr:rowOff>
    </xdr:from>
    <xdr:to>
      <xdr:col>4</xdr:col>
      <xdr:colOff>1371602</xdr:colOff>
      <xdr:row>20</xdr:row>
      <xdr:rowOff>168183</xdr:rowOff>
    </xdr:to>
    <xdr:pic>
      <xdr:nvPicPr>
        <xdr:cNvPr id="3" name="Picture 2">
          <a:hlinkClick xmlns:r="http://schemas.openxmlformats.org/officeDocument/2006/relationships" r:id="rId1"/>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4326469" y="3903135"/>
          <a:ext cx="1320800" cy="718515"/>
        </a:xfrm>
        <a:prstGeom prst="rect">
          <a:avLst/>
        </a:prstGeom>
      </xdr:spPr>
    </xdr:pic>
    <xdr:clientData/>
  </xdr:twoCellAnchor>
  <xdr:twoCellAnchor editAs="oneCell">
    <xdr:from>
      <xdr:col>7</xdr:col>
      <xdr:colOff>67737</xdr:colOff>
      <xdr:row>6</xdr:row>
      <xdr:rowOff>16936</xdr:rowOff>
    </xdr:from>
    <xdr:to>
      <xdr:col>10</xdr:col>
      <xdr:colOff>1363137</xdr:colOff>
      <xdr:row>34</xdr:row>
      <xdr:rowOff>33023</xdr:rowOff>
    </xdr:to>
    <xdr:pic>
      <xdr:nvPicPr>
        <xdr:cNvPr id="4" name="Picture 3"/>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9008537" y="1320803"/>
          <a:ext cx="4572000" cy="5417820"/>
        </a:xfrm>
        <a:prstGeom prst="rect">
          <a:avLst/>
        </a:prstGeom>
      </xdr:spPr>
    </xdr:pic>
    <xdr:clientData/>
  </xdr:twoCellAnchor>
  <xdr:twoCellAnchor>
    <xdr:from>
      <xdr:col>9</xdr:col>
      <xdr:colOff>414870</xdr:colOff>
      <xdr:row>4</xdr:row>
      <xdr:rowOff>118536</xdr:rowOff>
    </xdr:from>
    <xdr:to>
      <xdr:col>9</xdr:col>
      <xdr:colOff>635003</xdr:colOff>
      <xdr:row>5</xdr:row>
      <xdr:rowOff>143935</xdr:rowOff>
    </xdr:to>
    <xdr:sp macro="" textlink="">
      <xdr:nvSpPr>
        <xdr:cNvPr id="5" name="Down Arrow 4"/>
        <xdr:cNvSpPr/>
      </xdr:nvSpPr>
      <xdr:spPr>
        <a:xfrm>
          <a:off x="11209870" y="1049869"/>
          <a:ext cx="220133" cy="211666"/>
        </a:xfrm>
        <a:prstGeom prst="downArrow">
          <a:avLst/>
        </a:prstGeom>
        <a:solidFill>
          <a:srgbClr val="0000FF"/>
        </a:solidFill>
        <a:ln>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9</xdr:colOff>
      <xdr:row>5</xdr:row>
      <xdr:rowOff>25403</xdr:rowOff>
    </xdr:from>
    <xdr:to>
      <xdr:col>10</xdr:col>
      <xdr:colOff>482616</xdr:colOff>
      <xdr:row>10</xdr:row>
      <xdr:rowOff>8470</xdr:rowOff>
    </xdr:to>
    <xdr:grpSp>
      <xdr:nvGrpSpPr>
        <xdr:cNvPr id="8" name="Group 7"/>
        <xdr:cNvGrpSpPr/>
      </xdr:nvGrpSpPr>
      <xdr:grpSpPr>
        <a:xfrm>
          <a:off x="1422409" y="1185336"/>
          <a:ext cx="13292674" cy="914401"/>
          <a:chOff x="1422409" y="1100670"/>
          <a:chExt cx="13292674" cy="914400"/>
        </a:xfrm>
      </xdr:grpSpPr>
      <xdr:sp macro="" textlink="">
        <xdr:nvSpPr>
          <xdr:cNvPr id="2" name="Chevron 1"/>
          <xdr:cNvSpPr/>
        </xdr:nvSpPr>
        <xdr:spPr>
          <a:xfrm>
            <a:off x="1422409" y="1100670"/>
            <a:ext cx="4709160" cy="914400"/>
          </a:xfrm>
          <a:prstGeom prst="chevron">
            <a:avLst/>
          </a:prstGeom>
          <a:solidFill>
            <a:schemeClr val="tx2">
              <a:lumMod val="50000"/>
            </a:schemeClr>
          </a:solidFill>
          <a:ln>
            <a:solidFill>
              <a:schemeClr val="tx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400">
                <a:solidFill>
                  <a:schemeClr val="accent6">
                    <a:lumMod val="75000"/>
                  </a:schemeClr>
                </a:solidFill>
              </a:rPr>
              <a:t>Step 1</a:t>
            </a:r>
          </a:p>
          <a:p>
            <a:pPr algn="ctr"/>
            <a:r>
              <a:rPr lang="en-US" sz="2000">
                <a:solidFill>
                  <a:schemeClr val="bg1"/>
                </a:solidFill>
              </a:rPr>
              <a:t>Select Shift Plan</a:t>
            </a:r>
          </a:p>
        </xdr:txBody>
      </xdr:sp>
      <xdr:sp macro="" textlink="">
        <xdr:nvSpPr>
          <xdr:cNvPr id="5" name="Chevron 4"/>
          <xdr:cNvSpPr/>
        </xdr:nvSpPr>
        <xdr:spPr>
          <a:xfrm>
            <a:off x="5715006" y="1100670"/>
            <a:ext cx="4709160" cy="914400"/>
          </a:xfrm>
          <a:prstGeom prst="chevron">
            <a:avLst/>
          </a:prstGeom>
          <a:solidFill>
            <a:schemeClr val="tx2">
              <a:lumMod val="50000"/>
            </a:schemeClr>
          </a:solidFill>
          <a:ln>
            <a:solidFill>
              <a:schemeClr val="tx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400">
                <a:solidFill>
                  <a:schemeClr val="accent6">
                    <a:lumMod val="75000"/>
                  </a:schemeClr>
                </a:solidFill>
              </a:rPr>
              <a:t>Step 2</a:t>
            </a:r>
          </a:p>
          <a:p>
            <a:pPr algn="ctr"/>
            <a:r>
              <a:rPr lang="en-US" sz="2000">
                <a:solidFill>
                  <a:schemeClr val="bg1"/>
                </a:solidFill>
              </a:rPr>
              <a:t>Distribute</a:t>
            </a:r>
            <a:r>
              <a:rPr lang="en-US" sz="2000" baseline="0">
                <a:solidFill>
                  <a:schemeClr val="bg1"/>
                </a:solidFill>
              </a:rPr>
              <a:t> </a:t>
            </a:r>
            <a:r>
              <a:rPr lang="en-US" sz="2000">
                <a:solidFill>
                  <a:schemeClr val="bg1"/>
                </a:solidFill>
              </a:rPr>
              <a:t>Employees</a:t>
            </a:r>
            <a:endParaRPr lang="en-US" sz="2400">
              <a:solidFill>
                <a:schemeClr val="bg1"/>
              </a:solidFill>
            </a:endParaRPr>
          </a:p>
        </xdr:txBody>
      </xdr:sp>
      <xdr:sp macro="" textlink="">
        <xdr:nvSpPr>
          <xdr:cNvPr id="6" name="Chevron 5"/>
          <xdr:cNvSpPr/>
        </xdr:nvSpPr>
        <xdr:spPr>
          <a:xfrm>
            <a:off x="10007602" y="1100670"/>
            <a:ext cx="4707481" cy="914400"/>
          </a:xfrm>
          <a:prstGeom prst="chevron">
            <a:avLst/>
          </a:prstGeom>
          <a:solidFill>
            <a:schemeClr val="tx2">
              <a:lumMod val="50000"/>
            </a:schemeClr>
          </a:solidFill>
          <a:ln>
            <a:solidFill>
              <a:schemeClr val="tx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400">
                <a:solidFill>
                  <a:schemeClr val="accent6">
                    <a:lumMod val="75000"/>
                  </a:schemeClr>
                </a:solidFill>
              </a:rPr>
              <a:t>Step 3</a:t>
            </a:r>
          </a:p>
          <a:p>
            <a:pPr algn="ctr"/>
            <a:r>
              <a:rPr lang="en-US" sz="2000">
                <a:solidFill>
                  <a:schemeClr val="bg1"/>
                </a:solidFill>
              </a:rPr>
              <a:t>Personalize</a:t>
            </a:r>
            <a:r>
              <a:rPr lang="en-US" sz="2000" baseline="0">
                <a:solidFill>
                  <a:schemeClr val="bg1"/>
                </a:solidFill>
              </a:rPr>
              <a:t> </a:t>
            </a:r>
            <a:r>
              <a:rPr lang="en-US" sz="2000">
                <a:solidFill>
                  <a:schemeClr val="bg1"/>
                </a:solidFill>
              </a:rPr>
              <a:t>Shift Schedule</a:t>
            </a:r>
            <a:endParaRPr lang="en-US" sz="2400">
              <a:solidFill>
                <a:schemeClr val="bg1"/>
              </a:solidFill>
            </a:endParaRPr>
          </a:p>
        </xdr:txBody>
      </xdr: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no"?>
<Relationships xmlns="http://schemas.openxmlformats.org/package/2006/relationships">
<Relationship Id="rId1" Target="../printerSettings/printerSettings1.bin" Type="http://schemas.openxmlformats.org/officeDocument/2006/relationships/printerSettings"/>
</Relationships>

</file>

<file path=xl/worksheets/_rels/sheet12.xml.rels><?xml version="1.0" encoding="UTF-8" standalone="no"?>
<Relationships xmlns="http://schemas.openxmlformats.org/package/2006/relationships">
<Relationship Id="rId1" Target="../drawings/vmlDrawing1.vml" Type="http://schemas.openxmlformats.org/officeDocument/2006/relationships/vmlDrawing"/>
<Relationship Id="rId2" Target="../comments1.xml" Type="http://schemas.openxmlformats.org/officeDocument/2006/relationships/comments"/>
</Relationships>

</file>

<file path=xl/worksheets/_rels/sheet2.xml.rels><?xml version="1.0" encoding="UTF-8" standalone="no"?>
<Relationships xmlns="http://schemas.openxmlformats.org/package/2006/relationships">
<Relationship Id="rId1" Target="../printerSettings/printerSettings2.bin" Type="http://schemas.openxmlformats.org/officeDocument/2006/relationships/printerSettings"/>
</Relationships>

</file>

<file path=xl/worksheets/_rels/sheet3.xml.rels><?xml version="1.0" encoding="UTF-8" standalone="no"?>
<Relationships xmlns="http://schemas.openxmlformats.org/package/2006/relationships">
<Relationship Id="rId1" Target="../printerSettings/printerSettings3.bin" Type="http://schemas.openxmlformats.org/officeDocument/2006/relationships/printerSettings"/>
</Relationships>

</file>

<file path=xl/worksheets/_rels/sheet4.xml.rels><?xml version="1.0" encoding="UTF-8" standalone="no"?>
<Relationships xmlns="http://schemas.openxmlformats.org/package/2006/relationships">
<Relationship Id="rId1" Target="../printerSettings/printerSettings4.bin" Type="http://schemas.openxmlformats.org/officeDocument/2006/relationships/printerSettings"/>
</Relationships>

</file>

<file path=xl/worksheets/_rels/sheet5.xml.rels><?xml version="1.0" encoding="UTF-8" standalone="no"?>
<Relationships xmlns="http://schemas.openxmlformats.org/package/2006/relationships">
<Relationship Id="rId1" Target="../printerSettings/printerSettings5.bin" Type="http://schemas.openxmlformats.org/officeDocument/2006/relationships/printerSettings"/>
</Relationships>

</file>

<file path=xl/worksheets/_rels/sheet6.xml.rels><?xml version="1.0" encoding="UTF-8" standalone="no"?>
<Relationships xmlns="http://schemas.openxmlformats.org/package/2006/relationships">
<Relationship Id="rId1" Target="../drawings/drawing1.xml" Type="http://schemas.openxmlformats.org/officeDocument/2006/relationships/drawing"/>
</Relationships>

</file>

<file path=xl/worksheets/_rels/sheet7.xml.rels><?xml version="1.0" encoding="UTF-8" standalone="no"?>
<Relationships xmlns="http://schemas.openxmlformats.org/package/2006/relationships">
<Relationship Id="rId1" Target="http://www.excelindo.com/productivity/shift-schedule-manager-with-attendance-tracker.html" TargetMode="External" Type="http://schemas.openxmlformats.org/officeDocument/2006/relationships/hyperlink"/>
<Relationship Id="rId2" Target="http://www.excelindo.com/productivity/employee-shift-schedule-generator-for-excel.html" TargetMode="External" Type="http://schemas.openxmlformats.org/officeDocument/2006/relationships/hyperlink"/>
<Relationship Id="rId3" Target="http://excelindo.com/" TargetMode="External" Type="http://schemas.openxmlformats.org/officeDocument/2006/relationships/hyperlink"/>
<Relationship Id="rId4" Target="../printerSettings/printerSettings6.bin" Type="http://schemas.openxmlformats.org/officeDocument/2006/relationships/printerSettings"/>
<Relationship Id="rId5" Target="../drawings/drawing2.xml" Type="http://schemas.openxmlformats.org/officeDocument/2006/relationships/drawing"/>
</Relationships>

</file>

<file path=xl/worksheets/_rels/sheet8.xml.rels><?xml version="1.0" encoding="UTF-8" standalone="no"?>
<Relationships xmlns="http://schemas.openxmlformats.org/package/2006/relationships">
<Relationship Id="rId1" Target="../printerSettings/printerSettings7.bin" Type="http://schemas.openxmlformats.org/officeDocument/2006/relationships/printerSettings"/>
<Relationship Id="rId2" Target="../drawings/drawing3.xml" Type="http://schemas.openxmlformats.org/officeDocument/2006/relationships/drawing"/>
</Relationships>

</file>

<file path=xl/worksheets/_rels/sheet9.xml.rels><?xml version="1.0" encoding="UTF-8" standalone="no"?>
<Relationships xmlns="http://schemas.openxmlformats.org/package/2006/relationships">
<Relationship Id="rId1" Target="../printerSettings/printerSettings8.bin" Type="http://schemas.openxmlformats.org/officeDocument/2006/relationships/printerSettings"/>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N115"/>
  <sheetViews>
    <sheetView showGridLines="0" topLeftCell="C1" zoomScale="90" zoomScaleNormal="90" workbookViewId="0">
      <selection activeCell="K2" sqref="K2:L2"/>
    </sheetView>
  </sheetViews>
  <sheetFormatPr defaultColWidth="0" defaultRowHeight="15" zeroHeight="1" x14ac:dyDescent="0.25"/>
  <cols>
    <col min="1" max="1" width="4.7109375" style="9" hidden="1" customWidth="1"/>
    <col min="2" max="2" width="6" style="48" hidden="1" customWidth="1"/>
    <col min="3" max="3" width="10.7109375" style="3" customWidth="1"/>
    <col min="4" max="4" width="26.7109375" style="3" customWidth="1"/>
    <col min="5" max="5" width="4.7109375" style="3" customWidth="1"/>
    <col min="6" max="6" width="40.7109375" style="4" customWidth="1"/>
    <col min="7" max="24" width="20.7109375" style="3" customWidth="1"/>
    <col min="25" max="35" width="20.7109375" style="3" hidden="1" customWidth="1"/>
    <col min="36" max="36" width="12.28515625" style="3" hidden="1" customWidth="1"/>
    <col min="37" max="39" width="8.85546875" style="3" hidden="1" customWidth="1"/>
    <col min="40" max="40" width="0" style="3" hidden="1" customWidth="1"/>
    <col min="41" max="16384" width="8.85546875" style="3" hidden="1"/>
  </cols>
  <sheetData>
    <row r="1" spans="1:23" ht="15.75" thickBot="1" x14ac:dyDescent="0.3"/>
    <row r="2" spans="1:23" s="33" customFormat="1" ht="19.899999999999999" customHeight="1" thickTop="1" thickBot="1" x14ac:dyDescent="0.3">
      <c r="A2" s="32"/>
      <c r="B2" s="49"/>
      <c r="C2" s="181" t="s">
        <v>178</v>
      </c>
      <c r="D2" s="181"/>
      <c r="E2" s="181"/>
      <c r="F2" s="37" t="s">
        <v>179</v>
      </c>
      <c r="G2" s="182" t="s">
        <v>180</v>
      </c>
      <c r="H2" s="182"/>
      <c r="I2" s="182" t="s">
        <v>181</v>
      </c>
      <c r="J2" s="182"/>
      <c r="K2" s="182" t="s">
        <v>182</v>
      </c>
      <c r="L2" s="182"/>
      <c r="M2" s="182" t="s">
        <v>183</v>
      </c>
      <c r="N2" s="182"/>
    </row>
    <row r="3" spans="1:23" ht="15.75" thickTop="1" x14ac:dyDescent="0.25"/>
    <row r="4" spans="1:23" ht="14.45" customHeight="1" x14ac:dyDescent="0.25">
      <c r="D4" s="15" t="s">
        <v>93</v>
      </c>
      <c r="F4" s="117">
        <v>41645</v>
      </c>
      <c r="G4" s="3" t="s">
        <v>129</v>
      </c>
      <c r="H4" s="20" t="s">
        <v>130</v>
      </c>
    </row>
    <row r="5" spans="1:23" x14ac:dyDescent="0.25"/>
    <row r="6" spans="1:23" ht="19.899999999999999" customHeight="1" x14ac:dyDescent="0.25">
      <c r="D6" s="168" t="s">
        <v>42</v>
      </c>
      <c r="E6" s="23"/>
      <c r="F6" s="171" t="s">
        <v>83</v>
      </c>
      <c r="G6" s="173" t="s">
        <v>138</v>
      </c>
      <c r="H6" s="166" t="s">
        <v>139</v>
      </c>
      <c r="I6" s="170" t="s">
        <v>104</v>
      </c>
      <c r="J6" s="170" t="s">
        <v>81</v>
      </c>
      <c r="K6" s="175" t="s">
        <v>82</v>
      </c>
      <c r="L6" s="173" t="s">
        <v>184</v>
      </c>
      <c r="M6" s="177" t="s">
        <v>185</v>
      </c>
      <c r="N6" s="179" t="s">
        <v>107</v>
      </c>
      <c r="O6" s="13" t="s">
        <v>84</v>
      </c>
      <c r="P6" s="170" t="s">
        <v>55</v>
      </c>
      <c r="Q6" s="170"/>
      <c r="R6" s="170" t="s">
        <v>56</v>
      </c>
      <c r="S6" s="170"/>
      <c r="T6" s="170" t="s">
        <v>57</v>
      </c>
      <c r="U6" s="170"/>
      <c r="V6" s="170" t="s">
        <v>58</v>
      </c>
      <c r="W6" s="170"/>
    </row>
    <row r="7" spans="1:23" x14ac:dyDescent="0.25">
      <c r="D7" s="169"/>
      <c r="E7" s="24"/>
      <c r="F7" s="172"/>
      <c r="G7" s="173"/>
      <c r="H7" s="167"/>
      <c r="I7" s="174"/>
      <c r="J7" s="174"/>
      <c r="K7" s="176"/>
      <c r="L7" s="173"/>
      <c r="M7" s="178"/>
      <c r="N7" s="180"/>
      <c r="O7" s="14" t="s">
        <v>177</v>
      </c>
      <c r="P7" s="14" t="s">
        <v>37</v>
      </c>
      <c r="Q7" s="14" t="s">
        <v>85</v>
      </c>
      <c r="R7" s="14" t="s">
        <v>37</v>
      </c>
      <c r="S7" s="14" t="s">
        <v>85</v>
      </c>
      <c r="T7" s="14" t="s">
        <v>37</v>
      </c>
      <c r="U7" s="14" t="s">
        <v>85</v>
      </c>
      <c r="V7" s="14" t="s">
        <v>37</v>
      </c>
      <c r="W7" s="14" t="s">
        <v>85</v>
      </c>
    </row>
    <row r="8" spans="1:23" ht="14.45" customHeight="1" x14ac:dyDescent="0.25">
      <c r="A8" s="9">
        <v>2</v>
      </c>
      <c r="C8" s="25"/>
      <c r="D8" s="163" t="s">
        <v>128</v>
      </c>
      <c r="E8" s="118"/>
      <c r="F8" s="22" t="s">
        <v>148</v>
      </c>
      <c r="G8" s="118">
        <v>24</v>
      </c>
      <c r="H8" s="10">
        <v>5</v>
      </c>
      <c r="I8" s="10" t="s">
        <v>143</v>
      </c>
      <c r="J8" s="10">
        <v>2</v>
      </c>
      <c r="K8" s="26">
        <v>1</v>
      </c>
      <c r="L8" s="118">
        <v>24</v>
      </c>
      <c r="M8" s="27" t="s">
        <v>0</v>
      </c>
      <c r="N8" s="10">
        <v>14</v>
      </c>
      <c r="O8" s="10">
        <f ca="1">VLOOKUP($A8,'Dummy Week'!$C$4:$D$319,2,FALSE)</f>
        <v>60</v>
      </c>
      <c r="P8" s="119">
        <v>0.33333333333333331</v>
      </c>
      <c r="Q8" s="30">
        <f>IF(P8&lt;&gt;"",P8+TIME(L8,0,0),"")</f>
        <v>0.33333333333333331</v>
      </c>
      <c r="R8" s="29"/>
      <c r="S8" s="30" t="str">
        <f t="shared" ref="S8:S38" si="0">IF(R8&lt;&gt;"",R8+TIME(L8,0,0),"")</f>
        <v/>
      </c>
      <c r="T8" s="29"/>
      <c r="U8" s="30" t="str">
        <f t="shared" ref="U8:U47" si="1">IF(T8&lt;&gt;"",T8+TIME(L8,0,0),"")</f>
        <v/>
      </c>
      <c r="V8" s="29"/>
      <c r="W8" s="30" t="str">
        <f t="shared" ref="W8:W52" si="2">IF(V8&lt;&gt;"",V8+TIME(L8,0,0),"")</f>
        <v/>
      </c>
    </row>
    <row r="9" spans="1:23" x14ac:dyDescent="0.25">
      <c r="A9" s="9">
        <v>3</v>
      </c>
      <c r="C9" s="25"/>
      <c r="D9" s="164"/>
      <c r="E9" s="118"/>
      <c r="F9" s="22" t="s">
        <v>149</v>
      </c>
      <c r="G9" s="118">
        <v>24</v>
      </c>
      <c r="H9" s="10">
        <v>6</v>
      </c>
      <c r="I9" s="10" t="s">
        <v>137</v>
      </c>
      <c r="J9" s="10">
        <v>2</v>
      </c>
      <c r="K9" s="26">
        <v>1</v>
      </c>
      <c r="L9" s="118">
        <v>24</v>
      </c>
      <c r="M9" s="27" t="s">
        <v>0</v>
      </c>
      <c r="N9" s="10">
        <v>14</v>
      </c>
      <c r="O9" s="10">
        <f ca="1">VLOOKUP($A9,'Dummy Week'!$C$4:$D$319,2,FALSE)</f>
        <v>72</v>
      </c>
      <c r="P9" s="119">
        <v>0.33333333333333331</v>
      </c>
      <c r="Q9" s="30">
        <f t="shared" ref="Q9:Q54" si="3">IF(P9&lt;&gt;"",P9+TIME(L9,0,0),"")</f>
        <v>0.33333333333333331</v>
      </c>
      <c r="R9" s="29"/>
      <c r="S9" s="30" t="str">
        <f t="shared" si="0"/>
        <v/>
      </c>
      <c r="T9" s="29"/>
      <c r="U9" s="30" t="str">
        <f t="shared" si="1"/>
        <v/>
      </c>
      <c r="V9" s="29"/>
      <c r="W9" s="30" t="str">
        <f t="shared" si="2"/>
        <v/>
      </c>
    </row>
    <row r="10" spans="1:23" x14ac:dyDescent="0.25">
      <c r="A10" s="9">
        <v>4</v>
      </c>
      <c r="C10" s="25"/>
      <c r="D10" s="164"/>
      <c r="E10" s="118"/>
      <c r="F10" s="22" t="s">
        <v>150</v>
      </c>
      <c r="G10" s="118">
        <v>24</v>
      </c>
      <c r="H10" s="10">
        <v>7</v>
      </c>
      <c r="I10" s="10" t="s">
        <v>144</v>
      </c>
      <c r="J10" s="10">
        <v>2</v>
      </c>
      <c r="K10" s="26">
        <v>1</v>
      </c>
      <c r="L10" s="118">
        <v>24</v>
      </c>
      <c r="M10" s="27" t="s">
        <v>0</v>
      </c>
      <c r="N10" s="10">
        <v>14</v>
      </c>
      <c r="O10" s="10">
        <f ca="1">VLOOKUP($A10,'Dummy Week'!$C$4:$D$319,2,FALSE)</f>
        <v>84</v>
      </c>
      <c r="P10" s="119">
        <v>0.33333333333333331</v>
      </c>
      <c r="Q10" s="30">
        <f t="shared" si="3"/>
        <v>0.33333333333333331</v>
      </c>
      <c r="R10" s="29"/>
      <c r="S10" s="30" t="str">
        <f t="shared" si="0"/>
        <v/>
      </c>
      <c r="T10" s="29"/>
      <c r="U10" s="30" t="str">
        <f t="shared" si="1"/>
        <v/>
      </c>
      <c r="V10" s="29"/>
      <c r="W10" s="30" t="str">
        <f t="shared" si="2"/>
        <v/>
      </c>
    </row>
    <row r="11" spans="1:23" x14ac:dyDescent="0.25">
      <c r="A11" s="9">
        <v>5</v>
      </c>
      <c r="C11" s="25"/>
      <c r="D11" s="164"/>
      <c r="E11" s="118"/>
      <c r="F11" s="22" t="s">
        <v>151</v>
      </c>
      <c r="G11" s="118">
        <v>24</v>
      </c>
      <c r="H11" s="10">
        <v>5</v>
      </c>
      <c r="I11" s="10" t="s">
        <v>159</v>
      </c>
      <c r="J11" s="10">
        <v>2</v>
      </c>
      <c r="K11" s="26">
        <v>1</v>
      </c>
      <c r="L11" s="118">
        <v>24</v>
      </c>
      <c r="M11" s="27" t="s">
        <v>0</v>
      </c>
      <c r="N11" s="10">
        <v>14</v>
      </c>
      <c r="O11" s="10">
        <f ca="1">VLOOKUP($A11,'Dummy Week'!$C$4:$D$319,2,FALSE)</f>
        <v>60</v>
      </c>
      <c r="P11" s="119">
        <v>0.33333333333333331</v>
      </c>
      <c r="Q11" s="30">
        <f t="shared" si="3"/>
        <v>0.33333333333333331</v>
      </c>
      <c r="R11" s="29"/>
      <c r="S11" s="30" t="str">
        <f t="shared" si="0"/>
        <v/>
      </c>
      <c r="T11" s="29"/>
      <c r="U11" s="30" t="str">
        <f t="shared" si="1"/>
        <v/>
      </c>
      <c r="V11" s="29"/>
      <c r="W11" s="30" t="str">
        <f t="shared" si="2"/>
        <v/>
      </c>
    </row>
    <row r="12" spans="1:23" x14ac:dyDescent="0.25">
      <c r="A12" s="9">
        <v>6</v>
      </c>
      <c r="C12" s="25"/>
      <c r="D12" s="164"/>
      <c r="E12" s="118"/>
      <c r="F12" s="22" t="s">
        <v>152</v>
      </c>
      <c r="G12" s="118">
        <v>24</v>
      </c>
      <c r="H12" s="10">
        <v>6</v>
      </c>
      <c r="I12" s="10" t="s">
        <v>159</v>
      </c>
      <c r="J12" s="10">
        <v>2</v>
      </c>
      <c r="K12" s="26">
        <v>1</v>
      </c>
      <c r="L12" s="118">
        <v>24</v>
      </c>
      <c r="M12" s="27" t="s">
        <v>0</v>
      </c>
      <c r="N12" s="10">
        <v>7</v>
      </c>
      <c r="O12" s="10">
        <f ca="1">VLOOKUP($A12,'Dummy Week'!$C$4:$D$319,2,FALSE)</f>
        <v>72</v>
      </c>
      <c r="P12" s="119">
        <v>0.33333333333333331</v>
      </c>
      <c r="Q12" s="30">
        <f t="shared" si="3"/>
        <v>0.33333333333333331</v>
      </c>
      <c r="R12" s="29"/>
      <c r="S12" s="30" t="str">
        <f t="shared" si="0"/>
        <v/>
      </c>
      <c r="T12" s="29"/>
      <c r="U12" s="30" t="str">
        <f t="shared" si="1"/>
        <v/>
      </c>
      <c r="V12" s="29"/>
      <c r="W12" s="30" t="str">
        <f t="shared" si="2"/>
        <v/>
      </c>
    </row>
    <row r="13" spans="1:23" x14ac:dyDescent="0.25">
      <c r="A13" s="9">
        <v>7</v>
      </c>
      <c r="C13" s="25"/>
      <c r="D13" s="164" t="s">
        <v>254</v>
      </c>
      <c r="E13" s="118"/>
      <c r="F13" s="22" t="s">
        <v>153</v>
      </c>
      <c r="G13" s="118">
        <v>24</v>
      </c>
      <c r="H13" s="10">
        <v>7</v>
      </c>
      <c r="I13" s="10" t="s">
        <v>159</v>
      </c>
      <c r="J13" s="10">
        <v>2</v>
      </c>
      <c r="K13" s="26">
        <v>1</v>
      </c>
      <c r="L13" s="118">
        <v>24</v>
      </c>
      <c r="M13" s="27" t="s">
        <v>0</v>
      </c>
      <c r="N13" s="10">
        <v>14</v>
      </c>
      <c r="O13" s="10">
        <f ca="1">VLOOKUP($A13,'Dummy Week'!$C$4:$D$319,2,FALSE)</f>
        <v>84</v>
      </c>
      <c r="P13" s="119">
        <v>0.33333333333333331</v>
      </c>
      <c r="Q13" s="30">
        <f t="shared" si="3"/>
        <v>0.33333333333333331</v>
      </c>
      <c r="R13" s="29"/>
      <c r="S13" s="30" t="str">
        <f t="shared" si="0"/>
        <v/>
      </c>
      <c r="T13" s="29"/>
      <c r="U13" s="30" t="str">
        <f t="shared" si="1"/>
        <v/>
      </c>
      <c r="V13" s="29"/>
      <c r="W13" s="30" t="str">
        <f t="shared" si="2"/>
        <v/>
      </c>
    </row>
    <row r="14" spans="1:23" x14ac:dyDescent="0.25">
      <c r="A14" s="9">
        <v>17</v>
      </c>
      <c r="C14" s="25"/>
      <c r="D14" s="164"/>
      <c r="E14" s="118"/>
      <c r="F14" s="22" t="s">
        <v>165</v>
      </c>
      <c r="G14" s="118">
        <v>10</v>
      </c>
      <c r="H14" s="10">
        <v>5</v>
      </c>
      <c r="I14" s="10" t="s">
        <v>133</v>
      </c>
      <c r="J14" s="10">
        <v>2</v>
      </c>
      <c r="K14" s="26">
        <v>2</v>
      </c>
      <c r="L14" s="118">
        <v>8</v>
      </c>
      <c r="M14" s="27" t="s">
        <v>0</v>
      </c>
      <c r="N14" s="10">
        <v>7</v>
      </c>
      <c r="O14" s="10">
        <f ca="1">VLOOKUP($A14,'Dummy Week'!$C$4:$D$319,2,FALSE)</f>
        <v>40</v>
      </c>
      <c r="P14" s="119">
        <v>0.33333333333333331</v>
      </c>
      <c r="Q14" s="30">
        <f t="shared" ref="Q14:Q29" si="4">IF(P14&lt;&gt;"",P14+TIME(L14,0,0),"")</f>
        <v>0.66666666666666663</v>
      </c>
      <c r="R14" s="119">
        <v>0.41666666666666669</v>
      </c>
      <c r="S14" s="30">
        <f t="shared" ref="S14:S29" si="5">IF(R14&lt;&gt;"",R14+TIME(L14,0,0),"")</f>
        <v>0.75</v>
      </c>
      <c r="T14" s="29"/>
      <c r="U14" s="30" t="str">
        <f t="shared" ref="U14:U29" si="6">IF(T14&lt;&gt;"",T14+TIME(L14,0,0),"")</f>
        <v/>
      </c>
      <c r="V14" s="29"/>
      <c r="W14" s="30" t="str">
        <f t="shared" ref="W14:W29" si="7">IF(V14&lt;&gt;"",V14+TIME(L14,0,0),"")</f>
        <v/>
      </c>
    </row>
    <row r="15" spans="1:23" x14ac:dyDescent="0.25">
      <c r="A15" s="9">
        <v>18</v>
      </c>
      <c r="C15" s="25"/>
      <c r="D15" s="164"/>
      <c r="E15" s="118"/>
      <c r="F15" s="22" t="s">
        <v>166</v>
      </c>
      <c r="G15" s="118">
        <v>10</v>
      </c>
      <c r="H15" s="10">
        <v>5</v>
      </c>
      <c r="I15" s="10" t="s">
        <v>133</v>
      </c>
      <c r="J15" s="10">
        <v>2</v>
      </c>
      <c r="K15" s="26">
        <v>2</v>
      </c>
      <c r="L15" s="118">
        <v>8</v>
      </c>
      <c r="M15" s="27" t="s">
        <v>60</v>
      </c>
      <c r="N15" s="10">
        <v>14</v>
      </c>
      <c r="O15" s="10">
        <f ca="1">VLOOKUP($A15,'Dummy Week'!$C$4:$D$319,2,FALSE)</f>
        <v>40</v>
      </c>
      <c r="P15" s="119">
        <v>0.33333333333333331</v>
      </c>
      <c r="Q15" s="30">
        <f t="shared" si="4"/>
        <v>0.66666666666666663</v>
      </c>
      <c r="R15" s="119">
        <v>0</v>
      </c>
      <c r="S15" s="30">
        <f t="shared" si="5"/>
        <v>0.33333333333333331</v>
      </c>
      <c r="T15" s="29"/>
      <c r="U15" s="30" t="str">
        <f t="shared" si="6"/>
        <v/>
      </c>
      <c r="V15" s="29"/>
      <c r="W15" s="30" t="str">
        <f t="shared" si="7"/>
        <v/>
      </c>
    </row>
    <row r="16" spans="1:23" x14ac:dyDescent="0.25">
      <c r="A16" s="9">
        <v>19</v>
      </c>
      <c r="C16" s="25"/>
      <c r="D16" s="164"/>
      <c r="E16" s="118"/>
      <c r="F16" s="22" t="s">
        <v>167</v>
      </c>
      <c r="G16" s="118">
        <v>10</v>
      </c>
      <c r="H16" s="10">
        <v>5</v>
      </c>
      <c r="I16" s="10" t="s">
        <v>133</v>
      </c>
      <c r="J16" s="10">
        <v>2</v>
      </c>
      <c r="K16" s="26">
        <v>2</v>
      </c>
      <c r="L16" s="118">
        <v>8</v>
      </c>
      <c r="M16" s="27" t="s">
        <v>60</v>
      </c>
      <c r="N16" s="10">
        <v>28</v>
      </c>
      <c r="O16" s="10">
        <f ca="1">VLOOKUP($A16,'Dummy Week'!$C$4:$D$319,2,FALSE)</f>
        <v>40</v>
      </c>
      <c r="P16" s="119">
        <v>0.33333333333333331</v>
      </c>
      <c r="Q16" s="30">
        <f t="shared" si="4"/>
        <v>0.66666666666666663</v>
      </c>
      <c r="R16" s="119">
        <v>0.41666666666666669</v>
      </c>
      <c r="S16" s="30">
        <f t="shared" si="5"/>
        <v>0.75</v>
      </c>
      <c r="T16" s="29"/>
      <c r="U16" s="30" t="str">
        <f t="shared" si="6"/>
        <v/>
      </c>
      <c r="V16" s="29"/>
      <c r="W16" s="30" t="str">
        <f t="shared" si="7"/>
        <v/>
      </c>
    </row>
    <row r="17" spans="1:23" x14ac:dyDescent="0.25">
      <c r="A17" s="9">
        <v>20</v>
      </c>
      <c r="C17" s="25"/>
      <c r="D17" s="164"/>
      <c r="E17" s="118" t="s">
        <v>253</v>
      </c>
      <c r="F17" s="22" t="s">
        <v>169</v>
      </c>
      <c r="G17" s="118">
        <v>10</v>
      </c>
      <c r="H17" s="10">
        <v>6</v>
      </c>
      <c r="I17" s="10" t="s">
        <v>132</v>
      </c>
      <c r="J17" s="10">
        <v>2</v>
      </c>
      <c r="K17" s="26">
        <v>2</v>
      </c>
      <c r="L17" s="118">
        <v>8</v>
      </c>
      <c r="M17" s="27" t="s">
        <v>0</v>
      </c>
      <c r="N17" s="10">
        <v>7</v>
      </c>
      <c r="O17" s="10">
        <f ca="1">VLOOKUP($A17,'Dummy Week'!$C$4:$D$319,2,FALSE)</f>
        <v>48</v>
      </c>
      <c r="P17" s="119">
        <v>0.33333333333333331</v>
      </c>
      <c r="Q17" s="30">
        <f t="shared" si="4"/>
        <v>0.66666666666666663</v>
      </c>
      <c r="R17" s="119">
        <v>0.41666666666666669</v>
      </c>
      <c r="S17" s="30">
        <f t="shared" si="5"/>
        <v>0.75</v>
      </c>
      <c r="T17" s="29"/>
      <c r="U17" s="30" t="str">
        <f t="shared" si="6"/>
        <v/>
      </c>
      <c r="V17" s="29"/>
      <c r="W17" s="30" t="str">
        <f t="shared" si="7"/>
        <v/>
      </c>
    </row>
    <row r="18" spans="1:23" x14ac:dyDescent="0.25">
      <c r="A18" s="9">
        <v>21</v>
      </c>
      <c r="C18" s="25"/>
      <c r="D18" s="164" t="s">
        <v>255</v>
      </c>
      <c r="E18" s="118"/>
      <c r="F18" s="22" t="s">
        <v>170</v>
      </c>
      <c r="G18" s="118">
        <v>10</v>
      </c>
      <c r="H18" s="10">
        <v>6</v>
      </c>
      <c r="I18" s="10" t="s">
        <v>132</v>
      </c>
      <c r="J18" s="10">
        <v>2</v>
      </c>
      <c r="K18" s="26">
        <v>2</v>
      </c>
      <c r="L18" s="118">
        <v>8</v>
      </c>
      <c r="M18" s="27" t="s">
        <v>60</v>
      </c>
      <c r="N18" s="10">
        <v>14</v>
      </c>
      <c r="O18" s="10">
        <f ca="1">VLOOKUP($A18,'Dummy Week'!$C$4:$D$319,2,FALSE)</f>
        <v>48</v>
      </c>
      <c r="P18" s="119">
        <v>0.33333333333333331</v>
      </c>
      <c r="Q18" s="30">
        <f t="shared" si="4"/>
        <v>0.66666666666666663</v>
      </c>
      <c r="R18" s="119">
        <v>0.41666666666666669</v>
      </c>
      <c r="S18" s="30">
        <f t="shared" si="5"/>
        <v>0.75</v>
      </c>
      <c r="T18" s="29"/>
      <c r="U18" s="30" t="str">
        <f t="shared" si="6"/>
        <v/>
      </c>
      <c r="V18" s="29"/>
      <c r="W18" s="30" t="str">
        <f t="shared" si="7"/>
        <v/>
      </c>
    </row>
    <row r="19" spans="1:23" x14ac:dyDescent="0.25">
      <c r="A19" s="9">
        <v>22</v>
      </c>
      <c r="C19" s="25"/>
      <c r="D19" s="164"/>
      <c r="E19" s="118"/>
      <c r="F19" s="22" t="s">
        <v>168</v>
      </c>
      <c r="G19" s="118">
        <v>10</v>
      </c>
      <c r="H19" s="10">
        <v>6</v>
      </c>
      <c r="I19" s="10" t="s">
        <v>132</v>
      </c>
      <c r="J19" s="10">
        <v>2</v>
      </c>
      <c r="K19" s="26">
        <v>2</v>
      </c>
      <c r="L19" s="118">
        <v>8</v>
      </c>
      <c r="M19" s="27" t="s">
        <v>60</v>
      </c>
      <c r="N19" s="10">
        <v>28</v>
      </c>
      <c r="O19" s="10">
        <f ca="1">VLOOKUP($A19,'Dummy Week'!$C$4:$D$319,2,FALSE)</f>
        <v>48</v>
      </c>
      <c r="P19" s="119">
        <v>0.33333333333333331</v>
      </c>
      <c r="Q19" s="30">
        <f t="shared" si="4"/>
        <v>0.66666666666666663</v>
      </c>
      <c r="R19" s="119">
        <v>0.41666666666666669</v>
      </c>
      <c r="S19" s="30">
        <f t="shared" si="5"/>
        <v>0.75</v>
      </c>
      <c r="T19" s="29"/>
      <c r="U19" s="30" t="str">
        <f t="shared" si="6"/>
        <v/>
      </c>
      <c r="V19" s="29"/>
      <c r="W19" s="30" t="str">
        <f t="shared" si="7"/>
        <v/>
      </c>
    </row>
    <row r="20" spans="1:23" x14ac:dyDescent="0.25">
      <c r="A20" s="9">
        <v>28</v>
      </c>
      <c r="C20" s="25"/>
      <c r="D20" s="164"/>
      <c r="E20" s="118"/>
      <c r="F20" s="21" t="s">
        <v>64</v>
      </c>
      <c r="G20" s="118">
        <v>24</v>
      </c>
      <c r="H20" s="10">
        <v>7</v>
      </c>
      <c r="I20" s="10" t="s">
        <v>125</v>
      </c>
      <c r="J20" s="10">
        <v>4</v>
      </c>
      <c r="K20" s="26">
        <v>2</v>
      </c>
      <c r="L20" s="118">
        <v>12</v>
      </c>
      <c r="M20" s="27" t="s">
        <v>0</v>
      </c>
      <c r="N20" s="10">
        <v>14</v>
      </c>
      <c r="O20" s="10">
        <f ca="1">VLOOKUP($A20,'Dummy Week'!$C$4:$D$319,2,FALSE)</f>
        <v>42</v>
      </c>
      <c r="P20" s="119">
        <v>0.25</v>
      </c>
      <c r="Q20" s="30">
        <f t="shared" si="4"/>
        <v>0.75</v>
      </c>
      <c r="R20" s="119">
        <v>0.75</v>
      </c>
      <c r="S20" s="30">
        <f t="shared" si="5"/>
        <v>1.25</v>
      </c>
      <c r="T20" s="29"/>
      <c r="U20" s="30" t="str">
        <f t="shared" si="6"/>
        <v/>
      </c>
      <c r="V20" s="29"/>
      <c r="W20" s="30" t="str">
        <f t="shared" si="7"/>
        <v/>
      </c>
    </row>
    <row r="21" spans="1:23" x14ac:dyDescent="0.25">
      <c r="A21" s="9">
        <v>29</v>
      </c>
      <c r="C21" s="25"/>
      <c r="D21" s="164"/>
      <c r="E21" s="118"/>
      <c r="F21" s="21" t="s">
        <v>140</v>
      </c>
      <c r="G21" s="118">
        <v>24</v>
      </c>
      <c r="H21" s="10">
        <v>7</v>
      </c>
      <c r="I21" s="10" t="s">
        <v>141</v>
      </c>
      <c r="J21" s="10">
        <v>4</v>
      </c>
      <c r="K21" s="26">
        <v>2</v>
      </c>
      <c r="L21" s="118">
        <v>12</v>
      </c>
      <c r="M21" s="27" t="s">
        <v>60</v>
      </c>
      <c r="N21" s="10">
        <v>14</v>
      </c>
      <c r="O21" s="10">
        <f ca="1">VLOOKUP($A21,'Dummy Week'!$C$4:$D$319,2,FALSE)</f>
        <v>42</v>
      </c>
      <c r="P21" s="119">
        <v>0.33333333333333331</v>
      </c>
      <c r="Q21" s="30">
        <f t="shared" si="4"/>
        <v>0.83333333333333326</v>
      </c>
      <c r="R21" s="119">
        <v>0.83333333333333337</v>
      </c>
      <c r="S21" s="30">
        <f t="shared" si="5"/>
        <v>1.3333333333333335</v>
      </c>
      <c r="T21" s="29"/>
      <c r="U21" s="30" t="str">
        <f t="shared" si="6"/>
        <v/>
      </c>
      <c r="V21" s="29"/>
      <c r="W21" s="30" t="str">
        <f t="shared" si="7"/>
        <v/>
      </c>
    </row>
    <row r="22" spans="1:23" x14ac:dyDescent="0.25">
      <c r="A22" s="9">
        <v>31</v>
      </c>
      <c r="C22" s="25"/>
      <c r="D22" s="164"/>
      <c r="E22" s="118"/>
      <c r="F22" s="21" t="s">
        <v>108</v>
      </c>
      <c r="G22" s="118">
        <v>24</v>
      </c>
      <c r="H22" s="10">
        <v>7</v>
      </c>
      <c r="I22" s="10" t="s">
        <v>126</v>
      </c>
      <c r="J22" s="10">
        <v>4</v>
      </c>
      <c r="K22" s="26">
        <v>2</v>
      </c>
      <c r="L22" s="118">
        <v>12</v>
      </c>
      <c r="M22" s="27" t="s">
        <v>60</v>
      </c>
      <c r="N22" s="10">
        <v>28</v>
      </c>
      <c r="O22" s="10">
        <f ca="1">VLOOKUP($A22,'Dummy Week'!$C$4:$D$319,2,FALSE)</f>
        <v>42</v>
      </c>
      <c r="P22" s="119">
        <v>0.25</v>
      </c>
      <c r="Q22" s="30">
        <f t="shared" si="4"/>
        <v>0.75</v>
      </c>
      <c r="R22" s="119">
        <v>0.75</v>
      </c>
      <c r="S22" s="30">
        <f t="shared" si="5"/>
        <v>1.25</v>
      </c>
      <c r="T22" s="29"/>
      <c r="U22" s="30" t="str">
        <f t="shared" si="6"/>
        <v/>
      </c>
      <c r="V22" s="29"/>
      <c r="W22" s="30" t="str">
        <f t="shared" si="7"/>
        <v/>
      </c>
    </row>
    <row r="23" spans="1:23" x14ac:dyDescent="0.25">
      <c r="A23" s="9">
        <v>34</v>
      </c>
      <c r="C23" s="25"/>
      <c r="D23" s="125"/>
      <c r="E23" s="118"/>
      <c r="F23" s="21" t="s">
        <v>171</v>
      </c>
      <c r="G23" s="118">
        <v>24</v>
      </c>
      <c r="H23" s="10">
        <v>5</v>
      </c>
      <c r="I23" s="10" t="s">
        <v>133</v>
      </c>
      <c r="J23" s="10">
        <v>3</v>
      </c>
      <c r="K23" s="26">
        <v>3</v>
      </c>
      <c r="L23" s="118">
        <v>8</v>
      </c>
      <c r="M23" s="27" t="s">
        <v>0</v>
      </c>
      <c r="N23" s="10">
        <v>7</v>
      </c>
      <c r="O23" s="10">
        <f ca="1">VLOOKUP($A23,'Dummy Week'!$C$4:$D$319,2,FALSE)</f>
        <v>40</v>
      </c>
      <c r="P23" s="119">
        <v>0.33333333333333331</v>
      </c>
      <c r="Q23" s="30">
        <f t="shared" si="4"/>
        <v>0.66666666666666663</v>
      </c>
      <c r="R23" s="119">
        <v>0.66666666666666663</v>
      </c>
      <c r="S23" s="30">
        <f t="shared" si="5"/>
        <v>1</v>
      </c>
      <c r="T23" s="119">
        <v>0</v>
      </c>
      <c r="U23" s="30">
        <f t="shared" si="6"/>
        <v>0.33333333333333331</v>
      </c>
      <c r="V23" s="29"/>
      <c r="W23" s="30" t="str">
        <f t="shared" si="7"/>
        <v/>
      </c>
    </row>
    <row r="24" spans="1:23" x14ac:dyDescent="0.25">
      <c r="A24" s="9">
        <v>35</v>
      </c>
      <c r="C24" s="25"/>
      <c r="D24" s="125"/>
      <c r="E24" s="118"/>
      <c r="F24" s="21" t="s">
        <v>171</v>
      </c>
      <c r="G24" s="118">
        <v>24</v>
      </c>
      <c r="H24" s="10">
        <v>6</v>
      </c>
      <c r="I24" s="10" t="s">
        <v>132</v>
      </c>
      <c r="J24" s="10">
        <v>3</v>
      </c>
      <c r="K24" s="26">
        <v>3</v>
      </c>
      <c r="L24" s="118">
        <v>8</v>
      </c>
      <c r="M24" s="27" t="s">
        <v>0</v>
      </c>
      <c r="N24" s="10">
        <v>7</v>
      </c>
      <c r="O24" s="10">
        <f ca="1">VLOOKUP($A24,'Dummy Week'!$C$4:$D$319,2,FALSE)</f>
        <v>48</v>
      </c>
      <c r="P24" s="119">
        <v>0.33333333333333331</v>
      </c>
      <c r="Q24" s="30">
        <f t="shared" si="4"/>
        <v>0.66666666666666663</v>
      </c>
      <c r="R24" s="119">
        <v>0.66666666666666663</v>
      </c>
      <c r="S24" s="30">
        <f t="shared" si="5"/>
        <v>1</v>
      </c>
      <c r="T24" s="119">
        <v>0</v>
      </c>
      <c r="U24" s="30">
        <f t="shared" si="6"/>
        <v>0.33333333333333331</v>
      </c>
      <c r="V24" s="29"/>
      <c r="W24" s="30" t="str">
        <f t="shared" si="7"/>
        <v/>
      </c>
    </row>
    <row r="25" spans="1:23" x14ac:dyDescent="0.25">
      <c r="A25" s="9">
        <v>36</v>
      </c>
      <c r="C25" s="25"/>
      <c r="D25" s="125"/>
      <c r="E25" s="118"/>
      <c r="F25" s="21" t="s">
        <v>172</v>
      </c>
      <c r="G25" s="118">
        <v>24</v>
      </c>
      <c r="H25" s="10">
        <v>5</v>
      </c>
      <c r="I25" s="10" t="s">
        <v>133</v>
      </c>
      <c r="J25" s="10">
        <v>3</v>
      </c>
      <c r="K25" s="26">
        <v>3</v>
      </c>
      <c r="L25" s="118">
        <v>8</v>
      </c>
      <c r="M25" s="27" t="s">
        <v>60</v>
      </c>
      <c r="N25" s="10">
        <v>7</v>
      </c>
      <c r="O25" s="10">
        <f ca="1">VLOOKUP($A25,'Dummy Week'!$C$4:$D$319,2,FALSE)</f>
        <v>40</v>
      </c>
      <c r="P25" s="119">
        <v>0.33333333333333331</v>
      </c>
      <c r="Q25" s="30">
        <f t="shared" si="4"/>
        <v>0.66666666666666663</v>
      </c>
      <c r="R25" s="119">
        <v>0.66666666666666663</v>
      </c>
      <c r="S25" s="30">
        <f t="shared" si="5"/>
        <v>1</v>
      </c>
      <c r="T25" s="119">
        <v>0</v>
      </c>
      <c r="U25" s="30">
        <f t="shared" si="6"/>
        <v>0.33333333333333331</v>
      </c>
      <c r="V25" s="29"/>
      <c r="W25" s="30" t="str">
        <f t="shared" si="7"/>
        <v/>
      </c>
    </row>
    <row r="26" spans="1:23" x14ac:dyDescent="0.25">
      <c r="A26" s="9">
        <v>37</v>
      </c>
      <c r="C26" s="25"/>
      <c r="D26" s="125"/>
      <c r="E26" s="118"/>
      <c r="F26" s="21" t="s">
        <v>172</v>
      </c>
      <c r="G26" s="118">
        <v>24</v>
      </c>
      <c r="H26" s="10">
        <v>6</v>
      </c>
      <c r="I26" s="10" t="s">
        <v>132</v>
      </c>
      <c r="J26" s="10">
        <v>3</v>
      </c>
      <c r="K26" s="26">
        <v>3</v>
      </c>
      <c r="L26" s="118">
        <v>8</v>
      </c>
      <c r="M26" s="27" t="s">
        <v>60</v>
      </c>
      <c r="N26" s="10">
        <v>7</v>
      </c>
      <c r="O26" s="10">
        <f ca="1">VLOOKUP($A26,'Dummy Week'!$C$4:$D$319,2,FALSE)</f>
        <v>48</v>
      </c>
      <c r="P26" s="119">
        <v>0.33333333333333331</v>
      </c>
      <c r="Q26" s="30">
        <f t="shared" si="4"/>
        <v>0.66666666666666663</v>
      </c>
      <c r="R26" s="119">
        <v>0.66666666666666663</v>
      </c>
      <c r="S26" s="30">
        <f t="shared" si="5"/>
        <v>1</v>
      </c>
      <c r="T26" s="119">
        <v>0</v>
      </c>
      <c r="U26" s="30">
        <f t="shared" si="6"/>
        <v>0.33333333333333331</v>
      </c>
      <c r="V26" s="29"/>
      <c r="W26" s="30" t="str">
        <f t="shared" si="7"/>
        <v/>
      </c>
    </row>
    <row r="27" spans="1:23" x14ac:dyDescent="0.25">
      <c r="A27" s="9">
        <v>32</v>
      </c>
      <c r="C27" s="25"/>
      <c r="D27" s="125"/>
      <c r="E27" s="118"/>
      <c r="F27" s="21" t="s">
        <v>67</v>
      </c>
      <c r="G27" s="118">
        <v>24</v>
      </c>
      <c r="H27" s="10">
        <v>7</v>
      </c>
      <c r="I27" s="10" t="s">
        <v>125</v>
      </c>
      <c r="J27" s="10">
        <v>4</v>
      </c>
      <c r="K27" s="26">
        <v>2</v>
      </c>
      <c r="L27" s="118">
        <v>12</v>
      </c>
      <c r="M27" s="27" t="s">
        <v>60</v>
      </c>
      <c r="N27" s="10">
        <v>28</v>
      </c>
      <c r="O27" s="10">
        <f ca="1">VLOOKUP($A27,'Dummy Week'!$C$4:$D$319,2,FALSE)</f>
        <v>42</v>
      </c>
      <c r="P27" s="119">
        <v>0.25</v>
      </c>
      <c r="Q27" s="30">
        <f t="shared" si="4"/>
        <v>0.75</v>
      </c>
      <c r="R27" s="119">
        <v>0.75</v>
      </c>
      <c r="S27" s="30">
        <f t="shared" si="5"/>
        <v>1.25</v>
      </c>
      <c r="T27" s="119"/>
      <c r="U27" s="30" t="str">
        <f t="shared" si="6"/>
        <v/>
      </c>
      <c r="V27" s="29"/>
      <c r="W27" s="30" t="str">
        <f t="shared" si="7"/>
        <v/>
      </c>
    </row>
    <row r="28" spans="1:23" x14ac:dyDescent="0.25">
      <c r="A28" s="9">
        <v>41</v>
      </c>
      <c r="C28" s="25"/>
      <c r="D28" s="125"/>
      <c r="E28" s="118"/>
      <c r="F28" s="21" t="s">
        <v>80</v>
      </c>
      <c r="G28" s="118">
        <v>24</v>
      </c>
      <c r="H28" s="10">
        <v>7</v>
      </c>
      <c r="I28" s="10" t="s">
        <v>127</v>
      </c>
      <c r="J28" s="10">
        <v>4</v>
      </c>
      <c r="K28" s="26">
        <v>3</v>
      </c>
      <c r="L28" s="118">
        <v>8</v>
      </c>
      <c r="M28" s="27" t="s">
        <v>60</v>
      </c>
      <c r="N28" s="10">
        <v>28</v>
      </c>
      <c r="O28" s="10">
        <f ca="1">VLOOKUP($A28,'Dummy Week'!$C$4:$D$319,2,FALSE)</f>
        <v>42</v>
      </c>
      <c r="P28" s="119">
        <v>0.25</v>
      </c>
      <c r="Q28" s="30">
        <f t="shared" si="4"/>
        <v>0.58333333333333326</v>
      </c>
      <c r="R28" s="119">
        <v>0.58333333333333337</v>
      </c>
      <c r="S28" s="30">
        <f t="shared" si="5"/>
        <v>0.91666666666666674</v>
      </c>
      <c r="T28" s="119">
        <v>0.91666666666666663</v>
      </c>
      <c r="U28" s="30">
        <f t="shared" si="6"/>
        <v>1.25</v>
      </c>
      <c r="V28" s="29"/>
      <c r="W28" s="30" t="str">
        <f t="shared" si="7"/>
        <v/>
      </c>
    </row>
    <row r="29" spans="1:23" x14ac:dyDescent="0.25">
      <c r="A29" s="9">
        <v>42</v>
      </c>
      <c r="C29" s="25"/>
      <c r="D29" s="125"/>
      <c r="E29" s="118"/>
      <c r="F29" s="21" t="s">
        <v>173</v>
      </c>
      <c r="G29" s="118">
        <v>24</v>
      </c>
      <c r="H29" s="10">
        <v>7</v>
      </c>
      <c r="I29" s="10" t="s">
        <v>127</v>
      </c>
      <c r="J29" s="10">
        <v>4</v>
      </c>
      <c r="K29" s="26">
        <v>3</v>
      </c>
      <c r="L29" s="118">
        <v>8</v>
      </c>
      <c r="M29" s="27" t="s">
        <v>60</v>
      </c>
      <c r="N29" s="10">
        <v>28</v>
      </c>
      <c r="O29" s="10">
        <f ca="1">VLOOKUP($A29,'Dummy Week'!$C$4:$D$319,2,FALSE)</f>
        <v>42</v>
      </c>
      <c r="P29" s="119">
        <v>0.25</v>
      </c>
      <c r="Q29" s="30">
        <f t="shared" si="4"/>
        <v>0.58333333333333326</v>
      </c>
      <c r="R29" s="119">
        <v>0.58333333333333337</v>
      </c>
      <c r="S29" s="30">
        <f t="shared" si="5"/>
        <v>0.91666666666666674</v>
      </c>
      <c r="T29" s="119">
        <v>0.91666666666666663</v>
      </c>
      <c r="U29" s="30">
        <f t="shared" si="6"/>
        <v>1.25</v>
      </c>
      <c r="V29" s="56"/>
      <c r="W29" s="30" t="str">
        <f t="shared" si="7"/>
        <v/>
      </c>
    </row>
    <row r="30" spans="1:23" x14ac:dyDescent="0.25">
      <c r="A30" s="9">
        <v>8</v>
      </c>
      <c r="C30" s="25"/>
      <c r="D30" s="125"/>
      <c r="E30" s="123" t="s">
        <v>216</v>
      </c>
      <c r="F30" s="50" t="s">
        <v>154</v>
      </c>
      <c r="G30" s="51">
        <v>24</v>
      </c>
      <c r="H30" s="51">
        <v>5</v>
      </c>
      <c r="I30" s="51" t="s">
        <v>145</v>
      </c>
      <c r="J30" s="51">
        <v>3</v>
      </c>
      <c r="K30" s="52">
        <v>1</v>
      </c>
      <c r="L30" s="51">
        <v>24</v>
      </c>
      <c r="M30" s="51" t="s">
        <v>0</v>
      </c>
      <c r="N30" s="51">
        <v>21</v>
      </c>
      <c r="O30" s="51">
        <v>40</v>
      </c>
      <c r="P30" s="53">
        <v>0.33333333333333331</v>
      </c>
      <c r="Q30" s="53">
        <f t="shared" si="3"/>
        <v>0.33333333333333331</v>
      </c>
      <c r="R30" s="54"/>
      <c r="S30" s="54" t="str">
        <f t="shared" si="0"/>
        <v/>
      </c>
      <c r="T30" s="54"/>
      <c r="U30" s="54" t="str">
        <f t="shared" si="1"/>
        <v/>
      </c>
      <c r="V30" s="54"/>
      <c r="W30" s="54" t="str">
        <f t="shared" si="2"/>
        <v/>
      </c>
    </row>
    <row r="31" spans="1:23" x14ac:dyDescent="0.25">
      <c r="A31" s="9">
        <v>9</v>
      </c>
      <c r="C31" s="25"/>
      <c r="D31" s="125"/>
      <c r="E31" s="124" t="s">
        <v>216</v>
      </c>
      <c r="F31" s="50" t="s">
        <v>155</v>
      </c>
      <c r="G31" s="51">
        <v>24</v>
      </c>
      <c r="H31" s="51">
        <v>6</v>
      </c>
      <c r="I31" s="51" t="s">
        <v>146</v>
      </c>
      <c r="J31" s="51">
        <v>3</v>
      </c>
      <c r="K31" s="52">
        <v>1</v>
      </c>
      <c r="L31" s="51">
        <v>24</v>
      </c>
      <c r="M31" s="51" t="s">
        <v>0</v>
      </c>
      <c r="N31" s="51">
        <v>21</v>
      </c>
      <c r="O31" s="51">
        <v>48</v>
      </c>
      <c r="P31" s="53">
        <v>0.33333333333333331</v>
      </c>
      <c r="Q31" s="53">
        <f t="shared" si="3"/>
        <v>0.33333333333333331</v>
      </c>
      <c r="R31" s="54"/>
      <c r="S31" s="54" t="str">
        <f t="shared" si="0"/>
        <v/>
      </c>
      <c r="T31" s="54"/>
      <c r="U31" s="54" t="str">
        <f t="shared" si="1"/>
        <v/>
      </c>
      <c r="V31" s="54"/>
      <c r="W31" s="54" t="str">
        <f t="shared" si="2"/>
        <v/>
      </c>
    </row>
    <row r="32" spans="1:23" x14ac:dyDescent="0.25">
      <c r="A32" s="9">
        <v>10</v>
      </c>
      <c r="C32" s="25"/>
      <c r="D32" s="125"/>
      <c r="E32" s="124" t="s">
        <v>216</v>
      </c>
      <c r="F32" s="50" t="s">
        <v>156</v>
      </c>
      <c r="G32" s="51">
        <v>24</v>
      </c>
      <c r="H32" s="51">
        <v>7</v>
      </c>
      <c r="I32" s="51" t="s">
        <v>147</v>
      </c>
      <c r="J32" s="51">
        <v>3</v>
      </c>
      <c r="K32" s="52">
        <v>1</v>
      </c>
      <c r="L32" s="51">
        <v>24</v>
      </c>
      <c r="M32" s="51" t="s">
        <v>0</v>
      </c>
      <c r="N32" s="51">
        <v>21</v>
      </c>
      <c r="O32" s="51">
        <v>56</v>
      </c>
      <c r="P32" s="53">
        <v>0.33333333333333331</v>
      </c>
      <c r="Q32" s="53">
        <f t="shared" si="3"/>
        <v>0.33333333333333331</v>
      </c>
      <c r="R32" s="54"/>
      <c r="S32" s="54" t="str">
        <f t="shared" si="0"/>
        <v/>
      </c>
      <c r="T32" s="54"/>
      <c r="U32" s="54" t="str">
        <f t="shared" si="1"/>
        <v/>
      </c>
      <c r="V32" s="54"/>
      <c r="W32" s="54" t="str">
        <f t="shared" si="2"/>
        <v/>
      </c>
    </row>
    <row r="33" spans="1:23" x14ac:dyDescent="0.25">
      <c r="A33" s="9">
        <v>11</v>
      </c>
      <c r="C33" s="25"/>
      <c r="D33" s="125"/>
      <c r="E33" s="124" t="s">
        <v>216</v>
      </c>
      <c r="F33" s="55" t="s">
        <v>157</v>
      </c>
      <c r="G33" s="51">
        <v>24</v>
      </c>
      <c r="H33" s="51">
        <v>5</v>
      </c>
      <c r="I33" s="51" t="s">
        <v>115</v>
      </c>
      <c r="J33" s="51">
        <v>3</v>
      </c>
      <c r="K33" s="52">
        <v>1</v>
      </c>
      <c r="L33" s="51">
        <v>24</v>
      </c>
      <c r="M33" s="51" t="s">
        <v>0</v>
      </c>
      <c r="N33" s="51">
        <v>21</v>
      </c>
      <c r="O33" s="51">
        <v>40</v>
      </c>
      <c r="P33" s="53">
        <v>0.33333333333333331</v>
      </c>
      <c r="Q33" s="53">
        <f t="shared" si="3"/>
        <v>0.33333333333333331</v>
      </c>
      <c r="R33" s="54"/>
      <c r="S33" s="54" t="str">
        <f t="shared" si="0"/>
        <v/>
      </c>
      <c r="T33" s="54"/>
      <c r="U33" s="54" t="str">
        <f t="shared" si="1"/>
        <v/>
      </c>
      <c r="V33" s="54"/>
      <c r="W33" s="54" t="str">
        <f t="shared" si="2"/>
        <v/>
      </c>
    </row>
    <row r="34" spans="1:23" x14ac:dyDescent="0.25">
      <c r="A34" s="9">
        <v>12</v>
      </c>
      <c r="C34" s="25"/>
      <c r="D34" s="125"/>
      <c r="E34" s="124" t="s">
        <v>216</v>
      </c>
      <c r="F34" s="55" t="s">
        <v>158</v>
      </c>
      <c r="G34" s="51">
        <v>24</v>
      </c>
      <c r="H34" s="51">
        <v>6</v>
      </c>
      <c r="I34" s="51" t="s">
        <v>115</v>
      </c>
      <c r="J34" s="51">
        <v>3</v>
      </c>
      <c r="K34" s="52">
        <v>1</v>
      </c>
      <c r="L34" s="51">
        <v>24</v>
      </c>
      <c r="M34" s="51" t="s">
        <v>0</v>
      </c>
      <c r="N34" s="51">
        <v>21</v>
      </c>
      <c r="O34" s="51">
        <v>48</v>
      </c>
      <c r="P34" s="53">
        <v>0.33333333333333331</v>
      </c>
      <c r="Q34" s="53">
        <f t="shared" si="3"/>
        <v>0.33333333333333331</v>
      </c>
      <c r="R34" s="54"/>
      <c r="S34" s="54" t="str">
        <f t="shared" si="0"/>
        <v/>
      </c>
      <c r="T34" s="54"/>
      <c r="U34" s="54" t="str">
        <f t="shared" si="1"/>
        <v/>
      </c>
      <c r="V34" s="54"/>
      <c r="W34" s="54" t="str">
        <f t="shared" si="2"/>
        <v/>
      </c>
    </row>
    <row r="35" spans="1:23" x14ac:dyDescent="0.25">
      <c r="A35" s="9">
        <v>13</v>
      </c>
      <c r="C35" s="25"/>
      <c r="D35" s="125"/>
      <c r="E35" s="124" t="s">
        <v>216</v>
      </c>
      <c r="F35" s="55" t="s">
        <v>161</v>
      </c>
      <c r="G35" s="51">
        <v>24</v>
      </c>
      <c r="H35" s="51">
        <v>7</v>
      </c>
      <c r="I35" s="51" t="s">
        <v>115</v>
      </c>
      <c r="J35" s="51">
        <v>3</v>
      </c>
      <c r="K35" s="52">
        <v>1</v>
      </c>
      <c r="L35" s="51">
        <v>24</v>
      </c>
      <c r="M35" s="51" t="s">
        <v>0</v>
      </c>
      <c r="N35" s="51">
        <v>21</v>
      </c>
      <c r="O35" s="51">
        <v>56</v>
      </c>
      <c r="P35" s="53">
        <v>0.33333333333333331</v>
      </c>
      <c r="Q35" s="53">
        <f t="shared" si="3"/>
        <v>0.33333333333333331</v>
      </c>
      <c r="R35" s="54"/>
      <c r="S35" s="54" t="str">
        <f t="shared" si="0"/>
        <v/>
      </c>
      <c r="T35" s="54"/>
      <c r="U35" s="54" t="str">
        <f t="shared" si="1"/>
        <v/>
      </c>
      <c r="V35" s="54"/>
      <c r="W35" s="54" t="str">
        <f t="shared" si="2"/>
        <v/>
      </c>
    </row>
    <row r="36" spans="1:23" x14ac:dyDescent="0.25">
      <c r="A36" s="9">
        <v>14</v>
      </c>
      <c r="C36" s="25"/>
      <c r="D36" s="125"/>
      <c r="E36" s="124" t="s">
        <v>216</v>
      </c>
      <c r="F36" s="55" t="s">
        <v>160</v>
      </c>
      <c r="G36" s="51">
        <v>24</v>
      </c>
      <c r="H36" s="51">
        <v>7</v>
      </c>
      <c r="I36" s="51" t="s">
        <v>123</v>
      </c>
      <c r="J36" s="51">
        <v>3</v>
      </c>
      <c r="K36" s="52">
        <v>1</v>
      </c>
      <c r="L36" s="51">
        <v>24</v>
      </c>
      <c r="M36" s="51" t="s">
        <v>0</v>
      </c>
      <c r="N36" s="51">
        <v>63</v>
      </c>
      <c r="O36" s="51">
        <v>56</v>
      </c>
      <c r="P36" s="53">
        <v>0.33333333333333331</v>
      </c>
      <c r="Q36" s="53">
        <f t="shared" si="3"/>
        <v>0.33333333333333331</v>
      </c>
      <c r="R36" s="54"/>
      <c r="S36" s="54" t="str">
        <f t="shared" si="0"/>
        <v/>
      </c>
      <c r="T36" s="54"/>
      <c r="U36" s="54" t="str">
        <f t="shared" si="1"/>
        <v/>
      </c>
      <c r="V36" s="54"/>
      <c r="W36" s="54" t="str">
        <f t="shared" si="2"/>
        <v/>
      </c>
    </row>
    <row r="37" spans="1:23" x14ac:dyDescent="0.25">
      <c r="A37" s="9">
        <v>15</v>
      </c>
      <c r="C37" s="25"/>
      <c r="D37" s="125"/>
      <c r="E37" s="124" t="s">
        <v>216</v>
      </c>
      <c r="F37" s="55" t="s">
        <v>162</v>
      </c>
      <c r="G37" s="51">
        <v>24</v>
      </c>
      <c r="H37" s="51">
        <v>7</v>
      </c>
      <c r="I37" s="51" t="s">
        <v>123</v>
      </c>
      <c r="J37" s="51">
        <v>3</v>
      </c>
      <c r="K37" s="52">
        <v>1</v>
      </c>
      <c r="L37" s="51">
        <v>24</v>
      </c>
      <c r="M37" s="51" t="s">
        <v>0</v>
      </c>
      <c r="N37" s="51">
        <v>9</v>
      </c>
      <c r="O37" s="51">
        <v>56</v>
      </c>
      <c r="P37" s="53">
        <v>0.33333333333333331</v>
      </c>
      <c r="Q37" s="53">
        <f t="shared" si="3"/>
        <v>0.33333333333333331</v>
      </c>
      <c r="R37" s="54"/>
      <c r="S37" s="54" t="str">
        <f t="shared" si="0"/>
        <v/>
      </c>
      <c r="T37" s="54"/>
      <c r="U37" s="54" t="str">
        <f t="shared" si="1"/>
        <v/>
      </c>
      <c r="V37" s="54"/>
      <c r="W37" s="54" t="str">
        <f t="shared" si="2"/>
        <v/>
      </c>
    </row>
    <row r="38" spans="1:23" x14ac:dyDescent="0.25">
      <c r="A38" s="9">
        <v>16</v>
      </c>
      <c r="C38" s="25"/>
      <c r="D38" s="125"/>
      <c r="E38" s="124" t="s">
        <v>216</v>
      </c>
      <c r="F38" s="55" t="s">
        <v>163</v>
      </c>
      <c r="G38" s="51">
        <v>24</v>
      </c>
      <c r="H38" s="51">
        <v>7</v>
      </c>
      <c r="I38" s="51" t="s">
        <v>116</v>
      </c>
      <c r="J38" s="51">
        <v>3</v>
      </c>
      <c r="K38" s="52">
        <v>1</v>
      </c>
      <c r="L38" s="51">
        <v>24</v>
      </c>
      <c r="M38" s="51" t="s">
        <v>0</v>
      </c>
      <c r="N38" s="51">
        <v>6</v>
      </c>
      <c r="O38" s="51">
        <v>56</v>
      </c>
      <c r="P38" s="53">
        <v>0.33333333333333331</v>
      </c>
      <c r="Q38" s="53">
        <f t="shared" si="3"/>
        <v>0.33333333333333331</v>
      </c>
      <c r="R38" s="54"/>
      <c r="S38" s="54" t="str">
        <f t="shared" si="0"/>
        <v/>
      </c>
      <c r="T38" s="54"/>
      <c r="U38" s="54" t="str">
        <f t="shared" si="1"/>
        <v/>
      </c>
      <c r="V38" s="54"/>
      <c r="W38" s="54" t="str">
        <f t="shared" si="2"/>
        <v/>
      </c>
    </row>
    <row r="39" spans="1:23" x14ac:dyDescent="0.25">
      <c r="A39" s="9">
        <v>23</v>
      </c>
      <c r="C39" s="25"/>
      <c r="D39" s="125"/>
      <c r="E39" s="124" t="s">
        <v>216</v>
      </c>
      <c r="F39" s="50" t="s">
        <v>76</v>
      </c>
      <c r="G39" s="51">
        <v>24</v>
      </c>
      <c r="H39" s="51">
        <v>7</v>
      </c>
      <c r="I39" s="51" t="s">
        <v>120</v>
      </c>
      <c r="J39" s="51">
        <v>3</v>
      </c>
      <c r="K39" s="52">
        <v>2</v>
      </c>
      <c r="L39" s="51">
        <v>12</v>
      </c>
      <c r="M39" s="51" t="s">
        <v>60</v>
      </c>
      <c r="N39" s="51">
        <v>3</v>
      </c>
      <c r="O39" s="51">
        <v>56</v>
      </c>
      <c r="P39" s="53">
        <v>0.33333333333333331</v>
      </c>
      <c r="Q39" s="53">
        <f t="shared" si="3"/>
        <v>0.83333333333333326</v>
      </c>
      <c r="R39" s="53">
        <v>0.83333333333333337</v>
      </c>
      <c r="S39" s="53">
        <f t="shared" ref="S39:S54" si="8">IF(R39&lt;&gt;"",R39+TIME(L39,0,0),"")</f>
        <v>1.3333333333333335</v>
      </c>
      <c r="T39" s="54"/>
      <c r="U39" s="54" t="str">
        <f t="shared" si="1"/>
        <v/>
      </c>
      <c r="V39" s="54"/>
      <c r="W39" s="54" t="str">
        <f t="shared" si="2"/>
        <v/>
      </c>
    </row>
    <row r="40" spans="1:23" x14ac:dyDescent="0.25">
      <c r="A40" s="9">
        <v>24</v>
      </c>
      <c r="C40" s="25"/>
      <c r="D40" s="125"/>
      <c r="E40" s="124" t="s">
        <v>216</v>
      </c>
      <c r="F40" s="50" t="s">
        <v>71</v>
      </c>
      <c r="G40" s="51">
        <v>24</v>
      </c>
      <c r="H40" s="51">
        <v>7</v>
      </c>
      <c r="I40" s="51" t="s">
        <v>121</v>
      </c>
      <c r="J40" s="51">
        <v>3</v>
      </c>
      <c r="K40" s="52">
        <v>2</v>
      </c>
      <c r="L40" s="51">
        <v>12</v>
      </c>
      <c r="M40" s="51" t="s">
        <v>60</v>
      </c>
      <c r="N40" s="51">
        <v>6</v>
      </c>
      <c r="O40" s="51">
        <v>56</v>
      </c>
      <c r="P40" s="53">
        <v>0.33333333333333331</v>
      </c>
      <c r="Q40" s="53">
        <f t="shared" si="3"/>
        <v>0.83333333333333326</v>
      </c>
      <c r="R40" s="53">
        <v>0.83333333333333337</v>
      </c>
      <c r="S40" s="53">
        <f t="shared" si="8"/>
        <v>1.3333333333333335</v>
      </c>
      <c r="T40" s="54"/>
      <c r="U40" s="54" t="str">
        <f t="shared" si="1"/>
        <v/>
      </c>
      <c r="V40" s="54"/>
      <c r="W40" s="54" t="str">
        <f t="shared" si="2"/>
        <v/>
      </c>
    </row>
    <row r="41" spans="1:23" x14ac:dyDescent="0.25">
      <c r="A41" s="9">
        <v>25</v>
      </c>
      <c r="C41" s="25"/>
      <c r="D41" s="125"/>
      <c r="E41" s="124" t="s">
        <v>216</v>
      </c>
      <c r="F41" s="50" t="s">
        <v>175</v>
      </c>
      <c r="G41" s="51">
        <v>24</v>
      </c>
      <c r="H41" s="51">
        <v>7</v>
      </c>
      <c r="I41" s="51" t="s">
        <v>124</v>
      </c>
      <c r="J41" s="51">
        <v>4</v>
      </c>
      <c r="K41" s="52">
        <v>2</v>
      </c>
      <c r="L41" s="51">
        <v>12</v>
      </c>
      <c r="M41" s="51" t="s">
        <v>0</v>
      </c>
      <c r="N41" s="51">
        <v>8</v>
      </c>
      <c r="O41" s="51">
        <v>42</v>
      </c>
      <c r="P41" s="53">
        <v>0.25</v>
      </c>
      <c r="Q41" s="53">
        <f t="shared" si="3"/>
        <v>0.75</v>
      </c>
      <c r="R41" s="53">
        <v>0.75</v>
      </c>
      <c r="S41" s="53">
        <f t="shared" si="8"/>
        <v>1.25</v>
      </c>
      <c r="T41" s="54"/>
      <c r="U41" s="54" t="str">
        <f t="shared" si="1"/>
        <v/>
      </c>
      <c r="V41" s="54"/>
      <c r="W41" s="54" t="str">
        <f t="shared" si="2"/>
        <v/>
      </c>
    </row>
    <row r="42" spans="1:23" x14ac:dyDescent="0.25">
      <c r="A42" s="9">
        <v>26</v>
      </c>
      <c r="C42" s="25"/>
      <c r="D42" s="125"/>
      <c r="E42" s="124" t="s">
        <v>216</v>
      </c>
      <c r="F42" s="55" t="s">
        <v>174</v>
      </c>
      <c r="G42" s="51">
        <v>24</v>
      </c>
      <c r="H42" s="51">
        <v>7</v>
      </c>
      <c r="I42" s="51" t="s">
        <v>124</v>
      </c>
      <c r="J42" s="51">
        <v>4</v>
      </c>
      <c r="K42" s="52">
        <v>2</v>
      </c>
      <c r="L42" s="51">
        <v>12</v>
      </c>
      <c r="M42" s="51" t="s">
        <v>60</v>
      </c>
      <c r="N42" s="51">
        <v>8</v>
      </c>
      <c r="O42" s="51">
        <v>42</v>
      </c>
      <c r="P42" s="53">
        <v>0.25</v>
      </c>
      <c r="Q42" s="53">
        <f t="shared" si="3"/>
        <v>0.75</v>
      </c>
      <c r="R42" s="53">
        <v>0.75</v>
      </c>
      <c r="S42" s="53">
        <f t="shared" si="8"/>
        <v>1.25</v>
      </c>
      <c r="T42" s="54"/>
      <c r="U42" s="54" t="str">
        <f t="shared" si="1"/>
        <v/>
      </c>
      <c r="V42" s="54"/>
      <c r="W42" s="54" t="str">
        <f t="shared" si="2"/>
        <v/>
      </c>
    </row>
    <row r="43" spans="1:23" x14ac:dyDescent="0.25">
      <c r="A43" s="9">
        <v>27</v>
      </c>
      <c r="C43" s="25"/>
      <c r="D43" s="125"/>
      <c r="E43" s="124" t="s">
        <v>216</v>
      </c>
      <c r="F43" s="50" t="s">
        <v>136</v>
      </c>
      <c r="G43" s="51">
        <v>24</v>
      </c>
      <c r="H43" s="51">
        <v>7</v>
      </c>
      <c r="I43" s="51" t="s">
        <v>137</v>
      </c>
      <c r="J43" s="51">
        <v>4</v>
      </c>
      <c r="K43" s="52">
        <v>2</v>
      </c>
      <c r="L43" s="51">
        <v>12</v>
      </c>
      <c r="M43" s="51" t="s">
        <v>60</v>
      </c>
      <c r="N43" s="51">
        <v>12</v>
      </c>
      <c r="O43" s="51">
        <v>42</v>
      </c>
      <c r="P43" s="53">
        <v>0.25</v>
      </c>
      <c r="Q43" s="53">
        <f t="shared" si="3"/>
        <v>0.75</v>
      </c>
      <c r="R43" s="53">
        <v>0.75</v>
      </c>
      <c r="S43" s="53">
        <f t="shared" si="8"/>
        <v>1.25</v>
      </c>
      <c r="T43" s="54"/>
      <c r="U43" s="54" t="str">
        <f t="shared" si="1"/>
        <v/>
      </c>
      <c r="V43" s="54"/>
      <c r="W43" s="54" t="str">
        <f t="shared" si="2"/>
        <v/>
      </c>
    </row>
    <row r="44" spans="1:23" x14ac:dyDescent="0.25">
      <c r="A44" s="9">
        <v>30</v>
      </c>
      <c r="C44" s="25"/>
      <c r="D44" s="125"/>
      <c r="E44" s="124" t="s">
        <v>216</v>
      </c>
      <c r="F44" s="50" t="s">
        <v>77</v>
      </c>
      <c r="G44" s="51">
        <v>24</v>
      </c>
      <c r="H44" s="51">
        <v>7</v>
      </c>
      <c r="I44" s="51" t="s">
        <v>122</v>
      </c>
      <c r="J44" s="51">
        <v>3</v>
      </c>
      <c r="K44" s="52">
        <v>2</v>
      </c>
      <c r="L44" s="51">
        <v>12</v>
      </c>
      <c r="M44" s="51" t="s">
        <v>60</v>
      </c>
      <c r="N44" s="51">
        <v>21</v>
      </c>
      <c r="O44" s="51">
        <v>56</v>
      </c>
      <c r="P44" s="53">
        <v>0.33333333333333331</v>
      </c>
      <c r="Q44" s="53">
        <f t="shared" si="3"/>
        <v>0.83333333333333326</v>
      </c>
      <c r="R44" s="53">
        <v>0.83333333333333337</v>
      </c>
      <c r="S44" s="53">
        <f t="shared" si="8"/>
        <v>1.3333333333333335</v>
      </c>
      <c r="T44" s="54"/>
      <c r="U44" s="54" t="str">
        <f t="shared" si="1"/>
        <v/>
      </c>
      <c r="V44" s="54"/>
      <c r="W44" s="54" t="str">
        <f t="shared" si="2"/>
        <v/>
      </c>
    </row>
    <row r="45" spans="1:23" x14ac:dyDescent="0.25">
      <c r="A45" s="9">
        <v>33</v>
      </c>
      <c r="C45" s="25"/>
      <c r="D45" s="125"/>
      <c r="E45" s="124" t="s">
        <v>216</v>
      </c>
      <c r="F45" s="50" t="s">
        <v>74</v>
      </c>
      <c r="G45" s="51">
        <v>24</v>
      </c>
      <c r="H45" s="51">
        <v>7</v>
      </c>
      <c r="I45" s="51" t="s">
        <v>125</v>
      </c>
      <c r="J45" s="51">
        <v>4</v>
      </c>
      <c r="K45" s="52">
        <v>2</v>
      </c>
      <c r="L45" s="51">
        <v>12</v>
      </c>
      <c r="M45" s="51" t="s">
        <v>60</v>
      </c>
      <c r="N45" s="51">
        <v>56</v>
      </c>
      <c r="O45" s="51">
        <v>42</v>
      </c>
      <c r="P45" s="53">
        <v>0.25</v>
      </c>
      <c r="Q45" s="53">
        <f t="shared" si="3"/>
        <v>0.75</v>
      </c>
      <c r="R45" s="53">
        <v>0.75</v>
      </c>
      <c r="S45" s="53">
        <f t="shared" si="8"/>
        <v>1.25</v>
      </c>
      <c r="T45" s="54"/>
      <c r="U45" s="54" t="str">
        <f t="shared" si="1"/>
        <v/>
      </c>
      <c r="V45" s="54"/>
      <c r="W45" s="54" t="str">
        <f t="shared" si="2"/>
        <v/>
      </c>
    </row>
    <row r="46" spans="1:23" x14ac:dyDescent="0.25">
      <c r="A46" s="9">
        <v>38</v>
      </c>
      <c r="C46" s="25"/>
      <c r="D46" s="125"/>
      <c r="E46" s="124" t="s">
        <v>216</v>
      </c>
      <c r="F46" s="50" t="s">
        <v>134</v>
      </c>
      <c r="G46" s="51">
        <v>24</v>
      </c>
      <c r="H46" s="51">
        <v>7</v>
      </c>
      <c r="I46" s="51" t="s">
        <v>135</v>
      </c>
      <c r="J46" s="51">
        <v>4</v>
      </c>
      <c r="K46" s="52">
        <v>3</v>
      </c>
      <c r="L46" s="51">
        <v>7</v>
      </c>
      <c r="M46" s="51" t="s">
        <v>60</v>
      </c>
      <c r="N46" s="51">
        <v>4</v>
      </c>
      <c r="O46" s="51">
        <v>36.75</v>
      </c>
      <c r="P46" s="53">
        <v>0.33333333333333331</v>
      </c>
      <c r="Q46" s="53">
        <f t="shared" si="3"/>
        <v>0.625</v>
      </c>
      <c r="R46" s="53">
        <v>0.625</v>
      </c>
      <c r="S46" s="53">
        <f t="shared" si="8"/>
        <v>0.91666666666666674</v>
      </c>
      <c r="T46" s="53">
        <v>0.91666666666666663</v>
      </c>
      <c r="U46" s="53">
        <f t="shared" si="1"/>
        <v>1.2083333333333333</v>
      </c>
      <c r="V46" s="54"/>
      <c r="W46" s="54" t="str">
        <f t="shared" si="2"/>
        <v/>
      </c>
    </row>
    <row r="47" spans="1:23" x14ac:dyDescent="0.25">
      <c r="A47" s="9">
        <v>39</v>
      </c>
      <c r="C47" s="25"/>
      <c r="D47" s="125"/>
      <c r="E47" s="124" t="s">
        <v>216</v>
      </c>
      <c r="F47" s="50" t="s">
        <v>72</v>
      </c>
      <c r="G47" s="51">
        <v>24</v>
      </c>
      <c r="H47" s="51">
        <v>7</v>
      </c>
      <c r="I47" s="51" t="s">
        <v>117</v>
      </c>
      <c r="J47" s="51">
        <v>4</v>
      </c>
      <c r="K47" s="52">
        <v>3</v>
      </c>
      <c r="L47" s="51">
        <v>8</v>
      </c>
      <c r="M47" s="51" t="s">
        <v>60</v>
      </c>
      <c r="N47" s="51">
        <v>8</v>
      </c>
      <c r="O47" s="51">
        <v>42</v>
      </c>
      <c r="P47" s="53">
        <v>0.25</v>
      </c>
      <c r="Q47" s="53">
        <f t="shared" si="3"/>
        <v>0.58333333333333326</v>
      </c>
      <c r="R47" s="53">
        <v>0.58333333333333337</v>
      </c>
      <c r="S47" s="53">
        <f t="shared" si="8"/>
        <v>0.91666666666666674</v>
      </c>
      <c r="T47" s="53">
        <v>0.91666666666666663</v>
      </c>
      <c r="U47" s="53">
        <f t="shared" si="1"/>
        <v>1.25</v>
      </c>
      <c r="V47" s="54"/>
      <c r="W47" s="54" t="str">
        <f t="shared" si="2"/>
        <v/>
      </c>
    </row>
    <row r="48" spans="1:23" x14ac:dyDescent="0.25">
      <c r="A48" s="9">
        <v>40</v>
      </c>
      <c r="C48" s="25"/>
      <c r="D48" s="125"/>
      <c r="E48" s="124" t="s">
        <v>216</v>
      </c>
      <c r="F48" s="50" t="s">
        <v>73</v>
      </c>
      <c r="G48" s="51">
        <v>24</v>
      </c>
      <c r="H48" s="51">
        <v>7</v>
      </c>
      <c r="I48" s="51" t="s">
        <v>73</v>
      </c>
      <c r="J48" s="51">
        <v>4</v>
      </c>
      <c r="K48" s="52">
        <v>3</v>
      </c>
      <c r="L48" s="51">
        <v>8</v>
      </c>
      <c r="M48" s="51" t="s">
        <v>60</v>
      </c>
      <c r="N48" s="51">
        <v>24</v>
      </c>
      <c r="O48" s="51">
        <v>42</v>
      </c>
      <c r="P48" s="53">
        <v>0.25</v>
      </c>
      <c r="Q48" s="53">
        <f t="shared" si="3"/>
        <v>0.58333333333333326</v>
      </c>
      <c r="R48" s="53">
        <v>0.58333333333333337</v>
      </c>
      <c r="S48" s="53">
        <f t="shared" si="8"/>
        <v>0.91666666666666674</v>
      </c>
      <c r="T48" s="53">
        <v>0.91666666666666663</v>
      </c>
      <c r="U48" s="53">
        <f>IF(T48&lt;&gt;"",T48+TIME(L48,0,0),"")</f>
        <v>1.25</v>
      </c>
      <c r="V48" s="54"/>
      <c r="W48" s="54" t="str">
        <f t="shared" si="2"/>
        <v/>
      </c>
    </row>
    <row r="49" spans="1:40" x14ac:dyDescent="0.25">
      <c r="A49" s="9">
        <v>43</v>
      </c>
      <c r="C49" s="25"/>
      <c r="D49" s="125"/>
      <c r="E49" s="124" t="s">
        <v>216</v>
      </c>
      <c r="F49" s="50" t="s">
        <v>109</v>
      </c>
      <c r="G49" s="51">
        <v>24</v>
      </c>
      <c r="H49" s="51">
        <v>7</v>
      </c>
      <c r="I49" s="51" t="s">
        <v>111</v>
      </c>
      <c r="J49" s="51">
        <v>5</v>
      </c>
      <c r="K49" s="52">
        <v>3</v>
      </c>
      <c r="L49" s="51">
        <v>10</v>
      </c>
      <c r="M49" s="51" t="s">
        <v>60</v>
      </c>
      <c r="N49" s="51">
        <v>20</v>
      </c>
      <c r="O49" s="51">
        <v>42</v>
      </c>
      <c r="P49" s="53">
        <v>0.25</v>
      </c>
      <c r="Q49" s="53">
        <f t="shared" si="3"/>
        <v>0.66666666666666674</v>
      </c>
      <c r="R49" s="53">
        <v>0.58333333333333337</v>
      </c>
      <c r="S49" s="53">
        <f t="shared" si="8"/>
        <v>1</v>
      </c>
      <c r="T49" s="53">
        <v>0.91666666666666663</v>
      </c>
      <c r="U49" s="53">
        <f t="shared" ref="U49:U54" si="9">IF(T49&lt;&gt;"",T49+TIME(L49,0,0),"")</f>
        <v>1.3333333333333333</v>
      </c>
      <c r="V49" s="54"/>
      <c r="W49" s="54" t="str">
        <f t="shared" si="2"/>
        <v/>
      </c>
    </row>
    <row r="50" spans="1:40" x14ac:dyDescent="0.25">
      <c r="A50" s="9">
        <v>44</v>
      </c>
      <c r="C50" s="25"/>
      <c r="D50" s="125"/>
      <c r="E50" s="124" t="s">
        <v>216</v>
      </c>
      <c r="F50" s="50" t="s">
        <v>110</v>
      </c>
      <c r="G50" s="51">
        <v>24</v>
      </c>
      <c r="H50" s="51">
        <v>7</v>
      </c>
      <c r="I50" s="51" t="s">
        <v>112</v>
      </c>
      <c r="J50" s="51">
        <v>5</v>
      </c>
      <c r="K50" s="52">
        <v>3</v>
      </c>
      <c r="L50" s="51">
        <v>10</v>
      </c>
      <c r="M50" s="51" t="s">
        <v>60</v>
      </c>
      <c r="N50" s="51">
        <v>25</v>
      </c>
      <c r="O50" s="51">
        <v>42</v>
      </c>
      <c r="P50" s="53">
        <v>0.25</v>
      </c>
      <c r="Q50" s="53">
        <f t="shared" si="3"/>
        <v>0.66666666666666674</v>
      </c>
      <c r="R50" s="53">
        <v>0.58333333333333337</v>
      </c>
      <c r="S50" s="53">
        <f t="shared" si="8"/>
        <v>1</v>
      </c>
      <c r="T50" s="53">
        <v>0.91666666666666663</v>
      </c>
      <c r="U50" s="53">
        <f t="shared" si="9"/>
        <v>1.3333333333333333</v>
      </c>
      <c r="V50" s="54"/>
      <c r="W50" s="54" t="str">
        <f t="shared" si="2"/>
        <v/>
      </c>
    </row>
    <row r="51" spans="1:40" x14ac:dyDescent="0.25">
      <c r="A51" s="9">
        <v>45</v>
      </c>
      <c r="C51" s="25"/>
      <c r="D51" s="125"/>
      <c r="E51" s="124" t="s">
        <v>216</v>
      </c>
      <c r="F51" s="50" t="s">
        <v>118</v>
      </c>
      <c r="G51" s="51">
        <v>24</v>
      </c>
      <c r="H51" s="51">
        <v>7</v>
      </c>
      <c r="I51" s="51" t="s">
        <v>113</v>
      </c>
      <c r="J51" s="51">
        <v>5</v>
      </c>
      <c r="K51" s="52">
        <v>3</v>
      </c>
      <c r="L51" s="51">
        <v>10</v>
      </c>
      <c r="M51" s="51" t="s">
        <v>60</v>
      </c>
      <c r="N51" s="51">
        <v>30</v>
      </c>
      <c r="O51" s="51">
        <v>42</v>
      </c>
      <c r="P51" s="53">
        <v>0.25</v>
      </c>
      <c r="Q51" s="53">
        <f t="shared" si="3"/>
        <v>0.66666666666666674</v>
      </c>
      <c r="R51" s="53">
        <v>0.58333333333333337</v>
      </c>
      <c r="S51" s="53">
        <f t="shared" si="8"/>
        <v>1</v>
      </c>
      <c r="T51" s="53">
        <v>0.91666666666666663</v>
      </c>
      <c r="U51" s="53">
        <f t="shared" si="9"/>
        <v>1.3333333333333333</v>
      </c>
      <c r="V51" s="54"/>
      <c r="W51" s="54" t="str">
        <f t="shared" si="2"/>
        <v/>
      </c>
    </row>
    <row r="52" spans="1:40" x14ac:dyDescent="0.25">
      <c r="A52" s="9">
        <v>46</v>
      </c>
      <c r="C52" s="25"/>
      <c r="D52" s="125"/>
      <c r="E52" s="124" t="s">
        <v>216</v>
      </c>
      <c r="F52" s="55" t="s">
        <v>119</v>
      </c>
      <c r="G52" s="51">
        <v>24</v>
      </c>
      <c r="H52" s="51">
        <v>7</v>
      </c>
      <c r="I52" s="51" t="s">
        <v>114</v>
      </c>
      <c r="J52" s="51">
        <v>6</v>
      </c>
      <c r="K52" s="52">
        <v>3</v>
      </c>
      <c r="L52" s="51">
        <v>10</v>
      </c>
      <c r="M52" s="51" t="s">
        <v>60</v>
      </c>
      <c r="N52" s="51">
        <v>21</v>
      </c>
      <c r="O52" s="51">
        <v>40</v>
      </c>
      <c r="P52" s="53">
        <v>0.25</v>
      </c>
      <c r="Q52" s="53">
        <f t="shared" si="3"/>
        <v>0.66666666666666674</v>
      </c>
      <c r="R52" s="53">
        <v>0.58333333333333337</v>
      </c>
      <c r="S52" s="53">
        <f t="shared" si="8"/>
        <v>1</v>
      </c>
      <c r="T52" s="53">
        <v>0.91666666666666663</v>
      </c>
      <c r="U52" s="53">
        <f t="shared" si="9"/>
        <v>1.3333333333333333</v>
      </c>
      <c r="V52" s="54"/>
      <c r="W52" s="54" t="str">
        <f t="shared" si="2"/>
        <v/>
      </c>
    </row>
    <row r="53" spans="1:40" x14ac:dyDescent="0.25">
      <c r="A53" s="9">
        <v>47</v>
      </c>
      <c r="C53" s="25"/>
      <c r="D53" s="125"/>
      <c r="E53" s="124" t="s">
        <v>216</v>
      </c>
      <c r="F53" s="55" t="s">
        <v>131</v>
      </c>
      <c r="G53" s="51">
        <v>24</v>
      </c>
      <c r="H53" s="51">
        <v>6</v>
      </c>
      <c r="I53" s="51" t="s">
        <v>120</v>
      </c>
      <c r="J53" s="51">
        <v>6</v>
      </c>
      <c r="K53" s="52">
        <v>4</v>
      </c>
      <c r="L53" s="51">
        <v>7</v>
      </c>
      <c r="M53" s="51" t="s">
        <v>60</v>
      </c>
      <c r="N53" s="51">
        <v>21</v>
      </c>
      <c r="O53" s="51">
        <v>28</v>
      </c>
      <c r="P53" s="53">
        <v>0.25</v>
      </c>
      <c r="Q53" s="53">
        <f t="shared" si="3"/>
        <v>0.54166666666666674</v>
      </c>
      <c r="R53" s="53">
        <v>0.5</v>
      </c>
      <c r="S53" s="53">
        <f t="shared" si="8"/>
        <v>0.79166666666666674</v>
      </c>
      <c r="T53" s="53">
        <v>0.75</v>
      </c>
      <c r="U53" s="53">
        <f t="shared" si="9"/>
        <v>1.0416666666666667</v>
      </c>
      <c r="V53" s="53">
        <v>0.95833333333333337</v>
      </c>
      <c r="W53" s="53">
        <f>IF(V53&lt;&gt;"",V53+TIME(L53,0,0),"")</f>
        <v>1.25</v>
      </c>
    </row>
    <row r="54" spans="1:40" x14ac:dyDescent="0.25">
      <c r="A54" s="9">
        <v>1</v>
      </c>
      <c r="C54" s="25"/>
      <c r="D54" s="126"/>
      <c r="E54" s="154" t="s">
        <v>216</v>
      </c>
      <c r="F54" s="148" t="s">
        <v>103</v>
      </c>
      <c r="G54" s="149">
        <v>24</v>
      </c>
      <c r="H54" s="149">
        <v>7</v>
      </c>
      <c r="I54" s="149"/>
      <c r="J54" s="149">
        <v>4</v>
      </c>
      <c r="K54" s="150">
        <v>3</v>
      </c>
      <c r="L54" s="149">
        <v>8</v>
      </c>
      <c r="M54" s="149" t="s">
        <v>60</v>
      </c>
      <c r="N54" s="149">
        <v>7</v>
      </c>
      <c r="O54" s="151">
        <f ca="1">VLOOKUP($A54,'Dummy Week'!$C$4:$D$319,2,FALSE)</f>
        <v>0</v>
      </c>
      <c r="P54" s="152"/>
      <c r="Q54" s="153" t="str">
        <f t="shared" si="3"/>
        <v/>
      </c>
      <c r="R54" s="152"/>
      <c r="S54" s="153" t="str">
        <f t="shared" si="8"/>
        <v/>
      </c>
      <c r="T54" s="152"/>
      <c r="U54" s="153" t="str">
        <f t="shared" si="9"/>
        <v/>
      </c>
      <c r="V54" s="152"/>
      <c r="W54" s="153" t="str">
        <f t="shared" ref="W54" si="10">IF(V54&lt;&gt;"",V54+TIME(L54,0,0),"")</f>
        <v/>
      </c>
    </row>
    <row r="55" spans="1:40" hidden="1" x14ac:dyDescent="0.25">
      <c r="F55" s="19"/>
    </row>
    <row r="56" spans="1:40" ht="14.45" hidden="1" customHeight="1" x14ac:dyDescent="0.25">
      <c r="E56" s="165"/>
      <c r="F56" s="165"/>
      <c r="G56" s="16"/>
      <c r="H56" s="16"/>
      <c r="I56" s="16"/>
      <c r="J56" s="16"/>
      <c r="K56" s="16"/>
      <c r="L56" s="16"/>
      <c r="M56" s="16"/>
      <c r="N56" s="16"/>
      <c r="O56" s="16"/>
      <c r="P56" s="16"/>
      <c r="Q56" s="16"/>
      <c r="R56" s="16"/>
      <c r="S56" s="16"/>
      <c r="T56" s="16"/>
      <c r="U56" s="16"/>
      <c r="V56" s="16"/>
      <c r="W56" s="16"/>
      <c r="X56" s="16"/>
      <c r="Y56" s="16"/>
      <c r="Z56" s="16"/>
      <c r="AA56" s="16"/>
      <c r="AB56" s="16"/>
      <c r="AC56" s="16"/>
      <c r="AD56" s="16"/>
      <c r="AE56" s="16"/>
      <c r="AF56" s="16"/>
      <c r="AG56" s="16"/>
      <c r="AH56" s="16"/>
      <c r="AI56" s="16"/>
    </row>
    <row r="57" spans="1:40" ht="14.45" hidden="1" customHeight="1" x14ac:dyDescent="0.25">
      <c r="E57" s="165"/>
      <c r="F57" s="165"/>
      <c r="G57" s="120"/>
      <c r="H57" s="121"/>
      <c r="I57" s="121"/>
      <c r="J57" s="121"/>
      <c r="K57" s="121"/>
      <c r="L57" s="121"/>
      <c r="M57" s="121"/>
      <c r="N57" s="122"/>
      <c r="O57" s="122"/>
      <c r="P57" s="122"/>
      <c r="Q57" s="122"/>
      <c r="R57" s="122"/>
      <c r="S57" s="122"/>
      <c r="T57" s="122"/>
      <c r="U57" s="122"/>
      <c r="V57" s="122"/>
      <c r="W57" s="122"/>
      <c r="X57" s="122"/>
      <c r="Y57" s="122"/>
      <c r="Z57" s="122"/>
      <c r="AA57" s="122"/>
      <c r="AB57" s="122"/>
      <c r="AC57" s="122"/>
      <c r="AD57" s="122"/>
      <c r="AE57" s="122"/>
      <c r="AF57" s="122"/>
      <c r="AG57" s="122"/>
      <c r="AH57" s="122"/>
      <c r="AI57" s="122"/>
      <c r="AJ57" s="28"/>
      <c r="AK57" s="28"/>
      <c r="AL57" s="28"/>
      <c r="AM57" s="28"/>
      <c r="AN57" s="28"/>
    </row>
    <row r="58" spans="1:40" ht="14.45" hidden="1" customHeight="1" x14ac:dyDescent="0.25">
      <c r="E58" s="165"/>
      <c r="F58" s="165"/>
      <c r="G58" s="120"/>
      <c r="H58" s="121"/>
      <c r="I58" s="121"/>
      <c r="J58" s="121"/>
      <c r="K58" s="121"/>
      <c r="L58" s="121"/>
      <c r="M58" s="121"/>
      <c r="N58" s="122"/>
      <c r="O58" s="122"/>
      <c r="P58" s="122"/>
      <c r="Q58" s="122"/>
      <c r="R58" s="122"/>
      <c r="S58" s="122"/>
      <c r="T58" s="122"/>
      <c r="U58" s="122"/>
      <c r="V58" s="122"/>
      <c r="W58" s="122"/>
      <c r="X58" s="122"/>
      <c r="Y58" s="122"/>
      <c r="Z58" s="122"/>
      <c r="AA58" s="122"/>
      <c r="AB58" s="122"/>
      <c r="AC58" s="122"/>
      <c r="AD58" s="122"/>
      <c r="AE58" s="122"/>
      <c r="AF58" s="122"/>
      <c r="AG58" s="122"/>
      <c r="AH58" s="122"/>
      <c r="AI58" s="122"/>
      <c r="AJ58" s="28"/>
      <c r="AK58" s="28"/>
      <c r="AL58" s="28"/>
      <c r="AM58" s="28"/>
      <c r="AN58" s="28"/>
    </row>
    <row r="59" spans="1:40" ht="14.45" hidden="1" customHeight="1" x14ac:dyDescent="0.25">
      <c r="E59" s="165"/>
      <c r="F59" s="165"/>
      <c r="G59" s="120"/>
      <c r="H59" s="121"/>
      <c r="I59" s="121"/>
      <c r="J59" s="121"/>
      <c r="K59" s="121"/>
      <c r="L59" s="121"/>
      <c r="M59" s="121"/>
      <c r="N59" s="122"/>
      <c r="O59" s="122"/>
      <c r="P59" s="122"/>
      <c r="Q59" s="122"/>
      <c r="R59" s="122"/>
      <c r="S59" s="122"/>
      <c r="T59" s="122"/>
      <c r="U59" s="122"/>
      <c r="V59" s="122"/>
      <c r="W59" s="122"/>
      <c r="X59" s="122"/>
      <c r="Y59" s="122"/>
      <c r="Z59" s="122"/>
      <c r="AA59" s="122"/>
      <c r="AB59" s="122"/>
      <c r="AC59" s="122"/>
      <c r="AD59" s="122"/>
      <c r="AE59" s="122"/>
      <c r="AF59" s="122"/>
      <c r="AG59" s="122"/>
      <c r="AH59" s="122"/>
      <c r="AI59" s="122"/>
      <c r="AJ59" s="28"/>
      <c r="AK59" s="28"/>
      <c r="AL59" s="28"/>
      <c r="AM59" s="28"/>
      <c r="AN59" s="28"/>
    </row>
    <row r="60" spans="1:40" ht="14.45" hidden="1" customHeight="1" x14ac:dyDescent="0.25">
      <c r="E60" s="165"/>
      <c r="F60" s="165"/>
      <c r="G60" s="120"/>
      <c r="H60" s="121"/>
      <c r="I60" s="121"/>
      <c r="J60" s="121"/>
      <c r="K60" s="121"/>
      <c r="L60" s="121"/>
      <c r="M60" s="121"/>
      <c r="N60" s="122"/>
      <c r="O60" s="122"/>
      <c r="P60" s="122"/>
      <c r="Q60" s="122"/>
      <c r="R60" s="122"/>
      <c r="S60" s="122"/>
      <c r="T60" s="122"/>
      <c r="U60" s="122"/>
      <c r="V60" s="122"/>
      <c r="W60" s="122"/>
      <c r="X60" s="122"/>
      <c r="Y60" s="122"/>
      <c r="Z60" s="122"/>
      <c r="AA60" s="122"/>
      <c r="AB60" s="122"/>
      <c r="AC60" s="122"/>
      <c r="AD60" s="122"/>
      <c r="AE60" s="122"/>
      <c r="AF60" s="122"/>
      <c r="AG60" s="122"/>
      <c r="AH60" s="122"/>
      <c r="AI60" s="122"/>
      <c r="AJ60" s="28"/>
      <c r="AK60" s="28"/>
      <c r="AL60" s="28"/>
      <c r="AM60" s="28"/>
      <c r="AN60" s="28"/>
    </row>
    <row r="61" spans="1:40" x14ac:dyDescent="0.25">
      <c r="H61" s="17"/>
      <c r="I61" s="17"/>
      <c r="J61" s="17"/>
      <c r="K61" s="17"/>
      <c r="L61" s="17"/>
      <c r="M61" s="17"/>
      <c r="N61" s="18"/>
      <c r="O61" s="18"/>
      <c r="P61" s="18"/>
      <c r="Q61" s="18"/>
      <c r="R61" s="17"/>
      <c r="S61" s="17"/>
      <c r="T61" s="17"/>
      <c r="U61" s="17"/>
      <c r="V61" s="17"/>
      <c r="W61" s="17"/>
      <c r="X61" s="17"/>
      <c r="Y61" s="17"/>
      <c r="Z61" s="17"/>
      <c r="AA61" s="17"/>
      <c r="AB61" s="17"/>
      <c r="AC61" s="17"/>
      <c r="AD61" s="17"/>
      <c r="AE61" s="17"/>
      <c r="AF61" s="17"/>
      <c r="AG61" s="17"/>
      <c r="AH61" s="17"/>
      <c r="AI61" s="17"/>
      <c r="AJ61" s="17"/>
    </row>
    <row r="62" spans="1:40" x14ac:dyDescent="0.25">
      <c r="D62" s="4" t="s">
        <v>315</v>
      </c>
      <c r="H62" s="17"/>
      <c r="I62" s="17"/>
      <c r="J62" s="17"/>
      <c r="K62" s="17"/>
      <c r="L62" s="17"/>
      <c r="M62" s="17"/>
      <c r="N62" s="18"/>
      <c r="O62" s="18"/>
      <c r="P62" s="18"/>
      <c r="Q62" s="18"/>
      <c r="R62" s="17"/>
      <c r="S62" s="17"/>
      <c r="T62" s="17"/>
      <c r="U62" s="17"/>
      <c r="V62" s="17"/>
      <c r="W62" s="17"/>
      <c r="X62" s="17"/>
      <c r="Y62" s="17"/>
      <c r="Z62" s="17"/>
      <c r="AA62" s="17"/>
      <c r="AB62" s="17"/>
      <c r="AC62" s="17"/>
      <c r="AD62" s="17"/>
      <c r="AE62" s="17"/>
      <c r="AF62" s="17"/>
      <c r="AG62" s="17"/>
      <c r="AH62" s="17"/>
      <c r="AI62" s="17"/>
      <c r="AJ62" s="17"/>
    </row>
    <row r="63" spans="1:40" x14ac:dyDescent="0.25">
      <c r="N63" s="7"/>
      <c r="O63" s="7"/>
      <c r="P63" s="7"/>
      <c r="Q63" s="7"/>
    </row>
    <row r="64" spans="1:40" hidden="1" x14ac:dyDescent="0.25">
      <c r="N64" s="7"/>
      <c r="O64" s="7"/>
      <c r="P64" s="7"/>
      <c r="Q64" s="7"/>
    </row>
    <row r="65" spans="14:17" hidden="1" x14ac:dyDescent="0.25">
      <c r="N65" s="7"/>
      <c r="O65" s="7"/>
      <c r="P65" s="7"/>
      <c r="Q65" s="7"/>
    </row>
    <row r="66" spans="14:17" hidden="1" x14ac:dyDescent="0.25">
      <c r="N66" s="7"/>
      <c r="O66" s="7"/>
      <c r="P66" s="7"/>
      <c r="Q66" s="7"/>
    </row>
    <row r="67" spans="14:17" hidden="1" x14ac:dyDescent="0.25">
      <c r="N67" s="7"/>
      <c r="O67" s="7"/>
      <c r="P67" s="7"/>
      <c r="Q67" s="7"/>
    </row>
    <row r="68" spans="14:17" hidden="1" x14ac:dyDescent="0.25">
      <c r="N68" s="7"/>
      <c r="O68" s="7"/>
      <c r="P68" s="7"/>
      <c r="Q68" s="7"/>
    </row>
    <row r="69" spans="14:17" hidden="1" x14ac:dyDescent="0.25">
      <c r="N69" s="7"/>
      <c r="O69" s="7"/>
      <c r="P69" s="7"/>
      <c r="Q69" s="7"/>
    </row>
    <row r="70" spans="14:17" hidden="1" x14ac:dyDescent="0.25">
      <c r="N70" s="7"/>
      <c r="O70" s="7"/>
      <c r="P70" s="7"/>
      <c r="Q70" s="7"/>
    </row>
    <row r="71" spans="14:17" hidden="1" x14ac:dyDescent="0.25">
      <c r="N71" s="7"/>
      <c r="O71" s="7"/>
      <c r="P71" s="7"/>
      <c r="Q71" s="7"/>
    </row>
    <row r="72" spans="14:17" hidden="1" x14ac:dyDescent="0.25">
      <c r="N72" s="7"/>
      <c r="O72" s="7"/>
      <c r="P72" s="7"/>
      <c r="Q72" s="7"/>
    </row>
    <row r="73" spans="14:17" hidden="1" x14ac:dyDescent="0.25">
      <c r="N73" s="7"/>
      <c r="O73" s="7"/>
      <c r="P73" s="7"/>
      <c r="Q73" s="7"/>
    </row>
    <row r="74" spans="14:17" hidden="1" x14ac:dyDescent="0.25">
      <c r="N74" s="7"/>
      <c r="O74" s="7"/>
      <c r="P74" s="7"/>
      <c r="Q74" s="7"/>
    </row>
    <row r="75" spans="14:17" hidden="1" x14ac:dyDescent="0.25">
      <c r="N75" s="7"/>
      <c r="O75" s="7"/>
      <c r="P75" s="7"/>
      <c r="Q75" s="7"/>
    </row>
    <row r="76" spans="14:17" hidden="1" x14ac:dyDescent="0.25">
      <c r="N76" s="7"/>
      <c r="O76" s="7"/>
      <c r="P76" s="7"/>
      <c r="Q76" s="7"/>
    </row>
    <row r="77" spans="14:17" hidden="1" x14ac:dyDescent="0.25">
      <c r="N77" s="7"/>
      <c r="O77" s="7"/>
      <c r="P77" s="7"/>
      <c r="Q77" s="7"/>
    </row>
    <row r="78" spans="14:17" hidden="1" x14ac:dyDescent="0.25">
      <c r="N78" s="7"/>
      <c r="O78" s="7"/>
      <c r="P78" s="7"/>
      <c r="Q78" s="7"/>
    </row>
    <row r="79" spans="14:17" hidden="1" x14ac:dyDescent="0.25"/>
    <row r="80" spans="14:17" hidden="1" x14ac:dyDescent="0.25"/>
    <row r="81" hidden="1" x14ac:dyDescent="0.25"/>
    <row r="82" hidden="1" x14ac:dyDescent="0.25"/>
    <row r="83" hidden="1" x14ac:dyDescent="0.25"/>
    <row r="84" hidden="1" x14ac:dyDescent="0.25"/>
    <row r="85" hidden="1" x14ac:dyDescent="0.25"/>
    <row r="86" hidden="1" x14ac:dyDescent="0.25"/>
    <row r="87" hidden="1" x14ac:dyDescent="0.25"/>
    <row r="88" hidden="1" x14ac:dyDescent="0.25"/>
    <row r="89" hidden="1" x14ac:dyDescent="0.25"/>
    <row r="90" hidden="1" x14ac:dyDescent="0.25"/>
    <row r="91" hidden="1" x14ac:dyDescent="0.25"/>
    <row r="92" hidden="1" x14ac:dyDescent="0.25"/>
    <row r="93" hidden="1" x14ac:dyDescent="0.25"/>
    <row r="94" hidden="1" x14ac:dyDescent="0.25"/>
    <row r="95" hidden="1" x14ac:dyDescent="0.25"/>
    <row r="96" hidden="1" x14ac:dyDescent="0.25"/>
    <row r="97" hidden="1" x14ac:dyDescent="0.25"/>
    <row r="98" hidden="1" x14ac:dyDescent="0.25"/>
    <row r="99" hidden="1" x14ac:dyDescent="0.25"/>
    <row r="100" hidden="1" x14ac:dyDescent="0.25"/>
    <row r="101" hidden="1" x14ac:dyDescent="0.25"/>
    <row r="102" hidden="1" x14ac:dyDescent="0.25"/>
    <row r="103" hidden="1" x14ac:dyDescent="0.25"/>
    <row r="104" hidden="1" x14ac:dyDescent="0.25"/>
    <row r="105" hidden="1" x14ac:dyDescent="0.25"/>
    <row r="106" hidden="1" x14ac:dyDescent="0.25"/>
    <row r="107" hidden="1" x14ac:dyDescent="0.25"/>
    <row r="108" hidden="1" x14ac:dyDescent="0.25"/>
    <row r="109" hidden="1" x14ac:dyDescent="0.25"/>
    <row r="110" hidden="1" x14ac:dyDescent="0.25"/>
    <row r="111" hidden="1" x14ac:dyDescent="0.25"/>
    <row r="112" hidden="1" x14ac:dyDescent="0.25"/>
    <row r="113" hidden="1" x14ac:dyDescent="0.25"/>
    <row r="114" hidden="1" x14ac:dyDescent="0.25"/>
    <row r="115" hidden="1" x14ac:dyDescent="0.25"/>
  </sheetData>
  <sheetProtection password="CE6F" sheet="1" objects="1" scenarios="1" formatCells="0" formatColumns="0" formatRows="0"/>
  <sortState ref="F4:S26">
    <sortCondition ref="K4:K26"/>
  </sortState>
  <mergeCells count="23">
    <mergeCell ref="C2:E2"/>
    <mergeCell ref="G2:H2"/>
    <mergeCell ref="I2:J2"/>
    <mergeCell ref="K2:L2"/>
    <mergeCell ref="M2:N2"/>
    <mergeCell ref="V6:W6"/>
    <mergeCell ref="P6:Q6"/>
    <mergeCell ref="R6:S6"/>
    <mergeCell ref="T6:U6"/>
    <mergeCell ref="F6:F7"/>
    <mergeCell ref="G6:G7"/>
    <mergeCell ref="J6:J7"/>
    <mergeCell ref="K6:K7"/>
    <mergeCell ref="M6:M7"/>
    <mergeCell ref="L6:L7"/>
    <mergeCell ref="N6:N7"/>
    <mergeCell ref="I6:I7"/>
    <mergeCell ref="D8:D12"/>
    <mergeCell ref="D13:D17"/>
    <mergeCell ref="D18:D22"/>
    <mergeCell ref="E56:F60"/>
    <mergeCell ref="H6:H7"/>
    <mergeCell ref="D6:D7"/>
  </mergeCells>
  <conditionalFormatting sqref="E56">
    <cfRule type="expression" dxfId="68" priority="4428">
      <formula>$E$54&lt;&gt;"v"</formula>
    </cfRule>
  </conditionalFormatting>
  <conditionalFormatting sqref="G56:AI56">
    <cfRule type="expression" dxfId="67" priority="4464">
      <formula>AND($E$54="v",COLUMN(A$1)&lt;$N$54+2)</formula>
    </cfRule>
  </conditionalFormatting>
  <conditionalFormatting sqref="E14:E29">
    <cfRule type="expression" dxfId="66" priority="119">
      <formula>$E14="v"</formula>
    </cfRule>
  </conditionalFormatting>
  <conditionalFormatting sqref="E8">
    <cfRule type="expression" dxfId="65" priority="104">
      <formula>$E8="v"</formula>
    </cfRule>
  </conditionalFormatting>
  <conditionalFormatting sqref="E9">
    <cfRule type="expression" dxfId="64" priority="102">
      <formula>$E9="v"</formula>
    </cfRule>
  </conditionalFormatting>
  <conditionalFormatting sqref="E10:E13">
    <cfRule type="expression" dxfId="63" priority="100">
      <formula>$E10="v"</formula>
    </cfRule>
  </conditionalFormatting>
  <conditionalFormatting sqref="F8:W29">
    <cfRule type="expression" dxfId="62" priority="8">
      <formula>ISODD(ROW($A8))</formula>
    </cfRule>
  </conditionalFormatting>
  <conditionalFormatting sqref="P8:W29">
    <cfRule type="expression" dxfId="61" priority="6">
      <formula>P8=""</formula>
    </cfRule>
  </conditionalFormatting>
  <conditionalFormatting sqref="F8:W29">
    <cfRule type="expression" dxfId="60" priority="7">
      <formula>$E8="v"</formula>
    </cfRule>
  </conditionalFormatting>
  <conditionalFormatting sqref="G57:AI60">
    <cfRule type="expression" dxfId="59" priority="4473">
      <formula>AND($G57&lt;&gt;"",$E$54="v",COLUMN(A$1)&lt;$N$54+2)</formula>
    </cfRule>
  </conditionalFormatting>
  <dataValidations count="6">
    <dataValidation type="list" allowBlank="1" showInputMessage="1" showErrorMessage="1" sqref="J54">
      <formula1>"2,3,4,5,6"</formula1>
    </dataValidation>
    <dataValidation type="list" allowBlank="1" showInputMessage="1" showErrorMessage="1" sqref="K54">
      <formula1>"1,2,3,4"</formula1>
    </dataValidation>
    <dataValidation type="list" allowBlank="1" showInputMessage="1" showErrorMessage="1" sqref="L54">
      <formula1>"6,7,8,9,10,12,16,20,24"</formula1>
    </dataValidation>
    <dataValidation type="list" allowBlank="1" showInputMessage="1" showErrorMessage="1" sqref="M54">
      <formula1>"Yes, No"</formula1>
    </dataValidation>
    <dataValidation type="whole" showInputMessage="1" showErrorMessage="1" sqref="N54">
      <formula1>1</formula1>
      <formula2>28</formula2>
    </dataValidation>
    <dataValidation type="whole" allowBlank="1" showInputMessage="1" showErrorMessage="1" sqref="O54">
      <formula1>8</formula1>
      <formula2>84</formula2>
    </dataValidation>
  </dataValidations>
  <hyperlinks>
    <hyperlink ref="C2:E2" location="'Shift Plan'!c2" display="SHIFT PLAN"/>
    <hyperlink ref="F2" location="'Employee Name'!E2" display="EMPLOYEE NAME"/>
    <hyperlink ref="G2:H2" location="'Shift Layout'!F4" display="SHIFT SCHEDULE"/>
    <hyperlink ref="I2:J2" location="EULA!G2" display="EULA"/>
    <hyperlink ref="K2:L2" location="About!I2" display="ABOUT"/>
    <hyperlink ref="M2:N2" location="'How to Use'!K2" display="HOW TO USE"/>
  </hyperlinks>
  <pageMargins left="0.7" right="0.7" top="0.75" bottom="0.75" header="0.3" footer="0.3"/>
  <pageSetup scale="34"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158"/>
  <sheetViews>
    <sheetView showGridLines="0" workbookViewId="0">
      <selection activeCell="C1" sqref="C1"/>
    </sheetView>
  </sheetViews>
  <sheetFormatPr defaultColWidth="8.85546875" defaultRowHeight="15" x14ac:dyDescent="0.25"/>
  <cols>
    <col min="1" max="3" width="8.85546875" style="58"/>
    <col min="4" max="4" width="25.7109375" style="58" customWidth="1"/>
    <col min="5" max="5" width="8.85546875" style="58"/>
    <col min="6" max="10" width="16.5703125" style="58" bestFit="1" customWidth="1"/>
    <col min="11" max="11" width="15.42578125" style="58" customWidth="1"/>
    <col min="12" max="12" width="18.140625" style="58" customWidth="1"/>
    <col min="13" max="17" width="16.5703125" style="58" bestFit="1" customWidth="1"/>
    <col min="18" max="19" width="5.28515625" style="58" bestFit="1" customWidth="1"/>
    <col min="20" max="24" width="13.42578125" style="58" bestFit="1" customWidth="1"/>
    <col min="25" max="16384" width="8.85546875" style="58"/>
  </cols>
  <sheetData>
    <row r="1" spans="1:40" x14ac:dyDescent="0.25">
      <c r="D1" s="58">
        <f>INDEX('Shift Plan'!A8:A54,MATCH("v",'Shift Plan'!E8:E54,0),0)</f>
        <v>20</v>
      </c>
      <c r="E1" s="58">
        <f>VLOOKUP(D1,ShiftGroup,2,FALSE)</f>
        <v>114</v>
      </c>
      <c r="F1" s="58">
        <v>0</v>
      </c>
      <c r="G1" s="58">
        <v>1</v>
      </c>
      <c r="H1" s="58">
        <v>2</v>
      </c>
      <c r="I1" s="58">
        <v>3</v>
      </c>
      <c r="J1" s="58">
        <v>4</v>
      </c>
      <c r="K1" s="58">
        <v>5</v>
      </c>
      <c r="L1" s="58">
        <v>6</v>
      </c>
      <c r="M1" s="58">
        <v>7</v>
      </c>
      <c r="N1" s="58">
        <v>8</v>
      </c>
      <c r="O1" s="58">
        <v>9</v>
      </c>
      <c r="P1" s="58">
        <v>10</v>
      </c>
      <c r="Q1" s="58">
        <v>11</v>
      </c>
      <c r="R1" s="58">
        <v>12</v>
      </c>
      <c r="S1" s="58">
        <v>13</v>
      </c>
      <c r="T1" s="58">
        <v>14</v>
      </c>
      <c r="U1" s="58">
        <v>15</v>
      </c>
      <c r="V1" s="58">
        <v>16</v>
      </c>
      <c r="W1" s="58">
        <v>17</v>
      </c>
      <c r="X1" s="58">
        <v>18</v>
      </c>
      <c r="Y1" s="58">
        <v>19</v>
      </c>
      <c r="Z1" s="58">
        <v>20</v>
      </c>
      <c r="AA1" s="58">
        <v>21</v>
      </c>
      <c r="AB1" s="58">
        <v>22</v>
      </c>
      <c r="AC1" s="58">
        <v>23</v>
      </c>
      <c r="AD1" s="58">
        <v>24</v>
      </c>
      <c r="AE1" s="58">
        <v>25</v>
      </c>
      <c r="AF1" s="58">
        <v>26</v>
      </c>
      <c r="AG1" s="58">
        <v>27</v>
      </c>
      <c r="AH1" s="58">
        <v>28</v>
      </c>
      <c r="AI1" s="58">
        <v>29</v>
      </c>
      <c r="AJ1" s="58">
        <v>30</v>
      </c>
      <c r="AK1" s="58">
        <v>31</v>
      </c>
      <c r="AL1" s="58">
        <v>32</v>
      </c>
      <c r="AM1" s="58">
        <v>33</v>
      </c>
      <c r="AN1" s="58">
        <v>34</v>
      </c>
    </row>
    <row r="2" spans="1:40" x14ac:dyDescent="0.25">
      <c r="F2" s="58">
        <v>1</v>
      </c>
      <c r="G2" s="58">
        <v>1</v>
      </c>
      <c r="H2" s="58">
        <v>1</v>
      </c>
      <c r="I2" s="58">
        <v>1</v>
      </c>
      <c r="J2" s="58">
        <v>1</v>
      </c>
      <c r="K2" s="58">
        <v>1</v>
      </c>
      <c r="L2" s="58">
        <v>1</v>
      </c>
      <c r="M2" s="58">
        <f>F2+1</f>
        <v>2</v>
      </c>
      <c r="N2" s="58">
        <f t="shared" ref="N2:AN2" si="0">G2+1</f>
        <v>2</v>
      </c>
      <c r="O2" s="58">
        <f t="shared" si="0"/>
        <v>2</v>
      </c>
      <c r="P2" s="58">
        <f t="shared" si="0"/>
        <v>2</v>
      </c>
      <c r="Q2" s="58">
        <f t="shared" si="0"/>
        <v>2</v>
      </c>
      <c r="R2" s="58">
        <f t="shared" si="0"/>
        <v>2</v>
      </c>
      <c r="S2" s="58">
        <f t="shared" si="0"/>
        <v>2</v>
      </c>
      <c r="T2" s="58">
        <f t="shared" si="0"/>
        <v>3</v>
      </c>
      <c r="U2" s="58">
        <f t="shared" si="0"/>
        <v>3</v>
      </c>
      <c r="V2" s="58">
        <f t="shared" si="0"/>
        <v>3</v>
      </c>
      <c r="W2" s="58">
        <f t="shared" si="0"/>
        <v>3</v>
      </c>
      <c r="X2" s="58">
        <f t="shared" si="0"/>
        <v>3</v>
      </c>
      <c r="Y2" s="58">
        <f t="shared" si="0"/>
        <v>3</v>
      </c>
      <c r="Z2" s="58">
        <f t="shared" si="0"/>
        <v>3</v>
      </c>
      <c r="AA2" s="58">
        <f t="shared" si="0"/>
        <v>4</v>
      </c>
      <c r="AB2" s="58">
        <f t="shared" si="0"/>
        <v>4</v>
      </c>
      <c r="AC2" s="58">
        <f t="shared" si="0"/>
        <v>4</v>
      </c>
      <c r="AD2" s="58">
        <f t="shared" si="0"/>
        <v>4</v>
      </c>
      <c r="AE2" s="58">
        <f t="shared" si="0"/>
        <v>4</v>
      </c>
      <c r="AF2" s="58">
        <f t="shared" si="0"/>
        <v>4</v>
      </c>
      <c r="AG2" s="58">
        <f t="shared" si="0"/>
        <v>4</v>
      </c>
      <c r="AH2" s="58">
        <f t="shared" si="0"/>
        <v>5</v>
      </c>
      <c r="AI2" s="58">
        <f t="shared" si="0"/>
        <v>5</v>
      </c>
      <c r="AJ2" s="58">
        <f t="shared" si="0"/>
        <v>5</v>
      </c>
      <c r="AK2" s="58">
        <f t="shared" si="0"/>
        <v>5</v>
      </c>
      <c r="AL2" s="58">
        <f t="shared" si="0"/>
        <v>5</v>
      </c>
      <c r="AM2" s="58">
        <f t="shared" si="0"/>
        <v>5</v>
      </c>
      <c r="AN2" s="58">
        <f t="shared" si="0"/>
        <v>5</v>
      </c>
    </row>
    <row r="3" spans="1:40" x14ac:dyDescent="0.25">
      <c r="B3" s="58" t="s">
        <v>86</v>
      </c>
      <c r="F3" s="58">
        <v>1</v>
      </c>
      <c r="G3" s="58">
        <v>2</v>
      </c>
      <c r="H3" s="58">
        <v>3</v>
      </c>
      <c r="I3" s="58">
        <v>4</v>
      </c>
      <c r="J3" s="58">
        <v>5</v>
      </c>
      <c r="K3" s="58">
        <v>6</v>
      </c>
      <c r="L3" s="58">
        <v>7</v>
      </c>
      <c r="M3" s="58">
        <v>1</v>
      </c>
      <c r="N3" s="58">
        <v>2</v>
      </c>
      <c r="O3" s="58">
        <v>3</v>
      </c>
      <c r="P3" s="58">
        <v>4</v>
      </c>
      <c r="Q3" s="58">
        <v>5</v>
      </c>
      <c r="R3" s="58">
        <v>6</v>
      </c>
      <c r="S3" s="58">
        <v>7</v>
      </c>
      <c r="T3" s="58">
        <v>1</v>
      </c>
      <c r="U3" s="58">
        <v>2</v>
      </c>
      <c r="V3" s="58">
        <v>3</v>
      </c>
      <c r="W3" s="58">
        <v>4</v>
      </c>
      <c r="X3" s="58">
        <v>5</v>
      </c>
      <c r="Y3" s="58">
        <v>6</v>
      </c>
      <c r="Z3" s="58">
        <v>7</v>
      </c>
      <c r="AA3" s="58">
        <v>1</v>
      </c>
      <c r="AB3" s="58">
        <v>2</v>
      </c>
      <c r="AC3" s="58">
        <v>3</v>
      </c>
      <c r="AD3" s="58">
        <v>4</v>
      </c>
      <c r="AE3" s="58">
        <v>5</v>
      </c>
      <c r="AF3" s="58">
        <v>6</v>
      </c>
      <c r="AG3" s="58">
        <v>7</v>
      </c>
      <c r="AH3" s="58">
        <v>8</v>
      </c>
      <c r="AI3" s="58">
        <v>9</v>
      </c>
      <c r="AJ3" s="58">
        <v>10</v>
      </c>
      <c r="AK3" s="58">
        <v>11</v>
      </c>
      <c r="AL3" s="58">
        <v>12</v>
      </c>
      <c r="AM3" s="58">
        <v>13</v>
      </c>
      <c r="AN3" s="58">
        <v>14</v>
      </c>
    </row>
    <row r="4" spans="1:40" x14ac:dyDescent="0.25">
      <c r="A4" s="58" t="s">
        <v>25</v>
      </c>
      <c r="B4" s="58" t="str">
        <f>'Employee Name'!K$6</f>
        <v>A</v>
      </c>
      <c r="C4" s="58" t="s">
        <v>87</v>
      </c>
      <c r="E4" s="58">
        <v>1</v>
      </c>
      <c r="F4" s="58" t="str">
        <f ca="1">IF($E4&lt;&gt;"",VLOOKUP(OFFSET('Dummy Week'!$E4,$E$1,F$1),$A$4:$B$11,2,FALSE),"")</f>
        <v>A</v>
      </c>
      <c r="G4" s="58" t="str">
        <f ca="1">IF($E4&lt;&gt;"",VLOOKUP(OFFSET('Dummy Week'!$E4,$E$1,G$1),$A$4:$B$11,2,FALSE),"")</f>
        <v>A</v>
      </c>
      <c r="H4" s="58" t="str">
        <f ca="1">IF($E4&lt;&gt;"",VLOOKUP(OFFSET('Dummy Week'!$E4,$E$1,H$1),$A$4:$B$11,2,FALSE),"")</f>
        <v>A</v>
      </c>
      <c r="I4" s="58" t="str">
        <f ca="1">IF($E4&lt;&gt;"",VLOOKUP(OFFSET('Dummy Week'!$E4,$E$1,I$1),$A$4:$B$11,2,FALSE),"")</f>
        <v>A</v>
      </c>
      <c r="J4" s="58" t="str">
        <f ca="1">IF($E4&lt;&gt;"",VLOOKUP(OFFSET('Dummy Week'!$E4,$E$1,J$1),$A$4:$B$11,2,FALSE),"")</f>
        <v>A</v>
      </c>
      <c r="K4" s="58" t="str">
        <f ca="1">IF($E4&lt;&gt;"",VLOOKUP(OFFSET('Dummy Week'!$E4,$E$1,K$1),$A$4:$B$11,2,FALSE),"")</f>
        <v>A</v>
      </c>
      <c r="L4" s="58" t="e">
        <f ca="1">IF($E4&lt;&gt;"",VLOOKUP(OFFSET('Dummy Week'!$E4,$E$1,L$1),$A$4:$B$11,2,FALSE),"")</f>
        <v>#N/A</v>
      </c>
      <c r="M4" s="58" t="str">
        <f ca="1">IF($E4&lt;&gt;"",VLOOKUP(OFFSET('Dummy Week'!$E4,$E$1,M$1),$A$4:$B$11,2,FALSE),"")</f>
        <v>A</v>
      </c>
      <c r="N4" s="58" t="str">
        <f ca="1">IF($E4&lt;&gt;"",VLOOKUP(OFFSET('Dummy Week'!$E4,$E$1,N$1),$A$4:$B$11,2,FALSE),"")</f>
        <v>A</v>
      </c>
      <c r="O4" s="58" t="str">
        <f ca="1">IF($E4&lt;&gt;"",VLOOKUP(OFFSET('Dummy Week'!$E4,$E$1,O$1),$A$4:$B$11,2,FALSE),"")</f>
        <v>A</v>
      </c>
      <c r="P4" s="58" t="str">
        <f ca="1">IF($E4&lt;&gt;"",VLOOKUP(OFFSET('Dummy Week'!$E4,$E$1,P$1),$A$4:$B$11,2,FALSE),"")</f>
        <v>A</v>
      </c>
      <c r="Q4" s="58" t="str">
        <f ca="1">IF($E4&lt;&gt;"",VLOOKUP(OFFSET('Dummy Week'!$E4,$E$1,Q$1),$A$4:$B$11,2,FALSE),"")</f>
        <v>A</v>
      </c>
      <c r="R4" s="58" t="str">
        <f ca="1">IF($E4&lt;&gt;"",VLOOKUP(OFFSET('Dummy Week'!$E4,$E$1,R$1),$A$4:$B$11,2,FALSE),"")</f>
        <v>A</v>
      </c>
      <c r="S4" s="58" t="e">
        <f ca="1">IF($E4&lt;&gt;"",VLOOKUP(OFFSET('Dummy Week'!$E4,$E$1,S$1),$A$4:$B$11,2,FALSE),"")</f>
        <v>#N/A</v>
      </c>
      <c r="T4" s="58" t="str">
        <f ca="1">IF($E4&lt;&gt;"",VLOOKUP(OFFSET('Dummy Week'!$E4,$E$1,T$1),$A$4:$B$11,2,FALSE),"")</f>
        <v>A</v>
      </c>
      <c r="U4" s="58" t="str">
        <f ca="1">IF($E4&lt;&gt;"",VLOOKUP(OFFSET('Dummy Week'!$E4,$E$1,U$1),$A$4:$B$11,2,FALSE),"")</f>
        <v>A</v>
      </c>
      <c r="V4" s="58" t="str">
        <f ca="1">IF($E4&lt;&gt;"",VLOOKUP(OFFSET('Dummy Week'!$E4,$E$1,V$1),$A$4:$B$11,2,FALSE),"")</f>
        <v>A</v>
      </c>
      <c r="W4" s="58" t="str">
        <f ca="1">IF($E4&lt;&gt;"",VLOOKUP(OFFSET('Dummy Week'!$E4,$E$1,W$1),$A$4:$B$11,2,FALSE),"")</f>
        <v>A</v>
      </c>
      <c r="X4" s="58" t="str">
        <f ca="1">IF($E4&lt;&gt;"",VLOOKUP(OFFSET('Dummy Week'!$E4,$E$1,X$1),$A$4:$B$11,2,FALSE),"")</f>
        <v>A</v>
      </c>
      <c r="Y4" s="58" t="str">
        <f ca="1">IF($E4&lt;&gt;"",VLOOKUP(OFFSET('Dummy Week'!$E4,$E$1,Y$1),$A$4:$B$11,2,FALSE),"")</f>
        <v>A</v>
      </c>
      <c r="Z4" s="58" t="e">
        <f ca="1">IF($E4&lt;&gt;"",VLOOKUP(OFFSET('Dummy Week'!$E4,$E$1,Z$1),$A$4:$B$11,2,FALSE),"")</f>
        <v>#N/A</v>
      </c>
      <c r="AA4" s="58" t="str">
        <f ca="1">IF($E4&lt;&gt;"",VLOOKUP(OFFSET('Dummy Week'!$E4,$E$1,AA$1),$A$4:$B$11,2,FALSE),"")</f>
        <v>A</v>
      </c>
      <c r="AB4" s="58" t="str">
        <f ca="1">IF($E4&lt;&gt;"",VLOOKUP(OFFSET('Dummy Week'!$E4,$E$1,AB$1),$A$4:$B$11,2,FALSE),"")</f>
        <v>A</v>
      </c>
      <c r="AC4" s="58" t="str">
        <f ca="1">IF($E4&lt;&gt;"",VLOOKUP(OFFSET('Dummy Week'!$E4,$E$1,AC$1),$A$4:$B$11,2,FALSE),"")</f>
        <v>A</v>
      </c>
      <c r="AD4" s="58" t="str">
        <f ca="1">IF($E4&lt;&gt;"",VLOOKUP(OFFSET('Dummy Week'!$E4,$E$1,AD$1),$A$4:$B$11,2,FALSE),"")</f>
        <v>A</v>
      </c>
      <c r="AE4" s="58" t="str">
        <f ca="1">IF($E4&lt;&gt;"",VLOOKUP(OFFSET('Dummy Week'!$E4,$E$1,AE$1),$A$4:$B$11,2,FALSE),"")</f>
        <v>A</v>
      </c>
      <c r="AF4" s="58" t="str">
        <f ca="1">IF($E4&lt;&gt;"",VLOOKUP(OFFSET('Dummy Week'!$E4,$E$1,AF$1),$A$4:$B$11,2,FALSE),"")</f>
        <v>A</v>
      </c>
      <c r="AG4" s="58" t="e">
        <f ca="1">IF($E4&lt;&gt;"",VLOOKUP(OFFSET('Dummy Week'!$E4,$E$1,AG$1),$A$4:$B$11,2,FALSE),"")</f>
        <v>#N/A</v>
      </c>
      <c r="AH4" s="58" t="str">
        <f ca="1">IF($E4&lt;&gt;"",VLOOKUP(OFFSET('Dummy Week'!$E4,$E$1,AH$1),$A$4:$B$11,2,FALSE),"")</f>
        <v>A</v>
      </c>
      <c r="AI4" s="58" t="str">
        <f ca="1">IF($E4&lt;&gt;"",VLOOKUP(OFFSET('Dummy Week'!$E4,$E$1,AI$1),$A$4:$B$11,2,FALSE),"")</f>
        <v>A</v>
      </c>
      <c r="AJ4" s="58" t="str">
        <f ca="1">IF($E4&lt;&gt;"",VLOOKUP(OFFSET('Dummy Week'!$E4,$E$1,AJ$1),$A$4:$B$11,2,FALSE),"")</f>
        <v>A</v>
      </c>
      <c r="AK4" s="58" t="str">
        <f ca="1">IF($E4&lt;&gt;"",VLOOKUP(OFFSET('Dummy Week'!$E4,$E$1,AK$1),$A$4:$B$11,2,FALSE),"")</f>
        <v>A</v>
      </c>
      <c r="AL4" s="58" t="str">
        <f ca="1">IF($E4&lt;&gt;"",VLOOKUP(OFFSET('Dummy Week'!$E4,$E$1,AL$1),$A$4:$B$11,2,FALSE),"")</f>
        <v>A</v>
      </c>
      <c r="AM4" s="58" t="str">
        <f ca="1">IF($E4&lt;&gt;"",VLOOKUP(OFFSET('Dummy Week'!$E4,$E$1,AM$1),$A$4:$B$11,2,FALSE),"")</f>
        <v>A</v>
      </c>
      <c r="AN4" s="58" t="e">
        <f ca="1">IF($E4&lt;&gt;"",VLOOKUP(OFFSET('Dummy Week'!$E4,$E$1,AN$1),$A$4:$B$11,2,FALSE),"")</f>
        <v>#N/A</v>
      </c>
    </row>
    <row r="5" spans="1:40" x14ac:dyDescent="0.25">
      <c r="A5" s="58" t="s">
        <v>26</v>
      </c>
      <c r="B5" s="58" t="str">
        <f>'Employee Name'!L$6</f>
        <v>B</v>
      </c>
      <c r="C5" s="58" t="s">
        <v>88</v>
      </c>
      <c r="E5" s="58">
        <v>2</v>
      </c>
      <c r="F5" s="58" t="str">
        <f ca="1">IF($E5&lt;&gt;"",VLOOKUP(OFFSET('Dummy Week'!$E5,$E$1,F$1),$A$4:$B$11,2,FALSE),"")</f>
        <v>B</v>
      </c>
      <c r="G5" s="58" t="str">
        <f ca="1">IF($E5&lt;&gt;"",VLOOKUP(OFFSET('Dummy Week'!$E5,$E$1,G$1),$A$4:$B$11,2,FALSE),"")</f>
        <v>B</v>
      </c>
      <c r="H5" s="58" t="str">
        <f ca="1">IF($E5&lt;&gt;"",VLOOKUP(OFFSET('Dummy Week'!$E5,$E$1,H$1),$A$4:$B$11,2,FALSE),"")</f>
        <v>B</v>
      </c>
      <c r="I5" s="58" t="str">
        <f ca="1">IF($E5&lt;&gt;"",VLOOKUP(OFFSET('Dummy Week'!$E5,$E$1,I$1),$A$4:$B$11,2,FALSE),"")</f>
        <v>B</v>
      </c>
      <c r="J5" s="58" t="str">
        <f ca="1">IF($E5&lt;&gt;"",VLOOKUP(OFFSET('Dummy Week'!$E5,$E$1,J$1),$A$4:$B$11,2,FALSE),"")</f>
        <v>B</v>
      </c>
      <c r="K5" s="58" t="str">
        <f ca="1">IF($E5&lt;&gt;"",VLOOKUP(OFFSET('Dummy Week'!$E5,$E$1,K$1),$A$4:$B$11,2,FALSE),"")</f>
        <v>B</v>
      </c>
      <c r="L5" s="58" t="e">
        <f ca="1">IF($E5&lt;&gt;"",VLOOKUP(OFFSET('Dummy Week'!$E5,$E$1,L$1),$A$4:$B$11,2,FALSE),"")</f>
        <v>#N/A</v>
      </c>
      <c r="M5" s="58" t="str">
        <f ca="1">IF($E5&lt;&gt;"",VLOOKUP(OFFSET('Dummy Week'!$E5,$E$1,M$1),$A$4:$B$11,2,FALSE),"")</f>
        <v>B</v>
      </c>
      <c r="N5" s="58" t="str">
        <f ca="1">IF($E5&lt;&gt;"",VLOOKUP(OFFSET('Dummy Week'!$E5,$E$1,N$1),$A$4:$B$11,2,FALSE),"")</f>
        <v>B</v>
      </c>
      <c r="O5" s="58" t="str">
        <f ca="1">IF($E5&lt;&gt;"",VLOOKUP(OFFSET('Dummy Week'!$E5,$E$1,O$1),$A$4:$B$11,2,FALSE),"")</f>
        <v>B</v>
      </c>
      <c r="P5" s="58" t="str">
        <f ca="1">IF($E5&lt;&gt;"",VLOOKUP(OFFSET('Dummy Week'!$E5,$E$1,P$1),$A$4:$B$11,2,FALSE),"")</f>
        <v>B</v>
      </c>
      <c r="Q5" s="58" t="str">
        <f ca="1">IF($E5&lt;&gt;"",VLOOKUP(OFFSET('Dummy Week'!$E5,$E$1,Q$1),$A$4:$B$11,2,FALSE),"")</f>
        <v>B</v>
      </c>
      <c r="R5" s="58" t="str">
        <f ca="1">IF($E5&lt;&gt;"",VLOOKUP(OFFSET('Dummy Week'!$E5,$E$1,R$1),$A$4:$B$11,2,FALSE),"")</f>
        <v>B</v>
      </c>
      <c r="S5" s="58" t="e">
        <f ca="1">IF($E5&lt;&gt;"",VLOOKUP(OFFSET('Dummy Week'!$E5,$E$1,S$1),$A$4:$B$11,2,FALSE),"")</f>
        <v>#N/A</v>
      </c>
      <c r="T5" s="58" t="str">
        <f ca="1">IF($E5&lt;&gt;"",VLOOKUP(OFFSET('Dummy Week'!$E5,$E$1,T$1),$A$4:$B$11,2,FALSE),"")</f>
        <v>B</v>
      </c>
      <c r="U5" s="58" t="str">
        <f ca="1">IF($E5&lt;&gt;"",VLOOKUP(OFFSET('Dummy Week'!$E5,$E$1,U$1),$A$4:$B$11,2,FALSE),"")</f>
        <v>B</v>
      </c>
      <c r="V5" s="58" t="str">
        <f ca="1">IF($E5&lt;&gt;"",VLOOKUP(OFFSET('Dummy Week'!$E5,$E$1,V$1),$A$4:$B$11,2,FALSE),"")</f>
        <v>B</v>
      </c>
      <c r="W5" s="58" t="str">
        <f ca="1">IF($E5&lt;&gt;"",VLOOKUP(OFFSET('Dummy Week'!$E5,$E$1,W$1),$A$4:$B$11,2,FALSE),"")</f>
        <v>B</v>
      </c>
      <c r="X5" s="58" t="str">
        <f ca="1">IF($E5&lt;&gt;"",VLOOKUP(OFFSET('Dummy Week'!$E5,$E$1,X$1),$A$4:$B$11,2,FALSE),"")</f>
        <v>B</v>
      </c>
      <c r="Y5" s="58" t="str">
        <f ca="1">IF($E5&lt;&gt;"",VLOOKUP(OFFSET('Dummy Week'!$E5,$E$1,Y$1),$A$4:$B$11,2,FALSE),"")</f>
        <v>B</v>
      </c>
      <c r="Z5" s="58" t="e">
        <f ca="1">IF($E5&lt;&gt;"",VLOOKUP(OFFSET('Dummy Week'!$E5,$E$1,Z$1),$A$4:$B$11,2,FALSE),"")</f>
        <v>#N/A</v>
      </c>
      <c r="AA5" s="58" t="str">
        <f ca="1">IF($E5&lt;&gt;"",VLOOKUP(OFFSET('Dummy Week'!$E5,$E$1,AA$1),$A$4:$B$11,2,FALSE),"")</f>
        <v>B</v>
      </c>
      <c r="AB5" s="58" t="str">
        <f ca="1">IF($E5&lt;&gt;"",VLOOKUP(OFFSET('Dummy Week'!$E5,$E$1,AB$1),$A$4:$B$11,2,FALSE),"")</f>
        <v>B</v>
      </c>
      <c r="AC5" s="58" t="str">
        <f ca="1">IF($E5&lt;&gt;"",VLOOKUP(OFFSET('Dummy Week'!$E5,$E$1,AC$1),$A$4:$B$11,2,FALSE),"")</f>
        <v>B</v>
      </c>
      <c r="AD5" s="58" t="str">
        <f ca="1">IF($E5&lt;&gt;"",VLOOKUP(OFFSET('Dummy Week'!$E5,$E$1,AD$1),$A$4:$B$11,2,FALSE),"")</f>
        <v>B</v>
      </c>
      <c r="AE5" s="58" t="str">
        <f ca="1">IF($E5&lt;&gt;"",VLOOKUP(OFFSET('Dummy Week'!$E5,$E$1,AE$1),$A$4:$B$11,2,FALSE),"")</f>
        <v>B</v>
      </c>
      <c r="AF5" s="58" t="str">
        <f ca="1">IF($E5&lt;&gt;"",VLOOKUP(OFFSET('Dummy Week'!$E5,$E$1,AF$1),$A$4:$B$11,2,FALSE),"")</f>
        <v>B</v>
      </c>
      <c r="AG5" s="58" t="e">
        <f ca="1">IF($E5&lt;&gt;"",VLOOKUP(OFFSET('Dummy Week'!$E5,$E$1,AG$1),$A$4:$B$11,2,FALSE),"")</f>
        <v>#N/A</v>
      </c>
      <c r="AH5" s="58" t="str">
        <f ca="1">IF($E5&lt;&gt;"",VLOOKUP(OFFSET('Dummy Week'!$E5,$E$1,AH$1),$A$4:$B$11,2,FALSE),"")</f>
        <v>B</v>
      </c>
      <c r="AI5" s="58" t="str">
        <f ca="1">IF($E5&lt;&gt;"",VLOOKUP(OFFSET('Dummy Week'!$E5,$E$1,AI$1),$A$4:$B$11,2,FALSE),"")</f>
        <v>B</v>
      </c>
      <c r="AJ5" s="58" t="str">
        <f ca="1">IF($E5&lt;&gt;"",VLOOKUP(OFFSET('Dummy Week'!$E5,$E$1,AJ$1),$A$4:$B$11,2,FALSE),"")</f>
        <v>B</v>
      </c>
      <c r="AK5" s="58" t="str">
        <f ca="1">IF($E5&lt;&gt;"",VLOOKUP(OFFSET('Dummy Week'!$E5,$E$1,AK$1),$A$4:$B$11,2,FALSE),"")</f>
        <v>B</v>
      </c>
      <c r="AL5" s="58" t="str">
        <f ca="1">IF($E5&lt;&gt;"",VLOOKUP(OFFSET('Dummy Week'!$E5,$E$1,AL$1),$A$4:$B$11,2,FALSE),"")</f>
        <v>B</v>
      </c>
      <c r="AM5" s="58" t="str">
        <f ca="1">IF($E5&lt;&gt;"",VLOOKUP(OFFSET('Dummy Week'!$E5,$E$1,AM$1),$A$4:$B$11,2,FALSE),"")</f>
        <v>B</v>
      </c>
      <c r="AN5" s="58" t="e">
        <f ca="1">IF($E5&lt;&gt;"",VLOOKUP(OFFSET('Dummy Week'!$E5,$E$1,AN$1),$A$4:$B$11,2,FALSE),"")</f>
        <v>#N/A</v>
      </c>
    </row>
    <row r="6" spans="1:40" x14ac:dyDescent="0.25">
      <c r="A6" s="58" t="s">
        <v>27</v>
      </c>
      <c r="B6" s="58" t="str">
        <f>'Employee Name'!M$6</f>
        <v>C</v>
      </c>
      <c r="C6" s="58" t="s">
        <v>89</v>
      </c>
      <c r="E6" s="58">
        <v>3</v>
      </c>
      <c r="F6" s="58" t="e">
        <f ca="1">IF($E6&lt;&gt;"",VLOOKUP(OFFSET('Dummy Week'!$E6,$E$1,F$1),$A$4:$B$11,2,FALSE),"")</f>
        <v>#N/A</v>
      </c>
      <c r="G6" s="58" t="e">
        <f ca="1">IF($E6&lt;&gt;"",VLOOKUP(OFFSET('Dummy Week'!$E6,$E$1,G$1),$A$4:$B$11,2,FALSE),"")</f>
        <v>#N/A</v>
      </c>
      <c r="H6" s="58" t="e">
        <f ca="1">IF($E6&lt;&gt;"",VLOOKUP(OFFSET('Dummy Week'!$E6,$E$1,H$1),$A$4:$B$11,2,FALSE),"")</f>
        <v>#N/A</v>
      </c>
      <c r="I6" s="58" t="e">
        <f ca="1">IF($E6&lt;&gt;"",VLOOKUP(OFFSET('Dummy Week'!$E6,$E$1,I$1),$A$4:$B$11,2,FALSE),"")</f>
        <v>#N/A</v>
      </c>
      <c r="J6" s="58" t="e">
        <f ca="1">IF($E6&lt;&gt;"",VLOOKUP(OFFSET('Dummy Week'!$E6,$E$1,J$1),$A$4:$B$11,2,FALSE),"")</f>
        <v>#N/A</v>
      </c>
      <c r="K6" s="58" t="e">
        <f ca="1">IF($E6&lt;&gt;"",VLOOKUP(OFFSET('Dummy Week'!$E6,$E$1,K$1),$A$4:$B$11,2,FALSE),"")</f>
        <v>#N/A</v>
      </c>
      <c r="L6" s="58" t="e">
        <f ca="1">IF($E6&lt;&gt;"",VLOOKUP(OFFSET('Dummy Week'!$E6,$E$1,L$1),$A$4:$B$11,2,FALSE),"")</f>
        <v>#N/A</v>
      </c>
      <c r="M6" s="58" t="e">
        <f ca="1">IF($E6&lt;&gt;"",VLOOKUP(OFFSET('Dummy Week'!$E6,$E$1,M$1),$A$4:$B$11,2,FALSE),"")</f>
        <v>#N/A</v>
      </c>
      <c r="N6" s="58" t="e">
        <f ca="1">IF($E6&lt;&gt;"",VLOOKUP(OFFSET('Dummy Week'!$E6,$E$1,N$1),$A$4:$B$11,2,FALSE),"")</f>
        <v>#N/A</v>
      </c>
      <c r="O6" s="58" t="e">
        <f ca="1">IF($E6&lt;&gt;"",VLOOKUP(OFFSET('Dummy Week'!$E6,$E$1,O$1),$A$4:$B$11,2,FALSE),"")</f>
        <v>#N/A</v>
      </c>
      <c r="P6" s="58" t="e">
        <f ca="1">IF($E6&lt;&gt;"",VLOOKUP(OFFSET('Dummy Week'!$E6,$E$1,P$1),$A$4:$B$11,2,FALSE),"")</f>
        <v>#N/A</v>
      </c>
      <c r="Q6" s="58" t="e">
        <f ca="1">IF($E6&lt;&gt;"",VLOOKUP(OFFSET('Dummy Week'!$E6,$E$1,Q$1),$A$4:$B$11,2,FALSE),"")</f>
        <v>#N/A</v>
      </c>
      <c r="R6" s="58" t="e">
        <f ca="1">IF($E6&lt;&gt;"",VLOOKUP(OFFSET('Dummy Week'!$E6,$E$1,R$1),$A$4:$B$11,2,FALSE),"")</f>
        <v>#N/A</v>
      </c>
      <c r="S6" s="58" t="e">
        <f ca="1">IF($E6&lt;&gt;"",VLOOKUP(OFFSET('Dummy Week'!$E6,$E$1,S$1),$A$4:$B$11,2,FALSE),"")</f>
        <v>#N/A</v>
      </c>
      <c r="T6" s="58" t="e">
        <f ca="1">IF($E6&lt;&gt;"",VLOOKUP(OFFSET('Dummy Week'!$E6,$E$1,T$1),$A$4:$B$11,2,FALSE),"")</f>
        <v>#N/A</v>
      </c>
      <c r="U6" s="58" t="e">
        <f ca="1">IF($E6&lt;&gt;"",VLOOKUP(OFFSET('Dummy Week'!$E6,$E$1,U$1),$A$4:$B$11,2,FALSE),"")</f>
        <v>#N/A</v>
      </c>
      <c r="V6" s="58" t="e">
        <f ca="1">IF($E6&lt;&gt;"",VLOOKUP(OFFSET('Dummy Week'!$E6,$E$1,V$1),$A$4:$B$11,2,FALSE),"")</f>
        <v>#N/A</v>
      </c>
      <c r="W6" s="58" t="e">
        <f ca="1">IF($E6&lt;&gt;"",VLOOKUP(OFFSET('Dummy Week'!$E6,$E$1,W$1),$A$4:$B$11,2,FALSE),"")</f>
        <v>#N/A</v>
      </c>
      <c r="X6" s="58" t="e">
        <f ca="1">IF($E6&lt;&gt;"",VLOOKUP(OFFSET('Dummy Week'!$E6,$E$1,X$1),$A$4:$B$11,2,FALSE),"")</f>
        <v>#N/A</v>
      </c>
      <c r="Y6" s="58" t="e">
        <f ca="1">IF($E6&lt;&gt;"",VLOOKUP(OFFSET('Dummy Week'!$E6,$E$1,Y$1),$A$4:$B$11,2,FALSE),"")</f>
        <v>#N/A</v>
      </c>
      <c r="Z6" s="58" t="e">
        <f ca="1">IF($E6&lt;&gt;"",VLOOKUP(OFFSET('Dummy Week'!$E6,$E$1,Z$1),$A$4:$B$11,2,FALSE),"")</f>
        <v>#N/A</v>
      </c>
      <c r="AA6" s="58" t="e">
        <f ca="1">IF($E6&lt;&gt;"",VLOOKUP(OFFSET('Dummy Week'!$E6,$E$1,AA$1),$A$4:$B$11,2,FALSE),"")</f>
        <v>#N/A</v>
      </c>
      <c r="AB6" s="58" t="e">
        <f ca="1">IF($E6&lt;&gt;"",VLOOKUP(OFFSET('Dummy Week'!$E6,$E$1,AB$1),$A$4:$B$11,2,FALSE),"")</f>
        <v>#N/A</v>
      </c>
      <c r="AC6" s="58" t="e">
        <f ca="1">IF($E6&lt;&gt;"",VLOOKUP(OFFSET('Dummy Week'!$E6,$E$1,AC$1),$A$4:$B$11,2,FALSE),"")</f>
        <v>#N/A</v>
      </c>
      <c r="AD6" s="58" t="e">
        <f ca="1">IF($E6&lt;&gt;"",VLOOKUP(OFFSET('Dummy Week'!$E6,$E$1,AD$1),$A$4:$B$11,2,FALSE),"")</f>
        <v>#N/A</v>
      </c>
      <c r="AE6" s="58" t="e">
        <f ca="1">IF($E6&lt;&gt;"",VLOOKUP(OFFSET('Dummy Week'!$E6,$E$1,AE$1),$A$4:$B$11,2,FALSE),"")</f>
        <v>#N/A</v>
      </c>
      <c r="AF6" s="58" t="e">
        <f ca="1">IF($E6&lt;&gt;"",VLOOKUP(OFFSET('Dummy Week'!$E6,$E$1,AF$1),$A$4:$B$11,2,FALSE),"")</f>
        <v>#N/A</v>
      </c>
      <c r="AG6" s="58" t="e">
        <f ca="1">IF($E6&lt;&gt;"",VLOOKUP(OFFSET('Dummy Week'!$E6,$E$1,AG$1),$A$4:$B$11,2,FALSE),"")</f>
        <v>#N/A</v>
      </c>
      <c r="AH6" s="58" t="e">
        <f ca="1">IF($E6&lt;&gt;"",VLOOKUP(OFFSET('Dummy Week'!$E6,$E$1,AH$1),$A$4:$B$11,2,FALSE),"")</f>
        <v>#N/A</v>
      </c>
      <c r="AI6" s="58" t="e">
        <f ca="1">IF($E6&lt;&gt;"",VLOOKUP(OFFSET('Dummy Week'!$E6,$E$1,AI$1),$A$4:$B$11,2,FALSE),"")</f>
        <v>#N/A</v>
      </c>
      <c r="AJ6" s="58" t="e">
        <f ca="1">IF($E6&lt;&gt;"",VLOOKUP(OFFSET('Dummy Week'!$E6,$E$1,AJ$1),$A$4:$B$11,2,FALSE),"")</f>
        <v>#N/A</v>
      </c>
      <c r="AK6" s="58" t="e">
        <f ca="1">IF($E6&lt;&gt;"",VLOOKUP(OFFSET('Dummy Week'!$E6,$E$1,AK$1),$A$4:$B$11,2,FALSE),"")</f>
        <v>#N/A</v>
      </c>
      <c r="AL6" s="58" t="e">
        <f ca="1">IF($E6&lt;&gt;"",VLOOKUP(OFFSET('Dummy Week'!$E6,$E$1,AL$1),$A$4:$B$11,2,FALSE),"")</f>
        <v>#N/A</v>
      </c>
      <c r="AM6" s="58" t="e">
        <f ca="1">IF($E6&lt;&gt;"",VLOOKUP(OFFSET('Dummy Week'!$E6,$E$1,AM$1),$A$4:$B$11,2,FALSE),"")</f>
        <v>#N/A</v>
      </c>
      <c r="AN6" s="58" t="e">
        <f ca="1">IF($E6&lt;&gt;"",VLOOKUP(OFFSET('Dummy Week'!$E6,$E$1,AN$1),$A$4:$B$11,2,FALSE),"")</f>
        <v>#N/A</v>
      </c>
    </row>
    <row r="7" spans="1:40" x14ac:dyDescent="0.25">
      <c r="A7" s="58" t="s">
        <v>28</v>
      </c>
      <c r="B7" s="58" t="str">
        <f>'Employee Name'!N$6</f>
        <v>D</v>
      </c>
      <c r="C7" s="58" t="s">
        <v>90</v>
      </c>
      <c r="E7" s="58">
        <v>4</v>
      </c>
      <c r="F7" s="58" t="e">
        <f ca="1">IF($E7&lt;&gt;"",VLOOKUP(OFFSET('Dummy Week'!$E7,$E$1,F$1),$A$4:$B$11,2,FALSE),"")</f>
        <v>#N/A</v>
      </c>
      <c r="G7" s="58" t="e">
        <f ca="1">IF($E7&lt;&gt;"",VLOOKUP(OFFSET('Dummy Week'!$E7,$E$1,G$1),$A$4:$B$11,2,FALSE),"")</f>
        <v>#N/A</v>
      </c>
      <c r="H7" s="58" t="e">
        <f ca="1">IF($E7&lt;&gt;"",VLOOKUP(OFFSET('Dummy Week'!$E7,$E$1,H$1),$A$4:$B$11,2,FALSE),"")</f>
        <v>#N/A</v>
      </c>
      <c r="I7" s="58" t="e">
        <f ca="1">IF($E7&lt;&gt;"",VLOOKUP(OFFSET('Dummy Week'!$E7,$E$1,I$1),$A$4:$B$11,2,FALSE),"")</f>
        <v>#N/A</v>
      </c>
      <c r="J7" s="58" t="e">
        <f ca="1">IF($E7&lt;&gt;"",VLOOKUP(OFFSET('Dummy Week'!$E7,$E$1,J$1),$A$4:$B$11,2,FALSE),"")</f>
        <v>#N/A</v>
      </c>
      <c r="K7" s="58" t="e">
        <f ca="1">IF($E7&lt;&gt;"",VLOOKUP(OFFSET('Dummy Week'!$E7,$E$1,K$1),$A$4:$B$11,2,FALSE),"")</f>
        <v>#N/A</v>
      </c>
      <c r="L7" s="58" t="e">
        <f ca="1">IF($E7&lt;&gt;"",VLOOKUP(OFFSET('Dummy Week'!$E7,$E$1,L$1),$A$4:$B$11,2,FALSE),"")</f>
        <v>#N/A</v>
      </c>
      <c r="M7" s="58" t="e">
        <f ca="1">IF($E7&lt;&gt;"",VLOOKUP(OFFSET('Dummy Week'!$E7,$E$1,M$1),$A$4:$B$11,2,FALSE),"")</f>
        <v>#N/A</v>
      </c>
      <c r="N7" s="58" t="e">
        <f ca="1">IF($E7&lt;&gt;"",VLOOKUP(OFFSET('Dummy Week'!$E7,$E$1,N$1),$A$4:$B$11,2,FALSE),"")</f>
        <v>#N/A</v>
      </c>
      <c r="O7" s="58" t="e">
        <f ca="1">IF($E7&lt;&gt;"",VLOOKUP(OFFSET('Dummy Week'!$E7,$E$1,O$1),$A$4:$B$11,2,FALSE),"")</f>
        <v>#N/A</v>
      </c>
      <c r="P7" s="58" t="e">
        <f ca="1">IF($E7&lt;&gt;"",VLOOKUP(OFFSET('Dummy Week'!$E7,$E$1,P$1),$A$4:$B$11,2,FALSE),"")</f>
        <v>#N/A</v>
      </c>
      <c r="Q7" s="58" t="e">
        <f ca="1">IF($E7&lt;&gt;"",VLOOKUP(OFFSET('Dummy Week'!$E7,$E$1,Q$1),$A$4:$B$11,2,FALSE),"")</f>
        <v>#N/A</v>
      </c>
      <c r="R7" s="58" t="e">
        <f ca="1">IF($E7&lt;&gt;"",VLOOKUP(OFFSET('Dummy Week'!$E7,$E$1,R$1),$A$4:$B$11,2,FALSE),"")</f>
        <v>#N/A</v>
      </c>
      <c r="S7" s="58" t="e">
        <f ca="1">IF($E7&lt;&gt;"",VLOOKUP(OFFSET('Dummy Week'!$E7,$E$1,S$1),$A$4:$B$11,2,FALSE),"")</f>
        <v>#N/A</v>
      </c>
      <c r="T7" s="58" t="e">
        <f ca="1">IF($E7&lt;&gt;"",VLOOKUP(OFFSET('Dummy Week'!$E7,$E$1,T$1),$A$4:$B$11,2,FALSE),"")</f>
        <v>#N/A</v>
      </c>
      <c r="U7" s="58" t="e">
        <f ca="1">IF($E7&lt;&gt;"",VLOOKUP(OFFSET('Dummy Week'!$E7,$E$1,U$1),$A$4:$B$11,2,FALSE),"")</f>
        <v>#N/A</v>
      </c>
      <c r="V7" s="58" t="e">
        <f ca="1">IF($E7&lt;&gt;"",VLOOKUP(OFFSET('Dummy Week'!$E7,$E$1,V$1),$A$4:$B$11,2,FALSE),"")</f>
        <v>#N/A</v>
      </c>
      <c r="W7" s="58" t="e">
        <f ca="1">IF($E7&lt;&gt;"",VLOOKUP(OFFSET('Dummy Week'!$E7,$E$1,W$1),$A$4:$B$11,2,FALSE),"")</f>
        <v>#N/A</v>
      </c>
      <c r="X7" s="58" t="e">
        <f ca="1">IF($E7&lt;&gt;"",VLOOKUP(OFFSET('Dummy Week'!$E7,$E$1,X$1),$A$4:$B$11,2,FALSE),"")</f>
        <v>#N/A</v>
      </c>
      <c r="Y7" s="58" t="e">
        <f ca="1">IF($E7&lt;&gt;"",VLOOKUP(OFFSET('Dummy Week'!$E7,$E$1,Y$1),$A$4:$B$11,2,FALSE),"")</f>
        <v>#N/A</v>
      </c>
      <c r="Z7" s="58" t="e">
        <f ca="1">IF($E7&lt;&gt;"",VLOOKUP(OFFSET('Dummy Week'!$E7,$E$1,Z$1),$A$4:$B$11,2,FALSE),"")</f>
        <v>#N/A</v>
      </c>
      <c r="AA7" s="58" t="e">
        <f ca="1">IF($E7&lt;&gt;"",VLOOKUP(OFFSET('Dummy Week'!$E7,$E$1,AA$1),$A$4:$B$11,2,FALSE),"")</f>
        <v>#N/A</v>
      </c>
      <c r="AB7" s="58" t="e">
        <f ca="1">IF($E7&lt;&gt;"",VLOOKUP(OFFSET('Dummy Week'!$E7,$E$1,AB$1),$A$4:$B$11,2,FALSE),"")</f>
        <v>#N/A</v>
      </c>
      <c r="AC7" s="58" t="e">
        <f ca="1">IF($E7&lt;&gt;"",VLOOKUP(OFFSET('Dummy Week'!$E7,$E$1,AC$1),$A$4:$B$11,2,FALSE),"")</f>
        <v>#N/A</v>
      </c>
      <c r="AD7" s="58" t="e">
        <f ca="1">IF($E7&lt;&gt;"",VLOOKUP(OFFSET('Dummy Week'!$E7,$E$1,AD$1),$A$4:$B$11,2,FALSE),"")</f>
        <v>#N/A</v>
      </c>
      <c r="AE7" s="58" t="e">
        <f ca="1">IF($E7&lt;&gt;"",VLOOKUP(OFFSET('Dummy Week'!$E7,$E$1,AE$1),$A$4:$B$11,2,FALSE),"")</f>
        <v>#N/A</v>
      </c>
      <c r="AF7" s="58" t="e">
        <f ca="1">IF($E7&lt;&gt;"",VLOOKUP(OFFSET('Dummy Week'!$E7,$E$1,AF$1),$A$4:$B$11,2,FALSE),"")</f>
        <v>#N/A</v>
      </c>
      <c r="AG7" s="58" t="e">
        <f ca="1">IF($E7&lt;&gt;"",VLOOKUP(OFFSET('Dummy Week'!$E7,$E$1,AG$1),$A$4:$B$11,2,FALSE),"")</f>
        <v>#N/A</v>
      </c>
      <c r="AH7" s="58" t="e">
        <f ca="1">IF($E7&lt;&gt;"",VLOOKUP(OFFSET('Dummy Week'!$E7,$E$1,AH$1),$A$4:$B$11,2,FALSE),"")</f>
        <v>#N/A</v>
      </c>
      <c r="AI7" s="58" t="e">
        <f ca="1">IF($E7&lt;&gt;"",VLOOKUP(OFFSET('Dummy Week'!$E7,$E$1,AI$1),$A$4:$B$11,2,FALSE),"")</f>
        <v>#N/A</v>
      </c>
      <c r="AJ7" s="58" t="e">
        <f ca="1">IF($E7&lt;&gt;"",VLOOKUP(OFFSET('Dummy Week'!$E7,$E$1,AJ$1),$A$4:$B$11,2,FALSE),"")</f>
        <v>#N/A</v>
      </c>
      <c r="AK7" s="58" t="e">
        <f ca="1">IF($E7&lt;&gt;"",VLOOKUP(OFFSET('Dummy Week'!$E7,$E$1,AK$1),$A$4:$B$11,2,FALSE),"")</f>
        <v>#N/A</v>
      </c>
      <c r="AL7" s="58" t="e">
        <f ca="1">IF($E7&lt;&gt;"",VLOOKUP(OFFSET('Dummy Week'!$E7,$E$1,AL$1),$A$4:$B$11,2,FALSE),"")</f>
        <v>#N/A</v>
      </c>
      <c r="AM7" s="58" t="e">
        <f ca="1">IF($E7&lt;&gt;"",VLOOKUP(OFFSET('Dummy Week'!$E7,$E$1,AM$1),$A$4:$B$11,2,FALSE),"")</f>
        <v>#N/A</v>
      </c>
      <c r="AN7" s="58" t="e">
        <f ca="1">IF($E7&lt;&gt;"",VLOOKUP(OFFSET('Dummy Week'!$E7,$E$1,AN$1),$A$4:$B$11,2,FALSE),"")</f>
        <v>#N/A</v>
      </c>
    </row>
    <row r="8" spans="1:40" x14ac:dyDescent="0.25">
      <c r="A8" s="58" t="s">
        <v>29</v>
      </c>
      <c r="B8" s="58">
        <f>'Employee Name'!O$6</f>
        <v>0</v>
      </c>
      <c r="C8" s="58" t="s">
        <v>91</v>
      </c>
    </row>
    <row r="9" spans="1:40" x14ac:dyDescent="0.25">
      <c r="A9" s="58" t="s">
        <v>38</v>
      </c>
      <c r="B9" s="58">
        <f>'Employee Name'!P$6</f>
        <v>0</v>
      </c>
      <c r="C9" s="58" t="s">
        <v>92</v>
      </c>
    </row>
    <row r="10" spans="1:40" x14ac:dyDescent="0.25">
      <c r="B10" s="58" t="s">
        <v>94</v>
      </c>
      <c r="C10" s="58" t="s">
        <v>95</v>
      </c>
    </row>
    <row r="13" spans="1:40" x14ac:dyDescent="0.25">
      <c r="C13" s="58">
        <f ca="1">MAX(E14:E17)*COUNTIF(E14:E17,"&lt;&gt;0")+1</f>
        <v>13</v>
      </c>
    </row>
    <row r="14" spans="1:40" x14ac:dyDescent="0.25">
      <c r="B14" s="58">
        <f>VLOOKUP("v",'Shift Plan'!E8:L54,8,FALSE)</f>
        <v>8</v>
      </c>
      <c r="C14" s="58">
        <f ca="1">IF(OR(E14&lt;&gt;"",E14&lt;&gt;0),1,0)</f>
        <v>1</v>
      </c>
      <c r="D14" s="58" t="str">
        <f ca="1">IF(C14&lt;&gt;"","Shift 1 ("&amp;TEXT(VLOOKUP("v",'Shift Plan'!$E$8:$W$54,12,FALSE),"hh:mm AM/PM")&amp;" - "&amp;TEXT(VLOOKUP("v",'Shift Plan'!$E$8:$W$54,13,FALSE),"hh:mm AM/PM")&amp;")","")</f>
        <v>Shift 1 (08:00 AM - 04:00 PM)</v>
      </c>
      <c r="E14" s="63">
        <f ca="1">MAX(F14:L14)</f>
        <v>6</v>
      </c>
      <c r="F14" s="58">
        <f ca="1">COUNTIF(F19:F53,"&lt;&gt;0")</f>
        <v>6</v>
      </c>
      <c r="G14" s="58">
        <f t="shared" ref="G14:AN14" ca="1" si="1">COUNTIF(G19:G53,"&lt;&gt;0")</f>
        <v>6</v>
      </c>
      <c r="H14" s="58">
        <f t="shared" ca="1" si="1"/>
        <v>6</v>
      </c>
      <c r="I14" s="58">
        <f t="shared" ca="1" si="1"/>
        <v>6</v>
      </c>
      <c r="J14" s="58">
        <f t="shared" ca="1" si="1"/>
        <v>6</v>
      </c>
      <c r="K14" s="58">
        <f t="shared" ca="1" si="1"/>
        <v>6</v>
      </c>
      <c r="L14" s="58">
        <f t="shared" ca="1" si="1"/>
        <v>0</v>
      </c>
      <c r="M14" s="58">
        <f t="shared" ca="1" si="1"/>
        <v>6</v>
      </c>
      <c r="N14" s="58">
        <f t="shared" ca="1" si="1"/>
        <v>6</v>
      </c>
      <c r="O14" s="58">
        <f t="shared" ca="1" si="1"/>
        <v>6</v>
      </c>
      <c r="P14" s="58">
        <f t="shared" ca="1" si="1"/>
        <v>6</v>
      </c>
      <c r="Q14" s="58">
        <f t="shared" ca="1" si="1"/>
        <v>6</v>
      </c>
      <c r="R14" s="58">
        <f t="shared" ca="1" si="1"/>
        <v>6</v>
      </c>
      <c r="S14" s="58">
        <f t="shared" ca="1" si="1"/>
        <v>0</v>
      </c>
      <c r="T14" s="58">
        <f t="shared" ca="1" si="1"/>
        <v>6</v>
      </c>
      <c r="U14" s="58">
        <f t="shared" ca="1" si="1"/>
        <v>6</v>
      </c>
      <c r="V14" s="58">
        <f t="shared" ca="1" si="1"/>
        <v>6</v>
      </c>
      <c r="W14" s="58">
        <f t="shared" ca="1" si="1"/>
        <v>6</v>
      </c>
      <c r="X14" s="58">
        <f t="shared" ca="1" si="1"/>
        <v>6</v>
      </c>
      <c r="Y14" s="58">
        <f t="shared" ca="1" si="1"/>
        <v>6</v>
      </c>
      <c r="Z14" s="58">
        <f t="shared" ca="1" si="1"/>
        <v>0</v>
      </c>
      <c r="AA14" s="58">
        <f t="shared" ca="1" si="1"/>
        <v>6</v>
      </c>
      <c r="AB14" s="58">
        <f t="shared" ca="1" si="1"/>
        <v>6</v>
      </c>
      <c r="AC14" s="58">
        <f t="shared" ca="1" si="1"/>
        <v>6</v>
      </c>
      <c r="AD14" s="58">
        <f t="shared" ca="1" si="1"/>
        <v>6</v>
      </c>
      <c r="AE14" s="58">
        <f t="shared" ca="1" si="1"/>
        <v>6</v>
      </c>
      <c r="AF14" s="58">
        <f t="shared" ca="1" si="1"/>
        <v>6</v>
      </c>
      <c r="AG14" s="58">
        <f t="shared" ca="1" si="1"/>
        <v>0</v>
      </c>
      <c r="AH14" s="58">
        <f t="shared" ca="1" si="1"/>
        <v>6</v>
      </c>
      <c r="AI14" s="58">
        <f t="shared" ca="1" si="1"/>
        <v>6</v>
      </c>
      <c r="AJ14" s="58">
        <f t="shared" ca="1" si="1"/>
        <v>6</v>
      </c>
      <c r="AK14" s="58">
        <f t="shared" ca="1" si="1"/>
        <v>6</v>
      </c>
      <c r="AL14" s="58">
        <f t="shared" ca="1" si="1"/>
        <v>6</v>
      </c>
      <c r="AM14" s="58">
        <f t="shared" ca="1" si="1"/>
        <v>6</v>
      </c>
      <c r="AN14" s="58">
        <f t="shared" ca="1" si="1"/>
        <v>0</v>
      </c>
    </row>
    <row r="15" spans="1:40" x14ac:dyDescent="0.25">
      <c r="B15" s="58">
        <v>8</v>
      </c>
      <c r="C15" s="58">
        <f ca="1">IF(E15&lt;&gt;0,MAX($E$14:$E$17)+1,"")</f>
        <v>7</v>
      </c>
      <c r="D15" s="58" t="str">
        <f ca="1">IF(C15&lt;&gt;"","Shift 2 ("&amp;TEXT(VLOOKUP("v",'Shift Plan'!$E$8:$W$54,14,FALSE),"hh:mm AM/PM")&amp;" - "&amp;TEXT(VLOOKUP("v",'Shift Plan'!$E$8:$W$54,15,FALSE),"hh:mm AM/PM")&amp;")","")</f>
        <v>Shift 2 (10:00 AM - 06:00 PM)</v>
      </c>
      <c r="E15" s="63">
        <f t="shared" ref="E15:E17" ca="1" si="2">MAX(F15:L15)</f>
        <v>6</v>
      </c>
      <c r="F15" s="58">
        <f ca="1">COUNTIF(F54:F88,"&lt;&gt;0")</f>
        <v>6</v>
      </c>
      <c r="G15" s="58">
        <f t="shared" ref="G15:AN15" ca="1" si="3">COUNTIF(G54:G88,"&lt;&gt;0")</f>
        <v>6</v>
      </c>
      <c r="H15" s="58">
        <f t="shared" ca="1" si="3"/>
        <v>6</v>
      </c>
      <c r="I15" s="58">
        <f t="shared" ca="1" si="3"/>
        <v>6</v>
      </c>
      <c r="J15" s="58">
        <f t="shared" ca="1" si="3"/>
        <v>6</v>
      </c>
      <c r="K15" s="58">
        <f t="shared" ca="1" si="3"/>
        <v>6</v>
      </c>
      <c r="L15" s="58">
        <f t="shared" ca="1" si="3"/>
        <v>0</v>
      </c>
      <c r="M15" s="58">
        <f t="shared" ca="1" si="3"/>
        <v>6</v>
      </c>
      <c r="N15" s="58">
        <f t="shared" ca="1" si="3"/>
        <v>6</v>
      </c>
      <c r="O15" s="58">
        <f t="shared" ca="1" si="3"/>
        <v>6</v>
      </c>
      <c r="P15" s="58">
        <f t="shared" ca="1" si="3"/>
        <v>6</v>
      </c>
      <c r="Q15" s="58">
        <f t="shared" ca="1" si="3"/>
        <v>6</v>
      </c>
      <c r="R15" s="58">
        <f t="shared" ca="1" si="3"/>
        <v>6</v>
      </c>
      <c r="S15" s="58">
        <f t="shared" ca="1" si="3"/>
        <v>0</v>
      </c>
      <c r="T15" s="58">
        <f t="shared" ca="1" si="3"/>
        <v>6</v>
      </c>
      <c r="U15" s="58">
        <f t="shared" ca="1" si="3"/>
        <v>6</v>
      </c>
      <c r="V15" s="58">
        <f t="shared" ca="1" si="3"/>
        <v>6</v>
      </c>
      <c r="W15" s="58">
        <f t="shared" ca="1" si="3"/>
        <v>6</v>
      </c>
      <c r="X15" s="58">
        <f t="shared" ca="1" si="3"/>
        <v>6</v>
      </c>
      <c r="Y15" s="58">
        <f t="shared" ca="1" si="3"/>
        <v>6</v>
      </c>
      <c r="Z15" s="58">
        <f t="shared" ca="1" si="3"/>
        <v>0</v>
      </c>
      <c r="AA15" s="58">
        <f t="shared" ca="1" si="3"/>
        <v>6</v>
      </c>
      <c r="AB15" s="58">
        <f t="shared" ca="1" si="3"/>
        <v>6</v>
      </c>
      <c r="AC15" s="58">
        <f t="shared" ca="1" si="3"/>
        <v>6</v>
      </c>
      <c r="AD15" s="58">
        <f t="shared" ca="1" si="3"/>
        <v>6</v>
      </c>
      <c r="AE15" s="58">
        <f t="shared" ca="1" si="3"/>
        <v>6</v>
      </c>
      <c r="AF15" s="58">
        <f t="shared" ca="1" si="3"/>
        <v>6</v>
      </c>
      <c r="AG15" s="58">
        <f t="shared" ca="1" si="3"/>
        <v>0</v>
      </c>
      <c r="AH15" s="58">
        <f t="shared" ca="1" si="3"/>
        <v>6</v>
      </c>
      <c r="AI15" s="58">
        <f t="shared" ca="1" si="3"/>
        <v>6</v>
      </c>
      <c r="AJ15" s="58">
        <f t="shared" ca="1" si="3"/>
        <v>6</v>
      </c>
      <c r="AK15" s="58">
        <f t="shared" ca="1" si="3"/>
        <v>6</v>
      </c>
      <c r="AL15" s="58">
        <f t="shared" ca="1" si="3"/>
        <v>6</v>
      </c>
      <c r="AM15" s="58">
        <f t="shared" ca="1" si="3"/>
        <v>6</v>
      </c>
      <c r="AN15" s="58">
        <f t="shared" ca="1" si="3"/>
        <v>0</v>
      </c>
    </row>
    <row r="16" spans="1:40" x14ac:dyDescent="0.25">
      <c r="B16" s="58">
        <v>8</v>
      </c>
      <c r="C16" s="58" t="str">
        <f ca="1">IF(E16&lt;&gt;0,MAX($E$14:$E$17)*2+1,"")</f>
        <v/>
      </c>
      <c r="D16" s="58" t="str">
        <f ca="1">IF(C16&lt;&gt;"","Shift 3 ("&amp;TEXT(VLOOKUP("v",'Shift Plan'!$E$8:$W$54,16,FALSE),"hh:mm AM/PM")&amp;" - "&amp;TEXT(VLOOKUP("v",'Shift Plan'!$E$8:$W$54,17,FALSE),"hh:mm AM/PM")&amp;")","")</f>
        <v/>
      </c>
      <c r="E16" s="63">
        <f t="shared" ca="1" si="2"/>
        <v>0</v>
      </c>
      <c r="F16" s="58">
        <f ca="1">COUNTIF(F89:F123,"&lt;&gt;0")</f>
        <v>0</v>
      </c>
      <c r="G16" s="58">
        <f t="shared" ref="G16:AN16" ca="1" si="4">COUNTIF(G89:G123,"&lt;&gt;0")</f>
        <v>0</v>
      </c>
      <c r="H16" s="58">
        <f t="shared" ca="1" si="4"/>
        <v>0</v>
      </c>
      <c r="I16" s="58">
        <f t="shared" ca="1" si="4"/>
        <v>0</v>
      </c>
      <c r="J16" s="58">
        <f t="shared" ca="1" si="4"/>
        <v>0</v>
      </c>
      <c r="K16" s="58">
        <f t="shared" ca="1" si="4"/>
        <v>0</v>
      </c>
      <c r="L16" s="58">
        <f t="shared" ca="1" si="4"/>
        <v>0</v>
      </c>
      <c r="M16" s="58">
        <f t="shared" ca="1" si="4"/>
        <v>0</v>
      </c>
      <c r="N16" s="58">
        <f t="shared" ca="1" si="4"/>
        <v>0</v>
      </c>
      <c r="O16" s="58">
        <f t="shared" ca="1" si="4"/>
        <v>0</v>
      </c>
      <c r="P16" s="58">
        <f t="shared" ca="1" si="4"/>
        <v>0</v>
      </c>
      <c r="Q16" s="58">
        <f t="shared" ca="1" si="4"/>
        <v>0</v>
      </c>
      <c r="R16" s="58">
        <f t="shared" ca="1" si="4"/>
        <v>0</v>
      </c>
      <c r="S16" s="58">
        <f t="shared" ca="1" si="4"/>
        <v>0</v>
      </c>
      <c r="T16" s="58">
        <f t="shared" ca="1" si="4"/>
        <v>0</v>
      </c>
      <c r="U16" s="58">
        <f t="shared" ca="1" si="4"/>
        <v>0</v>
      </c>
      <c r="V16" s="58">
        <f t="shared" ca="1" si="4"/>
        <v>0</v>
      </c>
      <c r="W16" s="58">
        <f t="shared" ca="1" si="4"/>
        <v>0</v>
      </c>
      <c r="X16" s="58">
        <f t="shared" ca="1" si="4"/>
        <v>0</v>
      </c>
      <c r="Y16" s="58">
        <f t="shared" ca="1" si="4"/>
        <v>0</v>
      </c>
      <c r="Z16" s="58">
        <f t="shared" ca="1" si="4"/>
        <v>0</v>
      </c>
      <c r="AA16" s="58">
        <f t="shared" ca="1" si="4"/>
        <v>0</v>
      </c>
      <c r="AB16" s="58">
        <f t="shared" ca="1" si="4"/>
        <v>0</v>
      </c>
      <c r="AC16" s="58">
        <f t="shared" ca="1" si="4"/>
        <v>0</v>
      </c>
      <c r="AD16" s="58">
        <f t="shared" ca="1" si="4"/>
        <v>0</v>
      </c>
      <c r="AE16" s="58">
        <f t="shared" ca="1" si="4"/>
        <v>0</v>
      </c>
      <c r="AF16" s="58">
        <f t="shared" ca="1" si="4"/>
        <v>0</v>
      </c>
      <c r="AG16" s="58">
        <f t="shared" ca="1" si="4"/>
        <v>0</v>
      </c>
      <c r="AH16" s="58">
        <f t="shared" ca="1" si="4"/>
        <v>0</v>
      </c>
      <c r="AI16" s="58">
        <f t="shared" ca="1" si="4"/>
        <v>0</v>
      </c>
      <c r="AJ16" s="58">
        <f t="shared" ca="1" si="4"/>
        <v>0</v>
      </c>
      <c r="AK16" s="58">
        <f t="shared" ca="1" si="4"/>
        <v>0</v>
      </c>
      <c r="AL16" s="58">
        <f t="shared" ca="1" si="4"/>
        <v>0</v>
      </c>
      <c r="AM16" s="58">
        <f t="shared" ca="1" si="4"/>
        <v>0</v>
      </c>
      <c r="AN16" s="58">
        <f t="shared" ca="1" si="4"/>
        <v>0</v>
      </c>
    </row>
    <row r="17" spans="1:40" x14ac:dyDescent="0.25">
      <c r="B17" s="58">
        <v>8</v>
      </c>
      <c r="C17" s="58" t="str">
        <f ca="1">IF(E17&lt;&gt;0,MAX($E$14:$E$17)*3+1,"")</f>
        <v/>
      </c>
      <c r="D17" s="58" t="str">
        <f ca="1">IF(C17&lt;&gt;"","Shift 4 ("&amp;TEXT(VLOOKUP("v",'Shift Plan'!$E$8:$W$54,18,FALSE),"hh:mm AM/PM")&amp;" - "&amp;TEXT(VLOOKUP("v",'Shift Plan'!$E$8:$W$54,19,FALSE),"hh:mm AM/PM")&amp;")","")</f>
        <v/>
      </c>
      <c r="E17" s="63">
        <f t="shared" ca="1" si="2"/>
        <v>0</v>
      </c>
      <c r="F17" s="58">
        <f ca="1">COUNTIF(F124:F158,"&lt;&gt;0")</f>
        <v>0</v>
      </c>
      <c r="G17" s="58">
        <f t="shared" ref="G17:AN17" ca="1" si="5">COUNTIF(G124:G158,"&lt;&gt;0")</f>
        <v>0</v>
      </c>
      <c r="H17" s="58">
        <f t="shared" ca="1" si="5"/>
        <v>0</v>
      </c>
      <c r="I17" s="58">
        <f t="shared" ca="1" si="5"/>
        <v>0</v>
      </c>
      <c r="J17" s="58">
        <f t="shared" ca="1" si="5"/>
        <v>0</v>
      </c>
      <c r="K17" s="58">
        <f t="shared" ca="1" si="5"/>
        <v>0</v>
      </c>
      <c r="L17" s="58">
        <f t="shared" ca="1" si="5"/>
        <v>0</v>
      </c>
      <c r="M17" s="58">
        <f t="shared" ca="1" si="5"/>
        <v>0</v>
      </c>
      <c r="N17" s="58">
        <f t="shared" ca="1" si="5"/>
        <v>0</v>
      </c>
      <c r="O17" s="58">
        <f t="shared" ca="1" si="5"/>
        <v>0</v>
      </c>
      <c r="P17" s="58">
        <f t="shared" ca="1" si="5"/>
        <v>0</v>
      </c>
      <c r="Q17" s="58">
        <f t="shared" ca="1" si="5"/>
        <v>0</v>
      </c>
      <c r="R17" s="58">
        <f t="shared" ca="1" si="5"/>
        <v>0</v>
      </c>
      <c r="S17" s="58">
        <f t="shared" ca="1" si="5"/>
        <v>0</v>
      </c>
      <c r="T17" s="58">
        <f t="shared" ca="1" si="5"/>
        <v>0</v>
      </c>
      <c r="U17" s="58">
        <f t="shared" ca="1" si="5"/>
        <v>0</v>
      </c>
      <c r="V17" s="58">
        <f t="shared" ca="1" si="5"/>
        <v>0</v>
      </c>
      <c r="W17" s="58">
        <f t="shared" ca="1" si="5"/>
        <v>0</v>
      </c>
      <c r="X17" s="58">
        <f t="shared" ca="1" si="5"/>
        <v>0</v>
      </c>
      <c r="Y17" s="58">
        <f t="shared" ca="1" si="5"/>
        <v>0</v>
      </c>
      <c r="Z17" s="58">
        <f t="shared" ca="1" si="5"/>
        <v>0</v>
      </c>
      <c r="AA17" s="58">
        <f t="shared" ca="1" si="5"/>
        <v>0</v>
      </c>
      <c r="AB17" s="58">
        <f t="shared" ca="1" si="5"/>
        <v>0</v>
      </c>
      <c r="AC17" s="58">
        <f t="shared" ca="1" si="5"/>
        <v>0</v>
      </c>
      <c r="AD17" s="58">
        <f t="shared" ca="1" si="5"/>
        <v>0</v>
      </c>
      <c r="AE17" s="58">
        <f t="shared" ca="1" si="5"/>
        <v>0</v>
      </c>
      <c r="AF17" s="58">
        <f t="shared" ca="1" si="5"/>
        <v>0</v>
      </c>
      <c r="AG17" s="58">
        <f t="shared" ca="1" si="5"/>
        <v>0</v>
      </c>
      <c r="AH17" s="58">
        <f t="shared" ca="1" si="5"/>
        <v>0</v>
      </c>
      <c r="AI17" s="58">
        <f t="shared" ca="1" si="5"/>
        <v>0</v>
      </c>
      <c r="AJ17" s="58">
        <f t="shared" ca="1" si="5"/>
        <v>0</v>
      </c>
      <c r="AK17" s="58">
        <f t="shared" ca="1" si="5"/>
        <v>0</v>
      </c>
      <c r="AL17" s="58">
        <f t="shared" ca="1" si="5"/>
        <v>0</v>
      </c>
      <c r="AM17" s="58">
        <f t="shared" ca="1" si="5"/>
        <v>0</v>
      </c>
      <c r="AN17" s="58">
        <f t="shared" ca="1" si="5"/>
        <v>0</v>
      </c>
    </row>
    <row r="18" spans="1:40" x14ac:dyDescent="0.25">
      <c r="A18" s="58" t="s">
        <v>61</v>
      </c>
      <c r="B18" s="58" t="s">
        <v>62</v>
      </c>
      <c r="F18" s="58">
        <v>1</v>
      </c>
      <c r="G18" s="58">
        <v>2</v>
      </c>
      <c r="H18" s="58">
        <v>3</v>
      </c>
      <c r="I18" s="58">
        <v>4</v>
      </c>
      <c r="J18" s="58">
        <v>5</v>
      </c>
      <c r="K18" s="58">
        <v>6</v>
      </c>
      <c r="L18" s="58">
        <v>7</v>
      </c>
      <c r="M18" s="58">
        <v>8</v>
      </c>
      <c r="N18" s="58">
        <v>9</v>
      </c>
      <c r="O18" s="58">
        <v>10</v>
      </c>
      <c r="P18" s="58">
        <v>11</v>
      </c>
      <c r="Q18" s="58">
        <v>12</v>
      </c>
      <c r="R18" s="58">
        <v>13</v>
      </c>
      <c r="S18" s="58">
        <v>14</v>
      </c>
      <c r="T18" s="58">
        <v>15</v>
      </c>
      <c r="U18" s="58">
        <v>16</v>
      </c>
      <c r="V18" s="58">
        <v>17</v>
      </c>
      <c r="W18" s="58">
        <v>18</v>
      </c>
      <c r="X18" s="58">
        <v>19</v>
      </c>
      <c r="Y18" s="58">
        <v>20</v>
      </c>
      <c r="Z18" s="58">
        <v>21</v>
      </c>
      <c r="AA18" s="58">
        <v>22</v>
      </c>
      <c r="AB18" s="58">
        <v>23</v>
      </c>
      <c r="AC18" s="58">
        <v>24</v>
      </c>
      <c r="AD18" s="58">
        <v>25</v>
      </c>
      <c r="AE18" s="58">
        <v>26</v>
      </c>
      <c r="AF18" s="58">
        <v>27</v>
      </c>
      <c r="AG18" s="58">
        <v>28</v>
      </c>
      <c r="AH18" s="58">
        <v>29</v>
      </c>
      <c r="AI18" s="58">
        <v>30</v>
      </c>
      <c r="AJ18" s="58">
        <v>31</v>
      </c>
      <c r="AK18" s="58">
        <v>32</v>
      </c>
      <c r="AL18" s="58">
        <v>33</v>
      </c>
      <c r="AM18" s="58">
        <v>34</v>
      </c>
      <c r="AN18" s="58">
        <v>35</v>
      </c>
    </row>
    <row r="19" spans="1:40" x14ac:dyDescent="0.25">
      <c r="A19" s="58">
        <v>1</v>
      </c>
      <c r="B19" s="58">
        <v>0</v>
      </c>
      <c r="D19" s="58">
        <f ca="1">IF(D18=MAX($E$14:$E$17),MAX($E$14:$E$17),D18+1)</f>
        <v>1</v>
      </c>
      <c r="E19" s="58">
        <v>1</v>
      </c>
      <c r="F19" s="58" t="str">
        <f ca="1">IFERROR(HLOOKUP(F$4,'Dummy Group'!$B$3:$G$38,$E19+1,FALSE),0)</f>
        <v>(A) Jack Banner</v>
      </c>
      <c r="G19" s="58" t="str">
        <f ca="1">IFERROR(HLOOKUP(G$4,'Dummy Group'!$B$3:$G$38,$E19+1,FALSE),0)</f>
        <v>(A) Jack Banner</v>
      </c>
      <c r="H19" s="58" t="str">
        <f ca="1">IFERROR(HLOOKUP(H$4,'Dummy Group'!$B$3:$G$38,$E19+1,FALSE),0)</f>
        <v>(A) Jack Banner</v>
      </c>
      <c r="I19" s="58" t="str">
        <f ca="1">IFERROR(HLOOKUP(I$4,'Dummy Group'!$B$3:$G$38,$E19+1,FALSE),0)</f>
        <v>(A) Jack Banner</v>
      </c>
      <c r="J19" s="58" t="str">
        <f ca="1">IFERROR(HLOOKUP(J$4,'Dummy Group'!$B$3:$G$38,$E19+1,FALSE),0)</f>
        <v>(A) Jack Banner</v>
      </c>
      <c r="K19" s="58" t="str">
        <f ca="1">IFERROR(HLOOKUP(K$4,'Dummy Group'!$B$3:$G$38,$E19+1,FALSE),0)</f>
        <v>(A) Jack Banner</v>
      </c>
      <c r="L19" s="58">
        <f ca="1">IFERROR(HLOOKUP(L$4,'Dummy Group'!$B$3:$G$38,$E19+1,FALSE),0)</f>
        <v>0</v>
      </c>
      <c r="M19" s="58" t="str">
        <f ca="1">IFERROR(HLOOKUP(M$4,'Dummy Group'!$B$3:$G$38,$E19+1,FALSE),0)</f>
        <v>(A) Jack Banner</v>
      </c>
      <c r="N19" s="58" t="str">
        <f ca="1">IFERROR(HLOOKUP(N$4,'Dummy Group'!$B$3:$G$38,$E19+1,FALSE),0)</f>
        <v>(A) Jack Banner</v>
      </c>
      <c r="O19" s="58" t="str">
        <f ca="1">IFERROR(HLOOKUP(O$4,'Dummy Group'!$B$3:$G$38,$E19+1,FALSE),0)</f>
        <v>(A) Jack Banner</v>
      </c>
      <c r="P19" s="58" t="str">
        <f ca="1">IFERROR(HLOOKUP(P$4,'Dummy Group'!$B$3:$G$38,$E19+1,FALSE),0)</f>
        <v>(A) Jack Banner</v>
      </c>
      <c r="Q19" s="58" t="str">
        <f ca="1">IFERROR(HLOOKUP(Q$4,'Dummy Group'!$B$3:$G$38,$E19+1,FALSE),0)</f>
        <v>(A) Jack Banner</v>
      </c>
      <c r="R19" s="58" t="str">
        <f ca="1">IFERROR(HLOOKUP(R$4,'Dummy Group'!$B$3:$G$38,$E19+1,FALSE),0)</f>
        <v>(A) Jack Banner</v>
      </c>
      <c r="S19" s="58">
        <f ca="1">IFERROR(HLOOKUP(S$4,'Dummy Group'!$B$3:$G$38,$E19+1,FALSE),0)</f>
        <v>0</v>
      </c>
      <c r="T19" s="58" t="str">
        <f ca="1">IFERROR(HLOOKUP(T$4,'Dummy Group'!$B$3:$G$38,$E19+1,FALSE),0)</f>
        <v>(A) Jack Banner</v>
      </c>
      <c r="U19" s="58" t="str">
        <f ca="1">IFERROR(HLOOKUP(U$4,'Dummy Group'!$B$3:$G$38,$E19+1,FALSE),0)</f>
        <v>(A) Jack Banner</v>
      </c>
      <c r="V19" s="58" t="str">
        <f ca="1">IFERROR(HLOOKUP(V$4,'Dummy Group'!$B$3:$G$38,$E19+1,FALSE),0)</f>
        <v>(A) Jack Banner</v>
      </c>
      <c r="W19" s="58" t="str">
        <f ca="1">IFERROR(HLOOKUP(W$4,'Dummy Group'!$B$3:$G$38,$E19+1,FALSE),0)</f>
        <v>(A) Jack Banner</v>
      </c>
      <c r="X19" s="58" t="str">
        <f ca="1">IFERROR(HLOOKUP(X$4,'Dummy Group'!$B$3:$G$38,$E19+1,FALSE),0)</f>
        <v>(A) Jack Banner</v>
      </c>
      <c r="Y19" s="58" t="str">
        <f ca="1">IFERROR(HLOOKUP(Y$4,'Dummy Group'!$B$3:$G$38,$E19+1,FALSE),0)</f>
        <v>(A) Jack Banner</v>
      </c>
      <c r="Z19" s="58">
        <f ca="1">IFERROR(HLOOKUP(Z$4,'Dummy Group'!$B$3:$G$38,$E19+1,FALSE),0)</f>
        <v>0</v>
      </c>
      <c r="AA19" s="58" t="str">
        <f ca="1">IFERROR(HLOOKUP(AA$4,'Dummy Group'!$B$3:$G$38,$E19+1,FALSE),0)</f>
        <v>(A) Jack Banner</v>
      </c>
      <c r="AB19" s="58" t="str">
        <f ca="1">IFERROR(HLOOKUP(AB$4,'Dummy Group'!$B$3:$G$38,$E19+1,FALSE),0)</f>
        <v>(A) Jack Banner</v>
      </c>
      <c r="AC19" s="58" t="str">
        <f ca="1">IFERROR(HLOOKUP(AC$4,'Dummy Group'!$B$3:$G$38,$E19+1,FALSE),0)</f>
        <v>(A) Jack Banner</v>
      </c>
      <c r="AD19" s="58" t="str">
        <f ca="1">IFERROR(HLOOKUP(AD$4,'Dummy Group'!$B$3:$G$38,$E19+1,FALSE),0)</f>
        <v>(A) Jack Banner</v>
      </c>
      <c r="AE19" s="58" t="str">
        <f ca="1">IFERROR(HLOOKUP(AE$4,'Dummy Group'!$B$3:$G$38,$E19+1,FALSE),0)</f>
        <v>(A) Jack Banner</v>
      </c>
      <c r="AF19" s="58" t="str">
        <f ca="1">IFERROR(HLOOKUP(AF$4,'Dummy Group'!$B$3:$G$38,$E19+1,FALSE),0)</f>
        <v>(A) Jack Banner</v>
      </c>
      <c r="AG19" s="58">
        <f ca="1">IFERROR(HLOOKUP(AG$4,'Dummy Group'!$B$3:$G$38,$E19+1,FALSE),0)</f>
        <v>0</v>
      </c>
      <c r="AH19" s="58" t="str">
        <f ca="1">IFERROR(HLOOKUP(AH$4,'Dummy Group'!$B$3:$G$38,$E19+1,FALSE),0)</f>
        <v>(A) Jack Banner</v>
      </c>
      <c r="AI19" s="58" t="str">
        <f ca="1">IFERROR(HLOOKUP(AI$4,'Dummy Group'!$B$3:$G$38,$E19+1,FALSE),0)</f>
        <v>(A) Jack Banner</v>
      </c>
      <c r="AJ19" s="58" t="str">
        <f ca="1">IFERROR(HLOOKUP(AJ$4,'Dummy Group'!$B$3:$G$38,$E19+1,FALSE),0)</f>
        <v>(A) Jack Banner</v>
      </c>
      <c r="AK19" s="58" t="str">
        <f ca="1">IFERROR(HLOOKUP(AK$4,'Dummy Group'!$B$3:$G$38,$E19+1,FALSE),0)</f>
        <v>(A) Jack Banner</v>
      </c>
      <c r="AL19" s="58" t="str">
        <f ca="1">IFERROR(HLOOKUP(AL$4,'Dummy Group'!$B$3:$G$38,$E19+1,FALSE),0)</f>
        <v>(A) Jack Banner</v>
      </c>
      <c r="AM19" s="58" t="str">
        <f ca="1">IFERROR(HLOOKUP(AM$4,'Dummy Group'!$B$3:$G$38,$E19+1,FALSE),0)</f>
        <v>(A) Jack Banner</v>
      </c>
      <c r="AN19" s="58">
        <f ca="1">IFERROR(HLOOKUP(AN$4,'Dummy Group'!$B$3:$G$38,$E19+1,FALSE),0)</f>
        <v>0</v>
      </c>
    </row>
    <row r="20" spans="1:40" x14ac:dyDescent="0.25">
      <c r="A20" s="58">
        <v>2</v>
      </c>
      <c r="B20" s="58">
        <f>B19+6</f>
        <v>6</v>
      </c>
      <c r="D20" s="58">
        <f t="shared" ref="D20:D53" ca="1" si="6">IF(D19=MAX($E$14:$E$17),MAX($E$14:$E$17),D19+1)</f>
        <v>2</v>
      </c>
      <c r="E20" s="58">
        <v>2</v>
      </c>
      <c r="F20" s="58" t="str">
        <f ca="1">IFERROR(HLOOKUP(F$4,'Dummy Group'!$B$3:$G$38,$E20+1,FALSE),0)</f>
        <v>(A) Bruce kent</v>
      </c>
      <c r="G20" s="58" t="str">
        <f ca="1">IFERROR(HLOOKUP(G$4,'Dummy Group'!$B$3:$G$38,$E20+1,FALSE),0)</f>
        <v>(A) Bruce kent</v>
      </c>
      <c r="H20" s="58" t="str">
        <f ca="1">IFERROR(HLOOKUP(H$4,'Dummy Group'!$B$3:$G$38,$E20+1,FALSE),0)</f>
        <v>(A) Bruce kent</v>
      </c>
      <c r="I20" s="58" t="str">
        <f ca="1">IFERROR(HLOOKUP(I$4,'Dummy Group'!$B$3:$G$38,$E20+1,FALSE),0)</f>
        <v>(A) Bruce kent</v>
      </c>
      <c r="J20" s="58" t="str">
        <f ca="1">IFERROR(HLOOKUP(J$4,'Dummy Group'!$B$3:$G$38,$E20+1,FALSE),0)</f>
        <v>(A) Bruce kent</v>
      </c>
      <c r="K20" s="58" t="str">
        <f ca="1">IFERROR(HLOOKUP(K$4,'Dummy Group'!$B$3:$G$38,$E20+1,FALSE),0)</f>
        <v>(A) Bruce kent</v>
      </c>
      <c r="L20" s="58">
        <f ca="1">IFERROR(HLOOKUP(L$4,'Dummy Group'!$B$3:$G$38,$E20+1,FALSE),0)</f>
        <v>0</v>
      </c>
      <c r="M20" s="58" t="str">
        <f ca="1">IFERROR(HLOOKUP(M$4,'Dummy Group'!$B$3:$G$38,$E20+1,FALSE),0)</f>
        <v>(A) Bruce kent</v>
      </c>
      <c r="N20" s="58" t="str">
        <f ca="1">IFERROR(HLOOKUP(N$4,'Dummy Group'!$B$3:$G$38,$E20+1,FALSE),0)</f>
        <v>(A) Bruce kent</v>
      </c>
      <c r="O20" s="58" t="str">
        <f ca="1">IFERROR(HLOOKUP(O$4,'Dummy Group'!$B$3:$G$38,$E20+1,FALSE),0)</f>
        <v>(A) Bruce kent</v>
      </c>
      <c r="P20" s="58" t="str">
        <f ca="1">IFERROR(HLOOKUP(P$4,'Dummy Group'!$B$3:$G$38,$E20+1,FALSE),0)</f>
        <v>(A) Bruce kent</v>
      </c>
      <c r="Q20" s="58" t="str">
        <f ca="1">IFERROR(HLOOKUP(Q$4,'Dummy Group'!$B$3:$G$38,$E20+1,FALSE),0)</f>
        <v>(A) Bruce kent</v>
      </c>
      <c r="R20" s="58" t="str">
        <f ca="1">IFERROR(HLOOKUP(R$4,'Dummy Group'!$B$3:$G$38,$E20+1,FALSE),0)</f>
        <v>(A) Bruce kent</v>
      </c>
      <c r="S20" s="58">
        <f ca="1">IFERROR(HLOOKUP(S$4,'Dummy Group'!$B$3:$G$38,$E20+1,FALSE),0)</f>
        <v>0</v>
      </c>
      <c r="T20" s="58" t="str">
        <f ca="1">IFERROR(HLOOKUP(T$4,'Dummy Group'!$B$3:$G$38,$E20+1,FALSE),0)</f>
        <v>(A) Bruce kent</v>
      </c>
      <c r="U20" s="58" t="str">
        <f ca="1">IFERROR(HLOOKUP(U$4,'Dummy Group'!$B$3:$G$38,$E20+1,FALSE),0)</f>
        <v>(A) Bruce kent</v>
      </c>
      <c r="V20" s="58" t="str">
        <f ca="1">IFERROR(HLOOKUP(V$4,'Dummy Group'!$B$3:$G$38,$E20+1,FALSE),0)</f>
        <v>(A) Bruce kent</v>
      </c>
      <c r="W20" s="58" t="str">
        <f ca="1">IFERROR(HLOOKUP(W$4,'Dummy Group'!$B$3:$G$38,$E20+1,FALSE),0)</f>
        <v>(A) Bruce kent</v>
      </c>
      <c r="X20" s="58" t="str">
        <f ca="1">IFERROR(HLOOKUP(X$4,'Dummy Group'!$B$3:$G$38,$E20+1,FALSE),0)</f>
        <v>(A) Bruce kent</v>
      </c>
      <c r="Y20" s="58" t="str">
        <f ca="1">IFERROR(HLOOKUP(Y$4,'Dummy Group'!$B$3:$G$38,$E20+1,FALSE),0)</f>
        <v>(A) Bruce kent</v>
      </c>
      <c r="Z20" s="58">
        <f ca="1">IFERROR(HLOOKUP(Z$4,'Dummy Group'!$B$3:$G$38,$E20+1,FALSE),0)</f>
        <v>0</v>
      </c>
      <c r="AA20" s="58" t="str">
        <f ca="1">IFERROR(HLOOKUP(AA$4,'Dummy Group'!$B$3:$G$38,$E20+1,FALSE),0)</f>
        <v>(A) Bruce kent</v>
      </c>
      <c r="AB20" s="58" t="str">
        <f ca="1">IFERROR(HLOOKUP(AB$4,'Dummy Group'!$B$3:$G$38,$E20+1,FALSE),0)</f>
        <v>(A) Bruce kent</v>
      </c>
      <c r="AC20" s="58" t="str">
        <f ca="1">IFERROR(HLOOKUP(AC$4,'Dummy Group'!$B$3:$G$38,$E20+1,FALSE),0)</f>
        <v>(A) Bruce kent</v>
      </c>
      <c r="AD20" s="58" t="str">
        <f ca="1">IFERROR(HLOOKUP(AD$4,'Dummy Group'!$B$3:$G$38,$E20+1,FALSE),0)</f>
        <v>(A) Bruce kent</v>
      </c>
      <c r="AE20" s="58" t="str">
        <f ca="1">IFERROR(HLOOKUP(AE$4,'Dummy Group'!$B$3:$G$38,$E20+1,FALSE),0)</f>
        <v>(A) Bruce kent</v>
      </c>
      <c r="AF20" s="58" t="str">
        <f ca="1">IFERROR(HLOOKUP(AF$4,'Dummy Group'!$B$3:$G$38,$E20+1,FALSE),0)</f>
        <v>(A) Bruce kent</v>
      </c>
      <c r="AG20" s="58">
        <f ca="1">IFERROR(HLOOKUP(AG$4,'Dummy Group'!$B$3:$G$38,$E20+1,FALSE),0)</f>
        <v>0</v>
      </c>
      <c r="AH20" s="58" t="str">
        <f ca="1">IFERROR(HLOOKUP(AH$4,'Dummy Group'!$B$3:$G$38,$E20+1,FALSE),0)</f>
        <v>(A) Bruce kent</v>
      </c>
      <c r="AI20" s="58" t="str">
        <f ca="1">IFERROR(HLOOKUP(AI$4,'Dummy Group'!$B$3:$G$38,$E20+1,FALSE),0)</f>
        <v>(A) Bruce kent</v>
      </c>
      <c r="AJ20" s="58" t="str">
        <f ca="1">IFERROR(HLOOKUP(AJ$4,'Dummy Group'!$B$3:$G$38,$E20+1,FALSE),0)</f>
        <v>(A) Bruce kent</v>
      </c>
      <c r="AK20" s="58" t="str">
        <f ca="1">IFERROR(HLOOKUP(AK$4,'Dummy Group'!$B$3:$G$38,$E20+1,FALSE),0)</f>
        <v>(A) Bruce kent</v>
      </c>
      <c r="AL20" s="58" t="str">
        <f ca="1">IFERROR(HLOOKUP(AL$4,'Dummy Group'!$B$3:$G$38,$E20+1,FALSE),0)</f>
        <v>(A) Bruce kent</v>
      </c>
      <c r="AM20" s="58" t="str">
        <f ca="1">IFERROR(HLOOKUP(AM$4,'Dummy Group'!$B$3:$G$38,$E20+1,FALSE),0)</f>
        <v>(A) Bruce kent</v>
      </c>
      <c r="AN20" s="58">
        <f ca="1">IFERROR(HLOOKUP(AN$4,'Dummy Group'!$B$3:$G$38,$E20+1,FALSE),0)</f>
        <v>0</v>
      </c>
    </row>
    <row r="21" spans="1:40" x14ac:dyDescent="0.25">
      <c r="A21" s="58">
        <v>3</v>
      </c>
      <c r="B21" s="58">
        <f t="shared" ref="B21:B43" si="7">B20+6</f>
        <v>12</v>
      </c>
      <c r="D21" s="58">
        <f t="shared" ca="1" si="6"/>
        <v>3</v>
      </c>
      <c r="E21" s="58">
        <v>3</v>
      </c>
      <c r="F21" s="58" t="str">
        <f ca="1">IFERROR(HLOOKUP(F$4,'Dummy Group'!$B$3:$G$38,$E21+1,FALSE),0)</f>
        <v>(A) Alexandre Robin</v>
      </c>
      <c r="G21" s="58" t="str">
        <f ca="1">IFERROR(HLOOKUP(G$4,'Dummy Group'!$B$3:$G$38,$E21+1,FALSE),0)</f>
        <v>(A) Alexandre Robin</v>
      </c>
      <c r="H21" s="58" t="str">
        <f ca="1">IFERROR(HLOOKUP(H$4,'Dummy Group'!$B$3:$G$38,$E21+1,FALSE),0)</f>
        <v>(A) Alexandre Robin</v>
      </c>
      <c r="I21" s="58" t="str">
        <f ca="1">IFERROR(HLOOKUP(I$4,'Dummy Group'!$B$3:$G$38,$E21+1,FALSE),0)</f>
        <v>(A) Alexandre Robin</v>
      </c>
      <c r="J21" s="58" t="str">
        <f ca="1">IFERROR(HLOOKUP(J$4,'Dummy Group'!$B$3:$G$38,$E21+1,FALSE),0)</f>
        <v>(A) Alexandre Robin</v>
      </c>
      <c r="K21" s="58" t="str">
        <f ca="1">IFERROR(HLOOKUP(K$4,'Dummy Group'!$B$3:$G$38,$E21+1,FALSE),0)</f>
        <v>(A) Alexandre Robin</v>
      </c>
      <c r="L21" s="58">
        <f ca="1">IFERROR(HLOOKUP(L$4,'Dummy Group'!$B$3:$G$38,$E21+1,FALSE),0)</f>
        <v>0</v>
      </c>
      <c r="M21" s="58" t="str">
        <f ca="1">IFERROR(HLOOKUP(M$4,'Dummy Group'!$B$3:$G$38,$E21+1,FALSE),0)</f>
        <v>(A) Alexandre Robin</v>
      </c>
      <c r="N21" s="58" t="str">
        <f ca="1">IFERROR(HLOOKUP(N$4,'Dummy Group'!$B$3:$G$38,$E21+1,FALSE),0)</f>
        <v>(A) Alexandre Robin</v>
      </c>
      <c r="O21" s="58" t="str">
        <f ca="1">IFERROR(HLOOKUP(O$4,'Dummy Group'!$B$3:$G$38,$E21+1,FALSE),0)</f>
        <v>(A) Alexandre Robin</v>
      </c>
      <c r="P21" s="58" t="str">
        <f ca="1">IFERROR(HLOOKUP(P$4,'Dummy Group'!$B$3:$G$38,$E21+1,FALSE),0)</f>
        <v>(A) Alexandre Robin</v>
      </c>
      <c r="Q21" s="58" t="str">
        <f ca="1">IFERROR(HLOOKUP(Q$4,'Dummy Group'!$B$3:$G$38,$E21+1,FALSE),0)</f>
        <v>(A) Alexandre Robin</v>
      </c>
      <c r="R21" s="58" t="str">
        <f ca="1">IFERROR(HLOOKUP(R$4,'Dummy Group'!$B$3:$G$38,$E21+1,FALSE),0)</f>
        <v>(A) Alexandre Robin</v>
      </c>
      <c r="S21" s="58">
        <f ca="1">IFERROR(HLOOKUP(S$4,'Dummy Group'!$B$3:$G$38,$E21+1,FALSE),0)</f>
        <v>0</v>
      </c>
      <c r="T21" s="58" t="str">
        <f ca="1">IFERROR(HLOOKUP(T$4,'Dummy Group'!$B$3:$G$38,$E21+1,FALSE),0)</f>
        <v>(A) Alexandre Robin</v>
      </c>
      <c r="U21" s="58" t="str">
        <f ca="1">IFERROR(HLOOKUP(U$4,'Dummy Group'!$B$3:$G$38,$E21+1,FALSE),0)</f>
        <v>(A) Alexandre Robin</v>
      </c>
      <c r="V21" s="58" t="str">
        <f ca="1">IFERROR(HLOOKUP(V$4,'Dummy Group'!$B$3:$G$38,$E21+1,FALSE),0)</f>
        <v>(A) Alexandre Robin</v>
      </c>
      <c r="W21" s="58" t="str">
        <f ca="1">IFERROR(HLOOKUP(W$4,'Dummy Group'!$B$3:$G$38,$E21+1,FALSE),0)</f>
        <v>(A) Alexandre Robin</v>
      </c>
      <c r="X21" s="58" t="str">
        <f ca="1">IFERROR(HLOOKUP(X$4,'Dummy Group'!$B$3:$G$38,$E21+1,FALSE),0)</f>
        <v>(A) Alexandre Robin</v>
      </c>
      <c r="Y21" s="58" t="str">
        <f ca="1">IFERROR(HLOOKUP(Y$4,'Dummy Group'!$B$3:$G$38,$E21+1,FALSE),0)</f>
        <v>(A) Alexandre Robin</v>
      </c>
      <c r="Z21" s="58">
        <f ca="1">IFERROR(HLOOKUP(Z$4,'Dummy Group'!$B$3:$G$38,$E21+1,FALSE),0)</f>
        <v>0</v>
      </c>
      <c r="AA21" s="58" t="str">
        <f ca="1">IFERROR(HLOOKUP(AA$4,'Dummy Group'!$B$3:$G$38,$E21+1,FALSE),0)</f>
        <v>(A) Alexandre Robin</v>
      </c>
      <c r="AB21" s="58" t="str">
        <f ca="1">IFERROR(HLOOKUP(AB$4,'Dummy Group'!$B$3:$G$38,$E21+1,FALSE),0)</f>
        <v>(A) Alexandre Robin</v>
      </c>
      <c r="AC21" s="58" t="str">
        <f ca="1">IFERROR(HLOOKUP(AC$4,'Dummy Group'!$B$3:$G$38,$E21+1,FALSE),0)</f>
        <v>(A) Alexandre Robin</v>
      </c>
      <c r="AD21" s="58" t="str">
        <f ca="1">IFERROR(HLOOKUP(AD$4,'Dummy Group'!$B$3:$G$38,$E21+1,FALSE),0)</f>
        <v>(A) Alexandre Robin</v>
      </c>
      <c r="AE21" s="58" t="str">
        <f ca="1">IFERROR(HLOOKUP(AE$4,'Dummy Group'!$B$3:$G$38,$E21+1,FALSE),0)</f>
        <v>(A) Alexandre Robin</v>
      </c>
      <c r="AF21" s="58" t="str">
        <f ca="1">IFERROR(HLOOKUP(AF$4,'Dummy Group'!$B$3:$G$38,$E21+1,FALSE),0)</f>
        <v>(A) Alexandre Robin</v>
      </c>
      <c r="AG21" s="58">
        <f ca="1">IFERROR(HLOOKUP(AG$4,'Dummy Group'!$B$3:$G$38,$E21+1,FALSE),0)</f>
        <v>0</v>
      </c>
      <c r="AH21" s="58" t="str">
        <f ca="1">IFERROR(HLOOKUP(AH$4,'Dummy Group'!$B$3:$G$38,$E21+1,FALSE),0)</f>
        <v>(A) Alexandre Robin</v>
      </c>
      <c r="AI21" s="58" t="str">
        <f ca="1">IFERROR(HLOOKUP(AI$4,'Dummy Group'!$B$3:$G$38,$E21+1,FALSE),0)</f>
        <v>(A) Alexandre Robin</v>
      </c>
      <c r="AJ21" s="58" t="str">
        <f ca="1">IFERROR(HLOOKUP(AJ$4,'Dummy Group'!$B$3:$G$38,$E21+1,FALSE),0)</f>
        <v>(A) Alexandre Robin</v>
      </c>
      <c r="AK21" s="58" t="str">
        <f ca="1">IFERROR(HLOOKUP(AK$4,'Dummy Group'!$B$3:$G$38,$E21+1,FALSE),0)</f>
        <v>(A) Alexandre Robin</v>
      </c>
      <c r="AL21" s="58" t="str">
        <f ca="1">IFERROR(HLOOKUP(AL$4,'Dummy Group'!$B$3:$G$38,$E21+1,FALSE),0)</f>
        <v>(A) Alexandre Robin</v>
      </c>
      <c r="AM21" s="58" t="str">
        <f ca="1">IFERROR(HLOOKUP(AM$4,'Dummy Group'!$B$3:$G$38,$E21+1,FALSE),0)</f>
        <v>(A) Alexandre Robin</v>
      </c>
      <c r="AN21" s="58">
        <f ca="1">IFERROR(HLOOKUP(AN$4,'Dummy Group'!$B$3:$G$38,$E21+1,FALSE),0)</f>
        <v>0</v>
      </c>
    </row>
    <row r="22" spans="1:40" x14ac:dyDescent="0.25">
      <c r="A22" s="58">
        <v>4</v>
      </c>
      <c r="B22" s="58">
        <f t="shared" si="7"/>
        <v>18</v>
      </c>
      <c r="D22" s="58">
        <f t="shared" ca="1" si="6"/>
        <v>4</v>
      </c>
      <c r="E22" s="58">
        <v>4</v>
      </c>
      <c r="F22" s="58" t="str">
        <f ca="1">IFERROR(HLOOKUP(F$4,'Dummy Group'!$B$3:$G$38,$E22+1,FALSE),0)</f>
        <v>(A) Lionel Ronaldo</v>
      </c>
      <c r="G22" s="58" t="str">
        <f ca="1">IFERROR(HLOOKUP(G$4,'Dummy Group'!$B$3:$G$38,$E22+1,FALSE),0)</f>
        <v>(A) Lionel Ronaldo</v>
      </c>
      <c r="H22" s="58" t="str">
        <f ca="1">IFERROR(HLOOKUP(H$4,'Dummy Group'!$B$3:$G$38,$E22+1,FALSE),0)</f>
        <v>(A) Lionel Ronaldo</v>
      </c>
      <c r="I22" s="58" t="str">
        <f ca="1">IFERROR(HLOOKUP(I$4,'Dummy Group'!$B$3:$G$38,$E22+1,FALSE),0)</f>
        <v>(A) Lionel Ronaldo</v>
      </c>
      <c r="J22" s="58" t="str">
        <f ca="1">IFERROR(HLOOKUP(J$4,'Dummy Group'!$B$3:$G$38,$E22+1,FALSE),0)</f>
        <v>(A) Lionel Ronaldo</v>
      </c>
      <c r="K22" s="58" t="str">
        <f ca="1">IFERROR(HLOOKUP(K$4,'Dummy Group'!$B$3:$G$38,$E22+1,FALSE),0)</f>
        <v>(A) Lionel Ronaldo</v>
      </c>
      <c r="L22" s="58">
        <f ca="1">IFERROR(HLOOKUP(L$4,'Dummy Group'!$B$3:$G$38,$E22+1,FALSE),0)</f>
        <v>0</v>
      </c>
      <c r="M22" s="58" t="str">
        <f ca="1">IFERROR(HLOOKUP(M$4,'Dummy Group'!$B$3:$G$38,$E22+1,FALSE),0)</f>
        <v>(A) Lionel Ronaldo</v>
      </c>
      <c r="N22" s="58" t="str">
        <f ca="1">IFERROR(HLOOKUP(N$4,'Dummy Group'!$B$3:$G$38,$E22+1,FALSE),0)</f>
        <v>(A) Lionel Ronaldo</v>
      </c>
      <c r="O22" s="58" t="str">
        <f ca="1">IFERROR(HLOOKUP(O$4,'Dummy Group'!$B$3:$G$38,$E22+1,FALSE),0)</f>
        <v>(A) Lionel Ronaldo</v>
      </c>
      <c r="P22" s="58" t="str">
        <f ca="1">IFERROR(HLOOKUP(P$4,'Dummy Group'!$B$3:$G$38,$E22+1,FALSE),0)</f>
        <v>(A) Lionel Ronaldo</v>
      </c>
      <c r="Q22" s="58" t="str">
        <f ca="1">IFERROR(HLOOKUP(Q$4,'Dummy Group'!$B$3:$G$38,$E22+1,FALSE),0)</f>
        <v>(A) Lionel Ronaldo</v>
      </c>
      <c r="R22" s="58" t="str">
        <f ca="1">IFERROR(HLOOKUP(R$4,'Dummy Group'!$B$3:$G$38,$E22+1,FALSE),0)</f>
        <v>(A) Lionel Ronaldo</v>
      </c>
      <c r="S22" s="58">
        <f ca="1">IFERROR(HLOOKUP(S$4,'Dummy Group'!$B$3:$G$38,$E22+1,FALSE),0)</f>
        <v>0</v>
      </c>
      <c r="T22" s="58" t="str">
        <f ca="1">IFERROR(HLOOKUP(T$4,'Dummy Group'!$B$3:$G$38,$E22+1,FALSE),0)</f>
        <v>(A) Lionel Ronaldo</v>
      </c>
      <c r="U22" s="58" t="str">
        <f ca="1">IFERROR(HLOOKUP(U$4,'Dummy Group'!$B$3:$G$38,$E22+1,FALSE),0)</f>
        <v>(A) Lionel Ronaldo</v>
      </c>
      <c r="V22" s="58" t="str">
        <f ca="1">IFERROR(HLOOKUP(V$4,'Dummy Group'!$B$3:$G$38,$E22+1,FALSE),0)</f>
        <v>(A) Lionel Ronaldo</v>
      </c>
      <c r="W22" s="58" t="str">
        <f ca="1">IFERROR(HLOOKUP(W$4,'Dummy Group'!$B$3:$G$38,$E22+1,FALSE),0)</f>
        <v>(A) Lionel Ronaldo</v>
      </c>
      <c r="X22" s="58" t="str">
        <f ca="1">IFERROR(HLOOKUP(X$4,'Dummy Group'!$B$3:$G$38,$E22+1,FALSE),0)</f>
        <v>(A) Lionel Ronaldo</v>
      </c>
      <c r="Y22" s="58" t="str">
        <f ca="1">IFERROR(HLOOKUP(Y$4,'Dummy Group'!$B$3:$G$38,$E22+1,FALSE),0)</f>
        <v>(A) Lionel Ronaldo</v>
      </c>
      <c r="Z22" s="58">
        <f ca="1">IFERROR(HLOOKUP(Z$4,'Dummy Group'!$B$3:$G$38,$E22+1,FALSE),0)</f>
        <v>0</v>
      </c>
      <c r="AA22" s="58" t="str">
        <f ca="1">IFERROR(HLOOKUP(AA$4,'Dummy Group'!$B$3:$G$38,$E22+1,FALSE),0)</f>
        <v>(A) Lionel Ronaldo</v>
      </c>
      <c r="AB22" s="58" t="str">
        <f ca="1">IFERROR(HLOOKUP(AB$4,'Dummy Group'!$B$3:$G$38,$E22+1,FALSE),0)</f>
        <v>(A) Lionel Ronaldo</v>
      </c>
      <c r="AC22" s="58" t="str">
        <f ca="1">IFERROR(HLOOKUP(AC$4,'Dummy Group'!$B$3:$G$38,$E22+1,FALSE),0)</f>
        <v>(A) Lionel Ronaldo</v>
      </c>
      <c r="AD22" s="58" t="str">
        <f ca="1">IFERROR(HLOOKUP(AD$4,'Dummy Group'!$B$3:$G$38,$E22+1,FALSE),0)</f>
        <v>(A) Lionel Ronaldo</v>
      </c>
      <c r="AE22" s="58" t="str">
        <f ca="1">IFERROR(HLOOKUP(AE$4,'Dummy Group'!$B$3:$G$38,$E22+1,FALSE),0)</f>
        <v>(A) Lionel Ronaldo</v>
      </c>
      <c r="AF22" s="58" t="str">
        <f ca="1">IFERROR(HLOOKUP(AF$4,'Dummy Group'!$B$3:$G$38,$E22+1,FALSE),0)</f>
        <v>(A) Lionel Ronaldo</v>
      </c>
      <c r="AG22" s="58">
        <f ca="1">IFERROR(HLOOKUP(AG$4,'Dummy Group'!$B$3:$G$38,$E22+1,FALSE),0)</f>
        <v>0</v>
      </c>
      <c r="AH22" s="58" t="str">
        <f ca="1">IFERROR(HLOOKUP(AH$4,'Dummy Group'!$B$3:$G$38,$E22+1,FALSE),0)</f>
        <v>(A) Lionel Ronaldo</v>
      </c>
      <c r="AI22" s="58" t="str">
        <f ca="1">IFERROR(HLOOKUP(AI$4,'Dummy Group'!$B$3:$G$38,$E22+1,FALSE),0)</f>
        <v>(A) Lionel Ronaldo</v>
      </c>
      <c r="AJ22" s="58" t="str">
        <f ca="1">IFERROR(HLOOKUP(AJ$4,'Dummy Group'!$B$3:$G$38,$E22+1,FALSE),0)</f>
        <v>(A) Lionel Ronaldo</v>
      </c>
      <c r="AK22" s="58" t="str">
        <f ca="1">IFERROR(HLOOKUP(AK$4,'Dummy Group'!$B$3:$G$38,$E22+1,FALSE),0)</f>
        <v>(A) Lionel Ronaldo</v>
      </c>
      <c r="AL22" s="58" t="str">
        <f ca="1">IFERROR(HLOOKUP(AL$4,'Dummy Group'!$B$3:$G$38,$E22+1,FALSE),0)</f>
        <v>(A) Lionel Ronaldo</v>
      </c>
      <c r="AM22" s="58" t="str">
        <f ca="1">IFERROR(HLOOKUP(AM$4,'Dummy Group'!$B$3:$G$38,$E22+1,FALSE),0)</f>
        <v>(A) Lionel Ronaldo</v>
      </c>
      <c r="AN22" s="58">
        <f ca="1">IFERROR(HLOOKUP(AN$4,'Dummy Group'!$B$3:$G$38,$E22+1,FALSE),0)</f>
        <v>0</v>
      </c>
    </row>
    <row r="23" spans="1:40" x14ac:dyDescent="0.25">
      <c r="A23" s="58">
        <v>5</v>
      </c>
      <c r="B23" s="58">
        <f t="shared" si="7"/>
        <v>24</v>
      </c>
      <c r="D23" s="58">
        <f t="shared" ca="1" si="6"/>
        <v>5</v>
      </c>
      <c r="E23" s="58">
        <v>5</v>
      </c>
      <c r="F23" s="58" t="str">
        <f ca="1">IFERROR(HLOOKUP(F$4,'Dummy Group'!$B$3:$G$38,$E23+1,FALSE),0)</f>
        <v>(A) Sean Moore</v>
      </c>
      <c r="G23" s="58" t="str">
        <f ca="1">IFERROR(HLOOKUP(G$4,'Dummy Group'!$B$3:$G$38,$E23+1,FALSE),0)</f>
        <v>(A) Sean Moore</v>
      </c>
      <c r="H23" s="58" t="str">
        <f ca="1">IFERROR(HLOOKUP(H$4,'Dummy Group'!$B$3:$G$38,$E23+1,FALSE),0)</f>
        <v>(A) Sean Moore</v>
      </c>
      <c r="I23" s="58" t="str">
        <f ca="1">IFERROR(HLOOKUP(I$4,'Dummy Group'!$B$3:$G$38,$E23+1,FALSE),0)</f>
        <v>(A) Sean Moore</v>
      </c>
      <c r="J23" s="58" t="str">
        <f ca="1">IFERROR(HLOOKUP(J$4,'Dummy Group'!$B$3:$G$38,$E23+1,FALSE),0)</f>
        <v>(A) Sean Moore</v>
      </c>
      <c r="K23" s="58" t="str">
        <f ca="1">IFERROR(HLOOKUP(K$4,'Dummy Group'!$B$3:$G$38,$E23+1,FALSE),0)</f>
        <v>(A) Sean Moore</v>
      </c>
      <c r="L23" s="58">
        <f ca="1">IFERROR(HLOOKUP(L$4,'Dummy Group'!$B$3:$G$38,$E23+1,FALSE),0)</f>
        <v>0</v>
      </c>
      <c r="M23" s="58" t="str">
        <f ca="1">IFERROR(HLOOKUP(M$4,'Dummy Group'!$B$3:$G$38,$E23+1,FALSE),0)</f>
        <v>(A) Sean Moore</v>
      </c>
      <c r="N23" s="58" t="str">
        <f ca="1">IFERROR(HLOOKUP(N$4,'Dummy Group'!$B$3:$G$38,$E23+1,FALSE),0)</f>
        <v>(A) Sean Moore</v>
      </c>
      <c r="O23" s="58" t="str">
        <f ca="1">IFERROR(HLOOKUP(O$4,'Dummy Group'!$B$3:$G$38,$E23+1,FALSE),0)</f>
        <v>(A) Sean Moore</v>
      </c>
      <c r="P23" s="58" t="str">
        <f ca="1">IFERROR(HLOOKUP(P$4,'Dummy Group'!$B$3:$G$38,$E23+1,FALSE),0)</f>
        <v>(A) Sean Moore</v>
      </c>
      <c r="Q23" s="58" t="str">
        <f ca="1">IFERROR(HLOOKUP(Q$4,'Dummy Group'!$B$3:$G$38,$E23+1,FALSE),0)</f>
        <v>(A) Sean Moore</v>
      </c>
      <c r="R23" s="58" t="str">
        <f ca="1">IFERROR(HLOOKUP(R$4,'Dummy Group'!$B$3:$G$38,$E23+1,FALSE),0)</f>
        <v>(A) Sean Moore</v>
      </c>
      <c r="S23" s="58">
        <f ca="1">IFERROR(HLOOKUP(S$4,'Dummy Group'!$B$3:$G$38,$E23+1,FALSE),0)</f>
        <v>0</v>
      </c>
      <c r="T23" s="58" t="str">
        <f ca="1">IFERROR(HLOOKUP(T$4,'Dummy Group'!$B$3:$G$38,$E23+1,FALSE),0)</f>
        <v>(A) Sean Moore</v>
      </c>
      <c r="U23" s="58" t="str">
        <f ca="1">IFERROR(HLOOKUP(U$4,'Dummy Group'!$B$3:$G$38,$E23+1,FALSE),0)</f>
        <v>(A) Sean Moore</v>
      </c>
      <c r="V23" s="58" t="str">
        <f ca="1">IFERROR(HLOOKUP(V$4,'Dummy Group'!$B$3:$G$38,$E23+1,FALSE),0)</f>
        <v>(A) Sean Moore</v>
      </c>
      <c r="W23" s="58" t="str">
        <f ca="1">IFERROR(HLOOKUP(W$4,'Dummy Group'!$B$3:$G$38,$E23+1,FALSE),0)</f>
        <v>(A) Sean Moore</v>
      </c>
      <c r="X23" s="58" t="str">
        <f ca="1">IFERROR(HLOOKUP(X$4,'Dummy Group'!$B$3:$G$38,$E23+1,FALSE),0)</f>
        <v>(A) Sean Moore</v>
      </c>
      <c r="Y23" s="58" t="str">
        <f ca="1">IFERROR(HLOOKUP(Y$4,'Dummy Group'!$B$3:$G$38,$E23+1,FALSE),0)</f>
        <v>(A) Sean Moore</v>
      </c>
      <c r="Z23" s="58">
        <f ca="1">IFERROR(HLOOKUP(Z$4,'Dummy Group'!$B$3:$G$38,$E23+1,FALSE),0)</f>
        <v>0</v>
      </c>
      <c r="AA23" s="58" t="str">
        <f ca="1">IFERROR(HLOOKUP(AA$4,'Dummy Group'!$B$3:$G$38,$E23+1,FALSE),0)</f>
        <v>(A) Sean Moore</v>
      </c>
      <c r="AB23" s="58" t="str">
        <f ca="1">IFERROR(HLOOKUP(AB$4,'Dummy Group'!$B$3:$G$38,$E23+1,FALSE),0)</f>
        <v>(A) Sean Moore</v>
      </c>
      <c r="AC23" s="58" t="str">
        <f ca="1">IFERROR(HLOOKUP(AC$4,'Dummy Group'!$B$3:$G$38,$E23+1,FALSE),0)</f>
        <v>(A) Sean Moore</v>
      </c>
      <c r="AD23" s="58" t="str">
        <f ca="1">IFERROR(HLOOKUP(AD$4,'Dummy Group'!$B$3:$G$38,$E23+1,FALSE),0)</f>
        <v>(A) Sean Moore</v>
      </c>
      <c r="AE23" s="58" t="str">
        <f ca="1">IFERROR(HLOOKUP(AE$4,'Dummy Group'!$B$3:$G$38,$E23+1,FALSE),0)</f>
        <v>(A) Sean Moore</v>
      </c>
      <c r="AF23" s="58" t="str">
        <f ca="1">IFERROR(HLOOKUP(AF$4,'Dummy Group'!$B$3:$G$38,$E23+1,FALSE),0)</f>
        <v>(A) Sean Moore</v>
      </c>
      <c r="AG23" s="58">
        <f ca="1">IFERROR(HLOOKUP(AG$4,'Dummy Group'!$B$3:$G$38,$E23+1,FALSE),0)</f>
        <v>0</v>
      </c>
      <c r="AH23" s="58" t="str">
        <f ca="1">IFERROR(HLOOKUP(AH$4,'Dummy Group'!$B$3:$G$38,$E23+1,FALSE),0)</f>
        <v>(A) Sean Moore</v>
      </c>
      <c r="AI23" s="58" t="str">
        <f ca="1">IFERROR(HLOOKUP(AI$4,'Dummy Group'!$B$3:$G$38,$E23+1,FALSE),0)</f>
        <v>(A) Sean Moore</v>
      </c>
      <c r="AJ23" s="58" t="str">
        <f ca="1">IFERROR(HLOOKUP(AJ$4,'Dummy Group'!$B$3:$G$38,$E23+1,FALSE),0)</f>
        <v>(A) Sean Moore</v>
      </c>
      <c r="AK23" s="58" t="str">
        <f ca="1">IFERROR(HLOOKUP(AK$4,'Dummy Group'!$B$3:$G$38,$E23+1,FALSE),0)</f>
        <v>(A) Sean Moore</v>
      </c>
      <c r="AL23" s="58" t="str">
        <f ca="1">IFERROR(HLOOKUP(AL$4,'Dummy Group'!$B$3:$G$38,$E23+1,FALSE),0)</f>
        <v>(A) Sean Moore</v>
      </c>
      <c r="AM23" s="58" t="str">
        <f ca="1">IFERROR(HLOOKUP(AM$4,'Dummy Group'!$B$3:$G$38,$E23+1,FALSE),0)</f>
        <v>(A) Sean Moore</v>
      </c>
      <c r="AN23" s="58">
        <f ca="1">IFERROR(HLOOKUP(AN$4,'Dummy Group'!$B$3:$G$38,$E23+1,FALSE),0)</f>
        <v>0</v>
      </c>
    </row>
    <row r="24" spans="1:40" x14ac:dyDescent="0.25">
      <c r="A24" s="58">
        <v>6</v>
      </c>
      <c r="B24" s="58">
        <f t="shared" si="7"/>
        <v>30</v>
      </c>
      <c r="D24" s="58">
        <f t="shared" ca="1" si="6"/>
        <v>6</v>
      </c>
      <c r="E24" s="58">
        <v>6</v>
      </c>
      <c r="F24" s="58" t="str">
        <f ca="1">IFERROR(HLOOKUP(F$4,'Dummy Group'!$B$3:$G$38,$E24+1,FALSE),0)</f>
        <v>(A) Daniel Brosnan</v>
      </c>
      <c r="G24" s="58" t="str">
        <f ca="1">IFERROR(HLOOKUP(G$4,'Dummy Group'!$B$3:$G$38,$E24+1,FALSE),0)</f>
        <v>(A) Daniel Brosnan</v>
      </c>
      <c r="H24" s="58" t="str">
        <f ca="1">IFERROR(HLOOKUP(H$4,'Dummy Group'!$B$3:$G$38,$E24+1,FALSE),0)</f>
        <v>(A) Daniel Brosnan</v>
      </c>
      <c r="I24" s="58" t="str">
        <f ca="1">IFERROR(HLOOKUP(I$4,'Dummy Group'!$B$3:$G$38,$E24+1,FALSE),0)</f>
        <v>(A) Daniel Brosnan</v>
      </c>
      <c r="J24" s="58" t="str">
        <f ca="1">IFERROR(HLOOKUP(J$4,'Dummy Group'!$B$3:$G$38,$E24+1,FALSE),0)</f>
        <v>(A) Daniel Brosnan</v>
      </c>
      <c r="K24" s="58" t="str">
        <f ca="1">IFERROR(HLOOKUP(K$4,'Dummy Group'!$B$3:$G$38,$E24+1,FALSE),0)</f>
        <v>(A) Daniel Brosnan</v>
      </c>
      <c r="L24" s="58">
        <f ca="1">IFERROR(HLOOKUP(L$4,'Dummy Group'!$B$3:$G$38,$E24+1,FALSE),0)</f>
        <v>0</v>
      </c>
      <c r="M24" s="58" t="str">
        <f ca="1">IFERROR(HLOOKUP(M$4,'Dummy Group'!$B$3:$G$38,$E24+1,FALSE),0)</f>
        <v>(A) Daniel Brosnan</v>
      </c>
      <c r="N24" s="58" t="str">
        <f ca="1">IFERROR(HLOOKUP(N$4,'Dummy Group'!$B$3:$G$38,$E24+1,FALSE),0)</f>
        <v>(A) Daniel Brosnan</v>
      </c>
      <c r="O24" s="58" t="str">
        <f ca="1">IFERROR(HLOOKUP(O$4,'Dummy Group'!$B$3:$G$38,$E24+1,FALSE),0)</f>
        <v>(A) Daniel Brosnan</v>
      </c>
      <c r="P24" s="58" t="str">
        <f ca="1">IFERROR(HLOOKUP(P$4,'Dummy Group'!$B$3:$G$38,$E24+1,FALSE),0)</f>
        <v>(A) Daniel Brosnan</v>
      </c>
      <c r="Q24" s="58" t="str">
        <f ca="1">IFERROR(HLOOKUP(Q$4,'Dummy Group'!$B$3:$G$38,$E24+1,FALSE),0)</f>
        <v>(A) Daniel Brosnan</v>
      </c>
      <c r="R24" s="58" t="str">
        <f ca="1">IFERROR(HLOOKUP(R$4,'Dummy Group'!$B$3:$G$38,$E24+1,FALSE),0)</f>
        <v>(A) Daniel Brosnan</v>
      </c>
      <c r="S24" s="58">
        <f ca="1">IFERROR(HLOOKUP(S$4,'Dummy Group'!$B$3:$G$38,$E24+1,FALSE),0)</f>
        <v>0</v>
      </c>
      <c r="T24" s="58" t="str">
        <f ca="1">IFERROR(HLOOKUP(T$4,'Dummy Group'!$B$3:$G$38,$E24+1,FALSE),0)</f>
        <v>(A) Daniel Brosnan</v>
      </c>
      <c r="U24" s="58" t="str">
        <f ca="1">IFERROR(HLOOKUP(U$4,'Dummy Group'!$B$3:$G$38,$E24+1,FALSE),0)</f>
        <v>(A) Daniel Brosnan</v>
      </c>
      <c r="V24" s="58" t="str">
        <f ca="1">IFERROR(HLOOKUP(V$4,'Dummy Group'!$B$3:$G$38,$E24+1,FALSE),0)</f>
        <v>(A) Daniel Brosnan</v>
      </c>
      <c r="W24" s="58" t="str">
        <f ca="1">IFERROR(HLOOKUP(W$4,'Dummy Group'!$B$3:$G$38,$E24+1,FALSE),0)</f>
        <v>(A) Daniel Brosnan</v>
      </c>
      <c r="X24" s="58" t="str">
        <f ca="1">IFERROR(HLOOKUP(X$4,'Dummy Group'!$B$3:$G$38,$E24+1,FALSE),0)</f>
        <v>(A) Daniel Brosnan</v>
      </c>
      <c r="Y24" s="58" t="str">
        <f ca="1">IFERROR(HLOOKUP(Y$4,'Dummy Group'!$B$3:$G$38,$E24+1,FALSE),0)</f>
        <v>(A) Daniel Brosnan</v>
      </c>
      <c r="Z24" s="58">
        <f ca="1">IFERROR(HLOOKUP(Z$4,'Dummy Group'!$B$3:$G$38,$E24+1,FALSE),0)</f>
        <v>0</v>
      </c>
      <c r="AA24" s="58" t="str">
        <f ca="1">IFERROR(HLOOKUP(AA$4,'Dummy Group'!$B$3:$G$38,$E24+1,FALSE),0)</f>
        <v>(A) Daniel Brosnan</v>
      </c>
      <c r="AB24" s="58" t="str">
        <f ca="1">IFERROR(HLOOKUP(AB$4,'Dummy Group'!$B$3:$G$38,$E24+1,FALSE),0)</f>
        <v>(A) Daniel Brosnan</v>
      </c>
      <c r="AC24" s="58" t="str">
        <f ca="1">IFERROR(HLOOKUP(AC$4,'Dummy Group'!$B$3:$G$38,$E24+1,FALSE),0)</f>
        <v>(A) Daniel Brosnan</v>
      </c>
      <c r="AD24" s="58" t="str">
        <f ca="1">IFERROR(HLOOKUP(AD$4,'Dummy Group'!$B$3:$G$38,$E24+1,FALSE),0)</f>
        <v>(A) Daniel Brosnan</v>
      </c>
      <c r="AE24" s="58" t="str">
        <f ca="1">IFERROR(HLOOKUP(AE$4,'Dummy Group'!$B$3:$G$38,$E24+1,FALSE),0)</f>
        <v>(A) Daniel Brosnan</v>
      </c>
      <c r="AF24" s="58" t="str">
        <f ca="1">IFERROR(HLOOKUP(AF$4,'Dummy Group'!$B$3:$G$38,$E24+1,FALSE),0)</f>
        <v>(A) Daniel Brosnan</v>
      </c>
      <c r="AG24" s="58">
        <f ca="1">IFERROR(HLOOKUP(AG$4,'Dummy Group'!$B$3:$G$38,$E24+1,FALSE),0)</f>
        <v>0</v>
      </c>
      <c r="AH24" s="58" t="str">
        <f ca="1">IFERROR(HLOOKUP(AH$4,'Dummy Group'!$B$3:$G$38,$E24+1,FALSE),0)</f>
        <v>(A) Daniel Brosnan</v>
      </c>
      <c r="AI24" s="58" t="str">
        <f ca="1">IFERROR(HLOOKUP(AI$4,'Dummy Group'!$B$3:$G$38,$E24+1,FALSE),0)</f>
        <v>(A) Daniel Brosnan</v>
      </c>
      <c r="AJ24" s="58" t="str">
        <f ca="1">IFERROR(HLOOKUP(AJ$4,'Dummy Group'!$B$3:$G$38,$E24+1,FALSE),0)</f>
        <v>(A) Daniel Brosnan</v>
      </c>
      <c r="AK24" s="58" t="str">
        <f ca="1">IFERROR(HLOOKUP(AK$4,'Dummy Group'!$B$3:$G$38,$E24+1,FALSE),0)</f>
        <v>(A) Daniel Brosnan</v>
      </c>
      <c r="AL24" s="58" t="str">
        <f ca="1">IFERROR(HLOOKUP(AL$4,'Dummy Group'!$B$3:$G$38,$E24+1,FALSE),0)</f>
        <v>(A) Daniel Brosnan</v>
      </c>
      <c r="AM24" s="58" t="str">
        <f ca="1">IFERROR(HLOOKUP(AM$4,'Dummy Group'!$B$3:$G$38,$E24+1,FALSE),0)</f>
        <v>(A) Daniel Brosnan</v>
      </c>
      <c r="AN24" s="58">
        <f ca="1">IFERROR(HLOOKUP(AN$4,'Dummy Group'!$B$3:$G$38,$E24+1,FALSE),0)</f>
        <v>0</v>
      </c>
    </row>
    <row r="25" spans="1:40" x14ac:dyDescent="0.25">
      <c r="A25" s="58">
        <v>7</v>
      </c>
      <c r="B25" s="58">
        <f t="shared" si="7"/>
        <v>36</v>
      </c>
      <c r="D25" s="58">
        <f t="shared" ca="1" si="6"/>
        <v>6</v>
      </c>
      <c r="E25" s="58">
        <v>7</v>
      </c>
      <c r="F25" s="58">
        <f ca="1">IFERROR(HLOOKUP(F$4,'Dummy Group'!$B$3:$G$38,$E25+1,FALSE),0)</f>
        <v>0</v>
      </c>
      <c r="G25" s="58">
        <f ca="1">IFERROR(HLOOKUP(G$4,'Dummy Group'!$B$3:$G$38,$E25+1,FALSE),0)</f>
        <v>0</v>
      </c>
      <c r="H25" s="58">
        <f ca="1">IFERROR(HLOOKUP(H$4,'Dummy Group'!$B$3:$G$38,$E25+1,FALSE),0)</f>
        <v>0</v>
      </c>
      <c r="I25" s="58">
        <f ca="1">IFERROR(HLOOKUP(I$4,'Dummy Group'!$B$3:$G$38,$E25+1,FALSE),0)</f>
        <v>0</v>
      </c>
      <c r="J25" s="58">
        <f ca="1">IFERROR(HLOOKUP(J$4,'Dummy Group'!$B$3:$G$38,$E25+1,FALSE),0)</f>
        <v>0</v>
      </c>
      <c r="K25" s="58">
        <f ca="1">IFERROR(HLOOKUP(K$4,'Dummy Group'!$B$3:$G$38,$E25+1,FALSE),0)</f>
        <v>0</v>
      </c>
      <c r="L25" s="58">
        <f ca="1">IFERROR(HLOOKUP(L$4,'Dummy Group'!$B$3:$G$38,$E25+1,FALSE),0)</f>
        <v>0</v>
      </c>
      <c r="M25" s="58">
        <f ca="1">IFERROR(HLOOKUP(M$4,'Dummy Group'!$B$3:$G$38,$E25+1,FALSE),0)</f>
        <v>0</v>
      </c>
      <c r="N25" s="58">
        <f ca="1">IFERROR(HLOOKUP(N$4,'Dummy Group'!$B$3:$G$38,$E25+1,FALSE),0)</f>
        <v>0</v>
      </c>
      <c r="O25" s="58">
        <f ca="1">IFERROR(HLOOKUP(O$4,'Dummy Group'!$B$3:$G$38,$E25+1,FALSE),0)</f>
        <v>0</v>
      </c>
      <c r="P25" s="58">
        <f ca="1">IFERROR(HLOOKUP(P$4,'Dummy Group'!$B$3:$G$38,$E25+1,FALSE),0)</f>
        <v>0</v>
      </c>
      <c r="Q25" s="58">
        <f ca="1">IFERROR(HLOOKUP(Q$4,'Dummy Group'!$B$3:$G$38,$E25+1,FALSE),0)</f>
        <v>0</v>
      </c>
      <c r="R25" s="58">
        <f ca="1">IFERROR(HLOOKUP(R$4,'Dummy Group'!$B$3:$G$38,$E25+1,FALSE),0)</f>
        <v>0</v>
      </c>
      <c r="S25" s="58">
        <f ca="1">IFERROR(HLOOKUP(S$4,'Dummy Group'!$B$3:$G$38,$E25+1,FALSE),0)</f>
        <v>0</v>
      </c>
      <c r="T25" s="58">
        <f ca="1">IFERROR(HLOOKUP(T$4,'Dummy Group'!$B$3:$G$38,$E25+1,FALSE),0)</f>
        <v>0</v>
      </c>
      <c r="U25" s="58">
        <f ca="1">IFERROR(HLOOKUP(U$4,'Dummy Group'!$B$3:$G$38,$E25+1,FALSE),0)</f>
        <v>0</v>
      </c>
      <c r="V25" s="58">
        <f ca="1">IFERROR(HLOOKUP(V$4,'Dummy Group'!$B$3:$G$38,$E25+1,FALSE),0)</f>
        <v>0</v>
      </c>
      <c r="W25" s="58">
        <f ca="1">IFERROR(HLOOKUP(W$4,'Dummy Group'!$B$3:$G$38,$E25+1,FALSE),0)</f>
        <v>0</v>
      </c>
      <c r="X25" s="58">
        <f ca="1">IFERROR(HLOOKUP(X$4,'Dummy Group'!$B$3:$G$38,$E25+1,FALSE),0)</f>
        <v>0</v>
      </c>
      <c r="Y25" s="58">
        <f ca="1">IFERROR(HLOOKUP(Y$4,'Dummy Group'!$B$3:$G$38,$E25+1,FALSE),0)</f>
        <v>0</v>
      </c>
      <c r="Z25" s="58">
        <f ca="1">IFERROR(HLOOKUP(Z$4,'Dummy Group'!$B$3:$G$38,$E25+1,FALSE),0)</f>
        <v>0</v>
      </c>
      <c r="AA25" s="58">
        <f ca="1">IFERROR(HLOOKUP(AA$4,'Dummy Group'!$B$3:$G$38,$E25+1,FALSE),0)</f>
        <v>0</v>
      </c>
      <c r="AB25" s="58">
        <f ca="1">IFERROR(HLOOKUP(AB$4,'Dummy Group'!$B$3:$G$38,$E25+1,FALSE),0)</f>
        <v>0</v>
      </c>
      <c r="AC25" s="58">
        <f ca="1">IFERROR(HLOOKUP(AC$4,'Dummy Group'!$B$3:$G$38,$E25+1,FALSE),0)</f>
        <v>0</v>
      </c>
      <c r="AD25" s="58">
        <f ca="1">IFERROR(HLOOKUP(AD$4,'Dummy Group'!$B$3:$G$38,$E25+1,FALSE),0)</f>
        <v>0</v>
      </c>
      <c r="AE25" s="58">
        <f ca="1">IFERROR(HLOOKUP(AE$4,'Dummy Group'!$B$3:$G$38,$E25+1,FALSE),0)</f>
        <v>0</v>
      </c>
      <c r="AF25" s="58">
        <f ca="1">IFERROR(HLOOKUP(AF$4,'Dummy Group'!$B$3:$G$38,$E25+1,FALSE),0)</f>
        <v>0</v>
      </c>
      <c r="AG25" s="58">
        <f ca="1">IFERROR(HLOOKUP(AG$4,'Dummy Group'!$B$3:$G$38,$E25+1,FALSE),0)</f>
        <v>0</v>
      </c>
      <c r="AH25" s="58">
        <f ca="1">IFERROR(HLOOKUP(AH$4,'Dummy Group'!$B$3:$G$38,$E25+1,FALSE),0)</f>
        <v>0</v>
      </c>
      <c r="AI25" s="58">
        <f ca="1">IFERROR(HLOOKUP(AI$4,'Dummy Group'!$B$3:$G$38,$E25+1,FALSE),0)</f>
        <v>0</v>
      </c>
      <c r="AJ25" s="58">
        <f ca="1">IFERROR(HLOOKUP(AJ$4,'Dummy Group'!$B$3:$G$38,$E25+1,FALSE),0)</f>
        <v>0</v>
      </c>
      <c r="AK25" s="58">
        <f ca="1">IFERROR(HLOOKUP(AK$4,'Dummy Group'!$B$3:$G$38,$E25+1,FALSE),0)</f>
        <v>0</v>
      </c>
      <c r="AL25" s="58">
        <f ca="1">IFERROR(HLOOKUP(AL$4,'Dummy Group'!$B$3:$G$38,$E25+1,FALSE),0)</f>
        <v>0</v>
      </c>
      <c r="AM25" s="58">
        <f ca="1">IFERROR(HLOOKUP(AM$4,'Dummy Group'!$B$3:$G$38,$E25+1,FALSE),0)</f>
        <v>0</v>
      </c>
      <c r="AN25" s="58">
        <f ca="1">IFERROR(HLOOKUP(AN$4,'Dummy Group'!$B$3:$G$38,$E25+1,FALSE),0)</f>
        <v>0</v>
      </c>
    </row>
    <row r="26" spans="1:40" x14ac:dyDescent="0.25">
      <c r="A26" s="58">
        <v>8</v>
      </c>
      <c r="B26" s="58">
        <f t="shared" si="7"/>
        <v>42</v>
      </c>
      <c r="D26" s="58">
        <f t="shared" ca="1" si="6"/>
        <v>6</v>
      </c>
      <c r="E26" s="58">
        <v>8</v>
      </c>
      <c r="F26" s="58">
        <f ca="1">IFERROR(HLOOKUP(F$4,'Dummy Group'!$B$3:$G$38,$E26+1,FALSE),0)</f>
        <v>0</v>
      </c>
      <c r="G26" s="58">
        <f ca="1">IFERROR(HLOOKUP(G$4,'Dummy Group'!$B$3:$G$38,$E26+1,FALSE),0)</f>
        <v>0</v>
      </c>
      <c r="H26" s="58">
        <f ca="1">IFERROR(HLOOKUP(H$4,'Dummy Group'!$B$3:$G$38,$E26+1,FALSE),0)</f>
        <v>0</v>
      </c>
      <c r="I26" s="58">
        <f ca="1">IFERROR(HLOOKUP(I$4,'Dummy Group'!$B$3:$G$38,$E26+1,FALSE),0)</f>
        <v>0</v>
      </c>
      <c r="J26" s="58">
        <f ca="1">IFERROR(HLOOKUP(J$4,'Dummy Group'!$B$3:$G$38,$E26+1,FALSE),0)</f>
        <v>0</v>
      </c>
      <c r="K26" s="58">
        <f ca="1">IFERROR(HLOOKUP(K$4,'Dummy Group'!$B$3:$G$38,$E26+1,FALSE),0)</f>
        <v>0</v>
      </c>
      <c r="L26" s="58">
        <f ca="1">IFERROR(HLOOKUP(L$4,'Dummy Group'!$B$3:$G$38,$E26+1,FALSE),0)</f>
        <v>0</v>
      </c>
      <c r="M26" s="58">
        <f ca="1">IFERROR(HLOOKUP(M$4,'Dummy Group'!$B$3:$G$38,$E26+1,FALSE),0)</f>
        <v>0</v>
      </c>
      <c r="N26" s="58">
        <f ca="1">IFERROR(HLOOKUP(N$4,'Dummy Group'!$B$3:$G$38,$E26+1,FALSE),0)</f>
        <v>0</v>
      </c>
      <c r="O26" s="58">
        <f ca="1">IFERROR(HLOOKUP(O$4,'Dummy Group'!$B$3:$G$38,$E26+1,FALSE),0)</f>
        <v>0</v>
      </c>
      <c r="P26" s="58">
        <f ca="1">IFERROR(HLOOKUP(P$4,'Dummy Group'!$B$3:$G$38,$E26+1,FALSE),0)</f>
        <v>0</v>
      </c>
      <c r="Q26" s="58">
        <f ca="1">IFERROR(HLOOKUP(Q$4,'Dummy Group'!$B$3:$G$38,$E26+1,FALSE),0)</f>
        <v>0</v>
      </c>
      <c r="R26" s="58">
        <f ca="1">IFERROR(HLOOKUP(R$4,'Dummy Group'!$B$3:$G$38,$E26+1,FALSE),0)</f>
        <v>0</v>
      </c>
      <c r="S26" s="58">
        <f ca="1">IFERROR(HLOOKUP(S$4,'Dummy Group'!$B$3:$G$38,$E26+1,FALSE),0)</f>
        <v>0</v>
      </c>
      <c r="T26" s="58">
        <f ca="1">IFERROR(HLOOKUP(T$4,'Dummy Group'!$B$3:$G$38,$E26+1,FALSE),0)</f>
        <v>0</v>
      </c>
      <c r="U26" s="58">
        <f ca="1">IFERROR(HLOOKUP(U$4,'Dummy Group'!$B$3:$G$38,$E26+1,FALSE),0)</f>
        <v>0</v>
      </c>
      <c r="V26" s="58">
        <f ca="1">IFERROR(HLOOKUP(V$4,'Dummy Group'!$B$3:$G$38,$E26+1,FALSE),0)</f>
        <v>0</v>
      </c>
      <c r="W26" s="58">
        <f ca="1">IFERROR(HLOOKUP(W$4,'Dummy Group'!$B$3:$G$38,$E26+1,FALSE),0)</f>
        <v>0</v>
      </c>
      <c r="X26" s="58">
        <f ca="1">IFERROR(HLOOKUP(X$4,'Dummy Group'!$B$3:$G$38,$E26+1,FALSE),0)</f>
        <v>0</v>
      </c>
      <c r="Y26" s="58">
        <f ca="1">IFERROR(HLOOKUP(Y$4,'Dummy Group'!$B$3:$G$38,$E26+1,FALSE),0)</f>
        <v>0</v>
      </c>
      <c r="Z26" s="58">
        <f ca="1">IFERROR(HLOOKUP(Z$4,'Dummy Group'!$B$3:$G$38,$E26+1,FALSE),0)</f>
        <v>0</v>
      </c>
      <c r="AA26" s="58">
        <f ca="1">IFERROR(HLOOKUP(AA$4,'Dummy Group'!$B$3:$G$38,$E26+1,FALSE),0)</f>
        <v>0</v>
      </c>
      <c r="AB26" s="58">
        <f ca="1">IFERROR(HLOOKUP(AB$4,'Dummy Group'!$B$3:$G$38,$E26+1,FALSE),0)</f>
        <v>0</v>
      </c>
      <c r="AC26" s="58">
        <f ca="1">IFERROR(HLOOKUP(AC$4,'Dummy Group'!$B$3:$G$38,$E26+1,FALSE),0)</f>
        <v>0</v>
      </c>
      <c r="AD26" s="58">
        <f ca="1">IFERROR(HLOOKUP(AD$4,'Dummy Group'!$B$3:$G$38,$E26+1,FALSE),0)</f>
        <v>0</v>
      </c>
      <c r="AE26" s="58">
        <f ca="1">IFERROR(HLOOKUP(AE$4,'Dummy Group'!$B$3:$G$38,$E26+1,FALSE),0)</f>
        <v>0</v>
      </c>
      <c r="AF26" s="58">
        <f ca="1">IFERROR(HLOOKUP(AF$4,'Dummy Group'!$B$3:$G$38,$E26+1,FALSE),0)</f>
        <v>0</v>
      </c>
      <c r="AG26" s="58">
        <f ca="1">IFERROR(HLOOKUP(AG$4,'Dummy Group'!$B$3:$G$38,$E26+1,FALSE),0)</f>
        <v>0</v>
      </c>
      <c r="AH26" s="58">
        <f ca="1">IFERROR(HLOOKUP(AH$4,'Dummy Group'!$B$3:$G$38,$E26+1,FALSE),0)</f>
        <v>0</v>
      </c>
      <c r="AI26" s="58">
        <f ca="1">IFERROR(HLOOKUP(AI$4,'Dummy Group'!$B$3:$G$38,$E26+1,FALSE),0)</f>
        <v>0</v>
      </c>
      <c r="AJ26" s="58">
        <f ca="1">IFERROR(HLOOKUP(AJ$4,'Dummy Group'!$B$3:$G$38,$E26+1,FALSE),0)</f>
        <v>0</v>
      </c>
      <c r="AK26" s="58">
        <f ca="1">IFERROR(HLOOKUP(AK$4,'Dummy Group'!$B$3:$G$38,$E26+1,FALSE),0)</f>
        <v>0</v>
      </c>
      <c r="AL26" s="58">
        <f ca="1">IFERROR(HLOOKUP(AL$4,'Dummy Group'!$B$3:$G$38,$E26+1,FALSE),0)</f>
        <v>0</v>
      </c>
      <c r="AM26" s="58">
        <f ca="1">IFERROR(HLOOKUP(AM$4,'Dummy Group'!$B$3:$G$38,$E26+1,FALSE),0)</f>
        <v>0</v>
      </c>
      <c r="AN26" s="58">
        <f ca="1">IFERROR(HLOOKUP(AN$4,'Dummy Group'!$B$3:$G$38,$E26+1,FALSE),0)</f>
        <v>0</v>
      </c>
    </row>
    <row r="27" spans="1:40" x14ac:dyDescent="0.25">
      <c r="A27" s="58">
        <v>9</v>
      </c>
      <c r="B27" s="58">
        <f t="shared" si="7"/>
        <v>48</v>
      </c>
      <c r="D27" s="58">
        <f t="shared" ca="1" si="6"/>
        <v>6</v>
      </c>
      <c r="E27" s="58">
        <v>9</v>
      </c>
      <c r="F27" s="58">
        <f ca="1">IFERROR(HLOOKUP(F$4,'Dummy Group'!$B$3:$G$38,$E27+1,FALSE),0)</f>
        <v>0</v>
      </c>
      <c r="G27" s="58">
        <f ca="1">IFERROR(HLOOKUP(G$4,'Dummy Group'!$B$3:$G$38,$E27+1,FALSE),0)</f>
        <v>0</v>
      </c>
      <c r="H27" s="58">
        <f ca="1">IFERROR(HLOOKUP(H$4,'Dummy Group'!$B$3:$G$38,$E27+1,FALSE),0)</f>
        <v>0</v>
      </c>
      <c r="I27" s="58">
        <f ca="1">IFERROR(HLOOKUP(I$4,'Dummy Group'!$B$3:$G$38,$E27+1,FALSE),0)</f>
        <v>0</v>
      </c>
      <c r="J27" s="58">
        <f ca="1">IFERROR(HLOOKUP(J$4,'Dummy Group'!$B$3:$G$38,$E27+1,FALSE),0)</f>
        <v>0</v>
      </c>
      <c r="K27" s="58">
        <f ca="1">IFERROR(HLOOKUP(K$4,'Dummy Group'!$B$3:$G$38,$E27+1,FALSE),0)</f>
        <v>0</v>
      </c>
      <c r="L27" s="58">
        <f ca="1">IFERROR(HLOOKUP(L$4,'Dummy Group'!$B$3:$G$38,$E27+1,FALSE),0)</f>
        <v>0</v>
      </c>
      <c r="M27" s="58">
        <f ca="1">IFERROR(HLOOKUP(M$4,'Dummy Group'!$B$3:$G$38,$E27+1,FALSE),0)</f>
        <v>0</v>
      </c>
      <c r="N27" s="58">
        <f ca="1">IFERROR(HLOOKUP(N$4,'Dummy Group'!$B$3:$G$38,$E27+1,FALSE),0)</f>
        <v>0</v>
      </c>
      <c r="O27" s="58">
        <f ca="1">IFERROR(HLOOKUP(O$4,'Dummy Group'!$B$3:$G$38,$E27+1,FALSE),0)</f>
        <v>0</v>
      </c>
      <c r="P27" s="58">
        <f ca="1">IFERROR(HLOOKUP(P$4,'Dummy Group'!$B$3:$G$38,$E27+1,FALSE),0)</f>
        <v>0</v>
      </c>
      <c r="Q27" s="58">
        <f ca="1">IFERROR(HLOOKUP(Q$4,'Dummy Group'!$B$3:$G$38,$E27+1,FALSE),0)</f>
        <v>0</v>
      </c>
      <c r="R27" s="58">
        <f ca="1">IFERROR(HLOOKUP(R$4,'Dummy Group'!$B$3:$G$38,$E27+1,FALSE),0)</f>
        <v>0</v>
      </c>
      <c r="S27" s="58">
        <f ca="1">IFERROR(HLOOKUP(S$4,'Dummy Group'!$B$3:$G$38,$E27+1,FALSE),0)</f>
        <v>0</v>
      </c>
      <c r="T27" s="58">
        <f ca="1">IFERROR(HLOOKUP(T$4,'Dummy Group'!$B$3:$G$38,$E27+1,FALSE),0)</f>
        <v>0</v>
      </c>
      <c r="U27" s="58">
        <f ca="1">IFERROR(HLOOKUP(U$4,'Dummy Group'!$B$3:$G$38,$E27+1,FALSE),0)</f>
        <v>0</v>
      </c>
      <c r="V27" s="58">
        <f ca="1">IFERROR(HLOOKUP(V$4,'Dummy Group'!$B$3:$G$38,$E27+1,FALSE),0)</f>
        <v>0</v>
      </c>
      <c r="W27" s="58">
        <f ca="1">IFERROR(HLOOKUP(W$4,'Dummy Group'!$B$3:$G$38,$E27+1,FALSE),0)</f>
        <v>0</v>
      </c>
      <c r="X27" s="58">
        <f ca="1">IFERROR(HLOOKUP(X$4,'Dummy Group'!$B$3:$G$38,$E27+1,FALSE),0)</f>
        <v>0</v>
      </c>
      <c r="Y27" s="58">
        <f ca="1">IFERROR(HLOOKUP(Y$4,'Dummy Group'!$B$3:$G$38,$E27+1,FALSE),0)</f>
        <v>0</v>
      </c>
      <c r="Z27" s="58">
        <f ca="1">IFERROR(HLOOKUP(Z$4,'Dummy Group'!$B$3:$G$38,$E27+1,FALSE),0)</f>
        <v>0</v>
      </c>
      <c r="AA27" s="58">
        <f ca="1">IFERROR(HLOOKUP(AA$4,'Dummy Group'!$B$3:$G$38,$E27+1,FALSE),0)</f>
        <v>0</v>
      </c>
      <c r="AB27" s="58">
        <f ca="1">IFERROR(HLOOKUP(AB$4,'Dummy Group'!$B$3:$G$38,$E27+1,FALSE),0)</f>
        <v>0</v>
      </c>
      <c r="AC27" s="58">
        <f ca="1">IFERROR(HLOOKUP(AC$4,'Dummy Group'!$B$3:$G$38,$E27+1,FALSE),0)</f>
        <v>0</v>
      </c>
      <c r="AD27" s="58">
        <f ca="1">IFERROR(HLOOKUP(AD$4,'Dummy Group'!$B$3:$G$38,$E27+1,FALSE),0)</f>
        <v>0</v>
      </c>
      <c r="AE27" s="58">
        <f ca="1">IFERROR(HLOOKUP(AE$4,'Dummy Group'!$B$3:$G$38,$E27+1,FALSE),0)</f>
        <v>0</v>
      </c>
      <c r="AF27" s="58">
        <f ca="1">IFERROR(HLOOKUP(AF$4,'Dummy Group'!$B$3:$G$38,$E27+1,FALSE),0)</f>
        <v>0</v>
      </c>
      <c r="AG27" s="58">
        <f ca="1">IFERROR(HLOOKUP(AG$4,'Dummy Group'!$B$3:$G$38,$E27+1,FALSE),0)</f>
        <v>0</v>
      </c>
      <c r="AH27" s="58">
        <f ca="1">IFERROR(HLOOKUP(AH$4,'Dummy Group'!$B$3:$G$38,$E27+1,FALSE),0)</f>
        <v>0</v>
      </c>
      <c r="AI27" s="58">
        <f ca="1">IFERROR(HLOOKUP(AI$4,'Dummy Group'!$B$3:$G$38,$E27+1,FALSE),0)</f>
        <v>0</v>
      </c>
      <c r="AJ27" s="58">
        <f ca="1">IFERROR(HLOOKUP(AJ$4,'Dummy Group'!$B$3:$G$38,$E27+1,FALSE),0)</f>
        <v>0</v>
      </c>
      <c r="AK27" s="58">
        <f ca="1">IFERROR(HLOOKUP(AK$4,'Dummy Group'!$B$3:$G$38,$E27+1,FALSE),0)</f>
        <v>0</v>
      </c>
      <c r="AL27" s="58">
        <f ca="1">IFERROR(HLOOKUP(AL$4,'Dummy Group'!$B$3:$G$38,$E27+1,FALSE),0)</f>
        <v>0</v>
      </c>
      <c r="AM27" s="58">
        <f ca="1">IFERROR(HLOOKUP(AM$4,'Dummy Group'!$B$3:$G$38,$E27+1,FALSE),0)</f>
        <v>0</v>
      </c>
      <c r="AN27" s="58">
        <f ca="1">IFERROR(HLOOKUP(AN$4,'Dummy Group'!$B$3:$G$38,$E27+1,FALSE),0)</f>
        <v>0</v>
      </c>
    </row>
    <row r="28" spans="1:40" x14ac:dyDescent="0.25">
      <c r="A28" s="58">
        <v>10</v>
      </c>
      <c r="B28" s="58">
        <f t="shared" si="7"/>
        <v>54</v>
      </c>
      <c r="D28" s="58">
        <f t="shared" ca="1" si="6"/>
        <v>6</v>
      </c>
      <c r="E28" s="58">
        <v>10</v>
      </c>
      <c r="F28" s="58">
        <f ca="1">IFERROR(HLOOKUP(F$4,'Dummy Group'!$B$3:$G$38,$E28+1,FALSE),0)</f>
        <v>0</v>
      </c>
      <c r="G28" s="58">
        <f ca="1">IFERROR(HLOOKUP(G$4,'Dummy Group'!$B$3:$G$38,$E28+1,FALSE),0)</f>
        <v>0</v>
      </c>
      <c r="H28" s="58">
        <f ca="1">IFERROR(HLOOKUP(H$4,'Dummy Group'!$B$3:$G$38,$E28+1,FALSE),0)</f>
        <v>0</v>
      </c>
      <c r="I28" s="58">
        <f ca="1">IFERROR(HLOOKUP(I$4,'Dummy Group'!$B$3:$G$38,$E28+1,FALSE),0)</f>
        <v>0</v>
      </c>
      <c r="J28" s="58">
        <f ca="1">IFERROR(HLOOKUP(J$4,'Dummy Group'!$B$3:$G$38,$E28+1,FALSE),0)</f>
        <v>0</v>
      </c>
      <c r="K28" s="58">
        <f ca="1">IFERROR(HLOOKUP(K$4,'Dummy Group'!$B$3:$G$38,$E28+1,FALSE),0)</f>
        <v>0</v>
      </c>
      <c r="L28" s="58">
        <f ca="1">IFERROR(HLOOKUP(L$4,'Dummy Group'!$B$3:$G$38,$E28+1,FALSE),0)</f>
        <v>0</v>
      </c>
      <c r="M28" s="58">
        <f ca="1">IFERROR(HLOOKUP(M$4,'Dummy Group'!$B$3:$G$38,$E28+1,FALSE),0)</f>
        <v>0</v>
      </c>
      <c r="N28" s="58">
        <f ca="1">IFERROR(HLOOKUP(N$4,'Dummy Group'!$B$3:$G$38,$E28+1,FALSE),0)</f>
        <v>0</v>
      </c>
      <c r="O28" s="58">
        <f ca="1">IFERROR(HLOOKUP(O$4,'Dummy Group'!$B$3:$G$38,$E28+1,FALSE),0)</f>
        <v>0</v>
      </c>
      <c r="P28" s="58">
        <f ca="1">IFERROR(HLOOKUP(P$4,'Dummy Group'!$B$3:$G$38,$E28+1,FALSE),0)</f>
        <v>0</v>
      </c>
      <c r="Q28" s="58">
        <f ca="1">IFERROR(HLOOKUP(Q$4,'Dummy Group'!$B$3:$G$38,$E28+1,FALSE),0)</f>
        <v>0</v>
      </c>
      <c r="R28" s="58">
        <f ca="1">IFERROR(HLOOKUP(R$4,'Dummy Group'!$B$3:$G$38,$E28+1,FALSE),0)</f>
        <v>0</v>
      </c>
      <c r="S28" s="58">
        <f ca="1">IFERROR(HLOOKUP(S$4,'Dummy Group'!$B$3:$G$38,$E28+1,FALSE),0)</f>
        <v>0</v>
      </c>
      <c r="T28" s="58">
        <f ca="1">IFERROR(HLOOKUP(T$4,'Dummy Group'!$B$3:$G$38,$E28+1,FALSE),0)</f>
        <v>0</v>
      </c>
      <c r="U28" s="58">
        <f ca="1">IFERROR(HLOOKUP(U$4,'Dummy Group'!$B$3:$G$38,$E28+1,FALSE),0)</f>
        <v>0</v>
      </c>
      <c r="V28" s="58">
        <f ca="1">IFERROR(HLOOKUP(V$4,'Dummy Group'!$B$3:$G$38,$E28+1,FALSE),0)</f>
        <v>0</v>
      </c>
      <c r="W28" s="58">
        <f ca="1">IFERROR(HLOOKUP(W$4,'Dummy Group'!$B$3:$G$38,$E28+1,FALSE),0)</f>
        <v>0</v>
      </c>
      <c r="X28" s="58">
        <f ca="1">IFERROR(HLOOKUP(X$4,'Dummy Group'!$B$3:$G$38,$E28+1,FALSE),0)</f>
        <v>0</v>
      </c>
      <c r="Y28" s="58">
        <f ca="1">IFERROR(HLOOKUP(Y$4,'Dummy Group'!$B$3:$G$38,$E28+1,FALSE),0)</f>
        <v>0</v>
      </c>
      <c r="Z28" s="58">
        <f ca="1">IFERROR(HLOOKUP(Z$4,'Dummy Group'!$B$3:$G$38,$E28+1,FALSE),0)</f>
        <v>0</v>
      </c>
      <c r="AA28" s="58">
        <f ca="1">IFERROR(HLOOKUP(AA$4,'Dummy Group'!$B$3:$G$38,$E28+1,FALSE),0)</f>
        <v>0</v>
      </c>
      <c r="AB28" s="58">
        <f ca="1">IFERROR(HLOOKUP(AB$4,'Dummy Group'!$B$3:$G$38,$E28+1,FALSE),0)</f>
        <v>0</v>
      </c>
      <c r="AC28" s="58">
        <f ca="1">IFERROR(HLOOKUP(AC$4,'Dummy Group'!$B$3:$G$38,$E28+1,FALSE),0)</f>
        <v>0</v>
      </c>
      <c r="AD28" s="58">
        <f ca="1">IFERROR(HLOOKUP(AD$4,'Dummy Group'!$B$3:$G$38,$E28+1,FALSE),0)</f>
        <v>0</v>
      </c>
      <c r="AE28" s="58">
        <f ca="1">IFERROR(HLOOKUP(AE$4,'Dummy Group'!$B$3:$G$38,$E28+1,FALSE),0)</f>
        <v>0</v>
      </c>
      <c r="AF28" s="58">
        <f ca="1">IFERROR(HLOOKUP(AF$4,'Dummy Group'!$B$3:$G$38,$E28+1,FALSE),0)</f>
        <v>0</v>
      </c>
      <c r="AG28" s="58">
        <f ca="1">IFERROR(HLOOKUP(AG$4,'Dummy Group'!$B$3:$G$38,$E28+1,FALSE),0)</f>
        <v>0</v>
      </c>
      <c r="AH28" s="58">
        <f ca="1">IFERROR(HLOOKUP(AH$4,'Dummy Group'!$B$3:$G$38,$E28+1,FALSE),0)</f>
        <v>0</v>
      </c>
      <c r="AI28" s="58">
        <f ca="1">IFERROR(HLOOKUP(AI$4,'Dummy Group'!$B$3:$G$38,$E28+1,FALSE),0)</f>
        <v>0</v>
      </c>
      <c r="AJ28" s="58">
        <f ca="1">IFERROR(HLOOKUP(AJ$4,'Dummy Group'!$B$3:$G$38,$E28+1,FALSE),0)</f>
        <v>0</v>
      </c>
      <c r="AK28" s="58">
        <f ca="1">IFERROR(HLOOKUP(AK$4,'Dummy Group'!$B$3:$G$38,$E28+1,FALSE),0)</f>
        <v>0</v>
      </c>
      <c r="AL28" s="58">
        <f ca="1">IFERROR(HLOOKUP(AL$4,'Dummy Group'!$B$3:$G$38,$E28+1,FALSE),0)</f>
        <v>0</v>
      </c>
      <c r="AM28" s="58">
        <f ca="1">IFERROR(HLOOKUP(AM$4,'Dummy Group'!$B$3:$G$38,$E28+1,FALSE),0)</f>
        <v>0</v>
      </c>
      <c r="AN28" s="58">
        <f ca="1">IFERROR(HLOOKUP(AN$4,'Dummy Group'!$B$3:$G$38,$E28+1,FALSE),0)</f>
        <v>0</v>
      </c>
    </row>
    <row r="29" spans="1:40" x14ac:dyDescent="0.25">
      <c r="A29" s="58">
        <v>11</v>
      </c>
      <c r="B29" s="58">
        <f t="shared" si="7"/>
        <v>60</v>
      </c>
      <c r="D29" s="58">
        <f t="shared" ca="1" si="6"/>
        <v>6</v>
      </c>
      <c r="E29" s="58">
        <v>11</v>
      </c>
      <c r="F29" s="58">
        <f ca="1">IFERROR(HLOOKUP(F$4,'Dummy Group'!$B$3:$G$38,$E29+1,FALSE),0)</f>
        <v>0</v>
      </c>
      <c r="G29" s="58">
        <f ca="1">IFERROR(HLOOKUP(G$4,'Dummy Group'!$B$3:$G$38,$E29+1,FALSE),0)</f>
        <v>0</v>
      </c>
      <c r="H29" s="58">
        <f ca="1">IFERROR(HLOOKUP(H$4,'Dummy Group'!$B$3:$G$38,$E29+1,FALSE),0)</f>
        <v>0</v>
      </c>
      <c r="I29" s="58">
        <f ca="1">IFERROR(HLOOKUP(I$4,'Dummy Group'!$B$3:$G$38,$E29+1,FALSE),0)</f>
        <v>0</v>
      </c>
      <c r="J29" s="58">
        <f ca="1">IFERROR(HLOOKUP(J$4,'Dummy Group'!$B$3:$G$38,$E29+1,FALSE),0)</f>
        <v>0</v>
      </c>
      <c r="K29" s="58">
        <f ca="1">IFERROR(HLOOKUP(K$4,'Dummy Group'!$B$3:$G$38,$E29+1,FALSE),0)</f>
        <v>0</v>
      </c>
      <c r="L29" s="58">
        <f ca="1">IFERROR(HLOOKUP(L$4,'Dummy Group'!$B$3:$G$38,$E29+1,FALSE),0)</f>
        <v>0</v>
      </c>
      <c r="M29" s="58">
        <f ca="1">IFERROR(HLOOKUP(M$4,'Dummy Group'!$B$3:$G$38,$E29+1,FALSE),0)</f>
        <v>0</v>
      </c>
      <c r="N29" s="58">
        <f ca="1">IFERROR(HLOOKUP(N$4,'Dummy Group'!$B$3:$G$38,$E29+1,FALSE),0)</f>
        <v>0</v>
      </c>
      <c r="O29" s="58">
        <f ca="1">IFERROR(HLOOKUP(O$4,'Dummy Group'!$B$3:$G$38,$E29+1,FALSE),0)</f>
        <v>0</v>
      </c>
      <c r="P29" s="58">
        <f ca="1">IFERROR(HLOOKUP(P$4,'Dummy Group'!$B$3:$G$38,$E29+1,FALSE),0)</f>
        <v>0</v>
      </c>
      <c r="Q29" s="58">
        <f ca="1">IFERROR(HLOOKUP(Q$4,'Dummy Group'!$B$3:$G$38,$E29+1,FALSE),0)</f>
        <v>0</v>
      </c>
      <c r="R29" s="58">
        <f ca="1">IFERROR(HLOOKUP(R$4,'Dummy Group'!$B$3:$G$38,$E29+1,FALSE),0)</f>
        <v>0</v>
      </c>
      <c r="S29" s="58">
        <f ca="1">IFERROR(HLOOKUP(S$4,'Dummy Group'!$B$3:$G$38,$E29+1,FALSE),0)</f>
        <v>0</v>
      </c>
      <c r="T29" s="58">
        <f ca="1">IFERROR(HLOOKUP(T$4,'Dummy Group'!$B$3:$G$38,$E29+1,FALSE),0)</f>
        <v>0</v>
      </c>
      <c r="U29" s="58">
        <f ca="1">IFERROR(HLOOKUP(U$4,'Dummy Group'!$B$3:$G$38,$E29+1,FALSE),0)</f>
        <v>0</v>
      </c>
      <c r="V29" s="58">
        <f ca="1">IFERROR(HLOOKUP(V$4,'Dummy Group'!$B$3:$G$38,$E29+1,FALSE),0)</f>
        <v>0</v>
      </c>
      <c r="W29" s="58">
        <f ca="1">IFERROR(HLOOKUP(W$4,'Dummy Group'!$B$3:$G$38,$E29+1,FALSE),0)</f>
        <v>0</v>
      </c>
      <c r="X29" s="58">
        <f ca="1">IFERROR(HLOOKUP(X$4,'Dummy Group'!$B$3:$G$38,$E29+1,FALSE),0)</f>
        <v>0</v>
      </c>
      <c r="Y29" s="58">
        <f ca="1">IFERROR(HLOOKUP(Y$4,'Dummy Group'!$B$3:$G$38,$E29+1,FALSE),0)</f>
        <v>0</v>
      </c>
      <c r="Z29" s="58">
        <f ca="1">IFERROR(HLOOKUP(Z$4,'Dummy Group'!$B$3:$G$38,$E29+1,FALSE),0)</f>
        <v>0</v>
      </c>
      <c r="AA29" s="58">
        <f ca="1">IFERROR(HLOOKUP(AA$4,'Dummy Group'!$B$3:$G$38,$E29+1,FALSE),0)</f>
        <v>0</v>
      </c>
      <c r="AB29" s="58">
        <f ca="1">IFERROR(HLOOKUP(AB$4,'Dummy Group'!$B$3:$G$38,$E29+1,FALSE),0)</f>
        <v>0</v>
      </c>
      <c r="AC29" s="58">
        <f ca="1">IFERROR(HLOOKUP(AC$4,'Dummy Group'!$B$3:$G$38,$E29+1,FALSE),0)</f>
        <v>0</v>
      </c>
      <c r="AD29" s="58">
        <f ca="1">IFERROR(HLOOKUP(AD$4,'Dummy Group'!$B$3:$G$38,$E29+1,FALSE),0)</f>
        <v>0</v>
      </c>
      <c r="AE29" s="58">
        <f ca="1">IFERROR(HLOOKUP(AE$4,'Dummy Group'!$B$3:$G$38,$E29+1,FALSE),0)</f>
        <v>0</v>
      </c>
      <c r="AF29" s="58">
        <f ca="1">IFERROR(HLOOKUP(AF$4,'Dummy Group'!$B$3:$G$38,$E29+1,FALSE),0)</f>
        <v>0</v>
      </c>
      <c r="AG29" s="58">
        <f ca="1">IFERROR(HLOOKUP(AG$4,'Dummy Group'!$B$3:$G$38,$E29+1,FALSE),0)</f>
        <v>0</v>
      </c>
      <c r="AH29" s="58">
        <f ca="1">IFERROR(HLOOKUP(AH$4,'Dummy Group'!$B$3:$G$38,$E29+1,FALSE),0)</f>
        <v>0</v>
      </c>
      <c r="AI29" s="58">
        <f ca="1">IFERROR(HLOOKUP(AI$4,'Dummy Group'!$B$3:$G$38,$E29+1,FALSE),0)</f>
        <v>0</v>
      </c>
      <c r="AJ29" s="58">
        <f ca="1">IFERROR(HLOOKUP(AJ$4,'Dummy Group'!$B$3:$G$38,$E29+1,FALSE),0)</f>
        <v>0</v>
      </c>
      <c r="AK29" s="58">
        <f ca="1">IFERROR(HLOOKUP(AK$4,'Dummy Group'!$B$3:$G$38,$E29+1,FALSE),0)</f>
        <v>0</v>
      </c>
      <c r="AL29" s="58">
        <f ca="1">IFERROR(HLOOKUP(AL$4,'Dummy Group'!$B$3:$G$38,$E29+1,FALSE),0)</f>
        <v>0</v>
      </c>
      <c r="AM29" s="58">
        <f ca="1">IFERROR(HLOOKUP(AM$4,'Dummy Group'!$B$3:$G$38,$E29+1,FALSE),0)</f>
        <v>0</v>
      </c>
      <c r="AN29" s="58">
        <f ca="1">IFERROR(HLOOKUP(AN$4,'Dummy Group'!$B$3:$G$38,$E29+1,FALSE),0)</f>
        <v>0</v>
      </c>
    </row>
    <row r="30" spans="1:40" x14ac:dyDescent="0.25">
      <c r="A30" s="58">
        <v>12</v>
      </c>
      <c r="B30" s="58">
        <f t="shared" si="7"/>
        <v>66</v>
      </c>
      <c r="D30" s="58">
        <f t="shared" ca="1" si="6"/>
        <v>6</v>
      </c>
      <c r="E30" s="58">
        <v>12</v>
      </c>
      <c r="F30" s="58">
        <f ca="1">IFERROR(HLOOKUP(F$4,'Dummy Group'!$B$3:$G$38,$E30+1,FALSE),0)</f>
        <v>0</v>
      </c>
      <c r="G30" s="58">
        <f ca="1">IFERROR(HLOOKUP(G$4,'Dummy Group'!$B$3:$G$38,$E30+1,FALSE),0)</f>
        <v>0</v>
      </c>
      <c r="H30" s="58">
        <f ca="1">IFERROR(HLOOKUP(H$4,'Dummy Group'!$B$3:$G$38,$E30+1,FALSE),0)</f>
        <v>0</v>
      </c>
      <c r="I30" s="58">
        <f ca="1">IFERROR(HLOOKUP(I$4,'Dummy Group'!$B$3:$G$38,$E30+1,FALSE),0)</f>
        <v>0</v>
      </c>
      <c r="J30" s="58">
        <f ca="1">IFERROR(HLOOKUP(J$4,'Dummy Group'!$B$3:$G$38,$E30+1,FALSE),0)</f>
        <v>0</v>
      </c>
      <c r="K30" s="58">
        <f ca="1">IFERROR(HLOOKUP(K$4,'Dummy Group'!$B$3:$G$38,$E30+1,FALSE),0)</f>
        <v>0</v>
      </c>
      <c r="L30" s="58">
        <f ca="1">IFERROR(HLOOKUP(L$4,'Dummy Group'!$B$3:$G$38,$E30+1,FALSE),0)</f>
        <v>0</v>
      </c>
      <c r="M30" s="58">
        <f ca="1">IFERROR(HLOOKUP(M$4,'Dummy Group'!$B$3:$G$38,$E30+1,FALSE),0)</f>
        <v>0</v>
      </c>
      <c r="N30" s="58">
        <f ca="1">IFERROR(HLOOKUP(N$4,'Dummy Group'!$B$3:$G$38,$E30+1,FALSE),0)</f>
        <v>0</v>
      </c>
      <c r="O30" s="58">
        <f ca="1">IFERROR(HLOOKUP(O$4,'Dummy Group'!$B$3:$G$38,$E30+1,FALSE),0)</f>
        <v>0</v>
      </c>
      <c r="P30" s="58">
        <f ca="1">IFERROR(HLOOKUP(P$4,'Dummy Group'!$B$3:$G$38,$E30+1,FALSE),0)</f>
        <v>0</v>
      </c>
      <c r="Q30" s="58">
        <f ca="1">IFERROR(HLOOKUP(Q$4,'Dummy Group'!$B$3:$G$38,$E30+1,FALSE),0)</f>
        <v>0</v>
      </c>
      <c r="R30" s="58">
        <f ca="1">IFERROR(HLOOKUP(R$4,'Dummy Group'!$B$3:$G$38,$E30+1,FALSE),0)</f>
        <v>0</v>
      </c>
      <c r="S30" s="58">
        <f ca="1">IFERROR(HLOOKUP(S$4,'Dummy Group'!$B$3:$G$38,$E30+1,FALSE),0)</f>
        <v>0</v>
      </c>
      <c r="T30" s="58">
        <f ca="1">IFERROR(HLOOKUP(T$4,'Dummy Group'!$B$3:$G$38,$E30+1,FALSE),0)</f>
        <v>0</v>
      </c>
      <c r="U30" s="58">
        <f ca="1">IFERROR(HLOOKUP(U$4,'Dummy Group'!$B$3:$G$38,$E30+1,FALSE),0)</f>
        <v>0</v>
      </c>
      <c r="V30" s="58">
        <f ca="1">IFERROR(HLOOKUP(V$4,'Dummy Group'!$B$3:$G$38,$E30+1,FALSE),0)</f>
        <v>0</v>
      </c>
      <c r="W30" s="58">
        <f ca="1">IFERROR(HLOOKUP(W$4,'Dummy Group'!$B$3:$G$38,$E30+1,FALSE),0)</f>
        <v>0</v>
      </c>
      <c r="X30" s="58">
        <f ca="1">IFERROR(HLOOKUP(X$4,'Dummy Group'!$B$3:$G$38,$E30+1,FALSE),0)</f>
        <v>0</v>
      </c>
      <c r="Y30" s="58">
        <f ca="1">IFERROR(HLOOKUP(Y$4,'Dummy Group'!$B$3:$G$38,$E30+1,FALSE),0)</f>
        <v>0</v>
      </c>
      <c r="Z30" s="58">
        <f ca="1">IFERROR(HLOOKUP(Z$4,'Dummy Group'!$B$3:$G$38,$E30+1,FALSE),0)</f>
        <v>0</v>
      </c>
      <c r="AA30" s="58">
        <f ca="1">IFERROR(HLOOKUP(AA$4,'Dummy Group'!$B$3:$G$38,$E30+1,FALSE),0)</f>
        <v>0</v>
      </c>
      <c r="AB30" s="58">
        <f ca="1">IFERROR(HLOOKUP(AB$4,'Dummy Group'!$B$3:$G$38,$E30+1,FALSE),0)</f>
        <v>0</v>
      </c>
      <c r="AC30" s="58">
        <f ca="1">IFERROR(HLOOKUP(AC$4,'Dummy Group'!$B$3:$G$38,$E30+1,FALSE),0)</f>
        <v>0</v>
      </c>
      <c r="AD30" s="58">
        <f ca="1">IFERROR(HLOOKUP(AD$4,'Dummy Group'!$B$3:$G$38,$E30+1,FALSE),0)</f>
        <v>0</v>
      </c>
      <c r="AE30" s="58">
        <f ca="1">IFERROR(HLOOKUP(AE$4,'Dummy Group'!$B$3:$G$38,$E30+1,FALSE),0)</f>
        <v>0</v>
      </c>
      <c r="AF30" s="58">
        <f ca="1">IFERROR(HLOOKUP(AF$4,'Dummy Group'!$B$3:$G$38,$E30+1,FALSE),0)</f>
        <v>0</v>
      </c>
      <c r="AG30" s="58">
        <f ca="1">IFERROR(HLOOKUP(AG$4,'Dummy Group'!$B$3:$G$38,$E30+1,FALSE),0)</f>
        <v>0</v>
      </c>
      <c r="AH30" s="58">
        <f ca="1">IFERROR(HLOOKUP(AH$4,'Dummy Group'!$B$3:$G$38,$E30+1,FALSE),0)</f>
        <v>0</v>
      </c>
      <c r="AI30" s="58">
        <f ca="1">IFERROR(HLOOKUP(AI$4,'Dummy Group'!$B$3:$G$38,$E30+1,FALSE),0)</f>
        <v>0</v>
      </c>
      <c r="AJ30" s="58">
        <f ca="1">IFERROR(HLOOKUP(AJ$4,'Dummy Group'!$B$3:$G$38,$E30+1,FALSE),0)</f>
        <v>0</v>
      </c>
      <c r="AK30" s="58">
        <f ca="1">IFERROR(HLOOKUP(AK$4,'Dummy Group'!$B$3:$G$38,$E30+1,FALSE),0)</f>
        <v>0</v>
      </c>
      <c r="AL30" s="58">
        <f ca="1">IFERROR(HLOOKUP(AL$4,'Dummy Group'!$B$3:$G$38,$E30+1,FALSE),0)</f>
        <v>0</v>
      </c>
      <c r="AM30" s="58">
        <f ca="1">IFERROR(HLOOKUP(AM$4,'Dummy Group'!$B$3:$G$38,$E30+1,FALSE),0)</f>
        <v>0</v>
      </c>
      <c r="AN30" s="58">
        <f ca="1">IFERROR(HLOOKUP(AN$4,'Dummy Group'!$B$3:$G$38,$E30+1,FALSE),0)</f>
        <v>0</v>
      </c>
    </row>
    <row r="31" spans="1:40" x14ac:dyDescent="0.25">
      <c r="A31" s="58">
        <v>13</v>
      </c>
      <c r="B31" s="58">
        <f t="shared" si="7"/>
        <v>72</v>
      </c>
      <c r="D31" s="58">
        <f t="shared" ca="1" si="6"/>
        <v>6</v>
      </c>
      <c r="E31" s="58">
        <v>13</v>
      </c>
      <c r="F31" s="58">
        <f ca="1">IFERROR(HLOOKUP(F$4,'Dummy Group'!$B$3:$G$38,$E31+1,FALSE),0)</f>
        <v>0</v>
      </c>
      <c r="G31" s="58">
        <f ca="1">IFERROR(HLOOKUP(G$4,'Dummy Group'!$B$3:$G$38,$E31+1,FALSE),0)</f>
        <v>0</v>
      </c>
      <c r="H31" s="58">
        <f ca="1">IFERROR(HLOOKUP(H$4,'Dummy Group'!$B$3:$G$38,$E31+1,FALSE),0)</f>
        <v>0</v>
      </c>
      <c r="I31" s="58">
        <f ca="1">IFERROR(HLOOKUP(I$4,'Dummy Group'!$B$3:$G$38,$E31+1,FALSE),0)</f>
        <v>0</v>
      </c>
      <c r="J31" s="58">
        <f ca="1">IFERROR(HLOOKUP(J$4,'Dummy Group'!$B$3:$G$38,$E31+1,FALSE),0)</f>
        <v>0</v>
      </c>
      <c r="K31" s="58">
        <f ca="1">IFERROR(HLOOKUP(K$4,'Dummy Group'!$B$3:$G$38,$E31+1,FALSE),0)</f>
        <v>0</v>
      </c>
      <c r="L31" s="58">
        <f ca="1">IFERROR(HLOOKUP(L$4,'Dummy Group'!$B$3:$G$38,$E31+1,FALSE),0)</f>
        <v>0</v>
      </c>
      <c r="M31" s="58">
        <f ca="1">IFERROR(HLOOKUP(M$4,'Dummy Group'!$B$3:$G$38,$E31+1,FALSE),0)</f>
        <v>0</v>
      </c>
      <c r="N31" s="58">
        <f ca="1">IFERROR(HLOOKUP(N$4,'Dummy Group'!$B$3:$G$38,$E31+1,FALSE),0)</f>
        <v>0</v>
      </c>
      <c r="O31" s="58">
        <f ca="1">IFERROR(HLOOKUP(O$4,'Dummy Group'!$B$3:$G$38,$E31+1,FALSE),0)</f>
        <v>0</v>
      </c>
      <c r="P31" s="58">
        <f ca="1">IFERROR(HLOOKUP(P$4,'Dummy Group'!$B$3:$G$38,$E31+1,FALSE),0)</f>
        <v>0</v>
      </c>
      <c r="Q31" s="58">
        <f ca="1">IFERROR(HLOOKUP(Q$4,'Dummy Group'!$B$3:$G$38,$E31+1,FALSE),0)</f>
        <v>0</v>
      </c>
      <c r="R31" s="58">
        <f ca="1">IFERROR(HLOOKUP(R$4,'Dummy Group'!$B$3:$G$38,$E31+1,FALSE),0)</f>
        <v>0</v>
      </c>
      <c r="S31" s="58">
        <f ca="1">IFERROR(HLOOKUP(S$4,'Dummy Group'!$B$3:$G$38,$E31+1,FALSE),0)</f>
        <v>0</v>
      </c>
      <c r="T31" s="58">
        <f ca="1">IFERROR(HLOOKUP(T$4,'Dummy Group'!$B$3:$G$38,$E31+1,FALSE),0)</f>
        <v>0</v>
      </c>
      <c r="U31" s="58">
        <f ca="1">IFERROR(HLOOKUP(U$4,'Dummy Group'!$B$3:$G$38,$E31+1,FALSE),0)</f>
        <v>0</v>
      </c>
      <c r="V31" s="58">
        <f ca="1">IFERROR(HLOOKUP(V$4,'Dummy Group'!$B$3:$G$38,$E31+1,FALSE),0)</f>
        <v>0</v>
      </c>
      <c r="W31" s="58">
        <f ca="1">IFERROR(HLOOKUP(W$4,'Dummy Group'!$B$3:$G$38,$E31+1,FALSE),0)</f>
        <v>0</v>
      </c>
      <c r="X31" s="58">
        <f ca="1">IFERROR(HLOOKUP(X$4,'Dummy Group'!$B$3:$G$38,$E31+1,FALSE),0)</f>
        <v>0</v>
      </c>
      <c r="Y31" s="58">
        <f ca="1">IFERROR(HLOOKUP(Y$4,'Dummy Group'!$B$3:$G$38,$E31+1,FALSE),0)</f>
        <v>0</v>
      </c>
      <c r="Z31" s="58">
        <f ca="1">IFERROR(HLOOKUP(Z$4,'Dummy Group'!$B$3:$G$38,$E31+1,FALSE),0)</f>
        <v>0</v>
      </c>
      <c r="AA31" s="58">
        <f ca="1">IFERROR(HLOOKUP(AA$4,'Dummy Group'!$B$3:$G$38,$E31+1,FALSE),0)</f>
        <v>0</v>
      </c>
      <c r="AB31" s="58">
        <f ca="1">IFERROR(HLOOKUP(AB$4,'Dummy Group'!$B$3:$G$38,$E31+1,FALSE),0)</f>
        <v>0</v>
      </c>
      <c r="AC31" s="58">
        <f ca="1">IFERROR(HLOOKUP(AC$4,'Dummy Group'!$B$3:$G$38,$E31+1,FALSE),0)</f>
        <v>0</v>
      </c>
      <c r="AD31" s="58">
        <f ca="1">IFERROR(HLOOKUP(AD$4,'Dummy Group'!$B$3:$G$38,$E31+1,FALSE),0)</f>
        <v>0</v>
      </c>
      <c r="AE31" s="58">
        <f ca="1">IFERROR(HLOOKUP(AE$4,'Dummy Group'!$B$3:$G$38,$E31+1,FALSE),0)</f>
        <v>0</v>
      </c>
      <c r="AF31" s="58">
        <f ca="1">IFERROR(HLOOKUP(AF$4,'Dummy Group'!$B$3:$G$38,$E31+1,FALSE),0)</f>
        <v>0</v>
      </c>
      <c r="AG31" s="58">
        <f ca="1">IFERROR(HLOOKUP(AG$4,'Dummy Group'!$B$3:$G$38,$E31+1,FALSE),0)</f>
        <v>0</v>
      </c>
      <c r="AH31" s="58">
        <f ca="1">IFERROR(HLOOKUP(AH$4,'Dummy Group'!$B$3:$G$38,$E31+1,FALSE),0)</f>
        <v>0</v>
      </c>
      <c r="AI31" s="58">
        <f ca="1">IFERROR(HLOOKUP(AI$4,'Dummy Group'!$B$3:$G$38,$E31+1,FALSE),0)</f>
        <v>0</v>
      </c>
      <c r="AJ31" s="58">
        <f ca="1">IFERROR(HLOOKUP(AJ$4,'Dummy Group'!$B$3:$G$38,$E31+1,FALSE),0)</f>
        <v>0</v>
      </c>
      <c r="AK31" s="58">
        <f ca="1">IFERROR(HLOOKUP(AK$4,'Dummy Group'!$B$3:$G$38,$E31+1,FALSE),0)</f>
        <v>0</v>
      </c>
      <c r="AL31" s="58">
        <f ca="1">IFERROR(HLOOKUP(AL$4,'Dummy Group'!$B$3:$G$38,$E31+1,FALSE),0)</f>
        <v>0</v>
      </c>
      <c r="AM31" s="58">
        <f ca="1">IFERROR(HLOOKUP(AM$4,'Dummy Group'!$B$3:$G$38,$E31+1,FALSE),0)</f>
        <v>0</v>
      </c>
      <c r="AN31" s="58">
        <f ca="1">IFERROR(HLOOKUP(AN$4,'Dummy Group'!$B$3:$G$38,$E31+1,FALSE),0)</f>
        <v>0</v>
      </c>
    </row>
    <row r="32" spans="1:40" x14ac:dyDescent="0.25">
      <c r="A32" s="58">
        <v>14</v>
      </c>
      <c r="B32" s="58">
        <f t="shared" si="7"/>
        <v>78</v>
      </c>
      <c r="D32" s="58">
        <f t="shared" ca="1" si="6"/>
        <v>6</v>
      </c>
      <c r="E32" s="58">
        <v>14</v>
      </c>
      <c r="F32" s="58">
        <f ca="1">IFERROR(HLOOKUP(F$4,'Dummy Group'!$B$3:$G$38,$E32+1,FALSE),0)</f>
        <v>0</v>
      </c>
      <c r="G32" s="58">
        <f ca="1">IFERROR(HLOOKUP(G$4,'Dummy Group'!$B$3:$G$38,$E32+1,FALSE),0)</f>
        <v>0</v>
      </c>
      <c r="H32" s="58">
        <f ca="1">IFERROR(HLOOKUP(H$4,'Dummy Group'!$B$3:$G$38,$E32+1,FALSE),0)</f>
        <v>0</v>
      </c>
      <c r="I32" s="58">
        <f ca="1">IFERROR(HLOOKUP(I$4,'Dummy Group'!$B$3:$G$38,$E32+1,FALSE),0)</f>
        <v>0</v>
      </c>
      <c r="J32" s="58">
        <f ca="1">IFERROR(HLOOKUP(J$4,'Dummy Group'!$B$3:$G$38,$E32+1,FALSE),0)</f>
        <v>0</v>
      </c>
      <c r="K32" s="58">
        <f ca="1">IFERROR(HLOOKUP(K$4,'Dummy Group'!$B$3:$G$38,$E32+1,FALSE),0)</f>
        <v>0</v>
      </c>
      <c r="L32" s="58">
        <f ca="1">IFERROR(HLOOKUP(L$4,'Dummy Group'!$B$3:$G$38,$E32+1,FALSE),0)</f>
        <v>0</v>
      </c>
      <c r="M32" s="58">
        <f ca="1">IFERROR(HLOOKUP(M$4,'Dummy Group'!$B$3:$G$38,$E32+1,FALSE),0)</f>
        <v>0</v>
      </c>
      <c r="N32" s="58">
        <f ca="1">IFERROR(HLOOKUP(N$4,'Dummy Group'!$B$3:$G$38,$E32+1,FALSE),0)</f>
        <v>0</v>
      </c>
      <c r="O32" s="58">
        <f ca="1">IFERROR(HLOOKUP(O$4,'Dummy Group'!$B$3:$G$38,$E32+1,FALSE),0)</f>
        <v>0</v>
      </c>
      <c r="P32" s="58">
        <f ca="1">IFERROR(HLOOKUP(P$4,'Dummy Group'!$B$3:$G$38,$E32+1,FALSE),0)</f>
        <v>0</v>
      </c>
      <c r="Q32" s="58">
        <f ca="1">IFERROR(HLOOKUP(Q$4,'Dummy Group'!$B$3:$G$38,$E32+1,FALSE),0)</f>
        <v>0</v>
      </c>
      <c r="R32" s="58">
        <f ca="1">IFERROR(HLOOKUP(R$4,'Dummy Group'!$B$3:$G$38,$E32+1,FALSE),0)</f>
        <v>0</v>
      </c>
      <c r="S32" s="58">
        <f ca="1">IFERROR(HLOOKUP(S$4,'Dummy Group'!$B$3:$G$38,$E32+1,FALSE),0)</f>
        <v>0</v>
      </c>
      <c r="T32" s="58">
        <f ca="1">IFERROR(HLOOKUP(T$4,'Dummy Group'!$B$3:$G$38,$E32+1,FALSE),0)</f>
        <v>0</v>
      </c>
      <c r="U32" s="58">
        <f ca="1">IFERROR(HLOOKUP(U$4,'Dummy Group'!$B$3:$G$38,$E32+1,FALSE),0)</f>
        <v>0</v>
      </c>
      <c r="V32" s="58">
        <f ca="1">IFERROR(HLOOKUP(V$4,'Dummy Group'!$B$3:$G$38,$E32+1,FALSE),0)</f>
        <v>0</v>
      </c>
      <c r="W32" s="58">
        <f ca="1">IFERROR(HLOOKUP(W$4,'Dummy Group'!$B$3:$G$38,$E32+1,FALSE),0)</f>
        <v>0</v>
      </c>
      <c r="X32" s="58">
        <f ca="1">IFERROR(HLOOKUP(X$4,'Dummy Group'!$B$3:$G$38,$E32+1,FALSE),0)</f>
        <v>0</v>
      </c>
      <c r="Y32" s="58">
        <f ca="1">IFERROR(HLOOKUP(Y$4,'Dummy Group'!$B$3:$G$38,$E32+1,FALSE),0)</f>
        <v>0</v>
      </c>
      <c r="Z32" s="58">
        <f ca="1">IFERROR(HLOOKUP(Z$4,'Dummy Group'!$B$3:$G$38,$E32+1,FALSE),0)</f>
        <v>0</v>
      </c>
      <c r="AA32" s="58">
        <f ca="1">IFERROR(HLOOKUP(AA$4,'Dummy Group'!$B$3:$G$38,$E32+1,FALSE),0)</f>
        <v>0</v>
      </c>
      <c r="AB32" s="58">
        <f ca="1">IFERROR(HLOOKUP(AB$4,'Dummy Group'!$B$3:$G$38,$E32+1,FALSE),0)</f>
        <v>0</v>
      </c>
      <c r="AC32" s="58">
        <f ca="1">IFERROR(HLOOKUP(AC$4,'Dummy Group'!$B$3:$G$38,$E32+1,FALSE),0)</f>
        <v>0</v>
      </c>
      <c r="AD32" s="58">
        <f ca="1">IFERROR(HLOOKUP(AD$4,'Dummy Group'!$B$3:$G$38,$E32+1,FALSE),0)</f>
        <v>0</v>
      </c>
      <c r="AE32" s="58">
        <f ca="1">IFERROR(HLOOKUP(AE$4,'Dummy Group'!$B$3:$G$38,$E32+1,FALSE),0)</f>
        <v>0</v>
      </c>
      <c r="AF32" s="58">
        <f ca="1">IFERROR(HLOOKUP(AF$4,'Dummy Group'!$B$3:$G$38,$E32+1,FALSE),0)</f>
        <v>0</v>
      </c>
      <c r="AG32" s="58">
        <f ca="1">IFERROR(HLOOKUP(AG$4,'Dummy Group'!$B$3:$G$38,$E32+1,FALSE),0)</f>
        <v>0</v>
      </c>
      <c r="AH32" s="58">
        <f ca="1">IFERROR(HLOOKUP(AH$4,'Dummy Group'!$B$3:$G$38,$E32+1,FALSE),0)</f>
        <v>0</v>
      </c>
      <c r="AI32" s="58">
        <f ca="1">IFERROR(HLOOKUP(AI$4,'Dummy Group'!$B$3:$G$38,$E32+1,FALSE),0)</f>
        <v>0</v>
      </c>
      <c r="AJ32" s="58">
        <f ca="1">IFERROR(HLOOKUP(AJ$4,'Dummy Group'!$B$3:$G$38,$E32+1,FALSE),0)</f>
        <v>0</v>
      </c>
      <c r="AK32" s="58">
        <f ca="1">IFERROR(HLOOKUP(AK$4,'Dummy Group'!$B$3:$G$38,$E32+1,FALSE),0)</f>
        <v>0</v>
      </c>
      <c r="AL32" s="58">
        <f ca="1">IFERROR(HLOOKUP(AL$4,'Dummy Group'!$B$3:$G$38,$E32+1,FALSE),0)</f>
        <v>0</v>
      </c>
      <c r="AM32" s="58">
        <f ca="1">IFERROR(HLOOKUP(AM$4,'Dummy Group'!$B$3:$G$38,$E32+1,FALSE),0)</f>
        <v>0</v>
      </c>
      <c r="AN32" s="58">
        <f ca="1">IFERROR(HLOOKUP(AN$4,'Dummy Group'!$B$3:$G$38,$E32+1,FALSE),0)</f>
        <v>0</v>
      </c>
    </row>
    <row r="33" spans="1:40" x14ac:dyDescent="0.25">
      <c r="A33" s="58">
        <v>15</v>
      </c>
      <c r="B33" s="58">
        <f t="shared" si="7"/>
        <v>84</v>
      </c>
      <c r="D33" s="58">
        <f t="shared" ca="1" si="6"/>
        <v>6</v>
      </c>
      <c r="E33" s="58">
        <v>15</v>
      </c>
      <c r="F33" s="58">
        <f ca="1">IFERROR(HLOOKUP(F$4,'Dummy Group'!$B$3:$G$38,$E33+1,FALSE),0)</f>
        <v>0</v>
      </c>
      <c r="G33" s="58">
        <f ca="1">IFERROR(HLOOKUP(G$4,'Dummy Group'!$B$3:$G$38,$E33+1,FALSE),0)</f>
        <v>0</v>
      </c>
      <c r="H33" s="58">
        <f ca="1">IFERROR(HLOOKUP(H$4,'Dummy Group'!$B$3:$G$38,$E33+1,FALSE),0)</f>
        <v>0</v>
      </c>
      <c r="I33" s="58">
        <f ca="1">IFERROR(HLOOKUP(I$4,'Dummy Group'!$B$3:$G$38,$E33+1,FALSE),0)</f>
        <v>0</v>
      </c>
      <c r="J33" s="58">
        <f ca="1">IFERROR(HLOOKUP(J$4,'Dummy Group'!$B$3:$G$38,$E33+1,FALSE),0)</f>
        <v>0</v>
      </c>
      <c r="K33" s="58">
        <f ca="1">IFERROR(HLOOKUP(K$4,'Dummy Group'!$B$3:$G$38,$E33+1,FALSE),0)</f>
        <v>0</v>
      </c>
      <c r="L33" s="58">
        <f ca="1">IFERROR(HLOOKUP(L$4,'Dummy Group'!$B$3:$G$38,$E33+1,FALSE),0)</f>
        <v>0</v>
      </c>
      <c r="M33" s="58">
        <f ca="1">IFERROR(HLOOKUP(M$4,'Dummy Group'!$B$3:$G$38,$E33+1,FALSE),0)</f>
        <v>0</v>
      </c>
      <c r="N33" s="58">
        <f ca="1">IFERROR(HLOOKUP(N$4,'Dummy Group'!$B$3:$G$38,$E33+1,FALSE),0)</f>
        <v>0</v>
      </c>
      <c r="O33" s="58">
        <f ca="1">IFERROR(HLOOKUP(O$4,'Dummy Group'!$B$3:$G$38,$E33+1,FALSE),0)</f>
        <v>0</v>
      </c>
      <c r="P33" s="58">
        <f ca="1">IFERROR(HLOOKUP(P$4,'Dummy Group'!$B$3:$G$38,$E33+1,FALSE),0)</f>
        <v>0</v>
      </c>
      <c r="Q33" s="58">
        <f ca="1">IFERROR(HLOOKUP(Q$4,'Dummy Group'!$B$3:$G$38,$E33+1,FALSE),0)</f>
        <v>0</v>
      </c>
      <c r="R33" s="58">
        <f ca="1">IFERROR(HLOOKUP(R$4,'Dummy Group'!$B$3:$G$38,$E33+1,FALSE),0)</f>
        <v>0</v>
      </c>
      <c r="S33" s="58">
        <f ca="1">IFERROR(HLOOKUP(S$4,'Dummy Group'!$B$3:$G$38,$E33+1,FALSE),0)</f>
        <v>0</v>
      </c>
      <c r="T33" s="58">
        <f ca="1">IFERROR(HLOOKUP(T$4,'Dummy Group'!$B$3:$G$38,$E33+1,FALSE),0)</f>
        <v>0</v>
      </c>
      <c r="U33" s="58">
        <f ca="1">IFERROR(HLOOKUP(U$4,'Dummy Group'!$B$3:$G$38,$E33+1,FALSE),0)</f>
        <v>0</v>
      </c>
      <c r="V33" s="58">
        <f ca="1">IFERROR(HLOOKUP(V$4,'Dummy Group'!$B$3:$G$38,$E33+1,FALSE),0)</f>
        <v>0</v>
      </c>
      <c r="W33" s="58">
        <f ca="1">IFERROR(HLOOKUP(W$4,'Dummy Group'!$B$3:$G$38,$E33+1,FALSE),0)</f>
        <v>0</v>
      </c>
      <c r="X33" s="58">
        <f ca="1">IFERROR(HLOOKUP(X$4,'Dummy Group'!$B$3:$G$38,$E33+1,FALSE),0)</f>
        <v>0</v>
      </c>
      <c r="Y33" s="58">
        <f ca="1">IFERROR(HLOOKUP(Y$4,'Dummy Group'!$B$3:$G$38,$E33+1,FALSE),0)</f>
        <v>0</v>
      </c>
      <c r="Z33" s="58">
        <f ca="1">IFERROR(HLOOKUP(Z$4,'Dummy Group'!$B$3:$G$38,$E33+1,FALSE),0)</f>
        <v>0</v>
      </c>
      <c r="AA33" s="58">
        <f ca="1">IFERROR(HLOOKUP(AA$4,'Dummy Group'!$B$3:$G$38,$E33+1,FALSE),0)</f>
        <v>0</v>
      </c>
      <c r="AB33" s="58">
        <f ca="1">IFERROR(HLOOKUP(AB$4,'Dummy Group'!$B$3:$G$38,$E33+1,FALSE),0)</f>
        <v>0</v>
      </c>
      <c r="AC33" s="58">
        <f ca="1">IFERROR(HLOOKUP(AC$4,'Dummy Group'!$B$3:$G$38,$E33+1,FALSE),0)</f>
        <v>0</v>
      </c>
      <c r="AD33" s="58">
        <f ca="1">IFERROR(HLOOKUP(AD$4,'Dummy Group'!$B$3:$G$38,$E33+1,FALSE),0)</f>
        <v>0</v>
      </c>
      <c r="AE33" s="58">
        <f ca="1">IFERROR(HLOOKUP(AE$4,'Dummy Group'!$B$3:$G$38,$E33+1,FALSE),0)</f>
        <v>0</v>
      </c>
      <c r="AF33" s="58">
        <f ca="1">IFERROR(HLOOKUP(AF$4,'Dummy Group'!$B$3:$G$38,$E33+1,FALSE),0)</f>
        <v>0</v>
      </c>
      <c r="AG33" s="58">
        <f ca="1">IFERROR(HLOOKUP(AG$4,'Dummy Group'!$B$3:$G$38,$E33+1,FALSE),0)</f>
        <v>0</v>
      </c>
      <c r="AH33" s="58">
        <f ca="1">IFERROR(HLOOKUP(AH$4,'Dummy Group'!$B$3:$G$38,$E33+1,FALSE),0)</f>
        <v>0</v>
      </c>
      <c r="AI33" s="58">
        <f ca="1">IFERROR(HLOOKUP(AI$4,'Dummy Group'!$B$3:$G$38,$E33+1,FALSE),0)</f>
        <v>0</v>
      </c>
      <c r="AJ33" s="58">
        <f ca="1">IFERROR(HLOOKUP(AJ$4,'Dummy Group'!$B$3:$G$38,$E33+1,FALSE),0)</f>
        <v>0</v>
      </c>
      <c r="AK33" s="58">
        <f ca="1">IFERROR(HLOOKUP(AK$4,'Dummy Group'!$B$3:$G$38,$E33+1,FALSE),0)</f>
        <v>0</v>
      </c>
      <c r="AL33" s="58">
        <f ca="1">IFERROR(HLOOKUP(AL$4,'Dummy Group'!$B$3:$G$38,$E33+1,FALSE),0)</f>
        <v>0</v>
      </c>
      <c r="AM33" s="58">
        <f ca="1">IFERROR(HLOOKUP(AM$4,'Dummy Group'!$B$3:$G$38,$E33+1,FALSE),0)</f>
        <v>0</v>
      </c>
      <c r="AN33" s="58">
        <f ca="1">IFERROR(HLOOKUP(AN$4,'Dummy Group'!$B$3:$G$38,$E33+1,FALSE),0)</f>
        <v>0</v>
      </c>
    </row>
    <row r="34" spans="1:40" x14ac:dyDescent="0.25">
      <c r="A34" s="58">
        <v>16</v>
      </c>
      <c r="B34" s="58">
        <f t="shared" si="7"/>
        <v>90</v>
      </c>
      <c r="D34" s="58">
        <f t="shared" ca="1" si="6"/>
        <v>6</v>
      </c>
      <c r="E34" s="58">
        <v>16</v>
      </c>
      <c r="F34" s="58">
        <f ca="1">IFERROR(HLOOKUP(F$4,'Dummy Group'!$B$3:$G$38,$E34+1,FALSE),0)</f>
        <v>0</v>
      </c>
      <c r="G34" s="58">
        <f ca="1">IFERROR(HLOOKUP(G$4,'Dummy Group'!$B$3:$G$38,$E34+1,FALSE),0)</f>
        <v>0</v>
      </c>
      <c r="H34" s="58">
        <f ca="1">IFERROR(HLOOKUP(H$4,'Dummy Group'!$B$3:$G$38,$E34+1,FALSE),0)</f>
        <v>0</v>
      </c>
      <c r="I34" s="58">
        <f ca="1">IFERROR(HLOOKUP(I$4,'Dummy Group'!$B$3:$G$38,$E34+1,FALSE),0)</f>
        <v>0</v>
      </c>
      <c r="J34" s="58">
        <f ca="1">IFERROR(HLOOKUP(J$4,'Dummy Group'!$B$3:$G$38,$E34+1,FALSE),0)</f>
        <v>0</v>
      </c>
      <c r="K34" s="58">
        <f ca="1">IFERROR(HLOOKUP(K$4,'Dummy Group'!$B$3:$G$38,$E34+1,FALSE),0)</f>
        <v>0</v>
      </c>
      <c r="L34" s="58">
        <f ca="1">IFERROR(HLOOKUP(L$4,'Dummy Group'!$B$3:$G$38,$E34+1,FALSE),0)</f>
        <v>0</v>
      </c>
      <c r="M34" s="58">
        <f ca="1">IFERROR(HLOOKUP(M$4,'Dummy Group'!$B$3:$G$38,$E34+1,FALSE),0)</f>
        <v>0</v>
      </c>
      <c r="N34" s="58">
        <f ca="1">IFERROR(HLOOKUP(N$4,'Dummy Group'!$B$3:$G$38,$E34+1,FALSE),0)</f>
        <v>0</v>
      </c>
      <c r="O34" s="58">
        <f ca="1">IFERROR(HLOOKUP(O$4,'Dummy Group'!$B$3:$G$38,$E34+1,FALSE),0)</f>
        <v>0</v>
      </c>
      <c r="P34" s="58">
        <f ca="1">IFERROR(HLOOKUP(P$4,'Dummy Group'!$B$3:$G$38,$E34+1,FALSE),0)</f>
        <v>0</v>
      </c>
      <c r="Q34" s="58">
        <f ca="1">IFERROR(HLOOKUP(Q$4,'Dummy Group'!$B$3:$G$38,$E34+1,FALSE),0)</f>
        <v>0</v>
      </c>
      <c r="R34" s="58">
        <f ca="1">IFERROR(HLOOKUP(R$4,'Dummy Group'!$B$3:$G$38,$E34+1,FALSE),0)</f>
        <v>0</v>
      </c>
      <c r="S34" s="58">
        <f ca="1">IFERROR(HLOOKUP(S$4,'Dummy Group'!$B$3:$G$38,$E34+1,FALSE),0)</f>
        <v>0</v>
      </c>
      <c r="T34" s="58">
        <f ca="1">IFERROR(HLOOKUP(T$4,'Dummy Group'!$B$3:$G$38,$E34+1,FALSE),0)</f>
        <v>0</v>
      </c>
      <c r="U34" s="58">
        <f ca="1">IFERROR(HLOOKUP(U$4,'Dummy Group'!$B$3:$G$38,$E34+1,FALSE),0)</f>
        <v>0</v>
      </c>
      <c r="V34" s="58">
        <f ca="1">IFERROR(HLOOKUP(V$4,'Dummy Group'!$B$3:$G$38,$E34+1,FALSE),0)</f>
        <v>0</v>
      </c>
      <c r="W34" s="58">
        <f ca="1">IFERROR(HLOOKUP(W$4,'Dummy Group'!$B$3:$G$38,$E34+1,FALSE),0)</f>
        <v>0</v>
      </c>
      <c r="X34" s="58">
        <f ca="1">IFERROR(HLOOKUP(X$4,'Dummy Group'!$B$3:$G$38,$E34+1,FALSE),0)</f>
        <v>0</v>
      </c>
      <c r="Y34" s="58">
        <f ca="1">IFERROR(HLOOKUP(Y$4,'Dummy Group'!$B$3:$G$38,$E34+1,FALSE),0)</f>
        <v>0</v>
      </c>
      <c r="Z34" s="58">
        <f ca="1">IFERROR(HLOOKUP(Z$4,'Dummy Group'!$B$3:$G$38,$E34+1,FALSE),0)</f>
        <v>0</v>
      </c>
      <c r="AA34" s="58">
        <f ca="1">IFERROR(HLOOKUP(AA$4,'Dummy Group'!$B$3:$G$38,$E34+1,FALSE),0)</f>
        <v>0</v>
      </c>
      <c r="AB34" s="58">
        <f ca="1">IFERROR(HLOOKUP(AB$4,'Dummy Group'!$B$3:$G$38,$E34+1,FALSE),0)</f>
        <v>0</v>
      </c>
      <c r="AC34" s="58">
        <f ca="1">IFERROR(HLOOKUP(AC$4,'Dummy Group'!$B$3:$G$38,$E34+1,FALSE),0)</f>
        <v>0</v>
      </c>
      <c r="AD34" s="58">
        <f ca="1">IFERROR(HLOOKUP(AD$4,'Dummy Group'!$B$3:$G$38,$E34+1,FALSE),0)</f>
        <v>0</v>
      </c>
      <c r="AE34" s="58">
        <f ca="1">IFERROR(HLOOKUP(AE$4,'Dummy Group'!$B$3:$G$38,$E34+1,FALSE),0)</f>
        <v>0</v>
      </c>
      <c r="AF34" s="58">
        <f ca="1">IFERROR(HLOOKUP(AF$4,'Dummy Group'!$B$3:$G$38,$E34+1,FALSE),0)</f>
        <v>0</v>
      </c>
      <c r="AG34" s="58">
        <f ca="1">IFERROR(HLOOKUP(AG$4,'Dummy Group'!$B$3:$G$38,$E34+1,FALSE),0)</f>
        <v>0</v>
      </c>
      <c r="AH34" s="58">
        <f ca="1">IFERROR(HLOOKUP(AH$4,'Dummy Group'!$B$3:$G$38,$E34+1,FALSE),0)</f>
        <v>0</v>
      </c>
      <c r="AI34" s="58">
        <f ca="1">IFERROR(HLOOKUP(AI$4,'Dummy Group'!$B$3:$G$38,$E34+1,FALSE),0)</f>
        <v>0</v>
      </c>
      <c r="AJ34" s="58">
        <f ca="1">IFERROR(HLOOKUP(AJ$4,'Dummy Group'!$B$3:$G$38,$E34+1,FALSE),0)</f>
        <v>0</v>
      </c>
      <c r="AK34" s="58">
        <f ca="1">IFERROR(HLOOKUP(AK$4,'Dummy Group'!$B$3:$G$38,$E34+1,FALSE),0)</f>
        <v>0</v>
      </c>
      <c r="AL34" s="58">
        <f ca="1">IFERROR(HLOOKUP(AL$4,'Dummy Group'!$B$3:$G$38,$E34+1,FALSE),0)</f>
        <v>0</v>
      </c>
      <c r="AM34" s="58">
        <f ca="1">IFERROR(HLOOKUP(AM$4,'Dummy Group'!$B$3:$G$38,$E34+1,FALSE),0)</f>
        <v>0</v>
      </c>
      <c r="AN34" s="58">
        <f ca="1">IFERROR(HLOOKUP(AN$4,'Dummy Group'!$B$3:$G$38,$E34+1,FALSE),0)</f>
        <v>0</v>
      </c>
    </row>
    <row r="35" spans="1:40" x14ac:dyDescent="0.25">
      <c r="A35" s="58">
        <v>17</v>
      </c>
      <c r="B35" s="58">
        <f t="shared" si="7"/>
        <v>96</v>
      </c>
      <c r="D35" s="58">
        <f t="shared" ca="1" si="6"/>
        <v>6</v>
      </c>
      <c r="E35" s="58">
        <v>17</v>
      </c>
      <c r="F35" s="58">
        <f ca="1">IFERROR(HLOOKUP(F$4,'Dummy Group'!$B$3:$G$38,$E35+1,FALSE),0)</f>
        <v>0</v>
      </c>
      <c r="G35" s="58">
        <f ca="1">IFERROR(HLOOKUP(G$4,'Dummy Group'!$B$3:$G$38,$E35+1,FALSE),0)</f>
        <v>0</v>
      </c>
      <c r="H35" s="58">
        <f ca="1">IFERROR(HLOOKUP(H$4,'Dummy Group'!$B$3:$G$38,$E35+1,FALSE),0)</f>
        <v>0</v>
      </c>
      <c r="I35" s="58">
        <f ca="1">IFERROR(HLOOKUP(I$4,'Dummy Group'!$B$3:$G$38,$E35+1,FALSE),0)</f>
        <v>0</v>
      </c>
      <c r="J35" s="58">
        <f ca="1">IFERROR(HLOOKUP(J$4,'Dummy Group'!$B$3:$G$38,$E35+1,FALSE),0)</f>
        <v>0</v>
      </c>
      <c r="K35" s="58">
        <f ca="1">IFERROR(HLOOKUP(K$4,'Dummy Group'!$B$3:$G$38,$E35+1,FALSE),0)</f>
        <v>0</v>
      </c>
      <c r="L35" s="58">
        <f ca="1">IFERROR(HLOOKUP(L$4,'Dummy Group'!$B$3:$G$38,$E35+1,FALSE),0)</f>
        <v>0</v>
      </c>
      <c r="M35" s="58">
        <f ca="1">IFERROR(HLOOKUP(M$4,'Dummy Group'!$B$3:$G$38,$E35+1,FALSE),0)</f>
        <v>0</v>
      </c>
      <c r="N35" s="58">
        <f ca="1">IFERROR(HLOOKUP(N$4,'Dummy Group'!$B$3:$G$38,$E35+1,FALSE),0)</f>
        <v>0</v>
      </c>
      <c r="O35" s="58">
        <f ca="1">IFERROR(HLOOKUP(O$4,'Dummy Group'!$B$3:$G$38,$E35+1,FALSE),0)</f>
        <v>0</v>
      </c>
      <c r="P35" s="58">
        <f ca="1">IFERROR(HLOOKUP(P$4,'Dummy Group'!$B$3:$G$38,$E35+1,FALSE),0)</f>
        <v>0</v>
      </c>
      <c r="Q35" s="58">
        <f ca="1">IFERROR(HLOOKUP(Q$4,'Dummy Group'!$B$3:$G$38,$E35+1,FALSE),0)</f>
        <v>0</v>
      </c>
      <c r="R35" s="58">
        <f ca="1">IFERROR(HLOOKUP(R$4,'Dummy Group'!$B$3:$G$38,$E35+1,FALSE),0)</f>
        <v>0</v>
      </c>
      <c r="S35" s="58">
        <f ca="1">IFERROR(HLOOKUP(S$4,'Dummy Group'!$B$3:$G$38,$E35+1,FALSE),0)</f>
        <v>0</v>
      </c>
      <c r="T35" s="58">
        <f ca="1">IFERROR(HLOOKUP(T$4,'Dummy Group'!$B$3:$G$38,$E35+1,FALSE),0)</f>
        <v>0</v>
      </c>
      <c r="U35" s="58">
        <f ca="1">IFERROR(HLOOKUP(U$4,'Dummy Group'!$B$3:$G$38,$E35+1,FALSE),0)</f>
        <v>0</v>
      </c>
      <c r="V35" s="58">
        <f ca="1">IFERROR(HLOOKUP(V$4,'Dummy Group'!$B$3:$G$38,$E35+1,FALSE),0)</f>
        <v>0</v>
      </c>
      <c r="W35" s="58">
        <f ca="1">IFERROR(HLOOKUP(W$4,'Dummy Group'!$B$3:$G$38,$E35+1,FALSE),0)</f>
        <v>0</v>
      </c>
      <c r="X35" s="58">
        <f ca="1">IFERROR(HLOOKUP(X$4,'Dummy Group'!$B$3:$G$38,$E35+1,FALSE),0)</f>
        <v>0</v>
      </c>
      <c r="Y35" s="58">
        <f ca="1">IFERROR(HLOOKUP(Y$4,'Dummy Group'!$B$3:$G$38,$E35+1,FALSE),0)</f>
        <v>0</v>
      </c>
      <c r="Z35" s="58">
        <f ca="1">IFERROR(HLOOKUP(Z$4,'Dummy Group'!$B$3:$G$38,$E35+1,FALSE),0)</f>
        <v>0</v>
      </c>
      <c r="AA35" s="58">
        <f ca="1">IFERROR(HLOOKUP(AA$4,'Dummy Group'!$B$3:$G$38,$E35+1,FALSE),0)</f>
        <v>0</v>
      </c>
      <c r="AB35" s="58">
        <f ca="1">IFERROR(HLOOKUP(AB$4,'Dummy Group'!$B$3:$G$38,$E35+1,FALSE),0)</f>
        <v>0</v>
      </c>
      <c r="AC35" s="58">
        <f ca="1">IFERROR(HLOOKUP(AC$4,'Dummy Group'!$B$3:$G$38,$E35+1,FALSE),0)</f>
        <v>0</v>
      </c>
      <c r="AD35" s="58">
        <f ca="1">IFERROR(HLOOKUP(AD$4,'Dummy Group'!$B$3:$G$38,$E35+1,FALSE),0)</f>
        <v>0</v>
      </c>
      <c r="AE35" s="58">
        <f ca="1">IFERROR(HLOOKUP(AE$4,'Dummy Group'!$B$3:$G$38,$E35+1,FALSE),0)</f>
        <v>0</v>
      </c>
      <c r="AF35" s="58">
        <f ca="1">IFERROR(HLOOKUP(AF$4,'Dummy Group'!$B$3:$G$38,$E35+1,FALSE),0)</f>
        <v>0</v>
      </c>
      <c r="AG35" s="58">
        <f ca="1">IFERROR(HLOOKUP(AG$4,'Dummy Group'!$B$3:$G$38,$E35+1,FALSE),0)</f>
        <v>0</v>
      </c>
      <c r="AH35" s="58">
        <f ca="1">IFERROR(HLOOKUP(AH$4,'Dummy Group'!$B$3:$G$38,$E35+1,FALSE),0)</f>
        <v>0</v>
      </c>
      <c r="AI35" s="58">
        <f ca="1">IFERROR(HLOOKUP(AI$4,'Dummy Group'!$B$3:$G$38,$E35+1,FALSE),0)</f>
        <v>0</v>
      </c>
      <c r="AJ35" s="58">
        <f ca="1">IFERROR(HLOOKUP(AJ$4,'Dummy Group'!$B$3:$G$38,$E35+1,FALSE),0)</f>
        <v>0</v>
      </c>
      <c r="AK35" s="58">
        <f ca="1">IFERROR(HLOOKUP(AK$4,'Dummy Group'!$B$3:$G$38,$E35+1,FALSE),0)</f>
        <v>0</v>
      </c>
      <c r="AL35" s="58">
        <f ca="1">IFERROR(HLOOKUP(AL$4,'Dummy Group'!$B$3:$G$38,$E35+1,FALSE),0)</f>
        <v>0</v>
      </c>
      <c r="AM35" s="58">
        <f ca="1">IFERROR(HLOOKUP(AM$4,'Dummy Group'!$B$3:$G$38,$E35+1,FALSE),0)</f>
        <v>0</v>
      </c>
      <c r="AN35" s="58">
        <f ca="1">IFERROR(HLOOKUP(AN$4,'Dummy Group'!$B$3:$G$38,$E35+1,FALSE),0)</f>
        <v>0</v>
      </c>
    </row>
    <row r="36" spans="1:40" x14ac:dyDescent="0.25">
      <c r="A36" s="58">
        <v>18</v>
      </c>
      <c r="B36" s="58">
        <f t="shared" si="7"/>
        <v>102</v>
      </c>
      <c r="D36" s="58">
        <f t="shared" ca="1" si="6"/>
        <v>6</v>
      </c>
      <c r="E36" s="58">
        <v>18</v>
      </c>
      <c r="F36" s="58">
        <f ca="1">IFERROR(HLOOKUP(F$4,'Dummy Group'!$B$3:$G$38,$E36+1,FALSE),0)</f>
        <v>0</v>
      </c>
      <c r="G36" s="58">
        <f ca="1">IFERROR(HLOOKUP(G$4,'Dummy Group'!$B$3:$G$38,$E36+1,FALSE),0)</f>
        <v>0</v>
      </c>
      <c r="H36" s="58">
        <f ca="1">IFERROR(HLOOKUP(H$4,'Dummy Group'!$B$3:$G$38,$E36+1,FALSE),0)</f>
        <v>0</v>
      </c>
      <c r="I36" s="58">
        <f ca="1">IFERROR(HLOOKUP(I$4,'Dummy Group'!$B$3:$G$38,$E36+1,FALSE),0)</f>
        <v>0</v>
      </c>
      <c r="J36" s="58">
        <f ca="1">IFERROR(HLOOKUP(J$4,'Dummy Group'!$B$3:$G$38,$E36+1,FALSE),0)</f>
        <v>0</v>
      </c>
      <c r="K36" s="58">
        <f ca="1">IFERROR(HLOOKUP(K$4,'Dummy Group'!$B$3:$G$38,$E36+1,FALSE),0)</f>
        <v>0</v>
      </c>
      <c r="L36" s="58">
        <f ca="1">IFERROR(HLOOKUP(L$4,'Dummy Group'!$B$3:$G$38,$E36+1,FALSE),0)</f>
        <v>0</v>
      </c>
      <c r="M36" s="58">
        <f ca="1">IFERROR(HLOOKUP(M$4,'Dummy Group'!$B$3:$G$38,$E36+1,FALSE),0)</f>
        <v>0</v>
      </c>
      <c r="N36" s="58">
        <f ca="1">IFERROR(HLOOKUP(N$4,'Dummy Group'!$B$3:$G$38,$E36+1,FALSE),0)</f>
        <v>0</v>
      </c>
      <c r="O36" s="58">
        <f ca="1">IFERROR(HLOOKUP(O$4,'Dummy Group'!$B$3:$G$38,$E36+1,FALSE),0)</f>
        <v>0</v>
      </c>
      <c r="P36" s="58">
        <f ca="1">IFERROR(HLOOKUP(P$4,'Dummy Group'!$B$3:$G$38,$E36+1,FALSE),0)</f>
        <v>0</v>
      </c>
      <c r="Q36" s="58">
        <f ca="1">IFERROR(HLOOKUP(Q$4,'Dummy Group'!$B$3:$G$38,$E36+1,FALSE),0)</f>
        <v>0</v>
      </c>
      <c r="R36" s="58">
        <f ca="1">IFERROR(HLOOKUP(R$4,'Dummy Group'!$B$3:$G$38,$E36+1,FALSE),0)</f>
        <v>0</v>
      </c>
      <c r="S36" s="58">
        <f ca="1">IFERROR(HLOOKUP(S$4,'Dummy Group'!$B$3:$G$38,$E36+1,FALSE),0)</f>
        <v>0</v>
      </c>
      <c r="T36" s="58">
        <f ca="1">IFERROR(HLOOKUP(T$4,'Dummy Group'!$B$3:$G$38,$E36+1,FALSE),0)</f>
        <v>0</v>
      </c>
      <c r="U36" s="58">
        <f ca="1">IFERROR(HLOOKUP(U$4,'Dummy Group'!$B$3:$G$38,$E36+1,FALSE),0)</f>
        <v>0</v>
      </c>
      <c r="V36" s="58">
        <f ca="1">IFERROR(HLOOKUP(V$4,'Dummy Group'!$B$3:$G$38,$E36+1,FALSE),0)</f>
        <v>0</v>
      </c>
      <c r="W36" s="58">
        <f ca="1">IFERROR(HLOOKUP(W$4,'Dummy Group'!$B$3:$G$38,$E36+1,FALSE),0)</f>
        <v>0</v>
      </c>
      <c r="X36" s="58">
        <f ca="1">IFERROR(HLOOKUP(X$4,'Dummy Group'!$B$3:$G$38,$E36+1,FALSE),0)</f>
        <v>0</v>
      </c>
      <c r="Y36" s="58">
        <f ca="1">IFERROR(HLOOKUP(Y$4,'Dummy Group'!$B$3:$G$38,$E36+1,FALSE),0)</f>
        <v>0</v>
      </c>
      <c r="Z36" s="58">
        <f ca="1">IFERROR(HLOOKUP(Z$4,'Dummy Group'!$B$3:$G$38,$E36+1,FALSE),0)</f>
        <v>0</v>
      </c>
      <c r="AA36" s="58">
        <f ca="1">IFERROR(HLOOKUP(AA$4,'Dummy Group'!$B$3:$G$38,$E36+1,FALSE),0)</f>
        <v>0</v>
      </c>
      <c r="AB36" s="58">
        <f ca="1">IFERROR(HLOOKUP(AB$4,'Dummy Group'!$B$3:$G$38,$E36+1,FALSE),0)</f>
        <v>0</v>
      </c>
      <c r="AC36" s="58">
        <f ca="1">IFERROR(HLOOKUP(AC$4,'Dummy Group'!$B$3:$G$38,$E36+1,FALSE),0)</f>
        <v>0</v>
      </c>
      <c r="AD36" s="58">
        <f ca="1">IFERROR(HLOOKUP(AD$4,'Dummy Group'!$B$3:$G$38,$E36+1,FALSE),0)</f>
        <v>0</v>
      </c>
      <c r="AE36" s="58">
        <f ca="1">IFERROR(HLOOKUP(AE$4,'Dummy Group'!$B$3:$G$38,$E36+1,FALSE),0)</f>
        <v>0</v>
      </c>
      <c r="AF36" s="58">
        <f ca="1">IFERROR(HLOOKUP(AF$4,'Dummy Group'!$B$3:$G$38,$E36+1,FALSE),0)</f>
        <v>0</v>
      </c>
      <c r="AG36" s="58">
        <f ca="1">IFERROR(HLOOKUP(AG$4,'Dummy Group'!$B$3:$G$38,$E36+1,FALSE),0)</f>
        <v>0</v>
      </c>
      <c r="AH36" s="58">
        <f ca="1">IFERROR(HLOOKUP(AH$4,'Dummy Group'!$B$3:$G$38,$E36+1,FALSE),0)</f>
        <v>0</v>
      </c>
      <c r="AI36" s="58">
        <f ca="1">IFERROR(HLOOKUP(AI$4,'Dummy Group'!$B$3:$G$38,$E36+1,FALSE),0)</f>
        <v>0</v>
      </c>
      <c r="AJ36" s="58">
        <f ca="1">IFERROR(HLOOKUP(AJ$4,'Dummy Group'!$B$3:$G$38,$E36+1,FALSE),0)</f>
        <v>0</v>
      </c>
      <c r="AK36" s="58">
        <f ca="1">IFERROR(HLOOKUP(AK$4,'Dummy Group'!$B$3:$G$38,$E36+1,FALSE),0)</f>
        <v>0</v>
      </c>
      <c r="AL36" s="58">
        <f ca="1">IFERROR(HLOOKUP(AL$4,'Dummy Group'!$B$3:$G$38,$E36+1,FALSE),0)</f>
        <v>0</v>
      </c>
      <c r="AM36" s="58">
        <f ca="1">IFERROR(HLOOKUP(AM$4,'Dummy Group'!$B$3:$G$38,$E36+1,FALSE),0)</f>
        <v>0</v>
      </c>
      <c r="AN36" s="58">
        <f ca="1">IFERROR(HLOOKUP(AN$4,'Dummy Group'!$B$3:$G$38,$E36+1,FALSE),0)</f>
        <v>0</v>
      </c>
    </row>
    <row r="37" spans="1:40" x14ac:dyDescent="0.25">
      <c r="A37" s="58">
        <v>19</v>
      </c>
      <c r="B37" s="58">
        <f t="shared" si="7"/>
        <v>108</v>
      </c>
      <c r="D37" s="58">
        <f t="shared" ca="1" si="6"/>
        <v>6</v>
      </c>
      <c r="E37" s="58">
        <v>19</v>
      </c>
      <c r="F37" s="58">
        <f ca="1">IFERROR(HLOOKUP(F$4,'Dummy Group'!$B$3:$G$38,$E37+1,FALSE),0)</f>
        <v>0</v>
      </c>
      <c r="G37" s="58">
        <f ca="1">IFERROR(HLOOKUP(G$4,'Dummy Group'!$B$3:$G$38,$E37+1,FALSE),0)</f>
        <v>0</v>
      </c>
      <c r="H37" s="58">
        <f ca="1">IFERROR(HLOOKUP(H$4,'Dummy Group'!$B$3:$G$38,$E37+1,FALSE),0)</f>
        <v>0</v>
      </c>
      <c r="I37" s="58">
        <f ca="1">IFERROR(HLOOKUP(I$4,'Dummy Group'!$B$3:$G$38,$E37+1,FALSE),0)</f>
        <v>0</v>
      </c>
      <c r="J37" s="58">
        <f ca="1">IFERROR(HLOOKUP(J$4,'Dummy Group'!$B$3:$G$38,$E37+1,FALSE),0)</f>
        <v>0</v>
      </c>
      <c r="K37" s="58">
        <f ca="1">IFERROR(HLOOKUP(K$4,'Dummy Group'!$B$3:$G$38,$E37+1,FALSE),0)</f>
        <v>0</v>
      </c>
      <c r="L37" s="58">
        <f ca="1">IFERROR(HLOOKUP(L$4,'Dummy Group'!$B$3:$G$38,$E37+1,FALSE),0)</f>
        <v>0</v>
      </c>
      <c r="M37" s="58">
        <f ca="1">IFERROR(HLOOKUP(M$4,'Dummy Group'!$B$3:$G$38,$E37+1,FALSE),0)</f>
        <v>0</v>
      </c>
      <c r="N37" s="58">
        <f ca="1">IFERROR(HLOOKUP(N$4,'Dummy Group'!$B$3:$G$38,$E37+1,FALSE),0)</f>
        <v>0</v>
      </c>
      <c r="O37" s="58">
        <f ca="1">IFERROR(HLOOKUP(O$4,'Dummy Group'!$B$3:$G$38,$E37+1,FALSE),0)</f>
        <v>0</v>
      </c>
      <c r="P37" s="58">
        <f ca="1">IFERROR(HLOOKUP(P$4,'Dummy Group'!$B$3:$G$38,$E37+1,FALSE),0)</f>
        <v>0</v>
      </c>
      <c r="Q37" s="58">
        <f ca="1">IFERROR(HLOOKUP(Q$4,'Dummy Group'!$B$3:$G$38,$E37+1,FALSE),0)</f>
        <v>0</v>
      </c>
      <c r="R37" s="58">
        <f ca="1">IFERROR(HLOOKUP(R$4,'Dummy Group'!$B$3:$G$38,$E37+1,FALSE),0)</f>
        <v>0</v>
      </c>
      <c r="S37" s="58">
        <f ca="1">IFERROR(HLOOKUP(S$4,'Dummy Group'!$B$3:$G$38,$E37+1,FALSE),0)</f>
        <v>0</v>
      </c>
      <c r="T37" s="58">
        <f ca="1">IFERROR(HLOOKUP(T$4,'Dummy Group'!$B$3:$G$38,$E37+1,FALSE),0)</f>
        <v>0</v>
      </c>
      <c r="U37" s="58">
        <f ca="1">IFERROR(HLOOKUP(U$4,'Dummy Group'!$B$3:$G$38,$E37+1,FALSE),0)</f>
        <v>0</v>
      </c>
      <c r="V37" s="58">
        <f ca="1">IFERROR(HLOOKUP(V$4,'Dummy Group'!$B$3:$G$38,$E37+1,FALSE),0)</f>
        <v>0</v>
      </c>
      <c r="W37" s="58">
        <f ca="1">IFERROR(HLOOKUP(W$4,'Dummy Group'!$B$3:$G$38,$E37+1,FALSE),0)</f>
        <v>0</v>
      </c>
      <c r="X37" s="58">
        <f ca="1">IFERROR(HLOOKUP(X$4,'Dummy Group'!$B$3:$G$38,$E37+1,FALSE),0)</f>
        <v>0</v>
      </c>
      <c r="Y37" s="58">
        <f ca="1">IFERROR(HLOOKUP(Y$4,'Dummy Group'!$B$3:$G$38,$E37+1,FALSE),0)</f>
        <v>0</v>
      </c>
      <c r="Z37" s="58">
        <f ca="1">IFERROR(HLOOKUP(Z$4,'Dummy Group'!$B$3:$G$38,$E37+1,FALSE),0)</f>
        <v>0</v>
      </c>
      <c r="AA37" s="58">
        <f ca="1">IFERROR(HLOOKUP(AA$4,'Dummy Group'!$B$3:$G$38,$E37+1,FALSE),0)</f>
        <v>0</v>
      </c>
      <c r="AB37" s="58">
        <f ca="1">IFERROR(HLOOKUP(AB$4,'Dummy Group'!$B$3:$G$38,$E37+1,FALSE),0)</f>
        <v>0</v>
      </c>
      <c r="AC37" s="58">
        <f ca="1">IFERROR(HLOOKUP(AC$4,'Dummy Group'!$B$3:$G$38,$E37+1,FALSE),0)</f>
        <v>0</v>
      </c>
      <c r="AD37" s="58">
        <f ca="1">IFERROR(HLOOKUP(AD$4,'Dummy Group'!$B$3:$G$38,$E37+1,FALSE),0)</f>
        <v>0</v>
      </c>
      <c r="AE37" s="58">
        <f ca="1">IFERROR(HLOOKUP(AE$4,'Dummy Group'!$B$3:$G$38,$E37+1,FALSE),0)</f>
        <v>0</v>
      </c>
      <c r="AF37" s="58">
        <f ca="1">IFERROR(HLOOKUP(AF$4,'Dummy Group'!$B$3:$G$38,$E37+1,FALSE),0)</f>
        <v>0</v>
      </c>
      <c r="AG37" s="58">
        <f ca="1">IFERROR(HLOOKUP(AG$4,'Dummy Group'!$B$3:$G$38,$E37+1,FALSE),0)</f>
        <v>0</v>
      </c>
      <c r="AH37" s="58">
        <f ca="1">IFERROR(HLOOKUP(AH$4,'Dummy Group'!$B$3:$G$38,$E37+1,FALSE),0)</f>
        <v>0</v>
      </c>
      <c r="AI37" s="58">
        <f ca="1">IFERROR(HLOOKUP(AI$4,'Dummy Group'!$B$3:$G$38,$E37+1,FALSE),0)</f>
        <v>0</v>
      </c>
      <c r="AJ37" s="58">
        <f ca="1">IFERROR(HLOOKUP(AJ$4,'Dummy Group'!$B$3:$G$38,$E37+1,FALSE),0)</f>
        <v>0</v>
      </c>
      <c r="AK37" s="58">
        <f ca="1">IFERROR(HLOOKUP(AK$4,'Dummy Group'!$B$3:$G$38,$E37+1,FALSE),0)</f>
        <v>0</v>
      </c>
      <c r="AL37" s="58">
        <f ca="1">IFERROR(HLOOKUP(AL$4,'Dummy Group'!$B$3:$G$38,$E37+1,FALSE),0)</f>
        <v>0</v>
      </c>
      <c r="AM37" s="58">
        <f ca="1">IFERROR(HLOOKUP(AM$4,'Dummy Group'!$B$3:$G$38,$E37+1,FALSE),0)</f>
        <v>0</v>
      </c>
      <c r="AN37" s="58">
        <f ca="1">IFERROR(HLOOKUP(AN$4,'Dummy Group'!$B$3:$G$38,$E37+1,FALSE),0)</f>
        <v>0</v>
      </c>
    </row>
    <row r="38" spans="1:40" x14ac:dyDescent="0.25">
      <c r="A38" s="58">
        <v>20</v>
      </c>
      <c r="B38" s="58">
        <f t="shared" si="7"/>
        <v>114</v>
      </c>
      <c r="D38" s="58">
        <f t="shared" ca="1" si="6"/>
        <v>6</v>
      </c>
      <c r="E38" s="58">
        <v>20</v>
      </c>
      <c r="F38" s="58">
        <f ca="1">IFERROR(HLOOKUP(F$4,'Dummy Group'!$B$3:$G$38,$E38+1,FALSE),0)</f>
        <v>0</v>
      </c>
      <c r="G38" s="58">
        <f ca="1">IFERROR(HLOOKUP(G$4,'Dummy Group'!$B$3:$G$38,$E38+1,FALSE),0)</f>
        <v>0</v>
      </c>
      <c r="H38" s="58">
        <f ca="1">IFERROR(HLOOKUP(H$4,'Dummy Group'!$B$3:$G$38,$E38+1,FALSE),0)</f>
        <v>0</v>
      </c>
      <c r="I38" s="58">
        <f ca="1">IFERROR(HLOOKUP(I$4,'Dummy Group'!$B$3:$G$38,$E38+1,FALSE),0)</f>
        <v>0</v>
      </c>
      <c r="J38" s="58">
        <f ca="1">IFERROR(HLOOKUP(J$4,'Dummy Group'!$B$3:$G$38,$E38+1,FALSE),0)</f>
        <v>0</v>
      </c>
      <c r="K38" s="58">
        <f ca="1">IFERROR(HLOOKUP(K$4,'Dummy Group'!$B$3:$G$38,$E38+1,FALSE),0)</f>
        <v>0</v>
      </c>
      <c r="L38" s="58">
        <f ca="1">IFERROR(HLOOKUP(L$4,'Dummy Group'!$B$3:$G$38,$E38+1,FALSE),0)</f>
        <v>0</v>
      </c>
      <c r="M38" s="58">
        <f ca="1">IFERROR(HLOOKUP(M$4,'Dummy Group'!$B$3:$G$38,$E38+1,FALSE),0)</f>
        <v>0</v>
      </c>
      <c r="N38" s="58">
        <f ca="1">IFERROR(HLOOKUP(N$4,'Dummy Group'!$B$3:$G$38,$E38+1,FALSE),0)</f>
        <v>0</v>
      </c>
      <c r="O38" s="58">
        <f ca="1">IFERROR(HLOOKUP(O$4,'Dummy Group'!$B$3:$G$38,$E38+1,FALSE),0)</f>
        <v>0</v>
      </c>
      <c r="P38" s="58">
        <f ca="1">IFERROR(HLOOKUP(P$4,'Dummy Group'!$B$3:$G$38,$E38+1,FALSE),0)</f>
        <v>0</v>
      </c>
      <c r="Q38" s="58">
        <f ca="1">IFERROR(HLOOKUP(Q$4,'Dummy Group'!$B$3:$G$38,$E38+1,FALSE),0)</f>
        <v>0</v>
      </c>
      <c r="R38" s="58">
        <f ca="1">IFERROR(HLOOKUP(R$4,'Dummy Group'!$B$3:$G$38,$E38+1,FALSE),0)</f>
        <v>0</v>
      </c>
      <c r="S38" s="58">
        <f ca="1">IFERROR(HLOOKUP(S$4,'Dummy Group'!$B$3:$G$38,$E38+1,FALSE),0)</f>
        <v>0</v>
      </c>
      <c r="T38" s="58">
        <f ca="1">IFERROR(HLOOKUP(T$4,'Dummy Group'!$B$3:$G$38,$E38+1,FALSE),0)</f>
        <v>0</v>
      </c>
      <c r="U38" s="58">
        <f ca="1">IFERROR(HLOOKUP(U$4,'Dummy Group'!$B$3:$G$38,$E38+1,FALSE),0)</f>
        <v>0</v>
      </c>
      <c r="V38" s="58">
        <f ca="1">IFERROR(HLOOKUP(V$4,'Dummy Group'!$B$3:$G$38,$E38+1,FALSE),0)</f>
        <v>0</v>
      </c>
      <c r="W38" s="58">
        <f ca="1">IFERROR(HLOOKUP(W$4,'Dummy Group'!$B$3:$G$38,$E38+1,FALSE),0)</f>
        <v>0</v>
      </c>
      <c r="X38" s="58">
        <f ca="1">IFERROR(HLOOKUP(X$4,'Dummy Group'!$B$3:$G$38,$E38+1,FALSE),0)</f>
        <v>0</v>
      </c>
      <c r="Y38" s="58">
        <f ca="1">IFERROR(HLOOKUP(Y$4,'Dummy Group'!$B$3:$G$38,$E38+1,FALSE),0)</f>
        <v>0</v>
      </c>
      <c r="Z38" s="58">
        <f ca="1">IFERROR(HLOOKUP(Z$4,'Dummy Group'!$B$3:$G$38,$E38+1,FALSE),0)</f>
        <v>0</v>
      </c>
      <c r="AA38" s="58">
        <f ca="1">IFERROR(HLOOKUP(AA$4,'Dummy Group'!$B$3:$G$38,$E38+1,FALSE),0)</f>
        <v>0</v>
      </c>
      <c r="AB38" s="58">
        <f ca="1">IFERROR(HLOOKUP(AB$4,'Dummy Group'!$B$3:$G$38,$E38+1,FALSE),0)</f>
        <v>0</v>
      </c>
      <c r="AC38" s="58">
        <f ca="1">IFERROR(HLOOKUP(AC$4,'Dummy Group'!$B$3:$G$38,$E38+1,FALSE),0)</f>
        <v>0</v>
      </c>
      <c r="AD38" s="58">
        <f ca="1">IFERROR(HLOOKUP(AD$4,'Dummy Group'!$B$3:$G$38,$E38+1,FALSE),0)</f>
        <v>0</v>
      </c>
      <c r="AE38" s="58">
        <f ca="1">IFERROR(HLOOKUP(AE$4,'Dummy Group'!$B$3:$G$38,$E38+1,FALSE),0)</f>
        <v>0</v>
      </c>
      <c r="AF38" s="58">
        <f ca="1">IFERROR(HLOOKUP(AF$4,'Dummy Group'!$B$3:$G$38,$E38+1,FALSE),0)</f>
        <v>0</v>
      </c>
      <c r="AG38" s="58">
        <f ca="1">IFERROR(HLOOKUP(AG$4,'Dummy Group'!$B$3:$G$38,$E38+1,FALSE),0)</f>
        <v>0</v>
      </c>
      <c r="AH38" s="58">
        <f ca="1">IFERROR(HLOOKUP(AH$4,'Dummy Group'!$B$3:$G$38,$E38+1,FALSE),0)</f>
        <v>0</v>
      </c>
      <c r="AI38" s="58">
        <f ca="1">IFERROR(HLOOKUP(AI$4,'Dummy Group'!$B$3:$G$38,$E38+1,FALSE),0)</f>
        <v>0</v>
      </c>
      <c r="AJ38" s="58">
        <f ca="1">IFERROR(HLOOKUP(AJ$4,'Dummy Group'!$B$3:$G$38,$E38+1,FALSE),0)</f>
        <v>0</v>
      </c>
      <c r="AK38" s="58">
        <f ca="1">IFERROR(HLOOKUP(AK$4,'Dummy Group'!$B$3:$G$38,$E38+1,FALSE),0)</f>
        <v>0</v>
      </c>
      <c r="AL38" s="58">
        <f ca="1">IFERROR(HLOOKUP(AL$4,'Dummy Group'!$B$3:$G$38,$E38+1,FALSE),0)</f>
        <v>0</v>
      </c>
      <c r="AM38" s="58">
        <f ca="1">IFERROR(HLOOKUP(AM$4,'Dummy Group'!$B$3:$G$38,$E38+1,FALSE),0)</f>
        <v>0</v>
      </c>
      <c r="AN38" s="58">
        <f ca="1">IFERROR(HLOOKUP(AN$4,'Dummy Group'!$B$3:$G$38,$E38+1,FALSE),0)</f>
        <v>0</v>
      </c>
    </row>
    <row r="39" spans="1:40" x14ac:dyDescent="0.25">
      <c r="A39" s="58">
        <v>21</v>
      </c>
      <c r="B39" s="58">
        <f t="shared" si="7"/>
        <v>120</v>
      </c>
      <c r="D39" s="58">
        <f t="shared" ca="1" si="6"/>
        <v>6</v>
      </c>
      <c r="E39" s="58">
        <v>21</v>
      </c>
      <c r="F39" s="58">
        <f ca="1">IFERROR(HLOOKUP(F$4,'Dummy Group'!$B$3:$G$38,$E39+1,FALSE),0)</f>
        <v>0</v>
      </c>
      <c r="G39" s="58">
        <f ca="1">IFERROR(HLOOKUP(G$4,'Dummy Group'!$B$3:$G$38,$E39+1,FALSE),0)</f>
        <v>0</v>
      </c>
      <c r="H39" s="58">
        <f ca="1">IFERROR(HLOOKUP(H$4,'Dummy Group'!$B$3:$G$38,$E39+1,FALSE),0)</f>
        <v>0</v>
      </c>
      <c r="I39" s="58">
        <f ca="1">IFERROR(HLOOKUP(I$4,'Dummy Group'!$B$3:$G$38,$E39+1,FALSE),0)</f>
        <v>0</v>
      </c>
      <c r="J39" s="58">
        <f ca="1">IFERROR(HLOOKUP(J$4,'Dummy Group'!$B$3:$G$38,$E39+1,FALSE),0)</f>
        <v>0</v>
      </c>
      <c r="K39" s="58">
        <f ca="1">IFERROR(HLOOKUP(K$4,'Dummy Group'!$B$3:$G$38,$E39+1,FALSE),0)</f>
        <v>0</v>
      </c>
      <c r="L39" s="58">
        <f ca="1">IFERROR(HLOOKUP(L$4,'Dummy Group'!$B$3:$G$38,$E39+1,FALSE),0)</f>
        <v>0</v>
      </c>
      <c r="M39" s="58">
        <f ca="1">IFERROR(HLOOKUP(M$4,'Dummy Group'!$B$3:$G$38,$E39+1,FALSE),0)</f>
        <v>0</v>
      </c>
      <c r="N39" s="58">
        <f ca="1">IFERROR(HLOOKUP(N$4,'Dummy Group'!$B$3:$G$38,$E39+1,FALSE),0)</f>
        <v>0</v>
      </c>
      <c r="O39" s="58">
        <f ca="1">IFERROR(HLOOKUP(O$4,'Dummy Group'!$B$3:$G$38,$E39+1,FALSE),0)</f>
        <v>0</v>
      </c>
      <c r="P39" s="58">
        <f ca="1">IFERROR(HLOOKUP(P$4,'Dummy Group'!$B$3:$G$38,$E39+1,FALSE),0)</f>
        <v>0</v>
      </c>
      <c r="Q39" s="58">
        <f ca="1">IFERROR(HLOOKUP(Q$4,'Dummy Group'!$B$3:$G$38,$E39+1,FALSE),0)</f>
        <v>0</v>
      </c>
      <c r="R39" s="58">
        <f ca="1">IFERROR(HLOOKUP(R$4,'Dummy Group'!$B$3:$G$38,$E39+1,FALSE),0)</f>
        <v>0</v>
      </c>
      <c r="S39" s="58">
        <f ca="1">IFERROR(HLOOKUP(S$4,'Dummy Group'!$B$3:$G$38,$E39+1,FALSE),0)</f>
        <v>0</v>
      </c>
      <c r="T39" s="58">
        <f ca="1">IFERROR(HLOOKUP(T$4,'Dummy Group'!$B$3:$G$38,$E39+1,FALSE),0)</f>
        <v>0</v>
      </c>
      <c r="U39" s="58">
        <f ca="1">IFERROR(HLOOKUP(U$4,'Dummy Group'!$B$3:$G$38,$E39+1,FALSE),0)</f>
        <v>0</v>
      </c>
      <c r="V39" s="58">
        <f ca="1">IFERROR(HLOOKUP(V$4,'Dummy Group'!$B$3:$G$38,$E39+1,FALSE),0)</f>
        <v>0</v>
      </c>
      <c r="W39" s="58">
        <f ca="1">IFERROR(HLOOKUP(W$4,'Dummy Group'!$B$3:$G$38,$E39+1,FALSE),0)</f>
        <v>0</v>
      </c>
      <c r="X39" s="58">
        <f ca="1">IFERROR(HLOOKUP(X$4,'Dummy Group'!$B$3:$G$38,$E39+1,FALSE),0)</f>
        <v>0</v>
      </c>
      <c r="Y39" s="58">
        <f ca="1">IFERROR(HLOOKUP(Y$4,'Dummy Group'!$B$3:$G$38,$E39+1,FALSE),0)</f>
        <v>0</v>
      </c>
      <c r="Z39" s="58">
        <f ca="1">IFERROR(HLOOKUP(Z$4,'Dummy Group'!$B$3:$G$38,$E39+1,FALSE),0)</f>
        <v>0</v>
      </c>
      <c r="AA39" s="58">
        <f ca="1">IFERROR(HLOOKUP(AA$4,'Dummy Group'!$B$3:$G$38,$E39+1,FALSE),0)</f>
        <v>0</v>
      </c>
      <c r="AB39" s="58">
        <f ca="1">IFERROR(HLOOKUP(AB$4,'Dummy Group'!$B$3:$G$38,$E39+1,FALSE),0)</f>
        <v>0</v>
      </c>
      <c r="AC39" s="58">
        <f ca="1">IFERROR(HLOOKUP(AC$4,'Dummy Group'!$B$3:$G$38,$E39+1,FALSE),0)</f>
        <v>0</v>
      </c>
      <c r="AD39" s="58">
        <f ca="1">IFERROR(HLOOKUP(AD$4,'Dummy Group'!$B$3:$G$38,$E39+1,FALSE),0)</f>
        <v>0</v>
      </c>
      <c r="AE39" s="58">
        <f ca="1">IFERROR(HLOOKUP(AE$4,'Dummy Group'!$B$3:$G$38,$E39+1,FALSE),0)</f>
        <v>0</v>
      </c>
      <c r="AF39" s="58">
        <f ca="1">IFERROR(HLOOKUP(AF$4,'Dummy Group'!$B$3:$G$38,$E39+1,FALSE),0)</f>
        <v>0</v>
      </c>
      <c r="AG39" s="58">
        <f ca="1">IFERROR(HLOOKUP(AG$4,'Dummy Group'!$B$3:$G$38,$E39+1,FALSE),0)</f>
        <v>0</v>
      </c>
      <c r="AH39" s="58">
        <f ca="1">IFERROR(HLOOKUP(AH$4,'Dummy Group'!$B$3:$G$38,$E39+1,FALSE),0)</f>
        <v>0</v>
      </c>
      <c r="AI39" s="58">
        <f ca="1">IFERROR(HLOOKUP(AI$4,'Dummy Group'!$B$3:$G$38,$E39+1,FALSE),0)</f>
        <v>0</v>
      </c>
      <c r="AJ39" s="58">
        <f ca="1">IFERROR(HLOOKUP(AJ$4,'Dummy Group'!$B$3:$G$38,$E39+1,FALSE),0)</f>
        <v>0</v>
      </c>
      <c r="AK39" s="58">
        <f ca="1">IFERROR(HLOOKUP(AK$4,'Dummy Group'!$B$3:$G$38,$E39+1,FALSE),0)</f>
        <v>0</v>
      </c>
      <c r="AL39" s="58">
        <f ca="1">IFERROR(HLOOKUP(AL$4,'Dummy Group'!$B$3:$G$38,$E39+1,FALSE),0)</f>
        <v>0</v>
      </c>
      <c r="AM39" s="58">
        <f ca="1">IFERROR(HLOOKUP(AM$4,'Dummy Group'!$B$3:$G$38,$E39+1,FALSE),0)</f>
        <v>0</v>
      </c>
      <c r="AN39" s="58">
        <f ca="1">IFERROR(HLOOKUP(AN$4,'Dummy Group'!$B$3:$G$38,$E39+1,FALSE),0)</f>
        <v>0</v>
      </c>
    </row>
    <row r="40" spans="1:40" x14ac:dyDescent="0.25">
      <c r="A40" s="58">
        <v>22</v>
      </c>
      <c r="B40" s="58">
        <f t="shared" si="7"/>
        <v>126</v>
      </c>
      <c r="D40" s="58">
        <f t="shared" ca="1" si="6"/>
        <v>6</v>
      </c>
      <c r="E40" s="58">
        <v>22</v>
      </c>
      <c r="F40" s="58">
        <f ca="1">IFERROR(HLOOKUP(F$4,'Dummy Group'!$B$3:$G$38,$E40+1,FALSE),0)</f>
        <v>0</v>
      </c>
      <c r="G40" s="58">
        <f ca="1">IFERROR(HLOOKUP(G$4,'Dummy Group'!$B$3:$G$38,$E40+1,FALSE),0)</f>
        <v>0</v>
      </c>
      <c r="H40" s="58">
        <f ca="1">IFERROR(HLOOKUP(H$4,'Dummy Group'!$B$3:$G$38,$E40+1,FALSE),0)</f>
        <v>0</v>
      </c>
      <c r="I40" s="58">
        <f ca="1">IFERROR(HLOOKUP(I$4,'Dummy Group'!$B$3:$G$38,$E40+1,FALSE),0)</f>
        <v>0</v>
      </c>
      <c r="J40" s="58">
        <f ca="1">IFERROR(HLOOKUP(J$4,'Dummy Group'!$B$3:$G$38,$E40+1,FALSE),0)</f>
        <v>0</v>
      </c>
      <c r="K40" s="58">
        <f ca="1">IFERROR(HLOOKUP(K$4,'Dummy Group'!$B$3:$G$38,$E40+1,FALSE),0)</f>
        <v>0</v>
      </c>
      <c r="L40" s="58">
        <f ca="1">IFERROR(HLOOKUP(L$4,'Dummy Group'!$B$3:$G$38,$E40+1,FALSE),0)</f>
        <v>0</v>
      </c>
      <c r="M40" s="58">
        <f ca="1">IFERROR(HLOOKUP(M$4,'Dummy Group'!$B$3:$G$38,$E40+1,FALSE),0)</f>
        <v>0</v>
      </c>
      <c r="N40" s="58">
        <f ca="1">IFERROR(HLOOKUP(N$4,'Dummy Group'!$B$3:$G$38,$E40+1,FALSE),0)</f>
        <v>0</v>
      </c>
      <c r="O40" s="58">
        <f ca="1">IFERROR(HLOOKUP(O$4,'Dummy Group'!$B$3:$G$38,$E40+1,FALSE),0)</f>
        <v>0</v>
      </c>
      <c r="P40" s="58">
        <f ca="1">IFERROR(HLOOKUP(P$4,'Dummy Group'!$B$3:$G$38,$E40+1,FALSE),0)</f>
        <v>0</v>
      </c>
      <c r="Q40" s="58">
        <f ca="1">IFERROR(HLOOKUP(Q$4,'Dummy Group'!$B$3:$G$38,$E40+1,FALSE),0)</f>
        <v>0</v>
      </c>
      <c r="R40" s="58">
        <f ca="1">IFERROR(HLOOKUP(R$4,'Dummy Group'!$B$3:$G$38,$E40+1,FALSE),0)</f>
        <v>0</v>
      </c>
      <c r="S40" s="58">
        <f ca="1">IFERROR(HLOOKUP(S$4,'Dummy Group'!$B$3:$G$38,$E40+1,FALSE),0)</f>
        <v>0</v>
      </c>
      <c r="T40" s="58">
        <f ca="1">IFERROR(HLOOKUP(T$4,'Dummy Group'!$B$3:$G$38,$E40+1,FALSE),0)</f>
        <v>0</v>
      </c>
      <c r="U40" s="58">
        <f ca="1">IFERROR(HLOOKUP(U$4,'Dummy Group'!$B$3:$G$38,$E40+1,FALSE),0)</f>
        <v>0</v>
      </c>
      <c r="V40" s="58">
        <f ca="1">IFERROR(HLOOKUP(V$4,'Dummy Group'!$B$3:$G$38,$E40+1,FALSE),0)</f>
        <v>0</v>
      </c>
      <c r="W40" s="58">
        <f ca="1">IFERROR(HLOOKUP(W$4,'Dummy Group'!$B$3:$G$38,$E40+1,FALSE),0)</f>
        <v>0</v>
      </c>
      <c r="X40" s="58">
        <f ca="1">IFERROR(HLOOKUP(X$4,'Dummy Group'!$B$3:$G$38,$E40+1,FALSE),0)</f>
        <v>0</v>
      </c>
      <c r="Y40" s="58">
        <f ca="1">IFERROR(HLOOKUP(Y$4,'Dummy Group'!$B$3:$G$38,$E40+1,FALSE),0)</f>
        <v>0</v>
      </c>
      <c r="Z40" s="58">
        <f ca="1">IFERROR(HLOOKUP(Z$4,'Dummy Group'!$B$3:$G$38,$E40+1,FALSE),0)</f>
        <v>0</v>
      </c>
      <c r="AA40" s="58">
        <f ca="1">IFERROR(HLOOKUP(AA$4,'Dummy Group'!$B$3:$G$38,$E40+1,FALSE),0)</f>
        <v>0</v>
      </c>
      <c r="AB40" s="58">
        <f ca="1">IFERROR(HLOOKUP(AB$4,'Dummy Group'!$B$3:$G$38,$E40+1,FALSE),0)</f>
        <v>0</v>
      </c>
      <c r="AC40" s="58">
        <f ca="1">IFERROR(HLOOKUP(AC$4,'Dummy Group'!$B$3:$G$38,$E40+1,FALSE),0)</f>
        <v>0</v>
      </c>
      <c r="AD40" s="58">
        <f ca="1">IFERROR(HLOOKUP(AD$4,'Dummy Group'!$B$3:$G$38,$E40+1,FALSE),0)</f>
        <v>0</v>
      </c>
      <c r="AE40" s="58">
        <f ca="1">IFERROR(HLOOKUP(AE$4,'Dummy Group'!$B$3:$G$38,$E40+1,FALSE),0)</f>
        <v>0</v>
      </c>
      <c r="AF40" s="58">
        <f ca="1">IFERROR(HLOOKUP(AF$4,'Dummy Group'!$B$3:$G$38,$E40+1,FALSE),0)</f>
        <v>0</v>
      </c>
      <c r="AG40" s="58">
        <f ca="1">IFERROR(HLOOKUP(AG$4,'Dummy Group'!$B$3:$G$38,$E40+1,FALSE),0)</f>
        <v>0</v>
      </c>
      <c r="AH40" s="58">
        <f ca="1">IFERROR(HLOOKUP(AH$4,'Dummy Group'!$B$3:$G$38,$E40+1,FALSE),0)</f>
        <v>0</v>
      </c>
      <c r="AI40" s="58">
        <f ca="1">IFERROR(HLOOKUP(AI$4,'Dummy Group'!$B$3:$G$38,$E40+1,FALSE),0)</f>
        <v>0</v>
      </c>
      <c r="AJ40" s="58">
        <f ca="1">IFERROR(HLOOKUP(AJ$4,'Dummy Group'!$B$3:$G$38,$E40+1,FALSE),0)</f>
        <v>0</v>
      </c>
      <c r="AK40" s="58">
        <f ca="1">IFERROR(HLOOKUP(AK$4,'Dummy Group'!$B$3:$G$38,$E40+1,FALSE),0)</f>
        <v>0</v>
      </c>
      <c r="AL40" s="58">
        <f ca="1">IFERROR(HLOOKUP(AL$4,'Dummy Group'!$B$3:$G$38,$E40+1,FALSE),0)</f>
        <v>0</v>
      </c>
      <c r="AM40" s="58">
        <f ca="1">IFERROR(HLOOKUP(AM$4,'Dummy Group'!$B$3:$G$38,$E40+1,FALSE),0)</f>
        <v>0</v>
      </c>
      <c r="AN40" s="58">
        <f ca="1">IFERROR(HLOOKUP(AN$4,'Dummy Group'!$B$3:$G$38,$E40+1,FALSE),0)</f>
        <v>0</v>
      </c>
    </row>
    <row r="41" spans="1:40" x14ac:dyDescent="0.25">
      <c r="A41" s="58">
        <v>23</v>
      </c>
      <c r="B41" s="58">
        <f t="shared" si="7"/>
        <v>132</v>
      </c>
      <c r="D41" s="58">
        <f t="shared" ca="1" si="6"/>
        <v>6</v>
      </c>
      <c r="E41" s="58">
        <v>23</v>
      </c>
      <c r="F41" s="58">
        <f ca="1">IFERROR(HLOOKUP(F$4,'Dummy Group'!$B$3:$G$38,$E41+1,FALSE),0)</f>
        <v>0</v>
      </c>
      <c r="G41" s="58">
        <f ca="1">IFERROR(HLOOKUP(G$4,'Dummy Group'!$B$3:$G$38,$E41+1,FALSE),0)</f>
        <v>0</v>
      </c>
      <c r="H41" s="58">
        <f ca="1">IFERROR(HLOOKUP(H$4,'Dummy Group'!$B$3:$G$38,$E41+1,FALSE),0)</f>
        <v>0</v>
      </c>
      <c r="I41" s="58">
        <f ca="1">IFERROR(HLOOKUP(I$4,'Dummy Group'!$B$3:$G$38,$E41+1,FALSE),0)</f>
        <v>0</v>
      </c>
      <c r="J41" s="58">
        <f ca="1">IFERROR(HLOOKUP(J$4,'Dummy Group'!$B$3:$G$38,$E41+1,FALSE),0)</f>
        <v>0</v>
      </c>
      <c r="K41" s="58">
        <f ca="1">IFERROR(HLOOKUP(K$4,'Dummy Group'!$B$3:$G$38,$E41+1,FALSE),0)</f>
        <v>0</v>
      </c>
      <c r="L41" s="58">
        <f ca="1">IFERROR(HLOOKUP(L$4,'Dummy Group'!$B$3:$G$38,$E41+1,FALSE),0)</f>
        <v>0</v>
      </c>
      <c r="M41" s="58">
        <f ca="1">IFERROR(HLOOKUP(M$4,'Dummy Group'!$B$3:$G$38,$E41+1,FALSE),0)</f>
        <v>0</v>
      </c>
      <c r="N41" s="58">
        <f ca="1">IFERROR(HLOOKUP(N$4,'Dummy Group'!$B$3:$G$38,$E41+1,FALSE),0)</f>
        <v>0</v>
      </c>
      <c r="O41" s="58">
        <f ca="1">IFERROR(HLOOKUP(O$4,'Dummy Group'!$B$3:$G$38,$E41+1,FALSE),0)</f>
        <v>0</v>
      </c>
      <c r="P41" s="58">
        <f ca="1">IFERROR(HLOOKUP(P$4,'Dummy Group'!$B$3:$G$38,$E41+1,FALSE),0)</f>
        <v>0</v>
      </c>
      <c r="Q41" s="58">
        <f ca="1">IFERROR(HLOOKUP(Q$4,'Dummy Group'!$B$3:$G$38,$E41+1,FALSE),0)</f>
        <v>0</v>
      </c>
      <c r="R41" s="58">
        <f ca="1">IFERROR(HLOOKUP(R$4,'Dummy Group'!$B$3:$G$38,$E41+1,FALSE),0)</f>
        <v>0</v>
      </c>
      <c r="S41" s="58">
        <f ca="1">IFERROR(HLOOKUP(S$4,'Dummy Group'!$B$3:$G$38,$E41+1,FALSE),0)</f>
        <v>0</v>
      </c>
      <c r="T41" s="58">
        <f ca="1">IFERROR(HLOOKUP(T$4,'Dummy Group'!$B$3:$G$38,$E41+1,FALSE),0)</f>
        <v>0</v>
      </c>
      <c r="U41" s="58">
        <f ca="1">IFERROR(HLOOKUP(U$4,'Dummy Group'!$B$3:$G$38,$E41+1,FALSE),0)</f>
        <v>0</v>
      </c>
      <c r="V41" s="58">
        <f ca="1">IFERROR(HLOOKUP(V$4,'Dummy Group'!$B$3:$G$38,$E41+1,FALSE),0)</f>
        <v>0</v>
      </c>
      <c r="W41" s="58">
        <f ca="1">IFERROR(HLOOKUP(W$4,'Dummy Group'!$B$3:$G$38,$E41+1,FALSE),0)</f>
        <v>0</v>
      </c>
      <c r="X41" s="58">
        <f ca="1">IFERROR(HLOOKUP(X$4,'Dummy Group'!$B$3:$G$38,$E41+1,FALSE),0)</f>
        <v>0</v>
      </c>
      <c r="Y41" s="58">
        <f ca="1">IFERROR(HLOOKUP(Y$4,'Dummy Group'!$B$3:$G$38,$E41+1,FALSE),0)</f>
        <v>0</v>
      </c>
      <c r="Z41" s="58">
        <f ca="1">IFERROR(HLOOKUP(Z$4,'Dummy Group'!$B$3:$G$38,$E41+1,FALSE),0)</f>
        <v>0</v>
      </c>
      <c r="AA41" s="58">
        <f ca="1">IFERROR(HLOOKUP(AA$4,'Dummy Group'!$B$3:$G$38,$E41+1,FALSE),0)</f>
        <v>0</v>
      </c>
      <c r="AB41" s="58">
        <f ca="1">IFERROR(HLOOKUP(AB$4,'Dummy Group'!$B$3:$G$38,$E41+1,FALSE),0)</f>
        <v>0</v>
      </c>
      <c r="AC41" s="58">
        <f ca="1">IFERROR(HLOOKUP(AC$4,'Dummy Group'!$B$3:$G$38,$E41+1,FALSE),0)</f>
        <v>0</v>
      </c>
      <c r="AD41" s="58">
        <f ca="1">IFERROR(HLOOKUP(AD$4,'Dummy Group'!$B$3:$G$38,$E41+1,FALSE),0)</f>
        <v>0</v>
      </c>
      <c r="AE41" s="58">
        <f ca="1">IFERROR(HLOOKUP(AE$4,'Dummy Group'!$B$3:$G$38,$E41+1,FALSE),0)</f>
        <v>0</v>
      </c>
      <c r="AF41" s="58">
        <f ca="1">IFERROR(HLOOKUP(AF$4,'Dummy Group'!$B$3:$G$38,$E41+1,FALSE),0)</f>
        <v>0</v>
      </c>
      <c r="AG41" s="58">
        <f ca="1">IFERROR(HLOOKUP(AG$4,'Dummy Group'!$B$3:$G$38,$E41+1,FALSE),0)</f>
        <v>0</v>
      </c>
      <c r="AH41" s="58">
        <f ca="1">IFERROR(HLOOKUP(AH$4,'Dummy Group'!$B$3:$G$38,$E41+1,FALSE),0)</f>
        <v>0</v>
      </c>
      <c r="AI41" s="58">
        <f ca="1">IFERROR(HLOOKUP(AI$4,'Dummy Group'!$B$3:$G$38,$E41+1,FALSE),0)</f>
        <v>0</v>
      </c>
      <c r="AJ41" s="58">
        <f ca="1">IFERROR(HLOOKUP(AJ$4,'Dummy Group'!$B$3:$G$38,$E41+1,FALSE),0)</f>
        <v>0</v>
      </c>
      <c r="AK41" s="58">
        <f ca="1">IFERROR(HLOOKUP(AK$4,'Dummy Group'!$B$3:$G$38,$E41+1,FALSE),0)</f>
        <v>0</v>
      </c>
      <c r="AL41" s="58">
        <f ca="1">IFERROR(HLOOKUP(AL$4,'Dummy Group'!$B$3:$G$38,$E41+1,FALSE),0)</f>
        <v>0</v>
      </c>
      <c r="AM41" s="58">
        <f ca="1">IFERROR(HLOOKUP(AM$4,'Dummy Group'!$B$3:$G$38,$E41+1,FALSE),0)</f>
        <v>0</v>
      </c>
      <c r="AN41" s="58">
        <f ca="1">IFERROR(HLOOKUP(AN$4,'Dummy Group'!$B$3:$G$38,$E41+1,FALSE),0)</f>
        <v>0</v>
      </c>
    </row>
    <row r="42" spans="1:40" x14ac:dyDescent="0.25">
      <c r="A42" s="58">
        <v>24</v>
      </c>
      <c r="B42" s="58">
        <f t="shared" si="7"/>
        <v>138</v>
      </c>
      <c r="D42" s="58">
        <f t="shared" ca="1" si="6"/>
        <v>6</v>
      </c>
      <c r="E42" s="58">
        <v>24</v>
      </c>
      <c r="F42" s="58">
        <f ca="1">IFERROR(HLOOKUP(F$4,'Dummy Group'!$B$3:$G$38,$E42+1,FALSE),0)</f>
        <v>0</v>
      </c>
      <c r="G42" s="58">
        <f ca="1">IFERROR(HLOOKUP(G$4,'Dummy Group'!$B$3:$G$38,$E42+1,FALSE),0)</f>
        <v>0</v>
      </c>
      <c r="H42" s="58">
        <f ca="1">IFERROR(HLOOKUP(H$4,'Dummy Group'!$B$3:$G$38,$E42+1,FALSE),0)</f>
        <v>0</v>
      </c>
      <c r="I42" s="58">
        <f ca="1">IFERROR(HLOOKUP(I$4,'Dummy Group'!$B$3:$G$38,$E42+1,FALSE),0)</f>
        <v>0</v>
      </c>
      <c r="J42" s="58">
        <f ca="1">IFERROR(HLOOKUP(J$4,'Dummy Group'!$B$3:$G$38,$E42+1,FALSE),0)</f>
        <v>0</v>
      </c>
      <c r="K42" s="58">
        <f ca="1">IFERROR(HLOOKUP(K$4,'Dummy Group'!$B$3:$G$38,$E42+1,FALSE),0)</f>
        <v>0</v>
      </c>
      <c r="L42" s="58">
        <f ca="1">IFERROR(HLOOKUP(L$4,'Dummy Group'!$B$3:$G$38,$E42+1,FALSE),0)</f>
        <v>0</v>
      </c>
      <c r="M42" s="58">
        <f ca="1">IFERROR(HLOOKUP(M$4,'Dummy Group'!$B$3:$G$38,$E42+1,FALSE),0)</f>
        <v>0</v>
      </c>
      <c r="N42" s="58">
        <f ca="1">IFERROR(HLOOKUP(N$4,'Dummy Group'!$B$3:$G$38,$E42+1,FALSE),0)</f>
        <v>0</v>
      </c>
      <c r="O42" s="58">
        <f ca="1">IFERROR(HLOOKUP(O$4,'Dummy Group'!$B$3:$G$38,$E42+1,FALSE),0)</f>
        <v>0</v>
      </c>
      <c r="P42" s="58">
        <f ca="1">IFERROR(HLOOKUP(P$4,'Dummy Group'!$B$3:$G$38,$E42+1,FALSE),0)</f>
        <v>0</v>
      </c>
      <c r="Q42" s="58">
        <f ca="1">IFERROR(HLOOKUP(Q$4,'Dummy Group'!$B$3:$G$38,$E42+1,FALSE),0)</f>
        <v>0</v>
      </c>
      <c r="R42" s="58">
        <f ca="1">IFERROR(HLOOKUP(R$4,'Dummy Group'!$B$3:$G$38,$E42+1,FALSE),0)</f>
        <v>0</v>
      </c>
      <c r="S42" s="58">
        <f ca="1">IFERROR(HLOOKUP(S$4,'Dummy Group'!$B$3:$G$38,$E42+1,FALSE),0)</f>
        <v>0</v>
      </c>
      <c r="T42" s="58">
        <f ca="1">IFERROR(HLOOKUP(T$4,'Dummy Group'!$B$3:$G$38,$E42+1,FALSE),0)</f>
        <v>0</v>
      </c>
      <c r="U42" s="58">
        <f ca="1">IFERROR(HLOOKUP(U$4,'Dummy Group'!$B$3:$G$38,$E42+1,FALSE),0)</f>
        <v>0</v>
      </c>
      <c r="V42" s="58">
        <f ca="1">IFERROR(HLOOKUP(V$4,'Dummy Group'!$B$3:$G$38,$E42+1,FALSE),0)</f>
        <v>0</v>
      </c>
      <c r="W42" s="58">
        <f ca="1">IFERROR(HLOOKUP(W$4,'Dummy Group'!$B$3:$G$38,$E42+1,FALSE),0)</f>
        <v>0</v>
      </c>
      <c r="X42" s="58">
        <f ca="1">IFERROR(HLOOKUP(X$4,'Dummy Group'!$B$3:$G$38,$E42+1,FALSE),0)</f>
        <v>0</v>
      </c>
      <c r="Y42" s="58">
        <f ca="1">IFERROR(HLOOKUP(Y$4,'Dummy Group'!$B$3:$G$38,$E42+1,FALSE),0)</f>
        <v>0</v>
      </c>
      <c r="Z42" s="58">
        <f ca="1">IFERROR(HLOOKUP(Z$4,'Dummy Group'!$B$3:$G$38,$E42+1,FALSE),0)</f>
        <v>0</v>
      </c>
      <c r="AA42" s="58">
        <f ca="1">IFERROR(HLOOKUP(AA$4,'Dummy Group'!$B$3:$G$38,$E42+1,FALSE),0)</f>
        <v>0</v>
      </c>
      <c r="AB42" s="58">
        <f ca="1">IFERROR(HLOOKUP(AB$4,'Dummy Group'!$B$3:$G$38,$E42+1,FALSE),0)</f>
        <v>0</v>
      </c>
      <c r="AC42" s="58">
        <f ca="1">IFERROR(HLOOKUP(AC$4,'Dummy Group'!$B$3:$G$38,$E42+1,FALSE),0)</f>
        <v>0</v>
      </c>
      <c r="AD42" s="58">
        <f ca="1">IFERROR(HLOOKUP(AD$4,'Dummy Group'!$B$3:$G$38,$E42+1,FALSE),0)</f>
        <v>0</v>
      </c>
      <c r="AE42" s="58">
        <f ca="1">IFERROR(HLOOKUP(AE$4,'Dummy Group'!$B$3:$G$38,$E42+1,FALSE),0)</f>
        <v>0</v>
      </c>
      <c r="AF42" s="58">
        <f ca="1">IFERROR(HLOOKUP(AF$4,'Dummy Group'!$B$3:$G$38,$E42+1,FALSE),0)</f>
        <v>0</v>
      </c>
      <c r="AG42" s="58">
        <f ca="1">IFERROR(HLOOKUP(AG$4,'Dummy Group'!$B$3:$G$38,$E42+1,FALSE),0)</f>
        <v>0</v>
      </c>
      <c r="AH42" s="58">
        <f ca="1">IFERROR(HLOOKUP(AH$4,'Dummy Group'!$B$3:$G$38,$E42+1,FALSE),0)</f>
        <v>0</v>
      </c>
      <c r="AI42" s="58">
        <f ca="1">IFERROR(HLOOKUP(AI$4,'Dummy Group'!$B$3:$G$38,$E42+1,FALSE),0)</f>
        <v>0</v>
      </c>
      <c r="AJ42" s="58">
        <f ca="1">IFERROR(HLOOKUP(AJ$4,'Dummy Group'!$B$3:$G$38,$E42+1,FALSE),0)</f>
        <v>0</v>
      </c>
      <c r="AK42" s="58">
        <f ca="1">IFERROR(HLOOKUP(AK$4,'Dummy Group'!$B$3:$G$38,$E42+1,FALSE),0)</f>
        <v>0</v>
      </c>
      <c r="AL42" s="58">
        <f ca="1">IFERROR(HLOOKUP(AL$4,'Dummy Group'!$B$3:$G$38,$E42+1,FALSE),0)</f>
        <v>0</v>
      </c>
      <c r="AM42" s="58">
        <f ca="1">IFERROR(HLOOKUP(AM$4,'Dummy Group'!$B$3:$G$38,$E42+1,FALSE),0)</f>
        <v>0</v>
      </c>
      <c r="AN42" s="58">
        <f ca="1">IFERROR(HLOOKUP(AN$4,'Dummy Group'!$B$3:$G$38,$E42+1,FALSE),0)</f>
        <v>0</v>
      </c>
    </row>
    <row r="43" spans="1:40" x14ac:dyDescent="0.25">
      <c r="A43" s="58">
        <v>25</v>
      </c>
      <c r="B43" s="58">
        <f t="shared" si="7"/>
        <v>144</v>
      </c>
      <c r="D43" s="58">
        <f t="shared" ca="1" si="6"/>
        <v>6</v>
      </c>
      <c r="E43" s="58">
        <v>25</v>
      </c>
      <c r="F43" s="58">
        <f ca="1">IFERROR(HLOOKUP(F$4,'Dummy Group'!$B$3:$G$38,$E43+1,FALSE),0)</f>
        <v>0</v>
      </c>
      <c r="G43" s="58">
        <f ca="1">IFERROR(HLOOKUP(G$4,'Dummy Group'!$B$3:$G$38,$E43+1,FALSE),0)</f>
        <v>0</v>
      </c>
      <c r="H43" s="58">
        <f ca="1">IFERROR(HLOOKUP(H$4,'Dummy Group'!$B$3:$G$38,$E43+1,FALSE),0)</f>
        <v>0</v>
      </c>
      <c r="I43" s="58">
        <f ca="1">IFERROR(HLOOKUP(I$4,'Dummy Group'!$B$3:$G$38,$E43+1,FALSE),0)</f>
        <v>0</v>
      </c>
      <c r="J43" s="58">
        <f ca="1">IFERROR(HLOOKUP(J$4,'Dummy Group'!$B$3:$G$38,$E43+1,FALSE),0)</f>
        <v>0</v>
      </c>
      <c r="K43" s="58">
        <f ca="1">IFERROR(HLOOKUP(K$4,'Dummy Group'!$B$3:$G$38,$E43+1,FALSE),0)</f>
        <v>0</v>
      </c>
      <c r="L43" s="58">
        <f ca="1">IFERROR(HLOOKUP(L$4,'Dummy Group'!$B$3:$G$38,$E43+1,FALSE),0)</f>
        <v>0</v>
      </c>
      <c r="M43" s="58">
        <f ca="1">IFERROR(HLOOKUP(M$4,'Dummy Group'!$B$3:$G$38,$E43+1,FALSE),0)</f>
        <v>0</v>
      </c>
      <c r="N43" s="58">
        <f ca="1">IFERROR(HLOOKUP(N$4,'Dummy Group'!$B$3:$G$38,$E43+1,FALSE),0)</f>
        <v>0</v>
      </c>
      <c r="O43" s="58">
        <f ca="1">IFERROR(HLOOKUP(O$4,'Dummy Group'!$B$3:$G$38,$E43+1,FALSE),0)</f>
        <v>0</v>
      </c>
      <c r="P43" s="58">
        <f ca="1">IFERROR(HLOOKUP(P$4,'Dummy Group'!$B$3:$G$38,$E43+1,FALSE),0)</f>
        <v>0</v>
      </c>
      <c r="Q43" s="58">
        <f ca="1">IFERROR(HLOOKUP(Q$4,'Dummy Group'!$B$3:$G$38,$E43+1,FALSE),0)</f>
        <v>0</v>
      </c>
      <c r="R43" s="58">
        <f ca="1">IFERROR(HLOOKUP(R$4,'Dummy Group'!$B$3:$G$38,$E43+1,FALSE),0)</f>
        <v>0</v>
      </c>
      <c r="S43" s="58">
        <f ca="1">IFERROR(HLOOKUP(S$4,'Dummy Group'!$B$3:$G$38,$E43+1,FALSE),0)</f>
        <v>0</v>
      </c>
      <c r="T43" s="58">
        <f ca="1">IFERROR(HLOOKUP(T$4,'Dummy Group'!$B$3:$G$38,$E43+1,FALSE),0)</f>
        <v>0</v>
      </c>
      <c r="U43" s="58">
        <f ca="1">IFERROR(HLOOKUP(U$4,'Dummy Group'!$B$3:$G$38,$E43+1,FALSE),0)</f>
        <v>0</v>
      </c>
      <c r="V43" s="58">
        <f ca="1">IFERROR(HLOOKUP(V$4,'Dummy Group'!$B$3:$G$38,$E43+1,FALSE),0)</f>
        <v>0</v>
      </c>
      <c r="W43" s="58">
        <f ca="1">IFERROR(HLOOKUP(W$4,'Dummy Group'!$B$3:$G$38,$E43+1,FALSE),0)</f>
        <v>0</v>
      </c>
      <c r="X43" s="58">
        <f ca="1">IFERROR(HLOOKUP(X$4,'Dummy Group'!$B$3:$G$38,$E43+1,FALSE),0)</f>
        <v>0</v>
      </c>
      <c r="Y43" s="58">
        <f ca="1">IFERROR(HLOOKUP(Y$4,'Dummy Group'!$B$3:$G$38,$E43+1,FALSE),0)</f>
        <v>0</v>
      </c>
      <c r="Z43" s="58">
        <f ca="1">IFERROR(HLOOKUP(Z$4,'Dummy Group'!$B$3:$G$38,$E43+1,FALSE),0)</f>
        <v>0</v>
      </c>
      <c r="AA43" s="58">
        <f ca="1">IFERROR(HLOOKUP(AA$4,'Dummy Group'!$B$3:$G$38,$E43+1,FALSE),0)</f>
        <v>0</v>
      </c>
      <c r="AB43" s="58">
        <f ca="1">IFERROR(HLOOKUP(AB$4,'Dummy Group'!$B$3:$G$38,$E43+1,FALSE),0)</f>
        <v>0</v>
      </c>
      <c r="AC43" s="58">
        <f ca="1">IFERROR(HLOOKUP(AC$4,'Dummy Group'!$B$3:$G$38,$E43+1,FALSE),0)</f>
        <v>0</v>
      </c>
      <c r="AD43" s="58">
        <f ca="1">IFERROR(HLOOKUP(AD$4,'Dummy Group'!$B$3:$G$38,$E43+1,FALSE),0)</f>
        <v>0</v>
      </c>
      <c r="AE43" s="58">
        <f ca="1">IFERROR(HLOOKUP(AE$4,'Dummy Group'!$B$3:$G$38,$E43+1,FALSE),0)</f>
        <v>0</v>
      </c>
      <c r="AF43" s="58">
        <f ca="1">IFERROR(HLOOKUP(AF$4,'Dummy Group'!$B$3:$G$38,$E43+1,FALSE),0)</f>
        <v>0</v>
      </c>
      <c r="AG43" s="58">
        <f ca="1">IFERROR(HLOOKUP(AG$4,'Dummy Group'!$B$3:$G$38,$E43+1,FALSE),0)</f>
        <v>0</v>
      </c>
      <c r="AH43" s="58">
        <f ca="1">IFERROR(HLOOKUP(AH$4,'Dummy Group'!$B$3:$G$38,$E43+1,FALSE),0)</f>
        <v>0</v>
      </c>
      <c r="AI43" s="58">
        <f ca="1">IFERROR(HLOOKUP(AI$4,'Dummy Group'!$B$3:$G$38,$E43+1,FALSE),0)</f>
        <v>0</v>
      </c>
      <c r="AJ43" s="58">
        <f ca="1">IFERROR(HLOOKUP(AJ$4,'Dummy Group'!$B$3:$G$38,$E43+1,FALSE),0)</f>
        <v>0</v>
      </c>
      <c r="AK43" s="58">
        <f ca="1">IFERROR(HLOOKUP(AK$4,'Dummy Group'!$B$3:$G$38,$E43+1,FALSE),0)</f>
        <v>0</v>
      </c>
      <c r="AL43" s="58">
        <f ca="1">IFERROR(HLOOKUP(AL$4,'Dummy Group'!$B$3:$G$38,$E43+1,FALSE),0)</f>
        <v>0</v>
      </c>
      <c r="AM43" s="58">
        <f ca="1">IFERROR(HLOOKUP(AM$4,'Dummy Group'!$B$3:$G$38,$E43+1,FALSE),0)</f>
        <v>0</v>
      </c>
      <c r="AN43" s="58">
        <f ca="1">IFERROR(HLOOKUP(AN$4,'Dummy Group'!$B$3:$G$38,$E43+1,FALSE),0)</f>
        <v>0</v>
      </c>
    </row>
    <row r="44" spans="1:40" x14ac:dyDescent="0.25">
      <c r="D44" s="58">
        <f t="shared" ca="1" si="6"/>
        <v>6</v>
      </c>
      <c r="E44" s="58">
        <v>26</v>
      </c>
      <c r="F44" s="58">
        <f ca="1">IFERROR(HLOOKUP(F$4,'Dummy Group'!$B$3:$G$38,$E44+1,FALSE),0)</f>
        <v>0</v>
      </c>
      <c r="G44" s="58">
        <f ca="1">IFERROR(HLOOKUP(G$4,'Dummy Group'!$B$3:$G$38,$E44+1,FALSE),0)</f>
        <v>0</v>
      </c>
      <c r="H44" s="58">
        <f ca="1">IFERROR(HLOOKUP(H$4,'Dummy Group'!$B$3:$G$38,$E44+1,FALSE),0)</f>
        <v>0</v>
      </c>
      <c r="I44" s="58">
        <f ca="1">IFERROR(HLOOKUP(I$4,'Dummy Group'!$B$3:$G$38,$E44+1,FALSE),0)</f>
        <v>0</v>
      </c>
      <c r="J44" s="58">
        <f ca="1">IFERROR(HLOOKUP(J$4,'Dummy Group'!$B$3:$G$38,$E44+1,FALSE),0)</f>
        <v>0</v>
      </c>
      <c r="K44" s="58">
        <f ca="1">IFERROR(HLOOKUP(K$4,'Dummy Group'!$B$3:$G$38,$E44+1,FALSE),0)</f>
        <v>0</v>
      </c>
      <c r="L44" s="58">
        <f ca="1">IFERROR(HLOOKUP(L$4,'Dummy Group'!$B$3:$G$38,$E44+1,FALSE),0)</f>
        <v>0</v>
      </c>
      <c r="M44" s="58">
        <f ca="1">IFERROR(HLOOKUP(M$4,'Dummy Group'!$B$3:$G$38,$E44+1,FALSE),0)</f>
        <v>0</v>
      </c>
      <c r="N44" s="58">
        <f ca="1">IFERROR(HLOOKUP(N$4,'Dummy Group'!$B$3:$G$38,$E44+1,FALSE),0)</f>
        <v>0</v>
      </c>
      <c r="O44" s="58">
        <f ca="1">IFERROR(HLOOKUP(O$4,'Dummy Group'!$B$3:$G$38,$E44+1,FALSE),0)</f>
        <v>0</v>
      </c>
      <c r="P44" s="58">
        <f ca="1">IFERROR(HLOOKUP(P$4,'Dummy Group'!$B$3:$G$38,$E44+1,FALSE),0)</f>
        <v>0</v>
      </c>
      <c r="Q44" s="58">
        <f ca="1">IFERROR(HLOOKUP(Q$4,'Dummy Group'!$B$3:$G$38,$E44+1,FALSE),0)</f>
        <v>0</v>
      </c>
      <c r="R44" s="58">
        <f ca="1">IFERROR(HLOOKUP(R$4,'Dummy Group'!$B$3:$G$38,$E44+1,FALSE),0)</f>
        <v>0</v>
      </c>
      <c r="S44" s="58">
        <f ca="1">IFERROR(HLOOKUP(S$4,'Dummy Group'!$B$3:$G$38,$E44+1,FALSE),0)</f>
        <v>0</v>
      </c>
      <c r="T44" s="58">
        <f ca="1">IFERROR(HLOOKUP(T$4,'Dummy Group'!$B$3:$G$38,$E44+1,FALSE),0)</f>
        <v>0</v>
      </c>
      <c r="U44" s="58">
        <f ca="1">IFERROR(HLOOKUP(U$4,'Dummy Group'!$B$3:$G$38,$E44+1,FALSE),0)</f>
        <v>0</v>
      </c>
      <c r="V44" s="58">
        <f ca="1">IFERROR(HLOOKUP(V$4,'Dummy Group'!$B$3:$G$38,$E44+1,FALSE),0)</f>
        <v>0</v>
      </c>
      <c r="W44" s="58">
        <f ca="1">IFERROR(HLOOKUP(W$4,'Dummy Group'!$B$3:$G$38,$E44+1,FALSE),0)</f>
        <v>0</v>
      </c>
      <c r="X44" s="58">
        <f ca="1">IFERROR(HLOOKUP(X$4,'Dummy Group'!$B$3:$G$38,$E44+1,FALSE),0)</f>
        <v>0</v>
      </c>
      <c r="Y44" s="58">
        <f ca="1">IFERROR(HLOOKUP(Y$4,'Dummy Group'!$B$3:$G$38,$E44+1,FALSE),0)</f>
        <v>0</v>
      </c>
      <c r="Z44" s="58">
        <f ca="1">IFERROR(HLOOKUP(Z$4,'Dummy Group'!$B$3:$G$38,$E44+1,FALSE),0)</f>
        <v>0</v>
      </c>
      <c r="AA44" s="58">
        <f ca="1">IFERROR(HLOOKUP(AA$4,'Dummy Group'!$B$3:$G$38,$E44+1,FALSE),0)</f>
        <v>0</v>
      </c>
      <c r="AB44" s="58">
        <f ca="1">IFERROR(HLOOKUP(AB$4,'Dummy Group'!$B$3:$G$38,$E44+1,FALSE),0)</f>
        <v>0</v>
      </c>
      <c r="AC44" s="58">
        <f ca="1">IFERROR(HLOOKUP(AC$4,'Dummy Group'!$B$3:$G$38,$E44+1,FALSE),0)</f>
        <v>0</v>
      </c>
      <c r="AD44" s="58">
        <f ca="1">IFERROR(HLOOKUP(AD$4,'Dummy Group'!$B$3:$G$38,$E44+1,FALSE),0)</f>
        <v>0</v>
      </c>
      <c r="AE44" s="58">
        <f ca="1">IFERROR(HLOOKUP(AE$4,'Dummy Group'!$B$3:$G$38,$E44+1,FALSE),0)</f>
        <v>0</v>
      </c>
      <c r="AF44" s="58">
        <f ca="1">IFERROR(HLOOKUP(AF$4,'Dummy Group'!$B$3:$G$38,$E44+1,FALSE),0)</f>
        <v>0</v>
      </c>
      <c r="AG44" s="58">
        <f ca="1">IFERROR(HLOOKUP(AG$4,'Dummy Group'!$B$3:$G$38,$E44+1,FALSE),0)</f>
        <v>0</v>
      </c>
      <c r="AH44" s="58">
        <f ca="1">IFERROR(HLOOKUP(AH$4,'Dummy Group'!$B$3:$G$38,$E44+1,FALSE),0)</f>
        <v>0</v>
      </c>
      <c r="AI44" s="58">
        <f ca="1">IFERROR(HLOOKUP(AI$4,'Dummy Group'!$B$3:$G$38,$E44+1,FALSE),0)</f>
        <v>0</v>
      </c>
      <c r="AJ44" s="58">
        <f ca="1">IFERROR(HLOOKUP(AJ$4,'Dummy Group'!$B$3:$G$38,$E44+1,FALSE),0)</f>
        <v>0</v>
      </c>
      <c r="AK44" s="58">
        <f ca="1">IFERROR(HLOOKUP(AK$4,'Dummy Group'!$B$3:$G$38,$E44+1,FALSE),0)</f>
        <v>0</v>
      </c>
      <c r="AL44" s="58">
        <f ca="1">IFERROR(HLOOKUP(AL$4,'Dummy Group'!$B$3:$G$38,$E44+1,FALSE),0)</f>
        <v>0</v>
      </c>
      <c r="AM44" s="58">
        <f ca="1">IFERROR(HLOOKUP(AM$4,'Dummy Group'!$B$3:$G$38,$E44+1,FALSE),0)</f>
        <v>0</v>
      </c>
      <c r="AN44" s="58">
        <f ca="1">IFERROR(HLOOKUP(AN$4,'Dummy Group'!$B$3:$G$38,$E44+1,FALSE),0)</f>
        <v>0</v>
      </c>
    </row>
    <row r="45" spans="1:40" x14ac:dyDescent="0.25">
      <c r="D45" s="58">
        <f t="shared" ca="1" si="6"/>
        <v>6</v>
      </c>
      <c r="E45" s="58">
        <v>27</v>
      </c>
      <c r="F45" s="58">
        <f ca="1">IFERROR(HLOOKUP(F$4,'Dummy Group'!$B$3:$G$38,$E45+1,FALSE),0)</f>
        <v>0</v>
      </c>
      <c r="G45" s="58">
        <f ca="1">IFERROR(HLOOKUP(G$4,'Dummy Group'!$B$3:$G$38,$E45+1,FALSE),0)</f>
        <v>0</v>
      </c>
      <c r="H45" s="58">
        <f ca="1">IFERROR(HLOOKUP(H$4,'Dummy Group'!$B$3:$G$38,$E45+1,FALSE),0)</f>
        <v>0</v>
      </c>
      <c r="I45" s="58">
        <f ca="1">IFERROR(HLOOKUP(I$4,'Dummy Group'!$B$3:$G$38,$E45+1,FALSE),0)</f>
        <v>0</v>
      </c>
      <c r="J45" s="58">
        <f ca="1">IFERROR(HLOOKUP(J$4,'Dummy Group'!$B$3:$G$38,$E45+1,FALSE),0)</f>
        <v>0</v>
      </c>
      <c r="K45" s="58">
        <f ca="1">IFERROR(HLOOKUP(K$4,'Dummy Group'!$B$3:$G$38,$E45+1,FALSE),0)</f>
        <v>0</v>
      </c>
      <c r="L45" s="58">
        <f ca="1">IFERROR(HLOOKUP(L$4,'Dummy Group'!$B$3:$G$38,$E45+1,FALSE),0)</f>
        <v>0</v>
      </c>
      <c r="M45" s="58">
        <f ca="1">IFERROR(HLOOKUP(M$4,'Dummy Group'!$B$3:$G$38,$E45+1,FALSE),0)</f>
        <v>0</v>
      </c>
      <c r="N45" s="58">
        <f ca="1">IFERROR(HLOOKUP(N$4,'Dummy Group'!$B$3:$G$38,$E45+1,FALSE),0)</f>
        <v>0</v>
      </c>
      <c r="O45" s="58">
        <f ca="1">IFERROR(HLOOKUP(O$4,'Dummy Group'!$B$3:$G$38,$E45+1,FALSE),0)</f>
        <v>0</v>
      </c>
      <c r="P45" s="58">
        <f ca="1">IFERROR(HLOOKUP(P$4,'Dummy Group'!$B$3:$G$38,$E45+1,FALSE),0)</f>
        <v>0</v>
      </c>
      <c r="Q45" s="58">
        <f ca="1">IFERROR(HLOOKUP(Q$4,'Dummy Group'!$B$3:$G$38,$E45+1,FALSE),0)</f>
        <v>0</v>
      </c>
      <c r="R45" s="58">
        <f ca="1">IFERROR(HLOOKUP(R$4,'Dummy Group'!$B$3:$G$38,$E45+1,FALSE),0)</f>
        <v>0</v>
      </c>
      <c r="S45" s="58">
        <f ca="1">IFERROR(HLOOKUP(S$4,'Dummy Group'!$B$3:$G$38,$E45+1,FALSE),0)</f>
        <v>0</v>
      </c>
      <c r="T45" s="58">
        <f ca="1">IFERROR(HLOOKUP(T$4,'Dummy Group'!$B$3:$G$38,$E45+1,FALSE),0)</f>
        <v>0</v>
      </c>
      <c r="U45" s="58">
        <f ca="1">IFERROR(HLOOKUP(U$4,'Dummy Group'!$B$3:$G$38,$E45+1,FALSE),0)</f>
        <v>0</v>
      </c>
      <c r="V45" s="58">
        <f ca="1">IFERROR(HLOOKUP(V$4,'Dummy Group'!$B$3:$G$38,$E45+1,FALSE),0)</f>
        <v>0</v>
      </c>
      <c r="W45" s="58">
        <f ca="1">IFERROR(HLOOKUP(W$4,'Dummy Group'!$B$3:$G$38,$E45+1,FALSE),0)</f>
        <v>0</v>
      </c>
      <c r="X45" s="58">
        <f ca="1">IFERROR(HLOOKUP(X$4,'Dummy Group'!$B$3:$G$38,$E45+1,FALSE),0)</f>
        <v>0</v>
      </c>
      <c r="Y45" s="58">
        <f ca="1">IFERROR(HLOOKUP(Y$4,'Dummy Group'!$B$3:$G$38,$E45+1,FALSE),0)</f>
        <v>0</v>
      </c>
      <c r="Z45" s="58">
        <f ca="1">IFERROR(HLOOKUP(Z$4,'Dummy Group'!$B$3:$G$38,$E45+1,FALSE),0)</f>
        <v>0</v>
      </c>
      <c r="AA45" s="58">
        <f ca="1">IFERROR(HLOOKUP(AA$4,'Dummy Group'!$B$3:$G$38,$E45+1,FALSE),0)</f>
        <v>0</v>
      </c>
      <c r="AB45" s="58">
        <f ca="1">IFERROR(HLOOKUP(AB$4,'Dummy Group'!$B$3:$G$38,$E45+1,FALSE),0)</f>
        <v>0</v>
      </c>
      <c r="AC45" s="58">
        <f ca="1">IFERROR(HLOOKUP(AC$4,'Dummy Group'!$B$3:$G$38,$E45+1,FALSE),0)</f>
        <v>0</v>
      </c>
      <c r="AD45" s="58">
        <f ca="1">IFERROR(HLOOKUP(AD$4,'Dummy Group'!$B$3:$G$38,$E45+1,FALSE),0)</f>
        <v>0</v>
      </c>
      <c r="AE45" s="58">
        <f ca="1">IFERROR(HLOOKUP(AE$4,'Dummy Group'!$B$3:$G$38,$E45+1,FALSE),0)</f>
        <v>0</v>
      </c>
      <c r="AF45" s="58">
        <f ca="1">IFERROR(HLOOKUP(AF$4,'Dummy Group'!$B$3:$G$38,$E45+1,FALSE),0)</f>
        <v>0</v>
      </c>
      <c r="AG45" s="58">
        <f ca="1">IFERROR(HLOOKUP(AG$4,'Dummy Group'!$B$3:$G$38,$E45+1,FALSE),0)</f>
        <v>0</v>
      </c>
      <c r="AH45" s="58">
        <f ca="1">IFERROR(HLOOKUP(AH$4,'Dummy Group'!$B$3:$G$38,$E45+1,FALSE),0)</f>
        <v>0</v>
      </c>
      <c r="AI45" s="58">
        <f ca="1">IFERROR(HLOOKUP(AI$4,'Dummy Group'!$B$3:$G$38,$E45+1,FALSE),0)</f>
        <v>0</v>
      </c>
      <c r="AJ45" s="58">
        <f ca="1">IFERROR(HLOOKUP(AJ$4,'Dummy Group'!$B$3:$G$38,$E45+1,FALSE),0)</f>
        <v>0</v>
      </c>
      <c r="AK45" s="58">
        <f ca="1">IFERROR(HLOOKUP(AK$4,'Dummy Group'!$B$3:$G$38,$E45+1,FALSE),0)</f>
        <v>0</v>
      </c>
      <c r="AL45" s="58">
        <f ca="1">IFERROR(HLOOKUP(AL$4,'Dummy Group'!$B$3:$G$38,$E45+1,FALSE),0)</f>
        <v>0</v>
      </c>
      <c r="AM45" s="58">
        <f ca="1">IFERROR(HLOOKUP(AM$4,'Dummy Group'!$B$3:$G$38,$E45+1,FALSE),0)</f>
        <v>0</v>
      </c>
      <c r="AN45" s="58">
        <f ca="1">IFERROR(HLOOKUP(AN$4,'Dummy Group'!$B$3:$G$38,$E45+1,FALSE),0)</f>
        <v>0</v>
      </c>
    </row>
    <row r="46" spans="1:40" x14ac:dyDescent="0.25">
      <c r="D46" s="58">
        <f t="shared" ca="1" si="6"/>
        <v>6</v>
      </c>
      <c r="E46" s="58">
        <v>28</v>
      </c>
      <c r="F46" s="58">
        <f ca="1">IFERROR(HLOOKUP(F$4,'Dummy Group'!$B$3:$G$38,$E46+1,FALSE),0)</f>
        <v>0</v>
      </c>
      <c r="G46" s="58">
        <f ca="1">IFERROR(HLOOKUP(G$4,'Dummy Group'!$B$3:$G$38,$E46+1,FALSE),0)</f>
        <v>0</v>
      </c>
      <c r="H46" s="58">
        <f ca="1">IFERROR(HLOOKUP(H$4,'Dummy Group'!$B$3:$G$38,$E46+1,FALSE),0)</f>
        <v>0</v>
      </c>
      <c r="I46" s="58">
        <f ca="1">IFERROR(HLOOKUP(I$4,'Dummy Group'!$B$3:$G$38,$E46+1,FALSE),0)</f>
        <v>0</v>
      </c>
      <c r="J46" s="58">
        <f ca="1">IFERROR(HLOOKUP(J$4,'Dummy Group'!$B$3:$G$38,$E46+1,FALSE),0)</f>
        <v>0</v>
      </c>
      <c r="K46" s="58">
        <f ca="1">IFERROR(HLOOKUP(K$4,'Dummy Group'!$B$3:$G$38,$E46+1,FALSE),0)</f>
        <v>0</v>
      </c>
      <c r="L46" s="58">
        <f ca="1">IFERROR(HLOOKUP(L$4,'Dummy Group'!$B$3:$G$38,$E46+1,FALSE),0)</f>
        <v>0</v>
      </c>
      <c r="M46" s="58">
        <f ca="1">IFERROR(HLOOKUP(M$4,'Dummy Group'!$B$3:$G$38,$E46+1,FALSE),0)</f>
        <v>0</v>
      </c>
      <c r="N46" s="58">
        <f ca="1">IFERROR(HLOOKUP(N$4,'Dummy Group'!$B$3:$G$38,$E46+1,FALSE),0)</f>
        <v>0</v>
      </c>
      <c r="O46" s="58">
        <f ca="1">IFERROR(HLOOKUP(O$4,'Dummy Group'!$B$3:$G$38,$E46+1,FALSE),0)</f>
        <v>0</v>
      </c>
      <c r="P46" s="58">
        <f ca="1">IFERROR(HLOOKUP(P$4,'Dummy Group'!$B$3:$G$38,$E46+1,FALSE),0)</f>
        <v>0</v>
      </c>
      <c r="Q46" s="58">
        <f ca="1">IFERROR(HLOOKUP(Q$4,'Dummy Group'!$B$3:$G$38,$E46+1,FALSE),0)</f>
        <v>0</v>
      </c>
      <c r="R46" s="58">
        <f ca="1">IFERROR(HLOOKUP(R$4,'Dummy Group'!$B$3:$G$38,$E46+1,FALSE),0)</f>
        <v>0</v>
      </c>
      <c r="S46" s="58">
        <f ca="1">IFERROR(HLOOKUP(S$4,'Dummy Group'!$B$3:$G$38,$E46+1,FALSE),0)</f>
        <v>0</v>
      </c>
      <c r="T46" s="58">
        <f ca="1">IFERROR(HLOOKUP(T$4,'Dummy Group'!$B$3:$G$38,$E46+1,FALSE),0)</f>
        <v>0</v>
      </c>
      <c r="U46" s="58">
        <f ca="1">IFERROR(HLOOKUP(U$4,'Dummy Group'!$B$3:$G$38,$E46+1,FALSE),0)</f>
        <v>0</v>
      </c>
      <c r="V46" s="58">
        <f ca="1">IFERROR(HLOOKUP(V$4,'Dummy Group'!$B$3:$G$38,$E46+1,FALSE),0)</f>
        <v>0</v>
      </c>
      <c r="W46" s="58">
        <f ca="1">IFERROR(HLOOKUP(W$4,'Dummy Group'!$B$3:$G$38,$E46+1,FALSE),0)</f>
        <v>0</v>
      </c>
      <c r="X46" s="58">
        <f ca="1">IFERROR(HLOOKUP(X$4,'Dummy Group'!$B$3:$G$38,$E46+1,FALSE),0)</f>
        <v>0</v>
      </c>
      <c r="Y46" s="58">
        <f ca="1">IFERROR(HLOOKUP(Y$4,'Dummy Group'!$B$3:$G$38,$E46+1,FALSE),0)</f>
        <v>0</v>
      </c>
      <c r="Z46" s="58">
        <f ca="1">IFERROR(HLOOKUP(Z$4,'Dummy Group'!$B$3:$G$38,$E46+1,FALSE),0)</f>
        <v>0</v>
      </c>
      <c r="AA46" s="58">
        <f ca="1">IFERROR(HLOOKUP(AA$4,'Dummy Group'!$B$3:$G$38,$E46+1,FALSE),0)</f>
        <v>0</v>
      </c>
      <c r="AB46" s="58">
        <f ca="1">IFERROR(HLOOKUP(AB$4,'Dummy Group'!$B$3:$G$38,$E46+1,FALSE),0)</f>
        <v>0</v>
      </c>
      <c r="AC46" s="58">
        <f ca="1">IFERROR(HLOOKUP(AC$4,'Dummy Group'!$B$3:$G$38,$E46+1,FALSE),0)</f>
        <v>0</v>
      </c>
      <c r="AD46" s="58">
        <f ca="1">IFERROR(HLOOKUP(AD$4,'Dummy Group'!$B$3:$G$38,$E46+1,FALSE),0)</f>
        <v>0</v>
      </c>
      <c r="AE46" s="58">
        <f ca="1">IFERROR(HLOOKUP(AE$4,'Dummy Group'!$B$3:$G$38,$E46+1,FALSE),0)</f>
        <v>0</v>
      </c>
      <c r="AF46" s="58">
        <f ca="1">IFERROR(HLOOKUP(AF$4,'Dummy Group'!$B$3:$G$38,$E46+1,FALSE),0)</f>
        <v>0</v>
      </c>
      <c r="AG46" s="58">
        <f ca="1">IFERROR(HLOOKUP(AG$4,'Dummy Group'!$B$3:$G$38,$E46+1,FALSE),0)</f>
        <v>0</v>
      </c>
      <c r="AH46" s="58">
        <f ca="1">IFERROR(HLOOKUP(AH$4,'Dummy Group'!$B$3:$G$38,$E46+1,FALSE),0)</f>
        <v>0</v>
      </c>
      <c r="AI46" s="58">
        <f ca="1">IFERROR(HLOOKUP(AI$4,'Dummy Group'!$B$3:$G$38,$E46+1,FALSE),0)</f>
        <v>0</v>
      </c>
      <c r="AJ46" s="58">
        <f ca="1">IFERROR(HLOOKUP(AJ$4,'Dummy Group'!$B$3:$G$38,$E46+1,FALSE),0)</f>
        <v>0</v>
      </c>
      <c r="AK46" s="58">
        <f ca="1">IFERROR(HLOOKUP(AK$4,'Dummy Group'!$B$3:$G$38,$E46+1,FALSE),0)</f>
        <v>0</v>
      </c>
      <c r="AL46" s="58">
        <f ca="1">IFERROR(HLOOKUP(AL$4,'Dummy Group'!$B$3:$G$38,$E46+1,FALSE),0)</f>
        <v>0</v>
      </c>
      <c r="AM46" s="58">
        <f ca="1">IFERROR(HLOOKUP(AM$4,'Dummy Group'!$B$3:$G$38,$E46+1,FALSE),0)</f>
        <v>0</v>
      </c>
      <c r="AN46" s="58">
        <f ca="1">IFERROR(HLOOKUP(AN$4,'Dummy Group'!$B$3:$G$38,$E46+1,FALSE),0)</f>
        <v>0</v>
      </c>
    </row>
    <row r="47" spans="1:40" x14ac:dyDescent="0.25">
      <c r="D47" s="58">
        <f t="shared" ca="1" si="6"/>
        <v>6</v>
      </c>
      <c r="E47" s="58">
        <v>29</v>
      </c>
      <c r="F47" s="58">
        <f ca="1">IFERROR(HLOOKUP(F$4,'Dummy Group'!$B$3:$G$38,$E47+1,FALSE),0)</f>
        <v>0</v>
      </c>
      <c r="G47" s="58">
        <f ca="1">IFERROR(HLOOKUP(G$4,'Dummy Group'!$B$3:$G$38,$E47+1,FALSE),0)</f>
        <v>0</v>
      </c>
      <c r="H47" s="58">
        <f ca="1">IFERROR(HLOOKUP(H$4,'Dummy Group'!$B$3:$G$38,$E47+1,FALSE),0)</f>
        <v>0</v>
      </c>
      <c r="I47" s="58">
        <f ca="1">IFERROR(HLOOKUP(I$4,'Dummy Group'!$B$3:$G$38,$E47+1,FALSE),0)</f>
        <v>0</v>
      </c>
      <c r="J47" s="58">
        <f ca="1">IFERROR(HLOOKUP(J$4,'Dummy Group'!$B$3:$G$38,$E47+1,FALSE),0)</f>
        <v>0</v>
      </c>
      <c r="K47" s="58">
        <f ca="1">IFERROR(HLOOKUP(K$4,'Dummy Group'!$B$3:$G$38,$E47+1,FALSE),0)</f>
        <v>0</v>
      </c>
      <c r="L47" s="58">
        <f ca="1">IFERROR(HLOOKUP(L$4,'Dummy Group'!$B$3:$G$38,$E47+1,FALSE),0)</f>
        <v>0</v>
      </c>
      <c r="M47" s="58">
        <f ca="1">IFERROR(HLOOKUP(M$4,'Dummy Group'!$B$3:$G$38,$E47+1,FALSE),0)</f>
        <v>0</v>
      </c>
      <c r="N47" s="58">
        <f ca="1">IFERROR(HLOOKUP(N$4,'Dummy Group'!$B$3:$G$38,$E47+1,FALSE),0)</f>
        <v>0</v>
      </c>
      <c r="O47" s="58">
        <f ca="1">IFERROR(HLOOKUP(O$4,'Dummy Group'!$B$3:$G$38,$E47+1,FALSE),0)</f>
        <v>0</v>
      </c>
      <c r="P47" s="58">
        <f ca="1">IFERROR(HLOOKUP(P$4,'Dummy Group'!$B$3:$G$38,$E47+1,FALSE),0)</f>
        <v>0</v>
      </c>
      <c r="Q47" s="58">
        <f ca="1">IFERROR(HLOOKUP(Q$4,'Dummy Group'!$B$3:$G$38,$E47+1,FALSE),0)</f>
        <v>0</v>
      </c>
      <c r="R47" s="58">
        <f ca="1">IFERROR(HLOOKUP(R$4,'Dummy Group'!$B$3:$G$38,$E47+1,FALSE),0)</f>
        <v>0</v>
      </c>
      <c r="S47" s="58">
        <f ca="1">IFERROR(HLOOKUP(S$4,'Dummy Group'!$B$3:$G$38,$E47+1,FALSE),0)</f>
        <v>0</v>
      </c>
      <c r="T47" s="58">
        <f ca="1">IFERROR(HLOOKUP(T$4,'Dummy Group'!$B$3:$G$38,$E47+1,FALSE),0)</f>
        <v>0</v>
      </c>
      <c r="U47" s="58">
        <f ca="1">IFERROR(HLOOKUP(U$4,'Dummy Group'!$B$3:$G$38,$E47+1,FALSE),0)</f>
        <v>0</v>
      </c>
      <c r="V47" s="58">
        <f ca="1">IFERROR(HLOOKUP(V$4,'Dummy Group'!$B$3:$G$38,$E47+1,FALSE),0)</f>
        <v>0</v>
      </c>
      <c r="W47" s="58">
        <f ca="1">IFERROR(HLOOKUP(W$4,'Dummy Group'!$B$3:$G$38,$E47+1,FALSE),0)</f>
        <v>0</v>
      </c>
      <c r="X47" s="58">
        <f ca="1">IFERROR(HLOOKUP(X$4,'Dummy Group'!$B$3:$G$38,$E47+1,FALSE),0)</f>
        <v>0</v>
      </c>
      <c r="Y47" s="58">
        <f ca="1">IFERROR(HLOOKUP(Y$4,'Dummy Group'!$B$3:$G$38,$E47+1,FALSE),0)</f>
        <v>0</v>
      </c>
      <c r="Z47" s="58">
        <f ca="1">IFERROR(HLOOKUP(Z$4,'Dummy Group'!$B$3:$G$38,$E47+1,FALSE),0)</f>
        <v>0</v>
      </c>
      <c r="AA47" s="58">
        <f ca="1">IFERROR(HLOOKUP(AA$4,'Dummy Group'!$B$3:$G$38,$E47+1,FALSE),0)</f>
        <v>0</v>
      </c>
      <c r="AB47" s="58">
        <f ca="1">IFERROR(HLOOKUP(AB$4,'Dummy Group'!$B$3:$G$38,$E47+1,FALSE),0)</f>
        <v>0</v>
      </c>
      <c r="AC47" s="58">
        <f ca="1">IFERROR(HLOOKUP(AC$4,'Dummy Group'!$B$3:$G$38,$E47+1,FALSE),0)</f>
        <v>0</v>
      </c>
      <c r="AD47" s="58">
        <f ca="1">IFERROR(HLOOKUP(AD$4,'Dummy Group'!$B$3:$G$38,$E47+1,FALSE),0)</f>
        <v>0</v>
      </c>
      <c r="AE47" s="58">
        <f ca="1">IFERROR(HLOOKUP(AE$4,'Dummy Group'!$B$3:$G$38,$E47+1,FALSE),0)</f>
        <v>0</v>
      </c>
      <c r="AF47" s="58">
        <f ca="1">IFERROR(HLOOKUP(AF$4,'Dummy Group'!$B$3:$G$38,$E47+1,FALSE),0)</f>
        <v>0</v>
      </c>
      <c r="AG47" s="58">
        <f ca="1">IFERROR(HLOOKUP(AG$4,'Dummy Group'!$B$3:$G$38,$E47+1,FALSE),0)</f>
        <v>0</v>
      </c>
      <c r="AH47" s="58">
        <f ca="1">IFERROR(HLOOKUP(AH$4,'Dummy Group'!$B$3:$G$38,$E47+1,FALSE),0)</f>
        <v>0</v>
      </c>
      <c r="AI47" s="58">
        <f ca="1">IFERROR(HLOOKUP(AI$4,'Dummy Group'!$B$3:$G$38,$E47+1,FALSE),0)</f>
        <v>0</v>
      </c>
      <c r="AJ47" s="58">
        <f ca="1">IFERROR(HLOOKUP(AJ$4,'Dummy Group'!$B$3:$G$38,$E47+1,FALSE),0)</f>
        <v>0</v>
      </c>
      <c r="AK47" s="58">
        <f ca="1">IFERROR(HLOOKUP(AK$4,'Dummy Group'!$B$3:$G$38,$E47+1,FALSE),0)</f>
        <v>0</v>
      </c>
      <c r="AL47" s="58">
        <f ca="1">IFERROR(HLOOKUP(AL$4,'Dummy Group'!$B$3:$G$38,$E47+1,FALSE),0)</f>
        <v>0</v>
      </c>
      <c r="AM47" s="58">
        <f ca="1">IFERROR(HLOOKUP(AM$4,'Dummy Group'!$B$3:$G$38,$E47+1,FALSE),0)</f>
        <v>0</v>
      </c>
      <c r="AN47" s="58">
        <f ca="1">IFERROR(HLOOKUP(AN$4,'Dummy Group'!$B$3:$G$38,$E47+1,FALSE),0)</f>
        <v>0</v>
      </c>
    </row>
    <row r="48" spans="1:40" x14ac:dyDescent="0.25">
      <c r="D48" s="58">
        <f t="shared" ca="1" si="6"/>
        <v>6</v>
      </c>
      <c r="E48" s="58">
        <v>30</v>
      </c>
      <c r="F48" s="58">
        <f ca="1">IFERROR(HLOOKUP(F$4,'Dummy Group'!$B$3:$G$38,$E48+1,FALSE),0)</f>
        <v>0</v>
      </c>
      <c r="G48" s="58">
        <f ca="1">IFERROR(HLOOKUP(G$4,'Dummy Group'!$B$3:$G$38,$E48+1,FALSE),0)</f>
        <v>0</v>
      </c>
      <c r="H48" s="58">
        <f ca="1">IFERROR(HLOOKUP(H$4,'Dummy Group'!$B$3:$G$38,$E48+1,FALSE),0)</f>
        <v>0</v>
      </c>
      <c r="I48" s="58">
        <f ca="1">IFERROR(HLOOKUP(I$4,'Dummy Group'!$B$3:$G$38,$E48+1,FALSE),0)</f>
        <v>0</v>
      </c>
      <c r="J48" s="58">
        <f ca="1">IFERROR(HLOOKUP(J$4,'Dummy Group'!$B$3:$G$38,$E48+1,FALSE),0)</f>
        <v>0</v>
      </c>
      <c r="K48" s="58">
        <f ca="1">IFERROR(HLOOKUP(K$4,'Dummy Group'!$B$3:$G$38,$E48+1,FALSE),0)</f>
        <v>0</v>
      </c>
      <c r="L48" s="58">
        <f ca="1">IFERROR(HLOOKUP(L$4,'Dummy Group'!$B$3:$G$38,$E48+1,FALSE),0)</f>
        <v>0</v>
      </c>
      <c r="M48" s="58">
        <f ca="1">IFERROR(HLOOKUP(M$4,'Dummy Group'!$B$3:$G$38,$E48+1,FALSE),0)</f>
        <v>0</v>
      </c>
      <c r="N48" s="58">
        <f ca="1">IFERROR(HLOOKUP(N$4,'Dummy Group'!$B$3:$G$38,$E48+1,FALSE),0)</f>
        <v>0</v>
      </c>
      <c r="O48" s="58">
        <f ca="1">IFERROR(HLOOKUP(O$4,'Dummy Group'!$B$3:$G$38,$E48+1,FALSE),0)</f>
        <v>0</v>
      </c>
      <c r="P48" s="58">
        <f ca="1">IFERROR(HLOOKUP(P$4,'Dummy Group'!$B$3:$G$38,$E48+1,FALSE),0)</f>
        <v>0</v>
      </c>
      <c r="Q48" s="58">
        <f ca="1">IFERROR(HLOOKUP(Q$4,'Dummy Group'!$B$3:$G$38,$E48+1,FALSE),0)</f>
        <v>0</v>
      </c>
      <c r="R48" s="58">
        <f ca="1">IFERROR(HLOOKUP(R$4,'Dummy Group'!$B$3:$G$38,$E48+1,FALSE),0)</f>
        <v>0</v>
      </c>
      <c r="S48" s="58">
        <f ca="1">IFERROR(HLOOKUP(S$4,'Dummy Group'!$B$3:$G$38,$E48+1,FALSE),0)</f>
        <v>0</v>
      </c>
      <c r="T48" s="58">
        <f ca="1">IFERROR(HLOOKUP(T$4,'Dummy Group'!$B$3:$G$38,$E48+1,FALSE),0)</f>
        <v>0</v>
      </c>
      <c r="U48" s="58">
        <f ca="1">IFERROR(HLOOKUP(U$4,'Dummy Group'!$B$3:$G$38,$E48+1,FALSE),0)</f>
        <v>0</v>
      </c>
      <c r="V48" s="58">
        <f ca="1">IFERROR(HLOOKUP(V$4,'Dummy Group'!$B$3:$G$38,$E48+1,FALSE),0)</f>
        <v>0</v>
      </c>
      <c r="W48" s="58">
        <f ca="1">IFERROR(HLOOKUP(W$4,'Dummy Group'!$B$3:$G$38,$E48+1,FALSE),0)</f>
        <v>0</v>
      </c>
      <c r="X48" s="58">
        <f ca="1">IFERROR(HLOOKUP(X$4,'Dummy Group'!$B$3:$G$38,$E48+1,FALSE),0)</f>
        <v>0</v>
      </c>
      <c r="Y48" s="58">
        <f ca="1">IFERROR(HLOOKUP(Y$4,'Dummy Group'!$B$3:$G$38,$E48+1,FALSE),0)</f>
        <v>0</v>
      </c>
      <c r="Z48" s="58">
        <f ca="1">IFERROR(HLOOKUP(Z$4,'Dummy Group'!$B$3:$G$38,$E48+1,FALSE),0)</f>
        <v>0</v>
      </c>
      <c r="AA48" s="58">
        <f ca="1">IFERROR(HLOOKUP(AA$4,'Dummy Group'!$B$3:$G$38,$E48+1,FALSE),0)</f>
        <v>0</v>
      </c>
      <c r="AB48" s="58">
        <f ca="1">IFERROR(HLOOKUP(AB$4,'Dummy Group'!$B$3:$G$38,$E48+1,FALSE),0)</f>
        <v>0</v>
      </c>
      <c r="AC48" s="58">
        <f ca="1">IFERROR(HLOOKUP(AC$4,'Dummy Group'!$B$3:$G$38,$E48+1,FALSE),0)</f>
        <v>0</v>
      </c>
      <c r="AD48" s="58">
        <f ca="1">IFERROR(HLOOKUP(AD$4,'Dummy Group'!$B$3:$G$38,$E48+1,FALSE),0)</f>
        <v>0</v>
      </c>
      <c r="AE48" s="58">
        <f ca="1">IFERROR(HLOOKUP(AE$4,'Dummy Group'!$B$3:$G$38,$E48+1,FALSE),0)</f>
        <v>0</v>
      </c>
      <c r="AF48" s="58">
        <f ca="1">IFERROR(HLOOKUP(AF$4,'Dummy Group'!$B$3:$G$38,$E48+1,FALSE),0)</f>
        <v>0</v>
      </c>
      <c r="AG48" s="58">
        <f ca="1">IFERROR(HLOOKUP(AG$4,'Dummy Group'!$B$3:$G$38,$E48+1,FALSE),0)</f>
        <v>0</v>
      </c>
      <c r="AH48" s="58">
        <f ca="1">IFERROR(HLOOKUP(AH$4,'Dummy Group'!$B$3:$G$38,$E48+1,FALSE),0)</f>
        <v>0</v>
      </c>
      <c r="AI48" s="58">
        <f ca="1">IFERROR(HLOOKUP(AI$4,'Dummy Group'!$B$3:$G$38,$E48+1,FALSE),0)</f>
        <v>0</v>
      </c>
      <c r="AJ48" s="58">
        <f ca="1">IFERROR(HLOOKUP(AJ$4,'Dummy Group'!$B$3:$G$38,$E48+1,FALSE),0)</f>
        <v>0</v>
      </c>
      <c r="AK48" s="58">
        <f ca="1">IFERROR(HLOOKUP(AK$4,'Dummy Group'!$B$3:$G$38,$E48+1,FALSE),0)</f>
        <v>0</v>
      </c>
      <c r="AL48" s="58">
        <f ca="1">IFERROR(HLOOKUP(AL$4,'Dummy Group'!$B$3:$G$38,$E48+1,FALSE),0)</f>
        <v>0</v>
      </c>
      <c r="AM48" s="58">
        <f ca="1">IFERROR(HLOOKUP(AM$4,'Dummy Group'!$B$3:$G$38,$E48+1,FALSE),0)</f>
        <v>0</v>
      </c>
      <c r="AN48" s="58">
        <f ca="1">IFERROR(HLOOKUP(AN$4,'Dummy Group'!$B$3:$G$38,$E48+1,FALSE),0)</f>
        <v>0</v>
      </c>
    </row>
    <row r="49" spans="1:40" x14ac:dyDescent="0.25">
      <c r="A49" s="58" t="s">
        <v>43</v>
      </c>
      <c r="B49" s="58">
        <v>1</v>
      </c>
      <c r="D49" s="58">
        <f t="shared" ca="1" si="6"/>
        <v>6</v>
      </c>
      <c r="E49" s="58">
        <v>31</v>
      </c>
      <c r="F49" s="58">
        <f ca="1">IFERROR(HLOOKUP(F$4,'Dummy Group'!$B$3:$G$38,$E49+1,FALSE),0)</f>
        <v>0</v>
      </c>
      <c r="G49" s="58">
        <f ca="1">IFERROR(HLOOKUP(G$4,'Dummy Group'!$B$3:$G$38,$E49+1,FALSE),0)</f>
        <v>0</v>
      </c>
      <c r="H49" s="58">
        <f ca="1">IFERROR(HLOOKUP(H$4,'Dummy Group'!$B$3:$G$38,$E49+1,FALSE),0)</f>
        <v>0</v>
      </c>
      <c r="I49" s="58">
        <f ca="1">IFERROR(HLOOKUP(I$4,'Dummy Group'!$B$3:$G$38,$E49+1,FALSE),0)</f>
        <v>0</v>
      </c>
      <c r="J49" s="58">
        <f ca="1">IFERROR(HLOOKUP(J$4,'Dummy Group'!$B$3:$G$38,$E49+1,FALSE),0)</f>
        <v>0</v>
      </c>
      <c r="K49" s="58">
        <f ca="1">IFERROR(HLOOKUP(K$4,'Dummy Group'!$B$3:$G$38,$E49+1,FALSE),0)</f>
        <v>0</v>
      </c>
      <c r="L49" s="58">
        <f ca="1">IFERROR(HLOOKUP(L$4,'Dummy Group'!$B$3:$G$38,$E49+1,FALSE),0)</f>
        <v>0</v>
      </c>
      <c r="M49" s="58">
        <f ca="1">IFERROR(HLOOKUP(M$4,'Dummy Group'!$B$3:$G$38,$E49+1,FALSE),0)</f>
        <v>0</v>
      </c>
      <c r="N49" s="58">
        <f ca="1">IFERROR(HLOOKUP(N$4,'Dummy Group'!$B$3:$G$38,$E49+1,FALSE),0)</f>
        <v>0</v>
      </c>
      <c r="O49" s="58">
        <f ca="1">IFERROR(HLOOKUP(O$4,'Dummy Group'!$B$3:$G$38,$E49+1,FALSE),0)</f>
        <v>0</v>
      </c>
      <c r="P49" s="58">
        <f ca="1">IFERROR(HLOOKUP(P$4,'Dummy Group'!$B$3:$G$38,$E49+1,FALSE),0)</f>
        <v>0</v>
      </c>
      <c r="Q49" s="58">
        <f ca="1">IFERROR(HLOOKUP(Q$4,'Dummy Group'!$B$3:$G$38,$E49+1,FALSE),0)</f>
        <v>0</v>
      </c>
      <c r="R49" s="58">
        <f ca="1">IFERROR(HLOOKUP(R$4,'Dummy Group'!$B$3:$G$38,$E49+1,FALSE),0)</f>
        <v>0</v>
      </c>
      <c r="S49" s="58">
        <f ca="1">IFERROR(HLOOKUP(S$4,'Dummy Group'!$B$3:$G$38,$E49+1,FALSE),0)</f>
        <v>0</v>
      </c>
      <c r="T49" s="58">
        <f ca="1">IFERROR(HLOOKUP(T$4,'Dummy Group'!$B$3:$G$38,$E49+1,FALSE),0)</f>
        <v>0</v>
      </c>
      <c r="U49" s="58">
        <f ca="1">IFERROR(HLOOKUP(U$4,'Dummy Group'!$B$3:$G$38,$E49+1,FALSE),0)</f>
        <v>0</v>
      </c>
      <c r="V49" s="58">
        <f ca="1">IFERROR(HLOOKUP(V$4,'Dummy Group'!$B$3:$G$38,$E49+1,FALSE),0)</f>
        <v>0</v>
      </c>
      <c r="W49" s="58">
        <f ca="1">IFERROR(HLOOKUP(W$4,'Dummy Group'!$B$3:$G$38,$E49+1,FALSE),0)</f>
        <v>0</v>
      </c>
      <c r="X49" s="58">
        <f ca="1">IFERROR(HLOOKUP(X$4,'Dummy Group'!$B$3:$G$38,$E49+1,FALSE),0)</f>
        <v>0</v>
      </c>
      <c r="Y49" s="58">
        <f ca="1">IFERROR(HLOOKUP(Y$4,'Dummy Group'!$B$3:$G$38,$E49+1,FALSE),0)</f>
        <v>0</v>
      </c>
      <c r="Z49" s="58">
        <f ca="1">IFERROR(HLOOKUP(Z$4,'Dummy Group'!$B$3:$G$38,$E49+1,FALSE),0)</f>
        <v>0</v>
      </c>
      <c r="AA49" s="58">
        <f ca="1">IFERROR(HLOOKUP(AA$4,'Dummy Group'!$B$3:$G$38,$E49+1,FALSE),0)</f>
        <v>0</v>
      </c>
      <c r="AB49" s="58">
        <f ca="1">IFERROR(HLOOKUP(AB$4,'Dummy Group'!$B$3:$G$38,$E49+1,FALSE),0)</f>
        <v>0</v>
      </c>
      <c r="AC49" s="58">
        <f ca="1">IFERROR(HLOOKUP(AC$4,'Dummy Group'!$B$3:$G$38,$E49+1,FALSE),0)</f>
        <v>0</v>
      </c>
      <c r="AD49" s="58">
        <f ca="1">IFERROR(HLOOKUP(AD$4,'Dummy Group'!$B$3:$G$38,$E49+1,FALSE),0)</f>
        <v>0</v>
      </c>
      <c r="AE49" s="58">
        <f ca="1">IFERROR(HLOOKUP(AE$4,'Dummy Group'!$B$3:$G$38,$E49+1,FALSE),0)</f>
        <v>0</v>
      </c>
      <c r="AF49" s="58">
        <f ca="1">IFERROR(HLOOKUP(AF$4,'Dummy Group'!$B$3:$G$38,$E49+1,FALSE),0)</f>
        <v>0</v>
      </c>
      <c r="AG49" s="58">
        <f ca="1">IFERROR(HLOOKUP(AG$4,'Dummy Group'!$B$3:$G$38,$E49+1,FALSE),0)</f>
        <v>0</v>
      </c>
      <c r="AH49" s="58">
        <f ca="1">IFERROR(HLOOKUP(AH$4,'Dummy Group'!$B$3:$G$38,$E49+1,FALSE),0)</f>
        <v>0</v>
      </c>
      <c r="AI49" s="58">
        <f ca="1">IFERROR(HLOOKUP(AI$4,'Dummy Group'!$B$3:$G$38,$E49+1,FALSE),0)</f>
        <v>0</v>
      </c>
      <c r="AJ49" s="58">
        <f ca="1">IFERROR(HLOOKUP(AJ$4,'Dummy Group'!$B$3:$G$38,$E49+1,FALSE),0)</f>
        <v>0</v>
      </c>
      <c r="AK49" s="58">
        <f ca="1">IFERROR(HLOOKUP(AK$4,'Dummy Group'!$B$3:$G$38,$E49+1,FALSE),0)</f>
        <v>0</v>
      </c>
      <c r="AL49" s="58">
        <f ca="1">IFERROR(HLOOKUP(AL$4,'Dummy Group'!$B$3:$G$38,$E49+1,FALSE),0)</f>
        <v>0</v>
      </c>
      <c r="AM49" s="58">
        <f ca="1">IFERROR(HLOOKUP(AM$4,'Dummy Group'!$B$3:$G$38,$E49+1,FALSE),0)</f>
        <v>0</v>
      </c>
      <c r="AN49" s="58">
        <f ca="1">IFERROR(HLOOKUP(AN$4,'Dummy Group'!$B$3:$G$38,$E49+1,FALSE),0)</f>
        <v>0</v>
      </c>
    </row>
    <row r="50" spans="1:40" x14ac:dyDescent="0.25">
      <c r="A50" s="58" t="s">
        <v>44</v>
      </c>
      <c r="B50" s="58">
        <v>2</v>
      </c>
      <c r="D50" s="58">
        <f t="shared" ca="1" si="6"/>
        <v>6</v>
      </c>
      <c r="E50" s="58">
        <v>32</v>
      </c>
      <c r="F50" s="58">
        <f ca="1">IFERROR(HLOOKUP(F$4,'Dummy Group'!$B$3:$G$38,$E50+1,FALSE),0)</f>
        <v>0</v>
      </c>
      <c r="G50" s="58">
        <f ca="1">IFERROR(HLOOKUP(G$4,'Dummy Group'!$B$3:$G$38,$E50+1,FALSE),0)</f>
        <v>0</v>
      </c>
      <c r="H50" s="58">
        <f ca="1">IFERROR(HLOOKUP(H$4,'Dummy Group'!$B$3:$G$38,$E50+1,FALSE),0)</f>
        <v>0</v>
      </c>
      <c r="I50" s="58">
        <f ca="1">IFERROR(HLOOKUP(I$4,'Dummy Group'!$B$3:$G$38,$E50+1,FALSE),0)</f>
        <v>0</v>
      </c>
      <c r="J50" s="58">
        <f ca="1">IFERROR(HLOOKUP(J$4,'Dummy Group'!$B$3:$G$38,$E50+1,FALSE),0)</f>
        <v>0</v>
      </c>
      <c r="K50" s="58">
        <f ca="1">IFERROR(HLOOKUP(K$4,'Dummy Group'!$B$3:$G$38,$E50+1,FALSE),0)</f>
        <v>0</v>
      </c>
      <c r="L50" s="58">
        <f ca="1">IFERROR(HLOOKUP(L$4,'Dummy Group'!$B$3:$G$38,$E50+1,FALSE),0)</f>
        <v>0</v>
      </c>
      <c r="M50" s="58">
        <f ca="1">IFERROR(HLOOKUP(M$4,'Dummy Group'!$B$3:$G$38,$E50+1,FALSE),0)</f>
        <v>0</v>
      </c>
      <c r="N50" s="58">
        <f ca="1">IFERROR(HLOOKUP(N$4,'Dummy Group'!$B$3:$G$38,$E50+1,FALSE),0)</f>
        <v>0</v>
      </c>
      <c r="O50" s="58">
        <f ca="1">IFERROR(HLOOKUP(O$4,'Dummy Group'!$B$3:$G$38,$E50+1,FALSE),0)</f>
        <v>0</v>
      </c>
      <c r="P50" s="58">
        <f ca="1">IFERROR(HLOOKUP(P$4,'Dummy Group'!$B$3:$G$38,$E50+1,FALSE),0)</f>
        <v>0</v>
      </c>
      <c r="Q50" s="58">
        <f ca="1">IFERROR(HLOOKUP(Q$4,'Dummy Group'!$B$3:$G$38,$E50+1,FALSE),0)</f>
        <v>0</v>
      </c>
      <c r="R50" s="58">
        <f ca="1">IFERROR(HLOOKUP(R$4,'Dummy Group'!$B$3:$G$38,$E50+1,FALSE),0)</f>
        <v>0</v>
      </c>
      <c r="S50" s="58">
        <f ca="1">IFERROR(HLOOKUP(S$4,'Dummy Group'!$B$3:$G$38,$E50+1,FALSE),0)</f>
        <v>0</v>
      </c>
      <c r="T50" s="58">
        <f ca="1">IFERROR(HLOOKUP(T$4,'Dummy Group'!$B$3:$G$38,$E50+1,FALSE),0)</f>
        <v>0</v>
      </c>
      <c r="U50" s="58">
        <f ca="1">IFERROR(HLOOKUP(U$4,'Dummy Group'!$B$3:$G$38,$E50+1,FALSE),0)</f>
        <v>0</v>
      </c>
      <c r="V50" s="58">
        <f ca="1">IFERROR(HLOOKUP(V$4,'Dummy Group'!$B$3:$G$38,$E50+1,FALSE),0)</f>
        <v>0</v>
      </c>
      <c r="W50" s="58">
        <f ca="1">IFERROR(HLOOKUP(W$4,'Dummy Group'!$B$3:$G$38,$E50+1,FALSE),0)</f>
        <v>0</v>
      </c>
      <c r="X50" s="58">
        <f ca="1">IFERROR(HLOOKUP(X$4,'Dummy Group'!$B$3:$G$38,$E50+1,FALSE),0)</f>
        <v>0</v>
      </c>
      <c r="Y50" s="58">
        <f ca="1">IFERROR(HLOOKUP(Y$4,'Dummy Group'!$B$3:$G$38,$E50+1,FALSE),0)</f>
        <v>0</v>
      </c>
      <c r="Z50" s="58">
        <f ca="1">IFERROR(HLOOKUP(Z$4,'Dummy Group'!$B$3:$G$38,$E50+1,FALSE),0)</f>
        <v>0</v>
      </c>
      <c r="AA50" s="58">
        <f ca="1">IFERROR(HLOOKUP(AA$4,'Dummy Group'!$B$3:$G$38,$E50+1,FALSE),0)</f>
        <v>0</v>
      </c>
      <c r="AB50" s="58">
        <f ca="1">IFERROR(HLOOKUP(AB$4,'Dummy Group'!$B$3:$G$38,$E50+1,FALSE),0)</f>
        <v>0</v>
      </c>
      <c r="AC50" s="58">
        <f ca="1">IFERROR(HLOOKUP(AC$4,'Dummy Group'!$B$3:$G$38,$E50+1,FALSE),0)</f>
        <v>0</v>
      </c>
      <c r="AD50" s="58">
        <f ca="1">IFERROR(HLOOKUP(AD$4,'Dummy Group'!$B$3:$G$38,$E50+1,FALSE),0)</f>
        <v>0</v>
      </c>
      <c r="AE50" s="58">
        <f ca="1">IFERROR(HLOOKUP(AE$4,'Dummy Group'!$B$3:$G$38,$E50+1,FALSE),0)</f>
        <v>0</v>
      </c>
      <c r="AF50" s="58">
        <f ca="1">IFERROR(HLOOKUP(AF$4,'Dummy Group'!$B$3:$G$38,$E50+1,FALSE),0)</f>
        <v>0</v>
      </c>
      <c r="AG50" s="58">
        <f ca="1">IFERROR(HLOOKUP(AG$4,'Dummy Group'!$B$3:$G$38,$E50+1,FALSE),0)</f>
        <v>0</v>
      </c>
      <c r="AH50" s="58">
        <f ca="1">IFERROR(HLOOKUP(AH$4,'Dummy Group'!$B$3:$G$38,$E50+1,FALSE),0)</f>
        <v>0</v>
      </c>
      <c r="AI50" s="58">
        <f ca="1">IFERROR(HLOOKUP(AI$4,'Dummy Group'!$B$3:$G$38,$E50+1,FALSE),0)</f>
        <v>0</v>
      </c>
      <c r="AJ50" s="58">
        <f ca="1">IFERROR(HLOOKUP(AJ$4,'Dummy Group'!$B$3:$G$38,$E50+1,FALSE),0)</f>
        <v>0</v>
      </c>
      <c r="AK50" s="58">
        <f ca="1">IFERROR(HLOOKUP(AK$4,'Dummy Group'!$B$3:$G$38,$E50+1,FALSE),0)</f>
        <v>0</v>
      </c>
      <c r="AL50" s="58">
        <f ca="1">IFERROR(HLOOKUP(AL$4,'Dummy Group'!$B$3:$G$38,$E50+1,FALSE),0)</f>
        <v>0</v>
      </c>
      <c r="AM50" s="58">
        <f ca="1">IFERROR(HLOOKUP(AM$4,'Dummy Group'!$B$3:$G$38,$E50+1,FALSE),0)</f>
        <v>0</v>
      </c>
      <c r="AN50" s="58">
        <f ca="1">IFERROR(HLOOKUP(AN$4,'Dummy Group'!$B$3:$G$38,$E50+1,FALSE),0)</f>
        <v>0</v>
      </c>
    </row>
    <row r="51" spans="1:40" x14ac:dyDescent="0.25">
      <c r="A51" s="58" t="s">
        <v>45</v>
      </c>
      <c r="B51" s="58">
        <v>3</v>
      </c>
      <c r="D51" s="58">
        <f t="shared" ca="1" si="6"/>
        <v>6</v>
      </c>
      <c r="E51" s="58">
        <v>33</v>
      </c>
      <c r="F51" s="58">
        <f ca="1">IFERROR(HLOOKUP(F$4,'Dummy Group'!$B$3:$G$38,$E51+1,FALSE),0)</f>
        <v>0</v>
      </c>
      <c r="G51" s="58">
        <f ca="1">IFERROR(HLOOKUP(G$4,'Dummy Group'!$B$3:$G$38,$E51+1,FALSE),0)</f>
        <v>0</v>
      </c>
      <c r="H51" s="58">
        <f ca="1">IFERROR(HLOOKUP(H$4,'Dummy Group'!$B$3:$G$38,$E51+1,FALSE),0)</f>
        <v>0</v>
      </c>
      <c r="I51" s="58">
        <f ca="1">IFERROR(HLOOKUP(I$4,'Dummy Group'!$B$3:$G$38,$E51+1,FALSE),0)</f>
        <v>0</v>
      </c>
      <c r="J51" s="58">
        <f ca="1">IFERROR(HLOOKUP(J$4,'Dummy Group'!$B$3:$G$38,$E51+1,FALSE),0)</f>
        <v>0</v>
      </c>
      <c r="K51" s="58">
        <f ca="1">IFERROR(HLOOKUP(K$4,'Dummy Group'!$B$3:$G$38,$E51+1,FALSE),0)</f>
        <v>0</v>
      </c>
      <c r="L51" s="58">
        <f ca="1">IFERROR(HLOOKUP(L$4,'Dummy Group'!$B$3:$G$38,$E51+1,FALSE),0)</f>
        <v>0</v>
      </c>
      <c r="M51" s="58">
        <f ca="1">IFERROR(HLOOKUP(M$4,'Dummy Group'!$B$3:$G$38,$E51+1,FALSE),0)</f>
        <v>0</v>
      </c>
      <c r="N51" s="58">
        <f ca="1">IFERROR(HLOOKUP(N$4,'Dummy Group'!$B$3:$G$38,$E51+1,FALSE),0)</f>
        <v>0</v>
      </c>
      <c r="O51" s="58">
        <f ca="1">IFERROR(HLOOKUP(O$4,'Dummy Group'!$B$3:$G$38,$E51+1,FALSE),0)</f>
        <v>0</v>
      </c>
      <c r="P51" s="58">
        <f ca="1">IFERROR(HLOOKUP(P$4,'Dummy Group'!$B$3:$G$38,$E51+1,FALSE),0)</f>
        <v>0</v>
      </c>
      <c r="Q51" s="58">
        <f ca="1">IFERROR(HLOOKUP(Q$4,'Dummy Group'!$B$3:$G$38,$E51+1,FALSE),0)</f>
        <v>0</v>
      </c>
      <c r="R51" s="58">
        <f ca="1">IFERROR(HLOOKUP(R$4,'Dummy Group'!$B$3:$G$38,$E51+1,FALSE),0)</f>
        <v>0</v>
      </c>
      <c r="S51" s="58">
        <f ca="1">IFERROR(HLOOKUP(S$4,'Dummy Group'!$B$3:$G$38,$E51+1,FALSE),0)</f>
        <v>0</v>
      </c>
      <c r="T51" s="58">
        <f ca="1">IFERROR(HLOOKUP(T$4,'Dummy Group'!$B$3:$G$38,$E51+1,FALSE),0)</f>
        <v>0</v>
      </c>
      <c r="U51" s="58">
        <f ca="1">IFERROR(HLOOKUP(U$4,'Dummy Group'!$B$3:$G$38,$E51+1,FALSE),0)</f>
        <v>0</v>
      </c>
      <c r="V51" s="58">
        <f ca="1">IFERROR(HLOOKUP(V$4,'Dummy Group'!$B$3:$G$38,$E51+1,FALSE),0)</f>
        <v>0</v>
      </c>
      <c r="W51" s="58">
        <f ca="1">IFERROR(HLOOKUP(W$4,'Dummy Group'!$B$3:$G$38,$E51+1,FALSE),0)</f>
        <v>0</v>
      </c>
      <c r="X51" s="58">
        <f ca="1">IFERROR(HLOOKUP(X$4,'Dummy Group'!$B$3:$G$38,$E51+1,FALSE),0)</f>
        <v>0</v>
      </c>
      <c r="Y51" s="58">
        <f ca="1">IFERROR(HLOOKUP(Y$4,'Dummy Group'!$B$3:$G$38,$E51+1,FALSE),0)</f>
        <v>0</v>
      </c>
      <c r="Z51" s="58">
        <f ca="1">IFERROR(HLOOKUP(Z$4,'Dummy Group'!$B$3:$G$38,$E51+1,FALSE),0)</f>
        <v>0</v>
      </c>
      <c r="AA51" s="58">
        <f ca="1">IFERROR(HLOOKUP(AA$4,'Dummy Group'!$B$3:$G$38,$E51+1,FALSE),0)</f>
        <v>0</v>
      </c>
      <c r="AB51" s="58">
        <f ca="1">IFERROR(HLOOKUP(AB$4,'Dummy Group'!$B$3:$G$38,$E51+1,FALSE),0)</f>
        <v>0</v>
      </c>
      <c r="AC51" s="58">
        <f ca="1">IFERROR(HLOOKUP(AC$4,'Dummy Group'!$B$3:$G$38,$E51+1,FALSE),0)</f>
        <v>0</v>
      </c>
      <c r="AD51" s="58">
        <f ca="1">IFERROR(HLOOKUP(AD$4,'Dummy Group'!$B$3:$G$38,$E51+1,FALSE),0)</f>
        <v>0</v>
      </c>
      <c r="AE51" s="58">
        <f ca="1">IFERROR(HLOOKUP(AE$4,'Dummy Group'!$B$3:$G$38,$E51+1,FALSE),0)</f>
        <v>0</v>
      </c>
      <c r="AF51" s="58">
        <f ca="1">IFERROR(HLOOKUP(AF$4,'Dummy Group'!$B$3:$G$38,$E51+1,FALSE),0)</f>
        <v>0</v>
      </c>
      <c r="AG51" s="58">
        <f ca="1">IFERROR(HLOOKUP(AG$4,'Dummy Group'!$B$3:$G$38,$E51+1,FALSE),0)</f>
        <v>0</v>
      </c>
      <c r="AH51" s="58">
        <f ca="1">IFERROR(HLOOKUP(AH$4,'Dummy Group'!$B$3:$G$38,$E51+1,FALSE),0)</f>
        <v>0</v>
      </c>
      <c r="AI51" s="58">
        <f ca="1">IFERROR(HLOOKUP(AI$4,'Dummy Group'!$B$3:$G$38,$E51+1,FALSE),0)</f>
        <v>0</v>
      </c>
      <c r="AJ51" s="58">
        <f ca="1">IFERROR(HLOOKUP(AJ$4,'Dummy Group'!$B$3:$G$38,$E51+1,FALSE),0)</f>
        <v>0</v>
      </c>
      <c r="AK51" s="58">
        <f ca="1">IFERROR(HLOOKUP(AK$4,'Dummy Group'!$B$3:$G$38,$E51+1,FALSE),0)</f>
        <v>0</v>
      </c>
      <c r="AL51" s="58">
        <f ca="1">IFERROR(HLOOKUP(AL$4,'Dummy Group'!$B$3:$G$38,$E51+1,FALSE),0)</f>
        <v>0</v>
      </c>
      <c r="AM51" s="58">
        <f ca="1">IFERROR(HLOOKUP(AM$4,'Dummy Group'!$B$3:$G$38,$E51+1,FALSE),0)</f>
        <v>0</v>
      </c>
      <c r="AN51" s="58">
        <f ca="1">IFERROR(HLOOKUP(AN$4,'Dummy Group'!$B$3:$G$38,$E51+1,FALSE),0)</f>
        <v>0</v>
      </c>
    </row>
    <row r="52" spans="1:40" x14ac:dyDescent="0.25">
      <c r="A52" s="58" t="s">
        <v>46</v>
      </c>
      <c r="B52" s="58">
        <v>4</v>
      </c>
      <c r="D52" s="58">
        <f t="shared" ca="1" si="6"/>
        <v>6</v>
      </c>
      <c r="E52" s="58">
        <v>34</v>
      </c>
      <c r="F52" s="58">
        <f ca="1">IFERROR(HLOOKUP(F$4,'Dummy Group'!$B$3:$G$38,$E52+1,FALSE),0)</f>
        <v>0</v>
      </c>
      <c r="G52" s="58">
        <f ca="1">IFERROR(HLOOKUP(G$4,'Dummy Group'!$B$3:$G$38,$E52+1,FALSE),0)</f>
        <v>0</v>
      </c>
      <c r="H52" s="58">
        <f ca="1">IFERROR(HLOOKUP(H$4,'Dummy Group'!$B$3:$G$38,$E52+1,FALSE),0)</f>
        <v>0</v>
      </c>
      <c r="I52" s="58">
        <f ca="1">IFERROR(HLOOKUP(I$4,'Dummy Group'!$B$3:$G$38,$E52+1,FALSE),0)</f>
        <v>0</v>
      </c>
      <c r="J52" s="58">
        <f ca="1">IFERROR(HLOOKUP(J$4,'Dummy Group'!$B$3:$G$38,$E52+1,FALSE),0)</f>
        <v>0</v>
      </c>
      <c r="K52" s="58">
        <f ca="1">IFERROR(HLOOKUP(K$4,'Dummy Group'!$B$3:$G$38,$E52+1,FALSE),0)</f>
        <v>0</v>
      </c>
      <c r="L52" s="58">
        <f ca="1">IFERROR(HLOOKUP(L$4,'Dummy Group'!$B$3:$G$38,$E52+1,FALSE),0)</f>
        <v>0</v>
      </c>
      <c r="M52" s="58">
        <f ca="1">IFERROR(HLOOKUP(M$4,'Dummy Group'!$B$3:$G$38,$E52+1,FALSE),0)</f>
        <v>0</v>
      </c>
      <c r="N52" s="58">
        <f ca="1">IFERROR(HLOOKUP(N$4,'Dummy Group'!$B$3:$G$38,$E52+1,FALSE),0)</f>
        <v>0</v>
      </c>
      <c r="O52" s="58">
        <f ca="1">IFERROR(HLOOKUP(O$4,'Dummy Group'!$B$3:$G$38,$E52+1,FALSE),0)</f>
        <v>0</v>
      </c>
      <c r="P52" s="58">
        <f ca="1">IFERROR(HLOOKUP(P$4,'Dummy Group'!$B$3:$G$38,$E52+1,FALSE),0)</f>
        <v>0</v>
      </c>
      <c r="Q52" s="58">
        <f ca="1">IFERROR(HLOOKUP(Q$4,'Dummy Group'!$B$3:$G$38,$E52+1,FALSE),0)</f>
        <v>0</v>
      </c>
      <c r="R52" s="58">
        <f ca="1">IFERROR(HLOOKUP(R$4,'Dummy Group'!$B$3:$G$38,$E52+1,FALSE),0)</f>
        <v>0</v>
      </c>
      <c r="S52" s="58">
        <f ca="1">IFERROR(HLOOKUP(S$4,'Dummy Group'!$B$3:$G$38,$E52+1,FALSE),0)</f>
        <v>0</v>
      </c>
      <c r="T52" s="58">
        <f ca="1">IFERROR(HLOOKUP(T$4,'Dummy Group'!$B$3:$G$38,$E52+1,FALSE),0)</f>
        <v>0</v>
      </c>
      <c r="U52" s="58">
        <f ca="1">IFERROR(HLOOKUP(U$4,'Dummy Group'!$B$3:$G$38,$E52+1,FALSE),0)</f>
        <v>0</v>
      </c>
      <c r="V52" s="58">
        <f ca="1">IFERROR(HLOOKUP(V$4,'Dummy Group'!$B$3:$G$38,$E52+1,FALSE),0)</f>
        <v>0</v>
      </c>
      <c r="W52" s="58">
        <f ca="1">IFERROR(HLOOKUP(W$4,'Dummy Group'!$B$3:$G$38,$E52+1,FALSE),0)</f>
        <v>0</v>
      </c>
      <c r="X52" s="58">
        <f ca="1">IFERROR(HLOOKUP(X$4,'Dummy Group'!$B$3:$G$38,$E52+1,FALSE),0)</f>
        <v>0</v>
      </c>
      <c r="Y52" s="58">
        <f ca="1">IFERROR(HLOOKUP(Y$4,'Dummy Group'!$B$3:$G$38,$E52+1,FALSE),0)</f>
        <v>0</v>
      </c>
      <c r="Z52" s="58">
        <f ca="1">IFERROR(HLOOKUP(Z$4,'Dummy Group'!$B$3:$G$38,$E52+1,FALSE),0)</f>
        <v>0</v>
      </c>
      <c r="AA52" s="58">
        <f ca="1">IFERROR(HLOOKUP(AA$4,'Dummy Group'!$B$3:$G$38,$E52+1,FALSE),0)</f>
        <v>0</v>
      </c>
      <c r="AB52" s="58">
        <f ca="1">IFERROR(HLOOKUP(AB$4,'Dummy Group'!$B$3:$G$38,$E52+1,FALSE),0)</f>
        <v>0</v>
      </c>
      <c r="AC52" s="58">
        <f ca="1">IFERROR(HLOOKUP(AC$4,'Dummy Group'!$B$3:$G$38,$E52+1,FALSE),0)</f>
        <v>0</v>
      </c>
      <c r="AD52" s="58">
        <f ca="1">IFERROR(HLOOKUP(AD$4,'Dummy Group'!$B$3:$G$38,$E52+1,FALSE),0)</f>
        <v>0</v>
      </c>
      <c r="AE52" s="58">
        <f ca="1">IFERROR(HLOOKUP(AE$4,'Dummy Group'!$B$3:$G$38,$E52+1,FALSE),0)</f>
        <v>0</v>
      </c>
      <c r="AF52" s="58">
        <f ca="1">IFERROR(HLOOKUP(AF$4,'Dummy Group'!$B$3:$G$38,$E52+1,FALSE),0)</f>
        <v>0</v>
      </c>
      <c r="AG52" s="58">
        <f ca="1">IFERROR(HLOOKUP(AG$4,'Dummy Group'!$B$3:$G$38,$E52+1,FALSE),0)</f>
        <v>0</v>
      </c>
      <c r="AH52" s="58">
        <f ca="1">IFERROR(HLOOKUP(AH$4,'Dummy Group'!$B$3:$G$38,$E52+1,FALSE),0)</f>
        <v>0</v>
      </c>
      <c r="AI52" s="58">
        <f ca="1">IFERROR(HLOOKUP(AI$4,'Dummy Group'!$B$3:$G$38,$E52+1,FALSE),0)</f>
        <v>0</v>
      </c>
      <c r="AJ52" s="58">
        <f ca="1">IFERROR(HLOOKUP(AJ$4,'Dummy Group'!$B$3:$G$38,$E52+1,FALSE),0)</f>
        <v>0</v>
      </c>
      <c r="AK52" s="58">
        <f ca="1">IFERROR(HLOOKUP(AK$4,'Dummy Group'!$B$3:$G$38,$E52+1,FALSE),0)</f>
        <v>0</v>
      </c>
      <c r="AL52" s="58">
        <f ca="1">IFERROR(HLOOKUP(AL$4,'Dummy Group'!$B$3:$G$38,$E52+1,FALSE),0)</f>
        <v>0</v>
      </c>
      <c r="AM52" s="58">
        <f ca="1">IFERROR(HLOOKUP(AM$4,'Dummy Group'!$B$3:$G$38,$E52+1,FALSE),0)</f>
        <v>0</v>
      </c>
      <c r="AN52" s="58">
        <f ca="1">IFERROR(HLOOKUP(AN$4,'Dummy Group'!$B$3:$G$38,$E52+1,FALSE),0)</f>
        <v>0</v>
      </c>
    </row>
    <row r="53" spans="1:40" x14ac:dyDescent="0.25">
      <c r="A53" s="58" t="s">
        <v>47</v>
      </c>
      <c r="B53" s="58">
        <v>5</v>
      </c>
      <c r="D53" s="58">
        <f t="shared" ca="1" si="6"/>
        <v>6</v>
      </c>
      <c r="E53" s="58">
        <v>35</v>
      </c>
      <c r="F53" s="58">
        <f ca="1">IFERROR(HLOOKUP(F$4,'Dummy Group'!$B$3:$G$38,$E53+1,FALSE),0)</f>
        <v>0</v>
      </c>
      <c r="G53" s="58">
        <f ca="1">IFERROR(HLOOKUP(G$4,'Dummy Group'!$B$3:$G$38,$E53+1,FALSE),0)</f>
        <v>0</v>
      </c>
      <c r="H53" s="58">
        <f ca="1">IFERROR(HLOOKUP(H$4,'Dummy Group'!$B$3:$G$38,$E53+1,FALSE),0)</f>
        <v>0</v>
      </c>
      <c r="I53" s="58">
        <f ca="1">IFERROR(HLOOKUP(I$4,'Dummy Group'!$B$3:$G$38,$E53+1,FALSE),0)</f>
        <v>0</v>
      </c>
      <c r="J53" s="58">
        <f ca="1">IFERROR(HLOOKUP(J$4,'Dummy Group'!$B$3:$G$38,$E53+1,FALSE),0)</f>
        <v>0</v>
      </c>
      <c r="K53" s="58">
        <f ca="1">IFERROR(HLOOKUP(K$4,'Dummy Group'!$B$3:$G$38,$E53+1,FALSE),0)</f>
        <v>0</v>
      </c>
      <c r="L53" s="58">
        <f ca="1">IFERROR(HLOOKUP(L$4,'Dummy Group'!$B$3:$G$38,$E53+1,FALSE),0)</f>
        <v>0</v>
      </c>
      <c r="M53" s="58">
        <f ca="1">IFERROR(HLOOKUP(M$4,'Dummy Group'!$B$3:$G$38,$E53+1,FALSE),0)</f>
        <v>0</v>
      </c>
      <c r="N53" s="58">
        <f ca="1">IFERROR(HLOOKUP(N$4,'Dummy Group'!$B$3:$G$38,$E53+1,FALSE),0)</f>
        <v>0</v>
      </c>
      <c r="O53" s="58">
        <f ca="1">IFERROR(HLOOKUP(O$4,'Dummy Group'!$B$3:$G$38,$E53+1,FALSE),0)</f>
        <v>0</v>
      </c>
      <c r="P53" s="58">
        <f ca="1">IFERROR(HLOOKUP(P$4,'Dummy Group'!$B$3:$G$38,$E53+1,FALSE),0)</f>
        <v>0</v>
      </c>
      <c r="Q53" s="58">
        <f ca="1">IFERROR(HLOOKUP(Q$4,'Dummy Group'!$B$3:$G$38,$E53+1,FALSE),0)</f>
        <v>0</v>
      </c>
      <c r="R53" s="58">
        <f ca="1">IFERROR(HLOOKUP(R$4,'Dummy Group'!$B$3:$G$38,$E53+1,FALSE),0)</f>
        <v>0</v>
      </c>
      <c r="S53" s="58">
        <f ca="1">IFERROR(HLOOKUP(S$4,'Dummy Group'!$B$3:$G$38,$E53+1,FALSE),0)</f>
        <v>0</v>
      </c>
      <c r="T53" s="58">
        <f ca="1">IFERROR(HLOOKUP(T$4,'Dummy Group'!$B$3:$G$38,$E53+1,FALSE),0)</f>
        <v>0</v>
      </c>
      <c r="U53" s="58">
        <f ca="1">IFERROR(HLOOKUP(U$4,'Dummy Group'!$B$3:$G$38,$E53+1,FALSE),0)</f>
        <v>0</v>
      </c>
      <c r="V53" s="58">
        <f ca="1">IFERROR(HLOOKUP(V$4,'Dummy Group'!$B$3:$G$38,$E53+1,FALSE),0)</f>
        <v>0</v>
      </c>
      <c r="W53" s="58">
        <f ca="1">IFERROR(HLOOKUP(W$4,'Dummy Group'!$B$3:$G$38,$E53+1,FALSE),0)</f>
        <v>0</v>
      </c>
      <c r="X53" s="58">
        <f ca="1">IFERROR(HLOOKUP(X$4,'Dummy Group'!$B$3:$G$38,$E53+1,FALSE),0)</f>
        <v>0</v>
      </c>
      <c r="Y53" s="58">
        <f ca="1">IFERROR(HLOOKUP(Y$4,'Dummy Group'!$B$3:$G$38,$E53+1,FALSE),0)</f>
        <v>0</v>
      </c>
      <c r="Z53" s="58">
        <f ca="1">IFERROR(HLOOKUP(Z$4,'Dummy Group'!$B$3:$G$38,$E53+1,FALSE),0)</f>
        <v>0</v>
      </c>
      <c r="AA53" s="58">
        <f ca="1">IFERROR(HLOOKUP(AA$4,'Dummy Group'!$B$3:$G$38,$E53+1,FALSE),0)</f>
        <v>0</v>
      </c>
      <c r="AB53" s="58">
        <f ca="1">IFERROR(HLOOKUP(AB$4,'Dummy Group'!$B$3:$G$38,$E53+1,FALSE),0)</f>
        <v>0</v>
      </c>
      <c r="AC53" s="58">
        <f ca="1">IFERROR(HLOOKUP(AC$4,'Dummy Group'!$B$3:$G$38,$E53+1,FALSE),0)</f>
        <v>0</v>
      </c>
      <c r="AD53" s="58">
        <f ca="1">IFERROR(HLOOKUP(AD$4,'Dummy Group'!$B$3:$G$38,$E53+1,FALSE),0)</f>
        <v>0</v>
      </c>
      <c r="AE53" s="58">
        <f ca="1">IFERROR(HLOOKUP(AE$4,'Dummy Group'!$B$3:$G$38,$E53+1,FALSE),0)</f>
        <v>0</v>
      </c>
      <c r="AF53" s="58">
        <f ca="1">IFERROR(HLOOKUP(AF$4,'Dummy Group'!$B$3:$G$38,$E53+1,FALSE),0)</f>
        <v>0</v>
      </c>
      <c r="AG53" s="58">
        <f ca="1">IFERROR(HLOOKUP(AG$4,'Dummy Group'!$B$3:$G$38,$E53+1,FALSE),0)</f>
        <v>0</v>
      </c>
      <c r="AH53" s="58">
        <f ca="1">IFERROR(HLOOKUP(AH$4,'Dummy Group'!$B$3:$G$38,$E53+1,FALSE),0)</f>
        <v>0</v>
      </c>
      <c r="AI53" s="58">
        <f ca="1">IFERROR(HLOOKUP(AI$4,'Dummy Group'!$B$3:$G$38,$E53+1,FALSE),0)</f>
        <v>0</v>
      </c>
      <c r="AJ53" s="58">
        <f ca="1">IFERROR(HLOOKUP(AJ$4,'Dummy Group'!$B$3:$G$38,$E53+1,FALSE),0)</f>
        <v>0</v>
      </c>
      <c r="AK53" s="58">
        <f ca="1">IFERROR(HLOOKUP(AK$4,'Dummy Group'!$B$3:$G$38,$E53+1,FALSE),0)</f>
        <v>0</v>
      </c>
      <c r="AL53" s="58">
        <f ca="1">IFERROR(HLOOKUP(AL$4,'Dummy Group'!$B$3:$G$38,$E53+1,FALSE),0)</f>
        <v>0</v>
      </c>
      <c r="AM53" s="58">
        <f ca="1">IFERROR(HLOOKUP(AM$4,'Dummy Group'!$B$3:$G$38,$E53+1,FALSE),0)</f>
        <v>0</v>
      </c>
      <c r="AN53" s="58">
        <f ca="1">IFERROR(HLOOKUP(AN$4,'Dummy Group'!$B$3:$G$38,$E53+1,FALSE),0)</f>
        <v>0</v>
      </c>
    </row>
    <row r="54" spans="1:40" x14ac:dyDescent="0.25">
      <c r="A54" s="58" t="s">
        <v>48</v>
      </c>
      <c r="B54" s="58">
        <v>6</v>
      </c>
      <c r="D54" s="58">
        <f t="shared" ref="D54:D88" ca="1" si="8">IF(D53=MAX($E$14:$E$17)*2,MAX($E$14:$E$17)*2,D53+1)</f>
        <v>7</v>
      </c>
      <c r="E54" s="58">
        <f>E19</f>
        <v>1</v>
      </c>
      <c r="F54" s="58" t="str">
        <f ca="1">IFERROR(HLOOKUP(F$5,'Dummy Group'!$B$3:$G$38,$E54+1,FALSE),0)</f>
        <v>(B) Jane Sullivan</v>
      </c>
      <c r="G54" s="58" t="str">
        <f ca="1">IFERROR(HLOOKUP(G$5,'Dummy Group'!$B$3:$G$38,$E54+1,FALSE),0)</f>
        <v>(B) Jane Sullivan</v>
      </c>
      <c r="H54" s="58" t="str">
        <f ca="1">IFERROR(HLOOKUP(H$5,'Dummy Group'!$B$3:$G$38,$E54+1,FALSE),0)</f>
        <v>(B) Jane Sullivan</v>
      </c>
      <c r="I54" s="58" t="str">
        <f ca="1">IFERROR(HLOOKUP(I$5,'Dummy Group'!$B$3:$G$38,$E54+1,FALSE),0)</f>
        <v>(B) Jane Sullivan</v>
      </c>
      <c r="J54" s="58" t="str">
        <f ca="1">IFERROR(HLOOKUP(J$5,'Dummy Group'!$B$3:$G$38,$E54+1,FALSE),0)</f>
        <v>(B) Jane Sullivan</v>
      </c>
      <c r="K54" s="58" t="str">
        <f ca="1">IFERROR(HLOOKUP(K$5,'Dummy Group'!$B$3:$G$38,$E54+1,FALSE),0)</f>
        <v>(B) Jane Sullivan</v>
      </c>
      <c r="L54" s="58">
        <f ca="1">IFERROR(HLOOKUP(L$5,'Dummy Group'!$B$3:$G$38,$E54+1,FALSE),0)</f>
        <v>0</v>
      </c>
      <c r="M54" s="58" t="str">
        <f ca="1">IFERROR(HLOOKUP(M$5,'Dummy Group'!$B$3:$G$38,$E54+1,FALSE),0)</f>
        <v>(B) Jane Sullivan</v>
      </c>
      <c r="N54" s="58" t="str">
        <f ca="1">IFERROR(HLOOKUP(N$5,'Dummy Group'!$B$3:$G$38,$E54+1,FALSE),0)</f>
        <v>(B) Jane Sullivan</v>
      </c>
      <c r="O54" s="58" t="str">
        <f ca="1">IFERROR(HLOOKUP(O$5,'Dummy Group'!$B$3:$G$38,$E54+1,FALSE),0)</f>
        <v>(B) Jane Sullivan</v>
      </c>
      <c r="P54" s="58" t="str">
        <f ca="1">IFERROR(HLOOKUP(P$5,'Dummy Group'!$B$3:$G$38,$E54+1,FALSE),0)</f>
        <v>(B) Jane Sullivan</v>
      </c>
      <c r="Q54" s="58" t="str">
        <f ca="1">IFERROR(HLOOKUP(Q$5,'Dummy Group'!$B$3:$G$38,$E54+1,FALSE),0)</f>
        <v>(B) Jane Sullivan</v>
      </c>
      <c r="R54" s="58" t="str">
        <f ca="1">IFERROR(HLOOKUP(R$5,'Dummy Group'!$B$3:$G$38,$E54+1,FALSE),0)</f>
        <v>(B) Jane Sullivan</v>
      </c>
      <c r="S54" s="58">
        <f ca="1">IFERROR(HLOOKUP(S$5,'Dummy Group'!$B$3:$G$38,$E54+1,FALSE),0)</f>
        <v>0</v>
      </c>
      <c r="T54" s="58" t="str">
        <f ca="1">IFERROR(HLOOKUP(T$5,'Dummy Group'!$B$3:$G$38,$E54+1,FALSE),0)</f>
        <v>(B) Jane Sullivan</v>
      </c>
      <c r="U54" s="58" t="str">
        <f ca="1">IFERROR(HLOOKUP(U$5,'Dummy Group'!$B$3:$G$38,$E54+1,FALSE),0)</f>
        <v>(B) Jane Sullivan</v>
      </c>
      <c r="V54" s="58" t="str">
        <f ca="1">IFERROR(HLOOKUP(V$5,'Dummy Group'!$B$3:$G$38,$E54+1,FALSE),0)</f>
        <v>(B) Jane Sullivan</v>
      </c>
      <c r="W54" s="58" t="str">
        <f ca="1">IFERROR(HLOOKUP(W$5,'Dummy Group'!$B$3:$G$38,$E54+1,FALSE),0)</f>
        <v>(B) Jane Sullivan</v>
      </c>
      <c r="X54" s="58" t="str">
        <f ca="1">IFERROR(HLOOKUP(X$5,'Dummy Group'!$B$3:$G$38,$E54+1,FALSE),0)</f>
        <v>(B) Jane Sullivan</v>
      </c>
      <c r="Y54" s="58" t="str">
        <f ca="1">IFERROR(HLOOKUP(Y$5,'Dummy Group'!$B$3:$G$38,$E54+1,FALSE),0)</f>
        <v>(B) Jane Sullivan</v>
      </c>
      <c r="Z54" s="58">
        <f ca="1">IFERROR(HLOOKUP(Z$5,'Dummy Group'!$B$3:$G$38,$E54+1,FALSE),0)</f>
        <v>0</v>
      </c>
      <c r="AA54" s="58" t="str">
        <f ca="1">IFERROR(HLOOKUP(AA$5,'Dummy Group'!$B$3:$G$38,$E54+1,FALSE),0)</f>
        <v>(B) Jane Sullivan</v>
      </c>
      <c r="AB54" s="58" t="str">
        <f ca="1">IFERROR(HLOOKUP(AB$5,'Dummy Group'!$B$3:$G$38,$E54+1,FALSE),0)</f>
        <v>(B) Jane Sullivan</v>
      </c>
      <c r="AC54" s="58" t="str">
        <f ca="1">IFERROR(HLOOKUP(AC$5,'Dummy Group'!$B$3:$G$38,$E54+1,FALSE),0)</f>
        <v>(B) Jane Sullivan</v>
      </c>
      <c r="AD54" s="58" t="str">
        <f ca="1">IFERROR(HLOOKUP(AD$5,'Dummy Group'!$B$3:$G$38,$E54+1,FALSE),0)</f>
        <v>(B) Jane Sullivan</v>
      </c>
      <c r="AE54" s="58" t="str">
        <f ca="1">IFERROR(HLOOKUP(AE$5,'Dummy Group'!$B$3:$G$38,$E54+1,FALSE),0)</f>
        <v>(B) Jane Sullivan</v>
      </c>
      <c r="AF54" s="58" t="str">
        <f ca="1">IFERROR(HLOOKUP(AF$5,'Dummy Group'!$B$3:$G$38,$E54+1,FALSE),0)</f>
        <v>(B) Jane Sullivan</v>
      </c>
      <c r="AG54" s="58">
        <f ca="1">IFERROR(HLOOKUP(AG$5,'Dummy Group'!$B$3:$G$38,$E54+1,FALSE),0)</f>
        <v>0</v>
      </c>
      <c r="AH54" s="58" t="str">
        <f ca="1">IFERROR(HLOOKUP(AH$5,'Dummy Group'!$B$3:$G$38,$E54+1,FALSE),0)</f>
        <v>(B) Jane Sullivan</v>
      </c>
      <c r="AI54" s="58" t="str">
        <f ca="1">IFERROR(HLOOKUP(AI$5,'Dummy Group'!$B$3:$G$38,$E54+1,FALSE),0)</f>
        <v>(B) Jane Sullivan</v>
      </c>
      <c r="AJ54" s="58" t="str">
        <f ca="1">IFERROR(HLOOKUP(AJ$5,'Dummy Group'!$B$3:$G$38,$E54+1,FALSE),0)</f>
        <v>(B) Jane Sullivan</v>
      </c>
      <c r="AK54" s="58" t="str">
        <f ca="1">IFERROR(HLOOKUP(AK$5,'Dummy Group'!$B$3:$G$38,$E54+1,FALSE),0)</f>
        <v>(B) Jane Sullivan</v>
      </c>
      <c r="AL54" s="58" t="str">
        <f ca="1">IFERROR(HLOOKUP(AL$5,'Dummy Group'!$B$3:$G$38,$E54+1,FALSE),0)</f>
        <v>(B) Jane Sullivan</v>
      </c>
      <c r="AM54" s="58" t="str">
        <f ca="1">IFERROR(HLOOKUP(AM$5,'Dummy Group'!$B$3:$G$38,$E54+1,FALSE),0)</f>
        <v>(B) Jane Sullivan</v>
      </c>
      <c r="AN54" s="58">
        <f ca="1">IFERROR(HLOOKUP(AN$5,'Dummy Group'!$B$3:$G$38,$E54+1,FALSE),0)</f>
        <v>0</v>
      </c>
    </row>
    <row r="55" spans="1:40" x14ac:dyDescent="0.25">
      <c r="A55" s="58" t="s">
        <v>49</v>
      </c>
      <c r="B55" s="58">
        <v>7</v>
      </c>
      <c r="D55" s="58">
        <f t="shared" ca="1" si="8"/>
        <v>8</v>
      </c>
      <c r="E55" s="58">
        <f t="shared" ref="E55:E118" si="9">E20</f>
        <v>2</v>
      </c>
      <c r="F55" s="58" t="str">
        <f ca="1">IFERROR(HLOOKUP(F$5,'Dummy Group'!$B$3:$G$38,$E55+1,FALSE),0)</f>
        <v>(B) Clark Wayne</v>
      </c>
      <c r="G55" s="58" t="str">
        <f ca="1">IFERROR(HLOOKUP(G$5,'Dummy Group'!$B$3:$G$38,$E55+1,FALSE),0)</f>
        <v>(B) Clark Wayne</v>
      </c>
      <c r="H55" s="58" t="str">
        <f ca="1">IFERROR(HLOOKUP(H$5,'Dummy Group'!$B$3:$G$38,$E55+1,FALSE),0)</f>
        <v>(B) Clark Wayne</v>
      </c>
      <c r="I55" s="58" t="str">
        <f ca="1">IFERROR(HLOOKUP(I$5,'Dummy Group'!$B$3:$G$38,$E55+1,FALSE),0)</f>
        <v>(B) Clark Wayne</v>
      </c>
      <c r="J55" s="58" t="str">
        <f ca="1">IFERROR(HLOOKUP(J$5,'Dummy Group'!$B$3:$G$38,$E55+1,FALSE),0)</f>
        <v>(B) Clark Wayne</v>
      </c>
      <c r="K55" s="58" t="str">
        <f ca="1">IFERROR(HLOOKUP(K$5,'Dummy Group'!$B$3:$G$38,$E55+1,FALSE),0)</f>
        <v>(B) Clark Wayne</v>
      </c>
      <c r="L55" s="58">
        <f ca="1">IFERROR(HLOOKUP(L$5,'Dummy Group'!$B$3:$G$38,$E55+1,FALSE),0)</f>
        <v>0</v>
      </c>
      <c r="M55" s="58" t="str">
        <f ca="1">IFERROR(HLOOKUP(M$5,'Dummy Group'!$B$3:$G$38,$E55+1,FALSE),0)</f>
        <v>(B) Clark Wayne</v>
      </c>
      <c r="N55" s="58" t="str">
        <f ca="1">IFERROR(HLOOKUP(N$5,'Dummy Group'!$B$3:$G$38,$E55+1,FALSE),0)</f>
        <v>(B) Clark Wayne</v>
      </c>
      <c r="O55" s="58" t="str">
        <f ca="1">IFERROR(HLOOKUP(O$5,'Dummy Group'!$B$3:$G$38,$E55+1,FALSE),0)</f>
        <v>(B) Clark Wayne</v>
      </c>
      <c r="P55" s="58" t="str">
        <f ca="1">IFERROR(HLOOKUP(P$5,'Dummy Group'!$B$3:$G$38,$E55+1,FALSE),0)</f>
        <v>(B) Clark Wayne</v>
      </c>
      <c r="Q55" s="58" t="str">
        <f ca="1">IFERROR(HLOOKUP(Q$5,'Dummy Group'!$B$3:$G$38,$E55+1,FALSE),0)</f>
        <v>(B) Clark Wayne</v>
      </c>
      <c r="R55" s="58" t="str">
        <f ca="1">IFERROR(HLOOKUP(R$5,'Dummy Group'!$B$3:$G$38,$E55+1,FALSE),0)</f>
        <v>(B) Clark Wayne</v>
      </c>
      <c r="S55" s="58">
        <f ca="1">IFERROR(HLOOKUP(S$5,'Dummy Group'!$B$3:$G$38,$E55+1,FALSE),0)</f>
        <v>0</v>
      </c>
      <c r="T55" s="58" t="str">
        <f ca="1">IFERROR(HLOOKUP(T$5,'Dummy Group'!$B$3:$G$38,$E55+1,FALSE),0)</f>
        <v>(B) Clark Wayne</v>
      </c>
      <c r="U55" s="58" t="str">
        <f ca="1">IFERROR(HLOOKUP(U$5,'Dummy Group'!$B$3:$G$38,$E55+1,FALSE),0)</f>
        <v>(B) Clark Wayne</v>
      </c>
      <c r="V55" s="58" t="str">
        <f ca="1">IFERROR(HLOOKUP(V$5,'Dummy Group'!$B$3:$G$38,$E55+1,FALSE),0)</f>
        <v>(B) Clark Wayne</v>
      </c>
      <c r="W55" s="58" t="str">
        <f ca="1">IFERROR(HLOOKUP(W$5,'Dummy Group'!$B$3:$G$38,$E55+1,FALSE),0)</f>
        <v>(B) Clark Wayne</v>
      </c>
      <c r="X55" s="58" t="str">
        <f ca="1">IFERROR(HLOOKUP(X$5,'Dummy Group'!$B$3:$G$38,$E55+1,FALSE),0)</f>
        <v>(B) Clark Wayne</v>
      </c>
      <c r="Y55" s="58" t="str">
        <f ca="1">IFERROR(HLOOKUP(Y$5,'Dummy Group'!$B$3:$G$38,$E55+1,FALSE),0)</f>
        <v>(B) Clark Wayne</v>
      </c>
      <c r="Z55" s="58">
        <f ca="1">IFERROR(HLOOKUP(Z$5,'Dummy Group'!$B$3:$G$38,$E55+1,FALSE),0)</f>
        <v>0</v>
      </c>
      <c r="AA55" s="58" t="str">
        <f ca="1">IFERROR(HLOOKUP(AA$5,'Dummy Group'!$B$3:$G$38,$E55+1,FALSE),0)</f>
        <v>(B) Clark Wayne</v>
      </c>
      <c r="AB55" s="58" t="str">
        <f ca="1">IFERROR(HLOOKUP(AB$5,'Dummy Group'!$B$3:$G$38,$E55+1,FALSE),0)</f>
        <v>(B) Clark Wayne</v>
      </c>
      <c r="AC55" s="58" t="str">
        <f ca="1">IFERROR(HLOOKUP(AC$5,'Dummy Group'!$B$3:$G$38,$E55+1,FALSE),0)</f>
        <v>(B) Clark Wayne</v>
      </c>
      <c r="AD55" s="58" t="str">
        <f ca="1">IFERROR(HLOOKUP(AD$5,'Dummy Group'!$B$3:$G$38,$E55+1,FALSE),0)</f>
        <v>(B) Clark Wayne</v>
      </c>
      <c r="AE55" s="58" t="str">
        <f ca="1">IFERROR(HLOOKUP(AE$5,'Dummy Group'!$B$3:$G$38,$E55+1,FALSE),0)</f>
        <v>(B) Clark Wayne</v>
      </c>
      <c r="AF55" s="58" t="str">
        <f ca="1">IFERROR(HLOOKUP(AF$5,'Dummy Group'!$B$3:$G$38,$E55+1,FALSE),0)</f>
        <v>(B) Clark Wayne</v>
      </c>
      <c r="AG55" s="58">
        <f ca="1">IFERROR(HLOOKUP(AG$5,'Dummy Group'!$B$3:$G$38,$E55+1,FALSE),0)</f>
        <v>0</v>
      </c>
      <c r="AH55" s="58" t="str">
        <f ca="1">IFERROR(HLOOKUP(AH$5,'Dummy Group'!$B$3:$G$38,$E55+1,FALSE),0)</f>
        <v>(B) Clark Wayne</v>
      </c>
      <c r="AI55" s="58" t="str">
        <f ca="1">IFERROR(HLOOKUP(AI$5,'Dummy Group'!$B$3:$G$38,$E55+1,FALSE),0)</f>
        <v>(B) Clark Wayne</v>
      </c>
      <c r="AJ55" s="58" t="str">
        <f ca="1">IFERROR(HLOOKUP(AJ$5,'Dummy Group'!$B$3:$G$38,$E55+1,FALSE),0)</f>
        <v>(B) Clark Wayne</v>
      </c>
      <c r="AK55" s="58" t="str">
        <f ca="1">IFERROR(HLOOKUP(AK$5,'Dummy Group'!$B$3:$G$38,$E55+1,FALSE),0)</f>
        <v>(B) Clark Wayne</v>
      </c>
      <c r="AL55" s="58" t="str">
        <f ca="1">IFERROR(HLOOKUP(AL$5,'Dummy Group'!$B$3:$G$38,$E55+1,FALSE),0)</f>
        <v>(B) Clark Wayne</v>
      </c>
      <c r="AM55" s="58" t="str">
        <f ca="1">IFERROR(HLOOKUP(AM$5,'Dummy Group'!$B$3:$G$38,$E55+1,FALSE),0)</f>
        <v>(B) Clark Wayne</v>
      </c>
      <c r="AN55" s="58">
        <f ca="1">IFERROR(HLOOKUP(AN$5,'Dummy Group'!$B$3:$G$38,$E55+1,FALSE),0)</f>
        <v>0</v>
      </c>
    </row>
    <row r="56" spans="1:40" x14ac:dyDescent="0.25">
      <c r="D56" s="58">
        <f t="shared" ca="1" si="8"/>
        <v>9</v>
      </c>
      <c r="E56" s="58">
        <f t="shared" si="9"/>
        <v>3</v>
      </c>
      <c r="F56" s="58" t="str">
        <f ca="1">IFERROR(HLOOKUP(F$5,'Dummy Group'!$B$3:$G$38,$E56+1,FALSE),0)</f>
        <v>(B) Cristiano Messi</v>
      </c>
      <c r="G56" s="58" t="str">
        <f ca="1">IFERROR(HLOOKUP(G$5,'Dummy Group'!$B$3:$G$38,$E56+1,FALSE),0)</f>
        <v>(B) Cristiano Messi</v>
      </c>
      <c r="H56" s="58" t="str">
        <f ca="1">IFERROR(HLOOKUP(H$5,'Dummy Group'!$B$3:$G$38,$E56+1,FALSE),0)</f>
        <v>(B) Cristiano Messi</v>
      </c>
      <c r="I56" s="58" t="str">
        <f ca="1">IFERROR(HLOOKUP(I$5,'Dummy Group'!$B$3:$G$38,$E56+1,FALSE),0)</f>
        <v>(B) Cristiano Messi</v>
      </c>
      <c r="J56" s="58" t="str">
        <f ca="1">IFERROR(HLOOKUP(J$5,'Dummy Group'!$B$3:$G$38,$E56+1,FALSE),0)</f>
        <v>(B) Cristiano Messi</v>
      </c>
      <c r="K56" s="58" t="str">
        <f ca="1">IFERROR(HLOOKUP(K$5,'Dummy Group'!$B$3:$G$38,$E56+1,FALSE),0)</f>
        <v>(B) Cristiano Messi</v>
      </c>
      <c r="L56" s="58">
        <f ca="1">IFERROR(HLOOKUP(L$5,'Dummy Group'!$B$3:$G$38,$E56+1,FALSE),0)</f>
        <v>0</v>
      </c>
      <c r="M56" s="58" t="str">
        <f ca="1">IFERROR(HLOOKUP(M$5,'Dummy Group'!$B$3:$G$38,$E56+1,FALSE),0)</f>
        <v>(B) Cristiano Messi</v>
      </c>
      <c r="N56" s="58" t="str">
        <f ca="1">IFERROR(HLOOKUP(N$5,'Dummy Group'!$B$3:$G$38,$E56+1,FALSE),0)</f>
        <v>(B) Cristiano Messi</v>
      </c>
      <c r="O56" s="58" t="str">
        <f ca="1">IFERROR(HLOOKUP(O$5,'Dummy Group'!$B$3:$G$38,$E56+1,FALSE),0)</f>
        <v>(B) Cristiano Messi</v>
      </c>
      <c r="P56" s="58" t="str">
        <f ca="1">IFERROR(HLOOKUP(P$5,'Dummy Group'!$B$3:$G$38,$E56+1,FALSE),0)</f>
        <v>(B) Cristiano Messi</v>
      </c>
      <c r="Q56" s="58" t="str">
        <f ca="1">IFERROR(HLOOKUP(Q$5,'Dummy Group'!$B$3:$G$38,$E56+1,FALSE),0)</f>
        <v>(B) Cristiano Messi</v>
      </c>
      <c r="R56" s="58" t="str">
        <f ca="1">IFERROR(HLOOKUP(R$5,'Dummy Group'!$B$3:$G$38,$E56+1,FALSE),0)</f>
        <v>(B) Cristiano Messi</v>
      </c>
      <c r="S56" s="58">
        <f ca="1">IFERROR(HLOOKUP(S$5,'Dummy Group'!$B$3:$G$38,$E56+1,FALSE),0)</f>
        <v>0</v>
      </c>
      <c r="T56" s="58" t="str">
        <f ca="1">IFERROR(HLOOKUP(T$5,'Dummy Group'!$B$3:$G$38,$E56+1,FALSE),0)</f>
        <v>(B) Cristiano Messi</v>
      </c>
      <c r="U56" s="58" t="str">
        <f ca="1">IFERROR(HLOOKUP(U$5,'Dummy Group'!$B$3:$G$38,$E56+1,FALSE),0)</f>
        <v>(B) Cristiano Messi</v>
      </c>
      <c r="V56" s="58" t="str">
        <f ca="1">IFERROR(HLOOKUP(V$5,'Dummy Group'!$B$3:$G$38,$E56+1,FALSE),0)</f>
        <v>(B) Cristiano Messi</v>
      </c>
      <c r="W56" s="58" t="str">
        <f ca="1">IFERROR(HLOOKUP(W$5,'Dummy Group'!$B$3:$G$38,$E56+1,FALSE),0)</f>
        <v>(B) Cristiano Messi</v>
      </c>
      <c r="X56" s="58" t="str">
        <f ca="1">IFERROR(HLOOKUP(X$5,'Dummy Group'!$B$3:$G$38,$E56+1,FALSE),0)</f>
        <v>(B) Cristiano Messi</v>
      </c>
      <c r="Y56" s="58" t="str">
        <f ca="1">IFERROR(HLOOKUP(Y$5,'Dummy Group'!$B$3:$G$38,$E56+1,FALSE),0)</f>
        <v>(B) Cristiano Messi</v>
      </c>
      <c r="Z56" s="58">
        <f ca="1">IFERROR(HLOOKUP(Z$5,'Dummy Group'!$B$3:$G$38,$E56+1,FALSE),0)</f>
        <v>0</v>
      </c>
      <c r="AA56" s="58" t="str">
        <f ca="1">IFERROR(HLOOKUP(AA$5,'Dummy Group'!$B$3:$G$38,$E56+1,FALSE),0)</f>
        <v>(B) Cristiano Messi</v>
      </c>
      <c r="AB56" s="58" t="str">
        <f ca="1">IFERROR(HLOOKUP(AB$5,'Dummy Group'!$B$3:$G$38,$E56+1,FALSE),0)</f>
        <v>(B) Cristiano Messi</v>
      </c>
      <c r="AC56" s="58" t="str">
        <f ca="1">IFERROR(HLOOKUP(AC$5,'Dummy Group'!$B$3:$G$38,$E56+1,FALSE),0)</f>
        <v>(B) Cristiano Messi</v>
      </c>
      <c r="AD56" s="58" t="str">
        <f ca="1">IFERROR(HLOOKUP(AD$5,'Dummy Group'!$B$3:$G$38,$E56+1,FALSE),0)</f>
        <v>(B) Cristiano Messi</v>
      </c>
      <c r="AE56" s="58" t="str">
        <f ca="1">IFERROR(HLOOKUP(AE$5,'Dummy Group'!$B$3:$G$38,$E56+1,FALSE),0)</f>
        <v>(B) Cristiano Messi</v>
      </c>
      <c r="AF56" s="58" t="str">
        <f ca="1">IFERROR(HLOOKUP(AF$5,'Dummy Group'!$B$3:$G$38,$E56+1,FALSE),0)</f>
        <v>(B) Cristiano Messi</v>
      </c>
      <c r="AG56" s="58">
        <f ca="1">IFERROR(HLOOKUP(AG$5,'Dummy Group'!$B$3:$G$38,$E56+1,FALSE),0)</f>
        <v>0</v>
      </c>
      <c r="AH56" s="58" t="str">
        <f ca="1">IFERROR(HLOOKUP(AH$5,'Dummy Group'!$B$3:$G$38,$E56+1,FALSE),0)</f>
        <v>(B) Cristiano Messi</v>
      </c>
      <c r="AI56" s="58" t="str">
        <f ca="1">IFERROR(HLOOKUP(AI$5,'Dummy Group'!$B$3:$G$38,$E56+1,FALSE),0)</f>
        <v>(B) Cristiano Messi</v>
      </c>
      <c r="AJ56" s="58" t="str">
        <f ca="1">IFERROR(HLOOKUP(AJ$5,'Dummy Group'!$B$3:$G$38,$E56+1,FALSE),0)</f>
        <v>(B) Cristiano Messi</v>
      </c>
      <c r="AK56" s="58" t="str">
        <f ca="1">IFERROR(HLOOKUP(AK$5,'Dummy Group'!$B$3:$G$38,$E56+1,FALSE),0)</f>
        <v>(B) Cristiano Messi</v>
      </c>
      <c r="AL56" s="58" t="str">
        <f ca="1">IFERROR(HLOOKUP(AL$5,'Dummy Group'!$B$3:$G$38,$E56+1,FALSE),0)</f>
        <v>(B) Cristiano Messi</v>
      </c>
      <c r="AM56" s="58" t="str">
        <f ca="1">IFERROR(HLOOKUP(AM$5,'Dummy Group'!$B$3:$G$38,$E56+1,FALSE),0)</f>
        <v>(B) Cristiano Messi</v>
      </c>
      <c r="AN56" s="58">
        <f ca="1">IFERROR(HLOOKUP(AN$5,'Dummy Group'!$B$3:$G$38,$E56+1,FALSE),0)</f>
        <v>0</v>
      </c>
    </row>
    <row r="57" spans="1:40" x14ac:dyDescent="0.25">
      <c r="D57" s="58">
        <f t="shared" ca="1" si="8"/>
        <v>10</v>
      </c>
      <c r="E57" s="58">
        <f t="shared" si="9"/>
        <v>4</v>
      </c>
      <c r="F57" s="58" t="str">
        <f ca="1">IFERROR(HLOOKUP(F$5,'Dummy Group'!$B$3:$G$38,$E57+1,FALSE),0)</f>
        <v>(B) Roger Connery</v>
      </c>
      <c r="G57" s="58" t="str">
        <f ca="1">IFERROR(HLOOKUP(G$5,'Dummy Group'!$B$3:$G$38,$E57+1,FALSE),0)</f>
        <v>(B) Roger Connery</v>
      </c>
      <c r="H57" s="58" t="str">
        <f ca="1">IFERROR(HLOOKUP(H$5,'Dummy Group'!$B$3:$G$38,$E57+1,FALSE),0)</f>
        <v>(B) Roger Connery</v>
      </c>
      <c r="I57" s="58" t="str">
        <f ca="1">IFERROR(HLOOKUP(I$5,'Dummy Group'!$B$3:$G$38,$E57+1,FALSE),0)</f>
        <v>(B) Roger Connery</v>
      </c>
      <c r="J57" s="58" t="str">
        <f ca="1">IFERROR(HLOOKUP(J$5,'Dummy Group'!$B$3:$G$38,$E57+1,FALSE),0)</f>
        <v>(B) Roger Connery</v>
      </c>
      <c r="K57" s="58" t="str">
        <f ca="1">IFERROR(HLOOKUP(K$5,'Dummy Group'!$B$3:$G$38,$E57+1,FALSE),0)</f>
        <v>(B) Roger Connery</v>
      </c>
      <c r="L57" s="58">
        <f ca="1">IFERROR(HLOOKUP(L$5,'Dummy Group'!$B$3:$G$38,$E57+1,FALSE),0)</f>
        <v>0</v>
      </c>
      <c r="M57" s="58" t="str">
        <f ca="1">IFERROR(HLOOKUP(M$5,'Dummy Group'!$B$3:$G$38,$E57+1,FALSE),0)</f>
        <v>(B) Roger Connery</v>
      </c>
      <c r="N57" s="58" t="str">
        <f ca="1">IFERROR(HLOOKUP(N$5,'Dummy Group'!$B$3:$G$38,$E57+1,FALSE),0)</f>
        <v>(B) Roger Connery</v>
      </c>
      <c r="O57" s="58" t="str">
        <f ca="1">IFERROR(HLOOKUP(O$5,'Dummy Group'!$B$3:$G$38,$E57+1,FALSE),0)</f>
        <v>(B) Roger Connery</v>
      </c>
      <c r="P57" s="58" t="str">
        <f ca="1">IFERROR(HLOOKUP(P$5,'Dummy Group'!$B$3:$G$38,$E57+1,FALSE),0)</f>
        <v>(B) Roger Connery</v>
      </c>
      <c r="Q57" s="58" t="str">
        <f ca="1">IFERROR(HLOOKUP(Q$5,'Dummy Group'!$B$3:$G$38,$E57+1,FALSE),0)</f>
        <v>(B) Roger Connery</v>
      </c>
      <c r="R57" s="58" t="str">
        <f ca="1">IFERROR(HLOOKUP(R$5,'Dummy Group'!$B$3:$G$38,$E57+1,FALSE),0)</f>
        <v>(B) Roger Connery</v>
      </c>
      <c r="S57" s="58">
        <f ca="1">IFERROR(HLOOKUP(S$5,'Dummy Group'!$B$3:$G$38,$E57+1,FALSE),0)</f>
        <v>0</v>
      </c>
      <c r="T57" s="58" t="str">
        <f ca="1">IFERROR(HLOOKUP(T$5,'Dummy Group'!$B$3:$G$38,$E57+1,FALSE),0)</f>
        <v>(B) Roger Connery</v>
      </c>
      <c r="U57" s="58" t="str">
        <f ca="1">IFERROR(HLOOKUP(U$5,'Dummy Group'!$B$3:$G$38,$E57+1,FALSE),0)</f>
        <v>(B) Roger Connery</v>
      </c>
      <c r="V57" s="58" t="str">
        <f ca="1">IFERROR(HLOOKUP(V$5,'Dummy Group'!$B$3:$G$38,$E57+1,FALSE),0)</f>
        <v>(B) Roger Connery</v>
      </c>
      <c r="W57" s="58" t="str">
        <f ca="1">IFERROR(HLOOKUP(W$5,'Dummy Group'!$B$3:$G$38,$E57+1,FALSE),0)</f>
        <v>(B) Roger Connery</v>
      </c>
      <c r="X57" s="58" t="str">
        <f ca="1">IFERROR(HLOOKUP(X$5,'Dummy Group'!$B$3:$G$38,$E57+1,FALSE),0)</f>
        <v>(B) Roger Connery</v>
      </c>
      <c r="Y57" s="58" t="str">
        <f ca="1">IFERROR(HLOOKUP(Y$5,'Dummy Group'!$B$3:$G$38,$E57+1,FALSE),0)</f>
        <v>(B) Roger Connery</v>
      </c>
      <c r="Z57" s="58">
        <f ca="1">IFERROR(HLOOKUP(Z$5,'Dummy Group'!$B$3:$G$38,$E57+1,FALSE),0)</f>
        <v>0</v>
      </c>
      <c r="AA57" s="58" t="str">
        <f ca="1">IFERROR(HLOOKUP(AA$5,'Dummy Group'!$B$3:$G$38,$E57+1,FALSE),0)</f>
        <v>(B) Roger Connery</v>
      </c>
      <c r="AB57" s="58" t="str">
        <f ca="1">IFERROR(HLOOKUP(AB$5,'Dummy Group'!$B$3:$G$38,$E57+1,FALSE),0)</f>
        <v>(B) Roger Connery</v>
      </c>
      <c r="AC57" s="58" t="str">
        <f ca="1">IFERROR(HLOOKUP(AC$5,'Dummy Group'!$B$3:$G$38,$E57+1,FALSE),0)</f>
        <v>(B) Roger Connery</v>
      </c>
      <c r="AD57" s="58" t="str">
        <f ca="1">IFERROR(HLOOKUP(AD$5,'Dummy Group'!$B$3:$G$38,$E57+1,FALSE),0)</f>
        <v>(B) Roger Connery</v>
      </c>
      <c r="AE57" s="58" t="str">
        <f ca="1">IFERROR(HLOOKUP(AE$5,'Dummy Group'!$B$3:$G$38,$E57+1,FALSE),0)</f>
        <v>(B) Roger Connery</v>
      </c>
      <c r="AF57" s="58" t="str">
        <f ca="1">IFERROR(HLOOKUP(AF$5,'Dummy Group'!$B$3:$G$38,$E57+1,FALSE),0)</f>
        <v>(B) Roger Connery</v>
      </c>
      <c r="AG57" s="58">
        <f ca="1">IFERROR(HLOOKUP(AG$5,'Dummy Group'!$B$3:$G$38,$E57+1,FALSE),0)</f>
        <v>0</v>
      </c>
      <c r="AH57" s="58" t="str">
        <f ca="1">IFERROR(HLOOKUP(AH$5,'Dummy Group'!$B$3:$G$38,$E57+1,FALSE),0)</f>
        <v>(B) Roger Connery</v>
      </c>
      <c r="AI57" s="58" t="str">
        <f ca="1">IFERROR(HLOOKUP(AI$5,'Dummy Group'!$B$3:$G$38,$E57+1,FALSE),0)</f>
        <v>(B) Roger Connery</v>
      </c>
      <c r="AJ57" s="58" t="str">
        <f ca="1">IFERROR(HLOOKUP(AJ$5,'Dummy Group'!$B$3:$G$38,$E57+1,FALSE),0)</f>
        <v>(B) Roger Connery</v>
      </c>
      <c r="AK57" s="58" t="str">
        <f ca="1">IFERROR(HLOOKUP(AK$5,'Dummy Group'!$B$3:$G$38,$E57+1,FALSE),0)</f>
        <v>(B) Roger Connery</v>
      </c>
      <c r="AL57" s="58" t="str">
        <f ca="1">IFERROR(HLOOKUP(AL$5,'Dummy Group'!$B$3:$G$38,$E57+1,FALSE),0)</f>
        <v>(B) Roger Connery</v>
      </c>
      <c r="AM57" s="58" t="str">
        <f ca="1">IFERROR(HLOOKUP(AM$5,'Dummy Group'!$B$3:$G$38,$E57+1,FALSE),0)</f>
        <v>(B) Roger Connery</v>
      </c>
      <c r="AN57" s="58">
        <f ca="1">IFERROR(HLOOKUP(AN$5,'Dummy Group'!$B$3:$G$38,$E57+1,FALSE),0)</f>
        <v>0</v>
      </c>
    </row>
    <row r="58" spans="1:40" x14ac:dyDescent="0.25">
      <c r="D58" s="58">
        <f t="shared" ca="1" si="8"/>
        <v>11</v>
      </c>
      <c r="E58" s="58">
        <f t="shared" si="9"/>
        <v>5</v>
      </c>
      <c r="F58" s="58" t="str">
        <f ca="1">IFERROR(HLOOKUP(F$5,'Dummy Group'!$B$3:$G$38,$E58+1,FALSE),0)</f>
        <v>(B) Pierce Craig</v>
      </c>
      <c r="G58" s="58" t="str">
        <f ca="1">IFERROR(HLOOKUP(G$5,'Dummy Group'!$B$3:$G$38,$E58+1,FALSE),0)</f>
        <v>(B) Pierce Craig</v>
      </c>
      <c r="H58" s="58" t="str">
        <f ca="1">IFERROR(HLOOKUP(H$5,'Dummy Group'!$B$3:$G$38,$E58+1,FALSE),0)</f>
        <v>(B) Pierce Craig</v>
      </c>
      <c r="I58" s="58" t="str">
        <f ca="1">IFERROR(HLOOKUP(I$5,'Dummy Group'!$B$3:$G$38,$E58+1,FALSE),0)</f>
        <v>(B) Pierce Craig</v>
      </c>
      <c r="J58" s="58" t="str">
        <f ca="1">IFERROR(HLOOKUP(J$5,'Dummy Group'!$B$3:$G$38,$E58+1,FALSE),0)</f>
        <v>(B) Pierce Craig</v>
      </c>
      <c r="K58" s="58" t="str">
        <f ca="1">IFERROR(HLOOKUP(K$5,'Dummy Group'!$B$3:$G$38,$E58+1,FALSE),0)</f>
        <v>(B) Pierce Craig</v>
      </c>
      <c r="L58" s="58">
        <f ca="1">IFERROR(HLOOKUP(L$5,'Dummy Group'!$B$3:$G$38,$E58+1,FALSE),0)</f>
        <v>0</v>
      </c>
      <c r="M58" s="58" t="str">
        <f ca="1">IFERROR(HLOOKUP(M$5,'Dummy Group'!$B$3:$G$38,$E58+1,FALSE),0)</f>
        <v>(B) Pierce Craig</v>
      </c>
      <c r="N58" s="58" t="str">
        <f ca="1">IFERROR(HLOOKUP(N$5,'Dummy Group'!$B$3:$G$38,$E58+1,FALSE),0)</f>
        <v>(B) Pierce Craig</v>
      </c>
      <c r="O58" s="58" t="str">
        <f ca="1">IFERROR(HLOOKUP(O$5,'Dummy Group'!$B$3:$G$38,$E58+1,FALSE),0)</f>
        <v>(B) Pierce Craig</v>
      </c>
      <c r="P58" s="58" t="str">
        <f ca="1">IFERROR(HLOOKUP(P$5,'Dummy Group'!$B$3:$G$38,$E58+1,FALSE),0)</f>
        <v>(B) Pierce Craig</v>
      </c>
      <c r="Q58" s="58" t="str">
        <f ca="1">IFERROR(HLOOKUP(Q$5,'Dummy Group'!$B$3:$G$38,$E58+1,FALSE),0)</f>
        <v>(B) Pierce Craig</v>
      </c>
      <c r="R58" s="58" t="str">
        <f ca="1">IFERROR(HLOOKUP(R$5,'Dummy Group'!$B$3:$G$38,$E58+1,FALSE),0)</f>
        <v>(B) Pierce Craig</v>
      </c>
      <c r="S58" s="58">
        <f ca="1">IFERROR(HLOOKUP(S$5,'Dummy Group'!$B$3:$G$38,$E58+1,FALSE),0)</f>
        <v>0</v>
      </c>
      <c r="T58" s="58" t="str">
        <f ca="1">IFERROR(HLOOKUP(T$5,'Dummy Group'!$B$3:$G$38,$E58+1,FALSE),0)</f>
        <v>(B) Pierce Craig</v>
      </c>
      <c r="U58" s="58" t="str">
        <f ca="1">IFERROR(HLOOKUP(U$5,'Dummy Group'!$B$3:$G$38,$E58+1,FALSE),0)</f>
        <v>(B) Pierce Craig</v>
      </c>
      <c r="V58" s="58" t="str">
        <f ca="1">IFERROR(HLOOKUP(V$5,'Dummy Group'!$B$3:$G$38,$E58+1,FALSE),0)</f>
        <v>(B) Pierce Craig</v>
      </c>
      <c r="W58" s="58" t="str">
        <f ca="1">IFERROR(HLOOKUP(W$5,'Dummy Group'!$B$3:$G$38,$E58+1,FALSE),0)</f>
        <v>(B) Pierce Craig</v>
      </c>
      <c r="X58" s="58" t="str">
        <f ca="1">IFERROR(HLOOKUP(X$5,'Dummy Group'!$B$3:$G$38,$E58+1,FALSE),0)</f>
        <v>(B) Pierce Craig</v>
      </c>
      <c r="Y58" s="58" t="str">
        <f ca="1">IFERROR(HLOOKUP(Y$5,'Dummy Group'!$B$3:$G$38,$E58+1,FALSE),0)</f>
        <v>(B) Pierce Craig</v>
      </c>
      <c r="Z58" s="58">
        <f ca="1">IFERROR(HLOOKUP(Z$5,'Dummy Group'!$B$3:$G$38,$E58+1,FALSE),0)</f>
        <v>0</v>
      </c>
      <c r="AA58" s="58" t="str">
        <f ca="1">IFERROR(HLOOKUP(AA$5,'Dummy Group'!$B$3:$G$38,$E58+1,FALSE),0)</f>
        <v>(B) Pierce Craig</v>
      </c>
      <c r="AB58" s="58" t="str">
        <f ca="1">IFERROR(HLOOKUP(AB$5,'Dummy Group'!$B$3:$G$38,$E58+1,FALSE),0)</f>
        <v>(B) Pierce Craig</v>
      </c>
      <c r="AC58" s="58" t="str">
        <f ca="1">IFERROR(HLOOKUP(AC$5,'Dummy Group'!$B$3:$G$38,$E58+1,FALSE),0)</f>
        <v>(B) Pierce Craig</v>
      </c>
      <c r="AD58" s="58" t="str">
        <f ca="1">IFERROR(HLOOKUP(AD$5,'Dummy Group'!$B$3:$G$38,$E58+1,FALSE),0)</f>
        <v>(B) Pierce Craig</v>
      </c>
      <c r="AE58" s="58" t="str">
        <f ca="1">IFERROR(HLOOKUP(AE$5,'Dummy Group'!$B$3:$G$38,$E58+1,FALSE),0)</f>
        <v>(B) Pierce Craig</v>
      </c>
      <c r="AF58" s="58" t="str">
        <f ca="1">IFERROR(HLOOKUP(AF$5,'Dummy Group'!$B$3:$G$38,$E58+1,FALSE),0)</f>
        <v>(B) Pierce Craig</v>
      </c>
      <c r="AG58" s="58">
        <f ca="1">IFERROR(HLOOKUP(AG$5,'Dummy Group'!$B$3:$G$38,$E58+1,FALSE),0)</f>
        <v>0</v>
      </c>
      <c r="AH58" s="58" t="str">
        <f ca="1">IFERROR(HLOOKUP(AH$5,'Dummy Group'!$B$3:$G$38,$E58+1,FALSE),0)</f>
        <v>(B) Pierce Craig</v>
      </c>
      <c r="AI58" s="58" t="str">
        <f ca="1">IFERROR(HLOOKUP(AI$5,'Dummy Group'!$B$3:$G$38,$E58+1,FALSE),0)</f>
        <v>(B) Pierce Craig</v>
      </c>
      <c r="AJ58" s="58" t="str">
        <f ca="1">IFERROR(HLOOKUP(AJ$5,'Dummy Group'!$B$3:$G$38,$E58+1,FALSE),0)</f>
        <v>(B) Pierce Craig</v>
      </c>
      <c r="AK58" s="58" t="str">
        <f ca="1">IFERROR(HLOOKUP(AK$5,'Dummy Group'!$B$3:$G$38,$E58+1,FALSE),0)</f>
        <v>(B) Pierce Craig</v>
      </c>
      <c r="AL58" s="58" t="str">
        <f ca="1">IFERROR(HLOOKUP(AL$5,'Dummy Group'!$B$3:$G$38,$E58+1,FALSE),0)</f>
        <v>(B) Pierce Craig</v>
      </c>
      <c r="AM58" s="58" t="str">
        <f ca="1">IFERROR(HLOOKUP(AM$5,'Dummy Group'!$B$3:$G$38,$E58+1,FALSE),0)</f>
        <v>(B) Pierce Craig</v>
      </c>
      <c r="AN58" s="58">
        <f ca="1">IFERROR(HLOOKUP(AN$5,'Dummy Group'!$B$3:$G$38,$E58+1,FALSE),0)</f>
        <v>0</v>
      </c>
    </row>
    <row r="59" spans="1:40" x14ac:dyDescent="0.25">
      <c r="D59" s="58">
        <f t="shared" ca="1" si="8"/>
        <v>12</v>
      </c>
      <c r="E59" s="58">
        <f t="shared" si="9"/>
        <v>6</v>
      </c>
      <c r="F59" s="58" t="str">
        <f ca="1">IFERROR(HLOOKUP(F$5,'Dummy Group'!$B$3:$G$38,$E59+1,FALSE),0)</f>
        <v>(B) Timothy Lazenbi</v>
      </c>
      <c r="G59" s="58" t="str">
        <f ca="1">IFERROR(HLOOKUP(G$5,'Dummy Group'!$B$3:$G$38,$E59+1,FALSE),0)</f>
        <v>(B) Timothy Lazenbi</v>
      </c>
      <c r="H59" s="58" t="str">
        <f ca="1">IFERROR(HLOOKUP(H$5,'Dummy Group'!$B$3:$G$38,$E59+1,FALSE),0)</f>
        <v>(B) Timothy Lazenbi</v>
      </c>
      <c r="I59" s="58" t="str">
        <f ca="1">IFERROR(HLOOKUP(I$5,'Dummy Group'!$B$3:$G$38,$E59+1,FALSE),0)</f>
        <v>(B) Timothy Lazenbi</v>
      </c>
      <c r="J59" s="58" t="str">
        <f ca="1">IFERROR(HLOOKUP(J$5,'Dummy Group'!$B$3:$G$38,$E59+1,FALSE),0)</f>
        <v>(B) Timothy Lazenbi</v>
      </c>
      <c r="K59" s="58" t="str">
        <f ca="1">IFERROR(HLOOKUP(K$5,'Dummy Group'!$B$3:$G$38,$E59+1,FALSE),0)</f>
        <v>(B) Timothy Lazenbi</v>
      </c>
      <c r="L59" s="58">
        <f ca="1">IFERROR(HLOOKUP(L$5,'Dummy Group'!$B$3:$G$38,$E59+1,FALSE),0)</f>
        <v>0</v>
      </c>
      <c r="M59" s="58" t="str">
        <f ca="1">IFERROR(HLOOKUP(M$5,'Dummy Group'!$B$3:$G$38,$E59+1,FALSE),0)</f>
        <v>(B) Timothy Lazenbi</v>
      </c>
      <c r="N59" s="58" t="str">
        <f ca="1">IFERROR(HLOOKUP(N$5,'Dummy Group'!$B$3:$G$38,$E59+1,FALSE),0)</f>
        <v>(B) Timothy Lazenbi</v>
      </c>
      <c r="O59" s="58" t="str">
        <f ca="1">IFERROR(HLOOKUP(O$5,'Dummy Group'!$B$3:$G$38,$E59+1,FALSE),0)</f>
        <v>(B) Timothy Lazenbi</v>
      </c>
      <c r="P59" s="58" t="str">
        <f ca="1">IFERROR(HLOOKUP(P$5,'Dummy Group'!$B$3:$G$38,$E59+1,FALSE),0)</f>
        <v>(B) Timothy Lazenbi</v>
      </c>
      <c r="Q59" s="58" t="str">
        <f ca="1">IFERROR(HLOOKUP(Q$5,'Dummy Group'!$B$3:$G$38,$E59+1,FALSE),0)</f>
        <v>(B) Timothy Lazenbi</v>
      </c>
      <c r="R59" s="58" t="str">
        <f ca="1">IFERROR(HLOOKUP(R$5,'Dummy Group'!$B$3:$G$38,$E59+1,FALSE),0)</f>
        <v>(B) Timothy Lazenbi</v>
      </c>
      <c r="S59" s="58">
        <f ca="1">IFERROR(HLOOKUP(S$5,'Dummy Group'!$B$3:$G$38,$E59+1,FALSE),0)</f>
        <v>0</v>
      </c>
      <c r="T59" s="58" t="str">
        <f ca="1">IFERROR(HLOOKUP(T$5,'Dummy Group'!$B$3:$G$38,$E59+1,FALSE),0)</f>
        <v>(B) Timothy Lazenbi</v>
      </c>
      <c r="U59" s="58" t="str">
        <f ca="1">IFERROR(HLOOKUP(U$5,'Dummy Group'!$B$3:$G$38,$E59+1,FALSE),0)</f>
        <v>(B) Timothy Lazenbi</v>
      </c>
      <c r="V59" s="58" t="str">
        <f ca="1">IFERROR(HLOOKUP(V$5,'Dummy Group'!$B$3:$G$38,$E59+1,FALSE),0)</f>
        <v>(B) Timothy Lazenbi</v>
      </c>
      <c r="W59" s="58" t="str">
        <f ca="1">IFERROR(HLOOKUP(W$5,'Dummy Group'!$B$3:$G$38,$E59+1,FALSE),0)</f>
        <v>(B) Timothy Lazenbi</v>
      </c>
      <c r="X59" s="58" t="str">
        <f ca="1">IFERROR(HLOOKUP(X$5,'Dummy Group'!$B$3:$G$38,$E59+1,FALSE),0)</f>
        <v>(B) Timothy Lazenbi</v>
      </c>
      <c r="Y59" s="58" t="str">
        <f ca="1">IFERROR(HLOOKUP(Y$5,'Dummy Group'!$B$3:$G$38,$E59+1,FALSE),0)</f>
        <v>(B) Timothy Lazenbi</v>
      </c>
      <c r="Z59" s="58">
        <f ca="1">IFERROR(HLOOKUP(Z$5,'Dummy Group'!$B$3:$G$38,$E59+1,FALSE),0)</f>
        <v>0</v>
      </c>
      <c r="AA59" s="58" t="str">
        <f ca="1">IFERROR(HLOOKUP(AA$5,'Dummy Group'!$B$3:$G$38,$E59+1,FALSE),0)</f>
        <v>(B) Timothy Lazenbi</v>
      </c>
      <c r="AB59" s="58" t="str">
        <f ca="1">IFERROR(HLOOKUP(AB$5,'Dummy Group'!$B$3:$G$38,$E59+1,FALSE),0)</f>
        <v>(B) Timothy Lazenbi</v>
      </c>
      <c r="AC59" s="58" t="str">
        <f ca="1">IFERROR(HLOOKUP(AC$5,'Dummy Group'!$B$3:$G$38,$E59+1,FALSE),0)</f>
        <v>(B) Timothy Lazenbi</v>
      </c>
      <c r="AD59" s="58" t="str">
        <f ca="1">IFERROR(HLOOKUP(AD$5,'Dummy Group'!$B$3:$G$38,$E59+1,FALSE),0)</f>
        <v>(B) Timothy Lazenbi</v>
      </c>
      <c r="AE59" s="58" t="str">
        <f ca="1">IFERROR(HLOOKUP(AE$5,'Dummy Group'!$B$3:$G$38,$E59+1,FALSE),0)</f>
        <v>(B) Timothy Lazenbi</v>
      </c>
      <c r="AF59" s="58" t="str">
        <f ca="1">IFERROR(HLOOKUP(AF$5,'Dummy Group'!$B$3:$G$38,$E59+1,FALSE),0)</f>
        <v>(B) Timothy Lazenbi</v>
      </c>
      <c r="AG59" s="58">
        <f ca="1">IFERROR(HLOOKUP(AG$5,'Dummy Group'!$B$3:$G$38,$E59+1,FALSE),0)</f>
        <v>0</v>
      </c>
      <c r="AH59" s="58" t="str">
        <f ca="1">IFERROR(HLOOKUP(AH$5,'Dummy Group'!$B$3:$G$38,$E59+1,FALSE),0)</f>
        <v>(B) Timothy Lazenbi</v>
      </c>
      <c r="AI59" s="58" t="str">
        <f ca="1">IFERROR(HLOOKUP(AI$5,'Dummy Group'!$B$3:$G$38,$E59+1,FALSE),0)</f>
        <v>(B) Timothy Lazenbi</v>
      </c>
      <c r="AJ59" s="58" t="str">
        <f ca="1">IFERROR(HLOOKUP(AJ$5,'Dummy Group'!$B$3:$G$38,$E59+1,FALSE),0)</f>
        <v>(B) Timothy Lazenbi</v>
      </c>
      <c r="AK59" s="58" t="str">
        <f ca="1">IFERROR(HLOOKUP(AK$5,'Dummy Group'!$B$3:$G$38,$E59+1,FALSE),0)</f>
        <v>(B) Timothy Lazenbi</v>
      </c>
      <c r="AL59" s="58" t="str">
        <f ca="1">IFERROR(HLOOKUP(AL$5,'Dummy Group'!$B$3:$G$38,$E59+1,FALSE),0)</f>
        <v>(B) Timothy Lazenbi</v>
      </c>
      <c r="AM59" s="58" t="str">
        <f ca="1">IFERROR(HLOOKUP(AM$5,'Dummy Group'!$B$3:$G$38,$E59+1,FALSE),0)</f>
        <v>(B) Timothy Lazenbi</v>
      </c>
      <c r="AN59" s="58">
        <f ca="1">IFERROR(HLOOKUP(AN$5,'Dummy Group'!$B$3:$G$38,$E59+1,FALSE),0)</f>
        <v>0</v>
      </c>
    </row>
    <row r="60" spans="1:40" x14ac:dyDescent="0.25">
      <c r="D60" s="58">
        <f t="shared" ca="1" si="8"/>
        <v>12</v>
      </c>
      <c r="E60" s="58">
        <f t="shared" si="9"/>
        <v>7</v>
      </c>
      <c r="F60" s="58">
        <f ca="1">IFERROR(HLOOKUP(F$5,'Dummy Group'!$B$3:$G$38,$E60+1,FALSE),0)</f>
        <v>0</v>
      </c>
      <c r="G60" s="58">
        <f ca="1">IFERROR(HLOOKUP(G$5,'Dummy Group'!$B$3:$G$38,$E60+1,FALSE),0)</f>
        <v>0</v>
      </c>
      <c r="H60" s="58">
        <f ca="1">IFERROR(HLOOKUP(H$5,'Dummy Group'!$B$3:$G$38,$E60+1,FALSE),0)</f>
        <v>0</v>
      </c>
      <c r="I60" s="58">
        <f ca="1">IFERROR(HLOOKUP(I$5,'Dummy Group'!$B$3:$G$38,$E60+1,FALSE),0)</f>
        <v>0</v>
      </c>
      <c r="J60" s="58">
        <f ca="1">IFERROR(HLOOKUP(J$5,'Dummy Group'!$B$3:$G$38,$E60+1,FALSE),0)</f>
        <v>0</v>
      </c>
      <c r="K60" s="58">
        <f ca="1">IFERROR(HLOOKUP(K$5,'Dummy Group'!$B$3:$G$38,$E60+1,FALSE),0)</f>
        <v>0</v>
      </c>
      <c r="L60" s="58">
        <f ca="1">IFERROR(HLOOKUP(L$5,'Dummy Group'!$B$3:$G$38,$E60+1,FALSE),0)</f>
        <v>0</v>
      </c>
      <c r="M60" s="58">
        <f ca="1">IFERROR(HLOOKUP(M$5,'Dummy Group'!$B$3:$G$38,$E60+1,FALSE),0)</f>
        <v>0</v>
      </c>
      <c r="N60" s="58">
        <f ca="1">IFERROR(HLOOKUP(N$5,'Dummy Group'!$B$3:$G$38,$E60+1,FALSE),0)</f>
        <v>0</v>
      </c>
      <c r="O60" s="58">
        <f ca="1">IFERROR(HLOOKUP(O$5,'Dummy Group'!$B$3:$G$38,$E60+1,FALSE),0)</f>
        <v>0</v>
      </c>
      <c r="P60" s="58">
        <f ca="1">IFERROR(HLOOKUP(P$5,'Dummy Group'!$B$3:$G$38,$E60+1,FALSE),0)</f>
        <v>0</v>
      </c>
      <c r="Q60" s="58">
        <f ca="1">IFERROR(HLOOKUP(Q$5,'Dummy Group'!$B$3:$G$38,$E60+1,FALSE),0)</f>
        <v>0</v>
      </c>
      <c r="R60" s="58">
        <f ca="1">IFERROR(HLOOKUP(R$5,'Dummy Group'!$B$3:$G$38,$E60+1,FALSE),0)</f>
        <v>0</v>
      </c>
      <c r="S60" s="58">
        <f ca="1">IFERROR(HLOOKUP(S$5,'Dummy Group'!$B$3:$G$38,$E60+1,FALSE),0)</f>
        <v>0</v>
      </c>
      <c r="T60" s="58">
        <f ca="1">IFERROR(HLOOKUP(T$5,'Dummy Group'!$B$3:$G$38,$E60+1,FALSE),0)</f>
        <v>0</v>
      </c>
      <c r="U60" s="58">
        <f ca="1">IFERROR(HLOOKUP(U$5,'Dummy Group'!$B$3:$G$38,$E60+1,FALSE),0)</f>
        <v>0</v>
      </c>
      <c r="V60" s="58">
        <f ca="1">IFERROR(HLOOKUP(V$5,'Dummy Group'!$B$3:$G$38,$E60+1,FALSE),0)</f>
        <v>0</v>
      </c>
      <c r="W60" s="58">
        <f ca="1">IFERROR(HLOOKUP(W$5,'Dummy Group'!$B$3:$G$38,$E60+1,FALSE),0)</f>
        <v>0</v>
      </c>
      <c r="X60" s="58">
        <f ca="1">IFERROR(HLOOKUP(X$5,'Dummy Group'!$B$3:$G$38,$E60+1,FALSE),0)</f>
        <v>0</v>
      </c>
      <c r="Y60" s="58">
        <f ca="1">IFERROR(HLOOKUP(Y$5,'Dummy Group'!$B$3:$G$38,$E60+1,FALSE),0)</f>
        <v>0</v>
      </c>
      <c r="Z60" s="58">
        <f ca="1">IFERROR(HLOOKUP(Z$5,'Dummy Group'!$B$3:$G$38,$E60+1,FALSE),0)</f>
        <v>0</v>
      </c>
      <c r="AA60" s="58">
        <f ca="1">IFERROR(HLOOKUP(AA$5,'Dummy Group'!$B$3:$G$38,$E60+1,FALSE),0)</f>
        <v>0</v>
      </c>
      <c r="AB60" s="58">
        <f ca="1">IFERROR(HLOOKUP(AB$5,'Dummy Group'!$B$3:$G$38,$E60+1,FALSE),0)</f>
        <v>0</v>
      </c>
      <c r="AC60" s="58">
        <f ca="1">IFERROR(HLOOKUP(AC$5,'Dummy Group'!$B$3:$G$38,$E60+1,FALSE),0)</f>
        <v>0</v>
      </c>
      <c r="AD60" s="58">
        <f ca="1">IFERROR(HLOOKUP(AD$5,'Dummy Group'!$B$3:$G$38,$E60+1,FALSE),0)</f>
        <v>0</v>
      </c>
      <c r="AE60" s="58">
        <f ca="1">IFERROR(HLOOKUP(AE$5,'Dummy Group'!$B$3:$G$38,$E60+1,FALSE),0)</f>
        <v>0</v>
      </c>
      <c r="AF60" s="58">
        <f ca="1">IFERROR(HLOOKUP(AF$5,'Dummy Group'!$B$3:$G$38,$E60+1,FALSE),0)</f>
        <v>0</v>
      </c>
      <c r="AG60" s="58">
        <f ca="1">IFERROR(HLOOKUP(AG$5,'Dummy Group'!$B$3:$G$38,$E60+1,FALSE),0)</f>
        <v>0</v>
      </c>
      <c r="AH60" s="58">
        <f ca="1">IFERROR(HLOOKUP(AH$5,'Dummy Group'!$B$3:$G$38,$E60+1,FALSE),0)</f>
        <v>0</v>
      </c>
      <c r="AI60" s="58">
        <f ca="1">IFERROR(HLOOKUP(AI$5,'Dummy Group'!$B$3:$G$38,$E60+1,FALSE),0)</f>
        <v>0</v>
      </c>
      <c r="AJ60" s="58">
        <f ca="1">IFERROR(HLOOKUP(AJ$5,'Dummy Group'!$B$3:$G$38,$E60+1,FALSE),0)</f>
        <v>0</v>
      </c>
      <c r="AK60" s="58">
        <f ca="1">IFERROR(HLOOKUP(AK$5,'Dummy Group'!$B$3:$G$38,$E60+1,FALSE),0)</f>
        <v>0</v>
      </c>
      <c r="AL60" s="58">
        <f ca="1">IFERROR(HLOOKUP(AL$5,'Dummy Group'!$B$3:$G$38,$E60+1,FALSE),0)</f>
        <v>0</v>
      </c>
      <c r="AM60" s="58">
        <f ca="1">IFERROR(HLOOKUP(AM$5,'Dummy Group'!$B$3:$G$38,$E60+1,FALSE),0)</f>
        <v>0</v>
      </c>
      <c r="AN60" s="58">
        <f ca="1">IFERROR(HLOOKUP(AN$5,'Dummy Group'!$B$3:$G$38,$E60+1,FALSE),0)</f>
        <v>0</v>
      </c>
    </row>
    <row r="61" spans="1:40" x14ac:dyDescent="0.25">
      <c r="D61" s="58">
        <f t="shared" ca="1" si="8"/>
        <v>12</v>
      </c>
      <c r="E61" s="58">
        <f t="shared" si="9"/>
        <v>8</v>
      </c>
      <c r="F61" s="58">
        <f ca="1">IFERROR(HLOOKUP(F$5,'Dummy Group'!$B$3:$G$38,$E61+1,FALSE),0)</f>
        <v>0</v>
      </c>
      <c r="G61" s="58">
        <f ca="1">IFERROR(HLOOKUP(G$5,'Dummy Group'!$B$3:$G$38,$E61+1,FALSE),0)</f>
        <v>0</v>
      </c>
      <c r="H61" s="58">
        <f ca="1">IFERROR(HLOOKUP(H$5,'Dummy Group'!$B$3:$G$38,$E61+1,FALSE),0)</f>
        <v>0</v>
      </c>
      <c r="I61" s="58">
        <f ca="1">IFERROR(HLOOKUP(I$5,'Dummy Group'!$B$3:$G$38,$E61+1,FALSE),0)</f>
        <v>0</v>
      </c>
      <c r="J61" s="58">
        <f ca="1">IFERROR(HLOOKUP(J$5,'Dummy Group'!$B$3:$G$38,$E61+1,FALSE),0)</f>
        <v>0</v>
      </c>
      <c r="K61" s="58">
        <f ca="1">IFERROR(HLOOKUP(K$5,'Dummy Group'!$B$3:$G$38,$E61+1,FALSE),0)</f>
        <v>0</v>
      </c>
      <c r="L61" s="58">
        <f ca="1">IFERROR(HLOOKUP(L$5,'Dummy Group'!$B$3:$G$38,$E61+1,FALSE),0)</f>
        <v>0</v>
      </c>
      <c r="M61" s="58">
        <f ca="1">IFERROR(HLOOKUP(M$5,'Dummy Group'!$B$3:$G$38,$E61+1,FALSE),0)</f>
        <v>0</v>
      </c>
      <c r="N61" s="58">
        <f ca="1">IFERROR(HLOOKUP(N$5,'Dummy Group'!$B$3:$G$38,$E61+1,FALSE),0)</f>
        <v>0</v>
      </c>
      <c r="O61" s="58">
        <f ca="1">IFERROR(HLOOKUP(O$5,'Dummy Group'!$B$3:$G$38,$E61+1,FALSE),0)</f>
        <v>0</v>
      </c>
      <c r="P61" s="58">
        <f ca="1">IFERROR(HLOOKUP(P$5,'Dummy Group'!$B$3:$G$38,$E61+1,FALSE),0)</f>
        <v>0</v>
      </c>
      <c r="Q61" s="58">
        <f ca="1">IFERROR(HLOOKUP(Q$5,'Dummy Group'!$B$3:$G$38,$E61+1,FALSE),0)</f>
        <v>0</v>
      </c>
      <c r="R61" s="58">
        <f ca="1">IFERROR(HLOOKUP(R$5,'Dummy Group'!$B$3:$G$38,$E61+1,FALSE),0)</f>
        <v>0</v>
      </c>
      <c r="S61" s="58">
        <f ca="1">IFERROR(HLOOKUP(S$5,'Dummy Group'!$B$3:$G$38,$E61+1,FALSE),0)</f>
        <v>0</v>
      </c>
      <c r="T61" s="58">
        <f ca="1">IFERROR(HLOOKUP(T$5,'Dummy Group'!$B$3:$G$38,$E61+1,FALSE),0)</f>
        <v>0</v>
      </c>
      <c r="U61" s="58">
        <f ca="1">IFERROR(HLOOKUP(U$5,'Dummy Group'!$B$3:$G$38,$E61+1,FALSE),0)</f>
        <v>0</v>
      </c>
      <c r="V61" s="58">
        <f ca="1">IFERROR(HLOOKUP(V$5,'Dummy Group'!$B$3:$G$38,$E61+1,FALSE),0)</f>
        <v>0</v>
      </c>
      <c r="W61" s="58">
        <f ca="1">IFERROR(HLOOKUP(W$5,'Dummy Group'!$B$3:$G$38,$E61+1,FALSE),0)</f>
        <v>0</v>
      </c>
      <c r="X61" s="58">
        <f ca="1">IFERROR(HLOOKUP(X$5,'Dummy Group'!$B$3:$G$38,$E61+1,FALSE),0)</f>
        <v>0</v>
      </c>
      <c r="Y61" s="58">
        <f ca="1">IFERROR(HLOOKUP(Y$5,'Dummy Group'!$B$3:$G$38,$E61+1,FALSE),0)</f>
        <v>0</v>
      </c>
      <c r="Z61" s="58">
        <f ca="1">IFERROR(HLOOKUP(Z$5,'Dummy Group'!$B$3:$G$38,$E61+1,FALSE),0)</f>
        <v>0</v>
      </c>
      <c r="AA61" s="58">
        <f ca="1">IFERROR(HLOOKUP(AA$5,'Dummy Group'!$B$3:$G$38,$E61+1,FALSE),0)</f>
        <v>0</v>
      </c>
      <c r="AB61" s="58">
        <f ca="1">IFERROR(HLOOKUP(AB$5,'Dummy Group'!$B$3:$G$38,$E61+1,FALSE),0)</f>
        <v>0</v>
      </c>
      <c r="AC61" s="58">
        <f ca="1">IFERROR(HLOOKUP(AC$5,'Dummy Group'!$B$3:$G$38,$E61+1,FALSE),0)</f>
        <v>0</v>
      </c>
      <c r="AD61" s="58">
        <f ca="1">IFERROR(HLOOKUP(AD$5,'Dummy Group'!$B$3:$G$38,$E61+1,FALSE),0)</f>
        <v>0</v>
      </c>
      <c r="AE61" s="58">
        <f ca="1">IFERROR(HLOOKUP(AE$5,'Dummy Group'!$B$3:$G$38,$E61+1,FALSE),0)</f>
        <v>0</v>
      </c>
      <c r="AF61" s="58">
        <f ca="1">IFERROR(HLOOKUP(AF$5,'Dummy Group'!$B$3:$G$38,$E61+1,FALSE),0)</f>
        <v>0</v>
      </c>
      <c r="AG61" s="58">
        <f ca="1">IFERROR(HLOOKUP(AG$5,'Dummy Group'!$B$3:$G$38,$E61+1,FALSE),0)</f>
        <v>0</v>
      </c>
      <c r="AH61" s="58">
        <f ca="1">IFERROR(HLOOKUP(AH$5,'Dummy Group'!$B$3:$G$38,$E61+1,FALSE),0)</f>
        <v>0</v>
      </c>
      <c r="AI61" s="58">
        <f ca="1">IFERROR(HLOOKUP(AI$5,'Dummy Group'!$B$3:$G$38,$E61+1,FALSE),0)</f>
        <v>0</v>
      </c>
      <c r="AJ61" s="58">
        <f ca="1">IFERROR(HLOOKUP(AJ$5,'Dummy Group'!$B$3:$G$38,$E61+1,FALSE),0)</f>
        <v>0</v>
      </c>
      <c r="AK61" s="58">
        <f ca="1">IFERROR(HLOOKUP(AK$5,'Dummy Group'!$B$3:$G$38,$E61+1,FALSE),0)</f>
        <v>0</v>
      </c>
      <c r="AL61" s="58">
        <f ca="1">IFERROR(HLOOKUP(AL$5,'Dummy Group'!$B$3:$G$38,$E61+1,FALSE),0)</f>
        <v>0</v>
      </c>
      <c r="AM61" s="58">
        <f ca="1">IFERROR(HLOOKUP(AM$5,'Dummy Group'!$B$3:$G$38,$E61+1,FALSE),0)</f>
        <v>0</v>
      </c>
      <c r="AN61" s="58">
        <f ca="1">IFERROR(HLOOKUP(AN$5,'Dummy Group'!$B$3:$G$38,$E61+1,FALSE),0)</f>
        <v>0</v>
      </c>
    </row>
    <row r="62" spans="1:40" x14ac:dyDescent="0.25">
      <c r="D62" s="58">
        <f t="shared" ca="1" si="8"/>
        <v>12</v>
      </c>
      <c r="E62" s="58">
        <f t="shared" si="9"/>
        <v>9</v>
      </c>
      <c r="F62" s="58">
        <f ca="1">IFERROR(HLOOKUP(F$5,'Dummy Group'!$B$3:$G$38,$E62+1,FALSE),0)</f>
        <v>0</v>
      </c>
      <c r="G62" s="58">
        <f ca="1">IFERROR(HLOOKUP(G$5,'Dummy Group'!$B$3:$G$38,$E62+1,FALSE),0)</f>
        <v>0</v>
      </c>
      <c r="H62" s="58">
        <f ca="1">IFERROR(HLOOKUP(H$5,'Dummy Group'!$B$3:$G$38,$E62+1,FALSE),0)</f>
        <v>0</v>
      </c>
      <c r="I62" s="58">
        <f ca="1">IFERROR(HLOOKUP(I$5,'Dummy Group'!$B$3:$G$38,$E62+1,FALSE),0)</f>
        <v>0</v>
      </c>
      <c r="J62" s="58">
        <f ca="1">IFERROR(HLOOKUP(J$5,'Dummy Group'!$B$3:$G$38,$E62+1,FALSE),0)</f>
        <v>0</v>
      </c>
      <c r="K62" s="58">
        <f ca="1">IFERROR(HLOOKUP(K$5,'Dummy Group'!$B$3:$G$38,$E62+1,FALSE),0)</f>
        <v>0</v>
      </c>
      <c r="L62" s="58">
        <f ca="1">IFERROR(HLOOKUP(L$5,'Dummy Group'!$B$3:$G$38,$E62+1,FALSE),0)</f>
        <v>0</v>
      </c>
      <c r="M62" s="58">
        <f ca="1">IFERROR(HLOOKUP(M$5,'Dummy Group'!$B$3:$G$38,$E62+1,FALSE),0)</f>
        <v>0</v>
      </c>
      <c r="N62" s="58">
        <f ca="1">IFERROR(HLOOKUP(N$5,'Dummy Group'!$B$3:$G$38,$E62+1,FALSE),0)</f>
        <v>0</v>
      </c>
      <c r="O62" s="58">
        <f ca="1">IFERROR(HLOOKUP(O$5,'Dummy Group'!$B$3:$G$38,$E62+1,FALSE),0)</f>
        <v>0</v>
      </c>
      <c r="P62" s="58">
        <f ca="1">IFERROR(HLOOKUP(P$5,'Dummy Group'!$B$3:$G$38,$E62+1,FALSE),0)</f>
        <v>0</v>
      </c>
      <c r="Q62" s="58">
        <f ca="1">IFERROR(HLOOKUP(Q$5,'Dummy Group'!$B$3:$G$38,$E62+1,FALSE),0)</f>
        <v>0</v>
      </c>
      <c r="R62" s="58">
        <f ca="1">IFERROR(HLOOKUP(R$5,'Dummy Group'!$B$3:$G$38,$E62+1,FALSE),0)</f>
        <v>0</v>
      </c>
      <c r="S62" s="58">
        <f ca="1">IFERROR(HLOOKUP(S$5,'Dummy Group'!$B$3:$G$38,$E62+1,FALSE),0)</f>
        <v>0</v>
      </c>
      <c r="T62" s="58">
        <f ca="1">IFERROR(HLOOKUP(T$5,'Dummy Group'!$B$3:$G$38,$E62+1,FALSE),0)</f>
        <v>0</v>
      </c>
      <c r="U62" s="58">
        <f ca="1">IFERROR(HLOOKUP(U$5,'Dummy Group'!$B$3:$G$38,$E62+1,FALSE),0)</f>
        <v>0</v>
      </c>
      <c r="V62" s="58">
        <f ca="1">IFERROR(HLOOKUP(V$5,'Dummy Group'!$B$3:$G$38,$E62+1,FALSE),0)</f>
        <v>0</v>
      </c>
      <c r="W62" s="58">
        <f ca="1">IFERROR(HLOOKUP(W$5,'Dummy Group'!$B$3:$G$38,$E62+1,FALSE),0)</f>
        <v>0</v>
      </c>
      <c r="X62" s="58">
        <f ca="1">IFERROR(HLOOKUP(X$5,'Dummy Group'!$B$3:$G$38,$E62+1,FALSE),0)</f>
        <v>0</v>
      </c>
      <c r="Y62" s="58">
        <f ca="1">IFERROR(HLOOKUP(Y$5,'Dummy Group'!$B$3:$G$38,$E62+1,FALSE),0)</f>
        <v>0</v>
      </c>
      <c r="Z62" s="58">
        <f ca="1">IFERROR(HLOOKUP(Z$5,'Dummy Group'!$B$3:$G$38,$E62+1,FALSE),0)</f>
        <v>0</v>
      </c>
      <c r="AA62" s="58">
        <f ca="1">IFERROR(HLOOKUP(AA$5,'Dummy Group'!$B$3:$G$38,$E62+1,FALSE),0)</f>
        <v>0</v>
      </c>
      <c r="AB62" s="58">
        <f ca="1">IFERROR(HLOOKUP(AB$5,'Dummy Group'!$B$3:$G$38,$E62+1,FALSE),0)</f>
        <v>0</v>
      </c>
      <c r="AC62" s="58">
        <f ca="1">IFERROR(HLOOKUP(AC$5,'Dummy Group'!$B$3:$G$38,$E62+1,FALSE),0)</f>
        <v>0</v>
      </c>
      <c r="AD62" s="58">
        <f ca="1">IFERROR(HLOOKUP(AD$5,'Dummy Group'!$B$3:$G$38,$E62+1,FALSE),0)</f>
        <v>0</v>
      </c>
      <c r="AE62" s="58">
        <f ca="1">IFERROR(HLOOKUP(AE$5,'Dummy Group'!$B$3:$G$38,$E62+1,FALSE),0)</f>
        <v>0</v>
      </c>
      <c r="AF62" s="58">
        <f ca="1">IFERROR(HLOOKUP(AF$5,'Dummy Group'!$B$3:$G$38,$E62+1,FALSE),0)</f>
        <v>0</v>
      </c>
      <c r="AG62" s="58">
        <f ca="1">IFERROR(HLOOKUP(AG$5,'Dummy Group'!$B$3:$G$38,$E62+1,FALSE),0)</f>
        <v>0</v>
      </c>
      <c r="AH62" s="58">
        <f ca="1">IFERROR(HLOOKUP(AH$5,'Dummy Group'!$B$3:$G$38,$E62+1,FALSE),0)</f>
        <v>0</v>
      </c>
      <c r="AI62" s="58">
        <f ca="1">IFERROR(HLOOKUP(AI$5,'Dummy Group'!$B$3:$G$38,$E62+1,FALSE),0)</f>
        <v>0</v>
      </c>
      <c r="AJ62" s="58">
        <f ca="1">IFERROR(HLOOKUP(AJ$5,'Dummy Group'!$B$3:$G$38,$E62+1,FALSE),0)</f>
        <v>0</v>
      </c>
      <c r="AK62" s="58">
        <f ca="1">IFERROR(HLOOKUP(AK$5,'Dummy Group'!$B$3:$G$38,$E62+1,FALSE),0)</f>
        <v>0</v>
      </c>
      <c r="AL62" s="58">
        <f ca="1">IFERROR(HLOOKUP(AL$5,'Dummy Group'!$B$3:$G$38,$E62+1,FALSE),0)</f>
        <v>0</v>
      </c>
      <c r="AM62" s="58">
        <f ca="1">IFERROR(HLOOKUP(AM$5,'Dummy Group'!$B$3:$G$38,$E62+1,FALSE),0)</f>
        <v>0</v>
      </c>
      <c r="AN62" s="58">
        <f ca="1">IFERROR(HLOOKUP(AN$5,'Dummy Group'!$B$3:$G$38,$E62+1,FALSE),0)</f>
        <v>0</v>
      </c>
    </row>
    <row r="63" spans="1:40" x14ac:dyDescent="0.25">
      <c r="D63" s="58">
        <f t="shared" ca="1" si="8"/>
        <v>12</v>
      </c>
      <c r="E63" s="58">
        <f t="shared" si="9"/>
        <v>10</v>
      </c>
      <c r="F63" s="58">
        <f ca="1">IFERROR(HLOOKUP(F$5,'Dummy Group'!$B$3:$G$38,$E63+1,FALSE),0)</f>
        <v>0</v>
      </c>
      <c r="G63" s="58">
        <f ca="1">IFERROR(HLOOKUP(G$5,'Dummy Group'!$B$3:$G$38,$E63+1,FALSE),0)</f>
        <v>0</v>
      </c>
      <c r="H63" s="58">
        <f ca="1">IFERROR(HLOOKUP(H$5,'Dummy Group'!$B$3:$G$38,$E63+1,FALSE),0)</f>
        <v>0</v>
      </c>
      <c r="I63" s="58">
        <f ca="1">IFERROR(HLOOKUP(I$5,'Dummy Group'!$B$3:$G$38,$E63+1,FALSE),0)</f>
        <v>0</v>
      </c>
      <c r="J63" s="58">
        <f ca="1">IFERROR(HLOOKUP(J$5,'Dummy Group'!$B$3:$G$38,$E63+1,FALSE),0)</f>
        <v>0</v>
      </c>
      <c r="K63" s="58">
        <f ca="1">IFERROR(HLOOKUP(K$5,'Dummy Group'!$B$3:$G$38,$E63+1,FALSE),0)</f>
        <v>0</v>
      </c>
      <c r="L63" s="58">
        <f ca="1">IFERROR(HLOOKUP(L$5,'Dummy Group'!$B$3:$G$38,$E63+1,FALSE),0)</f>
        <v>0</v>
      </c>
      <c r="M63" s="58">
        <f ca="1">IFERROR(HLOOKUP(M$5,'Dummy Group'!$B$3:$G$38,$E63+1,FALSE),0)</f>
        <v>0</v>
      </c>
      <c r="N63" s="58">
        <f ca="1">IFERROR(HLOOKUP(N$5,'Dummy Group'!$B$3:$G$38,$E63+1,FALSE),0)</f>
        <v>0</v>
      </c>
      <c r="O63" s="58">
        <f ca="1">IFERROR(HLOOKUP(O$5,'Dummy Group'!$B$3:$G$38,$E63+1,FALSE),0)</f>
        <v>0</v>
      </c>
      <c r="P63" s="58">
        <f ca="1">IFERROR(HLOOKUP(P$5,'Dummy Group'!$B$3:$G$38,$E63+1,FALSE),0)</f>
        <v>0</v>
      </c>
      <c r="Q63" s="58">
        <f ca="1">IFERROR(HLOOKUP(Q$5,'Dummy Group'!$B$3:$G$38,$E63+1,FALSE),0)</f>
        <v>0</v>
      </c>
      <c r="R63" s="58">
        <f ca="1">IFERROR(HLOOKUP(R$5,'Dummy Group'!$B$3:$G$38,$E63+1,FALSE),0)</f>
        <v>0</v>
      </c>
      <c r="S63" s="58">
        <f ca="1">IFERROR(HLOOKUP(S$5,'Dummy Group'!$B$3:$G$38,$E63+1,FALSE),0)</f>
        <v>0</v>
      </c>
      <c r="T63" s="58">
        <f ca="1">IFERROR(HLOOKUP(T$5,'Dummy Group'!$B$3:$G$38,$E63+1,FALSE),0)</f>
        <v>0</v>
      </c>
      <c r="U63" s="58">
        <f ca="1">IFERROR(HLOOKUP(U$5,'Dummy Group'!$B$3:$G$38,$E63+1,FALSE),0)</f>
        <v>0</v>
      </c>
      <c r="V63" s="58">
        <f ca="1">IFERROR(HLOOKUP(V$5,'Dummy Group'!$B$3:$G$38,$E63+1,FALSE),0)</f>
        <v>0</v>
      </c>
      <c r="W63" s="58">
        <f ca="1">IFERROR(HLOOKUP(W$5,'Dummy Group'!$B$3:$G$38,$E63+1,FALSE),0)</f>
        <v>0</v>
      </c>
      <c r="X63" s="58">
        <f ca="1">IFERROR(HLOOKUP(X$5,'Dummy Group'!$B$3:$G$38,$E63+1,FALSE),0)</f>
        <v>0</v>
      </c>
      <c r="Y63" s="58">
        <f ca="1">IFERROR(HLOOKUP(Y$5,'Dummy Group'!$B$3:$G$38,$E63+1,FALSE),0)</f>
        <v>0</v>
      </c>
      <c r="Z63" s="58">
        <f ca="1">IFERROR(HLOOKUP(Z$5,'Dummy Group'!$B$3:$G$38,$E63+1,FALSE),0)</f>
        <v>0</v>
      </c>
      <c r="AA63" s="58">
        <f ca="1">IFERROR(HLOOKUP(AA$5,'Dummy Group'!$B$3:$G$38,$E63+1,FALSE),0)</f>
        <v>0</v>
      </c>
      <c r="AB63" s="58">
        <f ca="1">IFERROR(HLOOKUP(AB$5,'Dummy Group'!$B$3:$G$38,$E63+1,FALSE),0)</f>
        <v>0</v>
      </c>
      <c r="AC63" s="58">
        <f ca="1">IFERROR(HLOOKUP(AC$5,'Dummy Group'!$B$3:$G$38,$E63+1,FALSE),0)</f>
        <v>0</v>
      </c>
      <c r="AD63" s="58">
        <f ca="1">IFERROR(HLOOKUP(AD$5,'Dummy Group'!$B$3:$G$38,$E63+1,FALSE),0)</f>
        <v>0</v>
      </c>
      <c r="AE63" s="58">
        <f ca="1">IFERROR(HLOOKUP(AE$5,'Dummy Group'!$B$3:$G$38,$E63+1,FALSE),0)</f>
        <v>0</v>
      </c>
      <c r="AF63" s="58">
        <f ca="1">IFERROR(HLOOKUP(AF$5,'Dummy Group'!$B$3:$G$38,$E63+1,FALSE),0)</f>
        <v>0</v>
      </c>
      <c r="AG63" s="58">
        <f ca="1">IFERROR(HLOOKUP(AG$5,'Dummy Group'!$B$3:$G$38,$E63+1,FALSE),0)</f>
        <v>0</v>
      </c>
      <c r="AH63" s="58">
        <f ca="1">IFERROR(HLOOKUP(AH$5,'Dummy Group'!$B$3:$G$38,$E63+1,FALSE),0)</f>
        <v>0</v>
      </c>
      <c r="AI63" s="58">
        <f ca="1">IFERROR(HLOOKUP(AI$5,'Dummy Group'!$B$3:$G$38,$E63+1,FALSE),0)</f>
        <v>0</v>
      </c>
      <c r="AJ63" s="58">
        <f ca="1">IFERROR(HLOOKUP(AJ$5,'Dummy Group'!$B$3:$G$38,$E63+1,FALSE),0)</f>
        <v>0</v>
      </c>
      <c r="AK63" s="58">
        <f ca="1">IFERROR(HLOOKUP(AK$5,'Dummy Group'!$B$3:$G$38,$E63+1,FALSE),0)</f>
        <v>0</v>
      </c>
      <c r="AL63" s="58">
        <f ca="1">IFERROR(HLOOKUP(AL$5,'Dummy Group'!$B$3:$G$38,$E63+1,FALSE),0)</f>
        <v>0</v>
      </c>
      <c r="AM63" s="58">
        <f ca="1">IFERROR(HLOOKUP(AM$5,'Dummy Group'!$B$3:$G$38,$E63+1,FALSE),0)</f>
        <v>0</v>
      </c>
      <c r="AN63" s="58">
        <f ca="1">IFERROR(HLOOKUP(AN$5,'Dummy Group'!$B$3:$G$38,$E63+1,FALSE),0)</f>
        <v>0</v>
      </c>
    </row>
    <row r="64" spans="1:40" x14ac:dyDescent="0.25">
      <c r="A64" s="58" t="s">
        <v>52</v>
      </c>
      <c r="B64" s="58" t="s">
        <v>52</v>
      </c>
      <c r="C64" s="58">
        <f ca="1">10+'Shift Layout'!$B$11*7</f>
        <v>10</v>
      </c>
      <c r="D64" s="58">
        <f t="shared" ca="1" si="8"/>
        <v>12</v>
      </c>
      <c r="E64" s="58">
        <f t="shared" si="9"/>
        <v>11</v>
      </c>
      <c r="F64" s="58">
        <f ca="1">IFERROR(HLOOKUP(F$5,'Dummy Group'!$B$3:$G$38,$E64+1,FALSE),0)</f>
        <v>0</v>
      </c>
      <c r="G64" s="58">
        <f ca="1">IFERROR(HLOOKUP(G$5,'Dummy Group'!$B$3:$G$38,$E64+1,FALSE),0)</f>
        <v>0</v>
      </c>
      <c r="H64" s="58">
        <f ca="1">IFERROR(HLOOKUP(H$5,'Dummy Group'!$B$3:$G$38,$E64+1,FALSE),0)</f>
        <v>0</v>
      </c>
      <c r="I64" s="58">
        <f ca="1">IFERROR(HLOOKUP(I$5,'Dummy Group'!$B$3:$G$38,$E64+1,FALSE),0)</f>
        <v>0</v>
      </c>
      <c r="J64" s="58">
        <f ca="1">IFERROR(HLOOKUP(J$5,'Dummy Group'!$B$3:$G$38,$E64+1,FALSE),0)</f>
        <v>0</v>
      </c>
      <c r="K64" s="58">
        <f ca="1">IFERROR(HLOOKUP(K$5,'Dummy Group'!$B$3:$G$38,$E64+1,FALSE),0)</f>
        <v>0</v>
      </c>
      <c r="L64" s="58">
        <f ca="1">IFERROR(HLOOKUP(L$5,'Dummy Group'!$B$3:$G$38,$E64+1,FALSE),0)</f>
        <v>0</v>
      </c>
      <c r="M64" s="58">
        <f ca="1">IFERROR(HLOOKUP(M$5,'Dummy Group'!$B$3:$G$38,$E64+1,FALSE),0)</f>
        <v>0</v>
      </c>
      <c r="N64" s="58">
        <f ca="1">IFERROR(HLOOKUP(N$5,'Dummy Group'!$B$3:$G$38,$E64+1,FALSE),0)</f>
        <v>0</v>
      </c>
      <c r="O64" s="58">
        <f ca="1">IFERROR(HLOOKUP(O$5,'Dummy Group'!$B$3:$G$38,$E64+1,FALSE),0)</f>
        <v>0</v>
      </c>
      <c r="P64" s="58">
        <f ca="1">IFERROR(HLOOKUP(P$5,'Dummy Group'!$B$3:$G$38,$E64+1,FALSE),0)</f>
        <v>0</v>
      </c>
      <c r="Q64" s="58">
        <f ca="1">IFERROR(HLOOKUP(Q$5,'Dummy Group'!$B$3:$G$38,$E64+1,FALSE),0)</f>
        <v>0</v>
      </c>
      <c r="R64" s="58">
        <f ca="1">IFERROR(HLOOKUP(R$5,'Dummy Group'!$B$3:$G$38,$E64+1,FALSE),0)</f>
        <v>0</v>
      </c>
      <c r="S64" s="58">
        <f ca="1">IFERROR(HLOOKUP(S$5,'Dummy Group'!$B$3:$G$38,$E64+1,FALSE),0)</f>
        <v>0</v>
      </c>
      <c r="T64" s="58">
        <f ca="1">IFERROR(HLOOKUP(T$5,'Dummy Group'!$B$3:$G$38,$E64+1,FALSE),0)</f>
        <v>0</v>
      </c>
      <c r="U64" s="58">
        <f ca="1">IFERROR(HLOOKUP(U$5,'Dummy Group'!$B$3:$G$38,$E64+1,FALSE),0)</f>
        <v>0</v>
      </c>
      <c r="V64" s="58">
        <f ca="1">IFERROR(HLOOKUP(V$5,'Dummy Group'!$B$3:$G$38,$E64+1,FALSE),0)</f>
        <v>0</v>
      </c>
      <c r="W64" s="58">
        <f ca="1">IFERROR(HLOOKUP(W$5,'Dummy Group'!$B$3:$G$38,$E64+1,FALSE),0)</f>
        <v>0</v>
      </c>
      <c r="X64" s="58">
        <f ca="1">IFERROR(HLOOKUP(X$5,'Dummy Group'!$B$3:$G$38,$E64+1,FALSE),0)</f>
        <v>0</v>
      </c>
      <c r="Y64" s="58">
        <f ca="1">IFERROR(HLOOKUP(Y$5,'Dummy Group'!$B$3:$G$38,$E64+1,FALSE),0)</f>
        <v>0</v>
      </c>
      <c r="Z64" s="58">
        <f ca="1">IFERROR(HLOOKUP(Z$5,'Dummy Group'!$B$3:$G$38,$E64+1,FALSE),0)</f>
        <v>0</v>
      </c>
      <c r="AA64" s="58">
        <f ca="1">IFERROR(HLOOKUP(AA$5,'Dummy Group'!$B$3:$G$38,$E64+1,FALSE),0)</f>
        <v>0</v>
      </c>
      <c r="AB64" s="58">
        <f ca="1">IFERROR(HLOOKUP(AB$5,'Dummy Group'!$B$3:$G$38,$E64+1,FALSE),0)</f>
        <v>0</v>
      </c>
      <c r="AC64" s="58">
        <f ca="1">IFERROR(HLOOKUP(AC$5,'Dummy Group'!$B$3:$G$38,$E64+1,FALSE),0)</f>
        <v>0</v>
      </c>
      <c r="AD64" s="58">
        <f ca="1">IFERROR(HLOOKUP(AD$5,'Dummy Group'!$B$3:$G$38,$E64+1,FALSE),0)</f>
        <v>0</v>
      </c>
      <c r="AE64" s="58">
        <f ca="1">IFERROR(HLOOKUP(AE$5,'Dummy Group'!$B$3:$G$38,$E64+1,FALSE),0)</f>
        <v>0</v>
      </c>
      <c r="AF64" s="58">
        <f ca="1">IFERROR(HLOOKUP(AF$5,'Dummy Group'!$B$3:$G$38,$E64+1,FALSE),0)</f>
        <v>0</v>
      </c>
      <c r="AG64" s="58">
        <f ca="1">IFERROR(HLOOKUP(AG$5,'Dummy Group'!$B$3:$G$38,$E64+1,FALSE),0)</f>
        <v>0</v>
      </c>
      <c r="AH64" s="58">
        <f ca="1">IFERROR(HLOOKUP(AH$5,'Dummy Group'!$B$3:$G$38,$E64+1,FALSE),0)</f>
        <v>0</v>
      </c>
      <c r="AI64" s="58">
        <f ca="1">IFERROR(HLOOKUP(AI$5,'Dummy Group'!$B$3:$G$38,$E64+1,FALSE),0)</f>
        <v>0</v>
      </c>
      <c r="AJ64" s="58">
        <f ca="1">IFERROR(HLOOKUP(AJ$5,'Dummy Group'!$B$3:$G$38,$E64+1,FALSE),0)</f>
        <v>0</v>
      </c>
      <c r="AK64" s="58">
        <f ca="1">IFERROR(HLOOKUP(AK$5,'Dummy Group'!$B$3:$G$38,$E64+1,FALSE),0)</f>
        <v>0</v>
      </c>
      <c r="AL64" s="58">
        <f ca="1">IFERROR(HLOOKUP(AL$5,'Dummy Group'!$B$3:$G$38,$E64+1,FALSE),0)</f>
        <v>0</v>
      </c>
      <c r="AM64" s="58">
        <f ca="1">IFERROR(HLOOKUP(AM$5,'Dummy Group'!$B$3:$G$38,$E64+1,FALSE),0)</f>
        <v>0</v>
      </c>
      <c r="AN64" s="58">
        <f ca="1">IFERROR(HLOOKUP(AN$5,'Dummy Group'!$B$3:$G$38,$E64+1,FALSE),0)</f>
        <v>0</v>
      </c>
    </row>
    <row r="65" spans="1:40" x14ac:dyDescent="0.25">
      <c r="A65" s="58" t="s">
        <v>53</v>
      </c>
      <c r="B65" s="58" t="s">
        <v>53</v>
      </c>
      <c r="C65" s="58">
        <f ca="1">17+'Shift Layout'!$B$11*14</f>
        <v>17</v>
      </c>
      <c r="D65" s="58">
        <f t="shared" ca="1" si="8"/>
        <v>12</v>
      </c>
      <c r="E65" s="58">
        <f t="shared" si="9"/>
        <v>12</v>
      </c>
      <c r="F65" s="58">
        <f ca="1">IFERROR(HLOOKUP(F$5,'Dummy Group'!$B$3:$G$38,$E65+1,FALSE),0)</f>
        <v>0</v>
      </c>
      <c r="G65" s="58">
        <f ca="1">IFERROR(HLOOKUP(G$5,'Dummy Group'!$B$3:$G$38,$E65+1,FALSE),0)</f>
        <v>0</v>
      </c>
      <c r="H65" s="58">
        <f ca="1">IFERROR(HLOOKUP(H$5,'Dummy Group'!$B$3:$G$38,$E65+1,FALSE),0)</f>
        <v>0</v>
      </c>
      <c r="I65" s="58">
        <f ca="1">IFERROR(HLOOKUP(I$5,'Dummy Group'!$B$3:$G$38,$E65+1,FALSE),0)</f>
        <v>0</v>
      </c>
      <c r="J65" s="58">
        <f ca="1">IFERROR(HLOOKUP(J$5,'Dummy Group'!$B$3:$G$38,$E65+1,FALSE),0)</f>
        <v>0</v>
      </c>
      <c r="K65" s="58">
        <f ca="1">IFERROR(HLOOKUP(K$5,'Dummy Group'!$B$3:$G$38,$E65+1,FALSE),0)</f>
        <v>0</v>
      </c>
      <c r="L65" s="58">
        <f ca="1">IFERROR(HLOOKUP(L$5,'Dummy Group'!$B$3:$G$38,$E65+1,FALSE),0)</f>
        <v>0</v>
      </c>
      <c r="M65" s="58">
        <f ca="1">IFERROR(HLOOKUP(M$5,'Dummy Group'!$B$3:$G$38,$E65+1,FALSE),0)</f>
        <v>0</v>
      </c>
      <c r="N65" s="58">
        <f ca="1">IFERROR(HLOOKUP(N$5,'Dummy Group'!$B$3:$G$38,$E65+1,FALSE),0)</f>
        <v>0</v>
      </c>
      <c r="O65" s="58">
        <f ca="1">IFERROR(HLOOKUP(O$5,'Dummy Group'!$B$3:$G$38,$E65+1,FALSE),0)</f>
        <v>0</v>
      </c>
      <c r="P65" s="58">
        <f ca="1">IFERROR(HLOOKUP(P$5,'Dummy Group'!$B$3:$G$38,$E65+1,FALSE),0)</f>
        <v>0</v>
      </c>
      <c r="Q65" s="58">
        <f ca="1">IFERROR(HLOOKUP(Q$5,'Dummy Group'!$B$3:$G$38,$E65+1,FALSE),0)</f>
        <v>0</v>
      </c>
      <c r="R65" s="58">
        <f ca="1">IFERROR(HLOOKUP(R$5,'Dummy Group'!$B$3:$G$38,$E65+1,FALSE),0)</f>
        <v>0</v>
      </c>
      <c r="S65" s="58">
        <f ca="1">IFERROR(HLOOKUP(S$5,'Dummy Group'!$B$3:$G$38,$E65+1,FALSE),0)</f>
        <v>0</v>
      </c>
      <c r="T65" s="58">
        <f ca="1">IFERROR(HLOOKUP(T$5,'Dummy Group'!$B$3:$G$38,$E65+1,FALSE),0)</f>
        <v>0</v>
      </c>
      <c r="U65" s="58">
        <f ca="1">IFERROR(HLOOKUP(U$5,'Dummy Group'!$B$3:$G$38,$E65+1,FALSE),0)</f>
        <v>0</v>
      </c>
      <c r="V65" s="58">
        <f ca="1">IFERROR(HLOOKUP(V$5,'Dummy Group'!$B$3:$G$38,$E65+1,FALSE),0)</f>
        <v>0</v>
      </c>
      <c r="W65" s="58">
        <f ca="1">IFERROR(HLOOKUP(W$5,'Dummy Group'!$B$3:$G$38,$E65+1,FALSE),0)</f>
        <v>0</v>
      </c>
      <c r="X65" s="58">
        <f ca="1">IFERROR(HLOOKUP(X$5,'Dummy Group'!$B$3:$G$38,$E65+1,FALSE),0)</f>
        <v>0</v>
      </c>
      <c r="Y65" s="58">
        <f ca="1">IFERROR(HLOOKUP(Y$5,'Dummy Group'!$B$3:$G$38,$E65+1,FALSE),0)</f>
        <v>0</v>
      </c>
      <c r="Z65" s="58">
        <f ca="1">IFERROR(HLOOKUP(Z$5,'Dummy Group'!$B$3:$G$38,$E65+1,FALSE),0)</f>
        <v>0</v>
      </c>
      <c r="AA65" s="58">
        <f ca="1">IFERROR(HLOOKUP(AA$5,'Dummy Group'!$B$3:$G$38,$E65+1,FALSE),0)</f>
        <v>0</v>
      </c>
      <c r="AB65" s="58">
        <f ca="1">IFERROR(HLOOKUP(AB$5,'Dummy Group'!$B$3:$G$38,$E65+1,FALSE),0)</f>
        <v>0</v>
      </c>
      <c r="AC65" s="58">
        <f ca="1">IFERROR(HLOOKUP(AC$5,'Dummy Group'!$B$3:$G$38,$E65+1,FALSE),0)</f>
        <v>0</v>
      </c>
      <c r="AD65" s="58">
        <f ca="1">IFERROR(HLOOKUP(AD$5,'Dummy Group'!$B$3:$G$38,$E65+1,FALSE),0)</f>
        <v>0</v>
      </c>
      <c r="AE65" s="58">
        <f ca="1">IFERROR(HLOOKUP(AE$5,'Dummy Group'!$B$3:$G$38,$E65+1,FALSE),0)</f>
        <v>0</v>
      </c>
      <c r="AF65" s="58">
        <f ca="1">IFERROR(HLOOKUP(AF$5,'Dummy Group'!$B$3:$G$38,$E65+1,FALSE),0)</f>
        <v>0</v>
      </c>
      <c r="AG65" s="58">
        <f ca="1">IFERROR(HLOOKUP(AG$5,'Dummy Group'!$B$3:$G$38,$E65+1,FALSE),0)</f>
        <v>0</v>
      </c>
      <c r="AH65" s="58">
        <f ca="1">IFERROR(HLOOKUP(AH$5,'Dummy Group'!$B$3:$G$38,$E65+1,FALSE),0)</f>
        <v>0</v>
      </c>
      <c r="AI65" s="58">
        <f ca="1">IFERROR(HLOOKUP(AI$5,'Dummy Group'!$B$3:$G$38,$E65+1,FALSE),0)</f>
        <v>0</v>
      </c>
      <c r="AJ65" s="58">
        <f ca="1">IFERROR(HLOOKUP(AJ$5,'Dummy Group'!$B$3:$G$38,$E65+1,FALSE),0)</f>
        <v>0</v>
      </c>
      <c r="AK65" s="58">
        <f ca="1">IFERROR(HLOOKUP(AK$5,'Dummy Group'!$B$3:$G$38,$E65+1,FALSE),0)</f>
        <v>0</v>
      </c>
      <c r="AL65" s="58">
        <f ca="1">IFERROR(HLOOKUP(AL$5,'Dummy Group'!$B$3:$G$38,$E65+1,FALSE),0)</f>
        <v>0</v>
      </c>
      <c r="AM65" s="58">
        <f ca="1">IFERROR(HLOOKUP(AM$5,'Dummy Group'!$B$3:$G$38,$E65+1,FALSE),0)</f>
        <v>0</v>
      </c>
      <c r="AN65" s="58">
        <f ca="1">IFERROR(HLOOKUP(AN$5,'Dummy Group'!$B$3:$G$38,$E65+1,FALSE),0)</f>
        <v>0</v>
      </c>
    </row>
    <row r="66" spans="1:40" x14ac:dyDescent="0.25">
      <c r="A66" s="58" t="s">
        <v>54</v>
      </c>
      <c r="B66" s="58" t="s">
        <v>54</v>
      </c>
      <c r="C66" s="58">
        <f ca="1">31+'Shift Layout'!$B$11*28</f>
        <v>31</v>
      </c>
      <c r="D66" s="58">
        <f t="shared" ca="1" si="8"/>
        <v>12</v>
      </c>
      <c r="E66" s="58">
        <f t="shared" si="9"/>
        <v>13</v>
      </c>
      <c r="F66" s="58">
        <f ca="1">IFERROR(HLOOKUP(F$5,'Dummy Group'!$B$3:$G$38,$E66+1,FALSE),0)</f>
        <v>0</v>
      </c>
      <c r="G66" s="58">
        <f ca="1">IFERROR(HLOOKUP(G$5,'Dummy Group'!$B$3:$G$38,$E66+1,FALSE),0)</f>
        <v>0</v>
      </c>
      <c r="H66" s="58">
        <f ca="1">IFERROR(HLOOKUP(H$5,'Dummy Group'!$B$3:$G$38,$E66+1,FALSE),0)</f>
        <v>0</v>
      </c>
      <c r="I66" s="58">
        <f ca="1">IFERROR(HLOOKUP(I$5,'Dummy Group'!$B$3:$G$38,$E66+1,FALSE),0)</f>
        <v>0</v>
      </c>
      <c r="J66" s="58">
        <f ca="1">IFERROR(HLOOKUP(J$5,'Dummy Group'!$B$3:$G$38,$E66+1,FALSE),0)</f>
        <v>0</v>
      </c>
      <c r="K66" s="58">
        <f ca="1">IFERROR(HLOOKUP(K$5,'Dummy Group'!$B$3:$G$38,$E66+1,FALSE),0)</f>
        <v>0</v>
      </c>
      <c r="L66" s="58">
        <f ca="1">IFERROR(HLOOKUP(L$5,'Dummy Group'!$B$3:$G$38,$E66+1,FALSE),0)</f>
        <v>0</v>
      </c>
      <c r="M66" s="58">
        <f ca="1">IFERROR(HLOOKUP(M$5,'Dummy Group'!$B$3:$G$38,$E66+1,FALSE),0)</f>
        <v>0</v>
      </c>
      <c r="N66" s="58">
        <f ca="1">IFERROR(HLOOKUP(N$5,'Dummy Group'!$B$3:$G$38,$E66+1,FALSE),0)</f>
        <v>0</v>
      </c>
      <c r="O66" s="58">
        <f ca="1">IFERROR(HLOOKUP(O$5,'Dummy Group'!$B$3:$G$38,$E66+1,FALSE),0)</f>
        <v>0</v>
      </c>
      <c r="P66" s="58">
        <f ca="1">IFERROR(HLOOKUP(P$5,'Dummy Group'!$B$3:$G$38,$E66+1,FALSE),0)</f>
        <v>0</v>
      </c>
      <c r="Q66" s="58">
        <f ca="1">IFERROR(HLOOKUP(Q$5,'Dummy Group'!$B$3:$G$38,$E66+1,FALSE),0)</f>
        <v>0</v>
      </c>
      <c r="R66" s="58">
        <f ca="1">IFERROR(HLOOKUP(R$5,'Dummy Group'!$B$3:$G$38,$E66+1,FALSE),0)</f>
        <v>0</v>
      </c>
      <c r="S66" s="58">
        <f ca="1">IFERROR(HLOOKUP(S$5,'Dummy Group'!$B$3:$G$38,$E66+1,FALSE),0)</f>
        <v>0</v>
      </c>
      <c r="T66" s="58">
        <f ca="1">IFERROR(HLOOKUP(T$5,'Dummy Group'!$B$3:$G$38,$E66+1,FALSE),0)</f>
        <v>0</v>
      </c>
      <c r="U66" s="58">
        <f ca="1">IFERROR(HLOOKUP(U$5,'Dummy Group'!$B$3:$G$38,$E66+1,FALSE),0)</f>
        <v>0</v>
      </c>
      <c r="V66" s="58">
        <f ca="1">IFERROR(HLOOKUP(V$5,'Dummy Group'!$B$3:$G$38,$E66+1,FALSE),0)</f>
        <v>0</v>
      </c>
      <c r="W66" s="58">
        <f ca="1">IFERROR(HLOOKUP(W$5,'Dummy Group'!$B$3:$G$38,$E66+1,FALSE),0)</f>
        <v>0</v>
      </c>
      <c r="X66" s="58">
        <f ca="1">IFERROR(HLOOKUP(X$5,'Dummy Group'!$B$3:$G$38,$E66+1,FALSE),0)</f>
        <v>0</v>
      </c>
      <c r="Y66" s="58">
        <f ca="1">IFERROR(HLOOKUP(Y$5,'Dummy Group'!$B$3:$G$38,$E66+1,FALSE),0)</f>
        <v>0</v>
      </c>
      <c r="Z66" s="58">
        <f ca="1">IFERROR(HLOOKUP(Z$5,'Dummy Group'!$B$3:$G$38,$E66+1,FALSE),0)</f>
        <v>0</v>
      </c>
      <c r="AA66" s="58">
        <f ca="1">IFERROR(HLOOKUP(AA$5,'Dummy Group'!$B$3:$G$38,$E66+1,FALSE),0)</f>
        <v>0</v>
      </c>
      <c r="AB66" s="58">
        <f ca="1">IFERROR(HLOOKUP(AB$5,'Dummy Group'!$B$3:$G$38,$E66+1,FALSE),0)</f>
        <v>0</v>
      </c>
      <c r="AC66" s="58">
        <f ca="1">IFERROR(HLOOKUP(AC$5,'Dummy Group'!$B$3:$G$38,$E66+1,FALSE),0)</f>
        <v>0</v>
      </c>
      <c r="AD66" s="58">
        <f ca="1">IFERROR(HLOOKUP(AD$5,'Dummy Group'!$B$3:$G$38,$E66+1,FALSE),0)</f>
        <v>0</v>
      </c>
      <c r="AE66" s="58">
        <f ca="1">IFERROR(HLOOKUP(AE$5,'Dummy Group'!$B$3:$G$38,$E66+1,FALSE),0)</f>
        <v>0</v>
      </c>
      <c r="AF66" s="58">
        <f ca="1">IFERROR(HLOOKUP(AF$5,'Dummy Group'!$B$3:$G$38,$E66+1,FALSE),0)</f>
        <v>0</v>
      </c>
      <c r="AG66" s="58">
        <f ca="1">IFERROR(HLOOKUP(AG$5,'Dummy Group'!$B$3:$G$38,$E66+1,FALSE),0)</f>
        <v>0</v>
      </c>
      <c r="AH66" s="58">
        <f ca="1">IFERROR(HLOOKUP(AH$5,'Dummy Group'!$B$3:$G$38,$E66+1,FALSE),0)</f>
        <v>0</v>
      </c>
      <c r="AI66" s="58">
        <f ca="1">IFERROR(HLOOKUP(AI$5,'Dummy Group'!$B$3:$G$38,$E66+1,FALSE),0)</f>
        <v>0</v>
      </c>
      <c r="AJ66" s="58">
        <f ca="1">IFERROR(HLOOKUP(AJ$5,'Dummy Group'!$B$3:$G$38,$E66+1,FALSE),0)</f>
        <v>0</v>
      </c>
      <c r="AK66" s="58">
        <f ca="1">IFERROR(HLOOKUP(AK$5,'Dummy Group'!$B$3:$G$38,$E66+1,FALSE),0)</f>
        <v>0</v>
      </c>
      <c r="AL66" s="58">
        <f ca="1">IFERROR(HLOOKUP(AL$5,'Dummy Group'!$B$3:$G$38,$E66+1,FALSE),0)</f>
        <v>0</v>
      </c>
      <c r="AM66" s="58">
        <f ca="1">IFERROR(HLOOKUP(AM$5,'Dummy Group'!$B$3:$G$38,$E66+1,FALSE),0)</f>
        <v>0</v>
      </c>
      <c r="AN66" s="58">
        <f ca="1">IFERROR(HLOOKUP(AN$5,'Dummy Group'!$B$3:$G$38,$E66+1,FALSE),0)</f>
        <v>0</v>
      </c>
    </row>
    <row r="67" spans="1:40" x14ac:dyDescent="0.25">
      <c r="D67" s="58">
        <f t="shared" ca="1" si="8"/>
        <v>12</v>
      </c>
      <c r="E67" s="58">
        <f t="shared" si="9"/>
        <v>14</v>
      </c>
      <c r="F67" s="58">
        <f ca="1">IFERROR(HLOOKUP(F$5,'Dummy Group'!$B$3:$G$38,$E67+1,FALSE),0)</f>
        <v>0</v>
      </c>
      <c r="G67" s="58">
        <f ca="1">IFERROR(HLOOKUP(G$5,'Dummy Group'!$B$3:$G$38,$E67+1,FALSE),0)</f>
        <v>0</v>
      </c>
      <c r="H67" s="58">
        <f ca="1">IFERROR(HLOOKUP(H$5,'Dummy Group'!$B$3:$G$38,$E67+1,FALSE),0)</f>
        <v>0</v>
      </c>
      <c r="I67" s="58">
        <f ca="1">IFERROR(HLOOKUP(I$5,'Dummy Group'!$B$3:$G$38,$E67+1,FALSE),0)</f>
        <v>0</v>
      </c>
      <c r="J67" s="58">
        <f ca="1">IFERROR(HLOOKUP(J$5,'Dummy Group'!$B$3:$G$38,$E67+1,FALSE),0)</f>
        <v>0</v>
      </c>
      <c r="K67" s="58">
        <f ca="1">IFERROR(HLOOKUP(K$5,'Dummy Group'!$B$3:$G$38,$E67+1,FALSE),0)</f>
        <v>0</v>
      </c>
      <c r="L67" s="58">
        <f ca="1">IFERROR(HLOOKUP(L$5,'Dummy Group'!$B$3:$G$38,$E67+1,FALSE),0)</f>
        <v>0</v>
      </c>
      <c r="M67" s="58">
        <f ca="1">IFERROR(HLOOKUP(M$5,'Dummy Group'!$B$3:$G$38,$E67+1,FALSE),0)</f>
        <v>0</v>
      </c>
      <c r="N67" s="58">
        <f ca="1">IFERROR(HLOOKUP(N$5,'Dummy Group'!$B$3:$G$38,$E67+1,FALSE),0)</f>
        <v>0</v>
      </c>
      <c r="O67" s="58">
        <f ca="1">IFERROR(HLOOKUP(O$5,'Dummy Group'!$B$3:$G$38,$E67+1,FALSE),0)</f>
        <v>0</v>
      </c>
      <c r="P67" s="58">
        <f ca="1">IFERROR(HLOOKUP(P$5,'Dummy Group'!$B$3:$G$38,$E67+1,FALSE),0)</f>
        <v>0</v>
      </c>
      <c r="Q67" s="58">
        <f ca="1">IFERROR(HLOOKUP(Q$5,'Dummy Group'!$B$3:$G$38,$E67+1,FALSE),0)</f>
        <v>0</v>
      </c>
      <c r="R67" s="58">
        <f ca="1">IFERROR(HLOOKUP(R$5,'Dummy Group'!$B$3:$G$38,$E67+1,FALSE),0)</f>
        <v>0</v>
      </c>
      <c r="S67" s="58">
        <f ca="1">IFERROR(HLOOKUP(S$5,'Dummy Group'!$B$3:$G$38,$E67+1,FALSE),0)</f>
        <v>0</v>
      </c>
      <c r="T67" s="58">
        <f ca="1">IFERROR(HLOOKUP(T$5,'Dummy Group'!$B$3:$G$38,$E67+1,FALSE),0)</f>
        <v>0</v>
      </c>
      <c r="U67" s="58">
        <f ca="1">IFERROR(HLOOKUP(U$5,'Dummy Group'!$B$3:$G$38,$E67+1,FALSE),0)</f>
        <v>0</v>
      </c>
      <c r="V67" s="58">
        <f ca="1">IFERROR(HLOOKUP(V$5,'Dummy Group'!$B$3:$G$38,$E67+1,FALSE),0)</f>
        <v>0</v>
      </c>
      <c r="W67" s="58">
        <f ca="1">IFERROR(HLOOKUP(W$5,'Dummy Group'!$B$3:$G$38,$E67+1,FALSE),0)</f>
        <v>0</v>
      </c>
      <c r="X67" s="58">
        <f ca="1">IFERROR(HLOOKUP(X$5,'Dummy Group'!$B$3:$G$38,$E67+1,FALSE),0)</f>
        <v>0</v>
      </c>
      <c r="Y67" s="58">
        <f ca="1">IFERROR(HLOOKUP(Y$5,'Dummy Group'!$B$3:$G$38,$E67+1,FALSE),0)</f>
        <v>0</v>
      </c>
      <c r="Z67" s="58">
        <f ca="1">IFERROR(HLOOKUP(Z$5,'Dummy Group'!$B$3:$G$38,$E67+1,FALSE),0)</f>
        <v>0</v>
      </c>
      <c r="AA67" s="58">
        <f ca="1">IFERROR(HLOOKUP(AA$5,'Dummy Group'!$B$3:$G$38,$E67+1,FALSE),0)</f>
        <v>0</v>
      </c>
      <c r="AB67" s="58">
        <f ca="1">IFERROR(HLOOKUP(AB$5,'Dummy Group'!$B$3:$G$38,$E67+1,FALSE),0)</f>
        <v>0</v>
      </c>
      <c r="AC67" s="58">
        <f ca="1">IFERROR(HLOOKUP(AC$5,'Dummy Group'!$B$3:$G$38,$E67+1,FALSE),0)</f>
        <v>0</v>
      </c>
      <c r="AD67" s="58">
        <f ca="1">IFERROR(HLOOKUP(AD$5,'Dummy Group'!$B$3:$G$38,$E67+1,FALSE),0)</f>
        <v>0</v>
      </c>
      <c r="AE67" s="58">
        <f ca="1">IFERROR(HLOOKUP(AE$5,'Dummy Group'!$B$3:$G$38,$E67+1,FALSE),0)</f>
        <v>0</v>
      </c>
      <c r="AF67" s="58">
        <f ca="1">IFERROR(HLOOKUP(AF$5,'Dummy Group'!$B$3:$G$38,$E67+1,FALSE),0)</f>
        <v>0</v>
      </c>
      <c r="AG67" s="58">
        <f ca="1">IFERROR(HLOOKUP(AG$5,'Dummy Group'!$B$3:$G$38,$E67+1,FALSE),0)</f>
        <v>0</v>
      </c>
      <c r="AH67" s="58">
        <f ca="1">IFERROR(HLOOKUP(AH$5,'Dummy Group'!$B$3:$G$38,$E67+1,FALSE),0)</f>
        <v>0</v>
      </c>
      <c r="AI67" s="58">
        <f ca="1">IFERROR(HLOOKUP(AI$5,'Dummy Group'!$B$3:$G$38,$E67+1,FALSE),0)</f>
        <v>0</v>
      </c>
      <c r="AJ67" s="58">
        <f ca="1">IFERROR(HLOOKUP(AJ$5,'Dummy Group'!$B$3:$G$38,$E67+1,FALSE),0)</f>
        <v>0</v>
      </c>
      <c r="AK67" s="58">
        <f ca="1">IFERROR(HLOOKUP(AK$5,'Dummy Group'!$B$3:$G$38,$E67+1,FALSE),0)</f>
        <v>0</v>
      </c>
      <c r="AL67" s="58">
        <f ca="1">IFERROR(HLOOKUP(AL$5,'Dummy Group'!$B$3:$G$38,$E67+1,FALSE),0)</f>
        <v>0</v>
      </c>
      <c r="AM67" s="58">
        <f ca="1">IFERROR(HLOOKUP(AM$5,'Dummy Group'!$B$3:$G$38,$E67+1,FALSE),0)</f>
        <v>0</v>
      </c>
      <c r="AN67" s="58">
        <f ca="1">IFERROR(HLOOKUP(AN$5,'Dummy Group'!$B$3:$G$38,$E67+1,FALSE),0)</f>
        <v>0</v>
      </c>
    </row>
    <row r="68" spans="1:40" x14ac:dyDescent="0.25">
      <c r="D68" s="58">
        <f t="shared" ca="1" si="8"/>
        <v>12</v>
      </c>
      <c r="E68" s="58">
        <f t="shared" si="9"/>
        <v>15</v>
      </c>
      <c r="F68" s="58">
        <f ca="1">IFERROR(HLOOKUP(F$5,'Dummy Group'!$B$3:$G$38,$E68+1,FALSE),0)</f>
        <v>0</v>
      </c>
      <c r="G68" s="58">
        <f ca="1">IFERROR(HLOOKUP(G$5,'Dummy Group'!$B$3:$G$38,$E68+1,FALSE),0)</f>
        <v>0</v>
      </c>
      <c r="H68" s="58">
        <f ca="1">IFERROR(HLOOKUP(H$5,'Dummy Group'!$B$3:$G$38,$E68+1,FALSE),0)</f>
        <v>0</v>
      </c>
      <c r="I68" s="58">
        <f ca="1">IFERROR(HLOOKUP(I$5,'Dummy Group'!$B$3:$G$38,$E68+1,FALSE),0)</f>
        <v>0</v>
      </c>
      <c r="J68" s="58">
        <f ca="1">IFERROR(HLOOKUP(J$5,'Dummy Group'!$B$3:$G$38,$E68+1,FALSE),0)</f>
        <v>0</v>
      </c>
      <c r="K68" s="58">
        <f ca="1">IFERROR(HLOOKUP(K$5,'Dummy Group'!$B$3:$G$38,$E68+1,FALSE),0)</f>
        <v>0</v>
      </c>
      <c r="L68" s="58">
        <f ca="1">IFERROR(HLOOKUP(L$5,'Dummy Group'!$B$3:$G$38,$E68+1,FALSE),0)</f>
        <v>0</v>
      </c>
      <c r="M68" s="58">
        <f ca="1">IFERROR(HLOOKUP(M$5,'Dummy Group'!$B$3:$G$38,$E68+1,FALSE),0)</f>
        <v>0</v>
      </c>
      <c r="N68" s="58">
        <f ca="1">IFERROR(HLOOKUP(N$5,'Dummy Group'!$B$3:$G$38,$E68+1,FALSE),0)</f>
        <v>0</v>
      </c>
      <c r="O68" s="58">
        <f ca="1">IFERROR(HLOOKUP(O$5,'Dummy Group'!$B$3:$G$38,$E68+1,FALSE),0)</f>
        <v>0</v>
      </c>
      <c r="P68" s="58">
        <f ca="1">IFERROR(HLOOKUP(P$5,'Dummy Group'!$B$3:$G$38,$E68+1,FALSE),0)</f>
        <v>0</v>
      </c>
      <c r="Q68" s="58">
        <f ca="1">IFERROR(HLOOKUP(Q$5,'Dummy Group'!$B$3:$G$38,$E68+1,FALSE),0)</f>
        <v>0</v>
      </c>
      <c r="R68" s="58">
        <f ca="1">IFERROR(HLOOKUP(R$5,'Dummy Group'!$B$3:$G$38,$E68+1,FALSE),0)</f>
        <v>0</v>
      </c>
      <c r="S68" s="58">
        <f ca="1">IFERROR(HLOOKUP(S$5,'Dummy Group'!$B$3:$G$38,$E68+1,FALSE),0)</f>
        <v>0</v>
      </c>
      <c r="T68" s="58">
        <f ca="1">IFERROR(HLOOKUP(T$5,'Dummy Group'!$B$3:$G$38,$E68+1,FALSE),0)</f>
        <v>0</v>
      </c>
      <c r="U68" s="58">
        <f ca="1">IFERROR(HLOOKUP(U$5,'Dummy Group'!$B$3:$G$38,$E68+1,FALSE),0)</f>
        <v>0</v>
      </c>
      <c r="V68" s="58">
        <f ca="1">IFERROR(HLOOKUP(V$5,'Dummy Group'!$B$3:$G$38,$E68+1,FALSE),0)</f>
        <v>0</v>
      </c>
      <c r="W68" s="58">
        <f ca="1">IFERROR(HLOOKUP(W$5,'Dummy Group'!$B$3:$G$38,$E68+1,FALSE),0)</f>
        <v>0</v>
      </c>
      <c r="X68" s="58">
        <f ca="1">IFERROR(HLOOKUP(X$5,'Dummy Group'!$B$3:$G$38,$E68+1,FALSE),0)</f>
        <v>0</v>
      </c>
      <c r="Y68" s="58">
        <f ca="1">IFERROR(HLOOKUP(Y$5,'Dummy Group'!$B$3:$G$38,$E68+1,FALSE),0)</f>
        <v>0</v>
      </c>
      <c r="Z68" s="58">
        <f ca="1">IFERROR(HLOOKUP(Z$5,'Dummy Group'!$B$3:$G$38,$E68+1,FALSE),0)</f>
        <v>0</v>
      </c>
      <c r="AA68" s="58">
        <f ca="1">IFERROR(HLOOKUP(AA$5,'Dummy Group'!$B$3:$G$38,$E68+1,FALSE),0)</f>
        <v>0</v>
      </c>
      <c r="AB68" s="58">
        <f ca="1">IFERROR(HLOOKUP(AB$5,'Dummy Group'!$B$3:$G$38,$E68+1,FALSE),0)</f>
        <v>0</v>
      </c>
      <c r="AC68" s="58">
        <f ca="1">IFERROR(HLOOKUP(AC$5,'Dummy Group'!$B$3:$G$38,$E68+1,FALSE),0)</f>
        <v>0</v>
      </c>
      <c r="AD68" s="58">
        <f ca="1">IFERROR(HLOOKUP(AD$5,'Dummy Group'!$B$3:$G$38,$E68+1,FALSE),0)</f>
        <v>0</v>
      </c>
      <c r="AE68" s="58">
        <f ca="1">IFERROR(HLOOKUP(AE$5,'Dummy Group'!$B$3:$G$38,$E68+1,FALSE),0)</f>
        <v>0</v>
      </c>
      <c r="AF68" s="58">
        <f ca="1">IFERROR(HLOOKUP(AF$5,'Dummy Group'!$B$3:$G$38,$E68+1,FALSE),0)</f>
        <v>0</v>
      </c>
      <c r="AG68" s="58">
        <f ca="1">IFERROR(HLOOKUP(AG$5,'Dummy Group'!$B$3:$G$38,$E68+1,FALSE),0)</f>
        <v>0</v>
      </c>
      <c r="AH68" s="58">
        <f ca="1">IFERROR(HLOOKUP(AH$5,'Dummy Group'!$B$3:$G$38,$E68+1,FALSE),0)</f>
        <v>0</v>
      </c>
      <c r="AI68" s="58">
        <f ca="1">IFERROR(HLOOKUP(AI$5,'Dummy Group'!$B$3:$G$38,$E68+1,FALSE),0)</f>
        <v>0</v>
      </c>
      <c r="AJ68" s="58">
        <f ca="1">IFERROR(HLOOKUP(AJ$5,'Dummy Group'!$B$3:$G$38,$E68+1,FALSE),0)</f>
        <v>0</v>
      </c>
      <c r="AK68" s="58">
        <f ca="1">IFERROR(HLOOKUP(AK$5,'Dummy Group'!$B$3:$G$38,$E68+1,FALSE),0)</f>
        <v>0</v>
      </c>
      <c r="AL68" s="58">
        <f ca="1">IFERROR(HLOOKUP(AL$5,'Dummy Group'!$B$3:$G$38,$E68+1,FALSE),0)</f>
        <v>0</v>
      </c>
      <c r="AM68" s="58">
        <f ca="1">IFERROR(HLOOKUP(AM$5,'Dummy Group'!$B$3:$G$38,$E68+1,FALSE),0)</f>
        <v>0</v>
      </c>
      <c r="AN68" s="58">
        <f ca="1">IFERROR(HLOOKUP(AN$5,'Dummy Group'!$B$3:$G$38,$E68+1,FALSE),0)</f>
        <v>0</v>
      </c>
    </row>
    <row r="69" spans="1:40" x14ac:dyDescent="0.25">
      <c r="D69" s="58">
        <f t="shared" ca="1" si="8"/>
        <v>12</v>
      </c>
      <c r="E69" s="58">
        <f t="shared" si="9"/>
        <v>16</v>
      </c>
      <c r="F69" s="58">
        <f ca="1">IFERROR(HLOOKUP(F$5,'Dummy Group'!$B$3:$G$38,$E69+1,FALSE),0)</f>
        <v>0</v>
      </c>
      <c r="G69" s="58">
        <f ca="1">IFERROR(HLOOKUP(G$5,'Dummy Group'!$B$3:$G$38,$E69+1,FALSE),0)</f>
        <v>0</v>
      </c>
      <c r="H69" s="58">
        <f ca="1">IFERROR(HLOOKUP(H$5,'Dummy Group'!$B$3:$G$38,$E69+1,FALSE),0)</f>
        <v>0</v>
      </c>
      <c r="I69" s="58">
        <f ca="1">IFERROR(HLOOKUP(I$5,'Dummy Group'!$B$3:$G$38,$E69+1,FALSE),0)</f>
        <v>0</v>
      </c>
      <c r="J69" s="58">
        <f ca="1">IFERROR(HLOOKUP(J$5,'Dummy Group'!$B$3:$G$38,$E69+1,FALSE),0)</f>
        <v>0</v>
      </c>
      <c r="K69" s="58">
        <f ca="1">IFERROR(HLOOKUP(K$5,'Dummy Group'!$B$3:$G$38,$E69+1,FALSE),0)</f>
        <v>0</v>
      </c>
      <c r="L69" s="58">
        <f ca="1">IFERROR(HLOOKUP(L$5,'Dummy Group'!$B$3:$G$38,$E69+1,FALSE),0)</f>
        <v>0</v>
      </c>
      <c r="M69" s="58">
        <f ca="1">IFERROR(HLOOKUP(M$5,'Dummy Group'!$B$3:$G$38,$E69+1,FALSE),0)</f>
        <v>0</v>
      </c>
      <c r="N69" s="58">
        <f ca="1">IFERROR(HLOOKUP(N$5,'Dummy Group'!$B$3:$G$38,$E69+1,FALSE),0)</f>
        <v>0</v>
      </c>
      <c r="O69" s="58">
        <f ca="1">IFERROR(HLOOKUP(O$5,'Dummy Group'!$B$3:$G$38,$E69+1,FALSE),0)</f>
        <v>0</v>
      </c>
      <c r="P69" s="58">
        <f ca="1">IFERROR(HLOOKUP(P$5,'Dummy Group'!$B$3:$G$38,$E69+1,FALSE),0)</f>
        <v>0</v>
      </c>
      <c r="Q69" s="58">
        <f ca="1">IFERROR(HLOOKUP(Q$5,'Dummy Group'!$B$3:$G$38,$E69+1,FALSE),0)</f>
        <v>0</v>
      </c>
      <c r="R69" s="58">
        <f ca="1">IFERROR(HLOOKUP(R$5,'Dummy Group'!$B$3:$G$38,$E69+1,FALSE),0)</f>
        <v>0</v>
      </c>
      <c r="S69" s="58">
        <f ca="1">IFERROR(HLOOKUP(S$5,'Dummy Group'!$B$3:$G$38,$E69+1,FALSE),0)</f>
        <v>0</v>
      </c>
      <c r="T69" s="58">
        <f ca="1">IFERROR(HLOOKUP(T$5,'Dummy Group'!$B$3:$G$38,$E69+1,FALSE),0)</f>
        <v>0</v>
      </c>
      <c r="U69" s="58">
        <f ca="1">IFERROR(HLOOKUP(U$5,'Dummy Group'!$B$3:$G$38,$E69+1,FALSE),0)</f>
        <v>0</v>
      </c>
      <c r="V69" s="58">
        <f ca="1">IFERROR(HLOOKUP(V$5,'Dummy Group'!$B$3:$G$38,$E69+1,FALSE),0)</f>
        <v>0</v>
      </c>
      <c r="W69" s="58">
        <f ca="1">IFERROR(HLOOKUP(W$5,'Dummy Group'!$B$3:$G$38,$E69+1,FALSE),0)</f>
        <v>0</v>
      </c>
      <c r="X69" s="58">
        <f ca="1">IFERROR(HLOOKUP(X$5,'Dummy Group'!$B$3:$G$38,$E69+1,FALSE),0)</f>
        <v>0</v>
      </c>
      <c r="Y69" s="58">
        <f ca="1">IFERROR(HLOOKUP(Y$5,'Dummy Group'!$B$3:$G$38,$E69+1,FALSE),0)</f>
        <v>0</v>
      </c>
      <c r="Z69" s="58">
        <f ca="1">IFERROR(HLOOKUP(Z$5,'Dummy Group'!$B$3:$G$38,$E69+1,FALSE),0)</f>
        <v>0</v>
      </c>
      <c r="AA69" s="58">
        <f ca="1">IFERROR(HLOOKUP(AA$5,'Dummy Group'!$B$3:$G$38,$E69+1,FALSE),0)</f>
        <v>0</v>
      </c>
      <c r="AB69" s="58">
        <f ca="1">IFERROR(HLOOKUP(AB$5,'Dummy Group'!$B$3:$G$38,$E69+1,FALSE),0)</f>
        <v>0</v>
      </c>
      <c r="AC69" s="58">
        <f ca="1">IFERROR(HLOOKUP(AC$5,'Dummy Group'!$B$3:$G$38,$E69+1,FALSE),0)</f>
        <v>0</v>
      </c>
      <c r="AD69" s="58">
        <f ca="1">IFERROR(HLOOKUP(AD$5,'Dummy Group'!$B$3:$G$38,$E69+1,FALSE),0)</f>
        <v>0</v>
      </c>
      <c r="AE69" s="58">
        <f ca="1">IFERROR(HLOOKUP(AE$5,'Dummy Group'!$B$3:$G$38,$E69+1,FALSE),0)</f>
        <v>0</v>
      </c>
      <c r="AF69" s="58">
        <f ca="1">IFERROR(HLOOKUP(AF$5,'Dummy Group'!$B$3:$G$38,$E69+1,FALSE),0)</f>
        <v>0</v>
      </c>
      <c r="AG69" s="58">
        <f ca="1">IFERROR(HLOOKUP(AG$5,'Dummy Group'!$B$3:$G$38,$E69+1,FALSE),0)</f>
        <v>0</v>
      </c>
      <c r="AH69" s="58">
        <f ca="1">IFERROR(HLOOKUP(AH$5,'Dummy Group'!$B$3:$G$38,$E69+1,FALSE),0)</f>
        <v>0</v>
      </c>
      <c r="AI69" s="58">
        <f ca="1">IFERROR(HLOOKUP(AI$5,'Dummy Group'!$B$3:$G$38,$E69+1,FALSE),0)</f>
        <v>0</v>
      </c>
      <c r="AJ69" s="58">
        <f ca="1">IFERROR(HLOOKUP(AJ$5,'Dummy Group'!$B$3:$G$38,$E69+1,FALSE),0)</f>
        <v>0</v>
      </c>
      <c r="AK69" s="58">
        <f ca="1">IFERROR(HLOOKUP(AK$5,'Dummy Group'!$B$3:$G$38,$E69+1,FALSE),0)</f>
        <v>0</v>
      </c>
      <c r="AL69" s="58">
        <f ca="1">IFERROR(HLOOKUP(AL$5,'Dummy Group'!$B$3:$G$38,$E69+1,FALSE),0)</f>
        <v>0</v>
      </c>
      <c r="AM69" s="58">
        <f ca="1">IFERROR(HLOOKUP(AM$5,'Dummy Group'!$B$3:$G$38,$E69+1,FALSE),0)</f>
        <v>0</v>
      </c>
      <c r="AN69" s="58">
        <f ca="1">IFERROR(HLOOKUP(AN$5,'Dummy Group'!$B$3:$G$38,$E69+1,FALSE),0)</f>
        <v>0</v>
      </c>
    </row>
    <row r="70" spans="1:40" x14ac:dyDescent="0.25">
      <c r="D70" s="58">
        <f t="shared" ca="1" si="8"/>
        <v>12</v>
      </c>
      <c r="E70" s="58">
        <f t="shared" si="9"/>
        <v>17</v>
      </c>
      <c r="F70" s="58">
        <f ca="1">IFERROR(HLOOKUP(F$5,'Dummy Group'!$B$3:$G$38,$E70+1,FALSE),0)</f>
        <v>0</v>
      </c>
      <c r="G70" s="58">
        <f ca="1">IFERROR(HLOOKUP(G$5,'Dummy Group'!$B$3:$G$38,$E70+1,FALSE),0)</f>
        <v>0</v>
      </c>
      <c r="H70" s="58">
        <f ca="1">IFERROR(HLOOKUP(H$5,'Dummy Group'!$B$3:$G$38,$E70+1,FALSE),0)</f>
        <v>0</v>
      </c>
      <c r="I70" s="58">
        <f ca="1">IFERROR(HLOOKUP(I$5,'Dummy Group'!$B$3:$G$38,$E70+1,FALSE),0)</f>
        <v>0</v>
      </c>
      <c r="J70" s="58">
        <f ca="1">IFERROR(HLOOKUP(J$5,'Dummy Group'!$B$3:$G$38,$E70+1,FALSE),0)</f>
        <v>0</v>
      </c>
      <c r="K70" s="58">
        <f ca="1">IFERROR(HLOOKUP(K$5,'Dummy Group'!$B$3:$G$38,$E70+1,FALSE),0)</f>
        <v>0</v>
      </c>
      <c r="L70" s="58">
        <f ca="1">IFERROR(HLOOKUP(L$5,'Dummy Group'!$B$3:$G$38,$E70+1,FALSE),0)</f>
        <v>0</v>
      </c>
      <c r="M70" s="58">
        <f ca="1">IFERROR(HLOOKUP(M$5,'Dummy Group'!$B$3:$G$38,$E70+1,FALSE),0)</f>
        <v>0</v>
      </c>
      <c r="N70" s="58">
        <f ca="1">IFERROR(HLOOKUP(N$5,'Dummy Group'!$B$3:$G$38,$E70+1,FALSE),0)</f>
        <v>0</v>
      </c>
      <c r="O70" s="58">
        <f ca="1">IFERROR(HLOOKUP(O$5,'Dummy Group'!$B$3:$G$38,$E70+1,FALSE),0)</f>
        <v>0</v>
      </c>
      <c r="P70" s="58">
        <f ca="1">IFERROR(HLOOKUP(P$5,'Dummy Group'!$B$3:$G$38,$E70+1,FALSE),0)</f>
        <v>0</v>
      </c>
      <c r="Q70" s="58">
        <f ca="1">IFERROR(HLOOKUP(Q$5,'Dummy Group'!$B$3:$G$38,$E70+1,FALSE),0)</f>
        <v>0</v>
      </c>
      <c r="R70" s="58">
        <f ca="1">IFERROR(HLOOKUP(R$5,'Dummy Group'!$B$3:$G$38,$E70+1,FALSE),0)</f>
        <v>0</v>
      </c>
      <c r="S70" s="58">
        <f ca="1">IFERROR(HLOOKUP(S$5,'Dummy Group'!$B$3:$G$38,$E70+1,FALSE),0)</f>
        <v>0</v>
      </c>
      <c r="T70" s="58">
        <f ca="1">IFERROR(HLOOKUP(T$5,'Dummy Group'!$B$3:$G$38,$E70+1,FALSE),0)</f>
        <v>0</v>
      </c>
      <c r="U70" s="58">
        <f ca="1">IFERROR(HLOOKUP(U$5,'Dummy Group'!$B$3:$G$38,$E70+1,FALSE),0)</f>
        <v>0</v>
      </c>
      <c r="V70" s="58">
        <f ca="1">IFERROR(HLOOKUP(V$5,'Dummy Group'!$B$3:$G$38,$E70+1,FALSE),0)</f>
        <v>0</v>
      </c>
      <c r="W70" s="58">
        <f ca="1">IFERROR(HLOOKUP(W$5,'Dummy Group'!$B$3:$G$38,$E70+1,FALSE),0)</f>
        <v>0</v>
      </c>
      <c r="X70" s="58">
        <f ca="1">IFERROR(HLOOKUP(X$5,'Dummy Group'!$B$3:$G$38,$E70+1,FALSE),0)</f>
        <v>0</v>
      </c>
      <c r="Y70" s="58">
        <f ca="1">IFERROR(HLOOKUP(Y$5,'Dummy Group'!$B$3:$G$38,$E70+1,FALSE),0)</f>
        <v>0</v>
      </c>
      <c r="Z70" s="58">
        <f ca="1">IFERROR(HLOOKUP(Z$5,'Dummy Group'!$B$3:$G$38,$E70+1,FALSE),0)</f>
        <v>0</v>
      </c>
      <c r="AA70" s="58">
        <f ca="1">IFERROR(HLOOKUP(AA$5,'Dummy Group'!$B$3:$G$38,$E70+1,FALSE),0)</f>
        <v>0</v>
      </c>
      <c r="AB70" s="58">
        <f ca="1">IFERROR(HLOOKUP(AB$5,'Dummy Group'!$B$3:$G$38,$E70+1,FALSE),0)</f>
        <v>0</v>
      </c>
      <c r="AC70" s="58">
        <f ca="1">IFERROR(HLOOKUP(AC$5,'Dummy Group'!$B$3:$G$38,$E70+1,FALSE),0)</f>
        <v>0</v>
      </c>
      <c r="AD70" s="58">
        <f ca="1">IFERROR(HLOOKUP(AD$5,'Dummy Group'!$B$3:$G$38,$E70+1,FALSE),0)</f>
        <v>0</v>
      </c>
      <c r="AE70" s="58">
        <f ca="1">IFERROR(HLOOKUP(AE$5,'Dummy Group'!$B$3:$G$38,$E70+1,FALSE),0)</f>
        <v>0</v>
      </c>
      <c r="AF70" s="58">
        <f ca="1">IFERROR(HLOOKUP(AF$5,'Dummy Group'!$B$3:$G$38,$E70+1,FALSE),0)</f>
        <v>0</v>
      </c>
      <c r="AG70" s="58">
        <f ca="1">IFERROR(HLOOKUP(AG$5,'Dummy Group'!$B$3:$G$38,$E70+1,FALSE),0)</f>
        <v>0</v>
      </c>
      <c r="AH70" s="58">
        <f ca="1">IFERROR(HLOOKUP(AH$5,'Dummy Group'!$B$3:$G$38,$E70+1,FALSE),0)</f>
        <v>0</v>
      </c>
      <c r="AI70" s="58">
        <f ca="1">IFERROR(HLOOKUP(AI$5,'Dummy Group'!$B$3:$G$38,$E70+1,FALSE),0)</f>
        <v>0</v>
      </c>
      <c r="AJ70" s="58">
        <f ca="1">IFERROR(HLOOKUP(AJ$5,'Dummy Group'!$B$3:$G$38,$E70+1,FALSE),0)</f>
        <v>0</v>
      </c>
      <c r="AK70" s="58">
        <f ca="1">IFERROR(HLOOKUP(AK$5,'Dummy Group'!$B$3:$G$38,$E70+1,FALSE),0)</f>
        <v>0</v>
      </c>
      <c r="AL70" s="58">
        <f ca="1">IFERROR(HLOOKUP(AL$5,'Dummy Group'!$B$3:$G$38,$E70+1,FALSE),0)</f>
        <v>0</v>
      </c>
      <c r="AM70" s="58">
        <f ca="1">IFERROR(HLOOKUP(AM$5,'Dummy Group'!$B$3:$G$38,$E70+1,FALSE),0)</f>
        <v>0</v>
      </c>
      <c r="AN70" s="58">
        <f ca="1">IFERROR(HLOOKUP(AN$5,'Dummy Group'!$B$3:$G$38,$E70+1,FALSE),0)</f>
        <v>0</v>
      </c>
    </row>
    <row r="71" spans="1:40" x14ac:dyDescent="0.25">
      <c r="D71" s="58">
        <f t="shared" ca="1" si="8"/>
        <v>12</v>
      </c>
      <c r="E71" s="58">
        <f t="shared" si="9"/>
        <v>18</v>
      </c>
      <c r="F71" s="58">
        <f ca="1">IFERROR(HLOOKUP(F$5,'Dummy Group'!$B$3:$G$38,$E71+1,FALSE),0)</f>
        <v>0</v>
      </c>
      <c r="G71" s="58">
        <f ca="1">IFERROR(HLOOKUP(G$5,'Dummy Group'!$B$3:$G$38,$E71+1,FALSE),0)</f>
        <v>0</v>
      </c>
      <c r="H71" s="58">
        <f ca="1">IFERROR(HLOOKUP(H$5,'Dummy Group'!$B$3:$G$38,$E71+1,FALSE),0)</f>
        <v>0</v>
      </c>
      <c r="I71" s="58">
        <f ca="1">IFERROR(HLOOKUP(I$5,'Dummy Group'!$B$3:$G$38,$E71+1,FALSE),0)</f>
        <v>0</v>
      </c>
      <c r="J71" s="58">
        <f ca="1">IFERROR(HLOOKUP(J$5,'Dummy Group'!$B$3:$G$38,$E71+1,FALSE),0)</f>
        <v>0</v>
      </c>
      <c r="K71" s="58">
        <f ca="1">IFERROR(HLOOKUP(K$5,'Dummy Group'!$B$3:$G$38,$E71+1,FALSE),0)</f>
        <v>0</v>
      </c>
      <c r="L71" s="58">
        <f ca="1">IFERROR(HLOOKUP(L$5,'Dummy Group'!$B$3:$G$38,$E71+1,FALSE),0)</f>
        <v>0</v>
      </c>
      <c r="M71" s="58">
        <f ca="1">IFERROR(HLOOKUP(M$5,'Dummy Group'!$B$3:$G$38,$E71+1,FALSE),0)</f>
        <v>0</v>
      </c>
      <c r="N71" s="58">
        <f ca="1">IFERROR(HLOOKUP(N$5,'Dummy Group'!$B$3:$G$38,$E71+1,FALSE),0)</f>
        <v>0</v>
      </c>
      <c r="O71" s="58">
        <f ca="1">IFERROR(HLOOKUP(O$5,'Dummy Group'!$B$3:$G$38,$E71+1,FALSE),0)</f>
        <v>0</v>
      </c>
      <c r="P71" s="58">
        <f ca="1">IFERROR(HLOOKUP(P$5,'Dummy Group'!$B$3:$G$38,$E71+1,FALSE),0)</f>
        <v>0</v>
      </c>
      <c r="Q71" s="58">
        <f ca="1">IFERROR(HLOOKUP(Q$5,'Dummy Group'!$B$3:$G$38,$E71+1,FALSE),0)</f>
        <v>0</v>
      </c>
      <c r="R71" s="58">
        <f ca="1">IFERROR(HLOOKUP(R$5,'Dummy Group'!$B$3:$G$38,$E71+1,FALSE),0)</f>
        <v>0</v>
      </c>
      <c r="S71" s="58">
        <f ca="1">IFERROR(HLOOKUP(S$5,'Dummy Group'!$B$3:$G$38,$E71+1,FALSE),0)</f>
        <v>0</v>
      </c>
      <c r="T71" s="58">
        <f ca="1">IFERROR(HLOOKUP(T$5,'Dummy Group'!$B$3:$G$38,$E71+1,FALSE),0)</f>
        <v>0</v>
      </c>
      <c r="U71" s="58">
        <f ca="1">IFERROR(HLOOKUP(U$5,'Dummy Group'!$B$3:$G$38,$E71+1,FALSE),0)</f>
        <v>0</v>
      </c>
      <c r="V71" s="58">
        <f ca="1">IFERROR(HLOOKUP(V$5,'Dummy Group'!$B$3:$G$38,$E71+1,FALSE),0)</f>
        <v>0</v>
      </c>
      <c r="W71" s="58">
        <f ca="1">IFERROR(HLOOKUP(W$5,'Dummy Group'!$B$3:$G$38,$E71+1,FALSE),0)</f>
        <v>0</v>
      </c>
      <c r="X71" s="58">
        <f ca="1">IFERROR(HLOOKUP(X$5,'Dummy Group'!$B$3:$G$38,$E71+1,FALSE),0)</f>
        <v>0</v>
      </c>
      <c r="Y71" s="58">
        <f ca="1">IFERROR(HLOOKUP(Y$5,'Dummy Group'!$B$3:$G$38,$E71+1,FALSE),0)</f>
        <v>0</v>
      </c>
      <c r="Z71" s="58">
        <f ca="1">IFERROR(HLOOKUP(Z$5,'Dummy Group'!$B$3:$G$38,$E71+1,FALSE),0)</f>
        <v>0</v>
      </c>
      <c r="AA71" s="58">
        <f ca="1">IFERROR(HLOOKUP(AA$5,'Dummy Group'!$B$3:$G$38,$E71+1,FALSE),0)</f>
        <v>0</v>
      </c>
      <c r="AB71" s="58">
        <f ca="1">IFERROR(HLOOKUP(AB$5,'Dummy Group'!$B$3:$G$38,$E71+1,FALSE),0)</f>
        <v>0</v>
      </c>
      <c r="AC71" s="58">
        <f ca="1">IFERROR(HLOOKUP(AC$5,'Dummy Group'!$B$3:$G$38,$E71+1,FALSE),0)</f>
        <v>0</v>
      </c>
      <c r="AD71" s="58">
        <f ca="1">IFERROR(HLOOKUP(AD$5,'Dummy Group'!$B$3:$G$38,$E71+1,FALSE),0)</f>
        <v>0</v>
      </c>
      <c r="AE71" s="58">
        <f ca="1">IFERROR(HLOOKUP(AE$5,'Dummy Group'!$B$3:$G$38,$E71+1,FALSE),0)</f>
        <v>0</v>
      </c>
      <c r="AF71" s="58">
        <f ca="1">IFERROR(HLOOKUP(AF$5,'Dummy Group'!$B$3:$G$38,$E71+1,FALSE),0)</f>
        <v>0</v>
      </c>
      <c r="AG71" s="58">
        <f ca="1">IFERROR(HLOOKUP(AG$5,'Dummy Group'!$B$3:$G$38,$E71+1,FALSE),0)</f>
        <v>0</v>
      </c>
      <c r="AH71" s="58">
        <f ca="1">IFERROR(HLOOKUP(AH$5,'Dummy Group'!$B$3:$G$38,$E71+1,FALSE),0)</f>
        <v>0</v>
      </c>
      <c r="AI71" s="58">
        <f ca="1">IFERROR(HLOOKUP(AI$5,'Dummy Group'!$B$3:$G$38,$E71+1,FALSE),0)</f>
        <v>0</v>
      </c>
      <c r="AJ71" s="58">
        <f ca="1">IFERROR(HLOOKUP(AJ$5,'Dummy Group'!$B$3:$G$38,$E71+1,FALSE),0)</f>
        <v>0</v>
      </c>
      <c r="AK71" s="58">
        <f ca="1">IFERROR(HLOOKUP(AK$5,'Dummy Group'!$B$3:$G$38,$E71+1,FALSE),0)</f>
        <v>0</v>
      </c>
      <c r="AL71" s="58">
        <f ca="1">IFERROR(HLOOKUP(AL$5,'Dummy Group'!$B$3:$G$38,$E71+1,FALSE),0)</f>
        <v>0</v>
      </c>
      <c r="AM71" s="58">
        <f ca="1">IFERROR(HLOOKUP(AM$5,'Dummy Group'!$B$3:$G$38,$E71+1,FALSE),0)</f>
        <v>0</v>
      </c>
      <c r="AN71" s="58">
        <f ca="1">IFERROR(HLOOKUP(AN$5,'Dummy Group'!$B$3:$G$38,$E71+1,FALSE),0)</f>
        <v>0</v>
      </c>
    </row>
    <row r="72" spans="1:40" x14ac:dyDescent="0.25">
      <c r="D72" s="58">
        <f t="shared" ca="1" si="8"/>
        <v>12</v>
      </c>
      <c r="E72" s="58">
        <f t="shared" si="9"/>
        <v>19</v>
      </c>
      <c r="F72" s="58">
        <f ca="1">IFERROR(HLOOKUP(F$5,'Dummy Group'!$B$3:$G$38,$E72+1,FALSE),0)</f>
        <v>0</v>
      </c>
      <c r="G72" s="58">
        <f ca="1">IFERROR(HLOOKUP(G$5,'Dummy Group'!$B$3:$G$38,$E72+1,FALSE),0)</f>
        <v>0</v>
      </c>
      <c r="H72" s="58">
        <f ca="1">IFERROR(HLOOKUP(H$5,'Dummy Group'!$B$3:$G$38,$E72+1,FALSE),0)</f>
        <v>0</v>
      </c>
      <c r="I72" s="58">
        <f ca="1">IFERROR(HLOOKUP(I$5,'Dummy Group'!$B$3:$G$38,$E72+1,FALSE),0)</f>
        <v>0</v>
      </c>
      <c r="J72" s="58">
        <f ca="1">IFERROR(HLOOKUP(J$5,'Dummy Group'!$B$3:$G$38,$E72+1,FALSE),0)</f>
        <v>0</v>
      </c>
      <c r="K72" s="58">
        <f ca="1">IFERROR(HLOOKUP(K$5,'Dummy Group'!$B$3:$G$38,$E72+1,FALSE),0)</f>
        <v>0</v>
      </c>
      <c r="L72" s="58">
        <f ca="1">IFERROR(HLOOKUP(L$5,'Dummy Group'!$B$3:$G$38,$E72+1,FALSE),0)</f>
        <v>0</v>
      </c>
      <c r="M72" s="58">
        <f ca="1">IFERROR(HLOOKUP(M$5,'Dummy Group'!$B$3:$G$38,$E72+1,FALSE),0)</f>
        <v>0</v>
      </c>
      <c r="N72" s="58">
        <f ca="1">IFERROR(HLOOKUP(N$5,'Dummy Group'!$B$3:$G$38,$E72+1,FALSE),0)</f>
        <v>0</v>
      </c>
      <c r="O72" s="58">
        <f ca="1">IFERROR(HLOOKUP(O$5,'Dummy Group'!$B$3:$G$38,$E72+1,FALSE),0)</f>
        <v>0</v>
      </c>
      <c r="P72" s="58">
        <f ca="1">IFERROR(HLOOKUP(P$5,'Dummy Group'!$B$3:$G$38,$E72+1,FALSE),0)</f>
        <v>0</v>
      </c>
      <c r="Q72" s="58">
        <f ca="1">IFERROR(HLOOKUP(Q$5,'Dummy Group'!$B$3:$G$38,$E72+1,FALSE),0)</f>
        <v>0</v>
      </c>
      <c r="R72" s="58">
        <f ca="1">IFERROR(HLOOKUP(R$5,'Dummy Group'!$B$3:$G$38,$E72+1,FALSE),0)</f>
        <v>0</v>
      </c>
      <c r="S72" s="58">
        <f ca="1">IFERROR(HLOOKUP(S$5,'Dummy Group'!$B$3:$G$38,$E72+1,FALSE),0)</f>
        <v>0</v>
      </c>
      <c r="T72" s="58">
        <f ca="1">IFERROR(HLOOKUP(T$5,'Dummy Group'!$B$3:$G$38,$E72+1,FALSE),0)</f>
        <v>0</v>
      </c>
      <c r="U72" s="58">
        <f ca="1">IFERROR(HLOOKUP(U$5,'Dummy Group'!$B$3:$G$38,$E72+1,FALSE),0)</f>
        <v>0</v>
      </c>
      <c r="V72" s="58">
        <f ca="1">IFERROR(HLOOKUP(V$5,'Dummy Group'!$B$3:$G$38,$E72+1,FALSE),0)</f>
        <v>0</v>
      </c>
      <c r="W72" s="58">
        <f ca="1">IFERROR(HLOOKUP(W$5,'Dummy Group'!$B$3:$G$38,$E72+1,FALSE),0)</f>
        <v>0</v>
      </c>
      <c r="X72" s="58">
        <f ca="1">IFERROR(HLOOKUP(X$5,'Dummy Group'!$B$3:$G$38,$E72+1,FALSE),0)</f>
        <v>0</v>
      </c>
      <c r="Y72" s="58">
        <f ca="1">IFERROR(HLOOKUP(Y$5,'Dummy Group'!$B$3:$G$38,$E72+1,FALSE),0)</f>
        <v>0</v>
      </c>
      <c r="Z72" s="58">
        <f ca="1">IFERROR(HLOOKUP(Z$5,'Dummy Group'!$B$3:$G$38,$E72+1,FALSE),0)</f>
        <v>0</v>
      </c>
      <c r="AA72" s="58">
        <f ca="1">IFERROR(HLOOKUP(AA$5,'Dummy Group'!$B$3:$G$38,$E72+1,FALSE),0)</f>
        <v>0</v>
      </c>
      <c r="AB72" s="58">
        <f ca="1">IFERROR(HLOOKUP(AB$5,'Dummy Group'!$B$3:$G$38,$E72+1,FALSE),0)</f>
        <v>0</v>
      </c>
      <c r="AC72" s="58">
        <f ca="1">IFERROR(HLOOKUP(AC$5,'Dummy Group'!$B$3:$G$38,$E72+1,FALSE),0)</f>
        <v>0</v>
      </c>
      <c r="AD72" s="58">
        <f ca="1">IFERROR(HLOOKUP(AD$5,'Dummy Group'!$B$3:$G$38,$E72+1,FALSE),0)</f>
        <v>0</v>
      </c>
      <c r="AE72" s="58">
        <f ca="1">IFERROR(HLOOKUP(AE$5,'Dummy Group'!$B$3:$G$38,$E72+1,FALSE),0)</f>
        <v>0</v>
      </c>
      <c r="AF72" s="58">
        <f ca="1">IFERROR(HLOOKUP(AF$5,'Dummy Group'!$B$3:$G$38,$E72+1,FALSE),0)</f>
        <v>0</v>
      </c>
      <c r="AG72" s="58">
        <f ca="1">IFERROR(HLOOKUP(AG$5,'Dummy Group'!$B$3:$G$38,$E72+1,FALSE),0)</f>
        <v>0</v>
      </c>
      <c r="AH72" s="58">
        <f ca="1">IFERROR(HLOOKUP(AH$5,'Dummy Group'!$B$3:$G$38,$E72+1,FALSE),0)</f>
        <v>0</v>
      </c>
      <c r="AI72" s="58">
        <f ca="1">IFERROR(HLOOKUP(AI$5,'Dummy Group'!$B$3:$G$38,$E72+1,FALSE),0)</f>
        <v>0</v>
      </c>
      <c r="AJ72" s="58">
        <f ca="1">IFERROR(HLOOKUP(AJ$5,'Dummy Group'!$B$3:$G$38,$E72+1,FALSE),0)</f>
        <v>0</v>
      </c>
      <c r="AK72" s="58">
        <f ca="1">IFERROR(HLOOKUP(AK$5,'Dummy Group'!$B$3:$G$38,$E72+1,FALSE),0)</f>
        <v>0</v>
      </c>
      <c r="AL72" s="58">
        <f ca="1">IFERROR(HLOOKUP(AL$5,'Dummy Group'!$B$3:$G$38,$E72+1,FALSE),0)</f>
        <v>0</v>
      </c>
      <c r="AM72" s="58">
        <f ca="1">IFERROR(HLOOKUP(AM$5,'Dummy Group'!$B$3:$G$38,$E72+1,FALSE),0)</f>
        <v>0</v>
      </c>
      <c r="AN72" s="58">
        <f ca="1">IFERROR(HLOOKUP(AN$5,'Dummy Group'!$B$3:$G$38,$E72+1,FALSE),0)</f>
        <v>0</v>
      </c>
    </row>
    <row r="73" spans="1:40" x14ac:dyDescent="0.25">
      <c r="D73" s="58">
        <f t="shared" ca="1" si="8"/>
        <v>12</v>
      </c>
      <c r="E73" s="58">
        <f t="shared" si="9"/>
        <v>20</v>
      </c>
      <c r="F73" s="58">
        <f ca="1">IFERROR(HLOOKUP(F$5,'Dummy Group'!$B$3:$G$38,$E73+1,FALSE),0)</f>
        <v>0</v>
      </c>
      <c r="G73" s="58">
        <f ca="1">IFERROR(HLOOKUP(G$5,'Dummy Group'!$B$3:$G$38,$E73+1,FALSE),0)</f>
        <v>0</v>
      </c>
      <c r="H73" s="58">
        <f ca="1">IFERROR(HLOOKUP(H$5,'Dummy Group'!$B$3:$G$38,$E73+1,FALSE),0)</f>
        <v>0</v>
      </c>
      <c r="I73" s="58">
        <f ca="1">IFERROR(HLOOKUP(I$5,'Dummy Group'!$B$3:$G$38,$E73+1,FALSE),0)</f>
        <v>0</v>
      </c>
      <c r="J73" s="58">
        <f ca="1">IFERROR(HLOOKUP(J$5,'Dummy Group'!$B$3:$G$38,$E73+1,FALSE),0)</f>
        <v>0</v>
      </c>
      <c r="K73" s="58">
        <f ca="1">IFERROR(HLOOKUP(K$5,'Dummy Group'!$B$3:$G$38,$E73+1,FALSE),0)</f>
        <v>0</v>
      </c>
      <c r="L73" s="58">
        <f ca="1">IFERROR(HLOOKUP(L$5,'Dummy Group'!$B$3:$G$38,$E73+1,FALSE),0)</f>
        <v>0</v>
      </c>
      <c r="M73" s="58">
        <f ca="1">IFERROR(HLOOKUP(M$5,'Dummy Group'!$B$3:$G$38,$E73+1,FALSE),0)</f>
        <v>0</v>
      </c>
      <c r="N73" s="58">
        <f ca="1">IFERROR(HLOOKUP(N$5,'Dummy Group'!$B$3:$G$38,$E73+1,FALSE),0)</f>
        <v>0</v>
      </c>
      <c r="O73" s="58">
        <f ca="1">IFERROR(HLOOKUP(O$5,'Dummy Group'!$B$3:$G$38,$E73+1,FALSE),0)</f>
        <v>0</v>
      </c>
      <c r="P73" s="58">
        <f ca="1">IFERROR(HLOOKUP(P$5,'Dummy Group'!$B$3:$G$38,$E73+1,FALSE),0)</f>
        <v>0</v>
      </c>
      <c r="Q73" s="58">
        <f ca="1">IFERROR(HLOOKUP(Q$5,'Dummy Group'!$B$3:$G$38,$E73+1,FALSE),0)</f>
        <v>0</v>
      </c>
      <c r="R73" s="58">
        <f ca="1">IFERROR(HLOOKUP(R$5,'Dummy Group'!$B$3:$G$38,$E73+1,FALSE),0)</f>
        <v>0</v>
      </c>
      <c r="S73" s="58">
        <f ca="1">IFERROR(HLOOKUP(S$5,'Dummy Group'!$B$3:$G$38,$E73+1,FALSE),0)</f>
        <v>0</v>
      </c>
      <c r="T73" s="58">
        <f ca="1">IFERROR(HLOOKUP(T$5,'Dummy Group'!$B$3:$G$38,$E73+1,FALSE),0)</f>
        <v>0</v>
      </c>
      <c r="U73" s="58">
        <f ca="1">IFERROR(HLOOKUP(U$5,'Dummy Group'!$B$3:$G$38,$E73+1,FALSE),0)</f>
        <v>0</v>
      </c>
      <c r="V73" s="58">
        <f ca="1">IFERROR(HLOOKUP(V$5,'Dummy Group'!$B$3:$G$38,$E73+1,FALSE),0)</f>
        <v>0</v>
      </c>
      <c r="W73" s="58">
        <f ca="1">IFERROR(HLOOKUP(W$5,'Dummy Group'!$B$3:$G$38,$E73+1,FALSE),0)</f>
        <v>0</v>
      </c>
      <c r="X73" s="58">
        <f ca="1">IFERROR(HLOOKUP(X$5,'Dummy Group'!$B$3:$G$38,$E73+1,FALSE),0)</f>
        <v>0</v>
      </c>
      <c r="Y73" s="58">
        <f ca="1">IFERROR(HLOOKUP(Y$5,'Dummy Group'!$B$3:$G$38,$E73+1,FALSE),0)</f>
        <v>0</v>
      </c>
      <c r="Z73" s="58">
        <f ca="1">IFERROR(HLOOKUP(Z$5,'Dummy Group'!$B$3:$G$38,$E73+1,FALSE),0)</f>
        <v>0</v>
      </c>
      <c r="AA73" s="58">
        <f ca="1">IFERROR(HLOOKUP(AA$5,'Dummy Group'!$B$3:$G$38,$E73+1,FALSE),0)</f>
        <v>0</v>
      </c>
      <c r="AB73" s="58">
        <f ca="1">IFERROR(HLOOKUP(AB$5,'Dummy Group'!$B$3:$G$38,$E73+1,FALSE),0)</f>
        <v>0</v>
      </c>
      <c r="AC73" s="58">
        <f ca="1">IFERROR(HLOOKUP(AC$5,'Dummy Group'!$B$3:$G$38,$E73+1,FALSE),0)</f>
        <v>0</v>
      </c>
      <c r="AD73" s="58">
        <f ca="1">IFERROR(HLOOKUP(AD$5,'Dummy Group'!$B$3:$G$38,$E73+1,FALSE),0)</f>
        <v>0</v>
      </c>
      <c r="AE73" s="58">
        <f ca="1">IFERROR(HLOOKUP(AE$5,'Dummy Group'!$B$3:$G$38,$E73+1,FALSE),0)</f>
        <v>0</v>
      </c>
      <c r="AF73" s="58">
        <f ca="1">IFERROR(HLOOKUP(AF$5,'Dummy Group'!$B$3:$G$38,$E73+1,FALSE),0)</f>
        <v>0</v>
      </c>
      <c r="AG73" s="58">
        <f ca="1">IFERROR(HLOOKUP(AG$5,'Dummy Group'!$B$3:$G$38,$E73+1,FALSE),0)</f>
        <v>0</v>
      </c>
      <c r="AH73" s="58">
        <f ca="1">IFERROR(HLOOKUP(AH$5,'Dummy Group'!$B$3:$G$38,$E73+1,FALSE),0)</f>
        <v>0</v>
      </c>
      <c r="AI73" s="58">
        <f ca="1">IFERROR(HLOOKUP(AI$5,'Dummy Group'!$B$3:$G$38,$E73+1,FALSE),0)</f>
        <v>0</v>
      </c>
      <c r="AJ73" s="58">
        <f ca="1">IFERROR(HLOOKUP(AJ$5,'Dummy Group'!$B$3:$G$38,$E73+1,FALSE),0)</f>
        <v>0</v>
      </c>
      <c r="AK73" s="58">
        <f ca="1">IFERROR(HLOOKUP(AK$5,'Dummy Group'!$B$3:$G$38,$E73+1,FALSE),0)</f>
        <v>0</v>
      </c>
      <c r="AL73" s="58">
        <f ca="1">IFERROR(HLOOKUP(AL$5,'Dummy Group'!$B$3:$G$38,$E73+1,FALSE),0)</f>
        <v>0</v>
      </c>
      <c r="AM73" s="58">
        <f ca="1">IFERROR(HLOOKUP(AM$5,'Dummy Group'!$B$3:$G$38,$E73+1,FALSE),0)</f>
        <v>0</v>
      </c>
      <c r="AN73" s="58">
        <f ca="1">IFERROR(HLOOKUP(AN$5,'Dummy Group'!$B$3:$G$38,$E73+1,FALSE),0)</f>
        <v>0</v>
      </c>
    </row>
    <row r="74" spans="1:40" x14ac:dyDescent="0.25">
      <c r="D74" s="58">
        <f t="shared" ca="1" si="8"/>
        <v>12</v>
      </c>
      <c r="E74" s="58">
        <f t="shared" si="9"/>
        <v>21</v>
      </c>
      <c r="F74" s="58">
        <f ca="1">IFERROR(HLOOKUP(F$5,'Dummy Group'!$B$3:$G$38,$E74+1,FALSE),0)</f>
        <v>0</v>
      </c>
      <c r="G74" s="58">
        <f ca="1">IFERROR(HLOOKUP(G$5,'Dummy Group'!$B$3:$G$38,$E74+1,FALSE),0)</f>
        <v>0</v>
      </c>
      <c r="H74" s="58">
        <f ca="1">IFERROR(HLOOKUP(H$5,'Dummy Group'!$B$3:$G$38,$E74+1,FALSE),0)</f>
        <v>0</v>
      </c>
      <c r="I74" s="58">
        <f ca="1">IFERROR(HLOOKUP(I$5,'Dummy Group'!$B$3:$G$38,$E74+1,FALSE),0)</f>
        <v>0</v>
      </c>
      <c r="J74" s="58">
        <f ca="1">IFERROR(HLOOKUP(J$5,'Dummy Group'!$B$3:$G$38,$E74+1,FALSE),0)</f>
        <v>0</v>
      </c>
      <c r="K74" s="58">
        <f ca="1">IFERROR(HLOOKUP(K$5,'Dummy Group'!$B$3:$G$38,$E74+1,FALSE),0)</f>
        <v>0</v>
      </c>
      <c r="L74" s="58">
        <f ca="1">IFERROR(HLOOKUP(L$5,'Dummy Group'!$B$3:$G$38,$E74+1,FALSE),0)</f>
        <v>0</v>
      </c>
      <c r="M74" s="58">
        <f ca="1">IFERROR(HLOOKUP(M$5,'Dummy Group'!$B$3:$G$38,$E74+1,FALSE),0)</f>
        <v>0</v>
      </c>
      <c r="N74" s="58">
        <f ca="1">IFERROR(HLOOKUP(N$5,'Dummy Group'!$B$3:$G$38,$E74+1,FALSE),0)</f>
        <v>0</v>
      </c>
      <c r="O74" s="58">
        <f ca="1">IFERROR(HLOOKUP(O$5,'Dummy Group'!$B$3:$G$38,$E74+1,FALSE),0)</f>
        <v>0</v>
      </c>
      <c r="P74" s="58">
        <f ca="1">IFERROR(HLOOKUP(P$5,'Dummy Group'!$B$3:$G$38,$E74+1,FALSE),0)</f>
        <v>0</v>
      </c>
      <c r="Q74" s="58">
        <f ca="1">IFERROR(HLOOKUP(Q$5,'Dummy Group'!$B$3:$G$38,$E74+1,FALSE),0)</f>
        <v>0</v>
      </c>
      <c r="R74" s="58">
        <f ca="1">IFERROR(HLOOKUP(R$5,'Dummy Group'!$B$3:$G$38,$E74+1,FALSE),0)</f>
        <v>0</v>
      </c>
      <c r="S74" s="58">
        <f ca="1">IFERROR(HLOOKUP(S$5,'Dummy Group'!$B$3:$G$38,$E74+1,FALSE),0)</f>
        <v>0</v>
      </c>
      <c r="T74" s="58">
        <f ca="1">IFERROR(HLOOKUP(T$5,'Dummy Group'!$B$3:$G$38,$E74+1,FALSE),0)</f>
        <v>0</v>
      </c>
      <c r="U74" s="58">
        <f ca="1">IFERROR(HLOOKUP(U$5,'Dummy Group'!$B$3:$G$38,$E74+1,FALSE),0)</f>
        <v>0</v>
      </c>
      <c r="V74" s="58">
        <f ca="1">IFERROR(HLOOKUP(V$5,'Dummy Group'!$B$3:$G$38,$E74+1,FALSE),0)</f>
        <v>0</v>
      </c>
      <c r="W74" s="58">
        <f ca="1">IFERROR(HLOOKUP(W$5,'Dummy Group'!$B$3:$G$38,$E74+1,FALSE),0)</f>
        <v>0</v>
      </c>
      <c r="X74" s="58">
        <f ca="1">IFERROR(HLOOKUP(X$5,'Dummy Group'!$B$3:$G$38,$E74+1,FALSE),0)</f>
        <v>0</v>
      </c>
      <c r="Y74" s="58">
        <f ca="1">IFERROR(HLOOKUP(Y$5,'Dummy Group'!$B$3:$G$38,$E74+1,FALSE),0)</f>
        <v>0</v>
      </c>
      <c r="Z74" s="58">
        <f ca="1">IFERROR(HLOOKUP(Z$5,'Dummy Group'!$B$3:$G$38,$E74+1,FALSE),0)</f>
        <v>0</v>
      </c>
      <c r="AA74" s="58">
        <f ca="1">IFERROR(HLOOKUP(AA$5,'Dummy Group'!$B$3:$G$38,$E74+1,FALSE),0)</f>
        <v>0</v>
      </c>
      <c r="AB74" s="58">
        <f ca="1">IFERROR(HLOOKUP(AB$5,'Dummy Group'!$B$3:$G$38,$E74+1,FALSE),0)</f>
        <v>0</v>
      </c>
      <c r="AC74" s="58">
        <f ca="1">IFERROR(HLOOKUP(AC$5,'Dummy Group'!$B$3:$G$38,$E74+1,FALSE),0)</f>
        <v>0</v>
      </c>
      <c r="AD74" s="58">
        <f ca="1">IFERROR(HLOOKUP(AD$5,'Dummy Group'!$B$3:$G$38,$E74+1,FALSE),0)</f>
        <v>0</v>
      </c>
      <c r="AE74" s="58">
        <f ca="1">IFERROR(HLOOKUP(AE$5,'Dummy Group'!$B$3:$G$38,$E74+1,FALSE),0)</f>
        <v>0</v>
      </c>
      <c r="AF74" s="58">
        <f ca="1">IFERROR(HLOOKUP(AF$5,'Dummy Group'!$B$3:$G$38,$E74+1,FALSE),0)</f>
        <v>0</v>
      </c>
      <c r="AG74" s="58">
        <f ca="1">IFERROR(HLOOKUP(AG$5,'Dummy Group'!$B$3:$G$38,$E74+1,FALSE),0)</f>
        <v>0</v>
      </c>
      <c r="AH74" s="58">
        <f ca="1">IFERROR(HLOOKUP(AH$5,'Dummy Group'!$B$3:$G$38,$E74+1,FALSE),0)</f>
        <v>0</v>
      </c>
      <c r="AI74" s="58">
        <f ca="1">IFERROR(HLOOKUP(AI$5,'Dummy Group'!$B$3:$G$38,$E74+1,FALSE),0)</f>
        <v>0</v>
      </c>
      <c r="AJ74" s="58">
        <f ca="1">IFERROR(HLOOKUP(AJ$5,'Dummy Group'!$B$3:$G$38,$E74+1,FALSE),0)</f>
        <v>0</v>
      </c>
      <c r="AK74" s="58">
        <f ca="1">IFERROR(HLOOKUP(AK$5,'Dummy Group'!$B$3:$G$38,$E74+1,FALSE),0)</f>
        <v>0</v>
      </c>
      <c r="AL74" s="58">
        <f ca="1">IFERROR(HLOOKUP(AL$5,'Dummy Group'!$B$3:$G$38,$E74+1,FALSE),0)</f>
        <v>0</v>
      </c>
      <c r="AM74" s="58">
        <f ca="1">IFERROR(HLOOKUP(AM$5,'Dummy Group'!$B$3:$G$38,$E74+1,FALSE),0)</f>
        <v>0</v>
      </c>
      <c r="AN74" s="58">
        <f ca="1">IFERROR(HLOOKUP(AN$5,'Dummy Group'!$B$3:$G$38,$E74+1,FALSE),0)</f>
        <v>0</v>
      </c>
    </row>
    <row r="75" spans="1:40" x14ac:dyDescent="0.25">
      <c r="D75" s="58">
        <f t="shared" ca="1" si="8"/>
        <v>12</v>
      </c>
      <c r="E75" s="58">
        <f t="shared" si="9"/>
        <v>22</v>
      </c>
      <c r="F75" s="58">
        <f ca="1">IFERROR(HLOOKUP(F$5,'Dummy Group'!$B$3:$G$38,$E75+1,FALSE),0)</f>
        <v>0</v>
      </c>
      <c r="G75" s="58">
        <f ca="1">IFERROR(HLOOKUP(G$5,'Dummy Group'!$B$3:$G$38,$E75+1,FALSE),0)</f>
        <v>0</v>
      </c>
      <c r="H75" s="58">
        <f ca="1">IFERROR(HLOOKUP(H$5,'Dummy Group'!$B$3:$G$38,$E75+1,FALSE),0)</f>
        <v>0</v>
      </c>
      <c r="I75" s="58">
        <f ca="1">IFERROR(HLOOKUP(I$5,'Dummy Group'!$B$3:$G$38,$E75+1,FALSE),0)</f>
        <v>0</v>
      </c>
      <c r="J75" s="58">
        <f ca="1">IFERROR(HLOOKUP(J$5,'Dummy Group'!$B$3:$G$38,$E75+1,FALSE),0)</f>
        <v>0</v>
      </c>
      <c r="K75" s="58">
        <f ca="1">IFERROR(HLOOKUP(K$5,'Dummy Group'!$B$3:$G$38,$E75+1,FALSE),0)</f>
        <v>0</v>
      </c>
      <c r="L75" s="58">
        <f ca="1">IFERROR(HLOOKUP(L$5,'Dummy Group'!$B$3:$G$38,$E75+1,FALSE),0)</f>
        <v>0</v>
      </c>
      <c r="M75" s="58">
        <f ca="1">IFERROR(HLOOKUP(M$5,'Dummy Group'!$B$3:$G$38,$E75+1,FALSE),0)</f>
        <v>0</v>
      </c>
      <c r="N75" s="58">
        <f ca="1">IFERROR(HLOOKUP(N$5,'Dummy Group'!$B$3:$G$38,$E75+1,FALSE),0)</f>
        <v>0</v>
      </c>
      <c r="O75" s="58">
        <f ca="1">IFERROR(HLOOKUP(O$5,'Dummy Group'!$B$3:$G$38,$E75+1,FALSE),0)</f>
        <v>0</v>
      </c>
      <c r="P75" s="58">
        <f ca="1">IFERROR(HLOOKUP(P$5,'Dummy Group'!$B$3:$G$38,$E75+1,FALSE),0)</f>
        <v>0</v>
      </c>
      <c r="Q75" s="58">
        <f ca="1">IFERROR(HLOOKUP(Q$5,'Dummy Group'!$B$3:$G$38,$E75+1,FALSE),0)</f>
        <v>0</v>
      </c>
      <c r="R75" s="58">
        <f ca="1">IFERROR(HLOOKUP(R$5,'Dummy Group'!$B$3:$G$38,$E75+1,FALSE),0)</f>
        <v>0</v>
      </c>
      <c r="S75" s="58">
        <f ca="1">IFERROR(HLOOKUP(S$5,'Dummy Group'!$B$3:$G$38,$E75+1,FALSE),0)</f>
        <v>0</v>
      </c>
      <c r="T75" s="58">
        <f ca="1">IFERROR(HLOOKUP(T$5,'Dummy Group'!$B$3:$G$38,$E75+1,FALSE),0)</f>
        <v>0</v>
      </c>
      <c r="U75" s="58">
        <f ca="1">IFERROR(HLOOKUP(U$5,'Dummy Group'!$B$3:$G$38,$E75+1,FALSE),0)</f>
        <v>0</v>
      </c>
      <c r="V75" s="58">
        <f ca="1">IFERROR(HLOOKUP(V$5,'Dummy Group'!$B$3:$G$38,$E75+1,FALSE),0)</f>
        <v>0</v>
      </c>
      <c r="W75" s="58">
        <f ca="1">IFERROR(HLOOKUP(W$5,'Dummy Group'!$B$3:$G$38,$E75+1,FALSE),0)</f>
        <v>0</v>
      </c>
      <c r="X75" s="58">
        <f ca="1">IFERROR(HLOOKUP(X$5,'Dummy Group'!$B$3:$G$38,$E75+1,FALSE),0)</f>
        <v>0</v>
      </c>
      <c r="Y75" s="58">
        <f ca="1">IFERROR(HLOOKUP(Y$5,'Dummy Group'!$B$3:$G$38,$E75+1,FALSE),0)</f>
        <v>0</v>
      </c>
      <c r="Z75" s="58">
        <f ca="1">IFERROR(HLOOKUP(Z$5,'Dummy Group'!$B$3:$G$38,$E75+1,FALSE),0)</f>
        <v>0</v>
      </c>
      <c r="AA75" s="58">
        <f ca="1">IFERROR(HLOOKUP(AA$5,'Dummy Group'!$B$3:$G$38,$E75+1,FALSE),0)</f>
        <v>0</v>
      </c>
      <c r="AB75" s="58">
        <f ca="1">IFERROR(HLOOKUP(AB$5,'Dummy Group'!$B$3:$G$38,$E75+1,FALSE),0)</f>
        <v>0</v>
      </c>
      <c r="AC75" s="58">
        <f ca="1">IFERROR(HLOOKUP(AC$5,'Dummy Group'!$B$3:$G$38,$E75+1,FALSE),0)</f>
        <v>0</v>
      </c>
      <c r="AD75" s="58">
        <f ca="1">IFERROR(HLOOKUP(AD$5,'Dummy Group'!$B$3:$G$38,$E75+1,FALSE),0)</f>
        <v>0</v>
      </c>
      <c r="AE75" s="58">
        <f ca="1">IFERROR(HLOOKUP(AE$5,'Dummy Group'!$B$3:$G$38,$E75+1,FALSE),0)</f>
        <v>0</v>
      </c>
      <c r="AF75" s="58">
        <f ca="1">IFERROR(HLOOKUP(AF$5,'Dummy Group'!$B$3:$G$38,$E75+1,FALSE),0)</f>
        <v>0</v>
      </c>
      <c r="AG75" s="58">
        <f ca="1">IFERROR(HLOOKUP(AG$5,'Dummy Group'!$B$3:$G$38,$E75+1,FALSE),0)</f>
        <v>0</v>
      </c>
      <c r="AH75" s="58">
        <f ca="1">IFERROR(HLOOKUP(AH$5,'Dummy Group'!$B$3:$G$38,$E75+1,FALSE),0)</f>
        <v>0</v>
      </c>
      <c r="AI75" s="58">
        <f ca="1">IFERROR(HLOOKUP(AI$5,'Dummy Group'!$B$3:$G$38,$E75+1,FALSE),0)</f>
        <v>0</v>
      </c>
      <c r="AJ75" s="58">
        <f ca="1">IFERROR(HLOOKUP(AJ$5,'Dummy Group'!$B$3:$G$38,$E75+1,FALSE),0)</f>
        <v>0</v>
      </c>
      <c r="AK75" s="58">
        <f ca="1">IFERROR(HLOOKUP(AK$5,'Dummy Group'!$B$3:$G$38,$E75+1,FALSE),0)</f>
        <v>0</v>
      </c>
      <c r="AL75" s="58">
        <f ca="1">IFERROR(HLOOKUP(AL$5,'Dummy Group'!$B$3:$G$38,$E75+1,FALSE),0)</f>
        <v>0</v>
      </c>
      <c r="AM75" s="58">
        <f ca="1">IFERROR(HLOOKUP(AM$5,'Dummy Group'!$B$3:$G$38,$E75+1,FALSE),0)</f>
        <v>0</v>
      </c>
      <c r="AN75" s="58">
        <f ca="1">IFERROR(HLOOKUP(AN$5,'Dummy Group'!$B$3:$G$38,$E75+1,FALSE),0)</f>
        <v>0</v>
      </c>
    </row>
    <row r="76" spans="1:40" x14ac:dyDescent="0.25">
      <c r="D76" s="58">
        <f t="shared" ca="1" si="8"/>
        <v>12</v>
      </c>
      <c r="E76" s="58">
        <f t="shared" si="9"/>
        <v>23</v>
      </c>
      <c r="F76" s="58">
        <f ca="1">IFERROR(HLOOKUP(F$5,'Dummy Group'!$B$3:$G$38,$E76+1,FALSE),0)</f>
        <v>0</v>
      </c>
      <c r="G76" s="58">
        <f ca="1">IFERROR(HLOOKUP(G$5,'Dummy Group'!$B$3:$G$38,$E76+1,FALSE),0)</f>
        <v>0</v>
      </c>
      <c r="H76" s="58">
        <f ca="1">IFERROR(HLOOKUP(H$5,'Dummy Group'!$B$3:$G$38,$E76+1,FALSE),0)</f>
        <v>0</v>
      </c>
      <c r="I76" s="58">
        <f ca="1">IFERROR(HLOOKUP(I$5,'Dummy Group'!$B$3:$G$38,$E76+1,FALSE),0)</f>
        <v>0</v>
      </c>
      <c r="J76" s="58">
        <f ca="1">IFERROR(HLOOKUP(J$5,'Dummy Group'!$B$3:$G$38,$E76+1,FALSE),0)</f>
        <v>0</v>
      </c>
      <c r="K76" s="58">
        <f ca="1">IFERROR(HLOOKUP(K$5,'Dummy Group'!$B$3:$G$38,$E76+1,FALSE),0)</f>
        <v>0</v>
      </c>
      <c r="L76" s="58">
        <f ca="1">IFERROR(HLOOKUP(L$5,'Dummy Group'!$B$3:$G$38,$E76+1,FALSE),0)</f>
        <v>0</v>
      </c>
      <c r="M76" s="58">
        <f ca="1">IFERROR(HLOOKUP(M$5,'Dummy Group'!$B$3:$G$38,$E76+1,FALSE),0)</f>
        <v>0</v>
      </c>
      <c r="N76" s="58">
        <f ca="1">IFERROR(HLOOKUP(N$5,'Dummy Group'!$B$3:$G$38,$E76+1,FALSE),0)</f>
        <v>0</v>
      </c>
      <c r="O76" s="58">
        <f ca="1">IFERROR(HLOOKUP(O$5,'Dummy Group'!$B$3:$G$38,$E76+1,FALSE),0)</f>
        <v>0</v>
      </c>
      <c r="P76" s="58">
        <f ca="1">IFERROR(HLOOKUP(P$5,'Dummy Group'!$B$3:$G$38,$E76+1,FALSE),0)</f>
        <v>0</v>
      </c>
      <c r="Q76" s="58">
        <f ca="1">IFERROR(HLOOKUP(Q$5,'Dummy Group'!$B$3:$G$38,$E76+1,FALSE),0)</f>
        <v>0</v>
      </c>
      <c r="R76" s="58">
        <f ca="1">IFERROR(HLOOKUP(R$5,'Dummy Group'!$B$3:$G$38,$E76+1,FALSE),0)</f>
        <v>0</v>
      </c>
      <c r="S76" s="58">
        <f ca="1">IFERROR(HLOOKUP(S$5,'Dummy Group'!$B$3:$G$38,$E76+1,FALSE),0)</f>
        <v>0</v>
      </c>
      <c r="T76" s="58">
        <f ca="1">IFERROR(HLOOKUP(T$5,'Dummy Group'!$B$3:$G$38,$E76+1,FALSE),0)</f>
        <v>0</v>
      </c>
      <c r="U76" s="58">
        <f ca="1">IFERROR(HLOOKUP(U$5,'Dummy Group'!$B$3:$G$38,$E76+1,FALSE),0)</f>
        <v>0</v>
      </c>
      <c r="V76" s="58">
        <f ca="1">IFERROR(HLOOKUP(V$5,'Dummy Group'!$B$3:$G$38,$E76+1,FALSE),0)</f>
        <v>0</v>
      </c>
      <c r="W76" s="58">
        <f ca="1">IFERROR(HLOOKUP(W$5,'Dummy Group'!$B$3:$G$38,$E76+1,FALSE),0)</f>
        <v>0</v>
      </c>
      <c r="X76" s="58">
        <f ca="1">IFERROR(HLOOKUP(X$5,'Dummy Group'!$B$3:$G$38,$E76+1,FALSE),0)</f>
        <v>0</v>
      </c>
      <c r="Y76" s="58">
        <f ca="1">IFERROR(HLOOKUP(Y$5,'Dummy Group'!$B$3:$G$38,$E76+1,FALSE),0)</f>
        <v>0</v>
      </c>
      <c r="Z76" s="58">
        <f ca="1">IFERROR(HLOOKUP(Z$5,'Dummy Group'!$B$3:$G$38,$E76+1,FALSE),0)</f>
        <v>0</v>
      </c>
      <c r="AA76" s="58">
        <f ca="1">IFERROR(HLOOKUP(AA$5,'Dummy Group'!$B$3:$G$38,$E76+1,FALSE),0)</f>
        <v>0</v>
      </c>
      <c r="AB76" s="58">
        <f ca="1">IFERROR(HLOOKUP(AB$5,'Dummy Group'!$B$3:$G$38,$E76+1,FALSE),0)</f>
        <v>0</v>
      </c>
      <c r="AC76" s="58">
        <f ca="1">IFERROR(HLOOKUP(AC$5,'Dummy Group'!$B$3:$G$38,$E76+1,FALSE),0)</f>
        <v>0</v>
      </c>
      <c r="AD76" s="58">
        <f ca="1">IFERROR(HLOOKUP(AD$5,'Dummy Group'!$B$3:$G$38,$E76+1,FALSE),0)</f>
        <v>0</v>
      </c>
      <c r="AE76" s="58">
        <f ca="1">IFERROR(HLOOKUP(AE$5,'Dummy Group'!$B$3:$G$38,$E76+1,FALSE),0)</f>
        <v>0</v>
      </c>
      <c r="AF76" s="58">
        <f ca="1">IFERROR(HLOOKUP(AF$5,'Dummy Group'!$B$3:$G$38,$E76+1,FALSE),0)</f>
        <v>0</v>
      </c>
      <c r="AG76" s="58">
        <f ca="1">IFERROR(HLOOKUP(AG$5,'Dummy Group'!$B$3:$G$38,$E76+1,FALSE),0)</f>
        <v>0</v>
      </c>
      <c r="AH76" s="58">
        <f ca="1">IFERROR(HLOOKUP(AH$5,'Dummy Group'!$B$3:$G$38,$E76+1,FALSE),0)</f>
        <v>0</v>
      </c>
      <c r="AI76" s="58">
        <f ca="1">IFERROR(HLOOKUP(AI$5,'Dummy Group'!$B$3:$G$38,$E76+1,FALSE),0)</f>
        <v>0</v>
      </c>
      <c r="AJ76" s="58">
        <f ca="1">IFERROR(HLOOKUP(AJ$5,'Dummy Group'!$B$3:$G$38,$E76+1,FALSE),0)</f>
        <v>0</v>
      </c>
      <c r="AK76" s="58">
        <f ca="1">IFERROR(HLOOKUP(AK$5,'Dummy Group'!$B$3:$G$38,$E76+1,FALSE),0)</f>
        <v>0</v>
      </c>
      <c r="AL76" s="58">
        <f ca="1">IFERROR(HLOOKUP(AL$5,'Dummy Group'!$B$3:$G$38,$E76+1,FALSE),0)</f>
        <v>0</v>
      </c>
      <c r="AM76" s="58">
        <f ca="1">IFERROR(HLOOKUP(AM$5,'Dummy Group'!$B$3:$G$38,$E76+1,FALSE),0)</f>
        <v>0</v>
      </c>
      <c r="AN76" s="58">
        <f ca="1">IFERROR(HLOOKUP(AN$5,'Dummy Group'!$B$3:$G$38,$E76+1,FALSE),0)</f>
        <v>0</v>
      </c>
    </row>
    <row r="77" spans="1:40" x14ac:dyDescent="0.25">
      <c r="D77" s="58">
        <f t="shared" ca="1" si="8"/>
        <v>12</v>
      </c>
      <c r="E77" s="58">
        <f t="shared" si="9"/>
        <v>24</v>
      </c>
      <c r="F77" s="58">
        <f ca="1">IFERROR(HLOOKUP(F$5,'Dummy Group'!$B$3:$G$38,$E77+1,FALSE),0)</f>
        <v>0</v>
      </c>
      <c r="G77" s="58">
        <f ca="1">IFERROR(HLOOKUP(G$5,'Dummy Group'!$B$3:$G$38,$E77+1,FALSE),0)</f>
        <v>0</v>
      </c>
      <c r="H77" s="58">
        <f ca="1">IFERROR(HLOOKUP(H$5,'Dummy Group'!$B$3:$G$38,$E77+1,FALSE),0)</f>
        <v>0</v>
      </c>
      <c r="I77" s="58">
        <f ca="1">IFERROR(HLOOKUP(I$5,'Dummy Group'!$B$3:$G$38,$E77+1,FALSE),0)</f>
        <v>0</v>
      </c>
      <c r="J77" s="58">
        <f ca="1">IFERROR(HLOOKUP(J$5,'Dummy Group'!$B$3:$G$38,$E77+1,FALSE),0)</f>
        <v>0</v>
      </c>
      <c r="K77" s="58">
        <f ca="1">IFERROR(HLOOKUP(K$5,'Dummy Group'!$B$3:$G$38,$E77+1,FALSE),0)</f>
        <v>0</v>
      </c>
      <c r="L77" s="58">
        <f ca="1">IFERROR(HLOOKUP(L$5,'Dummy Group'!$B$3:$G$38,$E77+1,FALSE),0)</f>
        <v>0</v>
      </c>
      <c r="M77" s="58">
        <f ca="1">IFERROR(HLOOKUP(M$5,'Dummy Group'!$B$3:$G$38,$E77+1,FALSE),0)</f>
        <v>0</v>
      </c>
      <c r="N77" s="58">
        <f ca="1">IFERROR(HLOOKUP(N$5,'Dummy Group'!$B$3:$G$38,$E77+1,FALSE),0)</f>
        <v>0</v>
      </c>
      <c r="O77" s="58">
        <f ca="1">IFERROR(HLOOKUP(O$5,'Dummy Group'!$B$3:$G$38,$E77+1,FALSE),0)</f>
        <v>0</v>
      </c>
      <c r="P77" s="58">
        <f ca="1">IFERROR(HLOOKUP(P$5,'Dummy Group'!$B$3:$G$38,$E77+1,FALSE),0)</f>
        <v>0</v>
      </c>
      <c r="Q77" s="58">
        <f ca="1">IFERROR(HLOOKUP(Q$5,'Dummy Group'!$B$3:$G$38,$E77+1,FALSE),0)</f>
        <v>0</v>
      </c>
      <c r="R77" s="58">
        <f ca="1">IFERROR(HLOOKUP(R$5,'Dummy Group'!$B$3:$G$38,$E77+1,FALSE),0)</f>
        <v>0</v>
      </c>
      <c r="S77" s="58">
        <f ca="1">IFERROR(HLOOKUP(S$5,'Dummy Group'!$B$3:$G$38,$E77+1,FALSE),0)</f>
        <v>0</v>
      </c>
      <c r="T77" s="58">
        <f ca="1">IFERROR(HLOOKUP(T$5,'Dummy Group'!$B$3:$G$38,$E77+1,FALSE),0)</f>
        <v>0</v>
      </c>
      <c r="U77" s="58">
        <f ca="1">IFERROR(HLOOKUP(U$5,'Dummy Group'!$B$3:$G$38,$E77+1,FALSE),0)</f>
        <v>0</v>
      </c>
      <c r="V77" s="58">
        <f ca="1">IFERROR(HLOOKUP(V$5,'Dummy Group'!$B$3:$G$38,$E77+1,FALSE),0)</f>
        <v>0</v>
      </c>
      <c r="W77" s="58">
        <f ca="1">IFERROR(HLOOKUP(W$5,'Dummy Group'!$B$3:$G$38,$E77+1,FALSE),0)</f>
        <v>0</v>
      </c>
      <c r="X77" s="58">
        <f ca="1">IFERROR(HLOOKUP(X$5,'Dummy Group'!$B$3:$G$38,$E77+1,FALSE),0)</f>
        <v>0</v>
      </c>
      <c r="Y77" s="58">
        <f ca="1">IFERROR(HLOOKUP(Y$5,'Dummy Group'!$B$3:$G$38,$E77+1,FALSE),0)</f>
        <v>0</v>
      </c>
      <c r="Z77" s="58">
        <f ca="1">IFERROR(HLOOKUP(Z$5,'Dummy Group'!$B$3:$G$38,$E77+1,FALSE),0)</f>
        <v>0</v>
      </c>
      <c r="AA77" s="58">
        <f ca="1">IFERROR(HLOOKUP(AA$5,'Dummy Group'!$B$3:$G$38,$E77+1,FALSE),0)</f>
        <v>0</v>
      </c>
      <c r="AB77" s="58">
        <f ca="1">IFERROR(HLOOKUP(AB$5,'Dummy Group'!$B$3:$G$38,$E77+1,FALSE),0)</f>
        <v>0</v>
      </c>
      <c r="AC77" s="58">
        <f ca="1">IFERROR(HLOOKUP(AC$5,'Dummy Group'!$B$3:$G$38,$E77+1,FALSE),0)</f>
        <v>0</v>
      </c>
      <c r="AD77" s="58">
        <f ca="1">IFERROR(HLOOKUP(AD$5,'Dummy Group'!$B$3:$G$38,$E77+1,FALSE),0)</f>
        <v>0</v>
      </c>
      <c r="AE77" s="58">
        <f ca="1">IFERROR(HLOOKUP(AE$5,'Dummy Group'!$B$3:$G$38,$E77+1,FALSE),0)</f>
        <v>0</v>
      </c>
      <c r="AF77" s="58">
        <f ca="1">IFERROR(HLOOKUP(AF$5,'Dummy Group'!$B$3:$G$38,$E77+1,FALSE),0)</f>
        <v>0</v>
      </c>
      <c r="AG77" s="58">
        <f ca="1">IFERROR(HLOOKUP(AG$5,'Dummy Group'!$B$3:$G$38,$E77+1,FALSE),0)</f>
        <v>0</v>
      </c>
      <c r="AH77" s="58">
        <f ca="1">IFERROR(HLOOKUP(AH$5,'Dummy Group'!$B$3:$G$38,$E77+1,FALSE),0)</f>
        <v>0</v>
      </c>
      <c r="AI77" s="58">
        <f ca="1">IFERROR(HLOOKUP(AI$5,'Dummy Group'!$B$3:$G$38,$E77+1,FALSE),0)</f>
        <v>0</v>
      </c>
      <c r="AJ77" s="58">
        <f ca="1">IFERROR(HLOOKUP(AJ$5,'Dummy Group'!$B$3:$G$38,$E77+1,FALSE),0)</f>
        <v>0</v>
      </c>
      <c r="AK77" s="58">
        <f ca="1">IFERROR(HLOOKUP(AK$5,'Dummy Group'!$B$3:$G$38,$E77+1,FALSE),0)</f>
        <v>0</v>
      </c>
      <c r="AL77" s="58">
        <f ca="1">IFERROR(HLOOKUP(AL$5,'Dummy Group'!$B$3:$G$38,$E77+1,FALSE),0)</f>
        <v>0</v>
      </c>
      <c r="AM77" s="58">
        <f ca="1">IFERROR(HLOOKUP(AM$5,'Dummy Group'!$B$3:$G$38,$E77+1,FALSE),0)</f>
        <v>0</v>
      </c>
      <c r="AN77" s="58">
        <f ca="1">IFERROR(HLOOKUP(AN$5,'Dummy Group'!$B$3:$G$38,$E77+1,FALSE),0)</f>
        <v>0</v>
      </c>
    </row>
    <row r="78" spans="1:40" x14ac:dyDescent="0.25">
      <c r="D78" s="58">
        <f t="shared" ca="1" si="8"/>
        <v>12</v>
      </c>
      <c r="E78" s="58">
        <f t="shared" si="9"/>
        <v>25</v>
      </c>
      <c r="F78" s="58">
        <f ca="1">IFERROR(HLOOKUP(F$5,'Dummy Group'!$B$3:$G$38,$E78+1,FALSE),0)</f>
        <v>0</v>
      </c>
      <c r="G78" s="58">
        <f ca="1">IFERROR(HLOOKUP(G$5,'Dummy Group'!$B$3:$G$38,$E78+1,FALSE),0)</f>
        <v>0</v>
      </c>
      <c r="H78" s="58">
        <f ca="1">IFERROR(HLOOKUP(H$5,'Dummy Group'!$B$3:$G$38,$E78+1,FALSE),0)</f>
        <v>0</v>
      </c>
      <c r="I78" s="58">
        <f ca="1">IFERROR(HLOOKUP(I$5,'Dummy Group'!$B$3:$G$38,$E78+1,FALSE),0)</f>
        <v>0</v>
      </c>
      <c r="J78" s="58">
        <f ca="1">IFERROR(HLOOKUP(J$5,'Dummy Group'!$B$3:$G$38,$E78+1,FALSE),0)</f>
        <v>0</v>
      </c>
      <c r="K78" s="58">
        <f ca="1">IFERROR(HLOOKUP(K$5,'Dummy Group'!$B$3:$G$38,$E78+1,FALSE),0)</f>
        <v>0</v>
      </c>
      <c r="L78" s="58">
        <f ca="1">IFERROR(HLOOKUP(L$5,'Dummy Group'!$B$3:$G$38,$E78+1,FALSE),0)</f>
        <v>0</v>
      </c>
      <c r="M78" s="58">
        <f ca="1">IFERROR(HLOOKUP(M$5,'Dummy Group'!$B$3:$G$38,$E78+1,FALSE),0)</f>
        <v>0</v>
      </c>
      <c r="N78" s="58">
        <f ca="1">IFERROR(HLOOKUP(N$5,'Dummy Group'!$B$3:$G$38,$E78+1,FALSE),0)</f>
        <v>0</v>
      </c>
      <c r="O78" s="58">
        <f ca="1">IFERROR(HLOOKUP(O$5,'Dummy Group'!$B$3:$G$38,$E78+1,FALSE),0)</f>
        <v>0</v>
      </c>
      <c r="P78" s="58">
        <f ca="1">IFERROR(HLOOKUP(P$5,'Dummy Group'!$B$3:$G$38,$E78+1,FALSE),0)</f>
        <v>0</v>
      </c>
      <c r="Q78" s="58">
        <f ca="1">IFERROR(HLOOKUP(Q$5,'Dummy Group'!$B$3:$G$38,$E78+1,FALSE),0)</f>
        <v>0</v>
      </c>
      <c r="R78" s="58">
        <f ca="1">IFERROR(HLOOKUP(R$5,'Dummy Group'!$B$3:$G$38,$E78+1,FALSE),0)</f>
        <v>0</v>
      </c>
      <c r="S78" s="58">
        <f ca="1">IFERROR(HLOOKUP(S$5,'Dummy Group'!$B$3:$G$38,$E78+1,FALSE),0)</f>
        <v>0</v>
      </c>
      <c r="T78" s="58">
        <f ca="1">IFERROR(HLOOKUP(T$5,'Dummy Group'!$B$3:$G$38,$E78+1,FALSE),0)</f>
        <v>0</v>
      </c>
      <c r="U78" s="58">
        <f ca="1">IFERROR(HLOOKUP(U$5,'Dummy Group'!$B$3:$G$38,$E78+1,FALSE),0)</f>
        <v>0</v>
      </c>
      <c r="V78" s="58">
        <f ca="1">IFERROR(HLOOKUP(V$5,'Dummy Group'!$B$3:$G$38,$E78+1,FALSE),0)</f>
        <v>0</v>
      </c>
      <c r="W78" s="58">
        <f ca="1">IFERROR(HLOOKUP(W$5,'Dummy Group'!$B$3:$G$38,$E78+1,FALSE),0)</f>
        <v>0</v>
      </c>
      <c r="X78" s="58">
        <f ca="1">IFERROR(HLOOKUP(X$5,'Dummy Group'!$B$3:$G$38,$E78+1,FALSE),0)</f>
        <v>0</v>
      </c>
      <c r="Y78" s="58">
        <f ca="1">IFERROR(HLOOKUP(Y$5,'Dummy Group'!$B$3:$G$38,$E78+1,FALSE),0)</f>
        <v>0</v>
      </c>
      <c r="Z78" s="58">
        <f ca="1">IFERROR(HLOOKUP(Z$5,'Dummy Group'!$B$3:$G$38,$E78+1,FALSE),0)</f>
        <v>0</v>
      </c>
      <c r="AA78" s="58">
        <f ca="1">IFERROR(HLOOKUP(AA$5,'Dummy Group'!$B$3:$G$38,$E78+1,FALSE),0)</f>
        <v>0</v>
      </c>
      <c r="AB78" s="58">
        <f ca="1">IFERROR(HLOOKUP(AB$5,'Dummy Group'!$B$3:$G$38,$E78+1,FALSE),0)</f>
        <v>0</v>
      </c>
      <c r="AC78" s="58">
        <f ca="1">IFERROR(HLOOKUP(AC$5,'Dummy Group'!$B$3:$G$38,$E78+1,FALSE),0)</f>
        <v>0</v>
      </c>
      <c r="AD78" s="58">
        <f ca="1">IFERROR(HLOOKUP(AD$5,'Dummy Group'!$B$3:$G$38,$E78+1,FALSE),0)</f>
        <v>0</v>
      </c>
      <c r="AE78" s="58">
        <f ca="1">IFERROR(HLOOKUP(AE$5,'Dummy Group'!$B$3:$G$38,$E78+1,FALSE),0)</f>
        <v>0</v>
      </c>
      <c r="AF78" s="58">
        <f ca="1">IFERROR(HLOOKUP(AF$5,'Dummy Group'!$B$3:$G$38,$E78+1,FALSE),0)</f>
        <v>0</v>
      </c>
      <c r="AG78" s="58">
        <f ca="1">IFERROR(HLOOKUP(AG$5,'Dummy Group'!$B$3:$G$38,$E78+1,FALSE),0)</f>
        <v>0</v>
      </c>
      <c r="AH78" s="58">
        <f ca="1">IFERROR(HLOOKUP(AH$5,'Dummy Group'!$B$3:$G$38,$E78+1,FALSE),0)</f>
        <v>0</v>
      </c>
      <c r="AI78" s="58">
        <f ca="1">IFERROR(HLOOKUP(AI$5,'Dummy Group'!$B$3:$G$38,$E78+1,FALSE),0)</f>
        <v>0</v>
      </c>
      <c r="AJ78" s="58">
        <f ca="1">IFERROR(HLOOKUP(AJ$5,'Dummy Group'!$B$3:$G$38,$E78+1,FALSE),0)</f>
        <v>0</v>
      </c>
      <c r="AK78" s="58">
        <f ca="1">IFERROR(HLOOKUP(AK$5,'Dummy Group'!$B$3:$G$38,$E78+1,FALSE),0)</f>
        <v>0</v>
      </c>
      <c r="AL78" s="58">
        <f ca="1">IFERROR(HLOOKUP(AL$5,'Dummy Group'!$B$3:$G$38,$E78+1,FALSE),0)</f>
        <v>0</v>
      </c>
      <c r="AM78" s="58">
        <f ca="1">IFERROR(HLOOKUP(AM$5,'Dummy Group'!$B$3:$G$38,$E78+1,FALSE),0)</f>
        <v>0</v>
      </c>
      <c r="AN78" s="58">
        <f ca="1">IFERROR(HLOOKUP(AN$5,'Dummy Group'!$B$3:$G$38,$E78+1,FALSE),0)</f>
        <v>0</v>
      </c>
    </row>
    <row r="79" spans="1:40" x14ac:dyDescent="0.25">
      <c r="D79" s="58">
        <f t="shared" ca="1" si="8"/>
        <v>12</v>
      </c>
      <c r="E79" s="58">
        <f t="shared" si="9"/>
        <v>26</v>
      </c>
      <c r="F79" s="58">
        <f ca="1">IFERROR(HLOOKUP(F$5,'Dummy Group'!$B$3:$G$38,$E79+1,FALSE),0)</f>
        <v>0</v>
      </c>
      <c r="G79" s="58">
        <f ca="1">IFERROR(HLOOKUP(G$5,'Dummy Group'!$B$3:$G$38,$E79+1,FALSE),0)</f>
        <v>0</v>
      </c>
      <c r="H79" s="58">
        <f ca="1">IFERROR(HLOOKUP(H$5,'Dummy Group'!$B$3:$G$38,$E79+1,FALSE),0)</f>
        <v>0</v>
      </c>
      <c r="I79" s="58">
        <f ca="1">IFERROR(HLOOKUP(I$5,'Dummy Group'!$B$3:$G$38,$E79+1,FALSE),0)</f>
        <v>0</v>
      </c>
      <c r="J79" s="58">
        <f ca="1">IFERROR(HLOOKUP(J$5,'Dummy Group'!$B$3:$G$38,$E79+1,FALSE),0)</f>
        <v>0</v>
      </c>
      <c r="K79" s="58">
        <f ca="1">IFERROR(HLOOKUP(K$5,'Dummy Group'!$B$3:$G$38,$E79+1,FALSE),0)</f>
        <v>0</v>
      </c>
      <c r="L79" s="58">
        <f ca="1">IFERROR(HLOOKUP(L$5,'Dummy Group'!$B$3:$G$38,$E79+1,FALSE),0)</f>
        <v>0</v>
      </c>
      <c r="M79" s="58">
        <f ca="1">IFERROR(HLOOKUP(M$5,'Dummy Group'!$B$3:$G$38,$E79+1,FALSE),0)</f>
        <v>0</v>
      </c>
      <c r="N79" s="58">
        <f ca="1">IFERROR(HLOOKUP(N$5,'Dummy Group'!$B$3:$G$38,$E79+1,FALSE),0)</f>
        <v>0</v>
      </c>
      <c r="O79" s="58">
        <f ca="1">IFERROR(HLOOKUP(O$5,'Dummy Group'!$B$3:$G$38,$E79+1,FALSE),0)</f>
        <v>0</v>
      </c>
      <c r="P79" s="58">
        <f ca="1">IFERROR(HLOOKUP(P$5,'Dummy Group'!$B$3:$G$38,$E79+1,FALSE),0)</f>
        <v>0</v>
      </c>
      <c r="Q79" s="58">
        <f ca="1">IFERROR(HLOOKUP(Q$5,'Dummy Group'!$B$3:$G$38,$E79+1,FALSE),0)</f>
        <v>0</v>
      </c>
      <c r="R79" s="58">
        <f ca="1">IFERROR(HLOOKUP(R$5,'Dummy Group'!$B$3:$G$38,$E79+1,FALSE),0)</f>
        <v>0</v>
      </c>
      <c r="S79" s="58">
        <f ca="1">IFERROR(HLOOKUP(S$5,'Dummy Group'!$B$3:$G$38,$E79+1,FALSE),0)</f>
        <v>0</v>
      </c>
      <c r="T79" s="58">
        <f ca="1">IFERROR(HLOOKUP(T$5,'Dummy Group'!$B$3:$G$38,$E79+1,FALSE),0)</f>
        <v>0</v>
      </c>
      <c r="U79" s="58">
        <f ca="1">IFERROR(HLOOKUP(U$5,'Dummy Group'!$B$3:$G$38,$E79+1,FALSE),0)</f>
        <v>0</v>
      </c>
      <c r="V79" s="58">
        <f ca="1">IFERROR(HLOOKUP(V$5,'Dummy Group'!$B$3:$G$38,$E79+1,FALSE),0)</f>
        <v>0</v>
      </c>
      <c r="W79" s="58">
        <f ca="1">IFERROR(HLOOKUP(W$5,'Dummy Group'!$B$3:$G$38,$E79+1,FALSE),0)</f>
        <v>0</v>
      </c>
      <c r="X79" s="58">
        <f ca="1">IFERROR(HLOOKUP(X$5,'Dummy Group'!$B$3:$G$38,$E79+1,FALSE),0)</f>
        <v>0</v>
      </c>
      <c r="Y79" s="58">
        <f ca="1">IFERROR(HLOOKUP(Y$5,'Dummy Group'!$B$3:$G$38,$E79+1,FALSE),0)</f>
        <v>0</v>
      </c>
      <c r="Z79" s="58">
        <f ca="1">IFERROR(HLOOKUP(Z$5,'Dummy Group'!$B$3:$G$38,$E79+1,FALSE),0)</f>
        <v>0</v>
      </c>
      <c r="AA79" s="58">
        <f ca="1">IFERROR(HLOOKUP(AA$5,'Dummy Group'!$B$3:$G$38,$E79+1,FALSE),0)</f>
        <v>0</v>
      </c>
      <c r="AB79" s="58">
        <f ca="1">IFERROR(HLOOKUP(AB$5,'Dummy Group'!$B$3:$G$38,$E79+1,FALSE),0)</f>
        <v>0</v>
      </c>
      <c r="AC79" s="58">
        <f ca="1">IFERROR(HLOOKUP(AC$5,'Dummy Group'!$B$3:$G$38,$E79+1,FALSE),0)</f>
        <v>0</v>
      </c>
      <c r="AD79" s="58">
        <f ca="1">IFERROR(HLOOKUP(AD$5,'Dummy Group'!$B$3:$G$38,$E79+1,FALSE),0)</f>
        <v>0</v>
      </c>
      <c r="AE79" s="58">
        <f ca="1">IFERROR(HLOOKUP(AE$5,'Dummy Group'!$B$3:$G$38,$E79+1,FALSE),0)</f>
        <v>0</v>
      </c>
      <c r="AF79" s="58">
        <f ca="1">IFERROR(HLOOKUP(AF$5,'Dummy Group'!$B$3:$G$38,$E79+1,FALSE),0)</f>
        <v>0</v>
      </c>
      <c r="AG79" s="58">
        <f ca="1">IFERROR(HLOOKUP(AG$5,'Dummy Group'!$B$3:$G$38,$E79+1,FALSE),0)</f>
        <v>0</v>
      </c>
      <c r="AH79" s="58">
        <f ca="1">IFERROR(HLOOKUP(AH$5,'Dummy Group'!$B$3:$G$38,$E79+1,FALSE),0)</f>
        <v>0</v>
      </c>
      <c r="AI79" s="58">
        <f ca="1">IFERROR(HLOOKUP(AI$5,'Dummy Group'!$B$3:$G$38,$E79+1,FALSE),0)</f>
        <v>0</v>
      </c>
      <c r="AJ79" s="58">
        <f ca="1">IFERROR(HLOOKUP(AJ$5,'Dummy Group'!$B$3:$G$38,$E79+1,FALSE),0)</f>
        <v>0</v>
      </c>
      <c r="AK79" s="58">
        <f ca="1">IFERROR(HLOOKUP(AK$5,'Dummy Group'!$B$3:$G$38,$E79+1,FALSE),0)</f>
        <v>0</v>
      </c>
      <c r="AL79" s="58">
        <f ca="1">IFERROR(HLOOKUP(AL$5,'Dummy Group'!$B$3:$G$38,$E79+1,FALSE),0)</f>
        <v>0</v>
      </c>
      <c r="AM79" s="58">
        <f ca="1">IFERROR(HLOOKUP(AM$5,'Dummy Group'!$B$3:$G$38,$E79+1,FALSE),0)</f>
        <v>0</v>
      </c>
      <c r="AN79" s="58">
        <f ca="1">IFERROR(HLOOKUP(AN$5,'Dummy Group'!$B$3:$G$38,$E79+1,FALSE),0)</f>
        <v>0</v>
      </c>
    </row>
    <row r="80" spans="1:40" x14ac:dyDescent="0.25">
      <c r="D80" s="58">
        <f t="shared" ca="1" si="8"/>
        <v>12</v>
      </c>
      <c r="E80" s="58">
        <f t="shared" si="9"/>
        <v>27</v>
      </c>
      <c r="F80" s="58">
        <f ca="1">IFERROR(HLOOKUP(F$5,'Dummy Group'!$B$3:$G$38,$E80+1,FALSE),0)</f>
        <v>0</v>
      </c>
      <c r="G80" s="58">
        <f ca="1">IFERROR(HLOOKUP(G$5,'Dummy Group'!$B$3:$G$38,$E80+1,FALSE),0)</f>
        <v>0</v>
      </c>
      <c r="H80" s="58">
        <f ca="1">IFERROR(HLOOKUP(H$5,'Dummy Group'!$B$3:$G$38,$E80+1,FALSE),0)</f>
        <v>0</v>
      </c>
      <c r="I80" s="58">
        <f ca="1">IFERROR(HLOOKUP(I$5,'Dummy Group'!$B$3:$G$38,$E80+1,FALSE),0)</f>
        <v>0</v>
      </c>
      <c r="J80" s="58">
        <f ca="1">IFERROR(HLOOKUP(J$5,'Dummy Group'!$B$3:$G$38,$E80+1,FALSE),0)</f>
        <v>0</v>
      </c>
      <c r="K80" s="58">
        <f ca="1">IFERROR(HLOOKUP(K$5,'Dummy Group'!$B$3:$G$38,$E80+1,FALSE),0)</f>
        <v>0</v>
      </c>
      <c r="L80" s="58">
        <f ca="1">IFERROR(HLOOKUP(L$5,'Dummy Group'!$B$3:$G$38,$E80+1,FALSE),0)</f>
        <v>0</v>
      </c>
      <c r="M80" s="58">
        <f ca="1">IFERROR(HLOOKUP(M$5,'Dummy Group'!$B$3:$G$38,$E80+1,FALSE),0)</f>
        <v>0</v>
      </c>
      <c r="N80" s="58">
        <f ca="1">IFERROR(HLOOKUP(N$5,'Dummy Group'!$B$3:$G$38,$E80+1,FALSE),0)</f>
        <v>0</v>
      </c>
      <c r="O80" s="58">
        <f ca="1">IFERROR(HLOOKUP(O$5,'Dummy Group'!$B$3:$G$38,$E80+1,FALSE),0)</f>
        <v>0</v>
      </c>
      <c r="P80" s="58">
        <f ca="1">IFERROR(HLOOKUP(P$5,'Dummy Group'!$B$3:$G$38,$E80+1,FALSE),0)</f>
        <v>0</v>
      </c>
      <c r="Q80" s="58">
        <f ca="1">IFERROR(HLOOKUP(Q$5,'Dummy Group'!$B$3:$G$38,$E80+1,FALSE),0)</f>
        <v>0</v>
      </c>
      <c r="R80" s="58">
        <f ca="1">IFERROR(HLOOKUP(R$5,'Dummy Group'!$B$3:$G$38,$E80+1,FALSE),0)</f>
        <v>0</v>
      </c>
      <c r="S80" s="58">
        <f ca="1">IFERROR(HLOOKUP(S$5,'Dummy Group'!$B$3:$G$38,$E80+1,FALSE),0)</f>
        <v>0</v>
      </c>
      <c r="T80" s="58">
        <f ca="1">IFERROR(HLOOKUP(T$5,'Dummy Group'!$B$3:$G$38,$E80+1,FALSE),0)</f>
        <v>0</v>
      </c>
      <c r="U80" s="58">
        <f ca="1">IFERROR(HLOOKUP(U$5,'Dummy Group'!$B$3:$G$38,$E80+1,FALSE),0)</f>
        <v>0</v>
      </c>
      <c r="V80" s="58">
        <f ca="1">IFERROR(HLOOKUP(V$5,'Dummy Group'!$B$3:$G$38,$E80+1,FALSE),0)</f>
        <v>0</v>
      </c>
      <c r="W80" s="58">
        <f ca="1">IFERROR(HLOOKUP(W$5,'Dummy Group'!$B$3:$G$38,$E80+1,FALSE),0)</f>
        <v>0</v>
      </c>
      <c r="X80" s="58">
        <f ca="1">IFERROR(HLOOKUP(X$5,'Dummy Group'!$B$3:$G$38,$E80+1,FALSE),0)</f>
        <v>0</v>
      </c>
      <c r="Y80" s="58">
        <f ca="1">IFERROR(HLOOKUP(Y$5,'Dummy Group'!$B$3:$G$38,$E80+1,FALSE),0)</f>
        <v>0</v>
      </c>
      <c r="Z80" s="58">
        <f ca="1">IFERROR(HLOOKUP(Z$5,'Dummy Group'!$B$3:$G$38,$E80+1,FALSE),0)</f>
        <v>0</v>
      </c>
      <c r="AA80" s="58">
        <f ca="1">IFERROR(HLOOKUP(AA$5,'Dummy Group'!$B$3:$G$38,$E80+1,FALSE),0)</f>
        <v>0</v>
      </c>
      <c r="AB80" s="58">
        <f ca="1">IFERROR(HLOOKUP(AB$5,'Dummy Group'!$B$3:$G$38,$E80+1,FALSE),0)</f>
        <v>0</v>
      </c>
      <c r="AC80" s="58">
        <f ca="1">IFERROR(HLOOKUP(AC$5,'Dummy Group'!$B$3:$G$38,$E80+1,FALSE),0)</f>
        <v>0</v>
      </c>
      <c r="AD80" s="58">
        <f ca="1">IFERROR(HLOOKUP(AD$5,'Dummy Group'!$B$3:$G$38,$E80+1,FALSE),0)</f>
        <v>0</v>
      </c>
      <c r="AE80" s="58">
        <f ca="1">IFERROR(HLOOKUP(AE$5,'Dummy Group'!$B$3:$G$38,$E80+1,FALSE),0)</f>
        <v>0</v>
      </c>
      <c r="AF80" s="58">
        <f ca="1">IFERROR(HLOOKUP(AF$5,'Dummy Group'!$B$3:$G$38,$E80+1,FALSE),0)</f>
        <v>0</v>
      </c>
      <c r="AG80" s="58">
        <f ca="1">IFERROR(HLOOKUP(AG$5,'Dummy Group'!$B$3:$G$38,$E80+1,FALSE),0)</f>
        <v>0</v>
      </c>
      <c r="AH80" s="58">
        <f ca="1">IFERROR(HLOOKUP(AH$5,'Dummy Group'!$B$3:$G$38,$E80+1,FALSE),0)</f>
        <v>0</v>
      </c>
      <c r="AI80" s="58">
        <f ca="1">IFERROR(HLOOKUP(AI$5,'Dummy Group'!$B$3:$G$38,$E80+1,FALSE),0)</f>
        <v>0</v>
      </c>
      <c r="AJ80" s="58">
        <f ca="1">IFERROR(HLOOKUP(AJ$5,'Dummy Group'!$B$3:$G$38,$E80+1,FALSE),0)</f>
        <v>0</v>
      </c>
      <c r="AK80" s="58">
        <f ca="1">IFERROR(HLOOKUP(AK$5,'Dummy Group'!$B$3:$G$38,$E80+1,FALSE),0)</f>
        <v>0</v>
      </c>
      <c r="AL80" s="58">
        <f ca="1">IFERROR(HLOOKUP(AL$5,'Dummy Group'!$B$3:$G$38,$E80+1,FALSE),0)</f>
        <v>0</v>
      </c>
      <c r="AM80" s="58">
        <f ca="1">IFERROR(HLOOKUP(AM$5,'Dummy Group'!$B$3:$G$38,$E80+1,FALSE),0)</f>
        <v>0</v>
      </c>
      <c r="AN80" s="58">
        <f ca="1">IFERROR(HLOOKUP(AN$5,'Dummy Group'!$B$3:$G$38,$E80+1,FALSE),0)</f>
        <v>0</v>
      </c>
    </row>
    <row r="81" spans="4:40" x14ac:dyDescent="0.25">
      <c r="D81" s="58">
        <f t="shared" ca="1" si="8"/>
        <v>12</v>
      </c>
      <c r="E81" s="58">
        <f t="shared" si="9"/>
        <v>28</v>
      </c>
      <c r="F81" s="58">
        <f ca="1">IFERROR(HLOOKUP(F$5,'Dummy Group'!$B$3:$G$38,$E81+1,FALSE),0)</f>
        <v>0</v>
      </c>
      <c r="G81" s="58">
        <f ca="1">IFERROR(HLOOKUP(G$5,'Dummy Group'!$B$3:$G$38,$E81+1,FALSE),0)</f>
        <v>0</v>
      </c>
      <c r="H81" s="58">
        <f ca="1">IFERROR(HLOOKUP(H$5,'Dummy Group'!$B$3:$G$38,$E81+1,FALSE),0)</f>
        <v>0</v>
      </c>
      <c r="I81" s="58">
        <f ca="1">IFERROR(HLOOKUP(I$5,'Dummy Group'!$B$3:$G$38,$E81+1,FALSE),0)</f>
        <v>0</v>
      </c>
      <c r="J81" s="58">
        <f ca="1">IFERROR(HLOOKUP(J$5,'Dummy Group'!$B$3:$G$38,$E81+1,FALSE),0)</f>
        <v>0</v>
      </c>
      <c r="K81" s="58">
        <f ca="1">IFERROR(HLOOKUP(K$5,'Dummy Group'!$B$3:$G$38,$E81+1,FALSE),0)</f>
        <v>0</v>
      </c>
      <c r="L81" s="58">
        <f ca="1">IFERROR(HLOOKUP(L$5,'Dummy Group'!$B$3:$G$38,$E81+1,FALSE),0)</f>
        <v>0</v>
      </c>
      <c r="M81" s="58">
        <f ca="1">IFERROR(HLOOKUP(M$5,'Dummy Group'!$B$3:$G$38,$E81+1,FALSE),0)</f>
        <v>0</v>
      </c>
      <c r="N81" s="58">
        <f ca="1">IFERROR(HLOOKUP(N$5,'Dummy Group'!$B$3:$G$38,$E81+1,FALSE),0)</f>
        <v>0</v>
      </c>
      <c r="O81" s="58">
        <f ca="1">IFERROR(HLOOKUP(O$5,'Dummy Group'!$B$3:$G$38,$E81+1,FALSE),0)</f>
        <v>0</v>
      </c>
      <c r="P81" s="58">
        <f ca="1">IFERROR(HLOOKUP(P$5,'Dummy Group'!$B$3:$G$38,$E81+1,FALSE),0)</f>
        <v>0</v>
      </c>
      <c r="Q81" s="58">
        <f ca="1">IFERROR(HLOOKUP(Q$5,'Dummy Group'!$B$3:$G$38,$E81+1,FALSE),0)</f>
        <v>0</v>
      </c>
      <c r="R81" s="58">
        <f ca="1">IFERROR(HLOOKUP(R$5,'Dummy Group'!$B$3:$G$38,$E81+1,FALSE),0)</f>
        <v>0</v>
      </c>
      <c r="S81" s="58">
        <f ca="1">IFERROR(HLOOKUP(S$5,'Dummy Group'!$B$3:$G$38,$E81+1,FALSE),0)</f>
        <v>0</v>
      </c>
      <c r="T81" s="58">
        <f ca="1">IFERROR(HLOOKUP(T$5,'Dummy Group'!$B$3:$G$38,$E81+1,FALSE),0)</f>
        <v>0</v>
      </c>
      <c r="U81" s="58">
        <f ca="1">IFERROR(HLOOKUP(U$5,'Dummy Group'!$B$3:$G$38,$E81+1,FALSE),0)</f>
        <v>0</v>
      </c>
      <c r="V81" s="58">
        <f ca="1">IFERROR(HLOOKUP(V$5,'Dummy Group'!$B$3:$G$38,$E81+1,FALSE),0)</f>
        <v>0</v>
      </c>
      <c r="W81" s="58">
        <f ca="1">IFERROR(HLOOKUP(W$5,'Dummy Group'!$B$3:$G$38,$E81+1,FALSE),0)</f>
        <v>0</v>
      </c>
      <c r="X81" s="58">
        <f ca="1">IFERROR(HLOOKUP(X$5,'Dummy Group'!$B$3:$G$38,$E81+1,FALSE),0)</f>
        <v>0</v>
      </c>
      <c r="Y81" s="58">
        <f ca="1">IFERROR(HLOOKUP(Y$5,'Dummy Group'!$B$3:$G$38,$E81+1,FALSE),0)</f>
        <v>0</v>
      </c>
      <c r="Z81" s="58">
        <f ca="1">IFERROR(HLOOKUP(Z$5,'Dummy Group'!$B$3:$G$38,$E81+1,FALSE),0)</f>
        <v>0</v>
      </c>
      <c r="AA81" s="58">
        <f ca="1">IFERROR(HLOOKUP(AA$5,'Dummy Group'!$B$3:$G$38,$E81+1,FALSE),0)</f>
        <v>0</v>
      </c>
      <c r="AB81" s="58">
        <f ca="1">IFERROR(HLOOKUP(AB$5,'Dummy Group'!$B$3:$G$38,$E81+1,FALSE),0)</f>
        <v>0</v>
      </c>
      <c r="AC81" s="58">
        <f ca="1">IFERROR(HLOOKUP(AC$5,'Dummy Group'!$B$3:$G$38,$E81+1,FALSE),0)</f>
        <v>0</v>
      </c>
      <c r="AD81" s="58">
        <f ca="1">IFERROR(HLOOKUP(AD$5,'Dummy Group'!$B$3:$G$38,$E81+1,FALSE),0)</f>
        <v>0</v>
      </c>
      <c r="AE81" s="58">
        <f ca="1">IFERROR(HLOOKUP(AE$5,'Dummy Group'!$B$3:$G$38,$E81+1,FALSE),0)</f>
        <v>0</v>
      </c>
      <c r="AF81" s="58">
        <f ca="1">IFERROR(HLOOKUP(AF$5,'Dummy Group'!$B$3:$G$38,$E81+1,FALSE),0)</f>
        <v>0</v>
      </c>
      <c r="AG81" s="58">
        <f ca="1">IFERROR(HLOOKUP(AG$5,'Dummy Group'!$B$3:$G$38,$E81+1,FALSE),0)</f>
        <v>0</v>
      </c>
      <c r="AH81" s="58">
        <f ca="1">IFERROR(HLOOKUP(AH$5,'Dummy Group'!$B$3:$G$38,$E81+1,FALSE),0)</f>
        <v>0</v>
      </c>
      <c r="AI81" s="58">
        <f ca="1">IFERROR(HLOOKUP(AI$5,'Dummy Group'!$B$3:$G$38,$E81+1,FALSE),0)</f>
        <v>0</v>
      </c>
      <c r="AJ81" s="58">
        <f ca="1">IFERROR(HLOOKUP(AJ$5,'Dummy Group'!$B$3:$G$38,$E81+1,FALSE),0)</f>
        <v>0</v>
      </c>
      <c r="AK81" s="58">
        <f ca="1">IFERROR(HLOOKUP(AK$5,'Dummy Group'!$B$3:$G$38,$E81+1,FALSE),0)</f>
        <v>0</v>
      </c>
      <c r="AL81" s="58">
        <f ca="1">IFERROR(HLOOKUP(AL$5,'Dummy Group'!$B$3:$G$38,$E81+1,FALSE),0)</f>
        <v>0</v>
      </c>
      <c r="AM81" s="58">
        <f ca="1">IFERROR(HLOOKUP(AM$5,'Dummy Group'!$B$3:$G$38,$E81+1,FALSE),0)</f>
        <v>0</v>
      </c>
      <c r="AN81" s="58">
        <f ca="1">IFERROR(HLOOKUP(AN$5,'Dummy Group'!$B$3:$G$38,$E81+1,FALSE),0)</f>
        <v>0</v>
      </c>
    </row>
    <row r="82" spans="4:40" x14ac:dyDescent="0.25">
      <c r="D82" s="58">
        <f t="shared" ca="1" si="8"/>
        <v>12</v>
      </c>
      <c r="E82" s="58">
        <f t="shared" si="9"/>
        <v>29</v>
      </c>
      <c r="F82" s="58">
        <f ca="1">IFERROR(HLOOKUP(F$5,'Dummy Group'!$B$3:$G$38,$E82+1,FALSE),0)</f>
        <v>0</v>
      </c>
      <c r="G82" s="58">
        <f ca="1">IFERROR(HLOOKUP(G$5,'Dummy Group'!$B$3:$G$38,$E82+1,FALSE),0)</f>
        <v>0</v>
      </c>
      <c r="H82" s="58">
        <f ca="1">IFERROR(HLOOKUP(H$5,'Dummy Group'!$B$3:$G$38,$E82+1,FALSE),0)</f>
        <v>0</v>
      </c>
      <c r="I82" s="58">
        <f ca="1">IFERROR(HLOOKUP(I$5,'Dummy Group'!$B$3:$G$38,$E82+1,FALSE),0)</f>
        <v>0</v>
      </c>
      <c r="J82" s="58">
        <f ca="1">IFERROR(HLOOKUP(J$5,'Dummy Group'!$B$3:$G$38,$E82+1,FALSE),0)</f>
        <v>0</v>
      </c>
      <c r="K82" s="58">
        <f ca="1">IFERROR(HLOOKUP(K$5,'Dummy Group'!$B$3:$G$38,$E82+1,FALSE),0)</f>
        <v>0</v>
      </c>
      <c r="L82" s="58">
        <f ca="1">IFERROR(HLOOKUP(L$5,'Dummy Group'!$B$3:$G$38,$E82+1,FALSE),0)</f>
        <v>0</v>
      </c>
      <c r="M82" s="58">
        <f ca="1">IFERROR(HLOOKUP(M$5,'Dummy Group'!$B$3:$G$38,$E82+1,FALSE),0)</f>
        <v>0</v>
      </c>
      <c r="N82" s="58">
        <f ca="1">IFERROR(HLOOKUP(N$5,'Dummy Group'!$B$3:$G$38,$E82+1,FALSE),0)</f>
        <v>0</v>
      </c>
      <c r="O82" s="58">
        <f ca="1">IFERROR(HLOOKUP(O$5,'Dummy Group'!$B$3:$G$38,$E82+1,FALSE),0)</f>
        <v>0</v>
      </c>
      <c r="P82" s="58">
        <f ca="1">IFERROR(HLOOKUP(P$5,'Dummy Group'!$B$3:$G$38,$E82+1,FALSE),0)</f>
        <v>0</v>
      </c>
      <c r="Q82" s="58">
        <f ca="1">IFERROR(HLOOKUP(Q$5,'Dummy Group'!$B$3:$G$38,$E82+1,FALSE),0)</f>
        <v>0</v>
      </c>
      <c r="R82" s="58">
        <f ca="1">IFERROR(HLOOKUP(R$5,'Dummy Group'!$B$3:$G$38,$E82+1,FALSE),0)</f>
        <v>0</v>
      </c>
      <c r="S82" s="58">
        <f ca="1">IFERROR(HLOOKUP(S$5,'Dummy Group'!$B$3:$G$38,$E82+1,FALSE),0)</f>
        <v>0</v>
      </c>
      <c r="T82" s="58">
        <f ca="1">IFERROR(HLOOKUP(T$5,'Dummy Group'!$B$3:$G$38,$E82+1,FALSE),0)</f>
        <v>0</v>
      </c>
      <c r="U82" s="58">
        <f ca="1">IFERROR(HLOOKUP(U$5,'Dummy Group'!$B$3:$G$38,$E82+1,FALSE),0)</f>
        <v>0</v>
      </c>
      <c r="V82" s="58">
        <f ca="1">IFERROR(HLOOKUP(V$5,'Dummy Group'!$B$3:$G$38,$E82+1,FALSE),0)</f>
        <v>0</v>
      </c>
      <c r="W82" s="58">
        <f ca="1">IFERROR(HLOOKUP(W$5,'Dummy Group'!$B$3:$G$38,$E82+1,FALSE),0)</f>
        <v>0</v>
      </c>
      <c r="X82" s="58">
        <f ca="1">IFERROR(HLOOKUP(X$5,'Dummy Group'!$B$3:$G$38,$E82+1,FALSE),0)</f>
        <v>0</v>
      </c>
      <c r="Y82" s="58">
        <f ca="1">IFERROR(HLOOKUP(Y$5,'Dummy Group'!$B$3:$G$38,$E82+1,FALSE),0)</f>
        <v>0</v>
      </c>
      <c r="Z82" s="58">
        <f ca="1">IFERROR(HLOOKUP(Z$5,'Dummy Group'!$B$3:$G$38,$E82+1,FALSE),0)</f>
        <v>0</v>
      </c>
      <c r="AA82" s="58">
        <f ca="1">IFERROR(HLOOKUP(AA$5,'Dummy Group'!$B$3:$G$38,$E82+1,FALSE),0)</f>
        <v>0</v>
      </c>
      <c r="AB82" s="58">
        <f ca="1">IFERROR(HLOOKUP(AB$5,'Dummy Group'!$B$3:$G$38,$E82+1,FALSE),0)</f>
        <v>0</v>
      </c>
      <c r="AC82" s="58">
        <f ca="1">IFERROR(HLOOKUP(AC$5,'Dummy Group'!$B$3:$G$38,$E82+1,FALSE),0)</f>
        <v>0</v>
      </c>
      <c r="AD82" s="58">
        <f ca="1">IFERROR(HLOOKUP(AD$5,'Dummy Group'!$B$3:$G$38,$E82+1,FALSE),0)</f>
        <v>0</v>
      </c>
      <c r="AE82" s="58">
        <f ca="1">IFERROR(HLOOKUP(AE$5,'Dummy Group'!$B$3:$G$38,$E82+1,FALSE),0)</f>
        <v>0</v>
      </c>
      <c r="AF82" s="58">
        <f ca="1">IFERROR(HLOOKUP(AF$5,'Dummy Group'!$B$3:$G$38,$E82+1,FALSE),0)</f>
        <v>0</v>
      </c>
      <c r="AG82" s="58">
        <f ca="1">IFERROR(HLOOKUP(AG$5,'Dummy Group'!$B$3:$G$38,$E82+1,FALSE),0)</f>
        <v>0</v>
      </c>
      <c r="AH82" s="58">
        <f ca="1">IFERROR(HLOOKUP(AH$5,'Dummy Group'!$B$3:$G$38,$E82+1,FALSE),0)</f>
        <v>0</v>
      </c>
      <c r="AI82" s="58">
        <f ca="1">IFERROR(HLOOKUP(AI$5,'Dummy Group'!$B$3:$G$38,$E82+1,FALSE),0)</f>
        <v>0</v>
      </c>
      <c r="AJ82" s="58">
        <f ca="1">IFERROR(HLOOKUP(AJ$5,'Dummy Group'!$B$3:$G$38,$E82+1,FALSE),0)</f>
        <v>0</v>
      </c>
      <c r="AK82" s="58">
        <f ca="1">IFERROR(HLOOKUP(AK$5,'Dummy Group'!$B$3:$G$38,$E82+1,FALSE),0)</f>
        <v>0</v>
      </c>
      <c r="AL82" s="58">
        <f ca="1">IFERROR(HLOOKUP(AL$5,'Dummy Group'!$B$3:$G$38,$E82+1,FALSE),0)</f>
        <v>0</v>
      </c>
      <c r="AM82" s="58">
        <f ca="1">IFERROR(HLOOKUP(AM$5,'Dummy Group'!$B$3:$G$38,$E82+1,FALSE),0)</f>
        <v>0</v>
      </c>
      <c r="AN82" s="58">
        <f ca="1">IFERROR(HLOOKUP(AN$5,'Dummy Group'!$B$3:$G$38,$E82+1,FALSE),0)</f>
        <v>0</v>
      </c>
    </row>
    <row r="83" spans="4:40" x14ac:dyDescent="0.25">
      <c r="D83" s="58">
        <f t="shared" ca="1" si="8"/>
        <v>12</v>
      </c>
      <c r="E83" s="58">
        <f t="shared" si="9"/>
        <v>30</v>
      </c>
      <c r="F83" s="58">
        <f ca="1">IFERROR(HLOOKUP(F$5,'Dummy Group'!$B$3:$G$38,$E83+1,FALSE),0)</f>
        <v>0</v>
      </c>
      <c r="G83" s="58">
        <f ca="1">IFERROR(HLOOKUP(G$5,'Dummy Group'!$B$3:$G$38,$E83+1,FALSE),0)</f>
        <v>0</v>
      </c>
      <c r="H83" s="58">
        <f ca="1">IFERROR(HLOOKUP(H$5,'Dummy Group'!$B$3:$G$38,$E83+1,FALSE),0)</f>
        <v>0</v>
      </c>
      <c r="I83" s="58">
        <f ca="1">IFERROR(HLOOKUP(I$5,'Dummy Group'!$B$3:$G$38,$E83+1,FALSE),0)</f>
        <v>0</v>
      </c>
      <c r="J83" s="58">
        <f ca="1">IFERROR(HLOOKUP(J$5,'Dummy Group'!$B$3:$G$38,$E83+1,FALSE),0)</f>
        <v>0</v>
      </c>
      <c r="K83" s="58">
        <f ca="1">IFERROR(HLOOKUP(K$5,'Dummy Group'!$B$3:$G$38,$E83+1,FALSE),0)</f>
        <v>0</v>
      </c>
      <c r="L83" s="58">
        <f ca="1">IFERROR(HLOOKUP(L$5,'Dummy Group'!$B$3:$G$38,$E83+1,FALSE),0)</f>
        <v>0</v>
      </c>
      <c r="M83" s="58">
        <f ca="1">IFERROR(HLOOKUP(M$5,'Dummy Group'!$B$3:$G$38,$E83+1,FALSE),0)</f>
        <v>0</v>
      </c>
      <c r="N83" s="58">
        <f ca="1">IFERROR(HLOOKUP(N$5,'Dummy Group'!$B$3:$G$38,$E83+1,FALSE),0)</f>
        <v>0</v>
      </c>
      <c r="O83" s="58">
        <f ca="1">IFERROR(HLOOKUP(O$5,'Dummy Group'!$B$3:$G$38,$E83+1,FALSE),0)</f>
        <v>0</v>
      </c>
      <c r="P83" s="58">
        <f ca="1">IFERROR(HLOOKUP(P$5,'Dummy Group'!$B$3:$G$38,$E83+1,FALSE),0)</f>
        <v>0</v>
      </c>
      <c r="Q83" s="58">
        <f ca="1">IFERROR(HLOOKUP(Q$5,'Dummy Group'!$B$3:$G$38,$E83+1,FALSE),0)</f>
        <v>0</v>
      </c>
      <c r="R83" s="58">
        <f ca="1">IFERROR(HLOOKUP(R$5,'Dummy Group'!$B$3:$G$38,$E83+1,FALSE),0)</f>
        <v>0</v>
      </c>
      <c r="S83" s="58">
        <f ca="1">IFERROR(HLOOKUP(S$5,'Dummy Group'!$B$3:$G$38,$E83+1,FALSE),0)</f>
        <v>0</v>
      </c>
      <c r="T83" s="58">
        <f ca="1">IFERROR(HLOOKUP(T$5,'Dummy Group'!$B$3:$G$38,$E83+1,FALSE),0)</f>
        <v>0</v>
      </c>
      <c r="U83" s="58">
        <f ca="1">IFERROR(HLOOKUP(U$5,'Dummy Group'!$B$3:$G$38,$E83+1,FALSE),0)</f>
        <v>0</v>
      </c>
      <c r="V83" s="58">
        <f ca="1">IFERROR(HLOOKUP(V$5,'Dummy Group'!$B$3:$G$38,$E83+1,FALSE),0)</f>
        <v>0</v>
      </c>
      <c r="W83" s="58">
        <f ca="1">IFERROR(HLOOKUP(W$5,'Dummy Group'!$B$3:$G$38,$E83+1,FALSE),0)</f>
        <v>0</v>
      </c>
      <c r="X83" s="58">
        <f ca="1">IFERROR(HLOOKUP(X$5,'Dummy Group'!$B$3:$G$38,$E83+1,FALSE),0)</f>
        <v>0</v>
      </c>
      <c r="Y83" s="58">
        <f ca="1">IFERROR(HLOOKUP(Y$5,'Dummy Group'!$B$3:$G$38,$E83+1,FALSE),0)</f>
        <v>0</v>
      </c>
      <c r="Z83" s="58">
        <f ca="1">IFERROR(HLOOKUP(Z$5,'Dummy Group'!$B$3:$G$38,$E83+1,FALSE),0)</f>
        <v>0</v>
      </c>
      <c r="AA83" s="58">
        <f ca="1">IFERROR(HLOOKUP(AA$5,'Dummy Group'!$B$3:$G$38,$E83+1,FALSE),0)</f>
        <v>0</v>
      </c>
      <c r="AB83" s="58">
        <f ca="1">IFERROR(HLOOKUP(AB$5,'Dummy Group'!$B$3:$G$38,$E83+1,FALSE),0)</f>
        <v>0</v>
      </c>
      <c r="AC83" s="58">
        <f ca="1">IFERROR(HLOOKUP(AC$5,'Dummy Group'!$B$3:$G$38,$E83+1,FALSE),0)</f>
        <v>0</v>
      </c>
      <c r="AD83" s="58">
        <f ca="1">IFERROR(HLOOKUP(AD$5,'Dummy Group'!$B$3:$G$38,$E83+1,FALSE),0)</f>
        <v>0</v>
      </c>
      <c r="AE83" s="58">
        <f ca="1">IFERROR(HLOOKUP(AE$5,'Dummy Group'!$B$3:$G$38,$E83+1,FALSE),0)</f>
        <v>0</v>
      </c>
      <c r="AF83" s="58">
        <f ca="1">IFERROR(HLOOKUP(AF$5,'Dummy Group'!$B$3:$G$38,$E83+1,FALSE),0)</f>
        <v>0</v>
      </c>
      <c r="AG83" s="58">
        <f ca="1">IFERROR(HLOOKUP(AG$5,'Dummy Group'!$B$3:$G$38,$E83+1,FALSE),0)</f>
        <v>0</v>
      </c>
      <c r="AH83" s="58">
        <f ca="1">IFERROR(HLOOKUP(AH$5,'Dummy Group'!$B$3:$G$38,$E83+1,FALSE),0)</f>
        <v>0</v>
      </c>
      <c r="AI83" s="58">
        <f ca="1">IFERROR(HLOOKUP(AI$5,'Dummy Group'!$B$3:$G$38,$E83+1,FALSE),0)</f>
        <v>0</v>
      </c>
      <c r="AJ83" s="58">
        <f ca="1">IFERROR(HLOOKUP(AJ$5,'Dummy Group'!$B$3:$G$38,$E83+1,FALSE),0)</f>
        <v>0</v>
      </c>
      <c r="AK83" s="58">
        <f ca="1">IFERROR(HLOOKUP(AK$5,'Dummy Group'!$B$3:$G$38,$E83+1,FALSE),0)</f>
        <v>0</v>
      </c>
      <c r="AL83" s="58">
        <f ca="1">IFERROR(HLOOKUP(AL$5,'Dummy Group'!$B$3:$G$38,$E83+1,FALSE),0)</f>
        <v>0</v>
      </c>
      <c r="AM83" s="58">
        <f ca="1">IFERROR(HLOOKUP(AM$5,'Dummy Group'!$B$3:$G$38,$E83+1,FALSE),0)</f>
        <v>0</v>
      </c>
      <c r="AN83" s="58">
        <f ca="1">IFERROR(HLOOKUP(AN$5,'Dummy Group'!$B$3:$G$38,$E83+1,FALSE),0)</f>
        <v>0</v>
      </c>
    </row>
    <row r="84" spans="4:40" x14ac:dyDescent="0.25">
      <c r="D84" s="58">
        <f t="shared" ca="1" si="8"/>
        <v>12</v>
      </c>
      <c r="E84" s="58">
        <f t="shared" si="9"/>
        <v>31</v>
      </c>
      <c r="F84" s="58">
        <f ca="1">IFERROR(HLOOKUP(F$5,'Dummy Group'!$B$3:$G$38,$E84+1,FALSE),0)</f>
        <v>0</v>
      </c>
      <c r="G84" s="58">
        <f ca="1">IFERROR(HLOOKUP(G$5,'Dummy Group'!$B$3:$G$38,$E84+1,FALSE),0)</f>
        <v>0</v>
      </c>
      <c r="H84" s="58">
        <f ca="1">IFERROR(HLOOKUP(H$5,'Dummy Group'!$B$3:$G$38,$E84+1,FALSE),0)</f>
        <v>0</v>
      </c>
      <c r="I84" s="58">
        <f ca="1">IFERROR(HLOOKUP(I$5,'Dummy Group'!$B$3:$G$38,$E84+1,FALSE),0)</f>
        <v>0</v>
      </c>
      <c r="J84" s="58">
        <f ca="1">IFERROR(HLOOKUP(J$5,'Dummy Group'!$B$3:$G$38,$E84+1,FALSE),0)</f>
        <v>0</v>
      </c>
      <c r="K84" s="58">
        <f ca="1">IFERROR(HLOOKUP(K$5,'Dummy Group'!$B$3:$G$38,$E84+1,FALSE),0)</f>
        <v>0</v>
      </c>
      <c r="L84" s="58">
        <f ca="1">IFERROR(HLOOKUP(L$5,'Dummy Group'!$B$3:$G$38,$E84+1,FALSE),0)</f>
        <v>0</v>
      </c>
      <c r="M84" s="58">
        <f ca="1">IFERROR(HLOOKUP(M$5,'Dummy Group'!$B$3:$G$38,$E84+1,FALSE),0)</f>
        <v>0</v>
      </c>
      <c r="N84" s="58">
        <f ca="1">IFERROR(HLOOKUP(N$5,'Dummy Group'!$B$3:$G$38,$E84+1,FALSE),0)</f>
        <v>0</v>
      </c>
      <c r="O84" s="58">
        <f ca="1">IFERROR(HLOOKUP(O$5,'Dummy Group'!$B$3:$G$38,$E84+1,FALSE),0)</f>
        <v>0</v>
      </c>
      <c r="P84" s="58">
        <f ca="1">IFERROR(HLOOKUP(P$5,'Dummy Group'!$B$3:$G$38,$E84+1,FALSE),0)</f>
        <v>0</v>
      </c>
      <c r="Q84" s="58">
        <f ca="1">IFERROR(HLOOKUP(Q$5,'Dummy Group'!$B$3:$G$38,$E84+1,FALSE),0)</f>
        <v>0</v>
      </c>
      <c r="R84" s="58">
        <f ca="1">IFERROR(HLOOKUP(R$5,'Dummy Group'!$B$3:$G$38,$E84+1,FALSE),0)</f>
        <v>0</v>
      </c>
      <c r="S84" s="58">
        <f ca="1">IFERROR(HLOOKUP(S$5,'Dummy Group'!$B$3:$G$38,$E84+1,FALSE),0)</f>
        <v>0</v>
      </c>
      <c r="T84" s="58">
        <f ca="1">IFERROR(HLOOKUP(T$5,'Dummy Group'!$B$3:$G$38,$E84+1,FALSE),0)</f>
        <v>0</v>
      </c>
      <c r="U84" s="58">
        <f ca="1">IFERROR(HLOOKUP(U$5,'Dummy Group'!$B$3:$G$38,$E84+1,FALSE),0)</f>
        <v>0</v>
      </c>
      <c r="V84" s="58">
        <f ca="1">IFERROR(HLOOKUP(V$5,'Dummy Group'!$B$3:$G$38,$E84+1,FALSE),0)</f>
        <v>0</v>
      </c>
      <c r="W84" s="58">
        <f ca="1">IFERROR(HLOOKUP(W$5,'Dummy Group'!$B$3:$G$38,$E84+1,FALSE),0)</f>
        <v>0</v>
      </c>
      <c r="X84" s="58">
        <f ca="1">IFERROR(HLOOKUP(X$5,'Dummy Group'!$B$3:$G$38,$E84+1,FALSE),0)</f>
        <v>0</v>
      </c>
      <c r="Y84" s="58">
        <f ca="1">IFERROR(HLOOKUP(Y$5,'Dummy Group'!$B$3:$G$38,$E84+1,FALSE),0)</f>
        <v>0</v>
      </c>
      <c r="Z84" s="58">
        <f ca="1">IFERROR(HLOOKUP(Z$5,'Dummy Group'!$B$3:$G$38,$E84+1,FALSE),0)</f>
        <v>0</v>
      </c>
      <c r="AA84" s="58">
        <f ca="1">IFERROR(HLOOKUP(AA$5,'Dummy Group'!$B$3:$G$38,$E84+1,FALSE),0)</f>
        <v>0</v>
      </c>
      <c r="AB84" s="58">
        <f ca="1">IFERROR(HLOOKUP(AB$5,'Dummy Group'!$B$3:$G$38,$E84+1,FALSE),0)</f>
        <v>0</v>
      </c>
      <c r="AC84" s="58">
        <f ca="1">IFERROR(HLOOKUP(AC$5,'Dummy Group'!$B$3:$G$38,$E84+1,FALSE),0)</f>
        <v>0</v>
      </c>
      <c r="AD84" s="58">
        <f ca="1">IFERROR(HLOOKUP(AD$5,'Dummy Group'!$B$3:$G$38,$E84+1,FALSE),0)</f>
        <v>0</v>
      </c>
      <c r="AE84" s="58">
        <f ca="1">IFERROR(HLOOKUP(AE$5,'Dummy Group'!$B$3:$G$38,$E84+1,FALSE),0)</f>
        <v>0</v>
      </c>
      <c r="AF84" s="58">
        <f ca="1">IFERROR(HLOOKUP(AF$5,'Dummy Group'!$B$3:$G$38,$E84+1,FALSE),0)</f>
        <v>0</v>
      </c>
      <c r="AG84" s="58">
        <f ca="1">IFERROR(HLOOKUP(AG$5,'Dummy Group'!$B$3:$G$38,$E84+1,FALSE),0)</f>
        <v>0</v>
      </c>
      <c r="AH84" s="58">
        <f ca="1">IFERROR(HLOOKUP(AH$5,'Dummy Group'!$B$3:$G$38,$E84+1,FALSE),0)</f>
        <v>0</v>
      </c>
      <c r="AI84" s="58">
        <f ca="1">IFERROR(HLOOKUP(AI$5,'Dummy Group'!$B$3:$G$38,$E84+1,FALSE),0)</f>
        <v>0</v>
      </c>
      <c r="AJ84" s="58">
        <f ca="1">IFERROR(HLOOKUP(AJ$5,'Dummy Group'!$B$3:$G$38,$E84+1,FALSE),0)</f>
        <v>0</v>
      </c>
      <c r="AK84" s="58">
        <f ca="1">IFERROR(HLOOKUP(AK$5,'Dummy Group'!$B$3:$G$38,$E84+1,FALSE),0)</f>
        <v>0</v>
      </c>
      <c r="AL84" s="58">
        <f ca="1">IFERROR(HLOOKUP(AL$5,'Dummy Group'!$B$3:$G$38,$E84+1,FALSE),0)</f>
        <v>0</v>
      </c>
      <c r="AM84" s="58">
        <f ca="1">IFERROR(HLOOKUP(AM$5,'Dummy Group'!$B$3:$G$38,$E84+1,FALSE),0)</f>
        <v>0</v>
      </c>
      <c r="AN84" s="58">
        <f ca="1">IFERROR(HLOOKUP(AN$5,'Dummy Group'!$B$3:$G$38,$E84+1,FALSE),0)</f>
        <v>0</v>
      </c>
    </row>
    <row r="85" spans="4:40" x14ac:dyDescent="0.25">
      <c r="D85" s="58">
        <f t="shared" ca="1" si="8"/>
        <v>12</v>
      </c>
      <c r="E85" s="58">
        <f t="shared" si="9"/>
        <v>32</v>
      </c>
      <c r="F85" s="58">
        <f ca="1">IFERROR(HLOOKUP(F$5,'Dummy Group'!$B$3:$G$38,$E85+1,FALSE),0)</f>
        <v>0</v>
      </c>
      <c r="G85" s="58">
        <f ca="1">IFERROR(HLOOKUP(G$5,'Dummy Group'!$B$3:$G$38,$E85+1,FALSE),0)</f>
        <v>0</v>
      </c>
      <c r="H85" s="58">
        <f ca="1">IFERROR(HLOOKUP(H$5,'Dummy Group'!$B$3:$G$38,$E85+1,FALSE),0)</f>
        <v>0</v>
      </c>
      <c r="I85" s="58">
        <f ca="1">IFERROR(HLOOKUP(I$5,'Dummy Group'!$B$3:$G$38,$E85+1,FALSE),0)</f>
        <v>0</v>
      </c>
      <c r="J85" s="58">
        <f ca="1">IFERROR(HLOOKUP(J$5,'Dummy Group'!$B$3:$G$38,$E85+1,FALSE),0)</f>
        <v>0</v>
      </c>
      <c r="K85" s="58">
        <f ca="1">IFERROR(HLOOKUP(K$5,'Dummy Group'!$B$3:$G$38,$E85+1,FALSE),0)</f>
        <v>0</v>
      </c>
      <c r="L85" s="58">
        <f ca="1">IFERROR(HLOOKUP(L$5,'Dummy Group'!$B$3:$G$38,$E85+1,FALSE),0)</f>
        <v>0</v>
      </c>
      <c r="M85" s="58">
        <f ca="1">IFERROR(HLOOKUP(M$5,'Dummy Group'!$B$3:$G$38,$E85+1,FALSE),0)</f>
        <v>0</v>
      </c>
      <c r="N85" s="58">
        <f ca="1">IFERROR(HLOOKUP(N$5,'Dummy Group'!$B$3:$G$38,$E85+1,FALSE),0)</f>
        <v>0</v>
      </c>
      <c r="O85" s="58">
        <f ca="1">IFERROR(HLOOKUP(O$5,'Dummy Group'!$B$3:$G$38,$E85+1,FALSE),0)</f>
        <v>0</v>
      </c>
      <c r="P85" s="58">
        <f ca="1">IFERROR(HLOOKUP(P$5,'Dummy Group'!$B$3:$G$38,$E85+1,FALSE),0)</f>
        <v>0</v>
      </c>
      <c r="Q85" s="58">
        <f ca="1">IFERROR(HLOOKUP(Q$5,'Dummy Group'!$B$3:$G$38,$E85+1,FALSE),0)</f>
        <v>0</v>
      </c>
      <c r="R85" s="58">
        <f ca="1">IFERROR(HLOOKUP(R$5,'Dummy Group'!$B$3:$G$38,$E85+1,FALSE),0)</f>
        <v>0</v>
      </c>
      <c r="S85" s="58">
        <f ca="1">IFERROR(HLOOKUP(S$5,'Dummy Group'!$B$3:$G$38,$E85+1,FALSE),0)</f>
        <v>0</v>
      </c>
      <c r="T85" s="58">
        <f ca="1">IFERROR(HLOOKUP(T$5,'Dummy Group'!$B$3:$G$38,$E85+1,FALSE),0)</f>
        <v>0</v>
      </c>
      <c r="U85" s="58">
        <f ca="1">IFERROR(HLOOKUP(U$5,'Dummy Group'!$B$3:$G$38,$E85+1,FALSE),0)</f>
        <v>0</v>
      </c>
      <c r="V85" s="58">
        <f ca="1">IFERROR(HLOOKUP(V$5,'Dummy Group'!$B$3:$G$38,$E85+1,FALSE),0)</f>
        <v>0</v>
      </c>
      <c r="W85" s="58">
        <f ca="1">IFERROR(HLOOKUP(W$5,'Dummy Group'!$B$3:$G$38,$E85+1,FALSE),0)</f>
        <v>0</v>
      </c>
      <c r="X85" s="58">
        <f ca="1">IFERROR(HLOOKUP(X$5,'Dummy Group'!$B$3:$G$38,$E85+1,FALSE),0)</f>
        <v>0</v>
      </c>
      <c r="Y85" s="58">
        <f ca="1">IFERROR(HLOOKUP(Y$5,'Dummy Group'!$B$3:$G$38,$E85+1,FALSE),0)</f>
        <v>0</v>
      </c>
      <c r="Z85" s="58">
        <f ca="1">IFERROR(HLOOKUP(Z$5,'Dummy Group'!$B$3:$G$38,$E85+1,FALSE),0)</f>
        <v>0</v>
      </c>
      <c r="AA85" s="58">
        <f ca="1">IFERROR(HLOOKUP(AA$5,'Dummy Group'!$B$3:$G$38,$E85+1,FALSE),0)</f>
        <v>0</v>
      </c>
      <c r="AB85" s="58">
        <f ca="1">IFERROR(HLOOKUP(AB$5,'Dummy Group'!$B$3:$G$38,$E85+1,FALSE),0)</f>
        <v>0</v>
      </c>
      <c r="AC85" s="58">
        <f ca="1">IFERROR(HLOOKUP(AC$5,'Dummy Group'!$B$3:$G$38,$E85+1,FALSE),0)</f>
        <v>0</v>
      </c>
      <c r="AD85" s="58">
        <f ca="1">IFERROR(HLOOKUP(AD$5,'Dummy Group'!$B$3:$G$38,$E85+1,FALSE),0)</f>
        <v>0</v>
      </c>
      <c r="AE85" s="58">
        <f ca="1">IFERROR(HLOOKUP(AE$5,'Dummy Group'!$B$3:$G$38,$E85+1,FALSE),0)</f>
        <v>0</v>
      </c>
      <c r="AF85" s="58">
        <f ca="1">IFERROR(HLOOKUP(AF$5,'Dummy Group'!$B$3:$G$38,$E85+1,FALSE),0)</f>
        <v>0</v>
      </c>
      <c r="AG85" s="58">
        <f ca="1">IFERROR(HLOOKUP(AG$5,'Dummy Group'!$B$3:$G$38,$E85+1,FALSE),0)</f>
        <v>0</v>
      </c>
      <c r="AH85" s="58">
        <f ca="1">IFERROR(HLOOKUP(AH$5,'Dummy Group'!$B$3:$G$38,$E85+1,FALSE),0)</f>
        <v>0</v>
      </c>
      <c r="AI85" s="58">
        <f ca="1">IFERROR(HLOOKUP(AI$5,'Dummy Group'!$B$3:$G$38,$E85+1,FALSE),0)</f>
        <v>0</v>
      </c>
      <c r="AJ85" s="58">
        <f ca="1">IFERROR(HLOOKUP(AJ$5,'Dummy Group'!$B$3:$G$38,$E85+1,FALSE),0)</f>
        <v>0</v>
      </c>
      <c r="AK85" s="58">
        <f ca="1">IFERROR(HLOOKUP(AK$5,'Dummy Group'!$B$3:$G$38,$E85+1,FALSE),0)</f>
        <v>0</v>
      </c>
      <c r="AL85" s="58">
        <f ca="1">IFERROR(HLOOKUP(AL$5,'Dummy Group'!$B$3:$G$38,$E85+1,FALSE),0)</f>
        <v>0</v>
      </c>
      <c r="AM85" s="58">
        <f ca="1">IFERROR(HLOOKUP(AM$5,'Dummy Group'!$B$3:$G$38,$E85+1,FALSE),0)</f>
        <v>0</v>
      </c>
      <c r="AN85" s="58">
        <f ca="1">IFERROR(HLOOKUP(AN$5,'Dummy Group'!$B$3:$G$38,$E85+1,FALSE),0)</f>
        <v>0</v>
      </c>
    </row>
    <row r="86" spans="4:40" x14ac:dyDescent="0.25">
      <c r="D86" s="58">
        <f t="shared" ca="1" si="8"/>
        <v>12</v>
      </c>
      <c r="E86" s="58">
        <f t="shared" si="9"/>
        <v>33</v>
      </c>
      <c r="F86" s="58">
        <f ca="1">IFERROR(HLOOKUP(F$5,'Dummy Group'!$B$3:$G$38,$E86+1,FALSE),0)</f>
        <v>0</v>
      </c>
      <c r="G86" s="58">
        <f ca="1">IFERROR(HLOOKUP(G$5,'Dummy Group'!$B$3:$G$38,$E86+1,FALSE),0)</f>
        <v>0</v>
      </c>
      <c r="H86" s="58">
        <f ca="1">IFERROR(HLOOKUP(H$5,'Dummy Group'!$B$3:$G$38,$E86+1,FALSE),0)</f>
        <v>0</v>
      </c>
      <c r="I86" s="58">
        <f ca="1">IFERROR(HLOOKUP(I$5,'Dummy Group'!$B$3:$G$38,$E86+1,FALSE),0)</f>
        <v>0</v>
      </c>
      <c r="J86" s="58">
        <f ca="1">IFERROR(HLOOKUP(J$5,'Dummy Group'!$B$3:$G$38,$E86+1,FALSE),0)</f>
        <v>0</v>
      </c>
      <c r="K86" s="58">
        <f ca="1">IFERROR(HLOOKUP(K$5,'Dummy Group'!$B$3:$G$38,$E86+1,FALSE),0)</f>
        <v>0</v>
      </c>
      <c r="L86" s="58">
        <f ca="1">IFERROR(HLOOKUP(L$5,'Dummy Group'!$B$3:$G$38,$E86+1,FALSE),0)</f>
        <v>0</v>
      </c>
      <c r="M86" s="58">
        <f ca="1">IFERROR(HLOOKUP(M$5,'Dummy Group'!$B$3:$G$38,$E86+1,FALSE),0)</f>
        <v>0</v>
      </c>
      <c r="N86" s="58">
        <f ca="1">IFERROR(HLOOKUP(N$5,'Dummy Group'!$B$3:$G$38,$E86+1,FALSE),0)</f>
        <v>0</v>
      </c>
      <c r="O86" s="58">
        <f ca="1">IFERROR(HLOOKUP(O$5,'Dummy Group'!$B$3:$G$38,$E86+1,FALSE),0)</f>
        <v>0</v>
      </c>
      <c r="P86" s="58">
        <f ca="1">IFERROR(HLOOKUP(P$5,'Dummy Group'!$B$3:$G$38,$E86+1,FALSE),0)</f>
        <v>0</v>
      </c>
      <c r="Q86" s="58">
        <f ca="1">IFERROR(HLOOKUP(Q$5,'Dummy Group'!$B$3:$G$38,$E86+1,FALSE),0)</f>
        <v>0</v>
      </c>
      <c r="R86" s="58">
        <f ca="1">IFERROR(HLOOKUP(R$5,'Dummy Group'!$B$3:$G$38,$E86+1,FALSE),0)</f>
        <v>0</v>
      </c>
      <c r="S86" s="58">
        <f ca="1">IFERROR(HLOOKUP(S$5,'Dummy Group'!$B$3:$G$38,$E86+1,FALSE),0)</f>
        <v>0</v>
      </c>
      <c r="T86" s="58">
        <f ca="1">IFERROR(HLOOKUP(T$5,'Dummy Group'!$B$3:$G$38,$E86+1,FALSE),0)</f>
        <v>0</v>
      </c>
      <c r="U86" s="58">
        <f ca="1">IFERROR(HLOOKUP(U$5,'Dummy Group'!$B$3:$G$38,$E86+1,FALSE),0)</f>
        <v>0</v>
      </c>
      <c r="V86" s="58">
        <f ca="1">IFERROR(HLOOKUP(V$5,'Dummy Group'!$B$3:$G$38,$E86+1,FALSE),0)</f>
        <v>0</v>
      </c>
      <c r="W86" s="58">
        <f ca="1">IFERROR(HLOOKUP(W$5,'Dummy Group'!$B$3:$G$38,$E86+1,FALSE),0)</f>
        <v>0</v>
      </c>
      <c r="X86" s="58">
        <f ca="1">IFERROR(HLOOKUP(X$5,'Dummy Group'!$B$3:$G$38,$E86+1,FALSE),0)</f>
        <v>0</v>
      </c>
      <c r="Y86" s="58">
        <f ca="1">IFERROR(HLOOKUP(Y$5,'Dummy Group'!$B$3:$G$38,$E86+1,FALSE),0)</f>
        <v>0</v>
      </c>
      <c r="Z86" s="58">
        <f ca="1">IFERROR(HLOOKUP(Z$5,'Dummy Group'!$B$3:$G$38,$E86+1,FALSE),0)</f>
        <v>0</v>
      </c>
      <c r="AA86" s="58">
        <f ca="1">IFERROR(HLOOKUP(AA$5,'Dummy Group'!$B$3:$G$38,$E86+1,FALSE),0)</f>
        <v>0</v>
      </c>
      <c r="AB86" s="58">
        <f ca="1">IFERROR(HLOOKUP(AB$5,'Dummy Group'!$B$3:$G$38,$E86+1,FALSE),0)</f>
        <v>0</v>
      </c>
      <c r="AC86" s="58">
        <f ca="1">IFERROR(HLOOKUP(AC$5,'Dummy Group'!$B$3:$G$38,$E86+1,FALSE),0)</f>
        <v>0</v>
      </c>
      <c r="AD86" s="58">
        <f ca="1">IFERROR(HLOOKUP(AD$5,'Dummy Group'!$B$3:$G$38,$E86+1,FALSE),0)</f>
        <v>0</v>
      </c>
      <c r="AE86" s="58">
        <f ca="1">IFERROR(HLOOKUP(AE$5,'Dummy Group'!$B$3:$G$38,$E86+1,FALSE),0)</f>
        <v>0</v>
      </c>
      <c r="AF86" s="58">
        <f ca="1">IFERROR(HLOOKUP(AF$5,'Dummy Group'!$B$3:$G$38,$E86+1,FALSE),0)</f>
        <v>0</v>
      </c>
      <c r="AG86" s="58">
        <f ca="1">IFERROR(HLOOKUP(AG$5,'Dummy Group'!$B$3:$G$38,$E86+1,FALSE),0)</f>
        <v>0</v>
      </c>
      <c r="AH86" s="58">
        <f ca="1">IFERROR(HLOOKUP(AH$5,'Dummy Group'!$B$3:$G$38,$E86+1,FALSE),0)</f>
        <v>0</v>
      </c>
      <c r="AI86" s="58">
        <f ca="1">IFERROR(HLOOKUP(AI$5,'Dummy Group'!$B$3:$G$38,$E86+1,FALSE),0)</f>
        <v>0</v>
      </c>
      <c r="AJ86" s="58">
        <f ca="1">IFERROR(HLOOKUP(AJ$5,'Dummy Group'!$B$3:$G$38,$E86+1,FALSE),0)</f>
        <v>0</v>
      </c>
      <c r="AK86" s="58">
        <f ca="1">IFERROR(HLOOKUP(AK$5,'Dummy Group'!$B$3:$G$38,$E86+1,FALSE),0)</f>
        <v>0</v>
      </c>
      <c r="AL86" s="58">
        <f ca="1">IFERROR(HLOOKUP(AL$5,'Dummy Group'!$B$3:$G$38,$E86+1,FALSE),0)</f>
        <v>0</v>
      </c>
      <c r="AM86" s="58">
        <f ca="1">IFERROR(HLOOKUP(AM$5,'Dummy Group'!$B$3:$G$38,$E86+1,FALSE),0)</f>
        <v>0</v>
      </c>
      <c r="AN86" s="58">
        <f ca="1">IFERROR(HLOOKUP(AN$5,'Dummy Group'!$B$3:$G$38,$E86+1,FALSE),0)</f>
        <v>0</v>
      </c>
    </row>
    <row r="87" spans="4:40" x14ac:dyDescent="0.25">
      <c r="D87" s="58">
        <f t="shared" ca="1" si="8"/>
        <v>12</v>
      </c>
      <c r="E87" s="58">
        <f t="shared" si="9"/>
        <v>34</v>
      </c>
      <c r="F87" s="58">
        <f ca="1">IFERROR(HLOOKUP(F$5,'Dummy Group'!$B$3:$G$38,$E87+1,FALSE),0)</f>
        <v>0</v>
      </c>
      <c r="G87" s="58">
        <f ca="1">IFERROR(HLOOKUP(G$5,'Dummy Group'!$B$3:$G$38,$E87+1,FALSE),0)</f>
        <v>0</v>
      </c>
      <c r="H87" s="58">
        <f ca="1">IFERROR(HLOOKUP(H$5,'Dummy Group'!$B$3:$G$38,$E87+1,FALSE),0)</f>
        <v>0</v>
      </c>
      <c r="I87" s="58">
        <f ca="1">IFERROR(HLOOKUP(I$5,'Dummy Group'!$B$3:$G$38,$E87+1,FALSE),0)</f>
        <v>0</v>
      </c>
      <c r="J87" s="58">
        <f ca="1">IFERROR(HLOOKUP(J$5,'Dummy Group'!$B$3:$G$38,$E87+1,FALSE),0)</f>
        <v>0</v>
      </c>
      <c r="K87" s="58">
        <f ca="1">IFERROR(HLOOKUP(K$5,'Dummy Group'!$B$3:$G$38,$E87+1,FALSE),0)</f>
        <v>0</v>
      </c>
      <c r="L87" s="58">
        <f ca="1">IFERROR(HLOOKUP(L$5,'Dummy Group'!$B$3:$G$38,$E87+1,FALSE),0)</f>
        <v>0</v>
      </c>
      <c r="M87" s="58">
        <f ca="1">IFERROR(HLOOKUP(M$5,'Dummy Group'!$B$3:$G$38,$E87+1,FALSE),0)</f>
        <v>0</v>
      </c>
      <c r="N87" s="58">
        <f ca="1">IFERROR(HLOOKUP(N$5,'Dummy Group'!$B$3:$G$38,$E87+1,FALSE),0)</f>
        <v>0</v>
      </c>
      <c r="O87" s="58">
        <f ca="1">IFERROR(HLOOKUP(O$5,'Dummy Group'!$B$3:$G$38,$E87+1,FALSE),0)</f>
        <v>0</v>
      </c>
      <c r="P87" s="58">
        <f ca="1">IFERROR(HLOOKUP(P$5,'Dummy Group'!$B$3:$G$38,$E87+1,FALSE),0)</f>
        <v>0</v>
      </c>
      <c r="Q87" s="58">
        <f ca="1">IFERROR(HLOOKUP(Q$5,'Dummy Group'!$B$3:$G$38,$E87+1,FALSE),0)</f>
        <v>0</v>
      </c>
      <c r="R87" s="58">
        <f ca="1">IFERROR(HLOOKUP(R$5,'Dummy Group'!$B$3:$G$38,$E87+1,FALSE),0)</f>
        <v>0</v>
      </c>
      <c r="S87" s="58">
        <f ca="1">IFERROR(HLOOKUP(S$5,'Dummy Group'!$B$3:$G$38,$E87+1,FALSE),0)</f>
        <v>0</v>
      </c>
      <c r="T87" s="58">
        <f ca="1">IFERROR(HLOOKUP(T$5,'Dummy Group'!$B$3:$G$38,$E87+1,FALSE),0)</f>
        <v>0</v>
      </c>
      <c r="U87" s="58">
        <f ca="1">IFERROR(HLOOKUP(U$5,'Dummy Group'!$B$3:$G$38,$E87+1,FALSE),0)</f>
        <v>0</v>
      </c>
      <c r="V87" s="58">
        <f ca="1">IFERROR(HLOOKUP(V$5,'Dummy Group'!$B$3:$G$38,$E87+1,FALSE),0)</f>
        <v>0</v>
      </c>
      <c r="W87" s="58">
        <f ca="1">IFERROR(HLOOKUP(W$5,'Dummy Group'!$B$3:$G$38,$E87+1,FALSE),0)</f>
        <v>0</v>
      </c>
      <c r="X87" s="58">
        <f ca="1">IFERROR(HLOOKUP(X$5,'Dummy Group'!$B$3:$G$38,$E87+1,FALSE),0)</f>
        <v>0</v>
      </c>
      <c r="Y87" s="58">
        <f ca="1">IFERROR(HLOOKUP(Y$5,'Dummy Group'!$B$3:$G$38,$E87+1,FALSE),0)</f>
        <v>0</v>
      </c>
      <c r="Z87" s="58">
        <f ca="1">IFERROR(HLOOKUP(Z$5,'Dummy Group'!$B$3:$G$38,$E87+1,FALSE),0)</f>
        <v>0</v>
      </c>
      <c r="AA87" s="58">
        <f ca="1">IFERROR(HLOOKUP(AA$5,'Dummy Group'!$B$3:$G$38,$E87+1,FALSE),0)</f>
        <v>0</v>
      </c>
      <c r="AB87" s="58">
        <f ca="1">IFERROR(HLOOKUP(AB$5,'Dummy Group'!$B$3:$G$38,$E87+1,FALSE),0)</f>
        <v>0</v>
      </c>
      <c r="AC87" s="58">
        <f ca="1">IFERROR(HLOOKUP(AC$5,'Dummy Group'!$B$3:$G$38,$E87+1,FALSE),0)</f>
        <v>0</v>
      </c>
      <c r="AD87" s="58">
        <f ca="1">IFERROR(HLOOKUP(AD$5,'Dummy Group'!$B$3:$G$38,$E87+1,FALSE),0)</f>
        <v>0</v>
      </c>
      <c r="AE87" s="58">
        <f ca="1">IFERROR(HLOOKUP(AE$5,'Dummy Group'!$B$3:$G$38,$E87+1,FALSE),0)</f>
        <v>0</v>
      </c>
      <c r="AF87" s="58">
        <f ca="1">IFERROR(HLOOKUP(AF$5,'Dummy Group'!$B$3:$G$38,$E87+1,FALSE),0)</f>
        <v>0</v>
      </c>
      <c r="AG87" s="58">
        <f ca="1">IFERROR(HLOOKUP(AG$5,'Dummy Group'!$B$3:$G$38,$E87+1,FALSE),0)</f>
        <v>0</v>
      </c>
      <c r="AH87" s="58">
        <f ca="1">IFERROR(HLOOKUP(AH$5,'Dummy Group'!$B$3:$G$38,$E87+1,FALSE),0)</f>
        <v>0</v>
      </c>
      <c r="AI87" s="58">
        <f ca="1">IFERROR(HLOOKUP(AI$5,'Dummy Group'!$B$3:$G$38,$E87+1,FALSE),0)</f>
        <v>0</v>
      </c>
      <c r="AJ87" s="58">
        <f ca="1">IFERROR(HLOOKUP(AJ$5,'Dummy Group'!$B$3:$G$38,$E87+1,FALSE),0)</f>
        <v>0</v>
      </c>
      <c r="AK87" s="58">
        <f ca="1">IFERROR(HLOOKUP(AK$5,'Dummy Group'!$B$3:$G$38,$E87+1,FALSE),0)</f>
        <v>0</v>
      </c>
      <c r="AL87" s="58">
        <f ca="1">IFERROR(HLOOKUP(AL$5,'Dummy Group'!$B$3:$G$38,$E87+1,FALSE),0)</f>
        <v>0</v>
      </c>
      <c r="AM87" s="58">
        <f ca="1">IFERROR(HLOOKUP(AM$5,'Dummy Group'!$B$3:$G$38,$E87+1,FALSE),0)</f>
        <v>0</v>
      </c>
      <c r="AN87" s="58">
        <f ca="1">IFERROR(HLOOKUP(AN$5,'Dummy Group'!$B$3:$G$38,$E87+1,FALSE),0)</f>
        <v>0</v>
      </c>
    </row>
    <row r="88" spans="4:40" x14ac:dyDescent="0.25">
      <c r="D88" s="58">
        <f t="shared" ca="1" si="8"/>
        <v>12</v>
      </c>
      <c r="E88" s="58">
        <f t="shared" si="9"/>
        <v>35</v>
      </c>
      <c r="F88" s="58">
        <f ca="1">IFERROR(HLOOKUP(F$5,'Dummy Group'!$B$3:$G$38,$E88+1,FALSE),0)</f>
        <v>0</v>
      </c>
      <c r="G88" s="58">
        <f ca="1">IFERROR(HLOOKUP(G$5,'Dummy Group'!$B$3:$G$38,$E88+1,FALSE),0)</f>
        <v>0</v>
      </c>
      <c r="H88" s="58">
        <f ca="1">IFERROR(HLOOKUP(H$5,'Dummy Group'!$B$3:$G$38,$E88+1,FALSE),0)</f>
        <v>0</v>
      </c>
      <c r="I88" s="58">
        <f ca="1">IFERROR(HLOOKUP(I$5,'Dummy Group'!$B$3:$G$38,$E88+1,FALSE),0)</f>
        <v>0</v>
      </c>
      <c r="J88" s="58">
        <f ca="1">IFERROR(HLOOKUP(J$5,'Dummy Group'!$B$3:$G$38,$E88+1,FALSE),0)</f>
        <v>0</v>
      </c>
      <c r="K88" s="58">
        <f ca="1">IFERROR(HLOOKUP(K$5,'Dummy Group'!$B$3:$G$38,$E88+1,FALSE),0)</f>
        <v>0</v>
      </c>
      <c r="L88" s="58">
        <f ca="1">IFERROR(HLOOKUP(L$5,'Dummy Group'!$B$3:$G$38,$E88+1,FALSE),0)</f>
        <v>0</v>
      </c>
      <c r="M88" s="58">
        <f ca="1">IFERROR(HLOOKUP(M$5,'Dummy Group'!$B$3:$G$38,$E88+1,FALSE),0)</f>
        <v>0</v>
      </c>
      <c r="N88" s="58">
        <f ca="1">IFERROR(HLOOKUP(N$5,'Dummy Group'!$B$3:$G$38,$E88+1,FALSE),0)</f>
        <v>0</v>
      </c>
      <c r="O88" s="58">
        <f ca="1">IFERROR(HLOOKUP(O$5,'Dummy Group'!$B$3:$G$38,$E88+1,FALSE),0)</f>
        <v>0</v>
      </c>
      <c r="P88" s="58">
        <f ca="1">IFERROR(HLOOKUP(P$5,'Dummy Group'!$B$3:$G$38,$E88+1,FALSE),0)</f>
        <v>0</v>
      </c>
      <c r="Q88" s="58">
        <f ca="1">IFERROR(HLOOKUP(Q$5,'Dummy Group'!$B$3:$G$38,$E88+1,FALSE),0)</f>
        <v>0</v>
      </c>
      <c r="R88" s="58">
        <f ca="1">IFERROR(HLOOKUP(R$5,'Dummy Group'!$B$3:$G$38,$E88+1,FALSE),0)</f>
        <v>0</v>
      </c>
      <c r="S88" s="58">
        <f ca="1">IFERROR(HLOOKUP(S$5,'Dummy Group'!$B$3:$G$38,$E88+1,FALSE),0)</f>
        <v>0</v>
      </c>
      <c r="T88" s="58">
        <f ca="1">IFERROR(HLOOKUP(T$5,'Dummy Group'!$B$3:$G$38,$E88+1,FALSE),0)</f>
        <v>0</v>
      </c>
      <c r="U88" s="58">
        <f ca="1">IFERROR(HLOOKUP(U$5,'Dummy Group'!$B$3:$G$38,$E88+1,FALSE),0)</f>
        <v>0</v>
      </c>
      <c r="V88" s="58">
        <f ca="1">IFERROR(HLOOKUP(V$5,'Dummy Group'!$B$3:$G$38,$E88+1,FALSE),0)</f>
        <v>0</v>
      </c>
      <c r="W88" s="58">
        <f ca="1">IFERROR(HLOOKUP(W$5,'Dummy Group'!$B$3:$G$38,$E88+1,FALSE),0)</f>
        <v>0</v>
      </c>
      <c r="X88" s="58">
        <f ca="1">IFERROR(HLOOKUP(X$5,'Dummy Group'!$B$3:$G$38,$E88+1,FALSE),0)</f>
        <v>0</v>
      </c>
      <c r="Y88" s="58">
        <f ca="1">IFERROR(HLOOKUP(Y$5,'Dummy Group'!$B$3:$G$38,$E88+1,FALSE),0)</f>
        <v>0</v>
      </c>
      <c r="Z88" s="58">
        <f ca="1">IFERROR(HLOOKUP(Z$5,'Dummy Group'!$B$3:$G$38,$E88+1,FALSE),0)</f>
        <v>0</v>
      </c>
      <c r="AA88" s="58">
        <f ca="1">IFERROR(HLOOKUP(AA$5,'Dummy Group'!$B$3:$G$38,$E88+1,FALSE),0)</f>
        <v>0</v>
      </c>
      <c r="AB88" s="58">
        <f ca="1">IFERROR(HLOOKUP(AB$5,'Dummy Group'!$B$3:$G$38,$E88+1,FALSE),0)</f>
        <v>0</v>
      </c>
      <c r="AC88" s="58">
        <f ca="1">IFERROR(HLOOKUP(AC$5,'Dummy Group'!$B$3:$G$38,$E88+1,FALSE),0)</f>
        <v>0</v>
      </c>
      <c r="AD88" s="58">
        <f ca="1">IFERROR(HLOOKUP(AD$5,'Dummy Group'!$B$3:$G$38,$E88+1,FALSE),0)</f>
        <v>0</v>
      </c>
      <c r="AE88" s="58">
        <f ca="1">IFERROR(HLOOKUP(AE$5,'Dummy Group'!$B$3:$G$38,$E88+1,FALSE),0)</f>
        <v>0</v>
      </c>
      <c r="AF88" s="58">
        <f ca="1">IFERROR(HLOOKUP(AF$5,'Dummy Group'!$B$3:$G$38,$E88+1,FALSE),0)</f>
        <v>0</v>
      </c>
      <c r="AG88" s="58">
        <f ca="1">IFERROR(HLOOKUP(AG$5,'Dummy Group'!$B$3:$G$38,$E88+1,FALSE),0)</f>
        <v>0</v>
      </c>
      <c r="AH88" s="58">
        <f ca="1">IFERROR(HLOOKUP(AH$5,'Dummy Group'!$B$3:$G$38,$E88+1,FALSE),0)</f>
        <v>0</v>
      </c>
      <c r="AI88" s="58">
        <f ca="1">IFERROR(HLOOKUP(AI$5,'Dummy Group'!$B$3:$G$38,$E88+1,FALSE),0)</f>
        <v>0</v>
      </c>
      <c r="AJ88" s="58">
        <f ca="1">IFERROR(HLOOKUP(AJ$5,'Dummy Group'!$B$3:$G$38,$E88+1,FALSE),0)</f>
        <v>0</v>
      </c>
      <c r="AK88" s="58">
        <f ca="1">IFERROR(HLOOKUP(AK$5,'Dummy Group'!$B$3:$G$38,$E88+1,FALSE),0)</f>
        <v>0</v>
      </c>
      <c r="AL88" s="58">
        <f ca="1">IFERROR(HLOOKUP(AL$5,'Dummy Group'!$B$3:$G$38,$E88+1,FALSE),0)</f>
        <v>0</v>
      </c>
      <c r="AM88" s="58">
        <f ca="1">IFERROR(HLOOKUP(AM$5,'Dummy Group'!$B$3:$G$38,$E88+1,FALSE),0)</f>
        <v>0</v>
      </c>
      <c r="AN88" s="58">
        <f ca="1">IFERROR(HLOOKUP(AN$5,'Dummy Group'!$B$3:$G$38,$E88+1,FALSE),0)</f>
        <v>0</v>
      </c>
    </row>
    <row r="89" spans="4:40" x14ac:dyDescent="0.25">
      <c r="D89" s="58">
        <f t="shared" ref="D89:D123" ca="1" si="10">IF(D88=MAX($E$14:$E$17)*3,MAX($E$14:$E$17)*3,D88+1)</f>
        <v>13</v>
      </c>
      <c r="E89" s="58">
        <f t="shared" si="9"/>
        <v>1</v>
      </c>
      <c r="F89" s="58">
        <f ca="1">IFERROR(HLOOKUP(F$6,'Dummy Group'!$B$3:$G$38,$E89+1,FALSE),0)</f>
        <v>0</v>
      </c>
      <c r="G89" s="58">
        <f ca="1">IFERROR(HLOOKUP(G$6,'Dummy Group'!$B$3:$G$38,$E89+1,FALSE),0)</f>
        <v>0</v>
      </c>
      <c r="H89" s="58">
        <f ca="1">IFERROR(HLOOKUP(H$6,'Dummy Group'!$B$3:$G$38,$E89+1,FALSE),0)</f>
        <v>0</v>
      </c>
      <c r="I89" s="58">
        <f ca="1">IFERROR(HLOOKUP(I$6,'Dummy Group'!$B$3:$G$38,$E89+1,FALSE),0)</f>
        <v>0</v>
      </c>
      <c r="J89" s="58">
        <f ca="1">IFERROR(HLOOKUP(J$6,'Dummy Group'!$B$3:$G$38,$E89+1,FALSE),0)</f>
        <v>0</v>
      </c>
      <c r="K89" s="58">
        <f ca="1">IFERROR(HLOOKUP(K$6,'Dummy Group'!$B$3:$G$38,$E89+1,FALSE),0)</f>
        <v>0</v>
      </c>
      <c r="L89" s="58">
        <f ca="1">IFERROR(HLOOKUP(L$6,'Dummy Group'!$B$3:$G$38,$E89+1,FALSE),0)</f>
        <v>0</v>
      </c>
      <c r="M89" s="58">
        <f ca="1">IFERROR(HLOOKUP(M$6,'Dummy Group'!$B$3:$G$38,$E89+1,FALSE),0)</f>
        <v>0</v>
      </c>
      <c r="N89" s="58">
        <f ca="1">IFERROR(HLOOKUP(N$6,'Dummy Group'!$B$3:$G$38,$E89+1,FALSE),0)</f>
        <v>0</v>
      </c>
      <c r="O89" s="58">
        <f ca="1">IFERROR(HLOOKUP(O$6,'Dummy Group'!$B$3:$G$38,$E89+1,FALSE),0)</f>
        <v>0</v>
      </c>
      <c r="P89" s="58">
        <f ca="1">IFERROR(HLOOKUP(P$6,'Dummy Group'!$B$3:$G$38,$E89+1,FALSE),0)</f>
        <v>0</v>
      </c>
      <c r="Q89" s="58">
        <f ca="1">IFERROR(HLOOKUP(Q$6,'Dummy Group'!$B$3:$G$38,$E89+1,FALSE),0)</f>
        <v>0</v>
      </c>
      <c r="R89" s="58">
        <f ca="1">IFERROR(HLOOKUP(R$6,'Dummy Group'!$B$3:$G$38,$E89+1,FALSE),0)</f>
        <v>0</v>
      </c>
      <c r="S89" s="58">
        <f ca="1">IFERROR(HLOOKUP(S$6,'Dummy Group'!$B$3:$G$38,$E89+1,FALSE),0)</f>
        <v>0</v>
      </c>
      <c r="T89" s="58">
        <f ca="1">IFERROR(HLOOKUP(T$6,'Dummy Group'!$B$3:$G$38,$E89+1,FALSE),0)</f>
        <v>0</v>
      </c>
      <c r="U89" s="58">
        <f ca="1">IFERROR(HLOOKUP(U$6,'Dummy Group'!$B$3:$G$38,$E89+1,FALSE),0)</f>
        <v>0</v>
      </c>
      <c r="V89" s="58">
        <f ca="1">IFERROR(HLOOKUP(V$6,'Dummy Group'!$B$3:$G$38,$E89+1,FALSE),0)</f>
        <v>0</v>
      </c>
      <c r="W89" s="58">
        <f ca="1">IFERROR(HLOOKUP(W$6,'Dummy Group'!$B$3:$G$38,$E89+1,FALSE),0)</f>
        <v>0</v>
      </c>
      <c r="X89" s="58">
        <f ca="1">IFERROR(HLOOKUP(X$6,'Dummy Group'!$B$3:$G$38,$E89+1,FALSE),0)</f>
        <v>0</v>
      </c>
      <c r="Y89" s="58">
        <f ca="1">IFERROR(HLOOKUP(Y$6,'Dummy Group'!$B$3:$G$38,$E89+1,FALSE),0)</f>
        <v>0</v>
      </c>
      <c r="Z89" s="58">
        <f ca="1">IFERROR(HLOOKUP(Z$6,'Dummy Group'!$B$3:$G$38,$E89+1,FALSE),0)</f>
        <v>0</v>
      </c>
      <c r="AA89" s="58">
        <f ca="1">IFERROR(HLOOKUP(AA$6,'Dummy Group'!$B$3:$G$38,$E89+1,FALSE),0)</f>
        <v>0</v>
      </c>
      <c r="AB89" s="58">
        <f ca="1">IFERROR(HLOOKUP(AB$6,'Dummy Group'!$B$3:$G$38,$E89+1,FALSE),0)</f>
        <v>0</v>
      </c>
      <c r="AC89" s="58">
        <f ca="1">IFERROR(HLOOKUP(AC$6,'Dummy Group'!$B$3:$G$38,$E89+1,FALSE),0)</f>
        <v>0</v>
      </c>
      <c r="AD89" s="58">
        <f ca="1">IFERROR(HLOOKUP(AD$6,'Dummy Group'!$B$3:$G$38,$E89+1,FALSE),0)</f>
        <v>0</v>
      </c>
      <c r="AE89" s="58">
        <f ca="1">IFERROR(HLOOKUP(AE$6,'Dummy Group'!$B$3:$G$38,$E89+1,FALSE),0)</f>
        <v>0</v>
      </c>
      <c r="AF89" s="58">
        <f ca="1">IFERROR(HLOOKUP(AF$6,'Dummy Group'!$B$3:$G$38,$E89+1,FALSE),0)</f>
        <v>0</v>
      </c>
      <c r="AG89" s="58">
        <f ca="1">IFERROR(HLOOKUP(AG$6,'Dummy Group'!$B$3:$G$38,$E89+1,FALSE),0)</f>
        <v>0</v>
      </c>
      <c r="AH89" s="58">
        <f ca="1">IFERROR(HLOOKUP(AH$6,'Dummy Group'!$B$3:$G$38,$E89+1,FALSE),0)</f>
        <v>0</v>
      </c>
      <c r="AI89" s="58">
        <f ca="1">IFERROR(HLOOKUP(AI$6,'Dummy Group'!$B$3:$G$38,$E89+1,FALSE),0)</f>
        <v>0</v>
      </c>
      <c r="AJ89" s="58">
        <f ca="1">IFERROR(HLOOKUP(AJ$6,'Dummy Group'!$B$3:$G$38,$E89+1,FALSE),0)</f>
        <v>0</v>
      </c>
      <c r="AK89" s="58">
        <f ca="1">IFERROR(HLOOKUP(AK$6,'Dummy Group'!$B$3:$G$38,$E89+1,FALSE),0)</f>
        <v>0</v>
      </c>
      <c r="AL89" s="58">
        <f ca="1">IFERROR(HLOOKUP(AL$6,'Dummy Group'!$B$3:$G$38,$E89+1,FALSE),0)</f>
        <v>0</v>
      </c>
      <c r="AM89" s="58">
        <f ca="1">IFERROR(HLOOKUP(AM$6,'Dummy Group'!$B$3:$G$38,$E89+1,FALSE),0)</f>
        <v>0</v>
      </c>
      <c r="AN89" s="58">
        <f ca="1">IFERROR(HLOOKUP(AN$6,'Dummy Group'!$B$3:$G$38,$E89+1,FALSE),0)</f>
        <v>0</v>
      </c>
    </row>
    <row r="90" spans="4:40" x14ac:dyDescent="0.25">
      <c r="D90" s="58">
        <f t="shared" ca="1" si="10"/>
        <v>14</v>
      </c>
      <c r="E90" s="58">
        <f t="shared" si="9"/>
        <v>2</v>
      </c>
      <c r="F90" s="58">
        <f ca="1">IFERROR(HLOOKUP(F$6,'Dummy Group'!$B$3:$G$38,$E90+1,FALSE),0)</f>
        <v>0</v>
      </c>
      <c r="G90" s="58">
        <f ca="1">IFERROR(HLOOKUP(G$6,'Dummy Group'!$B$3:$G$38,$E90+1,FALSE),0)</f>
        <v>0</v>
      </c>
      <c r="H90" s="58">
        <f ca="1">IFERROR(HLOOKUP(H$6,'Dummy Group'!$B$3:$G$38,$E90+1,FALSE),0)</f>
        <v>0</v>
      </c>
      <c r="I90" s="58">
        <f ca="1">IFERROR(HLOOKUP(I$6,'Dummy Group'!$B$3:$G$38,$E90+1,FALSE),0)</f>
        <v>0</v>
      </c>
      <c r="J90" s="58">
        <f ca="1">IFERROR(HLOOKUP(J$6,'Dummy Group'!$B$3:$G$38,$E90+1,FALSE),0)</f>
        <v>0</v>
      </c>
      <c r="K90" s="58">
        <f ca="1">IFERROR(HLOOKUP(K$6,'Dummy Group'!$B$3:$G$38,$E90+1,FALSE),0)</f>
        <v>0</v>
      </c>
      <c r="L90" s="58">
        <f ca="1">IFERROR(HLOOKUP(L$6,'Dummy Group'!$B$3:$G$38,$E90+1,FALSE),0)</f>
        <v>0</v>
      </c>
      <c r="M90" s="58">
        <f ca="1">IFERROR(HLOOKUP(M$6,'Dummy Group'!$B$3:$G$38,$E90+1,FALSE),0)</f>
        <v>0</v>
      </c>
      <c r="N90" s="58">
        <f ca="1">IFERROR(HLOOKUP(N$6,'Dummy Group'!$B$3:$G$38,$E90+1,FALSE),0)</f>
        <v>0</v>
      </c>
      <c r="O90" s="58">
        <f ca="1">IFERROR(HLOOKUP(O$6,'Dummy Group'!$B$3:$G$38,$E90+1,FALSE),0)</f>
        <v>0</v>
      </c>
      <c r="P90" s="58">
        <f ca="1">IFERROR(HLOOKUP(P$6,'Dummy Group'!$B$3:$G$38,$E90+1,FALSE),0)</f>
        <v>0</v>
      </c>
      <c r="Q90" s="58">
        <f ca="1">IFERROR(HLOOKUP(Q$6,'Dummy Group'!$B$3:$G$38,$E90+1,FALSE),0)</f>
        <v>0</v>
      </c>
      <c r="R90" s="58">
        <f ca="1">IFERROR(HLOOKUP(R$6,'Dummy Group'!$B$3:$G$38,$E90+1,FALSE),0)</f>
        <v>0</v>
      </c>
      <c r="S90" s="58">
        <f ca="1">IFERROR(HLOOKUP(S$6,'Dummy Group'!$B$3:$G$38,$E90+1,FALSE),0)</f>
        <v>0</v>
      </c>
      <c r="T90" s="58">
        <f ca="1">IFERROR(HLOOKUP(T$6,'Dummy Group'!$B$3:$G$38,$E90+1,FALSE),0)</f>
        <v>0</v>
      </c>
      <c r="U90" s="58">
        <f ca="1">IFERROR(HLOOKUP(U$6,'Dummy Group'!$B$3:$G$38,$E90+1,FALSE),0)</f>
        <v>0</v>
      </c>
      <c r="V90" s="58">
        <f ca="1">IFERROR(HLOOKUP(V$6,'Dummy Group'!$B$3:$G$38,$E90+1,FALSE),0)</f>
        <v>0</v>
      </c>
      <c r="W90" s="58">
        <f ca="1">IFERROR(HLOOKUP(W$6,'Dummy Group'!$B$3:$G$38,$E90+1,FALSE),0)</f>
        <v>0</v>
      </c>
      <c r="X90" s="58">
        <f ca="1">IFERROR(HLOOKUP(X$6,'Dummy Group'!$B$3:$G$38,$E90+1,FALSE),0)</f>
        <v>0</v>
      </c>
      <c r="Y90" s="58">
        <f ca="1">IFERROR(HLOOKUP(Y$6,'Dummy Group'!$B$3:$G$38,$E90+1,FALSE),0)</f>
        <v>0</v>
      </c>
      <c r="Z90" s="58">
        <f ca="1">IFERROR(HLOOKUP(Z$6,'Dummy Group'!$B$3:$G$38,$E90+1,FALSE),0)</f>
        <v>0</v>
      </c>
      <c r="AA90" s="58">
        <f ca="1">IFERROR(HLOOKUP(AA$6,'Dummy Group'!$B$3:$G$38,$E90+1,FALSE),0)</f>
        <v>0</v>
      </c>
      <c r="AB90" s="58">
        <f ca="1">IFERROR(HLOOKUP(AB$6,'Dummy Group'!$B$3:$G$38,$E90+1,FALSE),0)</f>
        <v>0</v>
      </c>
      <c r="AC90" s="58">
        <f ca="1">IFERROR(HLOOKUP(AC$6,'Dummy Group'!$B$3:$G$38,$E90+1,FALSE),0)</f>
        <v>0</v>
      </c>
      <c r="AD90" s="58">
        <f ca="1">IFERROR(HLOOKUP(AD$6,'Dummy Group'!$B$3:$G$38,$E90+1,FALSE),0)</f>
        <v>0</v>
      </c>
      <c r="AE90" s="58">
        <f ca="1">IFERROR(HLOOKUP(AE$6,'Dummy Group'!$B$3:$G$38,$E90+1,FALSE),0)</f>
        <v>0</v>
      </c>
      <c r="AF90" s="58">
        <f ca="1">IFERROR(HLOOKUP(AF$6,'Dummy Group'!$B$3:$G$38,$E90+1,FALSE),0)</f>
        <v>0</v>
      </c>
      <c r="AG90" s="58">
        <f ca="1">IFERROR(HLOOKUP(AG$6,'Dummy Group'!$B$3:$G$38,$E90+1,FALSE),0)</f>
        <v>0</v>
      </c>
      <c r="AH90" s="58">
        <f ca="1">IFERROR(HLOOKUP(AH$6,'Dummy Group'!$B$3:$G$38,$E90+1,FALSE),0)</f>
        <v>0</v>
      </c>
      <c r="AI90" s="58">
        <f ca="1">IFERROR(HLOOKUP(AI$6,'Dummy Group'!$B$3:$G$38,$E90+1,FALSE),0)</f>
        <v>0</v>
      </c>
      <c r="AJ90" s="58">
        <f ca="1">IFERROR(HLOOKUP(AJ$6,'Dummy Group'!$B$3:$G$38,$E90+1,FALSE),0)</f>
        <v>0</v>
      </c>
      <c r="AK90" s="58">
        <f ca="1">IFERROR(HLOOKUP(AK$6,'Dummy Group'!$B$3:$G$38,$E90+1,FALSE),0)</f>
        <v>0</v>
      </c>
      <c r="AL90" s="58">
        <f ca="1">IFERROR(HLOOKUP(AL$6,'Dummy Group'!$B$3:$G$38,$E90+1,FALSE),0)</f>
        <v>0</v>
      </c>
      <c r="AM90" s="58">
        <f ca="1">IFERROR(HLOOKUP(AM$6,'Dummy Group'!$B$3:$G$38,$E90+1,FALSE),0)</f>
        <v>0</v>
      </c>
      <c r="AN90" s="58">
        <f ca="1">IFERROR(HLOOKUP(AN$6,'Dummy Group'!$B$3:$G$38,$E90+1,FALSE),0)</f>
        <v>0</v>
      </c>
    </row>
    <row r="91" spans="4:40" x14ac:dyDescent="0.25">
      <c r="D91" s="58">
        <f t="shared" ca="1" si="10"/>
        <v>15</v>
      </c>
      <c r="E91" s="58">
        <f t="shared" si="9"/>
        <v>3</v>
      </c>
      <c r="F91" s="58">
        <f ca="1">IFERROR(HLOOKUP(F$6,'Dummy Group'!$B$3:$G$38,$E91+1,FALSE),0)</f>
        <v>0</v>
      </c>
      <c r="G91" s="58">
        <f ca="1">IFERROR(HLOOKUP(G$6,'Dummy Group'!$B$3:$G$38,$E91+1,FALSE),0)</f>
        <v>0</v>
      </c>
      <c r="H91" s="58">
        <f ca="1">IFERROR(HLOOKUP(H$6,'Dummy Group'!$B$3:$G$38,$E91+1,FALSE),0)</f>
        <v>0</v>
      </c>
      <c r="I91" s="58">
        <f ca="1">IFERROR(HLOOKUP(I$6,'Dummy Group'!$B$3:$G$38,$E91+1,FALSE),0)</f>
        <v>0</v>
      </c>
      <c r="J91" s="58">
        <f ca="1">IFERROR(HLOOKUP(J$6,'Dummy Group'!$B$3:$G$38,$E91+1,FALSE),0)</f>
        <v>0</v>
      </c>
      <c r="K91" s="58">
        <f ca="1">IFERROR(HLOOKUP(K$6,'Dummy Group'!$B$3:$G$38,$E91+1,FALSE),0)</f>
        <v>0</v>
      </c>
      <c r="L91" s="58">
        <f ca="1">IFERROR(HLOOKUP(L$6,'Dummy Group'!$B$3:$G$38,$E91+1,FALSE),0)</f>
        <v>0</v>
      </c>
      <c r="M91" s="58">
        <f ca="1">IFERROR(HLOOKUP(M$6,'Dummy Group'!$B$3:$G$38,$E91+1,FALSE),0)</f>
        <v>0</v>
      </c>
      <c r="N91" s="58">
        <f ca="1">IFERROR(HLOOKUP(N$6,'Dummy Group'!$B$3:$G$38,$E91+1,FALSE),0)</f>
        <v>0</v>
      </c>
      <c r="O91" s="58">
        <f ca="1">IFERROR(HLOOKUP(O$6,'Dummy Group'!$B$3:$G$38,$E91+1,FALSE),0)</f>
        <v>0</v>
      </c>
      <c r="P91" s="58">
        <f ca="1">IFERROR(HLOOKUP(P$6,'Dummy Group'!$B$3:$G$38,$E91+1,FALSE),0)</f>
        <v>0</v>
      </c>
      <c r="Q91" s="58">
        <f ca="1">IFERROR(HLOOKUP(Q$6,'Dummy Group'!$B$3:$G$38,$E91+1,FALSE),0)</f>
        <v>0</v>
      </c>
      <c r="R91" s="58">
        <f ca="1">IFERROR(HLOOKUP(R$6,'Dummy Group'!$B$3:$G$38,$E91+1,FALSE),0)</f>
        <v>0</v>
      </c>
      <c r="S91" s="58">
        <f ca="1">IFERROR(HLOOKUP(S$6,'Dummy Group'!$B$3:$G$38,$E91+1,FALSE),0)</f>
        <v>0</v>
      </c>
      <c r="T91" s="58">
        <f ca="1">IFERROR(HLOOKUP(T$6,'Dummy Group'!$B$3:$G$38,$E91+1,FALSE),0)</f>
        <v>0</v>
      </c>
      <c r="U91" s="58">
        <f ca="1">IFERROR(HLOOKUP(U$6,'Dummy Group'!$B$3:$G$38,$E91+1,FALSE),0)</f>
        <v>0</v>
      </c>
      <c r="V91" s="58">
        <f ca="1">IFERROR(HLOOKUP(V$6,'Dummy Group'!$B$3:$G$38,$E91+1,FALSE),0)</f>
        <v>0</v>
      </c>
      <c r="W91" s="58">
        <f ca="1">IFERROR(HLOOKUP(W$6,'Dummy Group'!$B$3:$G$38,$E91+1,FALSE),0)</f>
        <v>0</v>
      </c>
      <c r="X91" s="58">
        <f ca="1">IFERROR(HLOOKUP(X$6,'Dummy Group'!$B$3:$G$38,$E91+1,FALSE),0)</f>
        <v>0</v>
      </c>
      <c r="Y91" s="58">
        <f ca="1">IFERROR(HLOOKUP(Y$6,'Dummy Group'!$B$3:$G$38,$E91+1,FALSE),0)</f>
        <v>0</v>
      </c>
      <c r="Z91" s="58">
        <f ca="1">IFERROR(HLOOKUP(Z$6,'Dummy Group'!$B$3:$G$38,$E91+1,FALSE),0)</f>
        <v>0</v>
      </c>
      <c r="AA91" s="58">
        <f ca="1">IFERROR(HLOOKUP(AA$6,'Dummy Group'!$B$3:$G$38,$E91+1,FALSE),0)</f>
        <v>0</v>
      </c>
      <c r="AB91" s="58">
        <f ca="1">IFERROR(HLOOKUP(AB$6,'Dummy Group'!$B$3:$G$38,$E91+1,FALSE),0)</f>
        <v>0</v>
      </c>
      <c r="AC91" s="58">
        <f ca="1">IFERROR(HLOOKUP(AC$6,'Dummy Group'!$B$3:$G$38,$E91+1,FALSE),0)</f>
        <v>0</v>
      </c>
      <c r="AD91" s="58">
        <f ca="1">IFERROR(HLOOKUP(AD$6,'Dummy Group'!$B$3:$G$38,$E91+1,FALSE),0)</f>
        <v>0</v>
      </c>
      <c r="AE91" s="58">
        <f ca="1">IFERROR(HLOOKUP(AE$6,'Dummy Group'!$B$3:$G$38,$E91+1,FALSE),0)</f>
        <v>0</v>
      </c>
      <c r="AF91" s="58">
        <f ca="1">IFERROR(HLOOKUP(AF$6,'Dummy Group'!$B$3:$G$38,$E91+1,FALSE),0)</f>
        <v>0</v>
      </c>
      <c r="AG91" s="58">
        <f ca="1">IFERROR(HLOOKUP(AG$6,'Dummy Group'!$B$3:$G$38,$E91+1,FALSE),0)</f>
        <v>0</v>
      </c>
      <c r="AH91" s="58">
        <f ca="1">IFERROR(HLOOKUP(AH$6,'Dummy Group'!$B$3:$G$38,$E91+1,FALSE),0)</f>
        <v>0</v>
      </c>
      <c r="AI91" s="58">
        <f ca="1">IFERROR(HLOOKUP(AI$6,'Dummy Group'!$B$3:$G$38,$E91+1,FALSE),0)</f>
        <v>0</v>
      </c>
      <c r="AJ91" s="58">
        <f ca="1">IFERROR(HLOOKUP(AJ$6,'Dummy Group'!$B$3:$G$38,$E91+1,FALSE),0)</f>
        <v>0</v>
      </c>
      <c r="AK91" s="58">
        <f ca="1">IFERROR(HLOOKUP(AK$6,'Dummy Group'!$B$3:$G$38,$E91+1,FALSE),0)</f>
        <v>0</v>
      </c>
      <c r="AL91" s="58">
        <f ca="1">IFERROR(HLOOKUP(AL$6,'Dummy Group'!$B$3:$G$38,$E91+1,FALSE),0)</f>
        <v>0</v>
      </c>
      <c r="AM91" s="58">
        <f ca="1">IFERROR(HLOOKUP(AM$6,'Dummy Group'!$B$3:$G$38,$E91+1,FALSE),0)</f>
        <v>0</v>
      </c>
      <c r="AN91" s="58">
        <f ca="1">IFERROR(HLOOKUP(AN$6,'Dummy Group'!$B$3:$G$38,$E91+1,FALSE),0)</f>
        <v>0</v>
      </c>
    </row>
    <row r="92" spans="4:40" x14ac:dyDescent="0.25">
      <c r="D92" s="58">
        <f t="shared" ca="1" si="10"/>
        <v>16</v>
      </c>
      <c r="E92" s="58">
        <f t="shared" si="9"/>
        <v>4</v>
      </c>
      <c r="F92" s="58">
        <f ca="1">IFERROR(HLOOKUP(F$6,'Dummy Group'!$B$3:$G$38,$E92+1,FALSE),0)</f>
        <v>0</v>
      </c>
      <c r="G92" s="58">
        <f ca="1">IFERROR(HLOOKUP(G$6,'Dummy Group'!$B$3:$G$38,$E92+1,FALSE),0)</f>
        <v>0</v>
      </c>
      <c r="H92" s="58">
        <f ca="1">IFERROR(HLOOKUP(H$6,'Dummy Group'!$B$3:$G$38,$E92+1,FALSE),0)</f>
        <v>0</v>
      </c>
      <c r="I92" s="58">
        <f ca="1">IFERROR(HLOOKUP(I$6,'Dummy Group'!$B$3:$G$38,$E92+1,FALSE),0)</f>
        <v>0</v>
      </c>
      <c r="J92" s="58">
        <f ca="1">IFERROR(HLOOKUP(J$6,'Dummy Group'!$B$3:$G$38,$E92+1,FALSE),0)</f>
        <v>0</v>
      </c>
      <c r="K92" s="58">
        <f ca="1">IFERROR(HLOOKUP(K$6,'Dummy Group'!$B$3:$G$38,$E92+1,FALSE),0)</f>
        <v>0</v>
      </c>
      <c r="L92" s="58">
        <f ca="1">IFERROR(HLOOKUP(L$6,'Dummy Group'!$B$3:$G$38,$E92+1,FALSE),0)</f>
        <v>0</v>
      </c>
      <c r="M92" s="58">
        <f ca="1">IFERROR(HLOOKUP(M$6,'Dummy Group'!$B$3:$G$38,$E92+1,FALSE),0)</f>
        <v>0</v>
      </c>
      <c r="N92" s="58">
        <f ca="1">IFERROR(HLOOKUP(N$6,'Dummy Group'!$B$3:$G$38,$E92+1,FALSE),0)</f>
        <v>0</v>
      </c>
      <c r="O92" s="58">
        <f ca="1">IFERROR(HLOOKUP(O$6,'Dummy Group'!$B$3:$G$38,$E92+1,FALSE),0)</f>
        <v>0</v>
      </c>
      <c r="P92" s="58">
        <f ca="1">IFERROR(HLOOKUP(P$6,'Dummy Group'!$B$3:$G$38,$E92+1,FALSE),0)</f>
        <v>0</v>
      </c>
      <c r="Q92" s="58">
        <f ca="1">IFERROR(HLOOKUP(Q$6,'Dummy Group'!$B$3:$G$38,$E92+1,FALSE),0)</f>
        <v>0</v>
      </c>
      <c r="R92" s="58">
        <f ca="1">IFERROR(HLOOKUP(R$6,'Dummy Group'!$B$3:$G$38,$E92+1,FALSE),0)</f>
        <v>0</v>
      </c>
      <c r="S92" s="58">
        <f ca="1">IFERROR(HLOOKUP(S$6,'Dummy Group'!$B$3:$G$38,$E92+1,FALSE),0)</f>
        <v>0</v>
      </c>
      <c r="T92" s="58">
        <f ca="1">IFERROR(HLOOKUP(T$6,'Dummy Group'!$B$3:$G$38,$E92+1,FALSE),0)</f>
        <v>0</v>
      </c>
      <c r="U92" s="58">
        <f ca="1">IFERROR(HLOOKUP(U$6,'Dummy Group'!$B$3:$G$38,$E92+1,FALSE),0)</f>
        <v>0</v>
      </c>
      <c r="V92" s="58">
        <f ca="1">IFERROR(HLOOKUP(V$6,'Dummy Group'!$B$3:$G$38,$E92+1,FALSE),0)</f>
        <v>0</v>
      </c>
      <c r="W92" s="58">
        <f ca="1">IFERROR(HLOOKUP(W$6,'Dummy Group'!$B$3:$G$38,$E92+1,FALSE),0)</f>
        <v>0</v>
      </c>
      <c r="X92" s="58">
        <f ca="1">IFERROR(HLOOKUP(X$6,'Dummy Group'!$B$3:$G$38,$E92+1,FALSE),0)</f>
        <v>0</v>
      </c>
      <c r="Y92" s="58">
        <f ca="1">IFERROR(HLOOKUP(Y$6,'Dummy Group'!$B$3:$G$38,$E92+1,FALSE),0)</f>
        <v>0</v>
      </c>
      <c r="Z92" s="58">
        <f ca="1">IFERROR(HLOOKUP(Z$6,'Dummy Group'!$B$3:$G$38,$E92+1,FALSE),0)</f>
        <v>0</v>
      </c>
      <c r="AA92" s="58">
        <f ca="1">IFERROR(HLOOKUP(AA$6,'Dummy Group'!$B$3:$G$38,$E92+1,FALSE),0)</f>
        <v>0</v>
      </c>
      <c r="AB92" s="58">
        <f ca="1">IFERROR(HLOOKUP(AB$6,'Dummy Group'!$B$3:$G$38,$E92+1,FALSE),0)</f>
        <v>0</v>
      </c>
      <c r="AC92" s="58">
        <f ca="1">IFERROR(HLOOKUP(AC$6,'Dummy Group'!$B$3:$G$38,$E92+1,FALSE),0)</f>
        <v>0</v>
      </c>
      <c r="AD92" s="58">
        <f ca="1">IFERROR(HLOOKUP(AD$6,'Dummy Group'!$B$3:$G$38,$E92+1,FALSE),0)</f>
        <v>0</v>
      </c>
      <c r="AE92" s="58">
        <f ca="1">IFERROR(HLOOKUP(AE$6,'Dummy Group'!$B$3:$G$38,$E92+1,FALSE),0)</f>
        <v>0</v>
      </c>
      <c r="AF92" s="58">
        <f ca="1">IFERROR(HLOOKUP(AF$6,'Dummy Group'!$B$3:$G$38,$E92+1,FALSE),0)</f>
        <v>0</v>
      </c>
      <c r="AG92" s="58">
        <f ca="1">IFERROR(HLOOKUP(AG$6,'Dummy Group'!$B$3:$G$38,$E92+1,FALSE),0)</f>
        <v>0</v>
      </c>
      <c r="AH92" s="58">
        <f ca="1">IFERROR(HLOOKUP(AH$6,'Dummy Group'!$B$3:$G$38,$E92+1,FALSE),0)</f>
        <v>0</v>
      </c>
      <c r="AI92" s="58">
        <f ca="1">IFERROR(HLOOKUP(AI$6,'Dummy Group'!$B$3:$G$38,$E92+1,FALSE),0)</f>
        <v>0</v>
      </c>
      <c r="AJ92" s="58">
        <f ca="1">IFERROR(HLOOKUP(AJ$6,'Dummy Group'!$B$3:$G$38,$E92+1,FALSE),0)</f>
        <v>0</v>
      </c>
      <c r="AK92" s="58">
        <f ca="1">IFERROR(HLOOKUP(AK$6,'Dummy Group'!$B$3:$G$38,$E92+1,FALSE),0)</f>
        <v>0</v>
      </c>
      <c r="AL92" s="58">
        <f ca="1">IFERROR(HLOOKUP(AL$6,'Dummy Group'!$B$3:$G$38,$E92+1,FALSE),0)</f>
        <v>0</v>
      </c>
      <c r="AM92" s="58">
        <f ca="1">IFERROR(HLOOKUP(AM$6,'Dummy Group'!$B$3:$G$38,$E92+1,FALSE),0)</f>
        <v>0</v>
      </c>
      <c r="AN92" s="58">
        <f ca="1">IFERROR(HLOOKUP(AN$6,'Dummy Group'!$B$3:$G$38,$E92+1,FALSE),0)</f>
        <v>0</v>
      </c>
    </row>
    <row r="93" spans="4:40" x14ac:dyDescent="0.25">
      <c r="D93" s="58">
        <f t="shared" ca="1" si="10"/>
        <v>17</v>
      </c>
      <c r="E93" s="58">
        <f t="shared" si="9"/>
        <v>5</v>
      </c>
      <c r="F93" s="58">
        <f ca="1">IFERROR(HLOOKUP(F$6,'Dummy Group'!$B$3:$G$38,$E93+1,FALSE),0)</f>
        <v>0</v>
      </c>
      <c r="G93" s="58">
        <f ca="1">IFERROR(HLOOKUP(G$6,'Dummy Group'!$B$3:$G$38,$E93+1,FALSE),0)</f>
        <v>0</v>
      </c>
      <c r="H93" s="58">
        <f ca="1">IFERROR(HLOOKUP(H$6,'Dummy Group'!$B$3:$G$38,$E93+1,FALSE),0)</f>
        <v>0</v>
      </c>
      <c r="I93" s="58">
        <f ca="1">IFERROR(HLOOKUP(I$6,'Dummy Group'!$B$3:$G$38,$E93+1,FALSE),0)</f>
        <v>0</v>
      </c>
      <c r="J93" s="58">
        <f ca="1">IFERROR(HLOOKUP(J$6,'Dummy Group'!$B$3:$G$38,$E93+1,FALSE),0)</f>
        <v>0</v>
      </c>
      <c r="K93" s="58">
        <f ca="1">IFERROR(HLOOKUP(K$6,'Dummy Group'!$B$3:$G$38,$E93+1,FALSE),0)</f>
        <v>0</v>
      </c>
      <c r="L93" s="58">
        <f ca="1">IFERROR(HLOOKUP(L$6,'Dummy Group'!$B$3:$G$38,$E93+1,FALSE),0)</f>
        <v>0</v>
      </c>
      <c r="M93" s="58">
        <f ca="1">IFERROR(HLOOKUP(M$6,'Dummy Group'!$B$3:$G$38,$E93+1,FALSE),0)</f>
        <v>0</v>
      </c>
      <c r="N93" s="58">
        <f ca="1">IFERROR(HLOOKUP(N$6,'Dummy Group'!$B$3:$G$38,$E93+1,FALSE),0)</f>
        <v>0</v>
      </c>
      <c r="O93" s="58">
        <f ca="1">IFERROR(HLOOKUP(O$6,'Dummy Group'!$B$3:$G$38,$E93+1,FALSE),0)</f>
        <v>0</v>
      </c>
      <c r="P93" s="58">
        <f ca="1">IFERROR(HLOOKUP(P$6,'Dummy Group'!$B$3:$G$38,$E93+1,FALSE),0)</f>
        <v>0</v>
      </c>
      <c r="Q93" s="58">
        <f ca="1">IFERROR(HLOOKUP(Q$6,'Dummy Group'!$B$3:$G$38,$E93+1,FALSE),0)</f>
        <v>0</v>
      </c>
      <c r="R93" s="58">
        <f ca="1">IFERROR(HLOOKUP(R$6,'Dummy Group'!$B$3:$G$38,$E93+1,FALSE),0)</f>
        <v>0</v>
      </c>
      <c r="S93" s="58">
        <f ca="1">IFERROR(HLOOKUP(S$6,'Dummy Group'!$B$3:$G$38,$E93+1,FALSE),0)</f>
        <v>0</v>
      </c>
      <c r="T93" s="58">
        <f ca="1">IFERROR(HLOOKUP(T$6,'Dummy Group'!$B$3:$G$38,$E93+1,FALSE),0)</f>
        <v>0</v>
      </c>
      <c r="U93" s="58">
        <f ca="1">IFERROR(HLOOKUP(U$6,'Dummy Group'!$B$3:$G$38,$E93+1,FALSE),0)</f>
        <v>0</v>
      </c>
      <c r="V93" s="58">
        <f ca="1">IFERROR(HLOOKUP(V$6,'Dummy Group'!$B$3:$G$38,$E93+1,FALSE),0)</f>
        <v>0</v>
      </c>
      <c r="W93" s="58">
        <f ca="1">IFERROR(HLOOKUP(W$6,'Dummy Group'!$B$3:$G$38,$E93+1,FALSE),0)</f>
        <v>0</v>
      </c>
      <c r="X93" s="58">
        <f ca="1">IFERROR(HLOOKUP(X$6,'Dummy Group'!$B$3:$G$38,$E93+1,FALSE),0)</f>
        <v>0</v>
      </c>
      <c r="Y93" s="58">
        <f ca="1">IFERROR(HLOOKUP(Y$6,'Dummy Group'!$B$3:$G$38,$E93+1,FALSE),0)</f>
        <v>0</v>
      </c>
      <c r="Z93" s="58">
        <f ca="1">IFERROR(HLOOKUP(Z$6,'Dummy Group'!$B$3:$G$38,$E93+1,FALSE),0)</f>
        <v>0</v>
      </c>
      <c r="AA93" s="58">
        <f ca="1">IFERROR(HLOOKUP(AA$6,'Dummy Group'!$B$3:$G$38,$E93+1,FALSE),0)</f>
        <v>0</v>
      </c>
      <c r="AB93" s="58">
        <f ca="1">IFERROR(HLOOKUP(AB$6,'Dummy Group'!$B$3:$G$38,$E93+1,FALSE),0)</f>
        <v>0</v>
      </c>
      <c r="AC93" s="58">
        <f ca="1">IFERROR(HLOOKUP(AC$6,'Dummy Group'!$B$3:$G$38,$E93+1,FALSE),0)</f>
        <v>0</v>
      </c>
      <c r="AD93" s="58">
        <f ca="1">IFERROR(HLOOKUP(AD$6,'Dummy Group'!$B$3:$G$38,$E93+1,FALSE),0)</f>
        <v>0</v>
      </c>
      <c r="AE93" s="58">
        <f ca="1">IFERROR(HLOOKUP(AE$6,'Dummy Group'!$B$3:$G$38,$E93+1,FALSE),0)</f>
        <v>0</v>
      </c>
      <c r="AF93" s="58">
        <f ca="1">IFERROR(HLOOKUP(AF$6,'Dummy Group'!$B$3:$G$38,$E93+1,FALSE),0)</f>
        <v>0</v>
      </c>
      <c r="AG93" s="58">
        <f ca="1">IFERROR(HLOOKUP(AG$6,'Dummy Group'!$B$3:$G$38,$E93+1,FALSE),0)</f>
        <v>0</v>
      </c>
      <c r="AH93" s="58">
        <f ca="1">IFERROR(HLOOKUP(AH$6,'Dummy Group'!$B$3:$G$38,$E93+1,FALSE),0)</f>
        <v>0</v>
      </c>
      <c r="AI93" s="58">
        <f ca="1">IFERROR(HLOOKUP(AI$6,'Dummy Group'!$B$3:$G$38,$E93+1,FALSE),0)</f>
        <v>0</v>
      </c>
      <c r="AJ93" s="58">
        <f ca="1">IFERROR(HLOOKUP(AJ$6,'Dummy Group'!$B$3:$G$38,$E93+1,FALSE),0)</f>
        <v>0</v>
      </c>
      <c r="AK93" s="58">
        <f ca="1">IFERROR(HLOOKUP(AK$6,'Dummy Group'!$B$3:$G$38,$E93+1,FALSE),0)</f>
        <v>0</v>
      </c>
      <c r="AL93" s="58">
        <f ca="1">IFERROR(HLOOKUP(AL$6,'Dummy Group'!$B$3:$G$38,$E93+1,FALSE),0)</f>
        <v>0</v>
      </c>
      <c r="AM93" s="58">
        <f ca="1">IFERROR(HLOOKUP(AM$6,'Dummy Group'!$B$3:$G$38,$E93+1,FALSE),0)</f>
        <v>0</v>
      </c>
      <c r="AN93" s="58">
        <f ca="1">IFERROR(HLOOKUP(AN$6,'Dummy Group'!$B$3:$G$38,$E93+1,FALSE),0)</f>
        <v>0</v>
      </c>
    </row>
    <row r="94" spans="4:40" x14ac:dyDescent="0.25">
      <c r="D94" s="58">
        <f t="shared" ca="1" si="10"/>
        <v>18</v>
      </c>
      <c r="E94" s="58">
        <f t="shared" si="9"/>
        <v>6</v>
      </c>
      <c r="F94" s="58">
        <f ca="1">IFERROR(HLOOKUP(F$6,'Dummy Group'!$B$3:$G$38,$E94+1,FALSE),0)</f>
        <v>0</v>
      </c>
      <c r="G94" s="58">
        <f ca="1">IFERROR(HLOOKUP(G$6,'Dummy Group'!$B$3:$G$38,$E94+1,FALSE),0)</f>
        <v>0</v>
      </c>
      <c r="H94" s="58">
        <f ca="1">IFERROR(HLOOKUP(H$6,'Dummy Group'!$B$3:$G$38,$E94+1,FALSE),0)</f>
        <v>0</v>
      </c>
      <c r="I94" s="58">
        <f ca="1">IFERROR(HLOOKUP(I$6,'Dummy Group'!$B$3:$G$38,$E94+1,FALSE),0)</f>
        <v>0</v>
      </c>
      <c r="J94" s="58">
        <f ca="1">IFERROR(HLOOKUP(J$6,'Dummy Group'!$B$3:$G$38,$E94+1,FALSE),0)</f>
        <v>0</v>
      </c>
      <c r="K94" s="58">
        <f ca="1">IFERROR(HLOOKUP(K$6,'Dummy Group'!$B$3:$G$38,$E94+1,FALSE),0)</f>
        <v>0</v>
      </c>
      <c r="L94" s="58">
        <f ca="1">IFERROR(HLOOKUP(L$6,'Dummy Group'!$B$3:$G$38,$E94+1,FALSE),0)</f>
        <v>0</v>
      </c>
      <c r="M94" s="58">
        <f ca="1">IFERROR(HLOOKUP(M$6,'Dummy Group'!$B$3:$G$38,$E94+1,FALSE),0)</f>
        <v>0</v>
      </c>
      <c r="N94" s="58">
        <f ca="1">IFERROR(HLOOKUP(N$6,'Dummy Group'!$B$3:$G$38,$E94+1,FALSE),0)</f>
        <v>0</v>
      </c>
      <c r="O94" s="58">
        <f ca="1">IFERROR(HLOOKUP(O$6,'Dummy Group'!$B$3:$G$38,$E94+1,FALSE),0)</f>
        <v>0</v>
      </c>
      <c r="P94" s="58">
        <f ca="1">IFERROR(HLOOKUP(P$6,'Dummy Group'!$B$3:$G$38,$E94+1,FALSE),0)</f>
        <v>0</v>
      </c>
      <c r="Q94" s="58">
        <f ca="1">IFERROR(HLOOKUP(Q$6,'Dummy Group'!$B$3:$G$38,$E94+1,FALSE),0)</f>
        <v>0</v>
      </c>
      <c r="R94" s="58">
        <f ca="1">IFERROR(HLOOKUP(R$6,'Dummy Group'!$B$3:$G$38,$E94+1,FALSE),0)</f>
        <v>0</v>
      </c>
      <c r="S94" s="58">
        <f ca="1">IFERROR(HLOOKUP(S$6,'Dummy Group'!$B$3:$G$38,$E94+1,FALSE),0)</f>
        <v>0</v>
      </c>
      <c r="T94" s="58">
        <f ca="1">IFERROR(HLOOKUP(T$6,'Dummy Group'!$B$3:$G$38,$E94+1,FALSE),0)</f>
        <v>0</v>
      </c>
      <c r="U94" s="58">
        <f ca="1">IFERROR(HLOOKUP(U$6,'Dummy Group'!$B$3:$G$38,$E94+1,FALSE),0)</f>
        <v>0</v>
      </c>
      <c r="V94" s="58">
        <f ca="1">IFERROR(HLOOKUP(V$6,'Dummy Group'!$B$3:$G$38,$E94+1,FALSE),0)</f>
        <v>0</v>
      </c>
      <c r="W94" s="58">
        <f ca="1">IFERROR(HLOOKUP(W$6,'Dummy Group'!$B$3:$G$38,$E94+1,FALSE),0)</f>
        <v>0</v>
      </c>
      <c r="X94" s="58">
        <f ca="1">IFERROR(HLOOKUP(X$6,'Dummy Group'!$B$3:$G$38,$E94+1,FALSE),0)</f>
        <v>0</v>
      </c>
      <c r="Y94" s="58">
        <f ca="1">IFERROR(HLOOKUP(Y$6,'Dummy Group'!$B$3:$G$38,$E94+1,FALSE),0)</f>
        <v>0</v>
      </c>
      <c r="Z94" s="58">
        <f ca="1">IFERROR(HLOOKUP(Z$6,'Dummy Group'!$B$3:$G$38,$E94+1,FALSE),0)</f>
        <v>0</v>
      </c>
      <c r="AA94" s="58">
        <f ca="1">IFERROR(HLOOKUP(AA$6,'Dummy Group'!$B$3:$G$38,$E94+1,FALSE),0)</f>
        <v>0</v>
      </c>
      <c r="AB94" s="58">
        <f ca="1">IFERROR(HLOOKUP(AB$6,'Dummy Group'!$B$3:$G$38,$E94+1,FALSE),0)</f>
        <v>0</v>
      </c>
      <c r="AC94" s="58">
        <f ca="1">IFERROR(HLOOKUP(AC$6,'Dummy Group'!$B$3:$G$38,$E94+1,FALSE),0)</f>
        <v>0</v>
      </c>
      <c r="AD94" s="58">
        <f ca="1">IFERROR(HLOOKUP(AD$6,'Dummy Group'!$B$3:$G$38,$E94+1,FALSE),0)</f>
        <v>0</v>
      </c>
      <c r="AE94" s="58">
        <f ca="1">IFERROR(HLOOKUP(AE$6,'Dummy Group'!$B$3:$G$38,$E94+1,FALSE),0)</f>
        <v>0</v>
      </c>
      <c r="AF94" s="58">
        <f ca="1">IFERROR(HLOOKUP(AF$6,'Dummy Group'!$B$3:$G$38,$E94+1,FALSE),0)</f>
        <v>0</v>
      </c>
      <c r="AG94" s="58">
        <f ca="1">IFERROR(HLOOKUP(AG$6,'Dummy Group'!$B$3:$G$38,$E94+1,FALSE),0)</f>
        <v>0</v>
      </c>
      <c r="AH94" s="58">
        <f ca="1">IFERROR(HLOOKUP(AH$6,'Dummy Group'!$B$3:$G$38,$E94+1,FALSE),0)</f>
        <v>0</v>
      </c>
      <c r="AI94" s="58">
        <f ca="1">IFERROR(HLOOKUP(AI$6,'Dummy Group'!$B$3:$G$38,$E94+1,FALSE),0)</f>
        <v>0</v>
      </c>
      <c r="AJ94" s="58">
        <f ca="1">IFERROR(HLOOKUP(AJ$6,'Dummy Group'!$B$3:$G$38,$E94+1,FALSE),0)</f>
        <v>0</v>
      </c>
      <c r="AK94" s="58">
        <f ca="1">IFERROR(HLOOKUP(AK$6,'Dummy Group'!$B$3:$G$38,$E94+1,FALSE),0)</f>
        <v>0</v>
      </c>
      <c r="AL94" s="58">
        <f ca="1">IFERROR(HLOOKUP(AL$6,'Dummy Group'!$B$3:$G$38,$E94+1,FALSE),0)</f>
        <v>0</v>
      </c>
      <c r="AM94" s="58">
        <f ca="1">IFERROR(HLOOKUP(AM$6,'Dummy Group'!$B$3:$G$38,$E94+1,FALSE),0)</f>
        <v>0</v>
      </c>
      <c r="AN94" s="58">
        <f ca="1">IFERROR(HLOOKUP(AN$6,'Dummy Group'!$B$3:$G$38,$E94+1,FALSE),0)</f>
        <v>0</v>
      </c>
    </row>
    <row r="95" spans="4:40" x14ac:dyDescent="0.25">
      <c r="D95" s="58">
        <f t="shared" ca="1" si="10"/>
        <v>18</v>
      </c>
      <c r="E95" s="58">
        <f t="shared" si="9"/>
        <v>7</v>
      </c>
      <c r="F95" s="58">
        <f ca="1">IFERROR(HLOOKUP(F$6,'Dummy Group'!$B$3:$G$38,$E95+1,FALSE),0)</f>
        <v>0</v>
      </c>
      <c r="G95" s="58">
        <f ca="1">IFERROR(HLOOKUP(G$6,'Dummy Group'!$B$3:$G$38,$E95+1,FALSE),0)</f>
        <v>0</v>
      </c>
      <c r="H95" s="58">
        <f ca="1">IFERROR(HLOOKUP(H$6,'Dummy Group'!$B$3:$G$38,$E95+1,FALSE),0)</f>
        <v>0</v>
      </c>
      <c r="I95" s="58">
        <f ca="1">IFERROR(HLOOKUP(I$6,'Dummy Group'!$B$3:$G$38,$E95+1,FALSE),0)</f>
        <v>0</v>
      </c>
      <c r="J95" s="58">
        <f ca="1">IFERROR(HLOOKUP(J$6,'Dummy Group'!$B$3:$G$38,$E95+1,FALSE),0)</f>
        <v>0</v>
      </c>
      <c r="K95" s="58">
        <f ca="1">IFERROR(HLOOKUP(K$6,'Dummy Group'!$B$3:$G$38,$E95+1,FALSE),0)</f>
        <v>0</v>
      </c>
      <c r="L95" s="58">
        <f ca="1">IFERROR(HLOOKUP(L$6,'Dummy Group'!$B$3:$G$38,$E95+1,FALSE),0)</f>
        <v>0</v>
      </c>
      <c r="M95" s="58">
        <f ca="1">IFERROR(HLOOKUP(M$6,'Dummy Group'!$B$3:$G$38,$E95+1,FALSE),0)</f>
        <v>0</v>
      </c>
      <c r="N95" s="58">
        <f ca="1">IFERROR(HLOOKUP(N$6,'Dummy Group'!$B$3:$G$38,$E95+1,FALSE),0)</f>
        <v>0</v>
      </c>
      <c r="O95" s="58">
        <f ca="1">IFERROR(HLOOKUP(O$6,'Dummy Group'!$B$3:$G$38,$E95+1,FALSE),0)</f>
        <v>0</v>
      </c>
      <c r="P95" s="58">
        <f ca="1">IFERROR(HLOOKUP(P$6,'Dummy Group'!$B$3:$G$38,$E95+1,FALSE),0)</f>
        <v>0</v>
      </c>
      <c r="Q95" s="58">
        <f ca="1">IFERROR(HLOOKUP(Q$6,'Dummy Group'!$B$3:$G$38,$E95+1,FALSE),0)</f>
        <v>0</v>
      </c>
      <c r="R95" s="58">
        <f ca="1">IFERROR(HLOOKUP(R$6,'Dummy Group'!$B$3:$G$38,$E95+1,FALSE),0)</f>
        <v>0</v>
      </c>
      <c r="S95" s="58">
        <f ca="1">IFERROR(HLOOKUP(S$6,'Dummy Group'!$B$3:$G$38,$E95+1,FALSE),0)</f>
        <v>0</v>
      </c>
      <c r="T95" s="58">
        <f ca="1">IFERROR(HLOOKUP(T$6,'Dummy Group'!$B$3:$G$38,$E95+1,FALSE),0)</f>
        <v>0</v>
      </c>
      <c r="U95" s="58">
        <f ca="1">IFERROR(HLOOKUP(U$6,'Dummy Group'!$B$3:$G$38,$E95+1,FALSE),0)</f>
        <v>0</v>
      </c>
      <c r="V95" s="58">
        <f ca="1">IFERROR(HLOOKUP(V$6,'Dummy Group'!$B$3:$G$38,$E95+1,FALSE),0)</f>
        <v>0</v>
      </c>
      <c r="W95" s="58">
        <f ca="1">IFERROR(HLOOKUP(W$6,'Dummy Group'!$B$3:$G$38,$E95+1,FALSE),0)</f>
        <v>0</v>
      </c>
      <c r="X95" s="58">
        <f ca="1">IFERROR(HLOOKUP(X$6,'Dummy Group'!$B$3:$G$38,$E95+1,FALSE),0)</f>
        <v>0</v>
      </c>
      <c r="Y95" s="58">
        <f ca="1">IFERROR(HLOOKUP(Y$6,'Dummy Group'!$B$3:$G$38,$E95+1,FALSE),0)</f>
        <v>0</v>
      </c>
      <c r="Z95" s="58">
        <f ca="1">IFERROR(HLOOKUP(Z$6,'Dummy Group'!$B$3:$G$38,$E95+1,FALSE),0)</f>
        <v>0</v>
      </c>
      <c r="AA95" s="58">
        <f ca="1">IFERROR(HLOOKUP(AA$6,'Dummy Group'!$B$3:$G$38,$E95+1,FALSE),0)</f>
        <v>0</v>
      </c>
      <c r="AB95" s="58">
        <f ca="1">IFERROR(HLOOKUP(AB$6,'Dummy Group'!$B$3:$G$38,$E95+1,FALSE),0)</f>
        <v>0</v>
      </c>
      <c r="AC95" s="58">
        <f ca="1">IFERROR(HLOOKUP(AC$6,'Dummy Group'!$B$3:$G$38,$E95+1,FALSE),0)</f>
        <v>0</v>
      </c>
      <c r="AD95" s="58">
        <f ca="1">IFERROR(HLOOKUP(AD$6,'Dummy Group'!$B$3:$G$38,$E95+1,FALSE),0)</f>
        <v>0</v>
      </c>
      <c r="AE95" s="58">
        <f ca="1">IFERROR(HLOOKUP(AE$6,'Dummy Group'!$B$3:$G$38,$E95+1,FALSE),0)</f>
        <v>0</v>
      </c>
      <c r="AF95" s="58">
        <f ca="1">IFERROR(HLOOKUP(AF$6,'Dummy Group'!$B$3:$G$38,$E95+1,FALSE),0)</f>
        <v>0</v>
      </c>
      <c r="AG95" s="58">
        <f ca="1">IFERROR(HLOOKUP(AG$6,'Dummy Group'!$B$3:$G$38,$E95+1,FALSE),0)</f>
        <v>0</v>
      </c>
      <c r="AH95" s="58">
        <f ca="1">IFERROR(HLOOKUP(AH$6,'Dummy Group'!$B$3:$G$38,$E95+1,FALSE),0)</f>
        <v>0</v>
      </c>
      <c r="AI95" s="58">
        <f ca="1">IFERROR(HLOOKUP(AI$6,'Dummy Group'!$B$3:$G$38,$E95+1,FALSE),0)</f>
        <v>0</v>
      </c>
      <c r="AJ95" s="58">
        <f ca="1">IFERROR(HLOOKUP(AJ$6,'Dummy Group'!$B$3:$G$38,$E95+1,FALSE),0)</f>
        <v>0</v>
      </c>
      <c r="AK95" s="58">
        <f ca="1">IFERROR(HLOOKUP(AK$6,'Dummy Group'!$B$3:$G$38,$E95+1,FALSE),0)</f>
        <v>0</v>
      </c>
      <c r="AL95" s="58">
        <f ca="1">IFERROR(HLOOKUP(AL$6,'Dummy Group'!$B$3:$G$38,$E95+1,FALSE),0)</f>
        <v>0</v>
      </c>
      <c r="AM95" s="58">
        <f ca="1">IFERROR(HLOOKUP(AM$6,'Dummy Group'!$B$3:$G$38,$E95+1,FALSE),0)</f>
        <v>0</v>
      </c>
      <c r="AN95" s="58">
        <f ca="1">IFERROR(HLOOKUP(AN$6,'Dummy Group'!$B$3:$G$38,$E95+1,FALSE),0)</f>
        <v>0</v>
      </c>
    </row>
    <row r="96" spans="4:40" x14ac:dyDescent="0.25">
      <c r="D96" s="58">
        <f t="shared" ca="1" si="10"/>
        <v>18</v>
      </c>
      <c r="E96" s="58">
        <f t="shared" si="9"/>
        <v>8</v>
      </c>
      <c r="F96" s="58">
        <f ca="1">IFERROR(HLOOKUP(F$6,'Dummy Group'!$B$3:$G$38,$E96+1,FALSE),0)</f>
        <v>0</v>
      </c>
      <c r="G96" s="58">
        <f ca="1">IFERROR(HLOOKUP(G$6,'Dummy Group'!$B$3:$G$38,$E96+1,FALSE),0)</f>
        <v>0</v>
      </c>
      <c r="H96" s="58">
        <f ca="1">IFERROR(HLOOKUP(H$6,'Dummy Group'!$B$3:$G$38,$E96+1,FALSE),0)</f>
        <v>0</v>
      </c>
      <c r="I96" s="58">
        <f ca="1">IFERROR(HLOOKUP(I$6,'Dummy Group'!$B$3:$G$38,$E96+1,FALSE),0)</f>
        <v>0</v>
      </c>
      <c r="J96" s="58">
        <f ca="1">IFERROR(HLOOKUP(J$6,'Dummy Group'!$B$3:$G$38,$E96+1,FALSE),0)</f>
        <v>0</v>
      </c>
      <c r="K96" s="58">
        <f ca="1">IFERROR(HLOOKUP(K$6,'Dummy Group'!$B$3:$G$38,$E96+1,FALSE),0)</f>
        <v>0</v>
      </c>
      <c r="L96" s="58">
        <f ca="1">IFERROR(HLOOKUP(L$6,'Dummy Group'!$B$3:$G$38,$E96+1,FALSE),0)</f>
        <v>0</v>
      </c>
      <c r="M96" s="58">
        <f ca="1">IFERROR(HLOOKUP(M$6,'Dummy Group'!$B$3:$G$38,$E96+1,FALSE),0)</f>
        <v>0</v>
      </c>
      <c r="N96" s="58">
        <f ca="1">IFERROR(HLOOKUP(N$6,'Dummy Group'!$B$3:$G$38,$E96+1,FALSE),0)</f>
        <v>0</v>
      </c>
      <c r="O96" s="58">
        <f ca="1">IFERROR(HLOOKUP(O$6,'Dummy Group'!$B$3:$G$38,$E96+1,FALSE),0)</f>
        <v>0</v>
      </c>
      <c r="P96" s="58">
        <f ca="1">IFERROR(HLOOKUP(P$6,'Dummy Group'!$B$3:$G$38,$E96+1,FALSE),0)</f>
        <v>0</v>
      </c>
      <c r="Q96" s="58">
        <f ca="1">IFERROR(HLOOKUP(Q$6,'Dummy Group'!$B$3:$G$38,$E96+1,FALSE),0)</f>
        <v>0</v>
      </c>
      <c r="R96" s="58">
        <f ca="1">IFERROR(HLOOKUP(R$6,'Dummy Group'!$B$3:$G$38,$E96+1,FALSE),0)</f>
        <v>0</v>
      </c>
      <c r="S96" s="58">
        <f ca="1">IFERROR(HLOOKUP(S$6,'Dummy Group'!$B$3:$G$38,$E96+1,FALSE),0)</f>
        <v>0</v>
      </c>
      <c r="T96" s="58">
        <f ca="1">IFERROR(HLOOKUP(T$6,'Dummy Group'!$B$3:$G$38,$E96+1,FALSE),0)</f>
        <v>0</v>
      </c>
      <c r="U96" s="58">
        <f ca="1">IFERROR(HLOOKUP(U$6,'Dummy Group'!$B$3:$G$38,$E96+1,FALSE),0)</f>
        <v>0</v>
      </c>
      <c r="V96" s="58">
        <f ca="1">IFERROR(HLOOKUP(V$6,'Dummy Group'!$B$3:$G$38,$E96+1,FALSE),0)</f>
        <v>0</v>
      </c>
      <c r="W96" s="58">
        <f ca="1">IFERROR(HLOOKUP(W$6,'Dummy Group'!$B$3:$G$38,$E96+1,FALSE),0)</f>
        <v>0</v>
      </c>
      <c r="X96" s="58">
        <f ca="1">IFERROR(HLOOKUP(X$6,'Dummy Group'!$B$3:$G$38,$E96+1,FALSE),0)</f>
        <v>0</v>
      </c>
      <c r="Y96" s="58">
        <f ca="1">IFERROR(HLOOKUP(Y$6,'Dummy Group'!$B$3:$G$38,$E96+1,FALSE),0)</f>
        <v>0</v>
      </c>
      <c r="Z96" s="58">
        <f ca="1">IFERROR(HLOOKUP(Z$6,'Dummy Group'!$B$3:$G$38,$E96+1,FALSE),0)</f>
        <v>0</v>
      </c>
      <c r="AA96" s="58">
        <f ca="1">IFERROR(HLOOKUP(AA$6,'Dummy Group'!$B$3:$G$38,$E96+1,FALSE),0)</f>
        <v>0</v>
      </c>
      <c r="AB96" s="58">
        <f ca="1">IFERROR(HLOOKUP(AB$6,'Dummy Group'!$B$3:$G$38,$E96+1,FALSE),0)</f>
        <v>0</v>
      </c>
      <c r="AC96" s="58">
        <f ca="1">IFERROR(HLOOKUP(AC$6,'Dummy Group'!$B$3:$G$38,$E96+1,FALSE),0)</f>
        <v>0</v>
      </c>
      <c r="AD96" s="58">
        <f ca="1">IFERROR(HLOOKUP(AD$6,'Dummy Group'!$B$3:$G$38,$E96+1,FALSE),0)</f>
        <v>0</v>
      </c>
      <c r="AE96" s="58">
        <f ca="1">IFERROR(HLOOKUP(AE$6,'Dummy Group'!$B$3:$G$38,$E96+1,FALSE),0)</f>
        <v>0</v>
      </c>
      <c r="AF96" s="58">
        <f ca="1">IFERROR(HLOOKUP(AF$6,'Dummy Group'!$B$3:$G$38,$E96+1,FALSE),0)</f>
        <v>0</v>
      </c>
      <c r="AG96" s="58">
        <f ca="1">IFERROR(HLOOKUP(AG$6,'Dummy Group'!$B$3:$G$38,$E96+1,FALSE),0)</f>
        <v>0</v>
      </c>
      <c r="AH96" s="58">
        <f ca="1">IFERROR(HLOOKUP(AH$6,'Dummy Group'!$B$3:$G$38,$E96+1,FALSE),0)</f>
        <v>0</v>
      </c>
      <c r="AI96" s="58">
        <f ca="1">IFERROR(HLOOKUP(AI$6,'Dummy Group'!$B$3:$G$38,$E96+1,FALSE),0)</f>
        <v>0</v>
      </c>
      <c r="AJ96" s="58">
        <f ca="1">IFERROR(HLOOKUP(AJ$6,'Dummy Group'!$B$3:$G$38,$E96+1,FALSE),0)</f>
        <v>0</v>
      </c>
      <c r="AK96" s="58">
        <f ca="1">IFERROR(HLOOKUP(AK$6,'Dummy Group'!$B$3:$G$38,$E96+1,FALSE),0)</f>
        <v>0</v>
      </c>
      <c r="AL96" s="58">
        <f ca="1">IFERROR(HLOOKUP(AL$6,'Dummy Group'!$B$3:$G$38,$E96+1,FALSE),0)</f>
        <v>0</v>
      </c>
      <c r="AM96" s="58">
        <f ca="1">IFERROR(HLOOKUP(AM$6,'Dummy Group'!$B$3:$G$38,$E96+1,FALSE),0)</f>
        <v>0</v>
      </c>
      <c r="AN96" s="58">
        <f ca="1">IFERROR(HLOOKUP(AN$6,'Dummy Group'!$B$3:$G$38,$E96+1,FALSE),0)</f>
        <v>0</v>
      </c>
    </row>
    <row r="97" spans="4:40" x14ac:dyDescent="0.25">
      <c r="D97" s="58">
        <f t="shared" ca="1" si="10"/>
        <v>18</v>
      </c>
      <c r="E97" s="58">
        <f t="shared" si="9"/>
        <v>9</v>
      </c>
      <c r="F97" s="58">
        <f ca="1">IFERROR(HLOOKUP(F$6,'Dummy Group'!$B$3:$G$38,$E97+1,FALSE),0)</f>
        <v>0</v>
      </c>
      <c r="G97" s="58">
        <f ca="1">IFERROR(HLOOKUP(G$6,'Dummy Group'!$B$3:$G$38,$E97+1,FALSE),0)</f>
        <v>0</v>
      </c>
      <c r="H97" s="58">
        <f ca="1">IFERROR(HLOOKUP(H$6,'Dummy Group'!$B$3:$G$38,$E97+1,FALSE),0)</f>
        <v>0</v>
      </c>
      <c r="I97" s="58">
        <f ca="1">IFERROR(HLOOKUP(I$6,'Dummy Group'!$B$3:$G$38,$E97+1,FALSE),0)</f>
        <v>0</v>
      </c>
      <c r="J97" s="58">
        <f ca="1">IFERROR(HLOOKUP(J$6,'Dummy Group'!$B$3:$G$38,$E97+1,FALSE),0)</f>
        <v>0</v>
      </c>
      <c r="K97" s="58">
        <f ca="1">IFERROR(HLOOKUP(K$6,'Dummy Group'!$B$3:$G$38,$E97+1,FALSE),0)</f>
        <v>0</v>
      </c>
      <c r="L97" s="58">
        <f ca="1">IFERROR(HLOOKUP(L$6,'Dummy Group'!$B$3:$G$38,$E97+1,FALSE),0)</f>
        <v>0</v>
      </c>
      <c r="M97" s="58">
        <f ca="1">IFERROR(HLOOKUP(M$6,'Dummy Group'!$B$3:$G$38,$E97+1,FALSE),0)</f>
        <v>0</v>
      </c>
      <c r="N97" s="58">
        <f ca="1">IFERROR(HLOOKUP(N$6,'Dummy Group'!$B$3:$G$38,$E97+1,FALSE),0)</f>
        <v>0</v>
      </c>
      <c r="O97" s="58">
        <f ca="1">IFERROR(HLOOKUP(O$6,'Dummy Group'!$B$3:$G$38,$E97+1,FALSE),0)</f>
        <v>0</v>
      </c>
      <c r="P97" s="58">
        <f ca="1">IFERROR(HLOOKUP(P$6,'Dummy Group'!$B$3:$G$38,$E97+1,FALSE),0)</f>
        <v>0</v>
      </c>
      <c r="Q97" s="58">
        <f ca="1">IFERROR(HLOOKUP(Q$6,'Dummy Group'!$B$3:$G$38,$E97+1,FALSE),0)</f>
        <v>0</v>
      </c>
      <c r="R97" s="58">
        <f ca="1">IFERROR(HLOOKUP(R$6,'Dummy Group'!$B$3:$G$38,$E97+1,FALSE),0)</f>
        <v>0</v>
      </c>
      <c r="S97" s="58">
        <f ca="1">IFERROR(HLOOKUP(S$6,'Dummy Group'!$B$3:$G$38,$E97+1,FALSE),0)</f>
        <v>0</v>
      </c>
      <c r="T97" s="58">
        <f ca="1">IFERROR(HLOOKUP(T$6,'Dummy Group'!$B$3:$G$38,$E97+1,FALSE),0)</f>
        <v>0</v>
      </c>
      <c r="U97" s="58">
        <f ca="1">IFERROR(HLOOKUP(U$6,'Dummy Group'!$B$3:$G$38,$E97+1,FALSE),0)</f>
        <v>0</v>
      </c>
      <c r="V97" s="58">
        <f ca="1">IFERROR(HLOOKUP(V$6,'Dummy Group'!$B$3:$G$38,$E97+1,FALSE),0)</f>
        <v>0</v>
      </c>
      <c r="W97" s="58">
        <f ca="1">IFERROR(HLOOKUP(W$6,'Dummy Group'!$B$3:$G$38,$E97+1,FALSE),0)</f>
        <v>0</v>
      </c>
      <c r="X97" s="58">
        <f ca="1">IFERROR(HLOOKUP(X$6,'Dummy Group'!$B$3:$G$38,$E97+1,FALSE),0)</f>
        <v>0</v>
      </c>
      <c r="Y97" s="58">
        <f ca="1">IFERROR(HLOOKUP(Y$6,'Dummy Group'!$B$3:$G$38,$E97+1,FALSE),0)</f>
        <v>0</v>
      </c>
      <c r="Z97" s="58">
        <f ca="1">IFERROR(HLOOKUP(Z$6,'Dummy Group'!$B$3:$G$38,$E97+1,FALSE),0)</f>
        <v>0</v>
      </c>
      <c r="AA97" s="58">
        <f ca="1">IFERROR(HLOOKUP(AA$6,'Dummy Group'!$B$3:$G$38,$E97+1,FALSE),0)</f>
        <v>0</v>
      </c>
      <c r="AB97" s="58">
        <f ca="1">IFERROR(HLOOKUP(AB$6,'Dummy Group'!$B$3:$G$38,$E97+1,FALSE),0)</f>
        <v>0</v>
      </c>
      <c r="AC97" s="58">
        <f ca="1">IFERROR(HLOOKUP(AC$6,'Dummy Group'!$B$3:$G$38,$E97+1,FALSE),0)</f>
        <v>0</v>
      </c>
      <c r="AD97" s="58">
        <f ca="1">IFERROR(HLOOKUP(AD$6,'Dummy Group'!$B$3:$G$38,$E97+1,FALSE),0)</f>
        <v>0</v>
      </c>
      <c r="AE97" s="58">
        <f ca="1">IFERROR(HLOOKUP(AE$6,'Dummy Group'!$B$3:$G$38,$E97+1,FALSE),0)</f>
        <v>0</v>
      </c>
      <c r="AF97" s="58">
        <f ca="1">IFERROR(HLOOKUP(AF$6,'Dummy Group'!$B$3:$G$38,$E97+1,FALSE),0)</f>
        <v>0</v>
      </c>
      <c r="AG97" s="58">
        <f ca="1">IFERROR(HLOOKUP(AG$6,'Dummy Group'!$B$3:$G$38,$E97+1,FALSE),0)</f>
        <v>0</v>
      </c>
      <c r="AH97" s="58">
        <f ca="1">IFERROR(HLOOKUP(AH$6,'Dummy Group'!$B$3:$G$38,$E97+1,FALSE),0)</f>
        <v>0</v>
      </c>
      <c r="AI97" s="58">
        <f ca="1">IFERROR(HLOOKUP(AI$6,'Dummy Group'!$B$3:$G$38,$E97+1,FALSE),0)</f>
        <v>0</v>
      </c>
      <c r="AJ97" s="58">
        <f ca="1">IFERROR(HLOOKUP(AJ$6,'Dummy Group'!$B$3:$G$38,$E97+1,FALSE),0)</f>
        <v>0</v>
      </c>
      <c r="AK97" s="58">
        <f ca="1">IFERROR(HLOOKUP(AK$6,'Dummy Group'!$B$3:$G$38,$E97+1,FALSE),0)</f>
        <v>0</v>
      </c>
      <c r="AL97" s="58">
        <f ca="1">IFERROR(HLOOKUP(AL$6,'Dummy Group'!$B$3:$G$38,$E97+1,FALSE),0)</f>
        <v>0</v>
      </c>
      <c r="AM97" s="58">
        <f ca="1">IFERROR(HLOOKUP(AM$6,'Dummy Group'!$B$3:$G$38,$E97+1,FALSE),0)</f>
        <v>0</v>
      </c>
      <c r="AN97" s="58">
        <f ca="1">IFERROR(HLOOKUP(AN$6,'Dummy Group'!$B$3:$G$38,$E97+1,FALSE),0)</f>
        <v>0</v>
      </c>
    </row>
    <row r="98" spans="4:40" x14ac:dyDescent="0.25">
      <c r="D98" s="58">
        <f t="shared" ca="1" si="10"/>
        <v>18</v>
      </c>
      <c r="E98" s="58">
        <f t="shared" si="9"/>
        <v>10</v>
      </c>
      <c r="F98" s="58">
        <f ca="1">IFERROR(HLOOKUP(F$6,'Dummy Group'!$B$3:$G$38,$E98+1,FALSE),0)</f>
        <v>0</v>
      </c>
      <c r="G98" s="58">
        <f ca="1">IFERROR(HLOOKUP(G$6,'Dummy Group'!$B$3:$G$38,$E98+1,FALSE),0)</f>
        <v>0</v>
      </c>
      <c r="H98" s="58">
        <f ca="1">IFERROR(HLOOKUP(H$6,'Dummy Group'!$B$3:$G$38,$E98+1,FALSE),0)</f>
        <v>0</v>
      </c>
      <c r="I98" s="58">
        <f ca="1">IFERROR(HLOOKUP(I$6,'Dummy Group'!$B$3:$G$38,$E98+1,FALSE),0)</f>
        <v>0</v>
      </c>
      <c r="J98" s="58">
        <f ca="1">IFERROR(HLOOKUP(J$6,'Dummy Group'!$B$3:$G$38,$E98+1,FALSE),0)</f>
        <v>0</v>
      </c>
      <c r="K98" s="58">
        <f ca="1">IFERROR(HLOOKUP(K$6,'Dummy Group'!$B$3:$G$38,$E98+1,FALSE),0)</f>
        <v>0</v>
      </c>
      <c r="L98" s="58">
        <f ca="1">IFERROR(HLOOKUP(L$6,'Dummy Group'!$B$3:$G$38,$E98+1,FALSE),0)</f>
        <v>0</v>
      </c>
      <c r="M98" s="58">
        <f ca="1">IFERROR(HLOOKUP(M$6,'Dummy Group'!$B$3:$G$38,$E98+1,FALSE),0)</f>
        <v>0</v>
      </c>
      <c r="N98" s="58">
        <f ca="1">IFERROR(HLOOKUP(N$6,'Dummy Group'!$B$3:$G$38,$E98+1,FALSE),0)</f>
        <v>0</v>
      </c>
      <c r="O98" s="58">
        <f ca="1">IFERROR(HLOOKUP(O$6,'Dummy Group'!$B$3:$G$38,$E98+1,FALSE),0)</f>
        <v>0</v>
      </c>
      <c r="P98" s="58">
        <f ca="1">IFERROR(HLOOKUP(P$6,'Dummy Group'!$B$3:$G$38,$E98+1,FALSE),0)</f>
        <v>0</v>
      </c>
      <c r="Q98" s="58">
        <f ca="1">IFERROR(HLOOKUP(Q$6,'Dummy Group'!$B$3:$G$38,$E98+1,FALSE),0)</f>
        <v>0</v>
      </c>
      <c r="R98" s="58">
        <f ca="1">IFERROR(HLOOKUP(R$6,'Dummy Group'!$B$3:$G$38,$E98+1,FALSE),0)</f>
        <v>0</v>
      </c>
      <c r="S98" s="58">
        <f ca="1">IFERROR(HLOOKUP(S$6,'Dummy Group'!$B$3:$G$38,$E98+1,FALSE),0)</f>
        <v>0</v>
      </c>
      <c r="T98" s="58">
        <f ca="1">IFERROR(HLOOKUP(T$6,'Dummy Group'!$B$3:$G$38,$E98+1,FALSE),0)</f>
        <v>0</v>
      </c>
      <c r="U98" s="58">
        <f ca="1">IFERROR(HLOOKUP(U$6,'Dummy Group'!$B$3:$G$38,$E98+1,FALSE),0)</f>
        <v>0</v>
      </c>
      <c r="V98" s="58">
        <f ca="1">IFERROR(HLOOKUP(V$6,'Dummy Group'!$B$3:$G$38,$E98+1,FALSE),0)</f>
        <v>0</v>
      </c>
      <c r="W98" s="58">
        <f ca="1">IFERROR(HLOOKUP(W$6,'Dummy Group'!$B$3:$G$38,$E98+1,FALSE),0)</f>
        <v>0</v>
      </c>
      <c r="X98" s="58">
        <f ca="1">IFERROR(HLOOKUP(X$6,'Dummy Group'!$B$3:$G$38,$E98+1,FALSE),0)</f>
        <v>0</v>
      </c>
      <c r="Y98" s="58">
        <f ca="1">IFERROR(HLOOKUP(Y$6,'Dummy Group'!$B$3:$G$38,$E98+1,FALSE),0)</f>
        <v>0</v>
      </c>
      <c r="Z98" s="58">
        <f ca="1">IFERROR(HLOOKUP(Z$6,'Dummy Group'!$B$3:$G$38,$E98+1,FALSE),0)</f>
        <v>0</v>
      </c>
      <c r="AA98" s="58">
        <f ca="1">IFERROR(HLOOKUP(AA$6,'Dummy Group'!$B$3:$G$38,$E98+1,FALSE),0)</f>
        <v>0</v>
      </c>
      <c r="AB98" s="58">
        <f ca="1">IFERROR(HLOOKUP(AB$6,'Dummy Group'!$B$3:$G$38,$E98+1,FALSE),0)</f>
        <v>0</v>
      </c>
      <c r="AC98" s="58">
        <f ca="1">IFERROR(HLOOKUP(AC$6,'Dummy Group'!$B$3:$G$38,$E98+1,FALSE),0)</f>
        <v>0</v>
      </c>
      <c r="AD98" s="58">
        <f ca="1">IFERROR(HLOOKUP(AD$6,'Dummy Group'!$B$3:$G$38,$E98+1,FALSE),0)</f>
        <v>0</v>
      </c>
      <c r="AE98" s="58">
        <f ca="1">IFERROR(HLOOKUP(AE$6,'Dummy Group'!$B$3:$G$38,$E98+1,FALSE),0)</f>
        <v>0</v>
      </c>
      <c r="AF98" s="58">
        <f ca="1">IFERROR(HLOOKUP(AF$6,'Dummy Group'!$B$3:$G$38,$E98+1,FALSE),0)</f>
        <v>0</v>
      </c>
      <c r="AG98" s="58">
        <f ca="1">IFERROR(HLOOKUP(AG$6,'Dummy Group'!$B$3:$G$38,$E98+1,FALSE),0)</f>
        <v>0</v>
      </c>
      <c r="AH98" s="58">
        <f ca="1">IFERROR(HLOOKUP(AH$6,'Dummy Group'!$B$3:$G$38,$E98+1,FALSE),0)</f>
        <v>0</v>
      </c>
      <c r="AI98" s="58">
        <f ca="1">IFERROR(HLOOKUP(AI$6,'Dummy Group'!$B$3:$G$38,$E98+1,FALSE),0)</f>
        <v>0</v>
      </c>
      <c r="AJ98" s="58">
        <f ca="1">IFERROR(HLOOKUP(AJ$6,'Dummy Group'!$B$3:$G$38,$E98+1,FALSE),0)</f>
        <v>0</v>
      </c>
      <c r="AK98" s="58">
        <f ca="1">IFERROR(HLOOKUP(AK$6,'Dummy Group'!$B$3:$G$38,$E98+1,FALSE),0)</f>
        <v>0</v>
      </c>
      <c r="AL98" s="58">
        <f ca="1">IFERROR(HLOOKUP(AL$6,'Dummy Group'!$B$3:$G$38,$E98+1,FALSE),0)</f>
        <v>0</v>
      </c>
      <c r="AM98" s="58">
        <f ca="1">IFERROR(HLOOKUP(AM$6,'Dummy Group'!$B$3:$G$38,$E98+1,FALSE),0)</f>
        <v>0</v>
      </c>
      <c r="AN98" s="58">
        <f ca="1">IFERROR(HLOOKUP(AN$6,'Dummy Group'!$B$3:$G$38,$E98+1,FALSE),0)</f>
        <v>0</v>
      </c>
    </row>
    <row r="99" spans="4:40" x14ac:dyDescent="0.25">
      <c r="D99" s="58">
        <f t="shared" ca="1" si="10"/>
        <v>18</v>
      </c>
      <c r="E99" s="58">
        <f t="shared" si="9"/>
        <v>11</v>
      </c>
      <c r="F99" s="58">
        <f ca="1">IFERROR(HLOOKUP(F$6,'Dummy Group'!$B$3:$G$38,$E99+1,FALSE),0)</f>
        <v>0</v>
      </c>
      <c r="G99" s="58">
        <f ca="1">IFERROR(HLOOKUP(G$6,'Dummy Group'!$B$3:$G$38,$E99+1,FALSE),0)</f>
        <v>0</v>
      </c>
      <c r="H99" s="58">
        <f ca="1">IFERROR(HLOOKUP(H$6,'Dummy Group'!$B$3:$G$38,$E99+1,FALSE),0)</f>
        <v>0</v>
      </c>
      <c r="I99" s="58">
        <f ca="1">IFERROR(HLOOKUP(I$6,'Dummy Group'!$B$3:$G$38,$E99+1,FALSE),0)</f>
        <v>0</v>
      </c>
      <c r="J99" s="58">
        <f ca="1">IFERROR(HLOOKUP(J$6,'Dummy Group'!$B$3:$G$38,$E99+1,FALSE),0)</f>
        <v>0</v>
      </c>
      <c r="K99" s="58">
        <f ca="1">IFERROR(HLOOKUP(K$6,'Dummy Group'!$B$3:$G$38,$E99+1,FALSE),0)</f>
        <v>0</v>
      </c>
      <c r="L99" s="58">
        <f ca="1">IFERROR(HLOOKUP(L$6,'Dummy Group'!$B$3:$G$38,$E99+1,FALSE),0)</f>
        <v>0</v>
      </c>
      <c r="M99" s="58">
        <f ca="1">IFERROR(HLOOKUP(M$6,'Dummy Group'!$B$3:$G$38,$E99+1,FALSE),0)</f>
        <v>0</v>
      </c>
      <c r="N99" s="58">
        <f ca="1">IFERROR(HLOOKUP(N$6,'Dummy Group'!$B$3:$G$38,$E99+1,FALSE),0)</f>
        <v>0</v>
      </c>
      <c r="O99" s="58">
        <f ca="1">IFERROR(HLOOKUP(O$6,'Dummy Group'!$B$3:$G$38,$E99+1,FALSE),0)</f>
        <v>0</v>
      </c>
      <c r="P99" s="58">
        <f ca="1">IFERROR(HLOOKUP(P$6,'Dummy Group'!$B$3:$G$38,$E99+1,FALSE),0)</f>
        <v>0</v>
      </c>
      <c r="Q99" s="58">
        <f ca="1">IFERROR(HLOOKUP(Q$6,'Dummy Group'!$B$3:$G$38,$E99+1,FALSE),0)</f>
        <v>0</v>
      </c>
      <c r="R99" s="58">
        <f ca="1">IFERROR(HLOOKUP(R$6,'Dummy Group'!$B$3:$G$38,$E99+1,FALSE),0)</f>
        <v>0</v>
      </c>
      <c r="S99" s="58">
        <f ca="1">IFERROR(HLOOKUP(S$6,'Dummy Group'!$B$3:$G$38,$E99+1,FALSE),0)</f>
        <v>0</v>
      </c>
      <c r="T99" s="58">
        <f ca="1">IFERROR(HLOOKUP(T$6,'Dummy Group'!$B$3:$G$38,$E99+1,FALSE),0)</f>
        <v>0</v>
      </c>
      <c r="U99" s="58">
        <f ca="1">IFERROR(HLOOKUP(U$6,'Dummy Group'!$B$3:$G$38,$E99+1,FALSE),0)</f>
        <v>0</v>
      </c>
      <c r="V99" s="58">
        <f ca="1">IFERROR(HLOOKUP(V$6,'Dummy Group'!$B$3:$G$38,$E99+1,FALSE),0)</f>
        <v>0</v>
      </c>
      <c r="W99" s="58">
        <f ca="1">IFERROR(HLOOKUP(W$6,'Dummy Group'!$B$3:$G$38,$E99+1,FALSE),0)</f>
        <v>0</v>
      </c>
      <c r="X99" s="58">
        <f ca="1">IFERROR(HLOOKUP(X$6,'Dummy Group'!$B$3:$G$38,$E99+1,FALSE),0)</f>
        <v>0</v>
      </c>
      <c r="Y99" s="58">
        <f ca="1">IFERROR(HLOOKUP(Y$6,'Dummy Group'!$B$3:$G$38,$E99+1,FALSE),0)</f>
        <v>0</v>
      </c>
      <c r="Z99" s="58">
        <f ca="1">IFERROR(HLOOKUP(Z$6,'Dummy Group'!$B$3:$G$38,$E99+1,FALSE),0)</f>
        <v>0</v>
      </c>
      <c r="AA99" s="58">
        <f ca="1">IFERROR(HLOOKUP(AA$6,'Dummy Group'!$B$3:$G$38,$E99+1,FALSE),0)</f>
        <v>0</v>
      </c>
      <c r="AB99" s="58">
        <f ca="1">IFERROR(HLOOKUP(AB$6,'Dummy Group'!$B$3:$G$38,$E99+1,FALSE),0)</f>
        <v>0</v>
      </c>
      <c r="AC99" s="58">
        <f ca="1">IFERROR(HLOOKUP(AC$6,'Dummy Group'!$B$3:$G$38,$E99+1,FALSE),0)</f>
        <v>0</v>
      </c>
      <c r="AD99" s="58">
        <f ca="1">IFERROR(HLOOKUP(AD$6,'Dummy Group'!$B$3:$G$38,$E99+1,FALSE),0)</f>
        <v>0</v>
      </c>
      <c r="AE99" s="58">
        <f ca="1">IFERROR(HLOOKUP(AE$6,'Dummy Group'!$B$3:$G$38,$E99+1,FALSE),0)</f>
        <v>0</v>
      </c>
      <c r="AF99" s="58">
        <f ca="1">IFERROR(HLOOKUP(AF$6,'Dummy Group'!$B$3:$G$38,$E99+1,FALSE),0)</f>
        <v>0</v>
      </c>
      <c r="AG99" s="58">
        <f ca="1">IFERROR(HLOOKUP(AG$6,'Dummy Group'!$B$3:$G$38,$E99+1,FALSE),0)</f>
        <v>0</v>
      </c>
      <c r="AH99" s="58">
        <f ca="1">IFERROR(HLOOKUP(AH$6,'Dummy Group'!$B$3:$G$38,$E99+1,FALSE),0)</f>
        <v>0</v>
      </c>
      <c r="AI99" s="58">
        <f ca="1">IFERROR(HLOOKUP(AI$6,'Dummy Group'!$B$3:$G$38,$E99+1,FALSE),0)</f>
        <v>0</v>
      </c>
      <c r="AJ99" s="58">
        <f ca="1">IFERROR(HLOOKUP(AJ$6,'Dummy Group'!$B$3:$G$38,$E99+1,FALSE),0)</f>
        <v>0</v>
      </c>
      <c r="AK99" s="58">
        <f ca="1">IFERROR(HLOOKUP(AK$6,'Dummy Group'!$B$3:$G$38,$E99+1,FALSE),0)</f>
        <v>0</v>
      </c>
      <c r="AL99" s="58">
        <f ca="1">IFERROR(HLOOKUP(AL$6,'Dummy Group'!$B$3:$G$38,$E99+1,FALSE),0)</f>
        <v>0</v>
      </c>
      <c r="AM99" s="58">
        <f ca="1">IFERROR(HLOOKUP(AM$6,'Dummy Group'!$B$3:$G$38,$E99+1,FALSE),0)</f>
        <v>0</v>
      </c>
      <c r="AN99" s="58">
        <f ca="1">IFERROR(HLOOKUP(AN$6,'Dummy Group'!$B$3:$G$38,$E99+1,FALSE),0)</f>
        <v>0</v>
      </c>
    </row>
    <row r="100" spans="4:40" x14ac:dyDescent="0.25">
      <c r="D100" s="58">
        <f t="shared" ca="1" si="10"/>
        <v>18</v>
      </c>
      <c r="E100" s="58">
        <f t="shared" si="9"/>
        <v>12</v>
      </c>
      <c r="F100" s="58">
        <f ca="1">IFERROR(HLOOKUP(F$6,'Dummy Group'!$B$3:$G$38,$E100+1,FALSE),0)</f>
        <v>0</v>
      </c>
      <c r="G100" s="58">
        <f ca="1">IFERROR(HLOOKUP(G$6,'Dummy Group'!$B$3:$G$38,$E100+1,FALSE),0)</f>
        <v>0</v>
      </c>
      <c r="H100" s="58">
        <f ca="1">IFERROR(HLOOKUP(H$6,'Dummy Group'!$B$3:$G$38,$E100+1,FALSE),0)</f>
        <v>0</v>
      </c>
      <c r="I100" s="58">
        <f ca="1">IFERROR(HLOOKUP(I$6,'Dummy Group'!$B$3:$G$38,$E100+1,FALSE),0)</f>
        <v>0</v>
      </c>
      <c r="J100" s="58">
        <f ca="1">IFERROR(HLOOKUP(J$6,'Dummy Group'!$B$3:$G$38,$E100+1,FALSE),0)</f>
        <v>0</v>
      </c>
      <c r="K100" s="58">
        <f ca="1">IFERROR(HLOOKUP(K$6,'Dummy Group'!$B$3:$G$38,$E100+1,FALSE),0)</f>
        <v>0</v>
      </c>
      <c r="L100" s="58">
        <f ca="1">IFERROR(HLOOKUP(L$6,'Dummy Group'!$B$3:$G$38,$E100+1,FALSE),0)</f>
        <v>0</v>
      </c>
      <c r="M100" s="58">
        <f ca="1">IFERROR(HLOOKUP(M$6,'Dummy Group'!$B$3:$G$38,$E100+1,FALSE),0)</f>
        <v>0</v>
      </c>
      <c r="N100" s="58">
        <f ca="1">IFERROR(HLOOKUP(N$6,'Dummy Group'!$B$3:$G$38,$E100+1,FALSE),0)</f>
        <v>0</v>
      </c>
      <c r="O100" s="58">
        <f ca="1">IFERROR(HLOOKUP(O$6,'Dummy Group'!$B$3:$G$38,$E100+1,FALSE),0)</f>
        <v>0</v>
      </c>
      <c r="P100" s="58">
        <f ca="1">IFERROR(HLOOKUP(P$6,'Dummy Group'!$B$3:$G$38,$E100+1,FALSE),0)</f>
        <v>0</v>
      </c>
      <c r="Q100" s="58">
        <f ca="1">IFERROR(HLOOKUP(Q$6,'Dummy Group'!$B$3:$G$38,$E100+1,FALSE),0)</f>
        <v>0</v>
      </c>
      <c r="R100" s="58">
        <f ca="1">IFERROR(HLOOKUP(R$6,'Dummy Group'!$B$3:$G$38,$E100+1,FALSE),0)</f>
        <v>0</v>
      </c>
      <c r="S100" s="58">
        <f ca="1">IFERROR(HLOOKUP(S$6,'Dummy Group'!$B$3:$G$38,$E100+1,FALSE),0)</f>
        <v>0</v>
      </c>
      <c r="T100" s="58">
        <f ca="1">IFERROR(HLOOKUP(T$6,'Dummy Group'!$B$3:$G$38,$E100+1,FALSE),0)</f>
        <v>0</v>
      </c>
      <c r="U100" s="58">
        <f ca="1">IFERROR(HLOOKUP(U$6,'Dummy Group'!$B$3:$G$38,$E100+1,FALSE),0)</f>
        <v>0</v>
      </c>
      <c r="V100" s="58">
        <f ca="1">IFERROR(HLOOKUP(V$6,'Dummy Group'!$B$3:$G$38,$E100+1,FALSE),0)</f>
        <v>0</v>
      </c>
      <c r="W100" s="58">
        <f ca="1">IFERROR(HLOOKUP(W$6,'Dummy Group'!$B$3:$G$38,$E100+1,FALSE),0)</f>
        <v>0</v>
      </c>
      <c r="X100" s="58">
        <f ca="1">IFERROR(HLOOKUP(X$6,'Dummy Group'!$B$3:$G$38,$E100+1,FALSE),0)</f>
        <v>0</v>
      </c>
      <c r="Y100" s="58">
        <f ca="1">IFERROR(HLOOKUP(Y$6,'Dummy Group'!$B$3:$G$38,$E100+1,FALSE),0)</f>
        <v>0</v>
      </c>
      <c r="Z100" s="58">
        <f ca="1">IFERROR(HLOOKUP(Z$6,'Dummy Group'!$B$3:$G$38,$E100+1,FALSE),0)</f>
        <v>0</v>
      </c>
      <c r="AA100" s="58">
        <f ca="1">IFERROR(HLOOKUP(AA$6,'Dummy Group'!$B$3:$G$38,$E100+1,FALSE),0)</f>
        <v>0</v>
      </c>
      <c r="AB100" s="58">
        <f ca="1">IFERROR(HLOOKUP(AB$6,'Dummy Group'!$B$3:$G$38,$E100+1,FALSE),0)</f>
        <v>0</v>
      </c>
      <c r="AC100" s="58">
        <f ca="1">IFERROR(HLOOKUP(AC$6,'Dummy Group'!$B$3:$G$38,$E100+1,FALSE),0)</f>
        <v>0</v>
      </c>
      <c r="AD100" s="58">
        <f ca="1">IFERROR(HLOOKUP(AD$6,'Dummy Group'!$B$3:$G$38,$E100+1,FALSE),0)</f>
        <v>0</v>
      </c>
      <c r="AE100" s="58">
        <f ca="1">IFERROR(HLOOKUP(AE$6,'Dummy Group'!$B$3:$G$38,$E100+1,FALSE),0)</f>
        <v>0</v>
      </c>
      <c r="AF100" s="58">
        <f ca="1">IFERROR(HLOOKUP(AF$6,'Dummy Group'!$B$3:$G$38,$E100+1,FALSE),0)</f>
        <v>0</v>
      </c>
      <c r="AG100" s="58">
        <f ca="1">IFERROR(HLOOKUP(AG$6,'Dummy Group'!$B$3:$G$38,$E100+1,FALSE),0)</f>
        <v>0</v>
      </c>
      <c r="AH100" s="58">
        <f ca="1">IFERROR(HLOOKUP(AH$6,'Dummy Group'!$B$3:$G$38,$E100+1,FALSE),0)</f>
        <v>0</v>
      </c>
      <c r="AI100" s="58">
        <f ca="1">IFERROR(HLOOKUP(AI$6,'Dummy Group'!$B$3:$G$38,$E100+1,FALSE),0)</f>
        <v>0</v>
      </c>
      <c r="AJ100" s="58">
        <f ca="1">IFERROR(HLOOKUP(AJ$6,'Dummy Group'!$B$3:$G$38,$E100+1,FALSE),0)</f>
        <v>0</v>
      </c>
      <c r="AK100" s="58">
        <f ca="1">IFERROR(HLOOKUP(AK$6,'Dummy Group'!$B$3:$G$38,$E100+1,FALSE),0)</f>
        <v>0</v>
      </c>
      <c r="AL100" s="58">
        <f ca="1">IFERROR(HLOOKUP(AL$6,'Dummy Group'!$B$3:$G$38,$E100+1,FALSE),0)</f>
        <v>0</v>
      </c>
      <c r="AM100" s="58">
        <f ca="1">IFERROR(HLOOKUP(AM$6,'Dummy Group'!$B$3:$G$38,$E100+1,FALSE),0)</f>
        <v>0</v>
      </c>
      <c r="AN100" s="58">
        <f ca="1">IFERROR(HLOOKUP(AN$6,'Dummy Group'!$B$3:$G$38,$E100+1,FALSE),0)</f>
        <v>0</v>
      </c>
    </row>
    <row r="101" spans="4:40" x14ac:dyDescent="0.25">
      <c r="D101" s="58">
        <f t="shared" ca="1" si="10"/>
        <v>18</v>
      </c>
      <c r="E101" s="58">
        <f t="shared" si="9"/>
        <v>13</v>
      </c>
      <c r="F101" s="58">
        <f ca="1">IFERROR(HLOOKUP(F$6,'Dummy Group'!$B$3:$G$38,$E101+1,FALSE),0)</f>
        <v>0</v>
      </c>
      <c r="G101" s="58">
        <f ca="1">IFERROR(HLOOKUP(G$6,'Dummy Group'!$B$3:$G$38,$E101+1,FALSE),0)</f>
        <v>0</v>
      </c>
      <c r="H101" s="58">
        <f ca="1">IFERROR(HLOOKUP(H$6,'Dummy Group'!$B$3:$G$38,$E101+1,FALSE),0)</f>
        <v>0</v>
      </c>
      <c r="I101" s="58">
        <f ca="1">IFERROR(HLOOKUP(I$6,'Dummy Group'!$B$3:$G$38,$E101+1,FALSE),0)</f>
        <v>0</v>
      </c>
      <c r="J101" s="58">
        <f ca="1">IFERROR(HLOOKUP(J$6,'Dummy Group'!$B$3:$G$38,$E101+1,FALSE),0)</f>
        <v>0</v>
      </c>
      <c r="K101" s="58">
        <f ca="1">IFERROR(HLOOKUP(K$6,'Dummy Group'!$B$3:$G$38,$E101+1,FALSE),0)</f>
        <v>0</v>
      </c>
      <c r="L101" s="58">
        <f ca="1">IFERROR(HLOOKUP(L$6,'Dummy Group'!$B$3:$G$38,$E101+1,FALSE),0)</f>
        <v>0</v>
      </c>
      <c r="M101" s="58">
        <f ca="1">IFERROR(HLOOKUP(M$6,'Dummy Group'!$B$3:$G$38,$E101+1,FALSE),0)</f>
        <v>0</v>
      </c>
      <c r="N101" s="58">
        <f ca="1">IFERROR(HLOOKUP(N$6,'Dummy Group'!$B$3:$G$38,$E101+1,FALSE),0)</f>
        <v>0</v>
      </c>
      <c r="O101" s="58">
        <f ca="1">IFERROR(HLOOKUP(O$6,'Dummy Group'!$B$3:$G$38,$E101+1,FALSE),0)</f>
        <v>0</v>
      </c>
      <c r="P101" s="58">
        <f ca="1">IFERROR(HLOOKUP(P$6,'Dummy Group'!$B$3:$G$38,$E101+1,FALSE),0)</f>
        <v>0</v>
      </c>
      <c r="Q101" s="58">
        <f ca="1">IFERROR(HLOOKUP(Q$6,'Dummy Group'!$B$3:$G$38,$E101+1,FALSE),0)</f>
        <v>0</v>
      </c>
      <c r="R101" s="58">
        <f ca="1">IFERROR(HLOOKUP(R$6,'Dummy Group'!$B$3:$G$38,$E101+1,FALSE),0)</f>
        <v>0</v>
      </c>
      <c r="S101" s="58">
        <f ca="1">IFERROR(HLOOKUP(S$6,'Dummy Group'!$B$3:$G$38,$E101+1,FALSE),0)</f>
        <v>0</v>
      </c>
      <c r="T101" s="58">
        <f ca="1">IFERROR(HLOOKUP(T$6,'Dummy Group'!$B$3:$G$38,$E101+1,FALSE),0)</f>
        <v>0</v>
      </c>
      <c r="U101" s="58">
        <f ca="1">IFERROR(HLOOKUP(U$6,'Dummy Group'!$B$3:$G$38,$E101+1,FALSE),0)</f>
        <v>0</v>
      </c>
      <c r="V101" s="58">
        <f ca="1">IFERROR(HLOOKUP(V$6,'Dummy Group'!$B$3:$G$38,$E101+1,FALSE),0)</f>
        <v>0</v>
      </c>
      <c r="W101" s="58">
        <f ca="1">IFERROR(HLOOKUP(W$6,'Dummy Group'!$B$3:$G$38,$E101+1,FALSE),0)</f>
        <v>0</v>
      </c>
      <c r="X101" s="58">
        <f ca="1">IFERROR(HLOOKUP(X$6,'Dummy Group'!$B$3:$G$38,$E101+1,FALSE),0)</f>
        <v>0</v>
      </c>
      <c r="Y101" s="58">
        <f ca="1">IFERROR(HLOOKUP(Y$6,'Dummy Group'!$B$3:$G$38,$E101+1,FALSE),0)</f>
        <v>0</v>
      </c>
      <c r="Z101" s="58">
        <f ca="1">IFERROR(HLOOKUP(Z$6,'Dummy Group'!$B$3:$G$38,$E101+1,FALSE),0)</f>
        <v>0</v>
      </c>
      <c r="AA101" s="58">
        <f ca="1">IFERROR(HLOOKUP(AA$6,'Dummy Group'!$B$3:$G$38,$E101+1,FALSE),0)</f>
        <v>0</v>
      </c>
      <c r="AB101" s="58">
        <f ca="1">IFERROR(HLOOKUP(AB$6,'Dummy Group'!$B$3:$G$38,$E101+1,FALSE),0)</f>
        <v>0</v>
      </c>
      <c r="AC101" s="58">
        <f ca="1">IFERROR(HLOOKUP(AC$6,'Dummy Group'!$B$3:$G$38,$E101+1,FALSE),0)</f>
        <v>0</v>
      </c>
      <c r="AD101" s="58">
        <f ca="1">IFERROR(HLOOKUP(AD$6,'Dummy Group'!$B$3:$G$38,$E101+1,FALSE),0)</f>
        <v>0</v>
      </c>
      <c r="AE101" s="58">
        <f ca="1">IFERROR(HLOOKUP(AE$6,'Dummy Group'!$B$3:$G$38,$E101+1,FALSE),0)</f>
        <v>0</v>
      </c>
      <c r="AF101" s="58">
        <f ca="1">IFERROR(HLOOKUP(AF$6,'Dummy Group'!$B$3:$G$38,$E101+1,FALSE),0)</f>
        <v>0</v>
      </c>
      <c r="AG101" s="58">
        <f ca="1">IFERROR(HLOOKUP(AG$6,'Dummy Group'!$B$3:$G$38,$E101+1,FALSE),0)</f>
        <v>0</v>
      </c>
      <c r="AH101" s="58">
        <f ca="1">IFERROR(HLOOKUP(AH$6,'Dummy Group'!$B$3:$G$38,$E101+1,FALSE),0)</f>
        <v>0</v>
      </c>
      <c r="AI101" s="58">
        <f ca="1">IFERROR(HLOOKUP(AI$6,'Dummy Group'!$B$3:$G$38,$E101+1,FALSE),0)</f>
        <v>0</v>
      </c>
      <c r="AJ101" s="58">
        <f ca="1">IFERROR(HLOOKUP(AJ$6,'Dummy Group'!$B$3:$G$38,$E101+1,FALSE),0)</f>
        <v>0</v>
      </c>
      <c r="AK101" s="58">
        <f ca="1">IFERROR(HLOOKUP(AK$6,'Dummy Group'!$B$3:$G$38,$E101+1,FALSE),0)</f>
        <v>0</v>
      </c>
      <c r="AL101" s="58">
        <f ca="1">IFERROR(HLOOKUP(AL$6,'Dummy Group'!$B$3:$G$38,$E101+1,FALSE),0)</f>
        <v>0</v>
      </c>
      <c r="AM101" s="58">
        <f ca="1">IFERROR(HLOOKUP(AM$6,'Dummy Group'!$B$3:$G$38,$E101+1,FALSE),0)</f>
        <v>0</v>
      </c>
      <c r="AN101" s="58">
        <f ca="1">IFERROR(HLOOKUP(AN$6,'Dummy Group'!$B$3:$G$38,$E101+1,FALSE),0)</f>
        <v>0</v>
      </c>
    </row>
    <row r="102" spans="4:40" x14ac:dyDescent="0.25">
      <c r="D102" s="58">
        <f t="shared" ca="1" si="10"/>
        <v>18</v>
      </c>
      <c r="E102" s="58">
        <f t="shared" si="9"/>
        <v>14</v>
      </c>
      <c r="F102" s="58">
        <f ca="1">IFERROR(HLOOKUP(F$6,'Dummy Group'!$B$3:$G$38,$E102+1,FALSE),0)</f>
        <v>0</v>
      </c>
      <c r="G102" s="58">
        <f ca="1">IFERROR(HLOOKUP(G$6,'Dummy Group'!$B$3:$G$38,$E102+1,FALSE),0)</f>
        <v>0</v>
      </c>
      <c r="H102" s="58">
        <f ca="1">IFERROR(HLOOKUP(H$6,'Dummy Group'!$B$3:$G$38,$E102+1,FALSE),0)</f>
        <v>0</v>
      </c>
      <c r="I102" s="58">
        <f ca="1">IFERROR(HLOOKUP(I$6,'Dummy Group'!$B$3:$G$38,$E102+1,FALSE),0)</f>
        <v>0</v>
      </c>
      <c r="J102" s="58">
        <f ca="1">IFERROR(HLOOKUP(J$6,'Dummy Group'!$B$3:$G$38,$E102+1,FALSE),0)</f>
        <v>0</v>
      </c>
      <c r="K102" s="58">
        <f ca="1">IFERROR(HLOOKUP(K$6,'Dummy Group'!$B$3:$G$38,$E102+1,FALSE),0)</f>
        <v>0</v>
      </c>
      <c r="L102" s="58">
        <f ca="1">IFERROR(HLOOKUP(L$6,'Dummy Group'!$B$3:$G$38,$E102+1,FALSE),0)</f>
        <v>0</v>
      </c>
      <c r="M102" s="58">
        <f ca="1">IFERROR(HLOOKUP(M$6,'Dummy Group'!$B$3:$G$38,$E102+1,FALSE),0)</f>
        <v>0</v>
      </c>
      <c r="N102" s="58">
        <f ca="1">IFERROR(HLOOKUP(N$6,'Dummy Group'!$B$3:$G$38,$E102+1,FALSE),0)</f>
        <v>0</v>
      </c>
      <c r="O102" s="58">
        <f ca="1">IFERROR(HLOOKUP(O$6,'Dummy Group'!$B$3:$G$38,$E102+1,FALSE),0)</f>
        <v>0</v>
      </c>
      <c r="P102" s="58">
        <f ca="1">IFERROR(HLOOKUP(P$6,'Dummy Group'!$B$3:$G$38,$E102+1,FALSE),0)</f>
        <v>0</v>
      </c>
      <c r="Q102" s="58">
        <f ca="1">IFERROR(HLOOKUP(Q$6,'Dummy Group'!$B$3:$G$38,$E102+1,FALSE),0)</f>
        <v>0</v>
      </c>
      <c r="R102" s="58">
        <f ca="1">IFERROR(HLOOKUP(R$6,'Dummy Group'!$B$3:$G$38,$E102+1,FALSE),0)</f>
        <v>0</v>
      </c>
      <c r="S102" s="58">
        <f ca="1">IFERROR(HLOOKUP(S$6,'Dummy Group'!$B$3:$G$38,$E102+1,FALSE),0)</f>
        <v>0</v>
      </c>
      <c r="T102" s="58">
        <f ca="1">IFERROR(HLOOKUP(T$6,'Dummy Group'!$B$3:$G$38,$E102+1,FALSE),0)</f>
        <v>0</v>
      </c>
      <c r="U102" s="58">
        <f ca="1">IFERROR(HLOOKUP(U$6,'Dummy Group'!$B$3:$G$38,$E102+1,FALSE),0)</f>
        <v>0</v>
      </c>
      <c r="V102" s="58">
        <f ca="1">IFERROR(HLOOKUP(V$6,'Dummy Group'!$B$3:$G$38,$E102+1,FALSE),0)</f>
        <v>0</v>
      </c>
      <c r="W102" s="58">
        <f ca="1">IFERROR(HLOOKUP(W$6,'Dummy Group'!$B$3:$G$38,$E102+1,FALSE),0)</f>
        <v>0</v>
      </c>
      <c r="X102" s="58">
        <f ca="1">IFERROR(HLOOKUP(X$6,'Dummy Group'!$B$3:$G$38,$E102+1,FALSE),0)</f>
        <v>0</v>
      </c>
      <c r="Y102" s="58">
        <f ca="1">IFERROR(HLOOKUP(Y$6,'Dummy Group'!$B$3:$G$38,$E102+1,FALSE),0)</f>
        <v>0</v>
      </c>
      <c r="Z102" s="58">
        <f ca="1">IFERROR(HLOOKUP(Z$6,'Dummy Group'!$B$3:$G$38,$E102+1,FALSE),0)</f>
        <v>0</v>
      </c>
      <c r="AA102" s="58">
        <f ca="1">IFERROR(HLOOKUP(AA$6,'Dummy Group'!$B$3:$G$38,$E102+1,FALSE),0)</f>
        <v>0</v>
      </c>
      <c r="AB102" s="58">
        <f ca="1">IFERROR(HLOOKUP(AB$6,'Dummy Group'!$B$3:$G$38,$E102+1,FALSE),0)</f>
        <v>0</v>
      </c>
      <c r="AC102" s="58">
        <f ca="1">IFERROR(HLOOKUP(AC$6,'Dummy Group'!$B$3:$G$38,$E102+1,FALSE),0)</f>
        <v>0</v>
      </c>
      <c r="AD102" s="58">
        <f ca="1">IFERROR(HLOOKUP(AD$6,'Dummy Group'!$B$3:$G$38,$E102+1,FALSE),0)</f>
        <v>0</v>
      </c>
      <c r="AE102" s="58">
        <f ca="1">IFERROR(HLOOKUP(AE$6,'Dummy Group'!$B$3:$G$38,$E102+1,FALSE),0)</f>
        <v>0</v>
      </c>
      <c r="AF102" s="58">
        <f ca="1">IFERROR(HLOOKUP(AF$6,'Dummy Group'!$B$3:$G$38,$E102+1,FALSE),0)</f>
        <v>0</v>
      </c>
      <c r="AG102" s="58">
        <f ca="1">IFERROR(HLOOKUP(AG$6,'Dummy Group'!$B$3:$G$38,$E102+1,FALSE),0)</f>
        <v>0</v>
      </c>
      <c r="AH102" s="58">
        <f ca="1">IFERROR(HLOOKUP(AH$6,'Dummy Group'!$B$3:$G$38,$E102+1,FALSE),0)</f>
        <v>0</v>
      </c>
      <c r="AI102" s="58">
        <f ca="1">IFERROR(HLOOKUP(AI$6,'Dummy Group'!$B$3:$G$38,$E102+1,FALSE),0)</f>
        <v>0</v>
      </c>
      <c r="AJ102" s="58">
        <f ca="1">IFERROR(HLOOKUP(AJ$6,'Dummy Group'!$B$3:$G$38,$E102+1,FALSE),0)</f>
        <v>0</v>
      </c>
      <c r="AK102" s="58">
        <f ca="1">IFERROR(HLOOKUP(AK$6,'Dummy Group'!$B$3:$G$38,$E102+1,FALSE),0)</f>
        <v>0</v>
      </c>
      <c r="AL102" s="58">
        <f ca="1">IFERROR(HLOOKUP(AL$6,'Dummy Group'!$B$3:$G$38,$E102+1,FALSE),0)</f>
        <v>0</v>
      </c>
      <c r="AM102" s="58">
        <f ca="1">IFERROR(HLOOKUP(AM$6,'Dummy Group'!$B$3:$G$38,$E102+1,FALSE),0)</f>
        <v>0</v>
      </c>
      <c r="AN102" s="58">
        <f ca="1">IFERROR(HLOOKUP(AN$6,'Dummy Group'!$B$3:$G$38,$E102+1,FALSE),0)</f>
        <v>0</v>
      </c>
    </row>
    <row r="103" spans="4:40" x14ac:dyDescent="0.25">
      <c r="D103" s="58">
        <f t="shared" ca="1" si="10"/>
        <v>18</v>
      </c>
      <c r="E103" s="58">
        <f t="shared" si="9"/>
        <v>15</v>
      </c>
      <c r="F103" s="58">
        <f ca="1">IFERROR(HLOOKUP(F$6,'Dummy Group'!$B$3:$G$38,$E103+1,FALSE),0)</f>
        <v>0</v>
      </c>
      <c r="G103" s="58">
        <f ca="1">IFERROR(HLOOKUP(G$6,'Dummy Group'!$B$3:$G$38,$E103+1,FALSE),0)</f>
        <v>0</v>
      </c>
      <c r="H103" s="58">
        <f ca="1">IFERROR(HLOOKUP(H$6,'Dummy Group'!$B$3:$G$38,$E103+1,FALSE),0)</f>
        <v>0</v>
      </c>
      <c r="I103" s="58">
        <f ca="1">IFERROR(HLOOKUP(I$6,'Dummy Group'!$B$3:$G$38,$E103+1,FALSE),0)</f>
        <v>0</v>
      </c>
      <c r="J103" s="58">
        <f ca="1">IFERROR(HLOOKUP(J$6,'Dummy Group'!$B$3:$G$38,$E103+1,FALSE),0)</f>
        <v>0</v>
      </c>
      <c r="K103" s="58">
        <f ca="1">IFERROR(HLOOKUP(K$6,'Dummy Group'!$B$3:$G$38,$E103+1,FALSE),0)</f>
        <v>0</v>
      </c>
      <c r="L103" s="58">
        <f ca="1">IFERROR(HLOOKUP(L$6,'Dummy Group'!$B$3:$G$38,$E103+1,FALSE),0)</f>
        <v>0</v>
      </c>
      <c r="M103" s="58">
        <f ca="1">IFERROR(HLOOKUP(M$6,'Dummy Group'!$B$3:$G$38,$E103+1,FALSE),0)</f>
        <v>0</v>
      </c>
      <c r="N103" s="58">
        <f ca="1">IFERROR(HLOOKUP(N$6,'Dummy Group'!$B$3:$G$38,$E103+1,FALSE),0)</f>
        <v>0</v>
      </c>
      <c r="O103" s="58">
        <f ca="1">IFERROR(HLOOKUP(O$6,'Dummy Group'!$B$3:$G$38,$E103+1,FALSE),0)</f>
        <v>0</v>
      </c>
      <c r="P103" s="58">
        <f ca="1">IFERROR(HLOOKUP(P$6,'Dummy Group'!$B$3:$G$38,$E103+1,FALSE),0)</f>
        <v>0</v>
      </c>
      <c r="Q103" s="58">
        <f ca="1">IFERROR(HLOOKUP(Q$6,'Dummy Group'!$B$3:$G$38,$E103+1,FALSE),0)</f>
        <v>0</v>
      </c>
      <c r="R103" s="58">
        <f ca="1">IFERROR(HLOOKUP(R$6,'Dummy Group'!$B$3:$G$38,$E103+1,FALSE),0)</f>
        <v>0</v>
      </c>
      <c r="S103" s="58">
        <f ca="1">IFERROR(HLOOKUP(S$6,'Dummy Group'!$B$3:$G$38,$E103+1,FALSE),0)</f>
        <v>0</v>
      </c>
      <c r="T103" s="58">
        <f ca="1">IFERROR(HLOOKUP(T$6,'Dummy Group'!$B$3:$G$38,$E103+1,FALSE),0)</f>
        <v>0</v>
      </c>
      <c r="U103" s="58">
        <f ca="1">IFERROR(HLOOKUP(U$6,'Dummy Group'!$B$3:$G$38,$E103+1,FALSE),0)</f>
        <v>0</v>
      </c>
      <c r="V103" s="58">
        <f ca="1">IFERROR(HLOOKUP(V$6,'Dummy Group'!$B$3:$G$38,$E103+1,FALSE),0)</f>
        <v>0</v>
      </c>
      <c r="W103" s="58">
        <f ca="1">IFERROR(HLOOKUP(W$6,'Dummy Group'!$B$3:$G$38,$E103+1,FALSE),0)</f>
        <v>0</v>
      </c>
      <c r="X103" s="58">
        <f ca="1">IFERROR(HLOOKUP(X$6,'Dummy Group'!$B$3:$G$38,$E103+1,FALSE),0)</f>
        <v>0</v>
      </c>
      <c r="Y103" s="58">
        <f ca="1">IFERROR(HLOOKUP(Y$6,'Dummy Group'!$B$3:$G$38,$E103+1,FALSE),0)</f>
        <v>0</v>
      </c>
      <c r="Z103" s="58">
        <f ca="1">IFERROR(HLOOKUP(Z$6,'Dummy Group'!$B$3:$G$38,$E103+1,FALSE),0)</f>
        <v>0</v>
      </c>
      <c r="AA103" s="58">
        <f ca="1">IFERROR(HLOOKUP(AA$6,'Dummy Group'!$B$3:$G$38,$E103+1,FALSE),0)</f>
        <v>0</v>
      </c>
      <c r="AB103" s="58">
        <f ca="1">IFERROR(HLOOKUP(AB$6,'Dummy Group'!$B$3:$G$38,$E103+1,FALSE),0)</f>
        <v>0</v>
      </c>
      <c r="AC103" s="58">
        <f ca="1">IFERROR(HLOOKUP(AC$6,'Dummy Group'!$B$3:$G$38,$E103+1,FALSE),0)</f>
        <v>0</v>
      </c>
      <c r="AD103" s="58">
        <f ca="1">IFERROR(HLOOKUP(AD$6,'Dummy Group'!$B$3:$G$38,$E103+1,FALSE),0)</f>
        <v>0</v>
      </c>
      <c r="AE103" s="58">
        <f ca="1">IFERROR(HLOOKUP(AE$6,'Dummy Group'!$B$3:$G$38,$E103+1,FALSE),0)</f>
        <v>0</v>
      </c>
      <c r="AF103" s="58">
        <f ca="1">IFERROR(HLOOKUP(AF$6,'Dummy Group'!$B$3:$G$38,$E103+1,FALSE),0)</f>
        <v>0</v>
      </c>
      <c r="AG103" s="58">
        <f ca="1">IFERROR(HLOOKUP(AG$6,'Dummy Group'!$B$3:$G$38,$E103+1,FALSE),0)</f>
        <v>0</v>
      </c>
      <c r="AH103" s="58">
        <f ca="1">IFERROR(HLOOKUP(AH$6,'Dummy Group'!$B$3:$G$38,$E103+1,FALSE),0)</f>
        <v>0</v>
      </c>
      <c r="AI103" s="58">
        <f ca="1">IFERROR(HLOOKUP(AI$6,'Dummy Group'!$B$3:$G$38,$E103+1,FALSE),0)</f>
        <v>0</v>
      </c>
      <c r="AJ103" s="58">
        <f ca="1">IFERROR(HLOOKUP(AJ$6,'Dummy Group'!$B$3:$G$38,$E103+1,FALSE),0)</f>
        <v>0</v>
      </c>
      <c r="AK103" s="58">
        <f ca="1">IFERROR(HLOOKUP(AK$6,'Dummy Group'!$B$3:$G$38,$E103+1,FALSE),0)</f>
        <v>0</v>
      </c>
      <c r="AL103" s="58">
        <f ca="1">IFERROR(HLOOKUP(AL$6,'Dummy Group'!$B$3:$G$38,$E103+1,FALSE),0)</f>
        <v>0</v>
      </c>
      <c r="AM103" s="58">
        <f ca="1">IFERROR(HLOOKUP(AM$6,'Dummy Group'!$B$3:$G$38,$E103+1,FALSE),0)</f>
        <v>0</v>
      </c>
      <c r="AN103" s="58">
        <f ca="1">IFERROR(HLOOKUP(AN$6,'Dummy Group'!$B$3:$G$38,$E103+1,FALSE),0)</f>
        <v>0</v>
      </c>
    </row>
    <row r="104" spans="4:40" x14ac:dyDescent="0.25">
      <c r="D104" s="58">
        <f t="shared" ca="1" si="10"/>
        <v>18</v>
      </c>
      <c r="E104" s="58">
        <f t="shared" si="9"/>
        <v>16</v>
      </c>
      <c r="F104" s="58">
        <f ca="1">IFERROR(HLOOKUP(F$6,'Dummy Group'!$B$3:$G$38,$E104+1,FALSE),0)</f>
        <v>0</v>
      </c>
      <c r="G104" s="58">
        <f ca="1">IFERROR(HLOOKUP(G$6,'Dummy Group'!$B$3:$G$38,$E104+1,FALSE),0)</f>
        <v>0</v>
      </c>
      <c r="H104" s="58">
        <f ca="1">IFERROR(HLOOKUP(H$6,'Dummy Group'!$B$3:$G$38,$E104+1,FALSE),0)</f>
        <v>0</v>
      </c>
      <c r="I104" s="58">
        <f ca="1">IFERROR(HLOOKUP(I$6,'Dummy Group'!$B$3:$G$38,$E104+1,FALSE),0)</f>
        <v>0</v>
      </c>
      <c r="J104" s="58">
        <f ca="1">IFERROR(HLOOKUP(J$6,'Dummy Group'!$B$3:$G$38,$E104+1,FALSE),0)</f>
        <v>0</v>
      </c>
      <c r="K104" s="58">
        <f ca="1">IFERROR(HLOOKUP(K$6,'Dummy Group'!$B$3:$G$38,$E104+1,FALSE),0)</f>
        <v>0</v>
      </c>
      <c r="L104" s="58">
        <f ca="1">IFERROR(HLOOKUP(L$6,'Dummy Group'!$B$3:$G$38,$E104+1,FALSE),0)</f>
        <v>0</v>
      </c>
      <c r="M104" s="58">
        <f ca="1">IFERROR(HLOOKUP(M$6,'Dummy Group'!$B$3:$G$38,$E104+1,FALSE),0)</f>
        <v>0</v>
      </c>
      <c r="N104" s="58">
        <f ca="1">IFERROR(HLOOKUP(N$6,'Dummy Group'!$B$3:$G$38,$E104+1,FALSE),0)</f>
        <v>0</v>
      </c>
      <c r="O104" s="58">
        <f ca="1">IFERROR(HLOOKUP(O$6,'Dummy Group'!$B$3:$G$38,$E104+1,FALSE),0)</f>
        <v>0</v>
      </c>
      <c r="P104" s="58">
        <f ca="1">IFERROR(HLOOKUP(P$6,'Dummy Group'!$B$3:$G$38,$E104+1,FALSE),0)</f>
        <v>0</v>
      </c>
      <c r="Q104" s="58">
        <f ca="1">IFERROR(HLOOKUP(Q$6,'Dummy Group'!$B$3:$G$38,$E104+1,FALSE),0)</f>
        <v>0</v>
      </c>
      <c r="R104" s="58">
        <f ca="1">IFERROR(HLOOKUP(R$6,'Dummy Group'!$B$3:$G$38,$E104+1,FALSE),0)</f>
        <v>0</v>
      </c>
      <c r="S104" s="58">
        <f ca="1">IFERROR(HLOOKUP(S$6,'Dummy Group'!$B$3:$G$38,$E104+1,FALSE),0)</f>
        <v>0</v>
      </c>
      <c r="T104" s="58">
        <f ca="1">IFERROR(HLOOKUP(T$6,'Dummy Group'!$B$3:$G$38,$E104+1,FALSE),0)</f>
        <v>0</v>
      </c>
      <c r="U104" s="58">
        <f ca="1">IFERROR(HLOOKUP(U$6,'Dummy Group'!$B$3:$G$38,$E104+1,FALSE),0)</f>
        <v>0</v>
      </c>
      <c r="V104" s="58">
        <f ca="1">IFERROR(HLOOKUP(V$6,'Dummy Group'!$B$3:$G$38,$E104+1,FALSE),0)</f>
        <v>0</v>
      </c>
      <c r="W104" s="58">
        <f ca="1">IFERROR(HLOOKUP(W$6,'Dummy Group'!$B$3:$G$38,$E104+1,FALSE),0)</f>
        <v>0</v>
      </c>
      <c r="X104" s="58">
        <f ca="1">IFERROR(HLOOKUP(X$6,'Dummy Group'!$B$3:$G$38,$E104+1,FALSE),0)</f>
        <v>0</v>
      </c>
      <c r="Y104" s="58">
        <f ca="1">IFERROR(HLOOKUP(Y$6,'Dummy Group'!$B$3:$G$38,$E104+1,FALSE),0)</f>
        <v>0</v>
      </c>
      <c r="Z104" s="58">
        <f ca="1">IFERROR(HLOOKUP(Z$6,'Dummy Group'!$B$3:$G$38,$E104+1,FALSE),0)</f>
        <v>0</v>
      </c>
      <c r="AA104" s="58">
        <f ca="1">IFERROR(HLOOKUP(AA$6,'Dummy Group'!$B$3:$G$38,$E104+1,FALSE),0)</f>
        <v>0</v>
      </c>
      <c r="AB104" s="58">
        <f ca="1">IFERROR(HLOOKUP(AB$6,'Dummy Group'!$B$3:$G$38,$E104+1,FALSE),0)</f>
        <v>0</v>
      </c>
      <c r="AC104" s="58">
        <f ca="1">IFERROR(HLOOKUP(AC$6,'Dummy Group'!$B$3:$G$38,$E104+1,FALSE),0)</f>
        <v>0</v>
      </c>
      <c r="AD104" s="58">
        <f ca="1">IFERROR(HLOOKUP(AD$6,'Dummy Group'!$B$3:$G$38,$E104+1,FALSE),0)</f>
        <v>0</v>
      </c>
      <c r="AE104" s="58">
        <f ca="1">IFERROR(HLOOKUP(AE$6,'Dummy Group'!$B$3:$G$38,$E104+1,FALSE),0)</f>
        <v>0</v>
      </c>
      <c r="AF104" s="58">
        <f ca="1">IFERROR(HLOOKUP(AF$6,'Dummy Group'!$B$3:$G$38,$E104+1,FALSE),0)</f>
        <v>0</v>
      </c>
      <c r="AG104" s="58">
        <f ca="1">IFERROR(HLOOKUP(AG$6,'Dummy Group'!$B$3:$G$38,$E104+1,FALSE),0)</f>
        <v>0</v>
      </c>
      <c r="AH104" s="58">
        <f ca="1">IFERROR(HLOOKUP(AH$6,'Dummy Group'!$B$3:$G$38,$E104+1,FALSE),0)</f>
        <v>0</v>
      </c>
      <c r="AI104" s="58">
        <f ca="1">IFERROR(HLOOKUP(AI$6,'Dummy Group'!$B$3:$G$38,$E104+1,FALSE),0)</f>
        <v>0</v>
      </c>
      <c r="AJ104" s="58">
        <f ca="1">IFERROR(HLOOKUP(AJ$6,'Dummy Group'!$B$3:$G$38,$E104+1,FALSE),0)</f>
        <v>0</v>
      </c>
      <c r="AK104" s="58">
        <f ca="1">IFERROR(HLOOKUP(AK$6,'Dummy Group'!$B$3:$G$38,$E104+1,FALSE),0)</f>
        <v>0</v>
      </c>
      <c r="AL104" s="58">
        <f ca="1">IFERROR(HLOOKUP(AL$6,'Dummy Group'!$B$3:$G$38,$E104+1,FALSE),0)</f>
        <v>0</v>
      </c>
      <c r="AM104" s="58">
        <f ca="1">IFERROR(HLOOKUP(AM$6,'Dummy Group'!$B$3:$G$38,$E104+1,FALSE),0)</f>
        <v>0</v>
      </c>
      <c r="AN104" s="58">
        <f ca="1">IFERROR(HLOOKUP(AN$6,'Dummy Group'!$B$3:$G$38,$E104+1,FALSE),0)</f>
        <v>0</v>
      </c>
    </row>
    <row r="105" spans="4:40" x14ac:dyDescent="0.25">
      <c r="D105" s="58">
        <f t="shared" ca="1" si="10"/>
        <v>18</v>
      </c>
      <c r="E105" s="58">
        <f t="shared" si="9"/>
        <v>17</v>
      </c>
      <c r="F105" s="58">
        <f ca="1">IFERROR(HLOOKUP(F$6,'Dummy Group'!$B$3:$G$38,$E105+1,FALSE),0)</f>
        <v>0</v>
      </c>
      <c r="G105" s="58">
        <f ca="1">IFERROR(HLOOKUP(G$6,'Dummy Group'!$B$3:$G$38,$E105+1,FALSE),0)</f>
        <v>0</v>
      </c>
      <c r="H105" s="58">
        <f ca="1">IFERROR(HLOOKUP(H$6,'Dummy Group'!$B$3:$G$38,$E105+1,FALSE),0)</f>
        <v>0</v>
      </c>
      <c r="I105" s="58">
        <f ca="1">IFERROR(HLOOKUP(I$6,'Dummy Group'!$B$3:$G$38,$E105+1,FALSE),0)</f>
        <v>0</v>
      </c>
      <c r="J105" s="58">
        <f ca="1">IFERROR(HLOOKUP(J$6,'Dummy Group'!$B$3:$G$38,$E105+1,FALSE),0)</f>
        <v>0</v>
      </c>
      <c r="K105" s="58">
        <f ca="1">IFERROR(HLOOKUP(K$6,'Dummy Group'!$B$3:$G$38,$E105+1,FALSE),0)</f>
        <v>0</v>
      </c>
      <c r="L105" s="58">
        <f ca="1">IFERROR(HLOOKUP(L$6,'Dummy Group'!$B$3:$G$38,$E105+1,FALSE),0)</f>
        <v>0</v>
      </c>
      <c r="M105" s="58">
        <f ca="1">IFERROR(HLOOKUP(M$6,'Dummy Group'!$B$3:$G$38,$E105+1,FALSE),0)</f>
        <v>0</v>
      </c>
      <c r="N105" s="58">
        <f ca="1">IFERROR(HLOOKUP(N$6,'Dummy Group'!$B$3:$G$38,$E105+1,FALSE),0)</f>
        <v>0</v>
      </c>
      <c r="O105" s="58">
        <f ca="1">IFERROR(HLOOKUP(O$6,'Dummy Group'!$B$3:$G$38,$E105+1,FALSE),0)</f>
        <v>0</v>
      </c>
      <c r="P105" s="58">
        <f ca="1">IFERROR(HLOOKUP(P$6,'Dummy Group'!$B$3:$G$38,$E105+1,FALSE),0)</f>
        <v>0</v>
      </c>
      <c r="Q105" s="58">
        <f ca="1">IFERROR(HLOOKUP(Q$6,'Dummy Group'!$B$3:$G$38,$E105+1,FALSE),0)</f>
        <v>0</v>
      </c>
      <c r="R105" s="58">
        <f ca="1">IFERROR(HLOOKUP(R$6,'Dummy Group'!$B$3:$G$38,$E105+1,FALSE),0)</f>
        <v>0</v>
      </c>
      <c r="S105" s="58">
        <f ca="1">IFERROR(HLOOKUP(S$6,'Dummy Group'!$B$3:$G$38,$E105+1,FALSE),0)</f>
        <v>0</v>
      </c>
      <c r="T105" s="58">
        <f ca="1">IFERROR(HLOOKUP(T$6,'Dummy Group'!$B$3:$G$38,$E105+1,FALSE),0)</f>
        <v>0</v>
      </c>
      <c r="U105" s="58">
        <f ca="1">IFERROR(HLOOKUP(U$6,'Dummy Group'!$B$3:$G$38,$E105+1,FALSE),0)</f>
        <v>0</v>
      </c>
      <c r="V105" s="58">
        <f ca="1">IFERROR(HLOOKUP(V$6,'Dummy Group'!$B$3:$G$38,$E105+1,FALSE),0)</f>
        <v>0</v>
      </c>
      <c r="W105" s="58">
        <f ca="1">IFERROR(HLOOKUP(W$6,'Dummy Group'!$B$3:$G$38,$E105+1,FALSE),0)</f>
        <v>0</v>
      </c>
      <c r="X105" s="58">
        <f ca="1">IFERROR(HLOOKUP(X$6,'Dummy Group'!$B$3:$G$38,$E105+1,FALSE),0)</f>
        <v>0</v>
      </c>
      <c r="Y105" s="58">
        <f ca="1">IFERROR(HLOOKUP(Y$6,'Dummy Group'!$B$3:$G$38,$E105+1,FALSE),0)</f>
        <v>0</v>
      </c>
      <c r="Z105" s="58">
        <f ca="1">IFERROR(HLOOKUP(Z$6,'Dummy Group'!$B$3:$G$38,$E105+1,FALSE),0)</f>
        <v>0</v>
      </c>
      <c r="AA105" s="58">
        <f ca="1">IFERROR(HLOOKUP(AA$6,'Dummy Group'!$B$3:$G$38,$E105+1,FALSE),0)</f>
        <v>0</v>
      </c>
      <c r="AB105" s="58">
        <f ca="1">IFERROR(HLOOKUP(AB$6,'Dummy Group'!$B$3:$G$38,$E105+1,FALSE),0)</f>
        <v>0</v>
      </c>
      <c r="AC105" s="58">
        <f ca="1">IFERROR(HLOOKUP(AC$6,'Dummy Group'!$B$3:$G$38,$E105+1,FALSE),0)</f>
        <v>0</v>
      </c>
      <c r="AD105" s="58">
        <f ca="1">IFERROR(HLOOKUP(AD$6,'Dummy Group'!$B$3:$G$38,$E105+1,FALSE),0)</f>
        <v>0</v>
      </c>
      <c r="AE105" s="58">
        <f ca="1">IFERROR(HLOOKUP(AE$6,'Dummy Group'!$B$3:$G$38,$E105+1,FALSE),0)</f>
        <v>0</v>
      </c>
      <c r="AF105" s="58">
        <f ca="1">IFERROR(HLOOKUP(AF$6,'Dummy Group'!$B$3:$G$38,$E105+1,FALSE),0)</f>
        <v>0</v>
      </c>
      <c r="AG105" s="58">
        <f ca="1">IFERROR(HLOOKUP(AG$6,'Dummy Group'!$B$3:$G$38,$E105+1,FALSE),0)</f>
        <v>0</v>
      </c>
      <c r="AH105" s="58">
        <f ca="1">IFERROR(HLOOKUP(AH$6,'Dummy Group'!$B$3:$G$38,$E105+1,FALSE),0)</f>
        <v>0</v>
      </c>
      <c r="AI105" s="58">
        <f ca="1">IFERROR(HLOOKUP(AI$6,'Dummy Group'!$B$3:$G$38,$E105+1,FALSE),0)</f>
        <v>0</v>
      </c>
      <c r="AJ105" s="58">
        <f ca="1">IFERROR(HLOOKUP(AJ$6,'Dummy Group'!$B$3:$G$38,$E105+1,FALSE),0)</f>
        <v>0</v>
      </c>
      <c r="AK105" s="58">
        <f ca="1">IFERROR(HLOOKUP(AK$6,'Dummy Group'!$B$3:$G$38,$E105+1,FALSE),0)</f>
        <v>0</v>
      </c>
      <c r="AL105" s="58">
        <f ca="1">IFERROR(HLOOKUP(AL$6,'Dummy Group'!$B$3:$G$38,$E105+1,FALSE),0)</f>
        <v>0</v>
      </c>
      <c r="AM105" s="58">
        <f ca="1">IFERROR(HLOOKUP(AM$6,'Dummy Group'!$B$3:$G$38,$E105+1,FALSE),0)</f>
        <v>0</v>
      </c>
      <c r="AN105" s="58">
        <f ca="1">IFERROR(HLOOKUP(AN$6,'Dummy Group'!$B$3:$G$38,$E105+1,FALSE),0)</f>
        <v>0</v>
      </c>
    </row>
    <row r="106" spans="4:40" x14ac:dyDescent="0.25">
      <c r="D106" s="58">
        <f t="shared" ca="1" si="10"/>
        <v>18</v>
      </c>
      <c r="E106" s="58">
        <f t="shared" si="9"/>
        <v>18</v>
      </c>
      <c r="F106" s="58">
        <f ca="1">IFERROR(HLOOKUP(F$6,'Dummy Group'!$B$3:$G$38,$E106+1,FALSE),0)</f>
        <v>0</v>
      </c>
      <c r="G106" s="58">
        <f ca="1">IFERROR(HLOOKUP(G$6,'Dummy Group'!$B$3:$G$38,$E106+1,FALSE),0)</f>
        <v>0</v>
      </c>
      <c r="H106" s="58">
        <f ca="1">IFERROR(HLOOKUP(H$6,'Dummy Group'!$B$3:$G$38,$E106+1,FALSE),0)</f>
        <v>0</v>
      </c>
      <c r="I106" s="58">
        <f ca="1">IFERROR(HLOOKUP(I$6,'Dummy Group'!$B$3:$G$38,$E106+1,FALSE),0)</f>
        <v>0</v>
      </c>
      <c r="J106" s="58">
        <f ca="1">IFERROR(HLOOKUP(J$6,'Dummy Group'!$B$3:$G$38,$E106+1,FALSE),0)</f>
        <v>0</v>
      </c>
      <c r="K106" s="58">
        <f ca="1">IFERROR(HLOOKUP(K$6,'Dummy Group'!$B$3:$G$38,$E106+1,FALSE),0)</f>
        <v>0</v>
      </c>
      <c r="L106" s="58">
        <f ca="1">IFERROR(HLOOKUP(L$6,'Dummy Group'!$B$3:$G$38,$E106+1,FALSE),0)</f>
        <v>0</v>
      </c>
      <c r="M106" s="58">
        <f ca="1">IFERROR(HLOOKUP(M$6,'Dummy Group'!$B$3:$G$38,$E106+1,FALSE),0)</f>
        <v>0</v>
      </c>
      <c r="N106" s="58">
        <f ca="1">IFERROR(HLOOKUP(N$6,'Dummy Group'!$B$3:$G$38,$E106+1,FALSE),0)</f>
        <v>0</v>
      </c>
      <c r="O106" s="58">
        <f ca="1">IFERROR(HLOOKUP(O$6,'Dummy Group'!$B$3:$G$38,$E106+1,FALSE),0)</f>
        <v>0</v>
      </c>
      <c r="P106" s="58">
        <f ca="1">IFERROR(HLOOKUP(P$6,'Dummy Group'!$B$3:$G$38,$E106+1,FALSE),0)</f>
        <v>0</v>
      </c>
      <c r="Q106" s="58">
        <f ca="1">IFERROR(HLOOKUP(Q$6,'Dummy Group'!$B$3:$G$38,$E106+1,FALSE),0)</f>
        <v>0</v>
      </c>
      <c r="R106" s="58">
        <f ca="1">IFERROR(HLOOKUP(R$6,'Dummy Group'!$B$3:$G$38,$E106+1,FALSE),0)</f>
        <v>0</v>
      </c>
      <c r="S106" s="58">
        <f ca="1">IFERROR(HLOOKUP(S$6,'Dummy Group'!$B$3:$G$38,$E106+1,FALSE),0)</f>
        <v>0</v>
      </c>
      <c r="T106" s="58">
        <f ca="1">IFERROR(HLOOKUP(T$6,'Dummy Group'!$B$3:$G$38,$E106+1,FALSE),0)</f>
        <v>0</v>
      </c>
      <c r="U106" s="58">
        <f ca="1">IFERROR(HLOOKUP(U$6,'Dummy Group'!$B$3:$G$38,$E106+1,FALSE),0)</f>
        <v>0</v>
      </c>
      <c r="V106" s="58">
        <f ca="1">IFERROR(HLOOKUP(V$6,'Dummy Group'!$B$3:$G$38,$E106+1,FALSE),0)</f>
        <v>0</v>
      </c>
      <c r="W106" s="58">
        <f ca="1">IFERROR(HLOOKUP(W$6,'Dummy Group'!$B$3:$G$38,$E106+1,FALSE),0)</f>
        <v>0</v>
      </c>
      <c r="X106" s="58">
        <f ca="1">IFERROR(HLOOKUP(X$6,'Dummy Group'!$B$3:$G$38,$E106+1,FALSE),0)</f>
        <v>0</v>
      </c>
      <c r="Y106" s="58">
        <f ca="1">IFERROR(HLOOKUP(Y$6,'Dummy Group'!$B$3:$G$38,$E106+1,FALSE),0)</f>
        <v>0</v>
      </c>
      <c r="Z106" s="58">
        <f ca="1">IFERROR(HLOOKUP(Z$6,'Dummy Group'!$B$3:$G$38,$E106+1,FALSE),0)</f>
        <v>0</v>
      </c>
      <c r="AA106" s="58">
        <f ca="1">IFERROR(HLOOKUP(AA$6,'Dummy Group'!$B$3:$G$38,$E106+1,FALSE),0)</f>
        <v>0</v>
      </c>
      <c r="AB106" s="58">
        <f ca="1">IFERROR(HLOOKUP(AB$6,'Dummy Group'!$B$3:$G$38,$E106+1,FALSE),0)</f>
        <v>0</v>
      </c>
      <c r="AC106" s="58">
        <f ca="1">IFERROR(HLOOKUP(AC$6,'Dummy Group'!$B$3:$G$38,$E106+1,FALSE),0)</f>
        <v>0</v>
      </c>
      <c r="AD106" s="58">
        <f ca="1">IFERROR(HLOOKUP(AD$6,'Dummy Group'!$B$3:$G$38,$E106+1,FALSE),0)</f>
        <v>0</v>
      </c>
      <c r="AE106" s="58">
        <f ca="1">IFERROR(HLOOKUP(AE$6,'Dummy Group'!$B$3:$G$38,$E106+1,FALSE),0)</f>
        <v>0</v>
      </c>
      <c r="AF106" s="58">
        <f ca="1">IFERROR(HLOOKUP(AF$6,'Dummy Group'!$B$3:$G$38,$E106+1,FALSE),0)</f>
        <v>0</v>
      </c>
      <c r="AG106" s="58">
        <f ca="1">IFERROR(HLOOKUP(AG$6,'Dummy Group'!$B$3:$G$38,$E106+1,FALSE),0)</f>
        <v>0</v>
      </c>
      <c r="AH106" s="58">
        <f ca="1">IFERROR(HLOOKUP(AH$6,'Dummy Group'!$B$3:$G$38,$E106+1,FALSE),0)</f>
        <v>0</v>
      </c>
      <c r="AI106" s="58">
        <f ca="1">IFERROR(HLOOKUP(AI$6,'Dummy Group'!$B$3:$G$38,$E106+1,FALSE),0)</f>
        <v>0</v>
      </c>
      <c r="AJ106" s="58">
        <f ca="1">IFERROR(HLOOKUP(AJ$6,'Dummy Group'!$B$3:$G$38,$E106+1,FALSE),0)</f>
        <v>0</v>
      </c>
      <c r="AK106" s="58">
        <f ca="1">IFERROR(HLOOKUP(AK$6,'Dummy Group'!$B$3:$G$38,$E106+1,FALSE),0)</f>
        <v>0</v>
      </c>
      <c r="AL106" s="58">
        <f ca="1">IFERROR(HLOOKUP(AL$6,'Dummy Group'!$B$3:$G$38,$E106+1,FALSE),0)</f>
        <v>0</v>
      </c>
      <c r="AM106" s="58">
        <f ca="1">IFERROR(HLOOKUP(AM$6,'Dummy Group'!$B$3:$G$38,$E106+1,FALSE),0)</f>
        <v>0</v>
      </c>
      <c r="AN106" s="58">
        <f ca="1">IFERROR(HLOOKUP(AN$6,'Dummy Group'!$B$3:$G$38,$E106+1,FALSE),0)</f>
        <v>0</v>
      </c>
    </row>
    <row r="107" spans="4:40" x14ac:dyDescent="0.25">
      <c r="D107" s="58">
        <f t="shared" ca="1" si="10"/>
        <v>18</v>
      </c>
      <c r="E107" s="58">
        <f t="shared" si="9"/>
        <v>19</v>
      </c>
      <c r="F107" s="58">
        <f ca="1">IFERROR(HLOOKUP(F$6,'Dummy Group'!$B$3:$G$38,$E107+1,FALSE),0)</f>
        <v>0</v>
      </c>
      <c r="G107" s="58">
        <f ca="1">IFERROR(HLOOKUP(G$6,'Dummy Group'!$B$3:$G$38,$E107+1,FALSE),0)</f>
        <v>0</v>
      </c>
      <c r="H107" s="58">
        <f ca="1">IFERROR(HLOOKUP(H$6,'Dummy Group'!$B$3:$G$38,$E107+1,FALSE),0)</f>
        <v>0</v>
      </c>
      <c r="I107" s="58">
        <f ca="1">IFERROR(HLOOKUP(I$6,'Dummy Group'!$B$3:$G$38,$E107+1,FALSE),0)</f>
        <v>0</v>
      </c>
      <c r="J107" s="58">
        <f ca="1">IFERROR(HLOOKUP(J$6,'Dummy Group'!$B$3:$G$38,$E107+1,FALSE),0)</f>
        <v>0</v>
      </c>
      <c r="K107" s="58">
        <f ca="1">IFERROR(HLOOKUP(K$6,'Dummy Group'!$B$3:$G$38,$E107+1,FALSE),0)</f>
        <v>0</v>
      </c>
      <c r="L107" s="58">
        <f ca="1">IFERROR(HLOOKUP(L$6,'Dummy Group'!$B$3:$G$38,$E107+1,FALSE),0)</f>
        <v>0</v>
      </c>
      <c r="M107" s="58">
        <f ca="1">IFERROR(HLOOKUP(M$6,'Dummy Group'!$B$3:$G$38,$E107+1,FALSE),0)</f>
        <v>0</v>
      </c>
      <c r="N107" s="58">
        <f ca="1">IFERROR(HLOOKUP(N$6,'Dummy Group'!$B$3:$G$38,$E107+1,FALSE),0)</f>
        <v>0</v>
      </c>
      <c r="O107" s="58">
        <f ca="1">IFERROR(HLOOKUP(O$6,'Dummy Group'!$B$3:$G$38,$E107+1,FALSE),0)</f>
        <v>0</v>
      </c>
      <c r="P107" s="58">
        <f ca="1">IFERROR(HLOOKUP(P$6,'Dummy Group'!$B$3:$G$38,$E107+1,FALSE),0)</f>
        <v>0</v>
      </c>
      <c r="Q107" s="58">
        <f ca="1">IFERROR(HLOOKUP(Q$6,'Dummy Group'!$B$3:$G$38,$E107+1,FALSE),0)</f>
        <v>0</v>
      </c>
      <c r="R107" s="58">
        <f ca="1">IFERROR(HLOOKUP(R$6,'Dummy Group'!$B$3:$G$38,$E107+1,FALSE),0)</f>
        <v>0</v>
      </c>
      <c r="S107" s="58">
        <f ca="1">IFERROR(HLOOKUP(S$6,'Dummy Group'!$B$3:$G$38,$E107+1,FALSE),0)</f>
        <v>0</v>
      </c>
      <c r="T107" s="58">
        <f ca="1">IFERROR(HLOOKUP(T$6,'Dummy Group'!$B$3:$G$38,$E107+1,FALSE),0)</f>
        <v>0</v>
      </c>
      <c r="U107" s="58">
        <f ca="1">IFERROR(HLOOKUP(U$6,'Dummy Group'!$B$3:$G$38,$E107+1,FALSE),0)</f>
        <v>0</v>
      </c>
      <c r="V107" s="58">
        <f ca="1">IFERROR(HLOOKUP(V$6,'Dummy Group'!$B$3:$G$38,$E107+1,FALSE),0)</f>
        <v>0</v>
      </c>
      <c r="W107" s="58">
        <f ca="1">IFERROR(HLOOKUP(W$6,'Dummy Group'!$B$3:$G$38,$E107+1,FALSE),0)</f>
        <v>0</v>
      </c>
      <c r="X107" s="58">
        <f ca="1">IFERROR(HLOOKUP(X$6,'Dummy Group'!$B$3:$G$38,$E107+1,FALSE),0)</f>
        <v>0</v>
      </c>
      <c r="Y107" s="58">
        <f ca="1">IFERROR(HLOOKUP(Y$6,'Dummy Group'!$B$3:$G$38,$E107+1,FALSE),0)</f>
        <v>0</v>
      </c>
      <c r="Z107" s="58">
        <f ca="1">IFERROR(HLOOKUP(Z$6,'Dummy Group'!$B$3:$G$38,$E107+1,FALSE),0)</f>
        <v>0</v>
      </c>
      <c r="AA107" s="58">
        <f ca="1">IFERROR(HLOOKUP(AA$6,'Dummy Group'!$B$3:$G$38,$E107+1,FALSE),0)</f>
        <v>0</v>
      </c>
      <c r="AB107" s="58">
        <f ca="1">IFERROR(HLOOKUP(AB$6,'Dummy Group'!$B$3:$G$38,$E107+1,FALSE),0)</f>
        <v>0</v>
      </c>
      <c r="AC107" s="58">
        <f ca="1">IFERROR(HLOOKUP(AC$6,'Dummy Group'!$B$3:$G$38,$E107+1,FALSE),0)</f>
        <v>0</v>
      </c>
      <c r="AD107" s="58">
        <f ca="1">IFERROR(HLOOKUP(AD$6,'Dummy Group'!$B$3:$G$38,$E107+1,FALSE),0)</f>
        <v>0</v>
      </c>
      <c r="AE107" s="58">
        <f ca="1">IFERROR(HLOOKUP(AE$6,'Dummy Group'!$B$3:$G$38,$E107+1,FALSE),0)</f>
        <v>0</v>
      </c>
      <c r="AF107" s="58">
        <f ca="1">IFERROR(HLOOKUP(AF$6,'Dummy Group'!$B$3:$G$38,$E107+1,FALSE),0)</f>
        <v>0</v>
      </c>
      <c r="AG107" s="58">
        <f ca="1">IFERROR(HLOOKUP(AG$6,'Dummy Group'!$B$3:$G$38,$E107+1,FALSE),0)</f>
        <v>0</v>
      </c>
      <c r="AH107" s="58">
        <f ca="1">IFERROR(HLOOKUP(AH$6,'Dummy Group'!$B$3:$G$38,$E107+1,FALSE),0)</f>
        <v>0</v>
      </c>
      <c r="AI107" s="58">
        <f ca="1">IFERROR(HLOOKUP(AI$6,'Dummy Group'!$B$3:$G$38,$E107+1,FALSE),0)</f>
        <v>0</v>
      </c>
      <c r="AJ107" s="58">
        <f ca="1">IFERROR(HLOOKUP(AJ$6,'Dummy Group'!$B$3:$G$38,$E107+1,FALSE),0)</f>
        <v>0</v>
      </c>
      <c r="AK107" s="58">
        <f ca="1">IFERROR(HLOOKUP(AK$6,'Dummy Group'!$B$3:$G$38,$E107+1,FALSE),0)</f>
        <v>0</v>
      </c>
      <c r="AL107" s="58">
        <f ca="1">IFERROR(HLOOKUP(AL$6,'Dummy Group'!$B$3:$G$38,$E107+1,FALSE),0)</f>
        <v>0</v>
      </c>
      <c r="AM107" s="58">
        <f ca="1">IFERROR(HLOOKUP(AM$6,'Dummy Group'!$B$3:$G$38,$E107+1,FALSE),0)</f>
        <v>0</v>
      </c>
      <c r="AN107" s="58">
        <f ca="1">IFERROR(HLOOKUP(AN$6,'Dummy Group'!$B$3:$G$38,$E107+1,FALSE),0)</f>
        <v>0</v>
      </c>
    </row>
    <row r="108" spans="4:40" x14ac:dyDescent="0.25">
      <c r="D108" s="58">
        <f t="shared" ca="1" si="10"/>
        <v>18</v>
      </c>
      <c r="E108" s="58">
        <f t="shared" si="9"/>
        <v>20</v>
      </c>
      <c r="F108" s="58">
        <f ca="1">IFERROR(HLOOKUP(F$6,'Dummy Group'!$B$3:$G$38,$E108+1,FALSE),0)</f>
        <v>0</v>
      </c>
      <c r="G108" s="58">
        <f ca="1">IFERROR(HLOOKUP(G$6,'Dummy Group'!$B$3:$G$38,$E108+1,FALSE),0)</f>
        <v>0</v>
      </c>
      <c r="H108" s="58">
        <f ca="1">IFERROR(HLOOKUP(H$6,'Dummy Group'!$B$3:$G$38,$E108+1,FALSE),0)</f>
        <v>0</v>
      </c>
      <c r="I108" s="58">
        <f ca="1">IFERROR(HLOOKUP(I$6,'Dummy Group'!$B$3:$G$38,$E108+1,FALSE),0)</f>
        <v>0</v>
      </c>
      <c r="J108" s="58">
        <f ca="1">IFERROR(HLOOKUP(J$6,'Dummy Group'!$B$3:$G$38,$E108+1,FALSE),0)</f>
        <v>0</v>
      </c>
      <c r="K108" s="58">
        <f ca="1">IFERROR(HLOOKUP(K$6,'Dummy Group'!$B$3:$G$38,$E108+1,FALSE),0)</f>
        <v>0</v>
      </c>
      <c r="L108" s="58">
        <f ca="1">IFERROR(HLOOKUP(L$6,'Dummy Group'!$B$3:$G$38,$E108+1,FALSE),0)</f>
        <v>0</v>
      </c>
      <c r="M108" s="58">
        <f ca="1">IFERROR(HLOOKUP(M$6,'Dummy Group'!$B$3:$G$38,$E108+1,FALSE),0)</f>
        <v>0</v>
      </c>
      <c r="N108" s="58">
        <f ca="1">IFERROR(HLOOKUP(N$6,'Dummy Group'!$B$3:$G$38,$E108+1,FALSE),0)</f>
        <v>0</v>
      </c>
      <c r="O108" s="58">
        <f ca="1">IFERROR(HLOOKUP(O$6,'Dummy Group'!$B$3:$G$38,$E108+1,FALSE),0)</f>
        <v>0</v>
      </c>
      <c r="P108" s="58">
        <f ca="1">IFERROR(HLOOKUP(P$6,'Dummy Group'!$B$3:$G$38,$E108+1,FALSE),0)</f>
        <v>0</v>
      </c>
      <c r="Q108" s="58">
        <f ca="1">IFERROR(HLOOKUP(Q$6,'Dummy Group'!$B$3:$G$38,$E108+1,FALSE),0)</f>
        <v>0</v>
      </c>
      <c r="R108" s="58">
        <f ca="1">IFERROR(HLOOKUP(R$6,'Dummy Group'!$B$3:$G$38,$E108+1,FALSE),0)</f>
        <v>0</v>
      </c>
      <c r="S108" s="58">
        <f ca="1">IFERROR(HLOOKUP(S$6,'Dummy Group'!$B$3:$G$38,$E108+1,FALSE),0)</f>
        <v>0</v>
      </c>
      <c r="T108" s="58">
        <f ca="1">IFERROR(HLOOKUP(T$6,'Dummy Group'!$B$3:$G$38,$E108+1,FALSE),0)</f>
        <v>0</v>
      </c>
      <c r="U108" s="58">
        <f ca="1">IFERROR(HLOOKUP(U$6,'Dummy Group'!$B$3:$G$38,$E108+1,FALSE),0)</f>
        <v>0</v>
      </c>
      <c r="V108" s="58">
        <f ca="1">IFERROR(HLOOKUP(V$6,'Dummy Group'!$B$3:$G$38,$E108+1,FALSE),0)</f>
        <v>0</v>
      </c>
      <c r="W108" s="58">
        <f ca="1">IFERROR(HLOOKUP(W$6,'Dummy Group'!$B$3:$G$38,$E108+1,FALSE),0)</f>
        <v>0</v>
      </c>
      <c r="X108" s="58">
        <f ca="1">IFERROR(HLOOKUP(X$6,'Dummy Group'!$B$3:$G$38,$E108+1,FALSE),0)</f>
        <v>0</v>
      </c>
      <c r="Y108" s="58">
        <f ca="1">IFERROR(HLOOKUP(Y$6,'Dummy Group'!$B$3:$G$38,$E108+1,FALSE),0)</f>
        <v>0</v>
      </c>
      <c r="Z108" s="58">
        <f ca="1">IFERROR(HLOOKUP(Z$6,'Dummy Group'!$B$3:$G$38,$E108+1,FALSE),0)</f>
        <v>0</v>
      </c>
      <c r="AA108" s="58">
        <f ca="1">IFERROR(HLOOKUP(AA$6,'Dummy Group'!$B$3:$G$38,$E108+1,FALSE),0)</f>
        <v>0</v>
      </c>
      <c r="AB108" s="58">
        <f ca="1">IFERROR(HLOOKUP(AB$6,'Dummy Group'!$B$3:$G$38,$E108+1,FALSE),0)</f>
        <v>0</v>
      </c>
      <c r="AC108" s="58">
        <f ca="1">IFERROR(HLOOKUP(AC$6,'Dummy Group'!$B$3:$G$38,$E108+1,FALSE),0)</f>
        <v>0</v>
      </c>
      <c r="AD108" s="58">
        <f ca="1">IFERROR(HLOOKUP(AD$6,'Dummy Group'!$B$3:$G$38,$E108+1,FALSE),0)</f>
        <v>0</v>
      </c>
      <c r="AE108" s="58">
        <f ca="1">IFERROR(HLOOKUP(AE$6,'Dummy Group'!$B$3:$G$38,$E108+1,FALSE),0)</f>
        <v>0</v>
      </c>
      <c r="AF108" s="58">
        <f ca="1">IFERROR(HLOOKUP(AF$6,'Dummy Group'!$B$3:$G$38,$E108+1,FALSE),0)</f>
        <v>0</v>
      </c>
      <c r="AG108" s="58">
        <f ca="1">IFERROR(HLOOKUP(AG$6,'Dummy Group'!$B$3:$G$38,$E108+1,FALSE),0)</f>
        <v>0</v>
      </c>
      <c r="AH108" s="58">
        <f ca="1">IFERROR(HLOOKUP(AH$6,'Dummy Group'!$B$3:$G$38,$E108+1,FALSE),0)</f>
        <v>0</v>
      </c>
      <c r="AI108" s="58">
        <f ca="1">IFERROR(HLOOKUP(AI$6,'Dummy Group'!$B$3:$G$38,$E108+1,FALSE),0)</f>
        <v>0</v>
      </c>
      <c r="AJ108" s="58">
        <f ca="1">IFERROR(HLOOKUP(AJ$6,'Dummy Group'!$B$3:$G$38,$E108+1,FALSE),0)</f>
        <v>0</v>
      </c>
      <c r="AK108" s="58">
        <f ca="1">IFERROR(HLOOKUP(AK$6,'Dummy Group'!$B$3:$G$38,$E108+1,FALSE),0)</f>
        <v>0</v>
      </c>
      <c r="AL108" s="58">
        <f ca="1">IFERROR(HLOOKUP(AL$6,'Dummy Group'!$B$3:$G$38,$E108+1,FALSE),0)</f>
        <v>0</v>
      </c>
      <c r="AM108" s="58">
        <f ca="1">IFERROR(HLOOKUP(AM$6,'Dummy Group'!$B$3:$G$38,$E108+1,FALSE),0)</f>
        <v>0</v>
      </c>
      <c r="AN108" s="58">
        <f ca="1">IFERROR(HLOOKUP(AN$6,'Dummy Group'!$B$3:$G$38,$E108+1,FALSE),0)</f>
        <v>0</v>
      </c>
    </row>
    <row r="109" spans="4:40" x14ac:dyDescent="0.25">
      <c r="D109" s="58">
        <f t="shared" ca="1" si="10"/>
        <v>18</v>
      </c>
      <c r="E109" s="58">
        <f t="shared" si="9"/>
        <v>21</v>
      </c>
      <c r="F109" s="58">
        <f ca="1">IFERROR(HLOOKUP(F$6,'Dummy Group'!$B$3:$G$38,$E109+1,FALSE),0)</f>
        <v>0</v>
      </c>
      <c r="G109" s="58">
        <f ca="1">IFERROR(HLOOKUP(G$6,'Dummy Group'!$B$3:$G$38,$E109+1,FALSE),0)</f>
        <v>0</v>
      </c>
      <c r="H109" s="58">
        <f ca="1">IFERROR(HLOOKUP(H$6,'Dummy Group'!$B$3:$G$38,$E109+1,FALSE),0)</f>
        <v>0</v>
      </c>
      <c r="I109" s="58">
        <f ca="1">IFERROR(HLOOKUP(I$6,'Dummy Group'!$B$3:$G$38,$E109+1,FALSE),0)</f>
        <v>0</v>
      </c>
      <c r="J109" s="58">
        <f ca="1">IFERROR(HLOOKUP(J$6,'Dummy Group'!$B$3:$G$38,$E109+1,FALSE),0)</f>
        <v>0</v>
      </c>
      <c r="K109" s="58">
        <f ca="1">IFERROR(HLOOKUP(K$6,'Dummy Group'!$B$3:$G$38,$E109+1,FALSE),0)</f>
        <v>0</v>
      </c>
      <c r="L109" s="58">
        <f ca="1">IFERROR(HLOOKUP(L$6,'Dummy Group'!$B$3:$G$38,$E109+1,FALSE),0)</f>
        <v>0</v>
      </c>
      <c r="M109" s="58">
        <f ca="1">IFERROR(HLOOKUP(M$6,'Dummy Group'!$B$3:$G$38,$E109+1,FALSE),0)</f>
        <v>0</v>
      </c>
      <c r="N109" s="58">
        <f ca="1">IFERROR(HLOOKUP(N$6,'Dummy Group'!$B$3:$G$38,$E109+1,FALSE),0)</f>
        <v>0</v>
      </c>
      <c r="O109" s="58">
        <f ca="1">IFERROR(HLOOKUP(O$6,'Dummy Group'!$B$3:$G$38,$E109+1,FALSE),0)</f>
        <v>0</v>
      </c>
      <c r="P109" s="58">
        <f ca="1">IFERROR(HLOOKUP(P$6,'Dummy Group'!$B$3:$G$38,$E109+1,FALSE),0)</f>
        <v>0</v>
      </c>
      <c r="Q109" s="58">
        <f ca="1">IFERROR(HLOOKUP(Q$6,'Dummy Group'!$B$3:$G$38,$E109+1,FALSE),0)</f>
        <v>0</v>
      </c>
      <c r="R109" s="58">
        <f ca="1">IFERROR(HLOOKUP(R$6,'Dummy Group'!$B$3:$G$38,$E109+1,FALSE),0)</f>
        <v>0</v>
      </c>
      <c r="S109" s="58">
        <f ca="1">IFERROR(HLOOKUP(S$6,'Dummy Group'!$B$3:$G$38,$E109+1,FALSE),0)</f>
        <v>0</v>
      </c>
      <c r="T109" s="58">
        <f ca="1">IFERROR(HLOOKUP(T$6,'Dummy Group'!$B$3:$G$38,$E109+1,FALSE),0)</f>
        <v>0</v>
      </c>
      <c r="U109" s="58">
        <f ca="1">IFERROR(HLOOKUP(U$6,'Dummy Group'!$B$3:$G$38,$E109+1,FALSE),0)</f>
        <v>0</v>
      </c>
      <c r="V109" s="58">
        <f ca="1">IFERROR(HLOOKUP(V$6,'Dummy Group'!$B$3:$G$38,$E109+1,FALSE),0)</f>
        <v>0</v>
      </c>
      <c r="W109" s="58">
        <f ca="1">IFERROR(HLOOKUP(W$6,'Dummy Group'!$B$3:$G$38,$E109+1,FALSE),0)</f>
        <v>0</v>
      </c>
      <c r="X109" s="58">
        <f ca="1">IFERROR(HLOOKUP(X$6,'Dummy Group'!$B$3:$G$38,$E109+1,FALSE),0)</f>
        <v>0</v>
      </c>
      <c r="Y109" s="58">
        <f ca="1">IFERROR(HLOOKUP(Y$6,'Dummy Group'!$B$3:$G$38,$E109+1,FALSE),0)</f>
        <v>0</v>
      </c>
      <c r="Z109" s="58">
        <f ca="1">IFERROR(HLOOKUP(Z$6,'Dummy Group'!$B$3:$G$38,$E109+1,FALSE),0)</f>
        <v>0</v>
      </c>
      <c r="AA109" s="58">
        <f ca="1">IFERROR(HLOOKUP(AA$6,'Dummy Group'!$B$3:$G$38,$E109+1,FALSE),0)</f>
        <v>0</v>
      </c>
      <c r="AB109" s="58">
        <f ca="1">IFERROR(HLOOKUP(AB$6,'Dummy Group'!$B$3:$G$38,$E109+1,FALSE),0)</f>
        <v>0</v>
      </c>
      <c r="AC109" s="58">
        <f ca="1">IFERROR(HLOOKUP(AC$6,'Dummy Group'!$B$3:$G$38,$E109+1,FALSE),0)</f>
        <v>0</v>
      </c>
      <c r="AD109" s="58">
        <f ca="1">IFERROR(HLOOKUP(AD$6,'Dummy Group'!$B$3:$G$38,$E109+1,FALSE),0)</f>
        <v>0</v>
      </c>
      <c r="AE109" s="58">
        <f ca="1">IFERROR(HLOOKUP(AE$6,'Dummy Group'!$B$3:$G$38,$E109+1,FALSE),0)</f>
        <v>0</v>
      </c>
      <c r="AF109" s="58">
        <f ca="1">IFERROR(HLOOKUP(AF$6,'Dummy Group'!$B$3:$G$38,$E109+1,FALSE),0)</f>
        <v>0</v>
      </c>
      <c r="AG109" s="58">
        <f ca="1">IFERROR(HLOOKUP(AG$6,'Dummy Group'!$B$3:$G$38,$E109+1,FALSE),0)</f>
        <v>0</v>
      </c>
      <c r="AH109" s="58">
        <f ca="1">IFERROR(HLOOKUP(AH$6,'Dummy Group'!$B$3:$G$38,$E109+1,FALSE),0)</f>
        <v>0</v>
      </c>
      <c r="AI109" s="58">
        <f ca="1">IFERROR(HLOOKUP(AI$6,'Dummy Group'!$B$3:$G$38,$E109+1,FALSE),0)</f>
        <v>0</v>
      </c>
      <c r="AJ109" s="58">
        <f ca="1">IFERROR(HLOOKUP(AJ$6,'Dummy Group'!$B$3:$G$38,$E109+1,FALSE),0)</f>
        <v>0</v>
      </c>
      <c r="AK109" s="58">
        <f ca="1">IFERROR(HLOOKUP(AK$6,'Dummy Group'!$B$3:$G$38,$E109+1,FALSE),0)</f>
        <v>0</v>
      </c>
      <c r="AL109" s="58">
        <f ca="1">IFERROR(HLOOKUP(AL$6,'Dummy Group'!$B$3:$G$38,$E109+1,FALSE),0)</f>
        <v>0</v>
      </c>
      <c r="AM109" s="58">
        <f ca="1">IFERROR(HLOOKUP(AM$6,'Dummy Group'!$B$3:$G$38,$E109+1,FALSE),0)</f>
        <v>0</v>
      </c>
      <c r="AN109" s="58">
        <f ca="1">IFERROR(HLOOKUP(AN$6,'Dummy Group'!$B$3:$G$38,$E109+1,FALSE),0)</f>
        <v>0</v>
      </c>
    </row>
    <row r="110" spans="4:40" x14ac:dyDescent="0.25">
      <c r="D110" s="58">
        <f t="shared" ca="1" si="10"/>
        <v>18</v>
      </c>
      <c r="E110" s="58">
        <f t="shared" si="9"/>
        <v>22</v>
      </c>
      <c r="F110" s="58">
        <f ca="1">IFERROR(HLOOKUP(F$6,'Dummy Group'!$B$3:$G$38,$E110+1,FALSE),0)</f>
        <v>0</v>
      </c>
      <c r="G110" s="58">
        <f ca="1">IFERROR(HLOOKUP(G$6,'Dummy Group'!$B$3:$G$38,$E110+1,FALSE),0)</f>
        <v>0</v>
      </c>
      <c r="H110" s="58">
        <f ca="1">IFERROR(HLOOKUP(H$6,'Dummy Group'!$B$3:$G$38,$E110+1,FALSE),0)</f>
        <v>0</v>
      </c>
      <c r="I110" s="58">
        <f ca="1">IFERROR(HLOOKUP(I$6,'Dummy Group'!$B$3:$G$38,$E110+1,FALSE),0)</f>
        <v>0</v>
      </c>
      <c r="J110" s="58">
        <f ca="1">IFERROR(HLOOKUP(J$6,'Dummy Group'!$B$3:$G$38,$E110+1,FALSE),0)</f>
        <v>0</v>
      </c>
      <c r="K110" s="58">
        <f ca="1">IFERROR(HLOOKUP(K$6,'Dummy Group'!$B$3:$G$38,$E110+1,FALSE),0)</f>
        <v>0</v>
      </c>
      <c r="L110" s="58">
        <f ca="1">IFERROR(HLOOKUP(L$6,'Dummy Group'!$B$3:$G$38,$E110+1,FALSE),0)</f>
        <v>0</v>
      </c>
      <c r="M110" s="58">
        <f ca="1">IFERROR(HLOOKUP(M$6,'Dummy Group'!$B$3:$G$38,$E110+1,FALSE),0)</f>
        <v>0</v>
      </c>
      <c r="N110" s="58">
        <f ca="1">IFERROR(HLOOKUP(N$6,'Dummy Group'!$B$3:$G$38,$E110+1,FALSE),0)</f>
        <v>0</v>
      </c>
      <c r="O110" s="58">
        <f ca="1">IFERROR(HLOOKUP(O$6,'Dummy Group'!$B$3:$G$38,$E110+1,FALSE),0)</f>
        <v>0</v>
      </c>
      <c r="P110" s="58">
        <f ca="1">IFERROR(HLOOKUP(P$6,'Dummy Group'!$B$3:$G$38,$E110+1,FALSE),0)</f>
        <v>0</v>
      </c>
      <c r="Q110" s="58">
        <f ca="1">IFERROR(HLOOKUP(Q$6,'Dummy Group'!$B$3:$G$38,$E110+1,FALSE),0)</f>
        <v>0</v>
      </c>
      <c r="R110" s="58">
        <f ca="1">IFERROR(HLOOKUP(R$6,'Dummy Group'!$B$3:$G$38,$E110+1,FALSE),0)</f>
        <v>0</v>
      </c>
      <c r="S110" s="58">
        <f ca="1">IFERROR(HLOOKUP(S$6,'Dummy Group'!$B$3:$G$38,$E110+1,FALSE),0)</f>
        <v>0</v>
      </c>
      <c r="T110" s="58">
        <f ca="1">IFERROR(HLOOKUP(T$6,'Dummy Group'!$B$3:$G$38,$E110+1,FALSE),0)</f>
        <v>0</v>
      </c>
      <c r="U110" s="58">
        <f ca="1">IFERROR(HLOOKUP(U$6,'Dummy Group'!$B$3:$G$38,$E110+1,FALSE),0)</f>
        <v>0</v>
      </c>
      <c r="V110" s="58">
        <f ca="1">IFERROR(HLOOKUP(V$6,'Dummy Group'!$B$3:$G$38,$E110+1,FALSE),0)</f>
        <v>0</v>
      </c>
      <c r="W110" s="58">
        <f ca="1">IFERROR(HLOOKUP(W$6,'Dummy Group'!$B$3:$G$38,$E110+1,FALSE),0)</f>
        <v>0</v>
      </c>
      <c r="X110" s="58">
        <f ca="1">IFERROR(HLOOKUP(X$6,'Dummy Group'!$B$3:$G$38,$E110+1,FALSE),0)</f>
        <v>0</v>
      </c>
      <c r="Y110" s="58">
        <f ca="1">IFERROR(HLOOKUP(Y$6,'Dummy Group'!$B$3:$G$38,$E110+1,FALSE),0)</f>
        <v>0</v>
      </c>
      <c r="Z110" s="58">
        <f ca="1">IFERROR(HLOOKUP(Z$6,'Dummy Group'!$B$3:$G$38,$E110+1,FALSE),0)</f>
        <v>0</v>
      </c>
      <c r="AA110" s="58">
        <f ca="1">IFERROR(HLOOKUP(AA$6,'Dummy Group'!$B$3:$G$38,$E110+1,FALSE),0)</f>
        <v>0</v>
      </c>
      <c r="AB110" s="58">
        <f ca="1">IFERROR(HLOOKUP(AB$6,'Dummy Group'!$B$3:$G$38,$E110+1,FALSE),0)</f>
        <v>0</v>
      </c>
      <c r="AC110" s="58">
        <f ca="1">IFERROR(HLOOKUP(AC$6,'Dummy Group'!$B$3:$G$38,$E110+1,FALSE),0)</f>
        <v>0</v>
      </c>
      <c r="AD110" s="58">
        <f ca="1">IFERROR(HLOOKUP(AD$6,'Dummy Group'!$B$3:$G$38,$E110+1,FALSE),0)</f>
        <v>0</v>
      </c>
      <c r="AE110" s="58">
        <f ca="1">IFERROR(HLOOKUP(AE$6,'Dummy Group'!$B$3:$G$38,$E110+1,FALSE),0)</f>
        <v>0</v>
      </c>
      <c r="AF110" s="58">
        <f ca="1">IFERROR(HLOOKUP(AF$6,'Dummy Group'!$B$3:$G$38,$E110+1,FALSE),0)</f>
        <v>0</v>
      </c>
      <c r="AG110" s="58">
        <f ca="1">IFERROR(HLOOKUP(AG$6,'Dummy Group'!$B$3:$G$38,$E110+1,FALSE),0)</f>
        <v>0</v>
      </c>
      <c r="AH110" s="58">
        <f ca="1">IFERROR(HLOOKUP(AH$6,'Dummy Group'!$B$3:$G$38,$E110+1,FALSE),0)</f>
        <v>0</v>
      </c>
      <c r="AI110" s="58">
        <f ca="1">IFERROR(HLOOKUP(AI$6,'Dummy Group'!$B$3:$G$38,$E110+1,FALSE),0)</f>
        <v>0</v>
      </c>
      <c r="AJ110" s="58">
        <f ca="1">IFERROR(HLOOKUP(AJ$6,'Dummy Group'!$B$3:$G$38,$E110+1,FALSE),0)</f>
        <v>0</v>
      </c>
      <c r="AK110" s="58">
        <f ca="1">IFERROR(HLOOKUP(AK$6,'Dummy Group'!$B$3:$G$38,$E110+1,FALSE),0)</f>
        <v>0</v>
      </c>
      <c r="AL110" s="58">
        <f ca="1">IFERROR(HLOOKUP(AL$6,'Dummy Group'!$B$3:$G$38,$E110+1,FALSE),0)</f>
        <v>0</v>
      </c>
      <c r="AM110" s="58">
        <f ca="1">IFERROR(HLOOKUP(AM$6,'Dummy Group'!$B$3:$G$38,$E110+1,FALSE),0)</f>
        <v>0</v>
      </c>
      <c r="AN110" s="58">
        <f ca="1">IFERROR(HLOOKUP(AN$6,'Dummy Group'!$B$3:$G$38,$E110+1,FALSE),0)</f>
        <v>0</v>
      </c>
    </row>
    <row r="111" spans="4:40" x14ac:dyDescent="0.25">
      <c r="D111" s="58">
        <f t="shared" ca="1" si="10"/>
        <v>18</v>
      </c>
      <c r="E111" s="58">
        <f t="shared" si="9"/>
        <v>23</v>
      </c>
      <c r="F111" s="58">
        <f ca="1">IFERROR(HLOOKUP(F$6,'Dummy Group'!$B$3:$G$38,$E111+1,FALSE),0)</f>
        <v>0</v>
      </c>
      <c r="G111" s="58">
        <f ca="1">IFERROR(HLOOKUP(G$6,'Dummy Group'!$B$3:$G$38,$E111+1,FALSE),0)</f>
        <v>0</v>
      </c>
      <c r="H111" s="58">
        <f ca="1">IFERROR(HLOOKUP(H$6,'Dummy Group'!$B$3:$G$38,$E111+1,FALSE),0)</f>
        <v>0</v>
      </c>
      <c r="I111" s="58">
        <f ca="1">IFERROR(HLOOKUP(I$6,'Dummy Group'!$B$3:$G$38,$E111+1,FALSE),0)</f>
        <v>0</v>
      </c>
      <c r="J111" s="58">
        <f ca="1">IFERROR(HLOOKUP(J$6,'Dummy Group'!$B$3:$G$38,$E111+1,FALSE),0)</f>
        <v>0</v>
      </c>
      <c r="K111" s="58">
        <f ca="1">IFERROR(HLOOKUP(K$6,'Dummy Group'!$B$3:$G$38,$E111+1,FALSE),0)</f>
        <v>0</v>
      </c>
      <c r="L111" s="58">
        <f ca="1">IFERROR(HLOOKUP(L$6,'Dummy Group'!$B$3:$G$38,$E111+1,FALSE),0)</f>
        <v>0</v>
      </c>
      <c r="M111" s="58">
        <f ca="1">IFERROR(HLOOKUP(M$6,'Dummy Group'!$B$3:$G$38,$E111+1,FALSE),0)</f>
        <v>0</v>
      </c>
      <c r="N111" s="58">
        <f ca="1">IFERROR(HLOOKUP(N$6,'Dummy Group'!$B$3:$G$38,$E111+1,FALSE),0)</f>
        <v>0</v>
      </c>
      <c r="O111" s="58">
        <f ca="1">IFERROR(HLOOKUP(O$6,'Dummy Group'!$B$3:$G$38,$E111+1,FALSE),0)</f>
        <v>0</v>
      </c>
      <c r="P111" s="58">
        <f ca="1">IFERROR(HLOOKUP(P$6,'Dummy Group'!$B$3:$G$38,$E111+1,FALSE),0)</f>
        <v>0</v>
      </c>
      <c r="Q111" s="58">
        <f ca="1">IFERROR(HLOOKUP(Q$6,'Dummy Group'!$B$3:$G$38,$E111+1,FALSE),0)</f>
        <v>0</v>
      </c>
      <c r="R111" s="58">
        <f ca="1">IFERROR(HLOOKUP(R$6,'Dummy Group'!$B$3:$G$38,$E111+1,FALSE),0)</f>
        <v>0</v>
      </c>
      <c r="S111" s="58">
        <f ca="1">IFERROR(HLOOKUP(S$6,'Dummy Group'!$B$3:$G$38,$E111+1,FALSE),0)</f>
        <v>0</v>
      </c>
      <c r="T111" s="58">
        <f ca="1">IFERROR(HLOOKUP(T$6,'Dummy Group'!$B$3:$G$38,$E111+1,FALSE),0)</f>
        <v>0</v>
      </c>
      <c r="U111" s="58">
        <f ca="1">IFERROR(HLOOKUP(U$6,'Dummy Group'!$B$3:$G$38,$E111+1,FALSE),0)</f>
        <v>0</v>
      </c>
      <c r="V111" s="58">
        <f ca="1">IFERROR(HLOOKUP(V$6,'Dummy Group'!$B$3:$G$38,$E111+1,FALSE),0)</f>
        <v>0</v>
      </c>
      <c r="W111" s="58">
        <f ca="1">IFERROR(HLOOKUP(W$6,'Dummy Group'!$B$3:$G$38,$E111+1,FALSE),0)</f>
        <v>0</v>
      </c>
      <c r="X111" s="58">
        <f ca="1">IFERROR(HLOOKUP(X$6,'Dummy Group'!$B$3:$G$38,$E111+1,FALSE),0)</f>
        <v>0</v>
      </c>
      <c r="Y111" s="58">
        <f ca="1">IFERROR(HLOOKUP(Y$6,'Dummy Group'!$B$3:$G$38,$E111+1,FALSE),0)</f>
        <v>0</v>
      </c>
      <c r="Z111" s="58">
        <f ca="1">IFERROR(HLOOKUP(Z$6,'Dummy Group'!$B$3:$G$38,$E111+1,FALSE),0)</f>
        <v>0</v>
      </c>
      <c r="AA111" s="58">
        <f ca="1">IFERROR(HLOOKUP(AA$6,'Dummy Group'!$B$3:$G$38,$E111+1,FALSE),0)</f>
        <v>0</v>
      </c>
      <c r="AB111" s="58">
        <f ca="1">IFERROR(HLOOKUP(AB$6,'Dummy Group'!$B$3:$G$38,$E111+1,FALSE),0)</f>
        <v>0</v>
      </c>
      <c r="AC111" s="58">
        <f ca="1">IFERROR(HLOOKUP(AC$6,'Dummy Group'!$B$3:$G$38,$E111+1,FALSE),0)</f>
        <v>0</v>
      </c>
      <c r="AD111" s="58">
        <f ca="1">IFERROR(HLOOKUP(AD$6,'Dummy Group'!$B$3:$G$38,$E111+1,FALSE),0)</f>
        <v>0</v>
      </c>
      <c r="AE111" s="58">
        <f ca="1">IFERROR(HLOOKUP(AE$6,'Dummy Group'!$B$3:$G$38,$E111+1,FALSE),0)</f>
        <v>0</v>
      </c>
      <c r="AF111" s="58">
        <f ca="1">IFERROR(HLOOKUP(AF$6,'Dummy Group'!$B$3:$G$38,$E111+1,FALSE),0)</f>
        <v>0</v>
      </c>
      <c r="AG111" s="58">
        <f ca="1">IFERROR(HLOOKUP(AG$6,'Dummy Group'!$B$3:$G$38,$E111+1,FALSE),0)</f>
        <v>0</v>
      </c>
      <c r="AH111" s="58">
        <f ca="1">IFERROR(HLOOKUP(AH$6,'Dummy Group'!$B$3:$G$38,$E111+1,FALSE),0)</f>
        <v>0</v>
      </c>
      <c r="AI111" s="58">
        <f ca="1">IFERROR(HLOOKUP(AI$6,'Dummy Group'!$B$3:$G$38,$E111+1,FALSE),0)</f>
        <v>0</v>
      </c>
      <c r="AJ111" s="58">
        <f ca="1">IFERROR(HLOOKUP(AJ$6,'Dummy Group'!$B$3:$G$38,$E111+1,FALSE),0)</f>
        <v>0</v>
      </c>
      <c r="AK111" s="58">
        <f ca="1">IFERROR(HLOOKUP(AK$6,'Dummy Group'!$B$3:$G$38,$E111+1,FALSE),0)</f>
        <v>0</v>
      </c>
      <c r="AL111" s="58">
        <f ca="1">IFERROR(HLOOKUP(AL$6,'Dummy Group'!$B$3:$G$38,$E111+1,FALSE),0)</f>
        <v>0</v>
      </c>
      <c r="AM111" s="58">
        <f ca="1">IFERROR(HLOOKUP(AM$6,'Dummy Group'!$B$3:$G$38,$E111+1,FALSE),0)</f>
        <v>0</v>
      </c>
      <c r="AN111" s="58">
        <f ca="1">IFERROR(HLOOKUP(AN$6,'Dummy Group'!$B$3:$G$38,$E111+1,FALSE),0)</f>
        <v>0</v>
      </c>
    </row>
    <row r="112" spans="4:40" x14ac:dyDescent="0.25">
      <c r="D112" s="58">
        <f t="shared" ca="1" si="10"/>
        <v>18</v>
      </c>
      <c r="E112" s="58">
        <f t="shared" si="9"/>
        <v>24</v>
      </c>
      <c r="F112" s="58">
        <f ca="1">IFERROR(HLOOKUP(F$6,'Dummy Group'!$B$3:$G$38,$E112+1,FALSE),0)</f>
        <v>0</v>
      </c>
      <c r="G112" s="58">
        <f ca="1">IFERROR(HLOOKUP(G$6,'Dummy Group'!$B$3:$G$38,$E112+1,FALSE),0)</f>
        <v>0</v>
      </c>
      <c r="H112" s="58">
        <f ca="1">IFERROR(HLOOKUP(H$6,'Dummy Group'!$B$3:$G$38,$E112+1,FALSE),0)</f>
        <v>0</v>
      </c>
      <c r="I112" s="58">
        <f ca="1">IFERROR(HLOOKUP(I$6,'Dummy Group'!$B$3:$G$38,$E112+1,FALSE),0)</f>
        <v>0</v>
      </c>
      <c r="J112" s="58">
        <f ca="1">IFERROR(HLOOKUP(J$6,'Dummy Group'!$B$3:$G$38,$E112+1,FALSE),0)</f>
        <v>0</v>
      </c>
      <c r="K112" s="58">
        <f ca="1">IFERROR(HLOOKUP(K$6,'Dummy Group'!$B$3:$G$38,$E112+1,FALSE),0)</f>
        <v>0</v>
      </c>
      <c r="L112" s="58">
        <f ca="1">IFERROR(HLOOKUP(L$6,'Dummy Group'!$B$3:$G$38,$E112+1,FALSE),0)</f>
        <v>0</v>
      </c>
      <c r="M112" s="58">
        <f ca="1">IFERROR(HLOOKUP(M$6,'Dummy Group'!$B$3:$G$38,$E112+1,FALSE),0)</f>
        <v>0</v>
      </c>
      <c r="N112" s="58">
        <f ca="1">IFERROR(HLOOKUP(N$6,'Dummy Group'!$B$3:$G$38,$E112+1,FALSE),0)</f>
        <v>0</v>
      </c>
      <c r="O112" s="58">
        <f ca="1">IFERROR(HLOOKUP(O$6,'Dummy Group'!$B$3:$G$38,$E112+1,FALSE),0)</f>
        <v>0</v>
      </c>
      <c r="P112" s="58">
        <f ca="1">IFERROR(HLOOKUP(P$6,'Dummy Group'!$B$3:$G$38,$E112+1,FALSE),0)</f>
        <v>0</v>
      </c>
      <c r="Q112" s="58">
        <f ca="1">IFERROR(HLOOKUP(Q$6,'Dummy Group'!$B$3:$G$38,$E112+1,FALSE),0)</f>
        <v>0</v>
      </c>
      <c r="R112" s="58">
        <f ca="1">IFERROR(HLOOKUP(R$6,'Dummy Group'!$B$3:$G$38,$E112+1,FALSE),0)</f>
        <v>0</v>
      </c>
      <c r="S112" s="58">
        <f ca="1">IFERROR(HLOOKUP(S$6,'Dummy Group'!$B$3:$G$38,$E112+1,FALSE),0)</f>
        <v>0</v>
      </c>
      <c r="T112" s="58">
        <f ca="1">IFERROR(HLOOKUP(T$6,'Dummy Group'!$B$3:$G$38,$E112+1,FALSE),0)</f>
        <v>0</v>
      </c>
      <c r="U112" s="58">
        <f ca="1">IFERROR(HLOOKUP(U$6,'Dummy Group'!$B$3:$G$38,$E112+1,FALSE),0)</f>
        <v>0</v>
      </c>
      <c r="V112" s="58">
        <f ca="1">IFERROR(HLOOKUP(V$6,'Dummy Group'!$B$3:$G$38,$E112+1,FALSE),0)</f>
        <v>0</v>
      </c>
      <c r="W112" s="58">
        <f ca="1">IFERROR(HLOOKUP(W$6,'Dummy Group'!$B$3:$G$38,$E112+1,FALSE),0)</f>
        <v>0</v>
      </c>
      <c r="X112" s="58">
        <f ca="1">IFERROR(HLOOKUP(X$6,'Dummy Group'!$B$3:$G$38,$E112+1,FALSE),0)</f>
        <v>0</v>
      </c>
      <c r="Y112" s="58">
        <f ca="1">IFERROR(HLOOKUP(Y$6,'Dummy Group'!$B$3:$G$38,$E112+1,FALSE),0)</f>
        <v>0</v>
      </c>
      <c r="Z112" s="58">
        <f ca="1">IFERROR(HLOOKUP(Z$6,'Dummy Group'!$B$3:$G$38,$E112+1,FALSE),0)</f>
        <v>0</v>
      </c>
      <c r="AA112" s="58">
        <f ca="1">IFERROR(HLOOKUP(AA$6,'Dummy Group'!$B$3:$G$38,$E112+1,FALSE),0)</f>
        <v>0</v>
      </c>
      <c r="AB112" s="58">
        <f ca="1">IFERROR(HLOOKUP(AB$6,'Dummy Group'!$B$3:$G$38,$E112+1,FALSE),0)</f>
        <v>0</v>
      </c>
      <c r="AC112" s="58">
        <f ca="1">IFERROR(HLOOKUP(AC$6,'Dummy Group'!$B$3:$G$38,$E112+1,FALSE),0)</f>
        <v>0</v>
      </c>
      <c r="AD112" s="58">
        <f ca="1">IFERROR(HLOOKUP(AD$6,'Dummy Group'!$B$3:$G$38,$E112+1,FALSE),0)</f>
        <v>0</v>
      </c>
      <c r="AE112" s="58">
        <f ca="1">IFERROR(HLOOKUP(AE$6,'Dummy Group'!$B$3:$G$38,$E112+1,FALSE),0)</f>
        <v>0</v>
      </c>
      <c r="AF112" s="58">
        <f ca="1">IFERROR(HLOOKUP(AF$6,'Dummy Group'!$B$3:$G$38,$E112+1,FALSE),0)</f>
        <v>0</v>
      </c>
      <c r="AG112" s="58">
        <f ca="1">IFERROR(HLOOKUP(AG$6,'Dummy Group'!$B$3:$G$38,$E112+1,FALSE),0)</f>
        <v>0</v>
      </c>
      <c r="AH112" s="58">
        <f ca="1">IFERROR(HLOOKUP(AH$6,'Dummy Group'!$B$3:$G$38,$E112+1,FALSE),0)</f>
        <v>0</v>
      </c>
      <c r="AI112" s="58">
        <f ca="1">IFERROR(HLOOKUP(AI$6,'Dummy Group'!$B$3:$G$38,$E112+1,FALSE),0)</f>
        <v>0</v>
      </c>
      <c r="AJ112" s="58">
        <f ca="1">IFERROR(HLOOKUP(AJ$6,'Dummy Group'!$B$3:$G$38,$E112+1,FALSE),0)</f>
        <v>0</v>
      </c>
      <c r="AK112" s="58">
        <f ca="1">IFERROR(HLOOKUP(AK$6,'Dummy Group'!$B$3:$G$38,$E112+1,FALSE),0)</f>
        <v>0</v>
      </c>
      <c r="AL112" s="58">
        <f ca="1">IFERROR(HLOOKUP(AL$6,'Dummy Group'!$B$3:$G$38,$E112+1,FALSE),0)</f>
        <v>0</v>
      </c>
      <c r="AM112" s="58">
        <f ca="1">IFERROR(HLOOKUP(AM$6,'Dummy Group'!$B$3:$G$38,$E112+1,FALSE),0)</f>
        <v>0</v>
      </c>
      <c r="AN112" s="58">
        <f ca="1">IFERROR(HLOOKUP(AN$6,'Dummy Group'!$B$3:$G$38,$E112+1,FALSE),0)</f>
        <v>0</v>
      </c>
    </row>
    <row r="113" spans="4:40" x14ac:dyDescent="0.25">
      <c r="D113" s="58">
        <f t="shared" ca="1" si="10"/>
        <v>18</v>
      </c>
      <c r="E113" s="58">
        <f t="shared" si="9"/>
        <v>25</v>
      </c>
      <c r="F113" s="58">
        <f ca="1">IFERROR(HLOOKUP(F$6,'Dummy Group'!$B$3:$G$38,$E113+1,FALSE),0)</f>
        <v>0</v>
      </c>
      <c r="G113" s="58">
        <f ca="1">IFERROR(HLOOKUP(G$6,'Dummy Group'!$B$3:$G$38,$E113+1,FALSE),0)</f>
        <v>0</v>
      </c>
      <c r="H113" s="58">
        <f ca="1">IFERROR(HLOOKUP(H$6,'Dummy Group'!$B$3:$G$38,$E113+1,FALSE),0)</f>
        <v>0</v>
      </c>
      <c r="I113" s="58">
        <f ca="1">IFERROR(HLOOKUP(I$6,'Dummy Group'!$B$3:$G$38,$E113+1,FALSE),0)</f>
        <v>0</v>
      </c>
      <c r="J113" s="58">
        <f ca="1">IFERROR(HLOOKUP(J$6,'Dummy Group'!$B$3:$G$38,$E113+1,FALSE),0)</f>
        <v>0</v>
      </c>
      <c r="K113" s="58">
        <f ca="1">IFERROR(HLOOKUP(K$6,'Dummy Group'!$B$3:$G$38,$E113+1,FALSE),0)</f>
        <v>0</v>
      </c>
      <c r="L113" s="58">
        <f ca="1">IFERROR(HLOOKUP(L$6,'Dummy Group'!$B$3:$G$38,$E113+1,FALSE),0)</f>
        <v>0</v>
      </c>
      <c r="M113" s="58">
        <f ca="1">IFERROR(HLOOKUP(M$6,'Dummy Group'!$B$3:$G$38,$E113+1,FALSE),0)</f>
        <v>0</v>
      </c>
      <c r="N113" s="58">
        <f ca="1">IFERROR(HLOOKUP(N$6,'Dummy Group'!$B$3:$G$38,$E113+1,FALSE),0)</f>
        <v>0</v>
      </c>
      <c r="O113" s="58">
        <f ca="1">IFERROR(HLOOKUP(O$6,'Dummy Group'!$B$3:$G$38,$E113+1,FALSE),0)</f>
        <v>0</v>
      </c>
      <c r="P113" s="58">
        <f ca="1">IFERROR(HLOOKUP(P$6,'Dummy Group'!$B$3:$G$38,$E113+1,FALSE),0)</f>
        <v>0</v>
      </c>
      <c r="Q113" s="58">
        <f ca="1">IFERROR(HLOOKUP(Q$6,'Dummy Group'!$B$3:$G$38,$E113+1,FALSE),0)</f>
        <v>0</v>
      </c>
      <c r="R113" s="58">
        <f ca="1">IFERROR(HLOOKUP(R$6,'Dummy Group'!$B$3:$G$38,$E113+1,FALSE),0)</f>
        <v>0</v>
      </c>
      <c r="S113" s="58">
        <f ca="1">IFERROR(HLOOKUP(S$6,'Dummy Group'!$B$3:$G$38,$E113+1,FALSE),0)</f>
        <v>0</v>
      </c>
      <c r="T113" s="58">
        <f ca="1">IFERROR(HLOOKUP(T$6,'Dummy Group'!$B$3:$G$38,$E113+1,FALSE),0)</f>
        <v>0</v>
      </c>
      <c r="U113" s="58">
        <f ca="1">IFERROR(HLOOKUP(U$6,'Dummy Group'!$B$3:$G$38,$E113+1,FALSE),0)</f>
        <v>0</v>
      </c>
      <c r="V113" s="58">
        <f ca="1">IFERROR(HLOOKUP(V$6,'Dummy Group'!$B$3:$G$38,$E113+1,FALSE),0)</f>
        <v>0</v>
      </c>
      <c r="W113" s="58">
        <f ca="1">IFERROR(HLOOKUP(W$6,'Dummy Group'!$B$3:$G$38,$E113+1,FALSE),0)</f>
        <v>0</v>
      </c>
      <c r="X113" s="58">
        <f ca="1">IFERROR(HLOOKUP(X$6,'Dummy Group'!$B$3:$G$38,$E113+1,FALSE),0)</f>
        <v>0</v>
      </c>
      <c r="Y113" s="58">
        <f ca="1">IFERROR(HLOOKUP(Y$6,'Dummy Group'!$B$3:$G$38,$E113+1,FALSE),0)</f>
        <v>0</v>
      </c>
      <c r="Z113" s="58">
        <f ca="1">IFERROR(HLOOKUP(Z$6,'Dummy Group'!$B$3:$G$38,$E113+1,FALSE),0)</f>
        <v>0</v>
      </c>
      <c r="AA113" s="58">
        <f ca="1">IFERROR(HLOOKUP(AA$6,'Dummy Group'!$B$3:$G$38,$E113+1,FALSE),0)</f>
        <v>0</v>
      </c>
      <c r="AB113" s="58">
        <f ca="1">IFERROR(HLOOKUP(AB$6,'Dummy Group'!$B$3:$G$38,$E113+1,FALSE),0)</f>
        <v>0</v>
      </c>
      <c r="AC113" s="58">
        <f ca="1">IFERROR(HLOOKUP(AC$6,'Dummy Group'!$B$3:$G$38,$E113+1,FALSE),0)</f>
        <v>0</v>
      </c>
      <c r="AD113" s="58">
        <f ca="1">IFERROR(HLOOKUP(AD$6,'Dummy Group'!$B$3:$G$38,$E113+1,FALSE),0)</f>
        <v>0</v>
      </c>
      <c r="AE113" s="58">
        <f ca="1">IFERROR(HLOOKUP(AE$6,'Dummy Group'!$B$3:$G$38,$E113+1,FALSE),0)</f>
        <v>0</v>
      </c>
      <c r="AF113" s="58">
        <f ca="1">IFERROR(HLOOKUP(AF$6,'Dummy Group'!$B$3:$G$38,$E113+1,FALSE),0)</f>
        <v>0</v>
      </c>
      <c r="AG113" s="58">
        <f ca="1">IFERROR(HLOOKUP(AG$6,'Dummy Group'!$B$3:$G$38,$E113+1,FALSE),0)</f>
        <v>0</v>
      </c>
      <c r="AH113" s="58">
        <f ca="1">IFERROR(HLOOKUP(AH$6,'Dummy Group'!$B$3:$G$38,$E113+1,FALSE),0)</f>
        <v>0</v>
      </c>
      <c r="AI113" s="58">
        <f ca="1">IFERROR(HLOOKUP(AI$6,'Dummy Group'!$B$3:$G$38,$E113+1,FALSE),0)</f>
        <v>0</v>
      </c>
      <c r="AJ113" s="58">
        <f ca="1">IFERROR(HLOOKUP(AJ$6,'Dummy Group'!$B$3:$G$38,$E113+1,FALSE),0)</f>
        <v>0</v>
      </c>
      <c r="AK113" s="58">
        <f ca="1">IFERROR(HLOOKUP(AK$6,'Dummy Group'!$B$3:$G$38,$E113+1,FALSE),0)</f>
        <v>0</v>
      </c>
      <c r="AL113" s="58">
        <f ca="1">IFERROR(HLOOKUP(AL$6,'Dummy Group'!$B$3:$G$38,$E113+1,FALSE),0)</f>
        <v>0</v>
      </c>
      <c r="AM113" s="58">
        <f ca="1">IFERROR(HLOOKUP(AM$6,'Dummy Group'!$B$3:$G$38,$E113+1,FALSE),0)</f>
        <v>0</v>
      </c>
      <c r="AN113" s="58">
        <f ca="1">IFERROR(HLOOKUP(AN$6,'Dummy Group'!$B$3:$G$38,$E113+1,FALSE),0)</f>
        <v>0</v>
      </c>
    </row>
    <row r="114" spans="4:40" x14ac:dyDescent="0.25">
      <c r="D114" s="58">
        <f t="shared" ca="1" si="10"/>
        <v>18</v>
      </c>
      <c r="E114" s="58">
        <f t="shared" si="9"/>
        <v>26</v>
      </c>
      <c r="F114" s="58">
        <f ca="1">IFERROR(HLOOKUP(F$6,'Dummy Group'!$B$3:$G$38,$E114+1,FALSE),0)</f>
        <v>0</v>
      </c>
      <c r="G114" s="58">
        <f ca="1">IFERROR(HLOOKUP(G$6,'Dummy Group'!$B$3:$G$38,$E114+1,FALSE),0)</f>
        <v>0</v>
      </c>
      <c r="H114" s="58">
        <f ca="1">IFERROR(HLOOKUP(H$6,'Dummy Group'!$B$3:$G$38,$E114+1,FALSE),0)</f>
        <v>0</v>
      </c>
      <c r="I114" s="58">
        <f ca="1">IFERROR(HLOOKUP(I$6,'Dummy Group'!$B$3:$G$38,$E114+1,FALSE),0)</f>
        <v>0</v>
      </c>
      <c r="J114" s="58">
        <f ca="1">IFERROR(HLOOKUP(J$6,'Dummy Group'!$B$3:$G$38,$E114+1,FALSE),0)</f>
        <v>0</v>
      </c>
      <c r="K114" s="58">
        <f ca="1">IFERROR(HLOOKUP(K$6,'Dummy Group'!$B$3:$G$38,$E114+1,FALSE),0)</f>
        <v>0</v>
      </c>
      <c r="L114" s="58">
        <f ca="1">IFERROR(HLOOKUP(L$6,'Dummy Group'!$B$3:$G$38,$E114+1,FALSE),0)</f>
        <v>0</v>
      </c>
      <c r="M114" s="58">
        <f ca="1">IFERROR(HLOOKUP(M$6,'Dummy Group'!$B$3:$G$38,$E114+1,FALSE),0)</f>
        <v>0</v>
      </c>
      <c r="N114" s="58">
        <f ca="1">IFERROR(HLOOKUP(N$6,'Dummy Group'!$B$3:$G$38,$E114+1,FALSE),0)</f>
        <v>0</v>
      </c>
      <c r="O114" s="58">
        <f ca="1">IFERROR(HLOOKUP(O$6,'Dummy Group'!$B$3:$G$38,$E114+1,FALSE),0)</f>
        <v>0</v>
      </c>
      <c r="P114" s="58">
        <f ca="1">IFERROR(HLOOKUP(P$6,'Dummy Group'!$B$3:$G$38,$E114+1,FALSE),0)</f>
        <v>0</v>
      </c>
      <c r="Q114" s="58">
        <f ca="1">IFERROR(HLOOKUP(Q$6,'Dummy Group'!$B$3:$G$38,$E114+1,FALSE),0)</f>
        <v>0</v>
      </c>
      <c r="R114" s="58">
        <f ca="1">IFERROR(HLOOKUP(R$6,'Dummy Group'!$B$3:$G$38,$E114+1,FALSE),0)</f>
        <v>0</v>
      </c>
      <c r="S114" s="58">
        <f ca="1">IFERROR(HLOOKUP(S$6,'Dummy Group'!$B$3:$G$38,$E114+1,FALSE),0)</f>
        <v>0</v>
      </c>
      <c r="T114" s="58">
        <f ca="1">IFERROR(HLOOKUP(T$6,'Dummy Group'!$B$3:$G$38,$E114+1,FALSE),0)</f>
        <v>0</v>
      </c>
      <c r="U114" s="58">
        <f ca="1">IFERROR(HLOOKUP(U$6,'Dummy Group'!$B$3:$G$38,$E114+1,FALSE),0)</f>
        <v>0</v>
      </c>
      <c r="V114" s="58">
        <f ca="1">IFERROR(HLOOKUP(V$6,'Dummy Group'!$B$3:$G$38,$E114+1,FALSE),0)</f>
        <v>0</v>
      </c>
      <c r="W114" s="58">
        <f ca="1">IFERROR(HLOOKUP(W$6,'Dummy Group'!$B$3:$G$38,$E114+1,FALSE),0)</f>
        <v>0</v>
      </c>
      <c r="X114" s="58">
        <f ca="1">IFERROR(HLOOKUP(X$6,'Dummy Group'!$B$3:$G$38,$E114+1,FALSE),0)</f>
        <v>0</v>
      </c>
      <c r="Y114" s="58">
        <f ca="1">IFERROR(HLOOKUP(Y$6,'Dummy Group'!$B$3:$G$38,$E114+1,FALSE),0)</f>
        <v>0</v>
      </c>
      <c r="Z114" s="58">
        <f ca="1">IFERROR(HLOOKUP(Z$6,'Dummy Group'!$B$3:$G$38,$E114+1,FALSE),0)</f>
        <v>0</v>
      </c>
      <c r="AA114" s="58">
        <f ca="1">IFERROR(HLOOKUP(AA$6,'Dummy Group'!$B$3:$G$38,$E114+1,FALSE),0)</f>
        <v>0</v>
      </c>
      <c r="AB114" s="58">
        <f ca="1">IFERROR(HLOOKUP(AB$6,'Dummy Group'!$B$3:$G$38,$E114+1,FALSE),0)</f>
        <v>0</v>
      </c>
      <c r="AC114" s="58">
        <f ca="1">IFERROR(HLOOKUP(AC$6,'Dummy Group'!$B$3:$G$38,$E114+1,FALSE),0)</f>
        <v>0</v>
      </c>
      <c r="AD114" s="58">
        <f ca="1">IFERROR(HLOOKUP(AD$6,'Dummy Group'!$B$3:$G$38,$E114+1,FALSE),0)</f>
        <v>0</v>
      </c>
      <c r="AE114" s="58">
        <f ca="1">IFERROR(HLOOKUP(AE$6,'Dummy Group'!$B$3:$G$38,$E114+1,FALSE),0)</f>
        <v>0</v>
      </c>
      <c r="AF114" s="58">
        <f ca="1">IFERROR(HLOOKUP(AF$6,'Dummy Group'!$B$3:$G$38,$E114+1,FALSE),0)</f>
        <v>0</v>
      </c>
      <c r="AG114" s="58">
        <f ca="1">IFERROR(HLOOKUP(AG$6,'Dummy Group'!$B$3:$G$38,$E114+1,FALSE),0)</f>
        <v>0</v>
      </c>
      <c r="AH114" s="58">
        <f ca="1">IFERROR(HLOOKUP(AH$6,'Dummy Group'!$B$3:$G$38,$E114+1,FALSE),0)</f>
        <v>0</v>
      </c>
      <c r="AI114" s="58">
        <f ca="1">IFERROR(HLOOKUP(AI$6,'Dummy Group'!$B$3:$G$38,$E114+1,FALSE),0)</f>
        <v>0</v>
      </c>
      <c r="AJ114" s="58">
        <f ca="1">IFERROR(HLOOKUP(AJ$6,'Dummy Group'!$B$3:$G$38,$E114+1,FALSE),0)</f>
        <v>0</v>
      </c>
      <c r="AK114" s="58">
        <f ca="1">IFERROR(HLOOKUP(AK$6,'Dummy Group'!$B$3:$G$38,$E114+1,FALSE),0)</f>
        <v>0</v>
      </c>
      <c r="AL114" s="58">
        <f ca="1">IFERROR(HLOOKUP(AL$6,'Dummy Group'!$B$3:$G$38,$E114+1,FALSE),0)</f>
        <v>0</v>
      </c>
      <c r="AM114" s="58">
        <f ca="1">IFERROR(HLOOKUP(AM$6,'Dummy Group'!$B$3:$G$38,$E114+1,FALSE),0)</f>
        <v>0</v>
      </c>
      <c r="AN114" s="58">
        <f ca="1">IFERROR(HLOOKUP(AN$6,'Dummy Group'!$B$3:$G$38,$E114+1,FALSE),0)</f>
        <v>0</v>
      </c>
    </row>
    <row r="115" spans="4:40" x14ac:dyDescent="0.25">
      <c r="D115" s="58">
        <f t="shared" ca="1" si="10"/>
        <v>18</v>
      </c>
      <c r="E115" s="58">
        <f t="shared" si="9"/>
        <v>27</v>
      </c>
      <c r="F115" s="58">
        <f ca="1">IFERROR(HLOOKUP(F$6,'Dummy Group'!$B$3:$G$38,$E115+1,FALSE),0)</f>
        <v>0</v>
      </c>
      <c r="G115" s="58">
        <f ca="1">IFERROR(HLOOKUP(G$6,'Dummy Group'!$B$3:$G$38,$E115+1,FALSE),0)</f>
        <v>0</v>
      </c>
      <c r="H115" s="58">
        <f ca="1">IFERROR(HLOOKUP(H$6,'Dummy Group'!$B$3:$G$38,$E115+1,FALSE),0)</f>
        <v>0</v>
      </c>
      <c r="I115" s="58">
        <f ca="1">IFERROR(HLOOKUP(I$6,'Dummy Group'!$B$3:$G$38,$E115+1,FALSE),0)</f>
        <v>0</v>
      </c>
      <c r="J115" s="58">
        <f ca="1">IFERROR(HLOOKUP(J$6,'Dummy Group'!$B$3:$G$38,$E115+1,FALSE),0)</f>
        <v>0</v>
      </c>
      <c r="K115" s="58">
        <f ca="1">IFERROR(HLOOKUP(K$6,'Dummy Group'!$B$3:$G$38,$E115+1,FALSE),0)</f>
        <v>0</v>
      </c>
      <c r="L115" s="58">
        <f ca="1">IFERROR(HLOOKUP(L$6,'Dummy Group'!$B$3:$G$38,$E115+1,FALSE),0)</f>
        <v>0</v>
      </c>
      <c r="M115" s="58">
        <f ca="1">IFERROR(HLOOKUP(M$6,'Dummy Group'!$B$3:$G$38,$E115+1,FALSE),0)</f>
        <v>0</v>
      </c>
      <c r="N115" s="58">
        <f ca="1">IFERROR(HLOOKUP(N$6,'Dummy Group'!$B$3:$G$38,$E115+1,FALSE),0)</f>
        <v>0</v>
      </c>
      <c r="O115" s="58">
        <f ca="1">IFERROR(HLOOKUP(O$6,'Dummy Group'!$B$3:$G$38,$E115+1,FALSE),0)</f>
        <v>0</v>
      </c>
      <c r="P115" s="58">
        <f ca="1">IFERROR(HLOOKUP(P$6,'Dummy Group'!$B$3:$G$38,$E115+1,FALSE),0)</f>
        <v>0</v>
      </c>
      <c r="Q115" s="58">
        <f ca="1">IFERROR(HLOOKUP(Q$6,'Dummy Group'!$B$3:$G$38,$E115+1,FALSE),0)</f>
        <v>0</v>
      </c>
      <c r="R115" s="58">
        <f ca="1">IFERROR(HLOOKUP(R$6,'Dummy Group'!$B$3:$G$38,$E115+1,FALSE),0)</f>
        <v>0</v>
      </c>
      <c r="S115" s="58">
        <f ca="1">IFERROR(HLOOKUP(S$6,'Dummy Group'!$B$3:$G$38,$E115+1,FALSE),0)</f>
        <v>0</v>
      </c>
      <c r="T115" s="58">
        <f ca="1">IFERROR(HLOOKUP(T$6,'Dummy Group'!$B$3:$G$38,$E115+1,FALSE),0)</f>
        <v>0</v>
      </c>
      <c r="U115" s="58">
        <f ca="1">IFERROR(HLOOKUP(U$6,'Dummy Group'!$B$3:$G$38,$E115+1,FALSE),0)</f>
        <v>0</v>
      </c>
      <c r="V115" s="58">
        <f ca="1">IFERROR(HLOOKUP(V$6,'Dummy Group'!$B$3:$G$38,$E115+1,FALSE),0)</f>
        <v>0</v>
      </c>
      <c r="W115" s="58">
        <f ca="1">IFERROR(HLOOKUP(W$6,'Dummy Group'!$B$3:$G$38,$E115+1,FALSE),0)</f>
        <v>0</v>
      </c>
      <c r="X115" s="58">
        <f ca="1">IFERROR(HLOOKUP(X$6,'Dummy Group'!$B$3:$G$38,$E115+1,FALSE),0)</f>
        <v>0</v>
      </c>
      <c r="Y115" s="58">
        <f ca="1">IFERROR(HLOOKUP(Y$6,'Dummy Group'!$B$3:$G$38,$E115+1,FALSE),0)</f>
        <v>0</v>
      </c>
      <c r="Z115" s="58">
        <f ca="1">IFERROR(HLOOKUP(Z$6,'Dummy Group'!$B$3:$G$38,$E115+1,FALSE),0)</f>
        <v>0</v>
      </c>
      <c r="AA115" s="58">
        <f ca="1">IFERROR(HLOOKUP(AA$6,'Dummy Group'!$B$3:$G$38,$E115+1,FALSE),0)</f>
        <v>0</v>
      </c>
      <c r="AB115" s="58">
        <f ca="1">IFERROR(HLOOKUP(AB$6,'Dummy Group'!$B$3:$G$38,$E115+1,FALSE),0)</f>
        <v>0</v>
      </c>
      <c r="AC115" s="58">
        <f ca="1">IFERROR(HLOOKUP(AC$6,'Dummy Group'!$B$3:$G$38,$E115+1,FALSE),0)</f>
        <v>0</v>
      </c>
      <c r="AD115" s="58">
        <f ca="1">IFERROR(HLOOKUP(AD$6,'Dummy Group'!$B$3:$G$38,$E115+1,FALSE),0)</f>
        <v>0</v>
      </c>
      <c r="AE115" s="58">
        <f ca="1">IFERROR(HLOOKUP(AE$6,'Dummy Group'!$B$3:$G$38,$E115+1,FALSE),0)</f>
        <v>0</v>
      </c>
      <c r="AF115" s="58">
        <f ca="1">IFERROR(HLOOKUP(AF$6,'Dummy Group'!$B$3:$G$38,$E115+1,FALSE),0)</f>
        <v>0</v>
      </c>
      <c r="AG115" s="58">
        <f ca="1">IFERROR(HLOOKUP(AG$6,'Dummy Group'!$B$3:$G$38,$E115+1,FALSE),0)</f>
        <v>0</v>
      </c>
      <c r="AH115" s="58">
        <f ca="1">IFERROR(HLOOKUP(AH$6,'Dummy Group'!$B$3:$G$38,$E115+1,FALSE),0)</f>
        <v>0</v>
      </c>
      <c r="AI115" s="58">
        <f ca="1">IFERROR(HLOOKUP(AI$6,'Dummy Group'!$B$3:$G$38,$E115+1,FALSE),0)</f>
        <v>0</v>
      </c>
      <c r="AJ115" s="58">
        <f ca="1">IFERROR(HLOOKUP(AJ$6,'Dummy Group'!$B$3:$G$38,$E115+1,FALSE),0)</f>
        <v>0</v>
      </c>
      <c r="AK115" s="58">
        <f ca="1">IFERROR(HLOOKUP(AK$6,'Dummy Group'!$B$3:$G$38,$E115+1,FALSE),0)</f>
        <v>0</v>
      </c>
      <c r="AL115" s="58">
        <f ca="1">IFERROR(HLOOKUP(AL$6,'Dummy Group'!$B$3:$G$38,$E115+1,FALSE),0)</f>
        <v>0</v>
      </c>
      <c r="AM115" s="58">
        <f ca="1">IFERROR(HLOOKUP(AM$6,'Dummy Group'!$B$3:$G$38,$E115+1,FALSE),0)</f>
        <v>0</v>
      </c>
      <c r="AN115" s="58">
        <f ca="1">IFERROR(HLOOKUP(AN$6,'Dummy Group'!$B$3:$G$38,$E115+1,FALSE),0)</f>
        <v>0</v>
      </c>
    </row>
    <row r="116" spans="4:40" x14ac:dyDescent="0.25">
      <c r="D116" s="58">
        <f t="shared" ca="1" si="10"/>
        <v>18</v>
      </c>
      <c r="E116" s="58">
        <f t="shared" si="9"/>
        <v>28</v>
      </c>
      <c r="F116" s="58">
        <f ca="1">IFERROR(HLOOKUP(F$6,'Dummy Group'!$B$3:$G$38,$E116+1,FALSE),0)</f>
        <v>0</v>
      </c>
      <c r="G116" s="58">
        <f ca="1">IFERROR(HLOOKUP(G$6,'Dummy Group'!$B$3:$G$38,$E116+1,FALSE),0)</f>
        <v>0</v>
      </c>
      <c r="H116" s="58">
        <f ca="1">IFERROR(HLOOKUP(H$6,'Dummy Group'!$B$3:$G$38,$E116+1,FALSE),0)</f>
        <v>0</v>
      </c>
      <c r="I116" s="58">
        <f ca="1">IFERROR(HLOOKUP(I$6,'Dummy Group'!$B$3:$G$38,$E116+1,FALSE),0)</f>
        <v>0</v>
      </c>
      <c r="J116" s="58">
        <f ca="1">IFERROR(HLOOKUP(J$6,'Dummy Group'!$B$3:$G$38,$E116+1,FALSE),0)</f>
        <v>0</v>
      </c>
      <c r="K116" s="58">
        <f ca="1">IFERROR(HLOOKUP(K$6,'Dummy Group'!$B$3:$G$38,$E116+1,FALSE),0)</f>
        <v>0</v>
      </c>
      <c r="L116" s="58">
        <f ca="1">IFERROR(HLOOKUP(L$6,'Dummy Group'!$B$3:$G$38,$E116+1,FALSE),0)</f>
        <v>0</v>
      </c>
      <c r="M116" s="58">
        <f ca="1">IFERROR(HLOOKUP(M$6,'Dummy Group'!$B$3:$G$38,$E116+1,FALSE),0)</f>
        <v>0</v>
      </c>
      <c r="N116" s="58">
        <f ca="1">IFERROR(HLOOKUP(N$6,'Dummy Group'!$B$3:$G$38,$E116+1,FALSE),0)</f>
        <v>0</v>
      </c>
      <c r="O116" s="58">
        <f ca="1">IFERROR(HLOOKUP(O$6,'Dummy Group'!$B$3:$G$38,$E116+1,FALSE),0)</f>
        <v>0</v>
      </c>
      <c r="P116" s="58">
        <f ca="1">IFERROR(HLOOKUP(P$6,'Dummy Group'!$B$3:$G$38,$E116+1,FALSE),0)</f>
        <v>0</v>
      </c>
      <c r="Q116" s="58">
        <f ca="1">IFERROR(HLOOKUP(Q$6,'Dummy Group'!$B$3:$G$38,$E116+1,FALSE),0)</f>
        <v>0</v>
      </c>
      <c r="R116" s="58">
        <f ca="1">IFERROR(HLOOKUP(R$6,'Dummy Group'!$B$3:$G$38,$E116+1,FALSE),0)</f>
        <v>0</v>
      </c>
      <c r="S116" s="58">
        <f ca="1">IFERROR(HLOOKUP(S$6,'Dummy Group'!$B$3:$G$38,$E116+1,FALSE),0)</f>
        <v>0</v>
      </c>
      <c r="T116" s="58">
        <f ca="1">IFERROR(HLOOKUP(T$6,'Dummy Group'!$B$3:$G$38,$E116+1,FALSE),0)</f>
        <v>0</v>
      </c>
      <c r="U116" s="58">
        <f ca="1">IFERROR(HLOOKUP(U$6,'Dummy Group'!$B$3:$G$38,$E116+1,FALSE),0)</f>
        <v>0</v>
      </c>
      <c r="V116" s="58">
        <f ca="1">IFERROR(HLOOKUP(V$6,'Dummy Group'!$B$3:$G$38,$E116+1,FALSE),0)</f>
        <v>0</v>
      </c>
      <c r="W116" s="58">
        <f ca="1">IFERROR(HLOOKUP(W$6,'Dummy Group'!$B$3:$G$38,$E116+1,FALSE),0)</f>
        <v>0</v>
      </c>
      <c r="X116" s="58">
        <f ca="1">IFERROR(HLOOKUP(X$6,'Dummy Group'!$B$3:$G$38,$E116+1,FALSE),0)</f>
        <v>0</v>
      </c>
      <c r="Y116" s="58">
        <f ca="1">IFERROR(HLOOKUP(Y$6,'Dummy Group'!$B$3:$G$38,$E116+1,FALSE),0)</f>
        <v>0</v>
      </c>
      <c r="Z116" s="58">
        <f ca="1">IFERROR(HLOOKUP(Z$6,'Dummy Group'!$B$3:$G$38,$E116+1,FALSE),0)</f>
        <v>0</v>
      </c>
      <c r="AA116" s="58">
        <f ca="1">IFERROR(HLOOKUP(AA$6,'Dummy Group'!$B$3:$G$38,$E116+1,FALSE),0)</f>
        <v>0</v>
      </c>
      <c r="AB116" s="58">
        <f ca="1">IFERROR(HLOOKUP(AB$6,'Dummy Group'!$B$3:$G$38,$E116+1,FALSE),0)</f>
        <v>0</v>
      </c>
      <c r="AC116" s="58">
        <f ca="1">IFERROR(HLOOKUP(AC$6,'Dummy Group'!$B$3:$G$38,$E116+1,FALSE),0)</f>
        <v>0</v>
      </c>
      <c r="AD116" s="58">
        <f ca="1">IFERROR(HLOOKUP(AD$6,'Dummy Group'!$B$3:$G$38,$E116+1,FALSE),0)</f>
        <v>0</v>
      </c>
      <c r="AE116" s="58">
        <f ca="1">IFERROR(HLOOKUP(AE$6,'Dummy Group'!$B$3:$G$38,$E116+1,FALSE),0)</f>
        <v>0</v>
      </c>
      <c r="AF116" s="58">
        <f ca="1">IFERROR(HLOOKUP(AF$6,'Dummy Group'!$B$3:$G$38,$E116+1,FALSE),0)</f>
        <v>0</v>
      </c>
      <c r="AG116" s="58">
        <f ca="1">IFERROR(HLOOKUP(AG$6,'Dummy Group'!$B$3:$G$38,$E116+1,FALSE),0)</f>
        <v>0</v>
      </c>
      <c r="AH116" s="58">
        <f ca="1">IFERROR(HLOOKUP(AH$6,'Dummy Group'!$B$3:$G$38,$E116+1,FALSE),0)</f>
        <v>0</v>
      </c>
      <c r="AI116" s="58">
        <f ca="1">IFERROR(HLOOKUP(AI$6,'Dummy Group'!$B$3:$G$38,$E116+1,FALSE),0)</f>
        <v>0</v>
      </c>
      <c r="AJ116" s="58">
        <f ca="1">IFERROR(HLOOKUP(AJ$6,'Dummy Group'!$B$3:$G$38,$E116+1,FALSE),0)</f>
        <v>0</v>
      </c>
      <c r="AK116" s="58">
        <f ca="1">IFERROR(HLOOKUP(AK$6,'Dummy Group'!$B$3:$G$38,$E116+1,FALSE),0)</f>
        <v>0</v>
      </c>
      <c r="AL116" s="58">
        <f ca="1">IFERROR(HLOOKUP(AL$6,'Dummy Group'!$B$3:$G$38,$E116+1,FALSE),0)</f>
        <v>0</v>
      </c>
      <c r="AM116" s="58">
        <f ca="1">IFERROR(HLOOKUP(AM$6,'Dummy Group'!$B$3:$G$38,$E116+1,FALSE),0)</f>
        <v>0</v>
      </c>
      <c r="AN116" s="58">
        <f ca="1">IFERROR(HLOOKUP(AN$6,'Dummy Group'!$B$3:$G$38,$E116+1,FALSE),0)</f>
        <v>0</v>
      </c>
    </row>
    <row r="117" spans="4:40" x14ac:dyDescent="0.25">
      <c r="D117" s="58">
        <f t="shared" ca="1" si="10"/>
        <v>18</v>
      </c>
      <c r="E117" s="58">
        <f t="shared" si="9"/>
        <v>29</v>
      </c>
      <c r="F117" s="58">
        <f ca="1">IFERROR(HLOOKUP(F$6,'Dummy Group'!$B$3:$G$38,$E117+1,FALSE),0)</f>
        <v>0</v>
      </c>
      <c r="G117" s="58">
        <f ca="1">IFERROR(HLOOKUP(G$6,'Dummy Group'!$B$3:$G$38,$E117+1,FALSE),0)</f>
        <v>0</v>
      </c>
      <c r="H117" s="58">
        <f ca="1">IFERROR(HLOOKUP(H$6,'Dummy Group'!$B$3:$G$38,$E117+1,FALSE),0)</f>
        <v>0</v>
      </c>
      <c r="I117" s="58">
        <f ca="1">IFERROR(HLOOKUP(I$6,'Dummy Group'!$B$3:$G$38,$E117+1,FALSE),0)</f>
        <v>0</v>
      </c>
      <c r="J117" s="58">
        <f ca="1">IFERROR(HLOOKUP(J$6,'Dummy Group'!$B$3:$G$38,$E117+1,FALSE),0)</f>
        <v>0</v>
      </c>
      <c r="K117" s="58">
        <f ca="1">IFERROR(HLOOKUP(K$6,'Dummy Group'!$B$3:$G$38,$E117+1,FALSE),0)</f>
        <v>0</v>
      </c>
      <c r="L117" s="58">
        <f ca="1">IFERROR(HLOOKUP(L$6,'Dummy Group'!$B$3:$G$38,$E117+1,FALSE),0)</f>
        <v>0</v>
      </c>
      <c r="M117" s="58">
        <f ca="1">IFERROR(HLOOKUP(M$6,'Dummy Group'!$B$3:$G$38,$E117+1,FALSE),0)</f>
        <v>0</v>
      </c>
      <c r="N117" s="58">
        <f ca="1">IFERROR(HLOOKUP(N$6,'Dummy Group'!$B$3:$G$38,$E117+1,FALSE),0)</f>
        <v>0</v>
      </c>
      <c r="O117" s="58">
        <f ca="1">IFERROR(HLOOKUP(O$6,'Dummy Group'!$B$3:$G$38,$E117+1,FALSE),0)</f>
        <v>0</v>
      </c>
      <c r="P117" s="58">
        <f ca="1">IFERROR(HLOOKUP(P$6,'Dummy Group'!$B$3:$G$38,$E117+1,FALSE),0)</f>
        <v>0</v>
      </c>
      <c r="Q117" s="58">
        <f ca="1">IFERROR(HLOOKUP(Q$6,'Dummy Group'!$B$3:$G$38,$E117+1,FALSE),0)</f>
        <v>0</v>
      </c>
      <c r="R117" s="58">
        <f ca="1">IFERROR(HLOOKUP(R$6,'Dummy Group'!$B$3:$G$38,$E117+1,FALSE),0)</f>
        <v>0</v>
      </c>
      <c r="S117" s="58">
        <f ca="1">IFERROR(HLOOKUP(S$6,'Dummy Group'!$B$3:$G$38,$E117+1,FALSE),0)</f>
        <v>0</v>
      </c>
      <c r="T117" s="58">
        <f ca="1">IFERROR(HLOOKUP(T$6,'Dummy Group'!$B$3:$G$38,$E117+1,FALSE),0)</f>
        <v>0</v>
      </c>
      <c r="U117" s="58">
        <f ca="1">IFERROR(HLOOKUP(U$6,'Dummy Group'!$B$3:$G$38,$E117+1,FALSE),0)</f>
        <v>0</v>
      </c>
      <c r="V117" s="58">
        <f ca="1">IFERROR(HLOOKUP(V$6,'Dummy Group'!$B$3:$G$38,$E117+1,FALSE),0)</f>
        <v>0</v>
      </c>
      <c r="W117" s="58">
        <f ca="1">IFERROR(HLOOKUP(W$6,'Dummy Group'!$B$3:$G$38,$E117+1,FALSE),0)</f>
        <v>0</v>
      </c>
      <c r="X117" s="58">
        <f ca="1">IFERROR(HLOOKUP(X$6,'Dummy Group'!$B$3:$G$38,$E117+1,FALSE),0)</f>
        <v>0</v>
      </c>
      <c r="Y117" s="58">
        <f ca="1">IFERROR(HLOOKUP(Y$6,'Dummy Group'!$B$3:$G$38,$E117+1,FALSE),0)</f>
        <v>0</v>
      </c>
      <c r="Z117" s="58">
        <f ca="1">IFERROR(HLOOKUP(Z$6,'Dummy Group'!$B$3:$G$38,$E117+1,FALSE),0)</f>
        <v>0</v>
      </c>
      <c r="AA117" s="58">
        <f ca="1">IFERROR(HLOOKUP(AA$6,'Dummy Group'!$B$3:$G$38,$E117+1,FALSE),0)</f>
        <v>0</v>
      </c>
      <c r="AB117" s="58">
        <f ca="1">IFERROR(HLOOKUP(AB$6,'Dummy Group'!$B$3:$G$38,$E117+1,FALSE),0)</f>
        <v>0</v>
      </c>
      <c r="AC117" s="58">
        <f ca="1">IFERROR(HLOOKUP(AC$6,'Dummy Group'!$B$3:$G$38,$E117+1,FALSE),0)</f>
        <v>0</v>
      </c>
      <c r="AD117" s="58">
        <f ca="1">IFERROR(HLOOKUP(AD$6,'Dummy Group'!$B$3:$G$38,$E117+1,FALSE),0)</f>
        <v>0</v>
      </c>
      <c r="AE117" s="58">
        <f ca="1">IFERROR(HLOOKUP(AE$6,'Dummy Group'!$B$3:$G$38,$E117+1,FALSE),0)</f>
        <v>0</v>
      </c>
      <c r="AF117" s="58">
        <f ca="1">IFERROR(HLOOKUP(AF$6,'Dummy Group'!$B$3:$G$38,$E117+1,FALSE),0)</f>
        <v>0</v>
      </c>
      <c r="AG117" s="58">
        <f ca="1">IFERROR(HLOOKUP(AG$6,'Dummy Group'!$B$3:$G$38,$E117+1,FALSE),0)</f>
        <v>0</v>
      </c>
      <c r="AH117" s="58">
        <f ca="1">IFERROR(HLOOKUP(AH$6,'Dummy Group'!$B$3:$G$38,$E117+1,FALSE),0)</f>
        <v>0</v>
      </c>
      <c r="AI117" s="58">
        <f ca="1">IFERROR(HLOOKUP(AI$6,'Dummy Group'!$B$3:$G$38,$E117+1,FALSE),0)</f>
        <v>0</v>
      </c>
      <c r="AJ117" s="58">
        <f ca="1">IFERROR(HLOOKUP(AJ$6,'Dummy Group'!$B$3:$G$38,$E117+1,FALSE),0)</f>
        <v>0</v>
      </c>
      <c r="AK117" s="58">
        <f ca="1">IFERROR(HLOOKUP(AK$6,'Dummy Group'!$B$3:$G$38,$E117+1,FALSE),0)</f>
        <v>0</v>
      </c>
      <c r="AL117" s="58">
        <f ca="1">IFERROR(HLOOKUP(AL$6,'Dummy Group'!$B$3:$G$38,$E117+1,FALSE),0)</f>
        <v>0</v>
      </c>
      <c r="AM117" s="58">
        <f ca="1">IFERROR(HLOOKUP(AM$6,'Dummy Group'!$B$3:$G$38,$E117+1,FALSE),0)</f>
        <v>0</v>
      </c>
      <c r="AN117" s="58">
        <f ca="1">IFERROR(HLOOKUP(AN$6,'Dummy Group'!$B$3:$G$38,$E117+1,FALSE),0)</f>
        <v>0</v>
      </c>
    </row>
    <row r="118" spans="4:40" x14ac:dyDescent="0.25">
      <c r="D118" s="58">
        <f t="shared" ca="1" si="10"/>
        <v>18</v>
      </c>
      <c r="E118" s="58">
        <f t="shared" si="9"/>
        <v>30</v>
      </c>
      <c r="F118" s="58">
        <f ca="1">IFERROR(HLOOKUP(F$6,'Dummy Group'!$B$3:$G$38,$E118+1,FALSE),0)</f>
        <v>0</v>
      </c>
      <c r="G118" s="58">
        <f ca="1">IFERROR(HLOOKUP(G$6,'Dummy Group'!$B$3:$G$38,$E118+1,FALSE),0)</f>
        <v>0</v>
      </c>
      <c r="H118" s="58">
        <f ca="1">IFERROR(HLOOKUP(H$6,'Dummy Group'!$B$3:$G$38,$E118+1,FALSE),0)</f>
        <v>0</v>
      </c>
      <c r="I118" s="58">
        <f ca="1">IFERROR(HLOOKUP(I$6,'Dummy Group'!$B$3:$G$38,$E118+1,FALSE),0)</f>
        <v>0</v>
      </c>
      <c r="J118" s="58">
        <f ca="1">IFERROR(HLOOKUP(J$6,'Dummy Group'!$B$3:$G$38,$E118+1,FALSE),0)</f>
        <v>0</v>
      </c>
      <c r="K118" s="58">
        <f ca="1">IFERROR(HLOOKUP(K$6,'Dummy Group'!$B$3:$G$38,$E118+1,FALSE),0)</f>
        <v>0</v>
      </c>
      <c r="L118" s="58">
        <f ca="1">IFERROR(HLOOKUP(L$6,'Dummy Group'!$B$3:$G$38,$E118+1,FALSE),0)</f>
        <v>0</v>
      </c>
      <c r="M118" s="58">
        <f ca="1">IFERROR(HLOOKUP(M$6,'Dummy Group'!$B$3:$G$38,$E118+1,FALSE),0)</f>
        <v>0</v>
      </c>
      <c r="N118" s="58">
        <f ca="1">IFERROR(HLOOKUP(N$6,'Dummy Group'!$B$3:$G$38,$E118+1,FALSE),0)</f>
        <v>0</v>
      </c>
      <c r="O118" s="58">
        <f ca="1">IFERROR(HLOOKUP(O$6,'Dummy Group'!$B$3:$G$38,$E118+1,FALSE),0)</f>
        <v>0</v>
      </c>
      <c r="P118" s="58">
        <f ca="1">IFERROR(HLOOKUP(P$6,'Dummy Group'!$B$3:$G$38,$E118+1,FALSE),0)</f>
        <v>0</v>
      </c>
      <c r="Q118" s="58">
        <f ca="1">IFERROR(HLOOKUP(Q$6,'Dummy Group'!$B$3:$G$38,$E118+1,FALSE),0)</f>
        <v>0</v>
      </c>
      <c r="R118" s="58">
        <f ca="1">IFERROR(HLOOKUP(R$6,'Dummy Group'!$B$3:$G$38,$E118+1,FALSE),0)</f>
        <v>0</v>
      </c>
      <c r="S118" s="58">
        <f ca="1">IFERROR(HLOOKUP(S$6,'Dummy Group'!$B$3:$G$38,$E118+1,FALSE),0)</f>
        <v>0</v>
      </c>
      <c r="T118" s="58">
        <f ca="1">IFERROR(HLOOKUP(T$6,'Dummy Group'!$B$3:$G$38,$E118+1,FALSE),0)</f>
        <v>0</v>
      </c>
      <c r="U118" s="58">
        <f ca="1">IFERROR(HLOOKUP(U$6,'Dummy Group'!$B$3:$G$38,$E118+1,FALSE),0)</f>
        <v>0</v>
      </c>
      <c r="V118" s="58">
        <f ca="1">IFERROR(HLOOKUP(V$6,'Dummy Group'!$B$3:$G$38,$E118+1,FALSE),0)</f>
        <v>0</v>
      </c>
      <c r="W118" s="58">
        <f ca="1">IFERROR(HLOOKUP(W$6,'Dummy Group'!$B$3:$G$38,$E118+1,FALSE),0)</f>
        <v>0</v>
      </c>
      <c r="X118" s="58">
        <f ca="1">IFERROR(HLOOKUP(X$6,'Dummy Group'!$B$3:$G$38,$E118+1,FALSE),0)</f>
        <v>0</v>
      </c>
      <c r="Y118" s="58">
        <f ca="1">IFERROR(HLOOKUP(Y$6,'Dummy Group'!$B$3:$G$38,$E118+1,FALSE),0)</f>
        <v>0</v>
      </c>
      <c r="Z118" s="58">
        <f ca="1">IFERROR(HLOOKUP(Z$6,'Dummy Group'!$B$3:$G$38,$E118+1,FALSE),0)</f>
        <v>0</v>
      </c>
      <c r="AA118" s="58">
        <f ca="1">IFERROR(HLOOKUP(AA$6,'Dummy Group'!$B$3:$G$38,$E118+1,FALSE),0)</f>
        <v>0</v>
      </c>
      <c r="AB118" s="58">
        <f ca="1">IFERROR(HLOOKUP(AB$6,'Dummy Group'!$B$3:$G$38,$E118+1,FALSE),0)</f>
        <v>0</v>
      </c>
      <c r="AC118" s="58">
        <f ca="1">IFERROR(HLOOKUP(AC$6,'Dummy Group'!$B$3:$G$38,$E118+1,FALSE),0)</f>
        <v>0</v>
      </c>
      <c r="AD118" s="58">
        <f ca="1">IFERROR(HLOOKUP(AD$6,'Dummy Group'!$B$3:$G$38,$E118+1,FALSE),0)</f>
        <v>0</v>
      </c>
      <c r="AE118" s="58">
        <f ca="1">IFERROR(HLOOKUP(AE$6,'Dummy Group'!$B$3:$G$38,$E118+1,FALSE),0)</f>
        <v>0</v>
      </c>
      <c r="AF118" s="58">
        <f ca="1">IFERROR(HLOOKUP(AF$6,'Dummy Group'!$B$3:$G$38,$E118+1,FALSE),0)</f>
        <v>0</v>
      </c>
      <c r="AG118" s="58">
        <f ca="1">IFERROR(HLOOKUP(AG$6,'Dummy Group'!$B$3:$G$38,$E118+1,FALSE),0)</f>
        <v>0</v>
      </c>
      <c r="AH118" s="58">
        <f ca="1">IFERROR(HLOOKUP(AH$6,'Dummy Group'!$B$3:$G$38,$E118+1,FALSE),0)</f>
        <v>0</v>
      </c>
      <c r="AI118" s="58">
        <f ca="1">IFERROR(HLOOKUP(AI$6,'Dummy Group'!$B$3:$G$38,$E118+1,FALSE),0)</f>
        <v>0</v>
      </c>
      <c r="AJ118" s="58">
        <f ca="1">IFERROR(HLOOKUP(AJ$6,'Dummy Group'!$B$3:$G$38,$E118+1,FALSE),0)</f>
        <v>0</v>
      </c>
      <c r="AK118" s="58">
        <f ca="1">IFERROR(HLOOKUP(AK$6,'Dummy Group'!$B$3:$G$38,$E118+1,FALSE),0)</f>
        <v>0</v>
      </c>
      <c r="AL118" s="58">
        <f ca="1">IFERROR(HLOOKUP(AL$6,'Dummy Group'!$B$3:$G$38,$E118+1,FALSE),0)</f>
        <v>0</v>
      </c>
      <c r="AM118" s="58">
        <f ca="1">IFERROR(HLOOKUP(AM$6,'Dummy Group'!$B$3:$G$38,$E118+1,FALSE),0)</f>
        <v>0</v>
      </c>
      <c r="AN118" s="58">
        <f ca="1">IFERROR(HLOOKUP(AN$6,'Dummy Group'!$B$3:$G$38,$E118+1,FALSE),0)</f>
        <v>0</v>
      </c>
    </row>
    <row r="119" spans="4:40" x14ac:dyDescent="0.25">
      <c r="D119" s="58">
        <f t="shared" ca="1" si="10"/>
        <v>18</v>
      </c>
      <c r="E119" s="58">
        <f t="shared" ref="E119:E158" si="11">E84</f>
        <v>31</v>
      </c>
      <c r="F119" s="58">
        <f ca="1">IFERROR(HLOOKUP(F$6,'Dummy Group'!$B$3:$G$38,$E119+1,FALSE),0)</f>
        <v>0</v>
      </c>
      <c r="G119" s="58">
        <f ca="1">IFERROR(HLOOKUP(G$6,'Dummy Group'!$B$3:$G$38,$E119+1,FALSE),0)</f>
        <v>0</v>
      </c>
      <c r="H119" s="58">
        <f ca="1">IFERROR(HLOOKUP(H$6,'Dummy Group'!$B$3:$G$38,$E119+1,FALSE),0)</f>
        <v>0</v>
      </c>
      <c r="I119" s="58">
        <f ca="1">IFERROR(HLOOKUP(I$6,'Dummy Group'!$B$3:$G$38,$E119+1,FALSE),0)</f>
        <v>0</v>
      </c>
      <c r="J119" s="58">
        <f ca="1">IFERROR(HLOOKUP(J$6,'Dummy Group'!$B$3:$G$38,$E119+1,FALSE),0)</f>
        <v>0</v>
      </c>
      <c r="K119" s="58">
        <f ca="1">IFERROR(HLOOKUP(K$6,'Dummy Group'!$B$3:$G$38,$E119+1,FALSE),0)</f>
        <v>0</v>
      </c>
      <c r="L119" s="58">
        <f ca="1">IFERROR(HLOOKUP(L$6,'Dummy Group'!$B$3:$G$38,$E119+1,FALSE),0)</f>
        <v>0</v>
      </c>
      <c r="M119" s="58">
        <f ca="1">IFERROR(HLOOKUP(M$6,'Dummy Group'!$B$3:$G$38,$E119+1,FALSE),0)</f>
        <v>0</v>
      </c>
      <c r="N119" s="58">
        <f ca="1">IFERROR(HLOOKUP(N$6,'Dummy Group'!$B$3:$G$38,$E119+1,FALSE),0)</f>
        <v>0</v>
      </c>
      <c r="O119" s="58">
        <f ca="1">IFERROR(HLOOKUP(O$6,'Dummy Group'!$B$3:$G$38,$E119+1,FALSE),0)</f>
        <v>0</v>
      </c>
      <c r="P119" s="58">
        <f ca="1">IFERROR(HLOOKUP(P$6,'Dummy Group'!$B$3:$G$38,$E119+1,FALSE),0)</f>
        <v>0</v>
      </c>
      <c r="Q119" s="58">
        <f ca="1">IFERROR(HLOOKUP(Q$6,'Dummy Group'!$B$3:$G$38,$E119+1,FALSE),0)</f>
        <v>0</v>
      </c>
      <c r="R119" s="58">
        <f ca="1">IFERROR(HLOOKUP(R$6,'Dummy Group'!$B$3:$G$38,$E119+1,FALSE),0)</f>
        <v>0</v>
      </c>
      <c r="S119" s="58">
        <f ca="1">IFERROR(HLOOKUP(S$6,'Dummy Group'!$B$3:$G$38,$E119+1,FALSE),0)</f>
        <v>0</v>
      </c>
      <c r="T119" s="58">
        <f ca="1">IFERROR(HLOOKUP(T$6,'Dummy Group'!$B$3:$G$38,$E119+1,FALSE),0)</f>
        <v>0</v>
      </c>
      <c r="U119" s="58">
        <f ca="1">IFERROR(HLOOKUP(U$6,'Dummy Group'!$B$3:$G$38,$E119+1,FALSE),0)</f>
        <v>0</v>
      </c>
      <c r="V119" s="58">
        <f ca="1">IFERROR(HLOOKUP(V$6,'Dummy Group'!$B$3:$G$38,$E119+1,FALSE),0)</f>
        <v>0</v>
      </c>
      <c r="W119" s="58">
        <f ca="1">IFERROR(HLOOKUP(W$6,'Dummy Group'!$B$3:$G$38,$E119+1,FALSE),0)</f>
        <v>0</v>
      </c>
      <c r="X119" s="58">
        <f ca="1">IFERROR(HLOOKUP(X$6,'Dummy Group'!$B$3:$G$38,$E119+1,FALSE),0)</f>
        <v>0</v>
      </c>
      <c r="Y119" s="58">
        <f ca="1">IFERROR(HLOOKUP(Y$6,'Dummy Group'!$B$3:$G$38,$E119+1,FALSE),0)</f>
        <v>0</v>
      </c>
      <c r="Z119" s="58">
        <f ca="1">IFERROR(HLOOKUP(Z$6,'Dummy Group'!$B$3:$G$38,$E119+1,FALSE),0)</f>
        <v>0</v>
      </c>
      <c r="AA119" s="58">
        <f ca="1">IFERROR(HLOOKUP(AA$6,'Dummy Group'!$B$3:$G$38,$E119+1,FALSE),0)</f>
        <v>0</v>
      </c>
      <c r="AB119" s="58">
        <f ca="1">IFERROR(HLOOKUP(AB$6,'Dummy Group'!$B$3:$G$38,$E119+1,FALSE),0)</f>
        <v>0</v>
      </c>
      <c r="AC119" s="58">
        <f ca="1">IFERROR(HLOOKUP(AC$6,'Dummy Group'!$B$3:$G$38,$E119+1,FALSE),0)</f>
        <v>0</v>
      </c>
      <c r="AD119" s="58">
        <f ca="1">IFERROR(HLOOKUP(AD$6,'Dummy Group'!$B$3:$G$38,$E119+1,FALSE),0)</f>
        <v>0</v>
      </c>
      <c r="AE119" s="58">
        <f ca="1">IFERROR(HLOOKUP(AE$6,'Dummy Group'!$B$3:$G$38,$E119+1,FALSE),0)</f>
        <v>0</v>
      </c>
      <c r="AF119" s="58">
        <f ca="1">IFERROR(HLOOKUP(AF$6,'Dummy Group'!$B$3:$G$38,$E119+1,FALSE),0)</f>
        <v>0</v>
      </c>
      <c r="AG119" s="58">
        <f ca="1">IFERROR(HLOOKUP(AG$6,'Dummy Group'!$B$3:$G$38,$E119+1,FALSE),0)</f>
        <v>0</v>
      </c>
      <c r="AH119" s="58">
        <f ca="1">IFERROR(HLOOKUP(AH$6,'Dummy Group'!$B$3:$G$38,$E119+1,FALSE),0)</f>
        <v>0</v>
      </c>
      <c r="AI119" s="58">
        <f ca="1">IFERROR(HLOOKUP(AI$6,'Dummy Group'!$B$3:$G$38,$E119+1,FALSE),0)</f>
        <v>0</v>
      </c>
      <c r="AJ119" s="58">
        <f ca="1">IFERROR(HLOOKUP(AJ$6,'Dummy Group'!$B$3:$G$38,$E119+1,FALSE),0)</f>
        <v>0</v>
      </c>
      <c r="AK119" s="58">
        <f ca="1">IFERROR(HLOOKUP(AK$6,'Dummy Group'!$B$3:$G$38,$E119+1,FALSE),0)</f>
        <v>0</v>
      </c>
      <c r="AL119" s="58">
        <f ca="1">IFERROR(HLOOKUP(AL$6,'Dummy Group'!$B$3:$G$38,$E119+1,FALSE),0)</f>
        <v>0</v>
      </c>
      <c r="AM119" s="58">
        <f ca="1">IFERROR(HLOOKUP(AM$6,'Dummy Group'!$B$3:$G$38,$E119+1,FALSE),0)</f>
        <v>0</v>
      </c>
      <c r="AN119" s="58">
        <f ca="1">IFERROR(HLOOKUP(AN$6,'Dummy Group'!$B$3:$G$38,$E119+1,FALSE),0)</f>
        <v>0</v>
      </c>
    </row>
    <row r="120" spans="4:40" x14ac:dyDescent="0.25">
      <c r="D120" s="58">
        <f t="shared" ca="1" si="10"/>
        <v>18</v>
      </c>
      <c r="E120" s="58">
        <f t="shared" si="11"/>
        <v>32</v>
      </c>
      <c r="F120" s="58">
        <f ca="1">IFERROR(HLOOKUP(F$6,'Dummy Group'!$B$3:$G$38,$E120+1,FALSE),0)</f>
        <v>0</v>
      </c>
      <c r="G120" s="58">
        <f ca="1">IFERROR(HLOOKUP(G$6,'Dummy Group'!$B$3:$G$38,$E120+1,FALSE),0)</f>
        <v>0</v>
      </c>
      <c r="H120" s="58">
        <f ca="1">IFERROR(HLOOKUP(H$6,'Dummy Group'!$B$3:$G$38,$E120+1,FALSE),0)</f>
        <v>0</v>
      </c>
      <c r="I120" s="58">
        <f ca="1">IFERROR(HLOOKUP(I$6,'Dummy Group'!$B$3:$G$38,$E120+1,FALSE),0)</f>
        <v>0</v>
      </c>
      <c r="J120" s="58">
        <f ca="1">IFERROR(HLOOKUP(J$6,'Dummy Group'!$B$3:$G$38,$E120+1,FALSE),0)</f>
        <v>0</v>
      </c>
      <c r="K120" s="58">
        <f ca="1">IFERROR(HLOOKUP(K$6,'Dummy Group'!$B$3:$G$38,$E120+1,FALSE),0)</f>
        <v>0</v>
      </c>
      <c r="L120" s="58">
        <f ca="1">IFERROR(HLOOKUP(L$6,'Dummy Group'!$B$3:$G$38,$E120+1,FALSE),0)</f>
        <v>0</v>
      </c>
      <c r="M120" s="58">
        <f ca="1">IFERROR(HLOOKUP(M$6,'Dummy Group'!$B$3:$G$38,$E120+1,FALSE),0)</f>
        <v>0</v>
      </c>
      <c r="N120" s="58">
        <f ca="1">IFERROR(HLOOKUP(N$6,'Dummy Group'!$B$3:$G$38,$E120+1,FALSE),0)</f>
        <v>0</v>
      </c>
      <c r="O120" s="58">
        <f ca="1">IFERROR(HLOOKUP(O$6,'Dummy Group'!$B$3:$G$38,$E120+1,FALSE),0)</f>
        <v>0</v>
      </c>
      <c r="P120" s="58">
        <f ca="1">IFERROR(HLOOKUP(P$6,'Dummy Group'!$B$3:$G$38,$E120+1,FALSE),0)</f>
        <v>0</v>
      </c>
      <c r="Q120" s="58">
        <f ca="1">IFERROR(HLOOKUP(Q$6,'Dummy Group'!$B$3:$G$38,$E120+1,FALSE),0)</f>
        <v>0</v>
      </c>
      <c r="R120" s="58">
        <f ca="1">IFERROR(HLOOKUP(R$6,'Dummy Group'!$B$3:$G$38,$E120+1,FALSE),0)</f>
        <v>0</v>
      </c>
      <c r="S120" s="58">
        <f ca="1">IFERROR(HLOOKUP(S$6,'Dummy Group'!$B$3:$G$38,$E120+1,FALSE),0)</f>
        <v>0</v>
      </c>
      <c r="T120" s="58">
        <f ca="1">IFERROR(HLOOKUP(T$6,'Dummy Group'!$B$3:$G$38,$E120+1,FALSE),0)</f>
        <v>0</v>
      </c>
      <c r="U120" s="58">
        <f ca="1">IFERROR(HLOOKUP(U$6,'Dummy Group'!$B$3:$G$38,$E120+1,FALSE),0)</f>
        <v>0</v>
      </c>
      <c r="V120" s="58">
        <f ca="1">IFERROR(HLOOKUP(V$6,'Dummy Group'!$B$3:$G$38,$E120+1,FALSE),0)</f>
        <v>0</v>
      </c>
      <c r="W120" s="58">
        <f ca="1">IFERROR(HLOOKUP(W$6,'Dummy Group'!$B$3:$G$38,$E120+1,FALSE),0)</f>
        <v>0</v>
      </c>
      <c r="X120" s="58">
        <f ca="1">IFERROR(HLOOKUP(X$6,'Dummy Group'!$B$3:$G$38,$E120+1,FALSE),0)</f>
        <v>0</v>
      </c>
      <c r="Y120" s="58">
        <f ca="1">IFERROR(HLOOKUP(Y$6,'Dummy Group'!$B$3:$G$38,$E120+1,FALSE),0)</f>
        <v>0</v>
      </c>
      <c r="Z120" s="58">
        <f ca="1">IFERROR(HLOOKUP(Z$6,'Dummy Group'!$B$3:$G$38,$E120+1,FALSE),0)</f>
        <v>0</v>
      </c>
      <c r="AA120" s="58">
        <f ca="1">IFERROR(HLOOKUP(AA$6,'Dummy Group'!$B$3:$G$38,$E120+1,FALSE),0)</f>
        <v>0</v>
      </c>
      <c r="AB120" s="58">
        <f ca="1">IFERROR(HLOOKUP(AB$6,'Dummy Group'!$B$3:$G$38,$E120+1,FALSE),0)</f>
        <v>0</v>
      </c>
      <c r="AC120" s="58">
        <f ca="1">IFERROR(HLOOKUP(AC$6,'Dummy Group'!$B$3:$G$38,$E120+1,FALSE),0)</f>
        <v>0</v>
      </c>
      <c r="AD120" s="58">
        <f ca="1">IFERROR(HLOOKUP(AD$6,'Dummy Group'!$B$3:$G$38,$E120+1,FALSE),0)</f>
        <v>0</v>
      </c>
      <c r="AE120" s="58">
        <f ca="1">IFERROR(HLOOKUP(AE$6,'Dummy Group'!$B$3:$G$38,$E120+1,FALSE),0)</f>
        <v>0</v>
      </c>
      <c r="AF120" s="58">
        <f ca="1">IFERROR(HLOOKUP(AF$6,'Dummy Group'!$B$3:$G$38,$E120+1,FALSE),0)</f>
        <v>0</v>
      </c>
      <c r="AG120" s="58">
        <f ca="1">IFERROR(HLOOKUP(AG$6,'Dummy Group'!$B$3:$G$38,$E120+1,FALSE),0)</f>
        <v>0</v>
      </c>
      <c r="AH120" s="58">
        <f ca="1">IFERROR(HLOOKUP(AH$6,'Dummy Group'!$B$3:$G$38,$E120+1,FALSE),0)</f>
        <v>0</v>
      </c>
      <c r="AI120" s="58">
        <f ca="1">IFERROR(HLOOKUP(AI$6,'Dummy Group'!$B$3:$G$38,$E120+1,FALSE),0)</f>
        <v>0</v>
      </c>
      <c r="AJ120" s="58">
        <f ca="1">IFERROR(HLOOKUP(AJ$6,'Dummy Group'!$B$3:$G$38,$E120+1,FALSE),0)</f>
        <v>0</v>
      </c>
      <c r="AK120" s="58">
        <f ca="1">IFERROR(HLOOKUP(AK$6,'Dummy Group'!$B$3:$G$38,$E120+1,FALSE),0)</f>
        <v>0</v>
      </c>
      <c r="AL120" s="58">
        <f ca="1">IFERROR(HLOOKUP(AL$6,'Dummy Group'!$B$3:$G$38,$E120+1,FALSE),0)</f>
        <v>0</v>
      </c>
      <c r="AM120" s="58">
        <f ca="1">IFERROR(HLOOKUP(AM$6,'Dummy Group'!$B$3:$G$38,$E120+1,FALSE),0)</f>
        <v>0</v>
      </c>
      <c r="AN120" s="58">
        <f ca="1">IFERROR(HLOOKUP(AN$6,'Dummy Group'!$B$3:$G$38,$E120+1,FALSE),0)</f>
        <v>0</v>
      </c>
    </row>
    <row r="121" spans="4:40" x14ac:dyDescent="0.25">
      <c r="D121" s="58">
        <f t="shared" ca="1" si="10"/>
        <v>18</v>
      </c>
      <c r="E121" s="58">
        <f t="shared" si="11"/>
        <v>33</v>
      </c>
      <c r="F121" s="58">
        <f ca="1">IFERROR(HLOOKUP(F$6,'Dummy Group'!$B$3:$G$38,$E121+1,FALSE),0)</f>
        <v>0</v>
      </c>
      <c r="G121" s="58">
        <f ca="1">IFERROR(HLOOKUP(G$6,'Dummy Group'!$B$3:$G$38,$E121+1,FALSE),0)</f>
        <v>0</v>
      </c>
      <c r="H121" s="58">
        <f ca="1">IFERROR(HLOOKUP(H$6,'Dummy Group'!$B$3:$G$38,$E121+1,FALSE),0)</f>
        <v>0</v>
      </c>
      <c r="I121" s="58">
        <f ca="1">IFERROR(HLOOKUP(I$6,'Dummy Group'!$B$3:$G$38,$E121+1,FALSE),0)</f>
        <v>0</v>
      </c>
      <c r="J121" s="58">
        <f ca="1">IFERROR(HLOOKUP(J$6,'Dummy Group'!$B$3:$G$38,$E121+1,FALSE),0)</f>
        <v>0</v>
      </c>
      <c r="K121" s="58">
        <f ca="1">IFERROR(HLOOKUP(K$6,'Dummy Group'!$B$3:$G$38,$E121+1,FALSE),0)</f>
        <v>0</v>
      </c>
      <c r="L121" s="58">
        <f ca="1">IFERROR(HLOOKUP(L$6,'Dummy Group'!$B$3:$G$38,$E121+1,FALSE),0)</f>
        <v>0</v>
      </c>
      <c r="M121" s="58">
        <f ca="1">IFERROR(HLOOKUP(M$6,'Dummy Group'!$B$3:$G$38,$E121+1,FALSE),0)</f>
        <v>0</v>
      </c>
      <c r="N121" s="58">
        <f ca="1">IFERROR(HLOOKUP(N$6,'Dummy Group'!$B$3:$G$38,$E121+1,FALSE),0)</f>
        <v>0</v>
      </c>
      <c r="O121" s="58">
        <f ca="1">IFERROR(HLOOKUP(O$6,'Dummy Group'!$B$3:$G$38,$E121+1,FALSE),0)</f>
        <v>0</v>
      </c>
      <c r="P121" s="58">
        <f ca="1">IFERROR(HLOOKUP(P$6,'Dummy Group'!$B$3:$G$38,$E121+1,FALSE),0)</f>
        <v>0</v>
      </c>
      <c r="Q121" s="58">
        <f ca="1">IFERROR(HLOOKUP(Q$6,'Dummy Group'!$B$3:$G$38,$E121+1,FALSE),0)</f>
        <v>0</v>
      </c>
      <c r="R121" s="58">
        <f ca="1">IFERROR(HLOOKUP(R$6,'Dummy Group'!$B$3:$G$38,$E121+1,FALSE),0)</f>
        <v>0</v>
      </c>
      <c r="S121" s="58">
        <f ca="1">IFERROR(HLOOKUP(S$6,'Dummy Group'!$B$3:$G$38,$E121+1,FALSE),0)</f>
        <v>0</v>
      </c>
      <c r="T121" s="58">
        <f ca="1">IFERROR(HLOOKUP(T$6,'Dummy Group'!$B$3:$G$38,$E121+1,FALSE),0)</f>
        <v>0</v>
      </c>
      <c r="U121" s="58">
        <f ca="1">IFERROR(HLOOKUP(U$6,'Dummy Group'!$B$3:$G$38,$E121+1,FALSE),0)</f>
        <v>0</v>
      </c>
      <c r="V121" s="58">
        <f ca="1">IFERROR(HLOOKUP(V$6,'Dummy Group'!$B$3:$G$38,$E121+1,FALSE),0)</f>
        <v>0</v>
      </c>
      <c r="W121" s="58">
        <f ca="1">IFERROR(HLOOKUP(W$6,'Dummy Group'!$B$3:$G$38,$E121+1,FALSE),0)</f>
        <v>0</v>
      </c>
      <c r="X121" s="58">
        <f ca="1">IFERROR(HLOOKUP(X$6,'Dummy Group'!$B$3:$G$38,$E121+1,FALSE),0)</f>
        <v>0</v>
      </c>
      <c r="Y121" s="58">
        <f ca="1">IFERROR(HLOOKUP(Y$6,'Dummy Group'!$B$3:$G$38,$E121+1,FALSE),0)</f>
        <v>0</v>
      </c>
      <c r="Z121" s="58">
        <f ca="1">IFERROR(HLOOKUP(Z$6,'Dummy Group'!$B$3:$G$38,$E121+1,FALSE),0)</f>
        <v>0</v>
      </c>
      <c r="AA121" s="58">
        <f ca="1">IFERROR(HLOOKUP(AA$6,'Dummy Group'!$B$3:$G$38,$E121+1,FALSE),0)</f>
        <v>0</v>
      </c>
      <c r="AB121" s="58">
        <f ca="1">IFERROR(HLOOKUP(AB$6,'Dummy Group'!$B$3:$G$38,$E121+1,FALSE),0)</f>
        <v>0</v>
      </c>
      <c r="AC121" s="58">
        <f ca="1">IFERROR(HLOOKUP(AC$6,'Dummy Group'!$B$3:$G$38,$E121+1,FALSE),0)</f>
        <v>0</v>
      </c>
      <c r="AD121" s="58">
        <f ca="1">IFERROR(HLOOKUP(AD$6,'Dummy Group'!$B$3:$G$38,$E121+1,FALSE),0)</f>
        <v>0</v>
      </c>
      <c r="AE121" s="58">
        <f ca="1">IFERROR(HLOOKUP(AE$6,'Dummy Group'!$B$3:$G$38,$E121+1,FALSE),0)</f>
        <v>0</v>
      </c>
      <c r="AF121" s="58">
        <f ca="1">IFERROR(HLOOKUP(AF$6,'Dummy Group'!$B$3:$G$38,$E121+1,FALSE),0)</f>
        <v>0</v>
      </c>
      <c r="AG121" s="58">
        <f ca="1">IFERROR(HLOOKUP(AG$6,'Dummy Group'!$B$3:$G$38,$E121+1,FALSE),0)</f>
        <v>0</v>
      </c>
      <c r="AH121" s="58">
        <f ca="1">IFERROR(HLOOKUP(AH$6,'Dummy Group'!$B$3:$G$38,$E121+1,FALSE),0)</f>
        <v>0</v>
      </c>
      <c r="AI121" s="58">
        <f ca="1">IFERROR(HLOOKUP(AI$6,'Dummy Group'!$B$3:$G$38,$E121+1,FALSE),0)</f>
        <v>0</v>
      </c>
      <c r="AJ121" s="58">
        <f ca="1">IFERROR(HLOOKUP(AJ$6,'Dummy Group'!$B$3:$G$38,$E121+1,FALSE),0)</f>
        <v>0</v>
      </c>
      <c r="AK121" s="58">
        <f ca="1">IFERROR(HLOOKUP(AK$6,'Dummy Group'!$B$3:$G$38,$E121+1,FALSE),0)</f>
        <v>0</v>
      </c>
      <c r="AL121" s="58">
        <f ca="1">IFERROR(HLOOKUP(AL$6,'Dummy Group'!$B$3:$G$38,$E121+1,FALSE),0)</f>
        <v>0</v>
      </c>
      <c r="AM121" s="58">
        <f ca="1">IFERROR(HLOOKUP(AM$6,'Dummy Group'!$B$3:$G$38,$E121+1,FALSE),0)</f>
        <v>0</v>
      </c>
      <c r="AN121" s="58">
        <f ca="1">IFERROR(HLOOKUP(AN$6,'Dummy Group'!$B$3:$G$38,$E121+1,FALSE),0)</f>
        <v>0</v>
      </c>
    </row>
    <row r="122" spans="4:40" x14ac:dyDescent="0.25">
      <c r="D122" s="58">
        <f t="shared" ca="1" si="10"/>
        <v>18</v>
      </c>
      <c r="E122" s="58">
        <f t="shared" si="11"/>
        <v>34</v>
      </c>
      <c r="F122" s="58">
        <f ca="1">IFERROR(HLOOKUP(F$6,'Dummy Group'!$B$3:$G$38,$E122+1,FALSE),0)</f>
        <v>0</v>
      </c>
      <c r="G122" s="58">
        <f ca="1">IFERROR(HLOOKUP(G$6,'Dummy Group'!$B$3:$G$38,$E122+1,FALSE),0)</f>
        <v>0</v>
      </c>
      <c r="H122" s="58">
        <f ca="1">IFERROR(HLOOKUP(H$6,'Dummy Group'!$B$3:$G$38,$E122+1,FALSE),0)</f>
        <v>0</v>
      </c>
      <c r="I122" s="58">
        <f ca="1">IFERROR(HLOOKUP(I$6,'Dummy Group'!$B$3:$G$38,$E122+1,FALSE),0)</f>
        <v>0</v>
      </c>
      <c r="J122" s="58">
        <f ca="1">IFERROR(HLOOKUP(J$6,'Dummy Group'!$B$3:$G$38,$E122+1,FALSE),0)</f>
        <v>0</v>
      </c>
      <c r="K122" s="58">
        <f ca="1">IFERROR(HLOOKUP(K$6,'Dummy Group'!$B$3:$G$38,$E122+1,FALSE),0)</f>
        <v>0</v>
      </c>
      <c r="L122" s="58">
        <f ca="1">IFERROR(HLOOKUP(L$6,'Dummy Group'!$B$3:$G$38,$E122+1,FALSE),0)</f>
        <v>0</v>
      </c>
      <c r="M122" s="58">
        <f ca="1">IFERROR(HLOOKUP(M$6,'Dummy Group'!$B$3:$G$38,$E122+1,FALSE),0)</f>
        <v>0</v>
      </c>
      <c r="N122" s="58">
        <f ca="1">IFERROR(HLOOKUP(N$6,'Dummy Group'!$B$3:$G$38,$E122+1,FALSE),0)</f>
        <v>0</v>
      </c>
      <c r="O122" s="58">
        <f ca="1">IFERROR(HLOOKUP(O$6,'Dummy Group'!$B$3:$G$38,$E122+1,FALSE),0)</f>
        <v>0</v>
      </c>
      <c r="P122" s="58">
        <f ca="1">IFERROR(HLOOKUP(P$6,'Dummy Group'!$B$3:$G$38,$E122+1,FALSE),0)</f>
        <v>0</v>
      </c>
      <c r="Q122" s="58">
        <f ca="1">IFERROR(HLOOKUP(Q$6,'Dummy Group'!$B$3:$G$38,$E122+1,FALSE),0)</f>
        <v>0</v>
      </c>
      <c r="R122" s="58">
        <f ca="1">IFERROR(HLOOKUP(R$6,'Dummy Group'!$B$3:$G$38,$E122+1,FALSE),0)</f>
        <v>0</v>
      </c>
      <c r="S122" s="58">
        <f ca="1">IFERROR(HLOOKUP(S$6,'Dummy Group'!$B$3:$G$38,$E122+1,FALSE),0)</f>
        <v>0</v>
      </c>
      <c r="T122" s="58">
        <f ca="1">IFERROR(HLOOKUP(T$6,'Dummy Group'!$B$3:$G$38,$E122+1,FALSE),0)</f>
        <v>0</v>
      </c>
      <c r="U122" s="58">
        <f ca="1">IFERROR(HLOOKUP(U$6,'Dummy Group'!$B$3:$G$38,$E122+1,FALSE),0)</f>
        <v>0</v>
      </c>
      <c r="V122" s="58">
        <f ca="1">IFERROR(HLOOKUP(V$6,'Dummy Group'!$B$3:$G$38,$E122+1,FALSE),0)</f>
        <v>0</v>
      </c>
      <c r="W122" s="58">
        <f ca="1">IFERROR(HLOOKUP(W$6,'Dummy Group'!$B$3:$G$38,$E122+1,FALSE),0)</f>
        <v>0</v>
      </c>
      <c r="X122" s="58">
        <f ca="1">IFERROR(HLOOKUP(X$6,'Dummy Group'!$B$3:$G$38,$E122+1,FALSE),0)</f>
        <v>0</v>
      </c>
      <c r="Y122" s="58">
        <f ca="1">IFERROR(HLOOKUP(Y$6,'Dummy Group'!$B$3:$G$38,$E122+1,FALSE),0)</f>
        <v>0</v>
      </c>
      <c r="Z122" s="58">
        <f ca="1">IFERROR(HLOOKUP(Z$6,'Dummy Group'!$B$3:$G$38,$E122+1,FALSE),0)</f>
        <v>0</v>
      </c>
      <c r="AA122" s="58">
        <f ca="1">IFERROR(HLOOKUP(AA$6,'Dummy Group'!$B$3:$G$38,$E122+1,FALSE),0)</f>
        <v>0</v>
      </c>
      <c r="AB122" s="58">
        <f ca="1">IFERROR(HLOOKUP(AB$6,'Dummy Group'!$B$3:$G$38,$E122+1,FALSE),0)</f>
        <v>0</v>
      </c>
      <c r="AC122" s="58">
        <f ca="1">IFERROR(HLOOKUP(AC$6,'Dummy Group'!$B$3:$G$38,$E122+1,FALSE),0)</f>
        <v>0</v>
      </c>
      <c r="AD122" s="58">
        <f ca="1">IFERROR(HLOOKUP(AD$6,'Dummy Group'!$B$3:$G$38,$E122+1,FALSE),0)</f>
        <v>0</v>
      </c>
      <c r="AE122" s="58">
        <f ca="1">IFERROR(HLOOKUP(AE$6,'Dummy Group'!$B$3:$G$38,$E122+1,FALSE),0)</f>
        <v>0</v>
      </c>
      <c r="AF122" s="58">
        <f ca="1">IFERROR(HLOOKUP(AF$6,'Dummy Group'!$B$3:$G$38,$E122+1,FALSE),0)</f>
        <v>0</v>
      </c>
      <c r="AG122" s="58">
        <f ca="1">IFERROR(HLOOKUP(AG$6,'Dummy Group'!$B$3:$G$38,$E122+1,FALSE),0)</f>
        <v>0</v>
      </c>
      <c r="AH122" s="58">
        <f ca="1">IFERROR(HLOOKUP(AH$6,'Dummy Group'!$B$3:$G$38,$E122+1,FALSE),0)</f>
        <v>0</v>
      </c>
      <c r="AI122" s="58">
        <f ca="1">IFERROR(HLOOKUP(AI$6,'Dummy Group'!$B$3:$G$38,$E122+1,FALSE),0)</f>
        <v>0</v>
      </c>
      <c r="AJ122" s="58">
        <f ca="1">IFERROR(HLOOKUP(AJ$6,'Dummy Group'!$B$3:$G$38,$E122+1,FALSE),0)</f>
        <v>0</v>
      </c>
      <c r="AK122" s="58">
        <f ca="1">IFERROR(HLOOKUP(AK$6,'Dummy Group'!$B$3:$G$38,$E122+1,FALSE),0)</f>
        <v>0</v>
      </c>
      <c r="AL122" s="58">
        <f ca="1">IFERROR(HLOOKUP(AL$6,'Dummy Group'!$B$3:$G$38,$E122+1,FALSE),0)</f>
        <v>0</v>
      </c>
      <c r="AM122" s="58">
        <f ca="1">IFERROR(HLOOKUP(AM$6,'Dummy Group'!$B$3:$G$38,$E122+1,FALSE),0)</f>
        <v>0</v>
      </c>
      <c r="AN122" s="58">
        <f ca="1">IFERROR(HLOOKUP(AN$6,'Dummy Group'!$B$3:$G$38,$E122+1,FALSE),0)</f>
        <v>0</v>
      </c>
    </row>
    <row r="123" spans="4:40" x14ac:dyDescent="0.25">
      <c r="D123" s="58">
        <f t="shared" ca="1" si="10"/>
        <v>18</v>
      </c>
      <c r="E123" s="58">
        <f t="shared" si="11"/>
        <v>35</v>
      </c>
      <c r="F123" s="58">
        <f ca="1">IFERROR(HLOOKUP(F$6,'Dummy Group'!$B$3:$G$38,$E123+1,FALSE),0)</f>
        <v>0</v>
      </c>
      <c r="G123" s="58">
        <f ca="1">IFERROR(HLOOKUP(G$6,'Dummy Group'!$B$3:$G$38,$E123+1,FALSE),0)</f>
        <v>0</v>
      </c>
      <c r="H123" s="58">
        <f ca="1">IFERROR(HLOOKUP(H$6,'Dummy Group'!$B$3:$G$38,$E123+1,FALSE),0)</f>
        <v>0</v>
      </c>
      <c r="I123" s="58">
        <f ca="1">IFERROR(HLOOKUP(I$6,'Dummy Group'!$B$3:$G$38,$E123+1,FALSE),0)</f>
        <v>0</v>
      </c>
      <c r="J123" s="58">
        <f ca="1">IFERROR(HLOOKUP(J$6,'Dummy Group'!$B$3:$G$38,$E123+1,FALSE),0)</f>
        <v>0</v>
      </c>
      <c r="K123" s="58">
        <f ca="1">IFERROR(HLOOKUP(K$6,'Dummy Group'!$B$3:$G$38,$E123+1,FALSE),0)</f>
        <v>0</v>
      </c>
      <c r="L123" s="58">
        <f ca="1">IFERROR(HLOOKUP(L$6,'Dummy Group'!$B$3:$G$38,$E123+1,FALSE),0)</f>
        <v>0</v>
      </c>
      <c r="M123" s="58">
        <f ca="1">IFERROR(HLOOKUP(M$6,'Dummy Group'!$B$3:$G$38,$E123+1,FALSE),0)</f>
        <v>0</v>
      </c>
      <c r="N123" s="58">
        <f ca="1">IFERROR(HLOOKUP(N$6,'Dummy Group'!$B$3:$G$38,$E123+1,FALSE),0)</f>
        <v>0</v>
      </c>
      <c r="O123" s="58">
        <f ca="1">IFERROR(HLOOKUP(O$6,'Dummy Group'!$B$3:$G$38,$E123+1,FALSE),0)</f>
        <v>0</v>
      </c>
      <c r="P123" s="58">
        <f ca="1">IFERROR(HLOOKUP(P$6,'Dummy Group'!$B$3:$G$38,$E123+1,FALSE),0)</f>
        <v>0</v>
      </c>
      <c r="Q123" s="58">
        <f ca="1">IFERROR(HLOOKUP(Q$6,'Dummy Group'!$B$3:$G$38,$E123+1,FALSE),0)</f>
        <v>0</v>
      </c>
      <c r="R123" s="58">
        <f ca="1">IFERROR(HLOOKUP(R$6,'Dummy Group'!$B$3:$G$38,$E123+1,FALSE),0)</f>
        <v>0</v>
      </c>
      <c r="S123" s="58">
        <f ca="1">IFERROR(HLOOKUP(S$6,'Dummy Group'!$B$3:$G$38,$E123+1,FALSE),0)</f>
        <v>0</v>
      </c>
      <c r="T123" s="58">
        <f ca="1">IFERROR(HLOOKUP(T$6,'Dummy Group'!$B$3:$G$38,$E123+1,FALSE),0)</f>
        <v>0</v>
      </c>
      <c r="U123" s="58">
        <f ca="1">IFERROR(HLOOKUP(U$6,'Dummy Group'!$B$3:$G$38,$E123+1,FALSE),0)</f>
        <v>0</v>
      </c>
      <c r="V123" s="58">
        <f ca="1">IFERROR(HLOOKUP(V$6,'Dummy Group'!$B$3:$G$38,$E123+1,FALSE),0)</f>
        <v>0</v>
      </c>
      <c r="W123" s="58">
        <f ca="1">IFERROR(HLOOKUP(W$6,'Dummy Group'!$B$3:$G$38,$E123+1,FALSE),0)</f>
        <v>0</v>
      </c>
      <c r="X123" s="58">
        <f ca="1">IFERROR(HLOOKUP(X$6,'Dummy Group'!$B$3:$G$38,$E123+1,FALSE),0)</f>
        <v>0</v>
      </c>
      <c r="Y123" s="58">
        <f ca="1">IFERROR(HLOOKUP(Y$6,'Dummy Group'!$B$3:$G$38,$E123+1,FALSE),0)</f>
        <v>0</v>
      </c>
      <c r="Z123" s="58">
        <f ca="1">IFERROR(HLOOKUP(Z$6,'Dummy Group'!$B$3:$G$38,$E123+1,FALSE),0)</f>
        <v>0</v>
      </c>
      <c r="AA123" s="58">
        <f ca="1">IFERROR(HLOOKUP(AA$6,'Dummy Group'!$B$3:$G$38,$E123+1,FALSE),0)</f>
        <v>0</v>
      </c>
      <c r="AB123" s="58">
        <f ca="1">IFERROR(HLOOKUP(AB$6,'Dummy Group'!$B$3:$G$38,$E123+1,FALSE),0)</f>
        <v>0</v>
      </c>
      <c r="AC123" s="58">
        <f ca="1">IFERROR(HLOOKUP(AC$6,'Dummy Group'!$B$3:$G$38,$E123+1,FALSE),0)</f>
        <v>0</v>
      </c>
      <c r="AD123" s="58">
        <f ca="1">IFERROR(HLOOKUP(AD$6,'Dummy Group'!$B$3:$G$38,$E123+1,FALSE),0)</f>
        <v>0</v>
      </c>
      <c r="AE123" s="58">
        <f ca="1">IFERROR(HLOOKUP(AE$6,'Dummy Group'!$B$3:$G$38,$E123+1,FALSE),0)</f>
        <v>0</v>
      </c>
      <c r="AF123" s="58">
        <f ca="1">IFERROR(HLOOKUP(AF$6,'Dummy Group'!$B$3:$G$38,$E123+1,FALSE),0)</f>
        <v>0</v>
      </c>
      <c r="AG123" s="58">
        <f ca="1">IFERROR(HLOOKUP(AG$6,'Dummy Group'!$B$3:$G$38,$E123+1,FALSE),0)</f>
        <v>0</v>
      </c>
      <c r="AH123" s="58">
        <f ca="1">IFERROR(HLOOKUP(AH$6,'Dummy Group'!$B$3:$G$38,$E123+1,FALSE),0)</f>
        <v>0</v>
      </c>
      <c r="AI123" s="58">
        <f ca="1">IFERROR(HLOOKUP(AI$6,'Dummy Group'!$B$3:$G$38,$E123+1,FALSE),0)</f>
        <v>0</v>
      </c>
      <c r="AJ123" s="58">
        <f ca="1">IFERROR(HLOOKUP(AJ$6,'Dummy Group'!$B$3:$G$38,$E123+1,FALSE),0)</f>
        <v>0</v>
      </c>
      <c r="AK123" s="58">
        <f ca="1">IFERROR(HLOOKUP(AK$6,'Dummy Group'!$B$3:$G$38,$E123+1,FALSE),0)</f>
        <v>0</v>
      </c>
      <c r="AL123" s="58">
        <f ca="1">IFERROR(HLOOKUP(AL$6,'Dummy Group'!$B$3:$G$38,$E123+1,FALSE),0)</f>
        <v>0</v>
      </c>
      <c r="AM123" s="58">
        <f ca="1">IFERROR(HLOOKUP(AM$6,'Dummy Group'!$B$3:$G$38,$E123+1,FALSE),0)</f>
        <v>0</v>
      </c>
      <c r="AN123" s="58">
        <f ca="1">IFERROR(HLOOKUP(AN$6,'Dummy Group'!$B$3:$G$38,$E123+1,FALSE),0)</f>
        <v>0</v>
      </c>
    </row>
    <row r="124" spans="4:40" x14ac:dyDescent="0.25">
      <c r="D124" s="58">
        <f ca="1">IF(D123=MAX($E$14:$E$17)*4,MAX($E$14:$E$17)*4,D123+1)</f>
        <v>19</v>
      </c>
      <c r="E124" s="58">
        <f t="shared" si="11"/>
        <v>1</v>
      </c>
      <c r="F124" s="58">
        <f ca="1">IFERROR(HLOOKUP(F$7,'Dummy Group'!$B$3:$G$38,$E124+1,FALSE),0)</f>
        <v>0</v>
      </c>
      <c r="G124" s="58">
        <f ca="1">IFERROR(HLOOKUP(G$7,'Dummy Group'!$B$3:$G$38,$E124+1,FALSE),0)</f>
        <v>0</v>
      </c>
      <c r="H124" s="58">
        <f ca="1">IFERROR(HLOOKUP(H$7,'Dummy Group'!$B$3:$G$38,$E124+1,FALSE),0)</f>
        <v>0</v>
      </c>
      <c r="I124" s="58">
        <f ca="1">IFERROR(HLOOKUP(I$7,'Dummy Group'!$B$3:$G$38,$E124+1,FALSE),0)</f>
        <v>0</v>
      </c>
      <c r="J124" s="58">
        <f ca="1">IFERROR(HLOOKUP(J$7,'Dummy Group'!$B$3:$G$38,$E124+1,FALSE),0)</f>
        <v>0</v>
      </c>
      <c r="K124" s="58">
        <f ca="1">IFERROR(HLOOKUP(K$7,'Dummy Group'!$B$3:$G$38,$E124+1,FALSE),0)</f>
        <v>0</v>
      </c>
      <c r="L124" s="58">
        <f ca="1">IFERROR(HLOOKUP(L$7,'Dummy Group'!$B$3:$G$38,$E124+1,FALSE),0)</f>
        <v>0</v>
      </c>
      <c r="M124" s="58">
        <f ca="1">IFERROR(HLOOKUP(M$7,'Dummy Group'!$B$3:$G$38,$E124+1,FALSE),0)</f>
        <v>0</v>
      </c>
      <c r="N124" s="58">
        <f ca="1">IFERROR(HLOOKUP(N$7,'Dummy Group'!$B$3:$G$38,$E124+1,FALSE),0)</f>
        <v>0</v>
      </c>
      <c r="O124" s="58">
        <f ca="1">IFERROR(HLOOKUP(O$7,'Dummy Group'!$B$3:$G$38,$E124+1,FALSE),0)</f>
        <v>0</v>
      </c>
      <c r="P124" s="58">
        <f ca="1">IFERROR(HLOOKUP(P$7,'Dummy Group'!$B$3:$G$38,$E124+1,FALSE),0)</f>
        <v>0</v>
      </c>
      <c r="Q124" s="58">
        <f ca="1">IFERROR(HLOOKUP(Q$7,'Dummy Group'!$B$3:$G$38,$E124+1,FALSE),0)</f>
        <v>0</v>
      </c>
      <c r="R124" s="58">
        <f ca="1">IFERROR(HLOOKUP(R$7,'Dummy Group'!$B$3:$G$38,$E124+1,FALSE),0)</f>
        <v>0</v>
      </c>
      <c r="S124" s="58">
        <f ca="1">IFERROR(HLOOKUP(S$7,'Dummy Group'!$B$3:$G$38,$E124+1,FALSE),0)</f>
        <v>0</v>
      </c>
      <c r="T124" s="58">
        <f ca="1">IFERROR(HLOOKUP(T$7,'Dummy Group'!$B$3:$G$38,$E124+1,FALSE),0)</f>
        <v>0</v>
      </c>
      <c r="U124" s="58">
        <f ca="1">IFERROR(HLOOKUP(U$7,'Dummy Group'!$B$3:$G$38,$E124+1,FALSE),0)</f>
        <v>0</v>
      </c>
      <c r="V124" s="58">
        <f ca="1">IFERROR(HLOOKUP(V$7,'Dummy Group'!$B$3:$G$38,$E124+1,FALSE),0)</f>
        <v>0</v>
      </c>
      <c r="W124" s="58">
        <f ca="1">IFERROR(HLOOKUP(W$7,'Dummy Group'!$B$3:$G$38,$E124+1,FALSE),0)</f>
        <v>0</v>
      </c>
      <c r="X124" s="58">
        <f ca="1">IFERROR(HLOOKUP(X$7,'Dummy Group'!$B$3:$G$38,$E124+1,FALSE),0)</f>
        <v>0</v>
      </c>
      <c r="Y124" s="58">
        <f ca="1">IFERROR(HLOOKUP(Y$7,'Dummy Group'!$B$3:$G$38,$E124+1,FALSE),0)</f>
        <v>0</v>
      </c>
      <c r="Z124" s="58">
        <f ca="1">IFERROR(HLOOKUP(Z$7,'Dummy Group'!$B$3:$G$38,$E124+1,FALSE),0)</f>
        <v>0</v>
      </c>
      <c r="AA124" s="58">
        <f ca="1">IFERROR(HLOOKUP(AA$7,'Dummy Group'!$B$3:$G$38,$E124+1,FALSE),0)</f>
        <v>0</v>
      </c>
      <c r="AB124" s="58">
        <f ca="1">IFERROR(HLOOKUP(AB$7,'Dummy Group'!$B$3:$G$38,$E124+1,FALSE),0)</f>
        <v>0</v>
      </c>
      <c r="AC124" s="58">
        <f ca="1">IFERROR(HLOOKUP(AC$7,'Dummy Group'!$B$3:$G$38,$E124+1,FALSE),0)</f>
        <v>0</v>
      </c>
      <c r="AD124" s="58">
        <f ca="1">IFERROR(HLOOKUP(AD$7,'Dummy Group'!$B$3:$G$38,$E124+1,FALSE),0)</f>
        <v>0</v>
      </c>
      <c r="AE124" s="58">
        <f ca="1">IFERROR(HLOOKUP(AE$7,'Dummy Group'!$B$3:$G$38,$E124+1,FALSE),0)</f>
        <v>0</v>
      </c>
      <c r="AF124" s="58">
        <f ca="1">IFERROR(HLOOKUP(AF$7,'Dummy Group'!$B$3:$G$38,$E124+1,FALSE),0)</f>
        <v>0</v>
      </c>
      <c r="AG124" s="58">
        <f ca="1">IFERROR(HLOOKUP(AG$7,'Dummy Group'!$B$3:$G$38,$E124+1,FALSE),0)</f>
        <v>0</v>
      </c>
      <c r="AH124" s="58">
        <f ca="1">IFERROR(HLOOKUP(AH$7,'Dummy Group'!$B$3:$G$38,$E124+1,FALSE),0)</f>
        <v>0</v>
      </c>
      <c r="AI124" s="58">
        <f ca="1">IFERROR(HLOOKUP(AI$7,'Dummy Group'!$B$3:$G$38,$E124+1,FALSE),0)</f>
        <v>0</v>
      </c>
      <c r="AJ124" s="58">
        <f ca="1">IFERROR(HLOOKUP(AJ$7,'Dummy Group'!$B$3:$G$38,$E124+1,FALSE),0)</f>
        <v>0</v>
      </c>
      <c r="AK124" s="58">
        <f ca="1">IFERROR(HLOOKUP(AK$7,'Dummy Group'!$B$3:$G$38,$E124+1,FALSE),0)</f>
        <v>0</v>
      </c>
      <c r="AL124" s="58">
        <f ca="1">IFERROR(HLOOKUP(AL$7,'Dummy Group'!$B$3:$G$38,$E124+1,FALSE),0)</f>
        <v>0</v>
      </c>
      <c r="AM124" s="58">
        <f ca="1">IFERROR(HLOOKUP(AM$7,'Dummy Group'!$B$3:$G$38,$E124+1,FALSE),0)</f>
        <v>0</v>
      </c>
      <c r="AN124" s="58">
        <f ca="1">IFERROR(HLOOKUP(AN$7,'Dummy Group'!$B$3:$G$38,$E124+1,FALSE),0)</f>
        <v>0</v>
      </c>
    </row>
    <row r="125" spans="4:40" x14ac:dyDescent="0.25">
      <c r="D125" s="58">
        <f t="shared" ref="D125:D158" ca="1" si="12">IF(D124=MAX($E$14:$E$17)*4,MAX($E$14:$E$17)*4,D124+1)</f>
        <v>20</v>
      </c>
      <c r="E125" s="58">
        <f t="shared" si="11"/>
        <v>2</v>
      </c>
      <c r="F125" s="58">
        <f ca="1">IFERROR(HLOOKUP(F$7,'Dummy Group'!$B$3:$G$38,$E125+1,FALSE),0)</f>
        <v>0</v>
      </c>
      <c r="G125" s="58">
        <f ca="1">IFERROR(HLOOKUP(G$7,'Dummy Group'!$B$3:$G$38,$E125+1,FALSE),0)</f>
        <v>0</v>
      </c>
      <c r="H125" s="58">
        <f ca="1">IFERROR(HLOOKUP(H$7,'Dummy Group'!$B$3:$G$38,$E125+1,FALSE),0)</f>
        <v>0</v>
      </c>
      <c r="I125" s="58">
        <f ca="1">IFERROR(HLOOKUP(I$7,'Dummy Group'!$B$3:$G$38,$E125+1,FALSE),0)</f>
        <v>0</v>
      </c>
      <c r="J125" s="58">
        <f ca="1">IFERROR(HLOOKUP(J$7,'Dummy Group'!$B$3:$G$38,$E125+1,FALSE),0)</f>
        <v>0</v>
      </c>
      <c r="K125" s="58">
        <f ca="1">IFERROR(HLOOKUP(K$7,'Dummy Group'!$B$3:$G$38,$E125+1,FALSE),0)</f>
        <v>0</v>
      </c>
      <c r="L125" s="58">
        <f ca="1">IFERROR(HLOOKUP(L$7,'Dummy Group'!$B$3:$G$38,$E125+1,FALSE),0)</f>
        <v>0</v>
      </c>
      <c r="M125" s="58">
        <f ca="1">IFERROR(HLOOKUP(M$7,'Dummy Group'!$B$3:$G$38,$E125+1,FALSE),0)</f>
        <v>0</v>
      </c>
      <c r="N125" s="58">
        <f ca="1">IFERROR(HLOOKUP(N$7,'Dummy Group'!$B$3:$G$38,$E125+1,FALSE),0)</f>
        <v>0</v>
      </c>
      <c r="O125" s="58">
        <f ca="1">IFERROR(HLOOKUP(O$7,'Dummy Group'!$B$3:$G$38,$E125+1,FALSE),0)</f>
        <v>0</v>
      </c>
      <c r="P125" s="58">
        <f ca="1">IFERROR(HLOOKUP(P$7,'Dummy Group'!$B$3:$G$38,$E125+1,FALSE),0)</f>
        <v>0</v>
      </c>
      <c r="Q125" s="58">
        <f ca="1">IFERROR(HLOOKUP(Q$7,'Dummy Group'!$B$3:$G$38,$E125+1,FALSE),0)</f>
        <v>0</v>
      </c>
      <c r="R125" s="58">
        <f ca="1">IFERROR(HLOOKUP(R$7,'Dummy Group'!$B$3:$G$38,$E125+1,FALSE),0)</f>
        <v>0</v>
      </c>
      <c r="S125" s="58">
        <f ca="1">IFERROR(HLOOKUP(S$7,'Dummy Group'!$B$3:$G$38,$E125+1,FALSE),0)</f>
        <v>0</v>
      </c>
      <c r="T125" s="58">
        <f ca="1">IFERROR(HLOOKUP(T$7,'Dummy Group'!$B$3:$G$38,$E125+1,FALSE),0)</f>
        <v>0</v>
      </c>
      <c r="U125" s="58">
        <f ca="1">IFERROR(HLOOKUP(U$7,'Dummy Group'!$B$3:$G$38,$E125+1,FALSE),0)</f>
        <v>0</v>
      </c>
      <c r="V125" s="58">
        <f ca="1">IFERROR(HLOOKUP(V$7,'Dummy Group'!$B$3:$G$38,$E125+1,FALSE),0)</f>
        <v>0</v>
      </c>
      <c r="W125" s="58">
        <f ca="1">IFERROR(HLOOKUP(W$7,'Dummy Group'!$B$3:$G$38,$E125+1,FALSE),0)</f>
        <v>0</v>
      </c>
      <c r="X125" s="58">
        <f ca="1">IFERROR(HLOOKUP(X$7,'Dummy Group'!$B$3:$G$38,$E125+1,FALSE),0)</f>
        <v>0</v>
      </c>
      <c r="Y125" s="58">
        <f ca="1">IFERROR(HLOOKUP(Y$7,'Dummy Group'!$B$3:$G$38,$E125+1,FALSE),0)</f>
        <v>0</v>
      </c>
      <c r="Z125" s="58">
        <f ca="1">IFERROR(HLOOKUP(Z$7,'Dummy Group'!$B$3:$G$38,$E125+1,FALSE),0)</f>
        <v>0</v>
      </c>
      <c r="AA125" s="58">
        <f ca="1">IFERROR(HLOOKUP(AA$7,'Dummy Group'!$B$3:$G$38,$E125+1,FALSE),0)</f>
        <v>0</v>
      </c>
      <c r="AB125" s="58">
        <f ca="1">IFERROR(HLOOKUP(AB$7,'Dummy Group'!$B$3:$G$38,$E125+1,FALSE),0)</f>
        <v>0</v>
      </c>
      <c r="AC125" s="58">
        <f ca="1">IFERROR(HLOOKUP(AC$7,'Dummy Group'!$B$3:$G$38,$E125+1,FALSE),0)</f>
        <v>0</v>
      </c>
      <c r="AD125" s="58">
        <f ca="1">IFERROR(HLOOKUP(AD$7,'Dummy Group'!$B$3:$G$38,$E125+1,FALSE),0)</f>
        <v>0</v>
      </c>
      <c r="AE125" s="58">
        <f ca="1">IFERROR(HLOOKUP(AE$7,'Dummy Group'!$B$3:$G$38,$E125+1,FALSE),0)</f>
        <v>0</v>
      </c>
      <c r="AF125" s="58">
        <f ca="1">IFERROR(HLOOKUP(AF$7,'Dummy Group'!$B$3:$G$38,$E125+1,FALSE),0)</f>
        <v>0</v>
      </c>
      <c r="AG125" s="58">
        <f ca="1">IFERROR(HLOOKUP(AG$7,'Dummy Group'!$B$3:$G$38,$E125+1,FALSE),0)</f>
        <v>0</v>
      </c>
      <c r="AH125" s="58">
        <f ca="1">IFERROR(HLOOKUP(AH$7,'Dummy Group'!$B$3:$G$38,$E125+1,FALSE),0)</f>
        <v>0</v>
      </c>
      <c r="AI125" s="58">
        <f ca="1">IFERROR(HLOOKUP(AI$7,'Dummy Group'!$B$3:$G$38,$E125+1,FALSE),0)</f>
        <v>0</v>
      </c>
      <c r="AJ125" s="58">
        <f ca="1">IFERROR(HLOOKUP(AJ$7,'Dummy Group'!$B$3:$G$38,$E125+1,FALSE),0)</f>
        <v>0</v>
      </c>
      <c r="AK125" s="58">
        <f ca="1">IFERROR(HLOOKUP(AK$7,'Dummy Group'!$B$3:$G$38,$E125+1,FALSE),0)</f>
        <v>0</v>
      </c>
      <c r="AL125" s="58">
        <f ca="1">IFERROR(HLOOKUP(AL$7,'Dummy Group'!$B$3:$G$38,$E125+1,FALSE),0)</f>
        <v>0</v>
      </c>
      <c r="AM125" s="58">
        <f ca="1">IFERROR(HLOOKUP(AM$7,'Dummy Group'!$B$3:$G$38,$E125+1,FALSE),0)</f>
        <v>0</v>
      </c>
      <c r="AN125" s="58">
        <f ca="1">IFERROR(HLOOKUP(AN$7,'Dummy Group'!$B$3:$G$38,$E125+1,FALSE),0)</f>
        <v>0</v>
      </c>
    </row>
    <row r="126" spans="4:40" x14ac:dyDescent="0.25">
      <c r="D126" s="58">
        <f t="shared" ca="1" si="12"/>
        <v>21</v>
      </c>
      <c r="E126" s="58">
        <f t="shared" si="11"/>
        <v>3</v>
      </c>
      <c r="F126" s="58">
        <f ca="1">IFERROR(HLOOKUP(F$7,'Dummy Group'!$B$3:$G$38,$E126+1,FALSE),0)</f>
        <v>0</v>
      </c>
      <c r="G126" s="58">
        <f ca="1">IFERROR(HLOOKUP(G$7,'Dummy Group'!$B$3:$G$38,$E126+1,FALSE),0)</f>
        <v>0</v>
      </c>
      <c r="H126" s="58">
        <f ca="1">IFERROR(HLOOKUP(H$7,'Dummy Group'!$B$3:$G$38,$E126+1,FALSE),0)</f>
        <v>0</v>
      </c>
      <c r="I126" s="58">
        <f ca="1">IFERROR(HLOOKUP(I$7,'Dummy Group'!$B$3:$G$38,$E126+1,FALSE),0)</f>
        <v>0</v>
      </c>
      <c r="J126" s="58">
        <f ca="1">IFERROR(HLOOKUP(J$7,'Dummy Group'!$B$3:$G$38,$E126+1,FALSE),0)</f>
        <v>0</v>
      </c>
      <c r="K126" s="58">
        <f ca="1">IFERROR(HLOOKUP(K$7,'Dummy Group'!$B$3:$G$38,$E126+1,FALSE),0)</f>
        <v>0</v>
      </c>
      <c r="L126" s="58">
        <f ca="1">IFERROR(HLOOKUP(L$7,'Dummy Group'!$B$3:$G$38,$E126+1,FALSE),0)</f>
        <v>0</v>
      </c>
      <c r="M126" s="58">
        <f ca="1">IFERROR(HLOOKUP(M$7,'Dummy Group'!$B$3:$G$38,$E126+1,FALSE),0)</f>
        <v>0</v>
      </c>
      <c r="N126" s="58">
        <f ca="1">IFERROR(HLOOKUP(N$7,'Dummy Group'!$B$3:$G$38,$E126+1,FALSE),0)</f>
        <v>0</v>
      </c>
      <c r="O126" s="58">
        <f ca="1">IFERROR(HLOOKUP(O$7,'Dummy Group'!$B$3:$G$38,$E126+1,FALSE),0)</f>
        <v>0</v>
      </c>
      <c r="P126" s="58">
        <f ca="1">IFERROR(HLOOKUP(P$7,'Dummy Group'!$B$3:$G$38,$E126+1,FALSE),0)</f>
        <v>0</v>
      </c>
      <c r="Q126" s="58">
        <f ca="1">IFERROR(HLOOKUP(Q$7,'Dummy Group'!$B$3:$G$38,$E126+1,FALSE),0)</f>
        <v>0</v>
      </c>
      <c r="R126" s="58">
        <f ca="1">IFERROR(HLOOKUP(R$7,'Dummy Group'!$B$3:$G$38,$E126+1,FALSE),0)</f>
        <v>0</v>
      </c>
      <c r="S126" s="58">
        <f ca="1">IFERROR(HLOOKUP(S$7,'Dummy Group'!$B$3:$G$38,$E126+1,FALSE),0)</f>
        <v>0</v>
      </c>
      <c r="T126" s="58">
        <f ca="1">IFERROR(HLOOKUP(T$7,'Dummy Group'!$B$3:$G$38,$E126+1,FALSE),0)</f>
        <v>0</v>
      </c>
      <c r="U126" s="58">
        <f ca="1">IFERROR(HLOOKUP(U$7,'Dummy Group'!$B$3:$G$38,$E126+1,FALSE),0)</f>
        <v>0</v>
      </c>
      <c r="V126" s="58">
        <f ca="1">IFERROR(HLOOKUP(V$7,'Dummy Group'!$B$3:$G$38,$E126+1,FALSE),0)</f>
        <v>0</v>
      </c>
      <c r="W126" s="58">
        <f ca="1">IFERROR(HLOOKUP(W$7,'Dummy Group'!$B$3:$G$38,$E126+1,FALSE),0)</f>
        <v>0</v>
      </c>
      <c r="X126" s="58">
        <f ca="1">IFERROR(HLOOKUP(X$7,'Dummy Group'!$B$3:$G$38,$E126+1,FALSE),0)</f>
        <v>0</v>
      </c>
      <c r="Y126" s="58">
        <f ca="1">IFERROR(HLOOKUP(Y$7,'Dummy Group'!$B$3:$G$38,$E126+1,FALSE),0)</f>
        <v>0</v>
      </c>
      <c r="Z126" s="58">
        <f ca="1">IFERROR(HLOOKUP(Z$7,'Dummy Group'!$B$3:$G$38,$E126+1,FALSE),0)</f>
        <v>0</v>
      </c>
      <c r="AA126" s="58">
        <f ca="1">IFERROR(HLOOKUP(AA$7,'Dummy Group'!$B$3:$G$38,$E126+1,FALSE),0)</f>
        <v>0</v>
      </c>
      <c r="AB126" s="58">
        <f ca="1">IFERROR(HLOOKUP(AB$7,'Dummy Group'!$B$3:$G$38,$E126+1,FALSE),0)</f>
        <v>0</v>
      </c>
      <c r="AC126" s="58">
        <f ca="1">IFERROR(HLOOKUP(AC$7,'Dummy Group'!$B$3:$G$38,$E126+1,FALSE),0)</f>
        <v>0</v>
      </c>
      <c r="AD126" s="58">
        <f ca="1">IFERROR(HLOOKUP(AD$7,'Dummy Group'!$B$3:$G$38,$E126+1,FALSE),0)</f>
        <v>0</v>
      </c>
      <c r="AE126" s="58">
        <f ca="1">IFERROR(HLOOKUP(AE$7,'Dummy Group'!$B$3:$G$38,$E126+1,FALSE),0)</f>
        <v>0</v>
      </c>
      <c r="AF126" s="58">
        <f ca="1">IFERROR(HLOOKUP(AF$7,'Dummy Group'!$B$3:$G$38,$E126+1,FALSE),0)</f>
        <v>0</v>
      </c>
      <c r="AG126" s="58">
        <f ca="1">IFERROR(HLOOKUP(AG$7,'Dummy Group'!$B$3:$G$38,$E126+1,FALSE),0)</f>
        <v>0</v>
      </c>
      <c r="AH126" s="58">
        <f ca="1">IFERROR(HLOOKUP(AH$7,'Dummy Group'!$B$3:$G$38,$E126+1,FALSE),0)</f>
        <v>0</v>
      </c>
      <c r="AI126" s="58">
        <f ca="1">IFERROR(HLOOKUP(AI$7,'Dummy Group'!$B$3:$G$38,$E126+1,FALSE),0)</f>
        <v>0</v>
      </c>
      <c r="AJ126" s="58">
        <f ca="1">IFERROR(HLOOKUP(AJ$7,'Dummy Group'!$B$3:$G$38,$E126+1,FALSE),0)</f>
        <v>0</v>
      </c>
      <c r="AK126" s="58">
        <f ca="1">IFERROR(HLOOKUP(AK$7,'Dummy Group'!$B$3:$G$38,$E126+1,FALSE),0)</f>
        <v>0</v>
      </c>
      <c r="AL126" s="58">
        <f ca="1">IFERROR(HLOOKUP(AL$7,'Dummy Group'!$B$3:$G$38,$E126+1,FALSE),0)</f>
        <v>0</v>
      </c>
      <c r="AM126" s="58">
        <f ca="1">IFERROR(HLOOKUP(AM$7,'Dummy Group'!$B$3:$G$38,$E126+1,FALSE),0)</f>
        <v>0</v>
      </c>
      <c r="AN126" s="58">
        <f ca="1">IFERROR(HLOOKUP(AN$7,'Dummy Group'!$B$3:$G$38,$E126+1,FALSE),0)</f>
        <v>0</v>
      </c>
    </row>
    <row r="127" spans="4:40" x14ac:dyDescent="0.25">
      <c r="D127" s="58">
        <f t="shared" ca="1" si="12"/>
        <v>22</v>
      </c>
      <c r="E127" s="58">
        <f t="shared" si="11"/>
        <v>4</v>
      </c>
      <c r="F127" s="58">
        <f ca="1">IFERROR(HLOOKUP(F$7,'Dummy Group'!$B$3:$G$38,$E127+1,FALSE),0)</f>
        <v>0</v>
      </c>
      <c r="G127" s="58">
        <f ca="1">IFERROR(HLOOKUP(G$7,'Dummy Group'!$B$3:$G$38,$E127+1,FALSE),0)</f>
        <v>0</v>
      </c>
      <c r="H127" s="58">
        <f ca="1">IFERROR(HLOOKUP(H$7,'Dummy Group'!$B$3:$G$38,$E127+1,FALSE),0)</f>
        <v>0</v>
      </c>
      <c r="I127" s="58">
        <f ca="1">IFERROR(HLOOKUP(I$7,'Dummy Group'!$B$3:$G$38,$E127+1,FALSE),0)</f>
        <v>0</v>
      </c>
      <c r="J127" s="58">
        <f ca="1">IFERROR(HLOOKUP(J$7,'Dummy Group'!$B$3:$G$38,$E127+1,FALSE),0)</f>
        <v>0</v>
      </c>
      <c r="K127" s="58">
        <f ca="1">IFERROR(HLOOKUP(K$7,'Dummy Group'!$B$3:$G$38,$E127+1,FALSE),0)</f>
        <v>0</v>
      </c>
      <c r="L127" s="58">
        <f ca="1">IFERROR(HLOOKUP(L$7,'Dummy Group'!$B$3:$G$38,$E127+1,FALSE),0)</f>
        <v>0</v>
      </c>
      <c r="M127" s="58">
        <f ca="1">IFERROR(HLOOKUP(M$7,'Dummy Group'!$B$3:$G$38,$E127+1,FALSE),0)</f>
        <v>0</v>
      </c>
      <c r="N127" s="58">
        <f ca="1">IFERROR(HLOOKUP(N$7,'Dummy Group'!$B$3:$G$38,$E127+1,FALSE),0)</f>
        <v>0</v>
      </c>
      <c r="O127" s="58">
        <f ca="1">IFERROR(HLOOKUP(O$7,'Dummy Group'!$B$3:$G$38,$E127+1,FALSE),0)</f>
        <v>0</v>
      </c>
      <c r="P127" s="58">
        <f ca="1">IFERROR(HLOOKUP(P$7,'Dummy Group'!$B$3:$G$38,$E127+1,FALSE),0)</f>
        <v>0</v>
      </c>
      <c r="Q127" s="58">
        <f ca="1">IFERROR(HLOOKUP(Q$7,'Dummy Group'!$B$3:$G$38,$E127+1,FALSE),0)</f>
        <v>0</v>
      </c>
      <c r="R127" s="58">
        <f ca="1">IFERROR(HLOOKUP(R$7,'Dummy Group'!$B$3:$G$38,$E127+1,FALSE),0)</f>
        <v>0</v>
      </c>
      <c r="S127" s="58">
        <f ca="1">IFERROR(HLOOKUP(S$7,'Dummy Group'!$B$3:$G$38,$E127+1,FALSE),0)</f>
        <v>0</v>
      </c>
      <c r="T127" s="58">
        <f ca="1">IFERROR(HLOOKUP(T$7,'Dummy Group'!$B$3:$G$38,$E127+1,FALSE),0)</f>
        <v>0</v>
      </c>
      <c r="U127" s="58">
        <f ca="1">IFERROR(HLOOKUP(U$7,'Dummy Group'!$B$3:$G$38,$E127+1,FALSE),0)</f>
        <v>0</v>
      </c>
      <c r="V127" s="58">
        <f ca="1">IFERROR(HLOOKUP(V$7,'Dummy Group'!$B$3:$G$38,$E127+1,FALSE),0)</f>
        <v>0</v>
      </c>
      <c r="W127" s="58">
        <f ca="1">IFERROR(HLOOKUP(W$7,'Dummy Group'!$B$3:$G$38,$E127+1,FALSE),0)</f>
        <v>0</v>
      </c>
      <c r="X127" s="58">
        <f ca="1">IFERROR(HLOOKUP(X$7,'Dummy Group'!$B$3:$G$38,$E127+1,FALSE),0)</f>
        <v>0</v>
      </c>
      <c r="Y127" s="58">
        <f ca="1">IFERROR(HLOOKUP(Y$7,'Dummy Group'!$B$3:$G$38,$E127+1,FALSE),0)</f>
        <v>0</v>
      </c>
      <c r="Z127" s="58">
        <f ca="1">IFERROR(HLOOKUP(Z$7,'Dummy Group'!$B$3:$G$38,$E127+1,FALSE),0)</f>
        <v>0</v>
      </c>
      <c r="AA127" s="58">
        <f ca="1">IFERROR(HLOOKUP(AA$7,'Dummy Group'!$B$3:$G$38,$E127+1,FALSE),0)</f>
        <v>0</v>
      </c>
      <c r="AB127" s="58">
        <f ca="1">IFERROR(HLOOKUP(AB$7,'Dummy Group'!$B$3:$G$38,$E127+1,FALSE),0)</f>
        <v>0</v>
      </c>
      <c r="AC127" s="58">
        <f ca="1">IFERROR(HLOOKUP(AC$7,'Dummy Group'!$B$3:$G$38,$E127+1,FALSE),0)</f>
        <v>0</v>
      </c>
      <c r="AD127" s="58">
        <f ca="1">IFERROR(HLOOKUP(AD$7,'Dummy Group'!$B$3:$G$38,$E127+1,FALSE),0)</f>
        <v>0</v>
      </c>
      <c r="AE127" s="58">
        <f ca="1">IFERROR(HLOOKUP(AE$7,'Dummy Group'!$B$3:$G$38,$E127+1,FALSE),0)</f>
        <v>0</v>
      </c>
      <c r="AF127" s="58">
        <f ca="1">IFERROR(HLOOKUP(AF$7,'Dummy Group'!$B$3:$G$38,$E127+1,FALSE),0)</f>
        <v>0</v>
      </c>
      <c r="AG127" s="58">
        <f ca="1">IFERROR(HLOOKUP(AG$7,'Dummy Group'!$B$3:$G$38,$E127+1,FALSE),0)</f>
        <v>0</v>
      </c>
      <c r="AH127" s="58">
        <f ca="1">IFERROR(HLOOKUP(AH$7,'Dummy Group'!$B$3:$G$38,$E127+1,FALSE),0)</f>
        <v>0</v>
      </c>
      <c r="AI127" s="58">
        <f ca="1">IFERROR(HLOOKUP(AI$7,'Dummy Group'!$B$3:$G$38,$E127+1,FALSE),0)</f>
        <v>0</v>
      </c>
      <c r="AJ127" s="58">
        <f ca="1">IFERROR(HLOOKUP(AJ$7,'Dummy Group'!$B$3:$G$38,$E127+1,FALSE),0)</f>
        <v>0</v>
      </c>
      <c r="AK127" s="58">
        <f ca="1">IFERROR(HLOOKUP(AK$7,'Dummy Group'!$B$3:$G$38,$E127+1,FALSE),0)</f>
        <v>0</v>
      </c>
      <c r="AL127" s="58">
        <f ca="1">IFERROR(HLOOKUP(AL$7,'Dummy Group'!$B$3:$G$38,$E127+1,FALSE),0)</f>
        <v>0</v>
      </c>
      <c r="AM127" s="58">
        <f ca="1">IFERROR(HLOOKUP(AM$7,'Dummy Group'!$B$3:$G$38,$E127+1,FALSE),0)</f>
        <v>0</v>
      </c>
      <c r="AN127" s="58">
        <f ca="1">IFERROR(HLOOKUP(AN$7,'Dummy Group'!$B$3:$G$38,$E127+1,FALSE),0)</f>
        <v>0</v>
      </c>
    </row>
    <row r="128" spans="4:40" x14ac:dyDescent="0.25">
      <c r="D128" s="58">
        <f t="shared" ca="1" si="12"/>
        <v>23</v>
      </c>
      <c r="E128" s="58">
        <f t="shared" si="11"/>
        <v>5</v>
      </c>
      <c r="F128" s="58">
        <f ca="1">IFERROR(HLOOKUP(F$7,'Dummy Group'!$B$3:$G$38,$E128+1,FALSE),0)</f>
        <v>0</v>
      </c>
      <c r="G128" s="58">
        <f ca="1">IFERROR(HLOOKUP(G$7,'Dummy Group'!$B$3:$G$38,$E128+1,FALSE),0)</f>
        <v>0</v>
      </c>
      <c r="H128" s="58">
        <f ca="1">IFERROR(HLOOKUP(H$7,'Dummy Group'!$B$3:$G$38,$E128+1,FALSE),0)</f>
        <v>0</v>
      </c>
      <c r="I128" s="58">
        <f ca="1">IFERROR(HLOOKUP(I$7,'Dummy Group'!$B$3:$G$38,$E128+1,FALSE),0)</f>
        <v>0</v>
      </c>
      <c r="J128" s="58">
        <f ca="1">IFERROR(HLOOKUP(J$7,'Dummy Group'!$B$3:$G$38,$E128+1,FALSE),0)</f>
        <v>0</v>
      </c>
      <c r="K128" s="58">
        <f ca="1">IFERROR(HLOOKUP(K$7,'Dummy Group'!$B$3:$G$38,$E128+1,FALSE),0)</f>
        <v>0</v>
      </c>
      <c r="L128" s="58">
        <f ca="1">IFERROR(HLOOKUP(L$7,'Dummy Group'!$B$3:$G$38,$E128+1,FALSE),0)</f>
        <v>0</v>
      </c>
      <c r="M128" s="58">
        <f ca="1">IFERROR(HLOOKUP(M$7,'Dummy Group'!$B$3:$G$38,$E128+1,FALSE),0)</f>
        <v>0</v>
      </c>
      <c r="N128" s="58">
        <f ca="1">IFERROR(HLOOKUP(N$7,'Dummy Group'!$B$3:$G$38,$E128+1,FALSE),0)</f>
        <v>0</v>
      </c>
      <c r="O128" s="58">
        <f ca="1">IFERROR(HLOOKUP(O$7,'Dummy Group'!$B$3:$G$38,$E128+1,FALSE),0)</f>
        <v>0</v>
      </c>
      <c r="P128" s="58">
        <f ca="1">IFERROR(HLOOKUP(P$7,'Dummy Group'!$B$3:$G$38,$E128+1,FALSE),0)</f>
        <v>0</v>
      </c>
      <c r="Q128" s="58">
        <f ca="1">IFERROR(HLOOKUP(Q$7,'Dummy Group'!$B$3:$G$38,$E128+1,FALSE),0)</f>
        <v>0</v>
      </c>
      <c r="R128" s="58">
        <f ca="1">IFERROR(HLOOKUP(R$7,'Dummy Group'!$B$3:$G$38,$E128+1,FALSE),0)</f>
        <v>0</v>
      </c>
      <c r="S128" s="58">
        <f ca="1">IFERROR(HLOOKUP(S$7,'Dummy Group'!$B$3:$G$38,$E128+1,FALSE),0)</f>
        <v>0</v>
      </c>
      <c r="T128" s="58">
        <f ca="1">IFERROR(HLOOKUP(T$7,'Dummy Group'!$B$3:$G$38,$E128+1,FALSE),0)</f>
        <v>0</v>
      </c>
      <c r="U128" s="58">
        <f ca="1">IFERROR(HLOOKUP(U$7,'Dummy Group'!$B$3:$G$38,$E128+1,FALSE),0)</f>
        <v>0</v>
      </c>
      <c r="V128" s="58">
        <f ca="1">IFERROR(HLOOKUP(V$7,'Dummy Group'!$B$3:$G$38,$E128+1,FALSE),0)</f>
        <v>0</v>
      </c>
      <c r="W128" s="58">
        <f ca="1">IFERROR(HLOOKUP(W$7,'Dummy Group'!$B$3:$G$38,$E128+1,FALSE),0)</f>
        <v>0</v>
      </c>
      <c r="X128" s="58">
        <f ca="1">IFERROR(HLOOKUP(X$7,'Dummy Group'!$B$3:$G$38,$E128+1,FALSE),0)</f>
        <v>0</v>
      </c>
      <c r="Y128" s="58">
        <f ca="1">IFERROR(HLOOKUP(Y$7,'Dummy Group'!$B$3:$G$38,$E128+1,FALSE),0)</f>
        <v>0</v>
      </c>
      <c r="Z128" s="58">
        <f ca="1">IFERROR(HLOOKUP(Z$7,'Dummy Group'!$B$3:$G$38,$E128+1,FALSE),0)</f>
        <v>0</v>
      </c>
      <c r="AA128" s="58">
        <f ca="1">IFERROR(HLOOKUP(AA$7,'Dummy Group'!$B$3:$G$38,$E128+1,FALSE),0)</f>
        <v>0</v>
      </c>
      <c r="AB128" s="58">
        <f ca="1">IFERROR(HLOOKUP(AB$7,'Dummy Group'!$B$3:$G$38,$E128+1,FALSE),0)</f>
        <v>0</v>
      </c>
      <c r="AC128" s="58">
        <f ca="1">IFERROR(HLOOKUP(AC$7,'Dummy Group'!$B$3:$G$38,$E128+1,FALSE),0)</f>
        <v>0</v>
      </c>
      <c r="AD128" s="58">
        <f ca="1">IFERROR(HLOOKUP(AD$7,'Dummy Group'!$B$3:$G$38,$E128+1,FALSE),0)</f>
        <v>0</v>
      </c>
      <c r="AE128" s="58">
        <f ca="1">IFERROR(HLOOKUP(AE$7,'Dummy Group'!$B$3:$G$38,$E128+1,FALSE),0)</f>
        <v>0</v>
      </c>
      <c r="AF128" s="58">
        <f ca="1">IFERROR(HLOOKUP(AF$7,'Dummy Group'!$B$3:$G$38,$E128+1,FALSE),0)</f>
        <v>0</v>
      </c>
      <c r="AG128" s="58">
        <f ca="1">IFERROR(HLOOKUP(AG$7,'Dummy Group'!$B$3:$G$38,$E128+1,FALSE),0)</f>
        <v>0</v>
      </c>
      <c r="AH128" s="58">
        <f ca="1">IFERROR(HLOOKUP(AH$7,'Dummy Group'!$B$3:$G$38,$E128+1,FALSE),0)</f>
        <v>0</v>
      </c>
      <c r="AI128" s="58">
        <f ca="1">IFERROR(HLOOKUP(AI$7,'Dummy Group'!$B$3:$G$38,$E128+1,FALSE),0)</f>
        <v>0</v>
      </c>
      <c r="AJ128" s="58">
        <f ca="1">IFERROR(HLOOKUP(AJ$7,'Dummy Group'!$B$3:$G$38,$E128+1,FALSE),0)</f>
        <v>0</v>
      </c>
      <c r="AK128" s="58">
        <f ca="1">IFERROR(HLOOKUP(AK$7,'Dummy Group'!$B$3:$G$38,$E128+1,FALSE),0)</f>
        <v>0</v>
      </c>
      <c r="AL128" s="58">
        <f ca="1">IFERROR(HLOOKUP(AL$7,'Dummy Group'!$B$3:$G$38,$E128+1,FALSE),0)</f>
        <v>0</v>
      </c>
      <c r="AM128" s="58">
        <f ca="1">IFERROR(HLOOKUP(AM$7,'Dummy Group'!$B$3:$G$38,$E128+1,FALSE),0)</f>
        <v>0</v>
      </c>
      <c r="AN128" s="58">
        <f ca="1">IFERROR(HLOOKUP(AN$7,'Dummy Group'!$B$3:$G$38,$E128+1,FALSE),0)</f>
        <v>0</v>
      </c>
    </row>
    <row r="129" spans="4:40" x14ac:dyDescent="0.25">
      <c r="D129" s="58">
        <f t="shared" ca="1" si="12"/>
        <v>24</v>
      </c>
      <c r="E129" s="58">
        <f t="shared" si="11"/>
        <v>6</v>
      </c>
      <c r="F129" s="58">
        <f ca="1">IFERROR(HLOOKUP(F$7,'Dummy Group'!$B$3:$G$38,$E129+1,FALSE),0)</f>
        <v>0</v>
      </c>
      <c r="G129" s="58">
        <f ca="1">IFERROR(HLOOKUP(G$7,'Dummy Group'!$B$3:$G$38,$E129+1,FALSE),0)</f>
        <v>0</v>
      </c>
      <c r="H129" s="58">
        <f ca="1">IFERROR(HLOOKUP(H$7,'Dummy Group'!$B$3:$G$38,$E129+1,FALSE),0)</f>
        <v>0</v>
      </c>
      <c r="I129" s="58">
        <f ca="1">IFERROR(HLOOKUP(I$7,'Dummy Group'!$B$3:$G$38,$E129+1,FALSE),0)</f>
        <v>0</v>
      </c>
      <c r="J129" s="58">
        <f ca="1">IFERROR(HLOOKUP(J$7,'Dummy Group'!$B$3:$G$38,$E129+1,FALSE),0)</f>
        <v>0</v>
      </c>
      <c r="K129" s="58">
        <f ca="1">IFERROR(HLOOKUP(K$7,'Dummy Group'!$B$3:$G$38,$E129+1,FALSE),0)</f>
        <v>0</v>
      </c>
      <c r="L129" s="58">
        <f ca="1">IFERROR(HLOOKUP(L$7,'Dummy Group'!$B$3:$G$38,$E129+1,FALSE),0)</f>
        <v>0</v>
      </c>
      <c r="M129" s="58">
        <f ca="1">IFERROR(HLOOKUP(M$7,'Dummy Group'!$B$3:$G$38,$E129+1,FALSE),0)</f>
        <v>0</v>
      </c>
      <c r="N129" s="58">
        <f ca="1">IFERROR(HLOOKUP(N$7,'Dummy Group'!$B$3:$G$38,$E129+1,FALSE),0)</f>
        <v>0</v>
      </c>
      <c r="O129" s="58">
        <f ca="1">IFERROR(HLOOKUP(O$7,'Dummy Group'!$B$3:$G$38,$E129+1,FALSE),0)</f>
        <v>0</v>
      </c>
      <c r="P129" s="58">
        <f ca="1">IFERROR(HLOOKUP(P$7,'Dummy Group'!$B$3:$G$38,$E129+1,FALSE),0)</f>
        <v>0</v>
      </c>
      <c r="Q129" s="58">
        <f ca="1">IFERROR(HLOOKUP(Q$7,'Dummy Group'!$B$3:$G$38,$E129+1,FALSE),0)</f>
        <v>0</v>
      </c>
      <c r="R129" s="58">
        <f ca="1">IFERROR(HLOOKUP(R$7,'Dummy Group'!$B$3:$G$38,$E129+1,FALSE),0)</f>
        <v>0</v>
      </c>
      <c r="S129" s="58">
        <f ca="1">IFERROR(HLOOKUP(S$7,'Dummy Group'!$B$3:$G$38,$E129+1,FALSE),0)</f>
        <v>0</v>
      </c>
      <c r="T129" s="58">
        <f ca="1">IFERROR(HLOOKUP(T$7,'Dummy Group'!$B$3:$G$38,$E129+1,FALSE),0)</f>
        <v>0</v>
      </c>
      <c r="U129" s="58">
        <f ca="1">IFERROR(HLOOKUP(U$7,'Dummy Group'!$B$3:$G$38,$E129+1,FALSE),0)</f>
        <v>0</v>
      </c>
      <c r="V129" s="58">
        <f ca="1">IFERROR(HLOOKUP(V$7,'Dummy Group'!$B$3:$G$38,$E129+1,FALSE),0)</f>
        <v>0</v>
      </c>
      <c r="W129" s="58">
        <f ca="1">IFERROR(HLOOKUP(W$7,'Dummy Group'!$B$3:$G$38,$E129+1,FALSE),0)</f>
        <v>0</v>
      </c>
      <c r="X129" s="58">
        <f ca="1">IFERROR(HLOOKUP(X$7,'Dummy Group'!$B$3:$G$38,$E129+1,FALSE),0)</f>
        <v>0</v>
      </c>
      <c r="Y129" s="58">
        <f ca="1">IFERROR(HLOOKUP(Y$7,'Dummy Group'!$B$3:$G$38,$E129+1,FALSE),0)</f>
        <v>0</v>
      </c>
      <c r="Z129" s="58">
        <f ca="1">IFERROR(HLOOKUP(Z$7,'Dummy Group'!$B$3:$G$38,$E129+1,FALSE),0)</f>
        <v>0</v>
      </c>
      <c r="AA129" s="58">
        <f ca="1">IFERROR(HLOOKUP(AA$7,'Dummy Group'!$B$3:$G$38,$E129+1,FALSE),0)</f>
        <v>0</v>
      </c>
      <c r="AB129" s="58">
        <f ca="1">IFERROR(HLOOKUP(AB$7,'Dummy Group'!$B$3:$G$38,$E129+1,FALSE),0)</f>
        <v>0</v>
      </c>
      <c r="AC129" s="58">
        <f ca="1">IFERROR(HLOOKUP(AC$7,'Dummy Group'!$B$3:$G$38,$E129+1,FALSE),0)</f>
        <v>0</v>
      </c>
      <c r="AD129" s="58">
        <f ca="1">IFERROR(HLOOKUP(AD$7,'Dummy Group'!$B$3:$G$38,$E129+1,FALSE),0)</f>
        <v>0</v>
      </c>
      <c r="AE129" s="58">
        <f ca="1">IFERROR(HLOOKUP(AE$7,'Dummy Group'!$B$3:$G$38,$E129+1,FALSE),0)</f>
        <v>0</v>
      </c>
      <c r="AF129" s="58">
        <f ca="1">IFERROR(HLOOKUP(AF$7,'Dummy Group'!$B$3:$G$38,$E129+1,FALSE),0)</f>
        <v>0</v>
      </c>
      <c r="AG129" s="58">
        <f ca="1">IFERROR(HLOOKUP(AG$7,'Dummy Group'!$B$3:$G$38,$E129+1,FALSE),0)</f>
        <v>0</v>
      </c>
      <c r="AH129" s="58">
        <f ca="1">IFERROR(HLOOKUP(AH$7,'Dummy Group'!$B$3:$G$38,$E129+1,FALSE),0)</f>
        <v>0</v>
      </c>
      <c r="AI129" s="58">
        <f ca="1">IFERROR(HLOOKUP(AI$7,'Dummy Group'!$B$3:$G$38,$E129+1,FALSE),0)</f>
        <v>0</v>
      </c>
      <c r="AJ129" s="58">
        <f ca="1">IFERROR(HLOOKUP(AJ$7,'Dummy Group'!$B$3:$G$38,$E129+1,FALSE),0)</f>
        <v>0</v>
      </c>
      <c r="AK129" s="58">
        <f ca="1">IFERROR(HLOOKUP(AK$7,'Dummy Group'!$B$3:$G$38,$E129+1,FALSE),0)</f>
        <v>0</v>
      </c>
      <c r="AL129" s="58">
        <f ca="1">IFERROR(HLOOKUP(AL$7,'Dummy Group'!$B$3:$G$38,$E129+1,FALSE),0)</f>
        <v>0</v>
      </c>
      <c r="AM129" s="58">
        <f ca="1">IFERROR(HLOOKUP(AM$7,'Dummy Group'!$B$3:$G$38,$E129+1,FALSE),0)</f>
        <v>0</v>
      </c>
      <c r="AN129" s="58">
        <f ca="1">IFERROR(HLOOKUP(AN$7,'Dummy Group'!$B$3:$G$38,$E129+1,FALSE),0)</f>
        <v>0</v>
      </c>
    </row>
    <row r="130" spans="4:40" x14ac:dyDescent="0.25">
      <c r="D130" s="58">
        <f t="shared" ca="1" si="12"/>
        <v>24</v>
      </c>
      <c r="E130" s="58">
        <f t="shared" si="11"/>
        <v>7</v>
      </c>
      <c r="F130" s="58">
        <f ca="1">IFERROR(HLOOKUP(F$7,'Dummy Group'!$B$3:$G$38,$E130+1,FALSE),0)</f>
        <v>0</v>
      </c>
      <c r="G130" s="58">
        <f ca="1">IFERROR(HLOOKUP(G$7,'Dummy Group'!$B$3:$G$38,$E130+1,FALSE),0)</f>
        <v>0</v>
      </c>
      <c r="H130" s="58">
        <f ca="1">IFERROR(HLOOKUP(H$7,'Dummy Group'!$B$3:$G$38,$E130+1,FALSE),0)</f>
        <v>0</v>
      </c>
      <c r="I130" s="58">
        <f ca="1">IFERROR(HLOOKUP(I$7,'Dummy Group'!$B$3:$G$38,$E130+1,FALSE),0)</f>
        <v>0</v>
      </c>
      <c r="J130" s="58">
        <f ca="1">IFERROR(HLOOKUP(J$7,'Dummy Group'!$B$3:$G$38,$E130+1,FALSE),0)</f>
        <v>0</v>
      </c>
      <c r="K130" s="58">
        <f ca="1">IFERROR(HLOOKUP(K$7,'Dummy Group'!$B$3:$G$38,$E130+1,FALSE),0)</f>
        <v>0</v>
      </c>
      <c r="L130" s="58">
        <f ca="1">IFERROR(HLOOKUP(L$7,'Dummy Group'!$B$3:$G$38,$E130+1,FALSE),0)</f>
        <v>0</v>
      </c>
      <c r="M130" s="58">
        <f ca="1">IFERROR(HLOOKUP(M$7,'Dummy Group'!$B$3:$G$38,$E130+1,FALSE),0)</f>
        <v>0</v>
      </c>
      <c r="N130" s="58">
        <f ca="1">IFERROR(HLOOKUP(N$7,'Dummy Group'!$B$3:$G$38,$E130+1,FALSE),0)</f>
        <v>0</v>
      </c>
      <c r="O130" s="58">
        <f ca="1">IFERROR(HLOOKUP(O$7,'Dummy Group'!$B$3:$G$38,$E130+1,FALSE),0)</f>
        <v>0</v>
      </c>
      <c r="P130" s="58">
        <f ca="1">IFERROR(HLOOKUP(P$7,'Dummy Group'!$B$3:$G$38,$E130+1,FALSE),0)</f>
        <v>0</v>
      </c>
      <c r="Q130" s="58">
        <f ca="1">IFERROR(HLOOKUP(Q$7,'Dummy Group'!$B$3:$G$38,$E130+1,FALSE),0)</f>
        <v>0</v>
      </c>
      <c r="R130" s="58">
        <f ca="1">IFERROR(HLOOKUP(R$7,'Dummy Group'!$B$3:$G$38,$E130+1,FALSE),0)</f>
        <v>0</v>
      </c>
      <c r="S130" s="58">
        <f ca="1">IFERROR(HLOOKUP(S$7,'Dummy Group'!$B$3:$G$38,$E130+1,FALSE),0)</f>
        <v>0</v>
      </c>
      <c r="T130" s="58">
        <f ca="1">IFERROR(HLOOKUP(T$7,'Dummy Group'!$B$3:$G$38,$E130+1,FALSE),0)</f>
        <v>0</v>
      </c>
      <c r="U130" s="58">
        <f ca="1">IFERROR(HLOOKUP(U$7,'Dummy Group'!$B$3:$G$38,$E130+1,FALSE),0)</f>
        <v>0</v>
      </c>
      <c r="V130" s="58">
        <f ca="1">IFERROR(HLOOKUP(V$7,'Dummy Group'!$B$3:$G$38,$E130+1,FALSE),0)</f>
        <v>0</v>
      </c>
      <c r="W130" s="58">
        <f ca="1">IFERROR(HLOOKUP(W$7,'Dummy Group'!$B$3:$G$38,$E130+1,FALSE),0)</f>
        <v>0</v>
      </c>
      <c r="X130" s="58">
        <f ca="1">IFERROR(HLOOKUP(X$7,'Dummy Group'!$B$3:$G$38,$E130+1,FALSE),0)</f>
        <v>0</v>
      </c>
      <c r="Y130" s="58">
        <f ca="1">IFERROR(HLOOKUP(Y$7,'Dummy Group'!$B$3:$G$38,$E130+1,FALSE),0)</f>
        <v>0</v>
      </c>
      <c r="Z130" s="58">
        <f ca="1">IFERROR(HLOOKUP(Z$7,'Dummy Group'!$B$3:$G$38,$E130+1,FALSE),0)</f>
        <v>0</v>
      </c>
      <c r="AA130" s="58">
        <f ca="1">IFERROR(HLOOKUP(AA$7,'Dummy Group'!$B$3:$G$38,$E130+1,FALSE),0)</f>
        <v>0</v>
      </c>
      <c r="AB130" s="58">
        <f ca="1">IFERROR(HLOOKUP(AB$7,'Dummy Group'!$B$3:$G$38,$E130+1,FALSE),0)</f>
        <v>0</v>
      </c>
      <c r="AC130" s="58">
        <f ca="1">IFERROR(HLOOKUP(AC$7,'Dummy Group'!$B$3:$G$38,$E130+1,FALSE),0)</f>
        <v>0</v>
      </c>
      <c r="AD130" s="58">
        <f ca="1">IFERROR(HLOOKUP(AD$7,'Dummy Group'!$B$3:$G$38,$E130+1,FALSE),0)</f>
        <v>0</v>
      </c>
      <c r="AE130" s="58">
        <f ca="1">IFERROR(HLOOKUP(AE$7,'Dummy Group'!$B$3:$G$38,$E130+1,FALSE),0)</f>
        <v>0</v>
      </c>
      <c r="AF130" s="58">
        <f ca="1">IFERROR(HLOOKUP(AF$7,'Dummy Group'!$B$3:$G$38,$E130+1,FALSE),0)</f>
        <v>0</v>
      </c>
      <c r="AG130" s="58">
        <f ca="1">IFERROR(HLOOKUP(AG$7,'Dummy Group'!$B$3:$G$38,$E130+1,FALSE),0)</f>
        <v>0</v>
      </c>
      <c r="AH130" s="58">
        <f ca="1">IFERROR(HLOOKUP(AH$7,'Dummy Group'!$B$3:$G$38,$E130+1,FALSE),0)</f>
        <v>0</v>
      </c>
      <c r="AI130" s="58">
        <f ca="1">IFERROR(HLOOKUP(AI$7,'Dummy Group'!$B$3:$G$38,$E130+1,FALSE),0)</f>
        <v>0</v>
      </c>
      <c r="AJ130" s="58">
        <f ca="1">IFERROR(HLOOKUP(AJ$7,'Dummy Group'!$B$3:$G$38,$E130+1,FALSE),0)</f>
        <v>0</v>
      </c>
      <c r="AK130" s="58">
        <f ca="1">IFERROR(HLOOKUP(AK$7,'Dummy Group'!$B$3:$G$38,$E130+1,FALSE),0)</f>
        <v>0</v>
      </c>
      <c r="AL130" s="58">
        <f ca="1">IFERROR(HLOOKUP(AL$7,'Dummy Group'!$B$3:$G$38,$E130+1,FALSE),0)</f>
        <v>0</v>
      </c>
      <c r="AM130" s="58">
        <f ca="1">IFERROR(HLOOKUP(AM$7,'Dummy Group'!$B$3:$G$38,$E130+1,FALSE),0)</f>
        <v>0</v>
      </c>
      <c r="AN130" s="58">
        <f ca="1">IFERROR(HLOOKUP(AN$7,'Dummy Group'!$B$3:$G$38,$E130+1,FALSE),0)</f>
        <v>0</v>
      </c>
    </row>
    <row r="131" spans="4:40" x14ac:dyDescent="0.25">
      <c r="D131" s="58">
        <f t="shared" ca="1" si="12"/>
        <v>24</v>
      </c>
      <c r="E131" s="58">
        <f t="shared" si="11"/>
        <v>8</v>
      </c>
      <c r="F131" s="58">
        <f ca="1">IFERROR(HLOOKUP(F$7,'Dummy Group'!$B$3:$G$38,$E131+1,FALSE),0)</f>
        <v>0</v>
      </c>
      <c r="G131" s="58">
        <f ca="1">IFERROR(HLOOKUP(G$7,'Dummy Group'!$B$3:$G$38,$E131+1,FALSE),0)</f>
        <v>0</v>
      </c>
      <c r="H131" s="58">
        <f ca="1">IFERROR(HLOOKUP(H$7,'Dummy Group'!$B$3:$G$38,$E131+1,FALSE),0)</f>
        <v>0</v>
      </c>
      <c r="I131" s="58">
        <f ca="1">IFERROR(HLOOKUP(I$7,'Dummy Group'!$B$3:$G$38,$E131+1,FALSE),0)</f>
        <v>0</v>
      </c>
      <c r="J131" s="58">
        <f ca="1">IFERROR(HLOOKUP(J$7,'Dummy Group'!$B$3:$G$38,$E131+1,FALSE),0)</f>
        <v>0</v>
      </c>
      <c r="K131" s="58">
        <f ca="1">IFERROR(HLOOKUP(K$7,'Dummy Group'!$B$3:$G$38,$E131+1,FALSE),0)</f>
        <v>0</v>
      </c>
      <c r="L131" s="58">
        <f ca="1">IFERROR(HLOOKUP(L$7,'Dummy Group'!$B$3:$G$38,$E131+1,FALSE),0)</f>
        <v>0</v>
      </c>
      <c r="M131" s="58">
        <f ca="1">IFERROR(HLOOKUP(M$7,'Dummy Group'!$B$3:$G$38,$E131+1,FALSE),0)</f>
        <v>0</v>
      </c>
      <c r="N131" s="58">
        <f ca="1">IFERROR(HLOOKUP(N$7,'Dummy Group'!$B$3:$G$38,$E131+1,FALSE),0)</f>
        <v>0</v>
      </c>
      <c r="O131" s="58">
        <f ca="1">IFERROR(HLOOKUP(O$7,'Dummy Group'!$B$3:$G$38,$E131+1,FALSE),0)</f>
        <v>0</v>
      </c>
      <c r="P131" s="58">
        <f ca="1">IFERROR(HLOOKUP(P$7,'Dummy Group'!$B$3:$G$38,$E131+1,FALSE),0)</f>
        <v>0</v>
      </c>
      <c r="Q131" s="58">
        <f ca="1">IFERROR(HLOOKUP(Q$7,'Dummy Group'!$B$3:$G$38,$E131+1,FALSE),0)</f>
        <v>0</v>
      </c>
      <c r="R131" s="58">
        <f ca="1">IFERROR(HLOOKUP(R$7,'Dummy Group'!$B$3:$G$38,$E131+1,FALSE),0)</f>
        <v>0</v>
      </c>
      <c r="S131" s="58">
        <f ca="1">IFERROR(HLOOKUP(S$7,'Dummy Group'!$B$3:$G$38,$E131+1,FALSE),0)</f>
        <v>0</v>
      </c>
      <c r="T131" s="58">
        <f ca="1">IFERROR(HLOOKUP(T$7,'Dummy Group'!$B$3:$G$38,$E131+1,FALSE),0)</f>
        <v>0</v>
      </c>
      <c r="U131" s="58">
        <f ca="1">IFERROR(HLOOKUP(U$7,'Dummy Group'!$B$3:$G$38,$E131+1,FALSE),0)</f>
        <v>0</v>
      </c>
      <c r="V131" s="58">
        <f ca="1">IFERROR(HLOOKUP(V$7,'Dummy Group'!$B$3:$G$38,$E131+1,FALSE),0)</f>
        <v>0</v>
      </c>
      <c r="W131" s="58">
        <f ca="1">IFERROR(HLOOKUP(W$7,'Dummy Group'!$B$3:$G$38,$E131+1,FALSE),0)</f>
        <v>0</v>
      </c>
      <c r="X131" s="58">
        <f ca="1">IFERROR(HLOOKUP(X$7,'Dummy Group'!$B$3:$G$38,$E131+1,FALSE),0)</f>
        <v>0</v>
      </c>
      <c r="Y131" s="58">
        <f ca="1">IFERROR(HLOOKUP(Y$7,'Dummy Group'!$B$3:$G$38,$E131+1,FALSE),0)</f>
        <v>0</v>
      </c>
      <c r="Z131" s="58">
        <f ca="1">IFERROR(HLOOKUP(Z$7,'Dummy Group'!$B$3:$G$38,$E131+1,FALSE),0)</f>
        <v>0</v>
      </c>
      <c r="AA131" s="58">
        <f ca="1">IFERROR(HLOOKUP(AA$7,'Dummy Group'!$B$3:$G$38,$E131+1,FALSE),0)</f>
        <v>0</v>
      </c>
      <c r="AB131" s="58">
        <f ca="1">IFERROR(HLOOKUP(AB$7,'Dummy Group'!$B$3:$G$38,$E131+1,FALSE),0)</f>
        <v>0</v>
      </c>
      <c r="AC131" s="58">
        <f ca="1">IFERROR(HLOOKUP(AC$7,'Dummy Group'!$B$3:$G$38,$E131+1,FALSE),0)</f>
        <v>0</v>
      </c>
      <c r="AD131" s="58">
        <f ca="1">IFERROR(HLOOKUP(AD$7,'Dummy Group'!$B$3:$G$38,$E131+1,FALSE),0)</f>
        <v>0</v>
      </c>
      <c r="AE131" s="58">
        <f ca="1">IFERROR(HLOOKUP(AE$7,'Dummy Group'!$B$3:$G$38,$E131+1,FALSE),0)</f>
        <v>0</v>
      </c>
      <c r="AF131" s="58">
        <f ca="1">IFERROR(HLOOKUP(AF$7,'Dummy Group'!$B$3:$G$38,$E131+1,FALSE),0)</f>
        <v>0</v>
      </c>
      <c r="AG131" s="58">
        <f ca="1">IFERROR(HLOOKUP(AG$7,'Dummy Group'!$B$3:$G$38,$E131+1,FALSE),0)</f>
        <v>0</v>
      </c>
      <c r="AH131" s="58">
        <f ca="1">IFERROR(HLOOKUP(AH$7,'Dummy Group'!$B$3:$G$38,$E131+1,FALSE),0)</f>
        <v>0</v>
      </c>
      <c r="AI131" s="58">
        <f ca="1">IFERROR(HLOOKUP(AI$7,'Dummy Group'!$B$3:$G$38,$E131+1,FALSE),0)</f>
        <v>0</v>
      </c>
      <c r="AJ131" s="58">
        <f ca="1">IFERROR(HLOOKUP(AJ$7,'Dummy Group'!$B$3:$G$38,$E131+1,FALSE),0)</f>
        <v>0</v>
      </c>
      <c r="AK131" s="58">
        <f ca="1">IFERROR(HLOOKUP(AK$7,'Dummy Group'!$B$3:$G$38,$E131+1,FALSE),0)</f>
        <v>0</v>
      </c>
      <c r="AL131" s="58">
        <f ca="1">IFERROR(HLOOKUP(AL$7,'Dummy Group'!$B$3:$G$38,$E131+1,FALSE),0)</f>
        <v>0</v>
      </c>
      <c r="AM131" s="58">
        <f ca="1">IFERROR(HLOOKUP(AM$7,'Dummy Group'!$B$3:$G$38,$E131+1,FALSE),0)</f>
        <v>0</v>
      </c>
      <c r="AN131" s="58">
        <f ca="1">IFERROR(HLOOKUP(AN$7,'Dummy Group'!$B$3:$G$38,$E131+1,FALSE),0)</f>
        <v>0</v>
      </c>
    </row>
    <row r="132" spans="4:40" x14ac:dyDescent="0.25">
      <c r="D132" s="58">
        <f t="shared" ca="1" si="12"/>
        <v>24</v>
      </c>
      <c r="E132" s="58">
        <f t="shared" si="11"/>
        <v>9</v>
      </c>
      <c r="F132" s="58">
        <f ca="1">IFERROR(HLOOKUP(F$7,'Dummy Group'!$B$3:$G$38,$E132+1,FALSE),0)</f>
        <v>0</v>
      </c>
      <c r="G132" s="58">
        <f ca="1">IFERROR(HLOOKUP(G$7,'Dummy Group'!$B$3:$G$38,$E132+1,FALSE),0)</f>
        <v>0</v>
      </c>
      <c r="H132" s="58">
        <f ca="1">IFERROR(HLOOKUP(H$7,'Dummy Group'!$B$3:$G$38,$E132+1,FALSE),0)</f>
        <v>0</v>
      </c>
      <c r="I132" s="58">
        <f ca="1">IFERROR(HLOOKUP(I$7,'Dummy Group'!$B$3:$G$38,$E132+1,FALSE),0)</f>
        <v>0</v>
      </c>
      <c r="J132" s="58">
        <f ca="1">IFERROR(HLOOKUP(J$7,'Dummy Group'!$B$3:$G$38,$E132+1,FALSE),0)</f>
        <v>0</v>
      </c>
      <c r="K132" s="58">
        <f ca="1">IFERROR(HLOOKUP(K$7,'Dummy Group'!$B$3:$G$38,$E132+1,FALSE),0)</f>
        <v>0</v>
      </c>
      <c r="L132" s="58">
        <f ca="1">IFERROR(HLOOKUP(L$7,'Dummy Group'!$B$3:$G$38,$E132+1,FALSE),0)</f>
        <v>0</v>
      </c>
      <c r="M132" s="58">
        <f ca="1">IFERROR(HLOOKUP(M$7,'Dummy Group'!$B$3:$G$38,$E132+1,FALSE),0)</f>
        <v>0</v>
      </c>
      <c r="N132" s="58">
        <f ca="1">IFERROR(HLOOKUP(N$7,'Dummy Group'!$B$3:$G$38,$E132+1,FALSE),0)</f>
        <v>0</v>
      </c>
      <c r="O132" s="58">
        <f ca="1">IFERROR(HLOOKUP(O$7,'Dummy Group'!$B$3:$G$38,$E132+1,FALSE),0)</f>
        <v>0</v>
      </c>
      <c r="P132" s="58">
        <f ca="1">IFERROR(HLOOKUP(P$7,'Dummy Group'!$B$3:$G$38,$E132+1,FALSE),0)</f>
        <v>0</v>
      </c>
      <c r="Q132" s="58">
        <f ca="1">IFERROR(HLOOKUP(Q$7,'Dummy Group'!$B$3:$G$38,$E132+1,FALSE),0)</f>
        <v>0</v>
      </c>
      <c r="R132" s="58">
        <f ca="1">IFERROR(HLOOKUP(R$7,'Dummy Group'!$B$3:$G$38,$E132+1,FALSE),0)</f>
        <v>0</v>
      </c>
      <c r="S132" s="58">
        <f ca="1">IFERROR(HLOOKUP(S$7,'Dummy Group'!$B$3:$G$38,$E132+1,FALSE),0)</f>
        <v>0</v>
      </c>
      <c r="T132" s="58">
        <f ca="1">IFERROR(HLOOKUP(T$7,'Dummy Group'!$B$3:$G$38,$E132+1,FALSE),0)</f>
        <v>0</v>
      </c>
      <c r="U132" s="58">
        <f ca="1">IFERROR(HLOOKUP(U$7,'Dummy Group'!$B$3:$G$38,$E132+1,FALSE),0)</f>
        <v>0</v>
      </c>
      <c r="V132" s="58">
        <f ca="1">IFERROR(HLOOKUP(V$7,'Dummy Group'!$B$3:$G$38,$E132+1,FALSE),0)</f>
        <v>0</v>
      </c>
      <c r="W132" s="58">
        <f ca="1">IFERROR(HLOOKUP(W$7,'Dummy Group'!$B$3:$G$38,$E132+1,FALSE),0)</f>
        <v>0</v>
      </c>
      <c r="X132" s="58">
        <f ca="1">IFERROR(HLOOKUP(X$7,'Dummy Group'!$B$3:$G$38,$E132+1,FALSE),0)</f>
        <v>0</v>
      </c>
      <c r="Y132" s="58">
        <f ca="1">IFERROR(HLOOKUP(Y$7,'Dummy Group'!$B$3:$G$38,$E132+1,FALSE),0)</f>
        <v>0</v>
      </c>
      <c r="Z132" s="58">
        <f ca="1">IFERROR(HLOOKUP(Z$7,'Dummy Group'!$B$3:$G$38,$E132+1,FALSE),0)</f>
        <v>0</v>
      </c>
      <c r="AA132" s="58">
        <f ca="1">IFERROR(HLOOKUP(AA$7,'Dummy Group'!$B$3:$G$38,$E132+1,FALSE),0)</f>
        <v>0</v>
      </c>
      <c r="AB132" s="58">
        <f ca="1">IFERROR(HLOOKUP(AB$7,'Dummy Group'!$B$3:$G$38,$E132+1,FALSE),0)</f>
        <v>0</v>
      </c>
      <c r="AC132" s="58">
        <f ca="1">IFERROR(HLOOKUP(AC$7,'Dummy Group'!$B$3:$G$38,$E132+1,FALSE),0)</f>
        <v>0</v>
      </c>
      <c r="AD132" s="58">
        <f ca="1">IFERROR(HLOOKUP(AD$7,'Dummy Group'!$B$3:$G$38,$E132+1,FALSE),0)</f>
        <v>0</v>
      </c>
      <c r="AE132" s="58">
        <f ca="1">IFERROR(HLOOKUP(AE$7,'Dummy Group'!$B$3:$G$38,$E132+1,FALSE),0)</f>
        <v>0</v>
      </c>
      <c r="AF132" s="58">
        <f ca="1">IFERROR(HLOOKUP(AF$7,'Dummy Group'!$B$3:$G$38,$E132+1,FALSE),0)</f>
        <v>0</v>
      </c>
      <c r="AG132" s="58">
        <f ca="1">IFERROR(HLOOKUP(AG$7,'Dummy Group'!$B$3:$G$38,$E132+1,FALSE),0)</f>
        <v>0</v>
      </c>
      <c r="AH132" s="58">
        <f ca="1">IFERROR(HLOOKUP(AH$7,'Dummy Group'!$B$3:$G$38,$E132+1,FALSE),0)</f>
        <v>0</v>
      </c>
      <c r="AI132" s="58">
        <f ca="1">IFERROR(HLOOKUP(AI$7,'Dummy Group'!$B$3:$G$38,$E132+1,FALSE),0)</f>
        <v>0</v>
      </c>
      <c r="AJ132" s="58">
        <f ca="1">IFERROR(HLOOKUP(AJ$7,'Dummy Group'!$B$3:$G$38,$E132+1,FALSE),0)</f>
        <v>0</v>
      </c>
      <c r="AK132" s="58">
        <f ca="1">IFERROR(HLOOKUP(AK$7,'Dummy Group'!$B$3:$G$38,$E132+1,FALSE),0)</f>
        <v>0</v>
      </c>
      <c r="AL132" s="58">
        <f ca="1">IFERROR(HLOOKUP(AL$7,'Dummy Group'!$B$3:$G$38,$E132+1,FALSE),0)</f>
        <v>0</v>
      </c>
      <c r="AM132" s="58">
        <f ca="1">IFERROR(HLOOKUP(AM$7,'Dummy Group'!$B$3:$G$38,$E132+1,FALSE),0)</f>
        <v>0</v>
      </c>
      <c r="AN132" s="58">
        <f ca="1">IFERROR(HLOOKUP(AN$7,'Dummy Group'!$B$3:$G$38,$E132+1,FALSE),0)</f>
        <v>0</v>
      </c>
    </row>
    <row r="133" spans="4:40" x14ac:dyDescent="0.25">
      <c r="D133" s="58">
        <f t="shared" ca="1" si="12"/>
        <v>24</v>
      </c>
      <c r="E133" s="58">
        <f t="shared" si="11"/>
        <v>10</v>
      </c>
      <c r="F133" s="58">
        <f ca="1">IFERROR(HLOOKUP(F$7,'Dummy Group'!$B$3:$G$38,$E133+1,FALSE),0)</f>
        <v>0</v>
      </c>
      <c r="G133" s="58">
        <f ca="1">IFERROR(HLOOKUP(G$7,'Dummy Group'!$B$3:$G$38,$E133+1,FALSE),0)</f>
        <v>0</v>
      </c>
      <c r="H133" s="58">
        <f ca="1">IFERROR(HLOOKUP(H$7,'Dummy Group'!$B$3:$G$38,$E133+1,FALSE),0)</f>
        <v>0</v>
      </c>
      <c r="I133" s="58">
        <f ca="1">IFERROR(HLOOKUP(I$7,'Dummy Group'!$B$3:$G$38,$E133+1,FALSE),0)</f>
        <v>0</v>
      </c>
      <c r="J133" s="58">
        <f ca="1">IFERROR(HLOOKUP(J$7,'Dummy Group'!$B$3:$G$38,$E133+1,FALSE),0)</f>
        <v>0</v>
      </c>
      <c r="K133" s="58">
        <f ca="1">IFERROR(HLOOKUP(K$7,'Dummy Group'!$B$3:$G$38,$E133+1,FALSE),0)</f>
        <v>0</v>
      </c>
      <c r="L133" s="58">
        <f ca="1">IFERROR(HLOOKUP(L$7,'Dummy Group'!$B$3:$G$38,$E133+1,FALSE),0)</f>
        <v>0</v>
      </c>
      <c r="M133" s="58">
        <f ca="1">IFERROR(HLOOKUP(M$7,'Dummy Group'!$B$3:$G$38,$E133+1,FALSE),0)</f>
        <v>0</v>
      </c>
      <c r="N133" s="58">
        <f ca="1">IFERROR(HLOOKUP(N$7,'Dummy Group'!$B$3:$G$38,$E133+1,FALSE),0)</f>
        <v>0</v>
      </c>
      <c r="O133" s="58">
        <f ca="1">IFERROR(HLOOKUP(O$7,'Dummy Group'!$B$3:$G$38,$E133+1,FALSE),0)</f>
        <v>0</v>
      </c>
      <c r="P133" s="58">
        <f ca="1">IFERROR(HLOOKUP(P$7,'Dummy Group'!$B$3:$G$38,$E133+1,FALSE),0)</f>
        <v>0</v>
      </c>
      <c r="Q133" s="58">
        <f ca="1">IFERROR(HLOOKUP(Q$7,'Dummy Group'!$B$3:$G$38,$E133+1,FALSE),0)</f>
        <v>0</v>
      </c>
      <c r="R133" s="58">
        <f ca="1">IFERROR(HLOOKUP(R$7,'Dummy Group'!$B$3:$G$38,$E133+1,FALSE),0)</f>
        <v>0</v>
      </c>
      <c r="S133" s="58">
        <f ca="1">IFERROR(HLOOKUP(S$7,'Dummy Group'!$B$3:$G$38,$E133+1,FALSE),0)</f>
        <v>0</v>
      </c>
      <c r="T133" s="58">
        <f ca="1">IFERROR(HLOOKUP(T$7,'Dummy Group'!$B$3:$G$38,$E133+1,FALSE),0)</f>
        <v>0</v>
      </c>
      <c r="U133" s="58">
        <f ca="1">IFERROR(HLOOKUP(U$7,'Dummy Group'!$B$3:$G$38,$E133+1,FALSE),0)</f>
        <v>0</v>
      </c>
      <c r="V133" s="58">
        <f ca="1">IFERROR(HLOOKUP(V$7,'Dummy Group'!$B$3:$G$38,$E133+1,FALSE),0)</f>
        <v>0</v>
      </c>
      <c r="W133" s="58">
        <f ca="1">IFERROR(HLOOKUP(W$7,'Dummy Group'!$B$3:$G$38,$E133+1,FALSE),0)</f>
        <v>0</v>
      </c>
      <c r="X133" s="58">
        <f ca="1">IFERROR(HLOOKUP(X$7,'Dummy Group'!$B$3:$G$38,$E133+1,FALSE),0)</f>
        <v>0</v>
      </c>
      <c r="Y133" s="58">
        <f ca="1">IFERROR(HLOOKUP(Y$7,'Dummy Group'!$B$3:$G$38,$E133+1,FALSE),0)</f>
        <v>0</v>
      </c>
      <c r="Z133" s="58">
        <f ca="1">IFERROR(HLOOKUP(Z$7,'Dummy Group'!$B$3:$G$38,$E133+1,FALSE),0)</f>
        <v>0</v>
      </c>
      <c r="AA133" s="58">
        <f ca="1">IFERROR(HLOOKUP(AA$7,'Dummy Group'!$B$3:$G$38,$E133+1,FALSE),0)</f>
        <v>0</v>
      </c>
      <c r="AB133" s="58">
        <f ca="1">IFERROR(HLOOKUP(AB$7,'Dummy Group'!$B$3:$G$38,$E133+1,FALSE),0)</f>
        <v>0</v>
      </c>
      <c r="AC133" s="58">
        <f ca="1">IFERROR(HLOOKUP(AC$7,'Dummy Group'!$B$3:$G$38,$E133+1,FALSE),0)</f>
        <v>0</v>
      </c>
      <c r="AD133" s="58">
        <f ca="1">IFERROR(HLOOKUP(AD$7,'Dummy Group'!$B$3:$G$38,$E133+1,FALSE),0)</f>
        <v>0</v>
      </c>
      <c r="AE133" s="58">
        <f ca="1">IFERROR(HLOOKUP(AE$7,'Dummy Group'!$B$3:$G$38,$E133+1,FALSE),0)</f>
        <v>0</v>
      </c>
      <c r="AF133" s="58">
        <f ca="1">IFERROR(HLOOKUP(AF$7,'Dummy Group'!$B$3:$G$38,$E133+1,FALSE),0)</f>
        <v>0</v>
      </c>
      <c r="AG133" s="58">
        <f ca="1">IFERROR(HLOOKUP(AG$7,'Dummy Group'!$B$3:$G$38,$E133+1,FALSE),0)</f>
        <v>0</v>
      </c>
      <c r="AH133" s="58">
        <f ca="1">IFERROR(HLOOKUP(AH$7,'Dummy Group'!$B$3:$G$38,$E133+1,FALSE),0)</f>
        <v>0</v>
      </c>
      <c r="AI133" s="58">
        <f ca="1">IFERROR(HLOOKUP(AI$7,'Dummy Group'!$B$3:$G$38,$E133+1,FALSE),0)</f>
        <v>0</v>
      </c>
      <c r="AJ133" s="58">
        <f ca="1">IFERROR(HLOOKUP(AJ$7,'Dummy Group'!$B$3:$G$38,$E133+1,FALSE),0)</f>
        <v>0</v>
      </c>
      <c r="AK133" s="58">
        <f ca="1">IFERROR(HLOOKUP(AK$7,'Dummy Group'!$B$3:$G$38,$E133+1,FALSE),0)</f>
        <v>0</v>
      </c>
      <c r="AL133" s="58">
        <f ca="1">IFERROR(HLOOKUP(AL$7,'Dummy Group'!$B$3:$G$38,$E133+1,FALSE),0)</f>
        <v>0</v>
      </c>
      <c r="AM133" s="58">
        <f ca="1">IFERROR(HLOOKUP(AM$7,'Dummy Group'!$B$3:$G$38,$E133+1,FALSE),0)</f>
        <v>0</v>
      </c>
      <c r="AN133" s="58">
        <f ca="1">IFERROR(HLOOKUP(AN$7,'Dummy Group'!$B$3:$G$38,$E133+1,FALSE),0)</f>
        <v>0</v>
      </c>
    </row>
    <row r="134" spans="4:40" x14ac:dyDescent="0.25">
      <c r="D134" s="58">
        <f t="shared" ca="1" si="12"/>
        <v>24</v>
      </c>
      <c r="E134" s="58">
        <f t="shared" si="11"/>
        <v>11</v>
      </c>
      <c r="F134" s="58">
        <f ca="1">IFERROR(HLOOKUP(F$7,'Dummy Group'!$B$3:$G$38,$E134+1,FALSE),0)</f>
        <v>0</v>
      </c>
      <c r="G134" s="58">
        <f ca="1">IFERROR(HLOOKUP(G$7,'Dummy Group'!$B$3:$G$38,$E134+1,FALSE),0)</f>
        <v>0</v>
      </c>
      <c r="H134" s="58">
        <f ca="1">IFERROR(HLOOKUP(H$7,'Dummy Group'!$B$3:$G$38,$E134+1,FALSE),0)</f>
        <v>0</v>
      </c>
      <c r="I134" s="58">
        <f ca="1">IFERROR(HLOOKUP(I$7,'Dummy Group'!$B$3:$G$38,$E134+1,FALSE),0)</f>
        <v>0</v>
      </c>
      <c r="J134" s="58">
        <f ca="1">IFERROR(HLOOKUP(J$7,'Dummy Group'!$B$3:$G$38,$E134+1,FALSE),0)</f>
        <v>0</v>
      </c>
      <c r="K134" s="58">
        <f ca="1">IFERROR(HLOOKUP(K$7,'Dummy Group'!$B$3:$G$38,$E134+1,FALSE),0)</f>
        <v>0</v>
      </c>
      <c r="L134" s="58">
        <f ca="1">IFERROR(HLOOKUP(L$7,'Dummy Group'!$B$3:$G$38,$E134+1,FALSE),0)</f>
        <v>0</v>
      </c>
      <c r="M134" s="58">
        <f ca="1">IFERROR(HLOOKUP(M$7,'Dummy Group'!$B$3:$G$38,$E134+1,FALSE),0)</f>
        <v>0</v>
      </c>
      <c r="N134" s="58">
        <f ca="1">IFERROR(HLOOKUP(N$7,'Dummy Group'!$B$3:$G$38,$E134+1,FALSE),0)</f>
        <v>0</v>
      </c>
      <c r="O134" s="58">
        <f ca="1">IFERROR(HLOOKUP(O$7,'Dummy Group'!$B$3:$G$38,$E134+1,FALSE),0)</f>
        <v>0</v>
      </c>
      <c r="P134" s="58">
        <f ca="1">IFERROR(HLOOKUP(P$7,'Dummy Group'!$B$3:$G$38,$E134+1,FALSE),0)</f>
        <v>0</v>
      </c>
      <c r="Q134" s="58">
        <f ca="1">IFERROR(HLOOKUP(Q$7,'Dummy Group'!$B$3:$G$38,$E134+1,FALSE),0)</f>
        <v>0</v>
      </c>
      <c r="R134" s="58">
        <f ca="1">IFERROR(HLOOKUP(R$7,'Dummy Group'!$B$3:$G$38,$E134+1,FALSE),0)</f>
        <v>0</v>
      </c>
      <c r="S134" s="58">
        <f ca="1">IFERROR(HLOOKUP(S$7,'Dummy Group'!$B$3:$G$38,$E134+1,FALSE),0)</f>
        <v>0</v>
      </c>
      <c r="T134" s="58">
        <f ca="1">IFERROR(HLOOKUP(T$7,'Dummy Group'!$B$3:$G$38,$E134+1,FALSE),0)</f>
        <v>0</v>
      </c>
      <c r="U134" s="58">
        <f ca="1">IFERROR(HLOOKUP(U$7,'Dummy Group'!$B$3:$G$38,$E134+1,FALSE),0)</f>
        <v>0</v>
      </c>
      <c r="V134" s="58">
        <f ca="1">IFERROR(HLOOKUP(V$7,'Dummy Group'!$B$3:$G$38,$E134+1,FALSE),0)</f>
        <v>0</v>
      </c>
      <c r="W134" s="58">
        <f ca="1">IFERROR(HLOOKUP(W$7,'Dummy Group'!$B$3:$G$38,$E134+1,FALSE),0)</f>
        <v>0</v>
      </c>
      <c r="X134" s="58">
        <f ca="1">IFERROR(HLOOKUP(X$7,'Dummy Group'!$B$3:$G$38,$E134+1,FALSE),0)</f>
        <v>0</v>
      </c>
      <c r="Y134" s="58">
        <f ca="1">IFERROR(HLOOKUP(Y$7,'Dummy Group'!$B$3:$G$38,$E134+1,FALSE),0)</f>
        <v>0</v>
      </c>
      <c r="Z134" s="58">
        <f ca="1">IFERROR(HLOOKUP(Z$7,'Dummy Group'!$B$3:$G$38,$E134+1,FALSE),0)</f>
        <v>0</v>
      </c>
      <c r="AA134" s="58">
        <f ca="1">IFERROR(HLOOKUP(AA$7,'Dummy Group'!$B$3:$G$38,$E134+1,FALSE),0)</f>
        <v>0</v>
      </c>
      <c r="AB134" s="58">
        <f ca="1">IFERROR(HLOOKUP(AB$7,'Dummy Group'!$B$3:$G$38,$E134+1,FALSE),0)</f>
        <v>0</v>
      </c>
      <c r="AC134" s="58">
        <f ca="1">IFERROR(HLOOKUP(AC$7,'Dummy Group'!$B$3:$G$38,$E134+1,FALSE),0)</f>
        <v>0</v>
      </c>
      <c r="AD134" s="58">
        <f ca="1">IFERROR(HLOOKUP(AD$7,'Dummy Group'!$B$3:$G$38,$E134+1,FALSE),0)</f>
        <v>0</v>
      </c>
      <c r="AE134" s="58">
        <f ca="1">IFERROR(HLOOKUP(AE$7,'Dummy Group'!$B$3:$G$38,$E134+1,FALSE),0)</f>
        <v>0</v>
      </c>
      <c r="AF134" s="58">
        <f ca="1">IFERROR(HLOOKUP(AF$7,'Dummy Group'!$B$3:$G$38,$E134+1,FALSE),0)</f>
        <v>0</v>
      </c>
      <c r="AG134" s="58">
        <f ca="1">IFERROR(HLOOKUP(AG$7,'Dummy Group'!$B$3:$G$38,$E134+1,FALSE),0)</f>
        <v>0</v>
      </c>
      <c r="AH134" s="58">
        <f ca="1">IFERROR(HLOOKUP(AH$7,'Dummy Group'!$B$3:$G$38,$E134+1,FALSE),0)</f>
        <v>0</v>
      </c>
      <c r="AI134" s="58">
        <f ca="1">IFERROR(HLOOKUP(AI$7,'Dummy Group'!$B$3:$G$38,$E134+1,FALSE),0)</f>
        <v>0</v>
      </c>
      <c r="AJ134" s="58">
        <f ca="1">IFERROR(HLOOKUP(AJ$7,'Dummy Group'!$B$3:$G$38,$E134+1,FALSE),0)</f>
        <v>0</v>
      </c>
      <c r="AK134" s="58">
        <f ca="1">IFERROR(HLOOKUP(AK$7,'Dummy Group'!$B$3:$G$38,$E134+1,FALSE),0)</f>
        <v>0</v>
      </c>
      <c r="AL134" s="58">
        <f ca="1">IFERROR(HLOOKUP(AL$7,'Dummy Group'!$B$3:$G$38,$E134+1,FALSE),0)</f>
        <v>0</v>
      </c>
      <c r="AM134" s="58">
        <f ca="1">IFERROR(HLOOKUP(AM$7,'Dummy Group'!$B$3:$G$38,$E134+1,FALSE),0)</f>
        <v>0</v>
      </c>
      <c r="AN134" s="58">
        <f ca="1">IFERROR(HLOOKUP(AN$7,'Dummy Group'!$B$3:$G$38,$E134+1,FALSE),0)</f>
        <v>0</v>
      </c>
    </row>
    <row r="135" spans="4:40" x14ac:dyDescent="0.25">
      <c r="D135" s="58">
        <f t="shared" ca="1" si="12"/>
        <v>24</v>
      </c>
      <c r="E135" s="58">
        <f t="shared" si="11"/>
        <v>12</v>
      </c>
      <c r="F135" s="58">
        <f ca="1">IFERROR(HLOOKUP(F$7,'Dummy Group'!$B$3:$G$38,$E135+1,FALSE),0)</f>
        <v>0</v>
      </c>
      <c r="G135" s="58">
        <f ca="1">IFERROR(HLOOKUP(G$7,'Dummy Group'!$B$3:$G$38,$E135+1,FALSE),0)</f>
        <v>0</v>
      </c>
      <c r="H135" s="58">
        <f ca="1">IFERROR(HLOOKUP(H$7,'Dummy Group'!$B$3:$G$38,$E135+1,FALSE),0)</f>
        <v>0</v>
      </c>
      <c r="I135" s="58">
        <f ca="1">IFERROR(HLOOKUP(I$7,'Dummy Group'!$B$3:$G$38,$E135+1,FALSE),0)</f>
        <v>0</v>
      </c>
      <c r="J135" s="58">
        <f ca="1">IFERROR(HLOOKUP(J$7,'Dummy Group'!$B$3:$G$38,$E135+1,FALSE),0)</f>
        <v>0</v>
      </c>
      <c r="K135" s="58">
        <f ca="1">IFERROR(HLOOKUP(K$7,'Dummy Group'!$B$3:$G$38,$E135+1,FALSE),0)</f>
        <v>0</v>
      </c>
      <c r="L135" s="58">
        <f ca="1">IFERROR(HLOOKUP(L$7,'Dummy Group'!$B$3:$G$38,$E135+1,FALSE),0)</f>
        <v>0</v>
      </c>
      <c r="M135" s="58">
        <f ca="1">IFERROR(HLOOKUP(M$7,'Dummy Group'!$B$3:$G$38,$E135+1,FALSE),0)</f>
        <v>0</v>
      </c>
      <c r="N135" s="58">
        <f ca="1">IFERROR(HLOOKUP(N$7,'Dummy Group'!$B$3:$G$38,$E135+1,FALSE),0)</f>
        <v>0</v>
      </c>
      <c r="O135" s="58">
        <f ca="1">IFERROR(HLOOKUP(O$7,'Dummy Group'!$B$3:$G$38,$E135+1,FALSE),0)</f>
        <v>0</v>
      </c>
      <c r="P135" s="58">
        <f ca="1">IFERROR(HLOOKUP(P$7,'Dummy Group'!$B$3:$G$38,$E135+1,FALSE),0)</f>
        <v>0</v>
      </c>
      <c r="Q135" s="58">
        <f ca="1">IFERROR(HLOOKUP(Q$7,'Dummy Group'!$B$3:$G$38,$E135+1,FALSE),0)</f>
        <v>0</v>
      </c>
      <c r="R135" s="58">
        <f ca="1">IFERROR(HLOOKUP(R$7,'Dummy Group'!$B$3:$G$38,$E135+1,FALSE),0)</f>
        <v>0</v>
      </c>
      <c r="S135" s="58">
        <f ca="1">IFERROR(HLOOKUP(S$7,'Dummy Group'!$B$3:$G$38,$E135+1,FALSE),0)</f>
        <v>0</v>
      </c>
      <c r="T135" s="58">
        <f ca="1">IFERROR(HLOOKUP(T$7,'Dummy Group'!$B$3:$G$38,$E135+1,FALSE),0)</f>
        <v>0</v>
      </c>
      <c r="U135" s="58">
        <f ca="1">IFERROR(HLOOKUP(U$7,'Dummy Group'!$B$3:$G$38,$E135+1,FALSE),0)</f>
        <v>0</v>
      </c>
      <c r="V135" s="58">
        <f ca="1">IFERROR(HLOOKUP(V$7,'Dummy Group'!$B$3:$G$38,$E135+1,FALSE),0)</f>
        <v>0</v>
      </c>
      <c r="W135" s="58">
        <f ca="1">IFERROR(HLOOKUP(W$7,'Dummy Group'!$B$3:$G$38,$E135+1,FALSE),0)</f>
        <v>0</v>
      </c>
      <c r="X135" s="58">
        <f ca="1">IFERROR(HLOOKUP(X$7,'Dummy Group'!$B$3:$G$38,$E135+1,FALSE),0)</f>
        <v>0</v>
      </c>
      <c r="Y135" s="58">
        <f ca="1">IFERROR(HLOOKUP(Y$7,'Dummy Group'!$B$3:$G$38,$E135+1,FALSE),0)</f>
        <v>0</v>
      </c>
      <c r="Z135" s="58">
        <f ca="1">IFERROR(HLOOKUP(Z$7,'Dummy Group'!$B$3:$G$38,$E135+1,FALSE),0)</f>
        <v>0</v>
      </c>
      <c r="AA135" s="58">
        <f ca="1">IFERROR(HLOOKUP(AA$7,'Dummy Group'!$B$3:$G$38,$E135+1,FALSE),0)</f>
        <v>0</v>
      </c>
      <c r="AB135" s="58">
        <f ca="1">IFERROR(HLOOKUP(AB$7,'Dummy Group'!$B$3:$G$38,$E135+1,FALSE),0)</f>
        <v>0</v>
      </c>
      <c r="AC135" s="58">
        <f ca="1">IFERROR(HLOOKUP(AC$7,'Dummy Group'!$B$3:$G$38,$E135+1,FALSE),0)</f>
        <v>0</v>
      </c>
      <c r="AD135" s="58">
        <f ca="1">IFERROR(HLOOKUP(AD$7,'Dummy Group'!$B$3:$G$38,$E135+1,FALSE),0)</f>
        <v>0</v>
      </c>
      <c r="AE135" s="58">
        <f ca="1">IFERROR(HLOOKUP(AE$7,'Dummy Group'!$B$3:$G$38,$E135+1,FALSE),0)</f>
        <v>0</v>
      </c>
      <c r="AF135" s="58">
        <f ca="1">IFERROR(HLOOKUP(AF$7,'Dummy Group'!$B$3:$G$38,$E135+1,FALSE),0)</f>
        <v>0</v>
      </c>
      <c r="AG135" s="58">
        <f ca="1">IFERROR(HLOOKUP(AG$7,'Dummy Group'!$B$3:$G$38,$E135+1,FALSE),0)</f>
        <v>0</v>
      </c>
      <c r="AH135" s="58">
        <f ca="1">IFERROR(HLOOKUP(AH$7,'Dummy Group'!$B$3:$G$38,$E135+1,FALSE),0)</f>
        <v>0</v>
      </c>
      <c r="AI135" s="58">
        <f ca="1">IFERROR(HLOOKUP(AI$7,'Dummy Group'!$B$3:$G$38,$E135+1,FALSE),0)</f>
        <v>0</v>
      </c>
      <c r="AJ135" s="58">
        <f ca="1">IFERROR(HLOOKUP(AJ$7,'Dummy Group'!$B$3:$G$38,$E135+1,FALSE),0)</f>
        <v>0</v>
      </c>
      <c r="AK135" s="58">
        <f ca="1">IFERROR(HLOOKUP(AK$7,'Dummy Group'!$B$3:$G$38,$E135+1,FALSE),0)</f>
        <v>0</v>
      </c>
      <c r="AL135" s="58">
        <f ca="1">IFERROR(HLOOKUP(AL$7,'Dummy Group'!$B$3:$G$38,$E135+1,FALSE),0)</f>
        <v>0</v>
      </c>
      <c r="AM135" s="58">
        <f ca="1">IFERROR(HLOOKUP(AM$7,'Dummy Group'!$B$3:$G$38,$E135+1,FALSE),0)</f>
        <v>0</v>
      </c>
      <c r="AN135" s="58">
        <f ca="1">IFERROR(HLOOKUP(AN$7,'Dummy Group'!$B$3:$G$38,$E135+1,FALSE),0)</f>
        <v>0</v>
      </c>
    </row>
    <row r="136" spans="4:40" x14ac:dyDescent="0.25">
      <c r="D136" s="58">
        <f t="shared" ca="1" si="12"/>
        <v>24</v>
      </c>
      <c r="E136" s="58">
        <f t="shared" si="11"/>
        <v>13</v>
      </c>
      <c r="F136" s="58">
        <f ca="1">IFERROR(HLOOKUP(F$7,'Dummy Group'!$B$3:$G$38,$E136+1,FALSE),0)</f>
        <v>0</v>
      </c>
      <c r="G136" s="58">
        <f ca="1">IFERROR(HLOOKUP(G$7,'Dummy Group'!$B$3:$G$38,$E136+1,FALSE),0)</f>
        <v>0</v>
      </c>
      <c r="H136" s="58">
        <f ca="1">IFERROR(HLOOKUP(H$7,'Dummy Group'!$B$3:$G$38,$E136+1,FALSE),0)</f>
        <v>0</v>
      </c>
      <c r="I136" s="58">
        <f ca="1">IFERROR(HLOOKUP(I$7,'Dummy Group'!$B$3:$G$38,$E136+1,FALSE),0)</f>
        <v>0</v>
      </c>
      <c r="J136" s="58">
        <f ca="1">IFERROR(HLOOKUP(J$7,'Dummy Group'!$B$3:$G$38,$E136+1,FALSE),0)</f>
        <v>0</v>
      </c>
      <c r="K136" s="58">
        <f ca="1">IFERROR(HLOOKUP(K$7,'Dummy Group'!$B$3:$G$38,$E136+1,FALSE),0)</f>
        <v>0</v>
      </c>
      <c r="L136" s="58">
        <f ca="1">IFERROR(HLOOKUP(L$7,'Dummy Group'!$B$3:$G$38,$E136+1,FALSE),0)</f>
        <v>0</v>
      </c>
      <c r="M136" s="58">
        <f ca="1">IFERROR(HLOOKUP(M$7,'Dummy Group'!$B$3:$G$38,$E136+1,FALSE),0)</f>
        <v>0</v>
      </c>
      <c r="N136" s="58">
        <f ca="1">IFERROR(HLOOKUP(N$7,'Dummy Group'!$B$3:$G$38,$E136+1,FALSE),0)</f>
        <v>0</v>
      </c>
      <c r="O136" s="58">
        <f ca="1">IFERROR(HLOOKUP(O$7,'Dummy Group'!$B$3:$G$38,$E136+1,FALSE),0)</f>
        <v>0</v>
      </c>
      <c r="P136" s="58">
        <f ca="1">IFERROR(HLOOKUP(P$7,'Dummy Group'!$B$3:$G$38,$E136+1,FALSE),0)</f>
        <v>0</v>
      </c>
      <c r="Q136" s="58">
        <f ca="1">IFERROR(HLOOKUP(Q$7,'Dummy Group'!$B$3:$G$38,$E136+1,FALSE),0)</f>
        <v>0</v>
      </c>
      <c r="R136" s="58">
        <f ca="1">IFERROR(HLOOKUP(R$7,'Dummy Group'!$B$3:$G$38,$E136+1,FALSE),0)</f>
        <v>0</v>
      </c>
      <c r="S136" s="58">
        <f ca="1">IFERROR(HLOOKUP(S$7,'Dummy Group'!$B$3:$G$38,$E136+1,FALSE),0)</f>
        <v>0</v>
      </c>
      <c r="T136" s="58">
        <f ca="1">IFERROR(HLOOKUP(T$7,'Dummy Group'!$B$3:$G$38,$E136+1,FALSE),0)</f>
        <v>0</v>
      </c>
      <c r="U136" s="58">
        <f ca="1">IFERROR(HLOOKUP(U$7,'Dummy Group'!$B$3:$G$38,$E136+1,FALSE),0)</f>
        <v>0</v>
      </c>
      <c r="V136" s="58">
        <f ca="1">IFERROR(HLOOKUP(V$7,'Dummy Group'!$B$3:$G$38,$E136+1,FALSE),0)</f>
        <v>0</v>
      </c>
      <c r="W136" s="58">
        <f ca="1">IFERROR(HLOOKUP(W$7,'Dummy Group'!$B$3:$G$38,$E136+1,FALSE),0)</f>
        <v>0</v>
      </c>
      <c r="X136" s="58">
        <f ca="1">IFERROR(HLOOKUP(X$7,'Dummy Group'!$B$3:$G$38,$E136+1,FALSE),0)</f>
        <v>0</v>
      </c>
      <c r="Y136" s="58">
        <f ca="1">IFERROR(HLOOKUP(Y$7,'Dummy Group'!$B$3:$G$38,$E136+1,FALSE),0)</f>
        <v>0</v>
      </c>
      <c r="Z136" s="58">
        <f ca="1">IFERROR(HLOOKUP(Z$7,'Dummy Group'!$B$3:$G$38,$E136+1,FALSE),0)</f>
        <v>0</v>
      </c>
      <c r="AA136" s="58">
        <f ca="1">IFERROR(HLOOKUP(AA$7,'Dummy Group'!$B$3:$G$38,$E136+1,FALSE),0)</f>
        <v>0</v>
      </c>
      <c r="AB136" s="58">
        <f ca="1">IFERROR(HLOOKUP(AB$7,'Dummy Group'!$B$3:$G$38,$E136+1,FALSE),0)</f>
        <v>0</v>
      </c>
      <c r="AC136" s="58">
        <f ca="1">IFERROR(HLOOKUP(AC$7,'Dummy Group'!$B$3:$G$38,$E136+1,FALSE),0)</f>
        <v>0</v>
      </c>
      <c r="AD136" s="58">
        <f ca="1">IFERROR(HLOOKUP(AD$7,'Dummy Group'!$B$3:$G$38,$E136+1,FALSE),0)</f>
        <v>0</v>
      </c>
      <c r="AE136" s="58">
        <f ca="1">IFERROR(HLOOKUP(AE$7,'Dummy Group'!$B$3:$G$38,$E136+1,FALSE),0)</f>
        <v>0</v>
      </c>
      <c r="AF136" s="58">
        <f ca="1">IFERROR(HLOOKUP(AF$7,'Dummy Group'!$B$3:$G$38,$E136+1,FALSE),0)</f>
        <v>0</v>
      </c>
      <c r="AG136" s="58">
        <f ca="1">IFERROR(HLOOKUP(AG$7,'Dummy Group'!$B$3:$G$38,$E136+1,FALSE),0)</f>
        <v>0</v>
      </c>
      <c r="AH136" s="58">
        <f ca="1">IFERROR(HLOOKUP(AH$7,'Dummy Group'!$B$3:$G$38,$E136+1,FALSE),0)</f>
        <v>0</v>
      </c>
      <c r="AI136" s="58">
        <f ca="1">IFERROR(HLOOKUP(AI$7,'Dummy Group'!$B$3:$G$38,$E136+1,FALSE),0)</f>
        <v>0</v>
      </c>
      <c r="AJ136" s="58">
        <f ca="1">IFERROR(HLOOKUP(AJ$7,'Dummy Group'!$B$3:$G$38,$E136+1,FALSE),0)</f>
        <v>0</v>
      </c>
      <c r="AK136" s="58">
        <f ca="1">IFERROR(HLOOKUP(AK$7,'Dummy Group'!$B$3:$G$38,$E136+1,FALSE),0)</f>
        <v>0</v>
      </c>
      <c r="AL136" s="58">
        <f ca="1">IFERROR(HLOOKUP(AL$7,'Dummy Group'!$B$3:$G$38,$E136+1,FALSE),0)</f>
        <v>0</v>
      </c>
      <c r="AM136" s="58">
        <f ca="1">IFERROR(HLOOKUP(AM$7,'Dummy Group'!$B$3:$G$38,$E136+1,FALSE),0)</f>
        <v>0</v>
      </c>
      <c r="AN136" s="58">
        <f ca="1">IFERROR(HLOOKUP(AN$7,'Dummy Group'!$B$3:$G$38,$E136+1,FALSE),0)</f>
        <v>0</v>
      </c>
    </row>
    <row r="137" spans="4:40" x14ac:dyDescent="0.25">
      <c r="D137" s="58">
        <f t="shared" ca="1" si="12"/>
        <v>24</v>
      </c>
      <c r="E137" s="58">
        <f t="shared" si="11"/>
        <v>14</v>
      </c>
      <c r="F137" s="58">
        <f ca="1">IFERROR(HLOOKUP(F$7,'Dummy Group'!$B$3:$G$38,$E137+1,FALSE),0)</f>
        <v>0</v>
      </c>
      <c r="G137" s="58">
        <f ca="1">IFERROR(HLOOKUP(G$7,'Dummy Group'!$B$3:$G$38,$E137+1,FALSE),0)</f>
        <v>0</v>
      </c>
      <c r="H137" s="58">
        <f ca="1">IFERROR(HLOOKUP(H$7,'Dummy Group'!$B$3:$G$38,$E137+1,FALSE),0)</f>
        <v>0</v>
      </c>
      <c r="I137" s="58">
        <f ca="1">IFERROR(HLOOKUP(I$7,'Dummy Group'!$B$3:$G$38,$E137+1,FALSE),0)</f>
        <v>0</v>
      </c>
      <c r="J137" s="58">
        <f ca="1">IFERROR(HLOOKUP(J$7,'Dummy Group'!$B$3:$G$38,$E137+1,FALSE),0)</f>
        <v>0</v>
      </c>
      <c r="K137" s="58">
        <f ca="1">IFERROR(HLOOKUP(K$7,'Dummy Group'!$B$3:$G$38,$E137+1,FALSE),0)</f>
        <v>0</v>
      </c>
      <c r="L137" s="58">
        <f ca="1">IFERROR(HLOOKUP(L$7,'Dummy Group'!$B$3:$G$38,$E137+1,FALSE),0)</f>
        <v>0</v>
      </c>
      <c r="M137" s="58">
        <f ca="1">IFERROR(HLOOKUP(M$7,'Dummy Group'!$B$3:$G$38,$E137+1,FALSE),0)</f>
        <v>0</v>
      </c>
      <c r="N137" s="58">
        <f ca="1">IFERROR(HLOOKUP(N$7,'Dummy Group'!$B$3:$G$38,$E137+1,FALSE),0)</f>
        <v>0</v>
      </c>
      <c r="O137" s="58">
        <f ca="1">IFERROR(HLOOKUP(O$7,'Dummy Group'!$B$3:$G$38,$E137+1,FALSE),0)</f>
        <v>0</v>
      </c>
      <c r="P137" s="58">
        <f ca="1">IFERROR(HLOOKUP(P$7,'Dummy Group'!$B$3:$G$38,$E137+1,FALSE),0)</f>
        <v>0</v>
      </c>
      <c r="Q137" s="58">
        <f ca="1">IFERROR(HLOOKUP(Q$7,'Dummy Group'!$B$3:$G$38,$E137+1,FALSE),0)</f>
        <v>0</v>
      </c>
      <c r="R137" s="58">
        <f ca="1">IFERROR(HLOOKUP(R$7,'Dummy Group'!$B$3:$G$38,$E137+1,FALSE),0)</f>
        <v>0</v>
      </c>
      <c r="S137" s="58">
        <f ca="1">IFERROR(HLOOKUP(S$7,'Dummy Group'!$B$3:$G$38,$E137+1,FALSE),0)</f>
        <v>0</v>
      </c>
      <c r="T137" s="58">
        <f ca="1">IFERROR(HLOOKUP(T$7,'Dummy Group'!$B$3:$G$38,$E137+1,FALSE),0)</f>
        <v>0</v>
      </c>
      <c r="U137" s="58">
        <f ca="1">IFERROR(HLOOKUP(U$7,'Dummy Group'!$B$3:$G$38,$E137+1,FALSE),0)</f>
        <v>0</v>
      </c>
      <c r="V137" s="58">
        <f ca="1">IFERROR(HLOOKUP(V$7,'Dummy Group'!$B$3:$G$38,$E137+1,FALSE),0)</f>
        <v>0</v>
      </c>
      <c r="W137" s="58">
        <f ca="1">IFERROR(HLOOKUP(W$7,'Dummy Group'!$B$3:$G$38,$E137+1,FALSE),0)</f>
        <v>0</v>
      </c>
      <c r="X137" s="58">
        <f ca="1">IFERROR(HLOOKUP(X$7,'Dummy Group'!$B$3:$G$38,$E137+1,FALSE),0)</f>
        <v>0</v>
      </c>
      <c r="Y137" s="58">
        <f ca="1">IFERROR(HLOOKUP(Y$7,'Dummy Group'!$B$3:$G$38,$E137+1,FALSE),0)</f>
        <v>0</v>
      </c>
      <c r="Z137" s="58">
        <f ca="1">IFERROR(HLOOKUP(Z$7,'Dummy Group'!$B$3:$G$38,$E137+1,FALSE),0)</f>
        <v>0</v>
      </c>
      <c r="AA137" s="58">
        <f ca="1">IFERROR(HLOOKUP(AA$7,'Dummy Group'!$B$3:$G$38,$E137+1,FALSE),0)</f>
        <v>0</v>
      </c>
      <c r="AB137" s="58">
        <f ca="1">IFERROR(HLOOKUP(AB$7,'Dummy Group'!$B$3:$G$38,$E137+1,FALSE),0)</f>
        <v>0</v>
      </c>
      <c r="AC137" s="58">
        <f ca="1">IFERROR(HLOOKUP(AC$7,'Dummy Group'!$B$3:$G$38,$E137+1,FALSE),0)</f>
        <v>0</v>
      </c>
      <c r="AD137" s="58">
        <f ca="1">IFERROR(HLOOKUP(AD$7,'Dummy Group'!$B$3:$G$38,$E137+1,FALSE),0)</f>
        <v>0</v>
      </c>
      <c r="AE137" s="58">
        <f ca="1">IFERROR(HLOOKUP(AE$7,'Dummy Group'!$B$3:$G$38,$E137+1,FALSE),0)</f>
        <v>0</v>
      </c>
      <c r="AF137" s="58">
        <f ca="1">IFERROR(HLOOKUP(AF$7,'Dummy Group'!$B$3:$G$38,$E137+1,FALSE),0)</f>
        <v>0</v>
      </c>
      <c r="AG137" s="58">
        <f ca="1">IFERROR(HLOOKUP(AG$7,'Dummy Group'!$B$3:$G$38,$E137+1,FALSE),0)</f>
        <v>0</v>
      </c>
      <c r="AH137" s="58">
        <f ca="1">IFERROR(HLOOKUP(AH$7,'Dummy Group'!$B$3:$G$38,$E137+1,FALSE),0)</f>
        <v>0</v>
      </c>
      <c r="AI137" s="58">
        <f ca="1">IFERROR(HLOOKUP(AI$7,'Dummy Group'!$B$3:$G$38,$E137+1,FALSE),0)</f>
        <v>0</v>
      </c>
      <c r="AJ137" s="58">
        <f ca="1">IFERROR(HLOOKUP(AJ$7,'Dummy Group'!$B$3:$G$38,$E137+1,FALSE),0)</f>
        <v>0</v>
      </c>
      <c r="AK137" s="58">
        <f ca="1">IFERROR(HLOOKUP(AK$7,'Dummy Group'!$B$3:$G$38,$E137+1,FALSE),0)</f>
        <v>0</v>
      </c>
      <c r="AL137" s="58">
        <f ca="1">IFERROR(HLOOKUP(AL$7,'Dummy Group'!$B$3:$G$38,$E137+1,FALSE),0)</f>
        <v>0</v>
      </c>
      <c r="AM137" s="58">
        <f ca="1">IFERROR(HLOOKUP(AM$7,'Dummy Group'!$B$3:$G$38,$E137+1,FALSE),0)</f>
        <v>0</v>
      </c>
      <c r="AN137" s="58">
        <f ca="1">IFERROR(HLOOKUP(AN$7,'Dummy Group'!$B$3:$G$38,$E137+1,FALSE),0)</f>
        <v>0</v>
      </c>
    </row>
    <row r="138" spans="4:40" x14ac:dyDescent="0.25">
      <c r="D138" s="58">
        <f t="shared" ca="1" si="12"/>
        <v>24</v>
      </c>
      <c r="E138" s="58">
        <f t="shared" si="11"/>
        <v>15</v>
      </c>
      <c r="F138" s="58">
        <f ca="1">IFERROR(HLOOKUP(F$7,'Dummy Group'!$B$3:$G$38,$E138+1,FALSE),0)</f>
        <v>0</v>
      </c>
      <c r="G138" s="58">
        <f ca="1">IFERROR(HLOOKUP(G$7,'Dummy Group'!$B$3:$G$38,$E138+1,FALSE),0)</f>
        <v>0</v>
      </c>
      <c r="H138" s="58">
        <f ca="1">IFERROR(HLOOKUP(H$7,'Dummy Group'!$B$3:$G$38,$E138+1,FALSE),0)</f>
        <v>0</v>
      </c>
      <c r="I138" s="58">
        <f ca="1">IFERROR(HLOOKUP(I$7,'Dummy Group'!$B$3:$G$38,$E138+1,FALSE),0)</f>
        <v>0</v>
      </c>
      <c r="J138" s="58">
        <f ca="1">IFERROR(HLOOKUP(J$7,'Dummy Group'!$B$3:$G$38,$E138+1,FALSE),0)</f>
        <v>0</v>
      </c>
      <c r="K138" s="58">
        <f ca="1">IFERROR(HLOOKUP(K$7,'Dummy Group'!$B$3:$G$38,$E138+1,FALSE),0)</f>
        <v>0</v>
      </c>
      <c r="L138" s="58">
        <f ca="1">IFERROR(HLOOKUP(L$7,'Dummy Group'!$B$3:$G$38,$E138+1,FALSE),0)</f>
        <v>0</v>
      </c>
      <c r="M138" s="58">
        <f ca="1">IFERROR(HLOOKUP(M$7,'Dummy Group'!$B$3:$G$38,$E138+1,FALSE),0)</f>
        <v>0</v>
      </c>
      <c r="N138" s="58">
        <f ca="1">IFERROR(HLOOKUP(N$7,'Dummy Group'!$B$3:$G$38,$E138+1,FALSE),0)</f>
        <v>0</v>
      </c>
      <c r="O138" s="58">
        <f ca="1">IFERROR(HLOOKUP(O$7,'Dummy Group'!$B$3:$G$38,$E138+1,FALSE),0)</f>
        <v>0</v>
      </c>
      <c r="P138" s="58">
        <f ca="1">IFERROR(HLOOKUP(P$7,'Dummy Group'!$B$3:$G$38,$E138+1,FALSE),0)</f>
        <v>0</v>
      </c>
      <c r="Q138" s="58">
        <f ca="1">IFERROR(HLOOKUP(Q$7,'Dummy Group'!$B$3:$G$38,$E138+1,FALSE),0)</f>
        <v>0</v>
      </c>
      <c r="R138" s="58">
        <f ca="1">IFERROR(HLOOKUP(R$7,'Dummy Group'!$B$3:$G$38,$E138+1,FALSE),0)</f>
        <v>0</v>
      </c>
      <c r="S138" s="58">
        <f ca="1">IFERROR(HLOOKUP(S$7,'Dummy Group'!$B$3:$G$38,$E138+1,FALSE),0)</f>
        <v>0</v>
      </c>
      <c r="T138" s="58">
        <f ca="1">IFERROR(HLOOKUP(T$7,'Dummy Group'!$B$3:$G$38,$E138+1,FALSE),0)</f>
        <v>0</v>
      </c>
      <c r="U138" s="58">
        <f ca="1">IFERROR(HLOOKUP(U$7,'Dummy Group'!$B$3:$G$38,$E138+1,FALSE),0)</f>
        <v>0</v>
      </c>
      <c r="V138" s="58">
        <f ca="1">IFERROR(HLOOKUP(V$7,'Dummy Group'!$B$3:$G$38,$E138+1,FALSE),0)</f>
        <v>0</v>
      </c>
      <c r="W138" s="58">
        <f ca="1">IFERROR(HLOOKUP(W$7,'Dummy Group'!$B$3:$G$38,$E138+1,FALSE),0)</f>
        <v>0</v>
      </c>
      <c r="X138" s="58">
        <f ca="1">IFERROR(HLOOKUP(X$7,'Dummy Group'!$B$3:$G$38,$E138+1,FALSE),0)</f>
        <v>0</v>
      </c>
      <c r="Y138" s="58">
        <f ca="1">IFERROR(HLOOKUP(Y$7,'Dummy Group'!$B$3:$G$38,$E138+1,FALSE),0)</f>
        <v>0</v>
      </c>
      <c r="Z138" s="58">
        <f ca="1">IFERROR(HLOOKUP(Z$7,'Dummy Group'!$B$3:$G$38,$E138+1,FALSE),0)</f>
        <v>0</v>
      </c>
      <c r="AA138" s="58">
        <f ca="1">IFERROR(HLOOKUP(AA$7,'Dummy Group'!$B$3:$G$38,$E138+1,FALSE),0)</f>
        <v>0</v>
      </c>
      <c r="AB138" s="58">
        <f ca="1">IFERROR(HLOOKUP(AB$7,'Dummy Group'!$B$3:$G$38,$E138+1,FALSE),0)</f>
        <v>0</v>
      </c>
      <c r="AC138" s="58">
        <f ca="1">IFERROR(HLOOKUP(AC$7,'Dummy Group'!$B$3:$G$38,$E138+1,FALSE),0)</f>
        <v>0</v>
      </c>
      <c r="AD138" s="58">
        <f ca="1">IFERROR(HLOOKUP(AD$7,'Dummy Group'!$B$3:$G$38,$E138+1,FALSE),0)</f>
        <v>0</v>
      </c>
      <c r="AE138" s="58">
        <f ca="1">IFERROR(HLOOKUP(AE$7,'Dummy Group'!$B$3:$G$38,$E138+1,FALSE),0)</f>
        <v>0</v>
      </c>
      <c r="AF138" s="58">
        <f ca="1">IFERROR(HLOOKUP(AF$7,'Dummy Group'!$B$3:$G$38,$E138+1,FALSE),0)</f>
        <v>0</v>
      </c>
      <c r="AG138" s="58">
        <f ca="1">IFERROR(HLOOKUP(AG$7,'Dummy Group'!$B$3:$G$38,$E138+1,FALSE),0)</f>
        <v>0</v>
      </c>
      <c r="AH138" s="58">
        <f ca="1">IFERROR(HLOOKUP(AH$7,'Dummy Group'!$B$3:$G$38,$E138+1,FALSE),0)</f>
        <v>0</v>
      </c>
      <c r="AI138" s="58">
        <f ca="1">IFERROR(HLOOKUP(AI$7,'Dummy Group'!$B$3:$G$38,$E138+1,FALSE),0)</f>
        <v>0</v>
      </c>
      <c r="AJ138" s="58">
        <f ca="1">IFERROR(HLOOKUP(AJ$7,'Dummy Group'!$B$3:$G$38,$E138+1,FALSE),0)</f>
        <v>0</v>
      </c>
      <c r="AK138" s="58">
        <f ca="1">IFERROR(HLOOKUP(AK$7,'Dummy Group'!$B$3:$G$38,$E138+1,FALSE),0)</f>
        <v>0</v>
      </c>
      <c r="AL138" s="58">
        <f ca="1">IFERROR(HLOOKUP(AL$7,'Dummy Group'!$B$3:$G$38,$E138+1,FALSE),0)</f>
        <v>0</v>
      </c>
      <c r="AM138" s="58">
        <f ca="1">IFERROR(HLOOKUP(AM$7,'Dummy Group'!$B$3:$G$38,$E138+1,FALSE),0)</f>
        <v>0</v>
      </c>
      <c r="AN138" s="58">
        <f ca="1">IFERROR(HLOOKUP(AN$7,'Dummy Group'!$B$3:$G$38,$E138+1,FALSE),0)</f>
        <v>0</v>
      </c>
    </row>
    <row r="139" spans="4:40" x14ac:dyDescent="0.25">
      <c r="D139" s="58">
        <f t="shared" ca="1" si="12"/>
        <v>24</v>
      </c>
      <c r="E139" s="58">
        <f t="shared" si="11"/>
        <v>16</v>
      </c>
      <c r="F139" s="58">
        <f ca="1">IFERROR(HLOOKUP(F$7,'Dummy Group'!$B$3:$G$38,$E139+1,FALSE),0)</f>
        <v>0</v>
      </c>
      <c r="G139" s="58">
        <f ca="1">IFERROR(HLOOKUP(G$7,'Dummy Group'!$B$3:$G$38,$E139+1,FALSE),0)</f>
        <v>0</v>
      </c>
      <c r="H139" s="58">
        <f ca="1">IFERROR(HLOOKUP(H$7,'Dummy Group'!$B$3:$G$38,$E139+1,FALSE),0)</f>
        <v>0</v>
      </c>
      <c r="I139" s="58">
        <f ca="1">IFERROR(HLOOKUP(I$7,'Dummy Group'!$B$3:$G$38,$E139+1,FALSE),0)</f>
        <v>0</v>
      </c>
      <c r="J139" s="58">
        <f ca="1">IFERROR(HLOOKUP(J$7,'Dummy Group'!$B$3:$G$38,$E139+1,FALSE),0)</f>
        <v>0</v>
      </c>
      <c r="K139" s="58">
        <f ca="1">IFERROR(HLOOKUP(K$7,'Dummy Group'!$B$3:$G$38,$E139+1,FALSE),0)</f>
        <v>0</v>
      </c>
      <c r="L139" s="58">
        <f ca="1">IFERROR(HLOOKUP(L$7,'Dummy Group'!$B$3:$G$38,$E139+1,FALSE),0)</f>
        <v>0</v>
      </c>
      <c r="M139" s="58">
        <f ca="1">IFERROR(HLOOKUP(M$7,'Dummy Group'!$B$3:$G$38,$E139+1,FALSE),0)</f>
        <v>0</v>
      </c>
      <c r="N139" s="58">
        <f ca="1">IFERROR(HLOOKUP(N$7,'Dummy Group'!$B$3:$G$38,$E139+1,FALSE),0)</f>
        <v>0</v>
      </c>
      <c r="O139" s="58">
        <f ca="1">IFERROR(HLOOKUP(O$7,'Dummy Group'!$B$3:$G$38,$E139+1,FALSE),0)</f>
        <v>0</v>
      </c>
      <c r="P139" s="58">
        <f ca="1">IFERROR(HLOOKUP(P$7,'Dummy Group'!$B$3:$G$38,$E139+1,FALSE),0)</f>
        <v>0</v>
      </c>
      <c r="Q139" s="58">
        <f ca="1">IFERROR(HLOOKUP(Q$7,'Dummy Group'!$B$3:$G$38,$E139+1,FALSE),0)</f>
        <v>0</v>
      </c>
      <c r="R139" s="58">
        <f ca="1">IFERROR(HLOOKUP(R$7,'Dummy Group'!$B$3:$G$38,$E139+1,FALSE),0)</f>
        <v>0</v>
      </c>
      <c r="S139" s="58">
        <f ca="1">IFERROR(HLOOKUP(S$7,'Dummy Group'!$B$3:$G$38,$E139+1,FALSE),0)</f>
        <v>0</v>
      </c>
      <c r="T139" s="58">
        <f ca="1">IFERROR(HLOOKUP(T$7,'Dummy Group'!$B$3:$G$38,$E139+1,FALSE),0)</f>
        <v>0</v>
      </c>
      <c r="U139" s="58">
        <f ca="1">IFERROR(HLOOKUP(U$7,'Dummy Group'!$B$3:$G$38,$E139+1,FALSE),0)</f>
        <v>0</v>
      </c>
      <c r="V139" s="58">
        <f ca="1">IFERROR(HLOOKUP(V$7,'Dummy Group'!$B$3:$G$38,$E139+1,FALSE),0)</f>
        <v>0</v>
      </c>
      <c r="W139" s="58">
        <f ca="1">IFERROR(HLOOKUP(W$7,'Dummy Group'!$B$3:$G$38,$E139+1,FALSE),0)</f>
        <v>0</v>
      </c>
      <c r="X139" s="58">
        <f ca="1">IFERROR(HLOOKUP(X$7,'Dummy Group'!$B$3:$G$38,$E139+1,FALSE),0)</f>
        <v>0</v>
      </c>
      <c r="Y139" s="58">
        <f ca="1">IFERROR(HLOOKUP(Y$7,'Dummy Group'!$B$3:$G$38,$E139+1,FALSE),0)</f>
        <v>0</v>
      </c>
      <c r="Z139" s="58">
        <f ca="1">IFERROR(HLOOKUP(Z$7,'Dummy Group'!$B$3:$G$38,$E139+1,FALSE),0)</f>
        <v>0</v>
      </c>
      <c r="AA139" s="58">
        <f ca="1">IFERROR(HLOOKUP(AA$7,'Dummy Group'!$B$3:$G$38,$E139+1,FALSE),0)</f>
        <v>0</v>
      </c>
      <c r="AB139" s="58">
        <f ca="1">IFERROR(HLOOKUP(AB$7,'Dummy Group'!$B$3:$G$38,$E139+1,FALSE),0)</f>
        <v>0</v>
      </c>
      <c r="AC139" s="58">
        <f ca="1">IFERROR(HLOOKUP(AC$7,'Dummy Group'!$B$3:$G$38,$E139+1,FALSE),0)</f>
        <v>0</v>
      </c>
      <c r="AD139" s="58">
        <f ca="1">IFERROR(HLOOKUP(AD$7,'Dummy Group'!$B$3:$G$38,$E139+1,FALSE),0)</f>
        <v>0</v>
      </c>
      <c r="AE139" s="58">
        <f ca="1">IFERROR(HLOOKUP(AE$7,'Dummy Group'!$B$3:$G$38,$E139+1,FALSE),0)</f>
        <v>0</v>
      </c>
      <c r="AF139" s="58">
        <f ca="1">IFERROR(HLOOKUP(AF$7,'Dummy Group'!$B$3:$G$38,$E139+1,FALSE),0)</f>
        <v>0</v>
      </c>
      <c r="AG139" s="58">
        <f ca="1">IFERROR(HLOOKUP(AG$7,'Dummy Group'!$B$3:$G$38,$E139+1,FALSE),0)</f>
        <v>0</v>
      </c>
      <c r="AH139" s="58">
        <f ca="1">IFERROR(HLOOKUP(AH$7,'Dummy Group'!$B$3:$G$38,$E139+1,FALSE),0)</f>
        <v>0</v>
      </c>
      <c r="AI139" s="58">
        <f ca="1">IFERROR(HLOOKUP(AI$7,'Dummy Group'!$B$3:$G$38,$E139+1,FALSE),0)</f>
        <v>0</v>
      </c>
      <c r="AJ139" s="58">
        <f ca="1">IFERROR(HLOOKUP(AJ$7,'Dummy Group'!$B$3:$G$38,$E139+1,FALSE),0)</f>
        <v>0</v>
      </c>
      <c r="AK139" s="58">
        <f ca="1">IFERROR(HLOOKUP(AK$7,'Dummy Group'!$B$3:$G$38,$E139+1,FALSE),0)</f>
        <v>0</v>
      </c>
      <c r="AL139" s="58">
        <f ca="1">IFERROR(HLOOKUP(AL$7,'Dummy Group'!$B$3:$G$38,$E139+1,FALSE),0)</f>
        <v>0</v>
      </c>
      <c r="AM139" s="58">
        <f ca="1">IFERROR(HLOOKUP(AM$7,'Dummy Group'!$B$3:$G$38,$E139+1,FALSE),0)</f>
        <v>0</v>
      </c>
      <c r="AN139" s="58">
        <f ca="1">IFERROR(HLOOKUP(AN$7,'Dummy Group'!$B$3:$G$38,$E139+1,FALSE),0)</f>
        <v>0</v>
      </c>
    </row>
    <row r="140" spans="4:40" x14ac:dyDescent="0.25">
      <c r="D140" s="58">
        <f t="shared" ca="1" si="12"/>
        <v>24</v>
      </c>
      <c r="E140" s="58">
        <f t="shared" si="11"/>
        <v>17</v>
      </c>
      <c r="F140" s="58">
        <f ca="1">IFERROR(HLOOKUP(F$7,'Dummy Group'!$B$3:$G$38,$E140+1,FALSE),0)</f>
        <v>0</v>
      </c>
      <c r="G140" s="58">
        <f ca="1">IFERROR(HLOOKUP(G$7,'Dummy Group'!$B$3:$G$38,$E140+1,FALSE),0)</f>
        <v>0</v>
      </c>
      <c r="H140" s="58">
        <f ca="1">IFERROR(HLOOKUP(H$7,'Dummy Group'!$B$3:$G$38,$E140+1,FALSE),0)</f>
        <v>0</v>
      </c>
      <c r="I140" s="58">
        <f ca="1">IFERROR(HLOOKUP(I$7,'Dummy Group'!$B$3:$G$38,$E140+1,FALSE),0)</f>
        <v>0</v>
      </c>
      <c r="J140" s="58">
        <f ca="1">IFERROR(HLOOKUP(J$7,'Dummy Group'!$B$3:$G$38,$E140+1,FALSE),0)</f>
        <v>0</v>
      </c>
      <c r="K140" s="58">
        <f ca="1">IFERROR(HLOOKUP(K$7,'Dummy Group'!$B$3:$G$38,$E140+1,FALSE),0)</f>
        <v>0</v>
      </c>
      <c r="L140" s="58">
        <f ca="1">IFERROR(HLOOKUP(L$7,'Dummy Group'!$B$3:$G$38,$E140+1,FALSE),0)</f>
        <v>0</v>
      </c>
      <c r="M140" s="58">
        <f ca="1">IFERROR(HLOOKUP(M$7,'Dummy Group'!$B$3:$G$38,$E140+1,FALSE),0)</f>
        <v>0</v>
      </c>
      <c r="N140" s="58">
        <f ca="1">IFERROR(HLOOKUP(N$7,'Dummy Group'!$B$3:$G$38,$E140+1,FALSE),0)</f>
        <v>0</v>
      </c>
      <c r="O140" s="58">
        <f ca="1">IFERROR(HLOOKUP(O$7,'Dummy Group'!$B$3:$G$38,$E140+1,FALSE),0)</f>
        <v>0</v>
      </c>
      <c r="P140" s="58">
        <f ca="1">IFERROR(HLOOKUP(P$7,'Dummy Group'!$B$3:$G$38,$E140+1,FALSE),0)</f>
        <v>0</v>
      </c>
      <c r="Q140" s="58">
        <f ca="1">IFERROR(HLOOKUP(Q$7,'Dummy Group'!$B$3:$G$38,$E140+1,FALSE),0)</f>
        <v>0</v>
      </c>
      <c r="R140" s="58">
        <f ca="1">IFERROR(HLOOKUP(R$7,'Dummy Group'!$B$3:$G$38,$E140+1,FALSE),0)</f>
        <v>0</v>
      </c>
      <c r="S140" s="58">
        <f ca="1">IFERROR(HLOOKUP(S$7,'Dummy Group'!$B$3:$G$38,$E140+1,FALSE),0)</f>
        <v>0</v>
      </c>
      <c r="T140" s="58">
        <f ca="1">IFERROR(HLOOKUP(T$7,'Dummy Group'!$B$3:$G$38,$E140+1,FALSE),0)</f>
        <v>0</v>
      </c>
      <c r="U140" s="58">
        <f ca="1">IFERROR(HLOOKUP(U$7,'Dummy Group'!$B$3:$G$38,$E140+1,FALSE),0)</f>
        <v>0</v>
      </c>
      <c r="V140" s="58">
        <f ca="1">IFERROR(HLOOKUP(V$7,'Dummy Group'!$B$3:$G$38,$E140+1,FALSE),0)</f>
        <v>0</v>
      </c>
      <c r="W140" s="58">
        <f ca="1">IFERROR(HLOOKUP(W$7,'Dummy Group'!$B$3:$G$38,$E140+1,FALSE),0)</f>
        <v>0</v>
      </c>
      <c r="X140" s="58">
        <f ca="1">IFERROR(HLOOKUP(X$7,'Dummy Group'!$B$3:$G$38,$E140+1,FALSE),0)</f>
        <v>0</v>
      </c>
      <c r="Y140" s="58">
        <f ca="1">IFERROR(HLOOKUP(Y$7,'Dummy Group'!$B$3:$G$38,$E140+1,FALSE),0)</f>
        <v>0</v>
      </c>
      <c r="Z140" s="58">
        <f ca="1">IFERROR(HLOOKUP(Z$7,'Dummy Group'!$B$3:$G$38,$E140+1,FALSE),0)</f>
        <v>0</v>
      </c>
      <c r="AA140" s="58">
        <f ca="1">IFERROR(HLOOKUP(AA$7,'Dummy Group'!$B$3:$G$38,$E140+1,FALSE),0)</f>
        <v>0</v>
      </c>
      <c r="AB140" s="58">
        <f ca="1">IFERROR(HLOOKUP(AB$7,'Dummy Group'!$B$3:$G$38,$E140+1,FALSE),0)</f>
        <v>0</v>
      </c>
      <c r="AC140" s="58">
        <f ca="1">IFERROR(HLOOKUP(AC$7,'Dummy Group'!$B$3:$G$38,$E140+1,FALSE),0)</f>
        <v>0</v>
      </c>
      <c r="AD140" s="58">
        <f ca="1">IFERROR(HLOOKUP(AD$7,'Dummy Group'!$B$3:$G$38,$E140+1,FALSE),0)</f>
        <v>0</v>
      </c>
      <c r="AE140" s="58">
        <f ca="1">IFERROR(HLOOKUP(AE$7,'Dummy Group'!$B$3:$G$38,$E140+1,FALSE),0)</f>
        <v>0</v>
      </c>
      <c r="AF140" s="58">
        <f ca="1">IFERROR(HLOOKUP(AF$7,'Dummy Group'!$B$3:$G$38,$E140+1,FALSE),0)</f>
        <v>0</v>
      </c>
      <c r="AG140" s="58">
        <f ca="1">IFERROR(HLOOKUP(AG$7,'Dummy Group'!$B$3:$G$38,$E140+1,FALSE),0)</f>
        <v>0</v>
      </c>
      <c r="AH140" s="58">
        <f ca="1">IFERROR(HLOOKUP(AH$7,'Dummy Group'!$B$3:$G$38,$E140+1,FALSE),0)</f>
        <v>0</v>
      </c>
      <c r="AI140" s="58">
        <f ca="1">IFERROR(HLOOKUP(AI$7,'Dummy Group'!$B$3:$G$38,$E140+1,FALSE),0)</f>
        <v>0</v>
      </c>
      <c r="AJ140" s="58">
        <f ca="1">IFERROR(HLOOKUP(AJ$7,'Dummy Group'!$B$3:$G$38,$E140+1,FALSE),0)</f>
        <v>0</v>
      </c>
      <c r="AK140" s="58">
        <f ca="1">IFERROR(HLOOKUP(AK$7,'Dummy Group'!$B$3:$G$38,$E140+1,FALSE),0)</f>
        <v>0</v>
      </c>
      <c r="AL140" s="58">
        <f ca="1">IFERROR(HLOOKUP(AL$7,'Dummy Group'!$B$3:$G$38,$E140+1,FALSE),0)</f>
        <v>0</v>
      </c>
      <c r="AM140" s="58">
        <f ca="1">IFERROR(HLOOKUP(AM$7,'Dummy Group'!$B$3:$G$38,$E140+1,FALSE),0)</f>
        <v>0</v>
      </c>
      <c r="AN140" s="58">
        <f ca="1">IFERROR(HLOOKUP(AN$7,'Dummy Group'!$B$3:$G$38,$E140+1,FALSE),0)</f>
        <v>0</v>
      </c>
    </row>
    <row r="141" spans="4:40" x14ac:dyDescent="0.25">
      <c r="D141" s="58">
        <f t="shared" ca="1" si="12"/>
        <v>24</v>
      </c>
      <c r="E141" s="58">
        <f t="shared" si="11"/>
        <v>18</v>
      </c>
      <c r="F141" s="58">
        <f ca="1">IFERROR(HLOOKUP(F$7,'Dummy Group'!$B$3:$G$38,$E141+1,FALSE),0)</f>
        <v>0</v>
      </c>
      <c r="G141" s="58">
        <f ca="1">IFERROR(HLOOKUP(G$7,'Dummy Group'!$B$3:$G$38,$E141+1,FALSE),0)</f>
        <v>0</v>
      </c>
      <c r="H141" s="58">
        <f ca="1">IFERROR(HLOOKUP(H$7,'Dummy Group'!$B$3:$G$38,$E141+1,FALSE),0)</f>
        <v>0</v>
      </c>
      <c r="I141" s="58">
        <f ca="1">IFERROR(HLOOKUP(I$7,'Dummy Group'!$B$3:$G$38,$E141+1,FALSE),0)</f>
        <v>0</v>
      </c>
      <c r="J141" s="58">
        <f ca="1">IFERROR(HLOOKUP(J$7,'Dummy Group'!$B$3:$G$38,$E141+1,FALSE),0)</f>
        <v>0</v>
      </c>
      <c r="K141" s="58">
        <f ca="1">IFERROR(HLOOKUP(K$7,'Dummy Group'!$B$3:$G$38,$E141+1,FALSE),0)</f>
        <v>0</v>
      </c>
      <c r="L141" s="58">
        <f ca="1">IFERROR(HLOOKUP(L$7,'Dummy Group'!$B$3:$G$38,$E141+1,FALSE),0)</f>
        <v>0</v>
      </c>
      <c r="M141" s="58">
        <f ca="1">IFERROR(HLOOKUP(M$7,'Dummy Group'!$B$3:$G$38,$E141+1,FALSE),0)</f>
        <v>0</v>
      </c>
      <c r="N141" s="58">
        <f ca="1">IFERROR(HLOOKUP(N$7,'Dummy Group'!$B$3:$G$38,$E141+1,FALSE),0)</f>
        <v>0</v>
      </c>
      <c r="O141" s="58">
        <f ca="1">IFERROR(HLOOKUP(O$7,'Dummy Group'!$B$3:$G$38,$E141+1,FALSE),0)</f>
        <v>0</v>
      </c>
      <c r="P141" s="58">
        <f ca="1">IFERROR(HLOOKUP(P$7,'Dummy Group'!$B$3:$G$38,$E141+1,FALSE),0)</f>
        <v>0</v>
      </c>
      <c r="Q141" s="58">
        <f ca="1">IFERROR(HLOOKUP(Q$7,'Dummy Group'!$B$3:$G$38,$E141+1,FALSE),0)</f>
        <v>0</v>
      </c>
      <c r="R141" s="58">
        <f ca="1">IFERROR(HLOOKUP(R$7,'Dummy Group'!$B$3:$G$38,$E141+1,FALSE),0)</f>
        <v>0</v>
      </c>
      <c r="S141" s="58">
        <f ca="1">IFERROR(HLOOKUP(S$7,'Dummy Group'!$B$3:$G$38,$E141+1,FALSE),0)</f>
        <v>0</v>
      </c>
      <c r="T141" s="58">
        <f ca="1">IFERROR(HLOOKUP(T$7,'Dummy Group'!$B$3:$G$38,$E141+1,FALSE),0)</f>
        <v>0</v>
      </c>
      <c r="U141" s="58">
        <f ca="1">IFERROR(HLOOKUP(U$7,'Dummy Group'!$B$3:$G$38,$E141+1,FALSE),0)</f>
        <v>0</v>
      </c>
      <c r="V141" s="58">
        <f ca="1">IFERROR(HLOOKUP(V$7,'Dummy Group'!$B$3:$G$38,$E141+1,FALSE),0)</f>
        <v>0</v>
      </c>
      <c r="W141" s="58">
        <f ca="1">IFERROR(HLOOKUP(W$7,'Dummy Group'!$B$3:$G$38,$E141+1,FALSE),0)</f>
        <v>0</v>
      </c>
      <c r="X141" s="58">
        <f ca="1">IFERROR(HLOOKUP(X$7,'Dummy Group'!$B$3:$G$38,$E141+1,FALSE),0)</f>
        <v>0</v>
      </c>
      <c r="Y141" s="58">
        <f ca="1">IFERROR(HLOOKUP(Y$7,'Dummy Group'!$B$3:$G$38,$E141+1,FALSE),0)</f>
        <v>0</v>
      </c>
      <c r="Z141" s="58">
        <f ca="1">IFERROR(HLOOKUP(Z$7,'Dummy Group'!$B$3:$G$38,$E141+1,FALSE),0)</f>
        <v>0</v>
      </c>
      <c r="AA141" s="58">
        <f ca="1">IFERROR(HLOOKUP(AA$7,'Dummy Group'!$B$3:$G$38,$E141+1,FALSE),0)</f>
        <v>0</v>
      </c>
      <c r="AB141" s="58">
        <f ca="1">IFERROR(HLOOKUP(AB$7,'Dummy Group'!$B$3:$G$38,$E141+1,FALSE),0)</f>
        <v>0</v>
      </c>
      <c r="AC141" s="58">
        <f ca="1">IFERROR(HLOOKUP(AC$7,'Dummy Group'!$B$3:$G$38,$E141+1,FALSE),0)</f>
        <v>0</v>
      </c>
      <c r="AD141" s="58">
        <f ca="1">IFERROR(HLOOKUP(AD$7,'Dummy Group'!$B$3:$G$38,$E141+1,FALSE),0)</f>
        <v>0</v>
      </c>
      <c r="AE141" s="58">
        <f ca="1">IFERROR(HLOOKUP(AE$7,'Dummy Group'!$B$3:$G$38,$E141+1,FALSE),0)</f>
        <v>0</v>
      </c>
      <c r="AF141" s="58">
        <f ca="1">IFERROR(HLOOKUP(AF$7,'Dummy Group'!$B$3:$G$38,$E141+1,FALSE),0)</f>
        <v>0</v>
      </c>
      <c r="AG141" s="58">
        <f ca="1">IFERROR(HLOOKUP(AG$7,'Dummy Group'!$B$3:$G$38,$E141+1,FALSE),0)</f>
        <v>0</v>
      </c>
      <c r="AH141" s="58">
        <f ca="1">IFERROR(HLOOKUP(AH$7,'Dummy Group'!$B$3:$G$38,$E141+1,FALSE),0)</f>
        <v>0</v>
      </c>
      <c r="AI141" s="58">
        <f ca="1">IFERROR(HLOOKUP(AI$7,'Dummy Group'!$B$3:$G$38,$E141+1,FALSE),0)</f>
        <v>0</v>
      </c>
      <c r="AJ141" s="58">
        <f ca="1">IFERROR(HLOOKUP(AJ$7,'Dummy Group'!$B$3:$G$38,$E141+1,FALSE),0)</f>
        <v>0</v>
      </c>
      <c r="AK141" s="58">
        <f ca="1">IFERROR(HLOOKUP(AK$7,'Dummy Group'!$B$3:$G$38,$E141+1,FALSE),0)</f>
        <v>0</v>
      </c>
      <c r="AL141" s="58">
        <f ca="1">IFERROR(HLOOKUP(AL$7,'Dummy Group'!$B$3:$G$38,$E141+1,FALSE),0)</f>
        <v>0</v>
      </c>
      <c r="AM141" s="58">
        <f ca="1">IFERROR(HLOOKUP(AM$7,'Dummy Group'!$B$3:$G$38,$E141+1,FALSE),0)</f>
        <v>0</v>
      </c>
      <c r="AN141" s="58">
        <f ca="1">IFERROR(HLOOKUP(AN$7,'Dummy Group'!$B$3:$G$38,$E141+1,FALSE),0)</f>
        <v>0</v>
      </c>
    </row>
    <row r="142" spans="4:40" x14ac:dyDescent="0.25">
      <c r="D142" s="58">
        <f t="shared" ca="1" si="12"/>
        <v>24</v>
      </c>
      <c r="E142" s="58">
        <f t="shared" si="11"/>
        <v>19</v>
      </c>
      <c r="F142" s="58">
        <f ca="1">IFERROR(HLOOKUP(F$7,'Dummy Group'!$B$3:$G$38,$E142+1,FALSE),0)</f>
        <v>0</v>
      </c>
      <c r="G142" s="58">
        <f ca="1">IFERROR(HLOOKUP(G$7,'Dummy Group'!$B$3:$G$38,$E142+1,FALSE),0)</f>
        <v>0</v>
      </c>
      <c r="H142" s="58">
        <f ca="1">IFERROR(HLOOKUP(H$7,'Dummy Group'!$B$3:$G$38,$E142+1,FALSE),0)</f>
        <v>0</v>
      </c>
      <c r="I142" s="58">
        <f ca="1">IFERROR(HLOOKUP(I$7,'Dummy Group'!$B$3:$G$38,$E142+1,FALSE),0)</f>
        <v>0</v>
      </c>
      <c r="J142" s="58">
        <f ca="1">IFERROR(HLOOKUP(J$7,'Dummy Group'!$B$3:$G$38,$E142+1,FALSE),0)</f>
        <v>0</v>
      </c>
      <c r="K142" s="58">
        <f ca="1">IFERROR(HLOOKUP(K$7,'Dummy Group'!$B$3:$G$38,$E142+1,FALSE),0)</f>
        <v>0</v>
      </c>
      <c r="L142" s="58">
        <f ca="1">IFERROR(HLOOKUP(L$7,'Dummy Group'!$B$3:$G$38,$E142+1,FALSE),0)</f>
        <v>0</v>
      </c>
      <c r="M142" s="58">
        <f ca="1">IFERROR(HLOOKUP(M$7,'Dummy Group'!$B$3:$G$38,$E142+1,FALSE),0)</f>
        <v>0</v>
      </c>
      <c r="N142" s="58">
        <f ca="1">IFERROR(HLOOKUP(N$7,'Dummy Group'!$B$3:$G$38,$E142+1,FALSE),0)</f>
        <v>0</v>
      </c>
      <c r="O142" s="58">
        <f ca="1">IFERROR(HLOOKUP(O$7,'Dummy Group'!$B$3:$G$38,$E142+1,FALSE),0)</f>
        <v>0</v>
      </c>
      <c r="P142" s="58">
        <f ca="1">IFERROR(HLOOKUP(P$7,'Dummy Group'!$B$3:$G$38,$E142+1,FALSE),0)</f>
        <v>0</v>
      </c>
      <c r="Q142" s="58">
        <f ca="1">IFERROR(HLOOKUP(Q$7,'Dummy Group'!$B$3:$G$38,$E142+1,FALSE),0)</f>
        <v>0</v>
      </c>
      <c r="R142" s="58">
        <f ca="1">IFERROR(HLOOKUP(R$7,'Dummy Group'!$B$3:$G$38,$E142+1,FALSE),0)</f>
        <v>0</v>
      </c>
      <c r="S142" s="58">
        <f ca="1">IFERROR(HLOOKUP(S$7,'Dummy Group'!$B$3:$G$38,$E142+1,FALSE),0)</f>
        <v>0</v>
      </c>
      <c r="T142" s="58">
        <f ca="1">IFERROR(HLOOKUP(T$7,'Dummy Group'!$B$3:$G$38,$E142+1,FALSE),0)</f>
        <v>0</v>
      </c>
      <c r="U142" s="58">
        <f ca="1">IFERROR(HLOOKUP(U$7,'Dummy Group'!$B$3:$G$38,$E142+1,FALSE),0)</f>
        <v>0</v>
      </c>
      <c r="V142" s="58">
        <f ca="1">IFERROR(HLOOKUP(V$7,'Dummy Group'!$B$3:$G$38,$E142+1,FALSE),0)</f>
        <v>0</v>
      </c>
      <c r="W142" s="58">
        <f ca="1">IFERROR(HLOOKUP(W$7,'Dummy Group'!$B$3:$G$38,$E142+1,FALSE),0)</f>
        <v>0</v>
      </c>
      <c r="X142" s="58">
        <f ca="1">IFERROR(HLOOKUP(X$7,'Dummy Group'!$B$3:$G$38,$E142+1,FALSE),0)</f>
        <v>0</v>
      </c>
      <c r="Y142" s="58">
        <f ca="1">IFERROR(HLOOKUP(Y$7,'Dummy Group'!$B$3:$G$38,$E142+1,FALSE),0)</f>
        <v>0</v>
      </c>
      <c r="Z142" s="58">
        <f ca="1">IFERROR(HLOOKUP(Z$7,'Dummy Group'!$B$3:$G$38,$E142+1,FALSE),0)</f>
        <v>0</v>
      </c>
      <c r="AA142" s="58">
        <f ca="1">IFERROR(HLOOKUP(AA$7,'Dummy Group'!$B$3:$G$38,$E142+1,FALSE),0)</f>
        <v>0</v>
      </c>
      <c r="AB142" s="58">
        <f ca="1">IFERROR(HLOOKUP(AB$7,'Dummy Group'!$B$3:$G$38,$E142+1,FALSE),0)</f>
        <v>0</v>
      </c>
      <c r="AC142" s="58">
        <f ca="1">IFERROR(HLOOKUP(AC$7,'Dummy Group'!$B$3:$G$38,$E142+1,FALSE),0)</f>
        <v>0</v>
      </c>
      <c r="AD142" s="58">
        <f ca="1">IFERROR(HLOOKUP(AD$7,'Dummy Group'!$B$3:$G$38,$E142+1,FALSE),0)</f>
        <v>0</v>
      </c>
      <c r="AE142" s="58">
        <f ca="1">IFERROR(HLOOKUP(AE$7,'Dummy Group'!$B$3:$G$38,$E142+1,FALSE),0)</f>
        <v>0</v>
      </c>
      <c r="AF142" s="58">
        <f ca="1">IFERROR(HLOOKUP(AF$7,'Dummy Group'!$B$3:$G$38,$E142+1,FALSE),0)</f>
        <v>0</v>
      </c>
      <c r="AG142" s="58">
        <f ca="1">IFERROR(HLOOKUP(AG$7,'Dummy Group'!$B$3:$G$38,$E142+1,FALSE),0)</f>
        <v>0</v>
      </c>
      <c r="AH142" s="58">
        <f ca="1">IFERROR(HLOOKUP(AH$7,'Dummy Group'!$B$3:$G$38,$E142+1,FALSE),0)</f>
        <v>0</v>
      </c>
      <c r="AI142" s="58">
        <f ca="1">IFERROR(HLOOKUP(AI$7,'Dummy Group'!$B$3:$G$38,$E142+1,FALSE),0)</f>
        <v>0</v>
      </c>
      <c r="AJ142" s="58">
        <f ca="1">IFERROR(HLOOKUP(AJ$7,'Dummy Group'!$B$3:$G$38,$E142+1,FALSE),0)</f>
        <v>0</v>
      </c>
      <c r="AK142" s="58">
        <f ca="1">IFERROR(HLOOKUP(AK$7,'Dummy Group'!$B$3:$G$38,$E142+1,FALSE),0)</f>
        <v>0</v>
      </c>
      <c r="AL142" s="58">
        <f ca="1">IFERROR(HLOOKUP(AL$7,'Dummy Group'!$B$3:$G$38,$E142+1,FALSE),0)</f>
        <v>0</v>
      </c>
      <c r="AM142" s="58">
        <f ca="1">IFERROR(HLOOKUP(AM$7,'Dummy Group'!$B$3:$G$38,$E142+1,FALSE),0)</f>
        <v>0</v>
      </c>
      <c r="AN142" s="58">
        <f ca="1">IFERROR(HLOOKUP(AN$7,'Dummy Group'!$B$3:$G$38,$E142+1,FALSE),0)</f>
        <v>0</v>
      </c>
    </row>
    <row r="143" spans="4:40" x14ac:dyDescent="0.25">
      <c r="D143" s="58">
        <f t="shared" ca="1" si="12"/>
        <v>24</v>
      </c>
      <c r="E143" s="58">
        <f t="shared" si="11"/>
        <v>20</v>
      </c>
      <c r="F143" s="58">
        <f ca="1">IFERROR(HLOOKUP(F$7,'Dummy Group'!$B$3:$G$38,$E143+1,FALSE),0)</f>
        <v>0</v>
      </c>
      <c r="G143" s="58">
        <f ca="1">IFERROR(HLOOKUP(G$7,'Dummy Group'!$B$3:$G$38,$E143+1,FALSE),0)</f>
        <v>0</v>
      </c>
      <c r="H143" s="58">
        <f ca="1">IFERROR(HLOOKUP(H$7,'Dummy Group'!$B$3:$G$38,$E143+1,FALSE),0)</f>
        <v>0</v>
      </c>
      <c r="I143" s="58">
        <f ca="1">IFERROR(HLOOKUP(I$7,'Dummy Group'!$B$3:$G$38,$E143+1,FALSE),0)</f>
        <v>0</v>
      </c>
      <c r="J143" s="58">
        <f ca="1">IFERROR(HLOOKUP(J$7,'Dummy Group'!$B$3:$G$38,$E143+1,FALSE),0)</f>
        <v>0</v>
      </c>
      <c r="K143" s="58">
        <f ca="1">IFERROR(HLOOKUP(K$7,'Dummy Group'!$B$3:$G$38,$E143+1,FALSE),0)</f>
        <v>0</v>
      </c>
      <c r="L143" s="58">
        <f ca="1">IFERROR(HLOOKUP(L$7,'Dummy Group'!$B$3:$G$38,$E143+1,FALSE),0)</f>
        <v>0</v>
      </c>
      <c r="M143" s="58">
        <f ca="1">IFERROR(HLOOKUP(M$7,'Dummy Group'!$B$3:$G$38,$E143+1,FALSE),0)</f>
        <v>0</v>
      </c>
      <c r="N143" s="58">
        <f ca="1">IFERROR(HLOOKUP(N$7,'Dummy Group'!$B$3:$G$38,$E143+1,FALSE),0)</f>
        <v>0</v>
      </c>
      <c r="O143" s="58">
        <f ca="1">IFERROR(HLOOKUP(O$7,'Dummy Group'!$B$3:$G$38,$E143+1,FALSE),0)</f>
        <v>0</v>
      </c>
      <c r="P143" s="58">
        <f ca="1">IFERROR(HLOOKUP(P$7,'Dummy Group'!$B$3:$G$38,$E143+1,FALSE),0)</f>
        <v>0</v>
      </c>
      <c r="Q143" s="58">
        <f ca="1">IFERROR(HLOOKUP(Q$7,'Dummy Group'!$B$3:$G$38,$E143+1,FALSE),0)</f>
        <v>0</v>
      </c>
      <c r="R143" s="58">
        <f ca="1">IFERROR(HLOOKUP(R$7,'Dummy Group'!$B$3:$G$38,$E143+1,FALSE),0)</f>
        <v>0</v>
      </c>
      <c r="S143" s="58">
        <f ca="1">IFERROR(HLOOKUP(S$7,'Dummy Group'!$B$3:$G$38,$E143+1,FALSE),0)</f>
        <v>0</v>
      </c>
      <c r="T143" s="58">
        <f ca="1">IFERROR(HLOOKUP(T$7,'Dummy Group'!$B$3:$G$38,$E143+1,FALSE),0)</f>
        <v>0</v>
      </c>
      <c r="U143" s="58">
        <f ca="1">IFERROR(HLOOKUP(U$7,'Dummy Group'!$B$3:$G$38,$E143+1,FALSE),0)</f>
        <v>0</v>
      </c>
      <c r="V143" s="58">
        <f ca="1">IFERROR(HLOOKUP(V$7,'Dummy Group'!$B$3:$G$38,$E143+1,FALSE),0)</f>
        <v>0</v>
      </c>
      <c r="W143" s="58">
        <f ca="1">IFERROR(HLOOKUP(W$7,'Dummy Group'!$B$3:$G$38,$E143+1,FALSE),0)</f>
        <v>0</v>
      </c>
      <c r="X143" s="58">
        <f ca="1">IFERROR(HLOOKUP(X$7,'Dummy Group'!$B$3:$G$38,$E143+1,FALSE),0)</f>
        <v>0</v>
      </c>
      <c r="Y143" s="58">
        <f ca="1">IFERROR(HLOOKUP(Y$7,'Dummy Group'!$B$3:$G$38,$E143+1,FALSE),0)</f>
        <v>0</v>
      </c>
      <c r="Z143" s="58">
        <f ca="1">IFERROR(HLOOKUP(Z$7,'Dummy Group'!$B$3:$G$38,$E143+1,FALSE),0)</f>
        <v>0</v>
      </c>
      <c r="AA143" s="58">
        <f ca="1">IFERROR(HLOOKUP(AA$7,'Dummy Group'!$B$3:$G$38,$E143+1,FALSE),0)</f>
        <v>0</v>
      </c>
      <c r="AB143" s="58">
        <f ca="1">IFERROR(HLOOKUP(AB$7,'Dummy Group'!$B$3:$G$38,$E143+1,FALSE),0)</f>
        <v>0</v>
      </c>
      <c r="AC143" s="58">
        <f ca="1">IFERROR(HLOOKUP(AC$7,'Dummy Group'!$B$3:$G$38,$E143+1,FALSE),0)</f>
        <v>0</v>
      </c>
      <c r="AD143" s="58">
        <f ca="1">IFERROR(HLOOKUP(AD$7,'Dummy Group'!$B$3:$G$38,$E143+1,FALSE),0)</f>
        <v>0</v>
      </c>
      <c r="AE143" s="58">
        <f ca="1">IFERROR(HLOOKUP(AE$7,'Dummy Group'!$B$3:$G$38,$E143+1,FALSE),0)</f>
        <v>0</v>
      </c>
      <c r="AF143" s="58">
        <f ca="1">IFERROR(HLOOKUP(AF$7,'Dummy Group'!$B$3:$G$38,$E143+1,FALSE),0)</f>
        <v>0</v>
      </c>
      <c r="AG143" s="58">
        <f ca="1">IFERROR(HLOOKUP(AG$7,'Dummy Group'!$B$3:$G$38,$E143+1,FALSE),0)</f>
        <v>0</v>
      </c>
      <c r="AH143" s="58">
        <f ca="1">IFERROR(HLOOKUP(AH$7,'Dummy Group'!$B$3:$G$38,$E143+1,FALSE),0)</f>
        <v>0</v>
      </c>
      <c r="AI143" s="58">
        <f ca="1">IFERROR(HLOOKUP(AI$7,'Dummy Group'!$B$3:$G$38,$E143+1,FALSE),0)</f>
        <v>0</v>
      </c>
      <c r="AJ143" s="58">
        <f ca="1">IFERROR(HLOOKUP(AJ$7,'Dummy Group'!$B$3:$G$38,$E143+1,FALSE),0)</f>
        <v>0</v>
      </c>
      <c r="AK143" s="58">
        <f ca="1">IFERROR(HLOOKUP(AK$7,'Dummy Group'!$B$3:$G$38,$E143+1,FALSE),0)</f>
        <v>0</v>
      </c>
      <c r="AL143" s="58">
        <f ca="1">IFERROR(HLOOKUP(AL$7,'Dummy Group'!$B$3:$G$38,$E143+1,FALSE),0)</f>
        <v>0</v>
      </c>
      <c r="AM143" s="58">
        <f ca="1">IFERROR(HLOOKUP(AM$7,'Dummy Group'!$B$3:$G$38,$E143+1,FALSE),0)</f>
        <v>0</v>
      </c>
      <c r="AN143" s="58">
        <f ca="1">IFERROR(HLOOKUP(AN$7,'Dummy Group'!$B$3:$G$38,$E143+1,FALSE),0)</f>
        <v>0</v>
      </c>
    </row>
    <row r="144" spans="4:40" x14ac:dyDescent="0.25">
      <c r="D144" s="58">
        <f t="shared" ca="1" si="12"/>
        <v>24</v>
      </c>
      <c r="E144" s="58">
        <f t="shared" si="11"/>
        <v>21</v>
      </c>
      <c r="F144" s="58">
        <f ca="1">IFERROR(HLOOKUP(F$7,'Dummy Group'!$B$3:$G$38,$E144+1,FALSE),0)</f>
        <v>0</v>
      </c>
      <c r="G144" s="58">
        <f ca="1">IFERROR(HLOOKUP(G$7,'Dummy Group'!$B$3:$G$38,$E144+1,FALSE),0)</f>
        <v>0</v>
      </c>
      <c r="H144" s="58">
        <f ca="1">IFERROR(HLOOKUP(H$7,'Dummy Group'!$B$3:$G$38,$E144+1,FALSE),0)</f>
        <v>0</v>
      </c>
      <c r="I144" s="58">
        <f ca="1">IFERROR(HLOOKUP(I$7,'Dummy Group'!$B$3:$G$38,$E144+1,FALSE),0)</f>
        <v>0</v>
      </c>
      <c r="J144" s="58">
        <f ca="1">IFERROR(HLOOKUP(J$7,'Dummy Group'!$B$3:$G$38,$E144+1,FALSE),0)</f>
        <v>0</v>
      </c>
      <c r="K144" s="58">
        <f ca="1">IFERROR(HLOOKUP(K$7,'Dummy Group'!$B$3:$G$38,$E144+1,FALSE),0)</f>
        <v>0</v>
      </c>
      <c r="L144" s="58">
        <f ca="1">IFERROR(HLOOKUP(L$7,'Dummy Group'!$B$3:$G$38,$E144+1,FALSE),0)</f>
        <v>0</v>
      </c>
      <c r="M144" s="58">
        <f ca="1">IFERROR(HLOOKUP(M$7,'Dummy Group'!$B$3:$G$38,$E144+1,FALSE),0)</f>
        <v>0</v>
      </c>
      <c r="N144" s="58">
        <f ca="1">IFERROR(HLOOKUP(N$7,'Dummy Group'!$B$3:$G$38,$E144+1,FALSE),0)</f>
        <v>0</v>
      </c>
      <c r="O144" s="58">
        <f ca="1">IFERROR(HLOOKUP(O$7,'Dummy Group'!$B$3:$G$38,$E144+1,FALSE),0)</f>
        <v>0</v>
      </c>
      <c r="P144" s="58">
        <f ca="1">IFERROR(HLOOKUP(P$7,'Dummy Group'!$B$3:$G$38,$E144+1,FALSE),0)</f>
        <v>0</v>
      </c>
      <c r="Q144" s="58">
        <f ca="1">IFERROR(HLOOKUP(Q$7,'Dummy Group'!$B$3:$G$38,$E144+1,FALSE),0)</f>
        <v>0</v>
      </c>
      <c r="R144" s="58">
        <f ca="1">IFERROR(HLOOKUP(R$7,'Dummy Group'!$B$3:$G$38,$E144+1,FALSE),0)</f>
        <v>0</v>
      </c>
      <c r="S144" s="58">
        <f ca="1">IFERROR(HLOOKUP(S$7,'Dummy Group'!$B$3:$G$38,$E144+1,FALSE),0)</f>
        <v>0</v>
      </c>
      <c r="T144" s="58">
        <f ca="1">IFERROR(HLOOKUP(T$7,'Dummy Group'!$B$3:$G$38,$E144+1,FALSE),0)</f>
        <v>0</v>
      </c>
      <c r="U144" s="58">
        <f ca="1">IFERROR(HLOOKUP(U$7,'Dummy Group'!$B$3:$G$38,$E144+1,FALSE),0)</f>
        <v>0</v>
      </c>
      <c r="V144" s="58">
        <f ca="1">IFERROR(HLOOKUP(V$7,'Dummy Group'!$B$3:$G$38,$E144+1,FALSE),0)</f>
        <v>0</v>
      </c>
      <c r="W144" s="58">
        <f ca="1">IFERROR(HLOOKUP(W$7,'Dummy Group'!$B$3:$G$38,$E144+1,FALSE),0)</f>
        <v>0</v>
      </c>
      <c r="X144" s="58">
        <f ca="1">IFERROR(HLOOKUP(X$7,'Dummy Group'!$B$3:$G$38,$E144+1,FALSE),0)</f>
        <v>0</v>
      </c>
      <c r="Y144" s="58">
        <f ca="1">IFERROR(HLOOKUP(Y$7,'Dummy Group'!$B$3:$G$38,$E144+1,FALSE),0)</f>
        <v>0</v>
      </c>
      <c r="Z144" s="58">
        <f ca="1">IFERROR(HLOOKUP(Z$7,'Dummy Group'!$B$3:$G$38,$E144+1,FALSE),0)</f>
        <v>0</v>
      </c>
      <c r="AA144" s="58">
        <f ca="1">IFERROR(HLOOKUP(AA$7,'Dummy Group'!$B$3:$G$38,$E144+1,FALSE),0)</f>
        <v>0</v>
      </c>
      <c r="AB144" s="58">
        <f ca="1">IFERROR(HLOOKUP(AB$7,'Dummy Group'!$B$3:$G$38,$E144+1,FALSE),0)</f>
        <v>0</v>
      </c>
      <c r="AC144" s="58">
        <f ca="1">IFERROR(HLOOKUP(AC$7,'Dummy Group'!$B$3:$G$38,$E144+1,FALSE),0)</f>
        <v>0</v>
      </c>
      <c r="AD144" s="58">
        <f ca="1">IFERROR(HLOOKUP(AD$7,'Dummy Group'!$B$3:$G$38,$E144+1,FALSE),0)</f>
        <v>0</v>
      </c>
      <c r="AE144" s="58">
        <f ca="1">IFERROR(HLOOKUP(AE$7,'Dummy Group'!$B$3:$G$38,$E144+1,FALSE),0)</f>
        <v>0</v>
      </c>
      <c r="AF144" s="58">
        <f ca="1">IFERROR(HLOOKUP(AF$7,'Dummy Group'!$B$3:$G$38,$E144+1,FALSE),0)</f>
        <v>0</v>
      </c>
      <c r="AG144" s="58">
        <f ca="1">IFERROR(HLOOKUP(AG$7,'Dummy Group'!$B$3:$G$38,$E144+1,FALSE),0)</f>
        <v>0</v>
      </c>
      <c r="AH144" s="58">
        <f ca="1">IFERROR(HLOOKUP(AH$7,'Dummy Group'!$B$3:$G$38,$E144+1,FALSE),0)</f>
        <v>0</v>
      </c>
      <c r="AI144" s="58">
        <f ca="1">IFERROR(HLOOKUP(AI$7,'Dummy Group'!$B$3:$G$38,$E144+1,FALSE),0)</f>
        <v>0</v>
      </c>
      <c r="AJ144" s="58">
        <f ca="1">IFERROR(HLOOKUP(AJ$7,'Dummy Group'!$B$3:$G$38,$E144+1,FALSE),0)</f>
        <v>0</v>
      </c>
      <c r="AK144" s="58">
        <f ca="1">IFERROR(HLOOKUP(AK$7,'Dummy Group'!$B$3:$G$38,$E144+1,FALSE),0)</f>
        <v>0</v>
      </c>
      <c r="AL144" s="58">
        <f ca="1">IFERROR(HLOOKUP(AL$7,'Dummy Group'!$B$3:$G$38,$E144+1,FALSE),0)</f>
        <v>0</v>
      </c>
      <c r="AM144" s="58">
        <f ca="1">IFERROR(HLOOKUP(AM$7,'Dummy Group'!$B$3:$G$38,$E144+1,FALSE),0)</f>
        <v>0</v>
      </c>
      <c r="AN144" s="58">
        <f ca="1">IFERROR(HLOOKUP(AN$7,'Dummy Group'!$B$3:$G$38,$E144+1,FALSE),0)</f>
        <v>0</v>
      </c>
    </row>
    <row r="145" spans="4:40" x14ac:dyDescent="0.25">
      <c r="D145" s="58">
        <f t="shared" ca="1" si="12"/>
        <v>24</v>
      </c>
      <c r="E145" s="58">
        <f t="shared" si="11"/>
        <v>22</v>
      </c>
      <c r="F145" s="58">
        <f ca="1">IFERROR(HLOOKUP(F$7,'Dummy Group'!$B$3:$G$38,$E145+1,FALSE),0)</f>
        <v>0</v>
      </c>
      <c r="G145" s="58">
        <f ca="1">IFERROR(HLOOKUP(G$7,'Dummy Group'!$B$3:$G$38,$E145+1,FALSE),0)</f>
        <v>0</v>
      </c>
      <c r="H145" s="58">
        <f ca="1">IFERROR(HLOOKUP(H$7,'Dummy Group'!$B$3:$G$38,$E145+1,FALSE),0)</f>
        <v>0</v>
      </c>
      <c r="I145" s="58">
        <f ca="1">IFERROR(HLOOKUP(I$7,'Dummy Group'!$B$3:$G$38,$E145+1,FALSE),0)</f>
        <v>0</v>
      </c>
      <c r="J145" s="58">
        <f ca="1">IFERROR(HLOOKUP(J$7,'Dummy Group'!$B$3:$G$38,$E145+1,FALSE),0)</f>
        <v>0</v>
      </c>
      <c r="K145" s="58">
        <f ca="1">IFERROR(HLOOKUP(K$7,'Dummy Group'!$B$3:$G$38,$E145+1,FALSE),0)</f>
        <v>0</v>
      </c>
      <c r="L145" s="58">
        <f ca="1">IFERROR(HLOOKUP(L$7,'Dummy Group'!$B$3:$G$38,$E145+1,FALSE),0)</f>
        <v>0</v>
      </c>
      <c r="M145" s="58">
        <f ca="1">IFERROR(HLOOKUP(M$7,'Dummy Group'!$B$3:$G$38,$E145+1,FALSE),0)</f>
        <v>0</v>
      </c>
      <c r="N145" s="58">
        <f ca="1">IFERROR(HLOOKUP(N$7,'Dummy Group'!$B$3:$G$38,$E145+1,FALSE),0)</f>
        <v>0</v>
      </c>
      <c r="O145" s="58">
        <f ca="1">IFERROR(HLOOKUP(O$7,'Dummy Group'!$B$3:$G$38,$E145+1,FALSE),0)</f>
        <v>0</v>
      </c>
      <c r="P145" s="58">
        <f ca="1">IFERROR(HLOOKUP(P$7,'Dummy Group'!$B$3:$G$38,$E145+1,FALSE),0)</f>
        <v>0</v>
      </c>
      <c r="Q145" s="58">
        <f ca="1">IFERROR(HLOOKUP(Q$7,'Dummy Group'!$B$3:$G$38,$E145+1,FALSE),0)</f>
        <v>0</v>
      </c>
      <c r="R145" s="58">
        <f ca="1">IFERROR(HLOOKUP(R$7,'Dummy Group'!$B$3:$G$38,$E145+1,FALSE),0)</f>
        <v>0</v>
      </c>
      <c r="S145" s="58">
        <f ca="1">IFERROR(HLOOKUP(S$7,'Dummy Group'!$B$3:$G$38,$E145+1,FALSE),0)</f>
        <v>0</v>
      </c>
      <c r="T145" s="58">
        <f ca="1">IFERROR(HLOOKUP(T$7,'Dummy Group'!$B$3:$G$38,$E145+1,FALSE),0)</f>
        <v>0</v>
      </c>
      <c r="U145" s="58">
        <f ca="1">IFERROR(HLOOKUP(U$7,'Dummy Group'!$B$3:$G$38,$E145+1,FALSE),0)</f>
        <v>0</v>
      </c>
      <c r="V145" s="58">
        <f ca="1">IFERROR(HLOOKUP(V$7,'Dummy Group'!$B$3:$G$38,$E145+1,FALSE),0)</f>
        <v>0</v>
      </c>
      <c r="W145" s="58">
        <f ca="1">IFERROR(HLOOKUP(W$7,'Dummy Group'!$B$3:$G$38,$E145+1,FALSE),0)</f>
        <v>0</v>
      </c>
      <c r="X145" s="58">
        <f ca="1">IFERROR(HLOOKUP(X$7,'Dummy Group'!$B$3:$G$38,$E145+1,FALSE),0)</f>
        <v>0</v>
      </c>
      <c r="Y145" s="58">
        <f ca="1">IFERROR(HLOOKUP(Y$7,'Dummy Group'!$B$3:$G$38,$E145+1,FALSE),0)</f>
        <v>0</v>
      </c>
      <c r="Z145" s="58">
        <f ca="1">IFERROR(HLOOKUP(Z$7,'Dummy Group'!$B$3:$G$38,$E145+1,FALSE),0)</f>
        <v>0</v>
      </c>
      <c r="AA145" s="58">
        <f ca="1">IFERROR(HLOOKUP(AA$7,'Dummy Group'!$B$3:$G$38,$E145+1,FALSE),0)</f>
        <v>0</v>
      </c>
      <c r="AB145" s="58">
        <f ca="1">IFERROR(HLOOKUP(AB$7,'Dummy Group'!$B$3:$G$38,$E145+1,FALSE),0)</f>
        <v>0</v>
      </c>
      <c r="AC145" s="58">
        <f ca="1">IFERROR(HLOOKUP(AC$7,'Dummy Group'!$B$3:$G$38,$E145+1,FALSE),0)</f>
        <v>0</v>
      </c>
      <c r="AD145" s="58">
        <f ca="1">IFERROR(HLOOKUP(AD$7,'Dummy Group'!$B$3:$G$38,$E145+1,FALSE),0)</f>
        <v>0</v>
      </c>
      <c r="AE145" s="58">
        <f ca="1">IFERROR(HLOOKUP(AE$7,'Dummy Group'!$B$3:$G$38,$E145+1,FALSE),0)</f>
        <v>0</v>
      </c>
      <c r="AF145" s="58">
        <f ca="1">IFERROR(HLOOKUP(AF$7,'Dummy Group'!$B$3:$G$38,$E145+1,FALSE),0)</f>
        <v>0</v>
      </c>
      <c r="AG145" s="58">
        <f ca="1">IFERROR(HLOOKUP(AG$7,'Dummy Group'!$B$3:$G$38,$E145+1,FALSE),0)</f>
        <v>0</v>
      </c>
      <c r="AH145" s="58">
        <f ca="1">IFERROR(HLOOKUP(AH$7,'Dummy Group'!$B$3:$G$38,$E145+1,FALSE),0)</f>
        <v>0</v>
      </c>
      <c r="AI145" s="58">
        <f ca="1">IFERROR(HLOOKUP(AI$7,'Dummy Group'!$B$3:$G$38,$E145+1,FALSE),0)</f>
        <v>0</v>
      </c>
      <c r="AJ145" s="58">
        <f ca="1">IFERROR(HLOOKUP(AJ$7,'Dummy Group'!$B$3:$G$38,$E145+1,FALSE),0)</f>
        <v>0</v>
      </c>
      <c r="AK145" s="58">
        <f ca="1">IFERROR(HLOOKUP(AK$7,'Dummy Group'!$B$3:$G$38,$E145+1,FALSE),0)</f>
        <v>0</v>
      </c>
      <c r="AL145" s="58">
        <f ca="1">IFERROR(HLOOKUP(AL$7,'Dummy Group'!$B$3:$G$38,$E145+1,FALSE),0)</f>
        <v>0</v>
      </c>
      <c r="AM145" s="58">
        <f ca="1">IFERROR(HLOOKUP(AM$7,'Dummy Group'!$B$3:$G$38,$E145+1,FALSE),0)</f>
        <v>0</v>
      </c>
      <c r="AN145" s="58">
        <f ca="1">IFERROR(HLOOKUP(AN$7,'Dummy Group'!$B$3:$G$38,$E145+1,FALSE),0)</f>
        <v>0</v>
      </c>
    </row>
    <row r="146" spans="4:40" x14ac:dyDescent="0.25">
      <c r="D146" s="58">
        <f t="shared" ca="1" si="12"/>
        <v>24</v>
      </c>
      <c r="E146" s="58">
        <f t="shared" si="11"/>
        <v>23</v>
      </c>
      <c r="F146" s="58">
        <f ca="1">IFERROR(HLOOKUP(F$7,'Dummy Group'!$B$3:$G$38,$E146+1,FALSE),0)</f>
        <v>0</v>
      </c>
      <c r="G146" s="58">
        <f ca="1">IFERROR(HLOOKUP(G$7,'Dummy Group'!$B$3:$G$38,$E146+1,FALSE),0)</f>
        <v>0</v>
      </c>
      <c r="H146" s="58">
        <f ca="1">IFERROR(HLOOKUP(H$7,'Dummy Group'!$B$3:$G$38,$E146+1,FALSE),0)</f>
        <v>0</v>
      </c>
      <c r="I146" s="58">
        <f ca="1">IFERROR(HLOOKUP(I$7,'Dummy Group'!$B$3:$G$38,$E146+1,FALSE),0)</f>
        <v>0</v>
      </c>
      <c r="J146" s="58">
        <f ca="1">IFERROR(HLOOKUP(J$7,'Dummy Group'!$B$3:$G$38,$E146+1,FALSE),0)</f>
        <v>0</v>
      </c>
      <c r="K146" s="58">
        <f ca="1">IFERROR(HLOOKUP(K$7,'Dummy Group'!$B$3:$G$38,$E146+1,FALSE),0)</f>
        <v>0</v>
      </c>
      <c r="L146" s="58">
        <f ca="1">IFERROR(HLOOKUP(L$7,'Dummy Group'!$B$3:$G$38,$E146+1,FALSE),0)</f>
        <v>0</v>
      </c>
      <c r="M146" s="58">
        <f ca="1">IFERROR(HLOOKUP(M$7,'Dummy Group'!$B$3:$G$38,$E146+1,FALSE),0)</f>
        <v>0</v>
      </c>
      <c r="N146" s="58">
        <f ca="1">IFERROR(HLOOKUP(N$7,'Dummy Group'!$B$3:$G$38,$E146+1,FALSE),0)</f>
        <v>0</v>
      </c>
      <c r="O146" s="58">
        <f ca="1">IFERROR(HLOOKUP(O$7,'Dummy Group'!$B$3:$G$38,$E146+1,FALSE),0)</f>
        <v>0</v>
      </c>
      <c r="P146" s="58">
        <f ca="1">IFERROR(HLOOKUP(P$7,'Dummy Group'!$B$3:$G$38,$E146+1,FALSE),0)</f>
        <v>0</v>
      </c>
      <c r="Q146" s="58">
        <f ca="1">IFERROR(HLOOKUP(Q$7,'Dummy Group'!$B$3:$G$38,$E146+1,FALSE),0)</f>
        <v>0</v>
      </c>
      <c r="R146" s="58">
        <f ca="1">IFERROR(HLOOKUP(R$7,'Dummy Group'!$B$3:$G$38,$E146+1,FALSE),0)</f>
        <v>0</v>
      </c>
      <c r="S146" s="58">
        <f ca="1">IFERROR(HLOOKUP(S$7,'Dummy Group'!$B$3:$G$38,$E146+1,FALSE),0)</f>
        <v>0</v>
      </c>
      <c r="T146" s="58">
        <f ca="1">IFERROR(HLOOKUP(T$7,'Dummy Group'!$B$3:$G$38,$E146+1,FALSE),0)</f>
        <v>0</v>
      </c>
      <c r="U146" s="58">
        <f ca="1">IFERROR(HLOOKUP(U$7,'Dummy Group'!$B$3:$G$38,$E146+1,FALSE),0)</f>
        <v>0</v>
      </c>
      <c r="V146" s="58">
        <f ca="1">IFERROR(HLOOKUP(V$7,'Dummy Group'!$B$3:$G$38,$E146+1,FALSE),0)</f>
        <v>0</v>
      </c>
      <c r="W146" s="58">
        <f ca="1">IFERROR(HLOOKUP(W$7,'Dummy Group'!$B$3:$G$38,$E146+1,FALSE),0)</f>
        <v>0</v>
      </c>
      <c r="X146" s="58">
        <f ca="1">IFERROR(HLOOKUP(X$7,'Dummy Group'!$B$3:$G$38,$E146+1,FALSE),0)</f>
        <v>0</v>
      </c>
      <c r="Y146" s="58">
        <f ca="1">IFERROR(HLOOKUP(Y$7,'Dummy Group'!$B$3:$G$38,$E146+1,FALSE),0)</f>
        <v>0</v>
      </c>
      <c r="Z146" s="58">
        <f ca="1">IFERROR(HLOOKUP(Z$7,'Dummy Group'!$B$3:$G$38,$E146+1,FALSE),0)</f>
        <v>0</v>
      </c>
      <c r="AA146" s="58">
        <f ca="1">IFERROR(HLOOKUP(AA$7,'Dummy Group'!$B$3:$G$38,$E146+1,FALSE),0)</f>
        <v>0</v>
      </c>
      <c r="AB146" s="58">
        <f ca="1">IFERROR(HLOOKUP(AB$7,'Dummy Group'!$B$3:$G$38,$E146+1,FALSE),0)</f>
        <v>0</v>
      </c>
      <c r="AC146" s="58">
        <f ca="1">IFERROR(HLOOKUP(AC$7,'Dummy Group'!$B$3:$G$38,$E146+1,FALSE),0)</f>
        <v>0</v>
      </c>
      <c r="AD146" s="58">
        <f ca="1">IFERROR(HLOOKUP(AD$7,'Dummy Group'!$B$3:$G$38,$E146+1,FALSE),0)</f>
        <v>0</v>
      </c>
      <c r="AE146" s="58">
        <f ca="1">IFERROR(HLOOKUP(AE$7,'Dummy Group'!$B$3:$G$38,$E146+1,FALSE),0)</f>
        <v>0</v>
      </c>
      <c r="AF146" s="58">
        <f ca="1">IFERROR(HLOOKUP(AF$7,'Dummy Group'!$B$3:$G$38,$E146+1,FALSE),0)</f>
        <v>0</v>
      </c>
      <c r="AG146" s="58">
        <f ca="1">IFERROR(HLOOKUP(AG$7,'Dummy Group'!$B$3:$G$38,$E146+1,FALSE),0)</f>
        <v>0</v>
      </c>
      <c r="AH146" s="58">
        <f ca="1">IFERROR(HLOOKUP(AH$7,'Dummy Group'!$B$3:$G$38,$E146+1,FALSE),0)</f>
        <v>0</v>
      </c>
      <c r="AI146" s="58">
        <f ca="1">IFERROR(HLOOKUP(AI$7,'Dummy Group'!$B$3:$G$38,$E146+1,FALSE),0)</f>
        <v>0</v>
      </c>
      <c r="AJ146" s="58">
        <f ca="1">IFERROR(HLOOKUP(AJ$7,'Dummy Group'!$B$3:$G$38,$E146+1,FALSE),0)</f>
        <v>0</v>
      </c>
      <c r="AK146" s="58">
        <f ca="1">IFERROR(HLOOKUP(AK$7,'Dummy Group'!$B$3:$G$38,$E146+1,FALSE),0)</f>
        <v>0</v>
      </c>
      <c r="AL146" s="58">
        <f ca="1">IFERROR(HLOOKUP(AL$7,'Dummy Group'!$B$3:$G$38,$E146+1,FALSE),0)</f>
        <v>0</v>
      </c>
      <c r="AM146" s="58">
        <f ca="1">IFERROR(HLOOKUP(AM$7,'Dummy Group'!$B$3:$G$38,$E146+1,FALSE),0)</f>
        <v>0</v>
      </c>
      <c r="AN146" s="58">
        <f ca="1">IFERROR(HLOOKUP(AN$7,'Dummy Group'!$B$3:$G$38,$E146+1,FALSE),0)</f>
        <v>0</v>
      </c>
    </row>
    <row r="147" spans="4:40" x14ac:dyDescent="0.25">
      <c r="D147" s="58">
        <f t="shared" ca="1" si="12"/>
        <v>24</v>
      </c>
      <c r="E147" s="58">
        <f t="shared" si="11"/>
        <v>24</v>
      </c>
      <c r="F147" s="58">
        <f ca="1">IFERROR(HLOOKUP(F$7,'Dummy Group'!$B$3:$G$38,$E147+1,FALSE),0)</f>
        <v>0</v>
      </c>
      <c r="G147" s="58">
        <f ca="1">IFERROR(HLOOKUP(G$7,'Dummy Group'!$B$3:$G$38,$E147+1,FALSE),0)</f>
        <v>0</v>
      </c>
      <c r="H147" s="58">
        <f ca="1">IFERROR(HLOOKUP(H$7,'Dummy Group'!$B$3:$G$38,$E147+1,FALSE),0)</f>
        <v>0</v>
      </c>
      <c r="I147" s="58">
        <f ca="1">IFERROR(HLOOKUP(I$7,'Dummy Group'!$B$3:$G$38,$E147+1,FALSE),0)</f>
        <v>0</v>
      </c>
      <c r="J147" s="58">
        <f ca="1">IFERROR(HLOOKUP(J$7,'Dummy Group'!$B$3:$G$38,$E147+1,FALSE),0)</f>
        <v>0</v>
      </c>
      <c r="K147" s="58">
        <f ca="1">IFERROR(HLOOKUP(K$7,'Dummy Group'!$B$3:$G$38,$E147+1,FALSE),0)</f>
        <v>0</v>
      </c>
      <c r="L147" s="58">
        <f ca="1">IFERROR(HLOOKUP(L$7,'Dummy Group'!$B$3:$G$38,$E147+1,FALSE),0)</f>
        <v>0</v>
      </c>
      <c r="M147" s="58">
        <f ca="1">IFERROR(HLOOKUP(M$7,'Dummy Group'!$B$3:$G$38,$E147+1,FALSE),0)</f>
        <v>0</v>
      </c>
      <c r="N147" s="58">
        <f ca="1">IFERROR(HLOOKUP(N$7,'Dummy Group'!$B$3:$G$38,$E147+1,FALSE),0)</f>
        <v>0</v>
      </c>
      <c r="O147" s="58">
        <f ca="1">IFERROR(HLOOKUP(O$7,'Dummy Group'!$B$3:$G$38,$E147+1,FALSE),0)</f>
        <v>0</v>
      </c>
      <c r="P147" s="58">
        <f ca="1">IFERROR(HLOOKUP(P$7,'Dummy Group'!$B$3:$G$38,$E147+1,FALSE),0)</f>
        <v>0</v>
      </c>
      <c r="Q147" s="58">
        <f ca="1">IFERROR(HLOOKUP(Q$7,'Dummy Group'!$B$3:$G$38,$E147+1,FALSE),0)</f>
        <v>0</v>
      </c>
      <c r="R147" s="58">
        <f ca="1">IFERROR(HLOOKUP(R$7,'Dummy Group'!$B$3:$G$38,$E147+1,FALSE),0)</f>
        <v>0</v>
      </c>
      <c r="S147" s="58">
        <f ca="1">IFERROR(HLOOKUP(S$7,'Dummy Group'!$B$3:$G$38,$E147+1,FALSE),0)</f>
        <v>0</v>
      </c>
      <c r="T147" s="58">
        <f ca="1">IFERROR(HLOOKUP(T$7,'Dummy Group'!$B$3:$G$38,$E147+1,FALSE),0)</f>
        <v>0</v>
      </c>
      <c r="U147" s="58">
        <f ca="1">IFERROR(HLOOKUP(U$7,'Dummy Group'!$B$3:$G$38,$E147+1,FALSE),0)</f>
        <v>0</v>
      </c>
      <c r="V147" s="58">
        <f ca="1">IFERROR(HLOOKUP(V$7,'Dummy Group'!$B$3:$G$38,$E147+1,FALSE),0)</f>
        <v>0</v>
      </c>
      <c r="W147" s="58">
        <f ca="1">IFERROR(HLOOKUP(W$7,'Dummy Group'!$B$3:$G$38,$E147+1,FALSE),0)</f>
        <v>0</v>
      </c>
      <c r="X147" s="58">
        <f ca="1">IFERROR(HLOOKUP(X$7,'Dummy Group'!$B$3:$G$38,$E147+1,FALSE),0)</f>
        <v>0</v>
      </c>
      <c r="Y147" s="58">
        <f ca="1">IFERROR(HLOOKUP(Y$7,'Dummy Group'!$B$3:$G$38,$E147+1,FALSE),0)</f>
        <v>0</v>
      </c>
      <c r="Z147" s="58">
        <f ca="1">IFERROR(HLOOKUP(Z$7,'Dummy Group'!$B$3:$G$38,$E147+1,FALSE),0)</f>
        <v>0</v>
      </c>
      <c r="AA147" s="58">
        <f ca="1">IFERROR(HLOOKUP(AA$7,'Dummy Group'!$B$3:$G$38,$E147+1,FALSE),0)</f>
        <v>0</v>
      </c>
      <c r="AB147" s="58">
        <f ca="1">IFERROR(HLOOKUP(AB$7,'Dummy Group'!$B$3:$G$38,$E147+1,FALSE),0)</f>
        <v>0</v>
      </c>
      <c r="AC147" s="58">
        <f ca="1">IFERROR(HLOOKUP(AC$7,'Dummy Group'!$B$3:$G$38,$E147+1,FALSE),0)</f>
        <v>0</v>
      </c>
      <c r="AD147" s="58">
        <f ca="1">IFERROR(HLOOKUP(AD$7,'Dummy Group'!$B$3:$G$38,$E147+1,FALSE),0)</f>
        <v>0</v>
      </c>
      <c r="AE147" s="58">
        <f ca="1">IFERROR(HLOOKUP(AE$7,'Dummy Group'!$B$3:$G$38,$E147+1,FALSE),0)</f>
        <v>0</v>
      </c>
      <c r="AF147" s="58">
        <f ca="1">IFERROR(HLOOKUP(AF$7,'Dummy Group'!$B$3:$G$38,$E147+1,FALSE),0)</f>
        <v>0</v>
      </c>
      <c r="AG147" s="58">
        <f ca="1">IFERROR(HLOOKUP(AG$7,'Dummy Group'!$B$3:$G$38,$E147+1,FALSE),0)</f>
        <v>0</v>
      </c>
      <c r="AH147" s="58">
        <f ca="1">IFERROR(HLOOKUP(AH$7,'Dummy Group'!$B$3:$G$38,$E147+1,FALSE),0)</f>
        <v>0</v>
      </c>
      <c r="AI147" s="58">
        <f ca="1">IFERROR(HLOOKUP(AI$7,'Dummy Group'!$B$3:$G$38,$E147+1,FALSE),0)</f>
        <v>0</v>
      </c>
      <c r="AJ147" s="58">
        <f ca="1">IFERROR(HLOOKUP(AJ$7,'Dummy Group'!$B$3:$G$38,$E147+1,FALSE),0)</f>
        <v>0</v>
      </c>
      <c r="AK147" s="58">
        <f ca="1">IFERROR(HLOOKUP(AK$7,'Dummy Group'!$B$3:$G$38,$E147+1,FALSE),0)</f>
        <v>0</v>
      </c>
      <c r="AL147" s="58">
        <f ca="1">IFERROR(HLOOKUP(AL$7,'Dummy Group'!$B$3:$G$38,$E147+1,FALSE),0)</f>
        <v>0</v>
      </c>
      <c r="AM147" s="58">
        <f ca="1">IFERROR(HLOOKUP(AM$7,'Dummy Group'!$B$3:$G$38,$E147+1,FALSE),0)</f>
        <v>0</v>
      </c>
      <c r="AN147" s="58">
        <f ca="1">IFERROR(HLOOKUP(AN$7,'Dummy Group'!$B$3:$G$38,$E147+1,FALSE),0)</f>
        <v>0</v>
      </c>
    </row>
    <row r="148" spans="4:40" x14ac:dyDescent="0.25">
      <c r="D148" s="58">
        <f t="shared" ca="1" si="12"/>
        <v>24</v>
      </c>
      <c r="E148" s="58">
        <f t="shared" si="11"/>
        <v>25</v>
      </c>
      <c r="F148" s="58">
        <f ca="1">IFERROR(HLOOKUP(F$7,'Dummy Group'!$B$3:$G$38,$E148+1,FALSE),0)</f>
        <v>0</v>
      </c>
      <c r="G148" s="58">
        <f ca="1">IFERROR(HLOOKUP(G$7,'Dummy Group'!$B$3:$G$38,$E148+1,FALSE),0)</f>
        <v>0</v>
      </c>
      <c r="H148" s="58">
        <f ca="1">IFERROR(HLOOKUP(H$7,'Dummy Group'!$B$3:$G$38,$E148+1,FALSE),0)</f>
        <v>0</v>
      </c>
      <c r="I148" s="58">
        <f ca="1">IFERROR(HLOOKUP(I$7,'Dummy Group'!$B$3:$G$38,$E148+1,FALSE),0)</f>
        <v>0</v>
      </c>
      <c r="J148" s="58">
        <f ca="1">IFERROR(HLOOKUP(J$7,'Dummy Group'!$B$3:$G$38,$E148+1,FALSE),0)</f>
        <v>0</v>
      </c>
      <c r="K148" s="58">
        <f ca="1">IFERROR(HLOOKUP(K$7,'Dummy Group'!$B$3:$G$38,$E148+1,FALSE),0)</f>
        <v>0</v>
      </c>
      <c r="L148" s="58">
        <f ca="1">IFERROR(HLOOKUP(L$7,'Dummy Group'!$B$3:$G$38,$E148+1,FALSE),0)</f>
        <v>0</v>
      </c>
      <c r="M148" s="58">
        <f ca="1">IFERROR(HLOOKUP(M$7,'Dummy Group'!$B$3:$G$38,$E148+1,FALSE),0)</f>
        <v>0</v>
      </c>
      <c r="N148" s="58">
        <f ca="1">IFERROR(HLOOKUP(N$7,'Dummy Group'!$B$3:$G$38,$E148+1,FALSE),0)</f>
        <v>0</v>
      </c>
      <c r="O148" s="58">
        <f ca="1">IFERROR(HLOOKUP(O$7,'Dummy Group'!$B$3:$G$38,$E148+1,FALSE),0)</f>
        <v>0</v>
      </c>
      <c r="P148" s="58">
        <f ca="1">IFERROR(HLOOKUP(P$7,'Dummy Group'!$B$3:$G$38,$E148+1,FALSE),0)</f>
        <v>0</v>
      </c>
      <c r="Q148" s="58">
        <f ca="1">IFERROR(HLOOKUP(Q$7,'Dummy Group'!$B$3:$G$38,$E148+1,FALSE),0)</f>
        <v>0</v>
      </c>
      <c r="R148" s="58">
        <f ca="1">IFERROR(HLOOKUP(R$7,'Dummy Group'!$B$3:$G$38,$E148+1,FALSE),0)</f>
        <v>0</v>
      </c>
      <c r="S148" s="58">
        <f ca="1">IFERROR(HLOOKUP(S$7,'Dummy Group'!$B$3:$G$38,$E148+1,FALSE),0)</f>
        <v>0</v>
      </c>
      <c r="T148" s="58">
        <f ca="1">IFERROR(HLOOKUP(T$7,'Dummy Group'!$B$3:$G$38,$E148+1,FALSE),0)</f>
        <v>0</v>
      </c>
      <c r="U148" s="58">
        <f ca="1">IFERROR(HLOOKUP(U$7,'Dummy Group'!$B$3:$G$38,$E148+1,FALSE),0)</f>
        <v>0</v>
      </c>
      <c r="V148" s="58">
        <f ca="1">IFERROR(HLOOKUP(V$7,'Dummy Group'!$B$3:$G$38,$E148+1,FALSE),0)</f>
        <v>0</v>
      </c>
      <c r="W148" s="58">
        <f ca="1">IFERROR(HLOOKUP(W$7,'Dummy Group'!$B$3:$G$38,$E148+1,FALSE),0)</f>
        <v>0</v>
      </c>
      <c r="X148" s="58">
        <f ca="1">IFERROR(HLOOKUP(X$7,'Dummy Group'!$B$3:$G$38,$E148+1,FALSE),0)</f>
        <v>0</v>
      </c>
      <c r="Y148" s="58">
        <f ca="1">IFERROR(HLOOKUP(Y$7,'Dummy Group'!$B$3:$G$38,$E148+1,FALSE),0)</f>
        <v>0</v>
      </c>
      <c r="Z148" s="58">
        <f ca="1">IFERROR(HLOOKUP(Z$7,'Dummy Group'!$B$3:$G$38,$E148+1,FALSE),0)</f>
        <v>0</v>
      </c>
      <c r="AA148" s="58">
        <f ca="1">IFERROR(HLOOKUP(AA$7,'Dummy Group'!$B$3:$G$38,$E148+1,FALSE),0)</f>
        <v>0</v>
      </c>
      <c r="AB148" s="58">
        <f ca="1">IFERROR(HLOOKUP(AB$7,'Dummy Group'!$B$3:$G$38,$E148+1,FALSE),0)</f>
        <v>0</v>
      </c>
      <c r="AC148" s="58">
        <f ca="1">IFERROR(HLOOKUP(AC$7,'Dummy Group'!$B$3:$G$38,$E148+1,FALSE),0)</f>
        <v>0</v>
      </c>
      <c r="AD148" s="58">
        <f ca="1">IFERROR(HLOOKUP(AD$7,'Dummy Group'!$B$3:$G$38,$E148+1,FALSE),0)</f>
        <v>0</v>
      </c>
      <c r="AE148" s="58">
        <f ca="1">IFERROR(HLOOKUP(AE$7,'Dummy Group'!$B$3:$G$38,$E148+1,FALSE),0)</f>
        <v>0</v>
      </c>
      <c r="AF148" s="58">
        <f ca="1">IFERROR(HLOOKUP(AF$7,'Dummy Group'!$B$3:$G$38,$E148+1,FALSE),0)</f>
        <v>0</v>
      </c>
      <c r="AG148" s="58">
        <f ca="1">IFERROR(HLOOKUP(AG$7,'Dummy Group'!$B$3:$G$38,$E148+1,FALSE),0)</f>
        <v>0</v>
      </c>
      <c r="AH148" s="58">
        <f ca="1">IFERROR(HLOOKUP(AH$7,'Dummy Group'!$B$3:$G$38,$E148+1,FALSE),0)</f>
        <v>0</v>
      </c>
      <c r="AI148" s="58">
        <f ca="1">IFERROR(HLOOKUP(AI$7,'Dummy Group'!$B$3:$G$38,$E148+1,FALSE),0)</f>
        <v>0</v>
      </c>
      <c r="AJ148" s="58">
        <f ca="1">IFERROR(HLOOKUP(AJ$7,'Dummy Group'!$B$3:$G$38,$E148+1,FALSE),0)</f>
        <v>0</v>
      </c>
      <c r="AK148" s="58">
        <f ca="1">IFERROR(HLOOKUP(AK$7,'Dummy Group'!$B$3:$G$38,$E148+1,FALSE),0)</f>
        <v>0</v>
      </c>
      <c r="AL148" s="58">
        <f ca="1">IFERROR(HLOOKUP(AL$7,'Dummy Group'!$B$3:$G$38,$E148+1,FALSE),0)</f>
        <v>0</v>
      </c>
      <c r="AM148" s="58">
        <f ca="1">IFERROR(HLOOKUP(AM$7,'Dummy Group'!$B$3:$G$38,$E148+1,FALSE),0)</f>
        <v>0</v>
      </c>
      <c r="AN148" s="58">
        <f ca="1">IFERROR(HLOOKUP(AN$7,'Dummy Group'!$B$3:$G$38,$E148+1,FALSE),0)</f>
        <v>0</v>
      </c>
    </row>
    <row r="149" spans="4:40" x14ac:dyDescent="0.25">
      <c r="D149" s="58">
        <f t="shared" ca="1" si="12"/>
        <v>24</v>
      </c>
      <c r="E149" s="58">
        <f t="shared" si="11"/>
        <v>26</v>
      </c>
      <c r="F149" s="58">
        <f ca="1">IFERROR(HLOOKUP(F$7,'Dummy Group'!$B$3:$G$38,$E149+1,FALSE),0)</f>
        <v>0</v>
      </c>
      <c r="G149" s="58">
        <f ca="1">IFERROR(HLOOKUP(G$7,'Dummy Group'!$B$3:$G$38,$E149+1,FALSE),0)</f>
        <v>0</v>
      </c>
      <c r="H149" s="58">
        <f ca="1">IFERROR(HLOOKUP(H$7,'Dummy Group'!$B$3:$G$38,$E149+1,FALSE),0)</f>
        <v>0</v>
      </c>
      <c r="I149" s="58">
        <f ca="1">IFERROR(HLOOKUP(I$7,'Dummy Group'!$B$3:$G$38,$E149+1,FALSE),0)</f>
        <v>0</v>
      </c>
      <c r="J149" s="58">
        <f ca="1">IFERROR(HLOOKUP(J$7,'Dummy Group'!$B$3:$G$38,$E149+1,FALSE),0)</f>
        <v>0</v>
      </c>
      <c r="K149" s="58">
        <f ca="1">IFERROR(HLOOKUP(K$7,'Dummy Group'!$B$3:$G$38,$E149+1,FALSE),0)</f>
        <v>0</v>
      </c>
      <c r="L149" s="58">
        <f ca="1">IFERROR(HLOOKUP(L$7,'Dummy Group'!$B$3:$G$38,$E149+1,FALSE),0)</f>
        <v>0</v>
      </c>
      <c r="M149" s="58">
        <f ca="1">IFERROR(HLOOKUP(M$7,'Dummy Group'!$B$3:$G$38,$E149+1,FALSE),0)</f>
        <v>0</v>
      </c>
      <c r="N149" s="58">
        <f ca="1">IFERROR(HLOOKUP(N$7,'Dummy Group'!$B$3:$G$38,$E149+1,FALSE),0)</f>
        <v>0</v>
      </c>
      <c r="O149" s="58">
        <f ca="1">IFERROR(HLOOKUP(O$7,'Dummy Group'!$B$3:$G$38,$E149+1,FALSE),0)</f>
        <v>0</v>
      </c>
      <c r="P149" s="58">
        <f ca="1">IFERROR(HLOOKUP(P$7,'Dummy Group'!$B$3:$G$38,$E149+1,FALSE),0)</f>
        <v>0</v>
      </c>
      <c r="Q149" s="58">
        <f ca="1">IFERROR(HLOOKUP(Q$7,'Dummy Group'!$B$3:$G$38,$E149+1,FALSE),0)</f>
        <v>0</v>
      </c>
      <c r="R149" s="58">
        <f ca="1">IFERROR(HLOOKUP(R$7,'Dummy Group'!$B$3:$G$38,$E149+1,FALSE),0)</f>
        <v>0</v>
      </c>
      <c r="S149" s="58">
        <f ca="1">IFERROR(HLOOKUP(S$7,'Dummy Group'!$B$3:$G$38,$E149+1,FALSE),0)</f>
        <v>0</v>
      </c>
      <c r="T149" s="58">
        <f ca="1">IFERROR(HLOOKUP(T$7,'Dummy Group'!$B$3:$G$38,$E149+1,FALSE),0)</f>
        <v>0</v>
      </c>
      <c r="U149" s="58">
        <f ca="1">IFERROR(HLOOKUP(U$7,'Dummy Group'!$B$3:$G$38,$E149+1,FALSE),0)</f>
        <v>0</v>
      </c>
      <c r="V149" s="58">
        <f ca="1">IFERROR(HLOOKUP(V$7,'Dummy Group'!$B$3:$G$38,$E149+1,FALSE),0)</f>
        <v>0</v>
      </c>
      <c r="W149" s="58">
        <f ca="1">IFERROR(HLOOKUP(W$7,'Dummy Group'!$B$3:$G$38,$E149+1,FALSE),0)</f>
        <v>0</v>
      </c>
      <c r="X149" s="58">
        <f ca="1">IFERROR(HLOOKUP(X$7,'Dummy Group'!$B$3:$G$38,$E149+1,FALSE),0)</f>
        <v>0</v>
      </c>
      <c r="Y149" s="58">
        <f ca="1">IFERROR(HLOOKUP(Y$7,'Dummy Group'!$B$3:$G$38,$E149+1,FALSE),0)</f>
        <v>0</v>
      </c>
      <c r="Z149" s="58">
        <f ca="1">IFERROR(HLOOKUP(Z$7,'Dummy Group'!$B$3:$G$38,$E149+1,FALSE),0)</f>
        <v>0</v>
      </c>
      <c r="AA149" s="58">
        <f ca="1">IFERROR(HLOOKUP(AA$7,'Dummy Group'!$B$3:$G$38,$E149+1,FALSE),0)</f>
        <v>0</v>
      </c>
      <c r="AB149" s="58">
        <f ca="1">IFERROR(HLOOKUP(AB$7,'Dummy Group'!$B$3:$G$38,$E149+1,FALSE),0)</f>
        <v>0</v>
      </c>
      <c r="AC149" s="58">
        <f ca="1">IFERROR(HLOOKUP(AC$7,'Dummy Group'!$B$3:$G$38,$E149+1,FALSE),0)</f>
        <v>0</v>
      </c>
      <c r="AD149" s="58">
        <f ca="1">IFERROR(HLOOKUP(AD$7,'Dummy Group'!$B$3:$G$38,$E149+1,FALSE),0)</f>
        <v>0</v>
      </c>
      <c r="AE149" s="58">
        <f ca="1">IFERROR(HLOOKUP(AE$7,'Dummy Group'!$B$3:$G$38,$E149+1,FALSE),0)</f>
        <v>0</v>
      </c>
      <c r="AF149" s="58">
        <f ca="1">IFERROR(HLOOKUP(AF$7,'Dummy Group'!$B$3:$G$38,$E149+1,FALSE),0)</f>
        <v>0</v>
      </c>
      <c r="AG149" s="58">
        <f ca="1">IFERROR(HLOOKUP(AG$7,'Dummy Group'!$B$3:$G$38,$E149+1,FALSE),0)</f>
        <v>0</v>
      </c>
      <c r="AH149" s="58">
        <f ca="1">IFERROR(HLOOKUP(AH$7,'Dummy Group'!$B$3:$G$38,$E149+1,FALSE),0)</f>
        <v>0</v>
      </c>
      <c r="AI149" s="58">
        <f ca="1">IFERROR(HLOOKUP(AI$7,'Dummy Group'!$B$3:$G$38,$E149+1,FALSE),0)</f>
        <v>0</v>
      </c>
      <c r="AJ149" s="58">
        <f ca="1">IFERROR(HLOOKUP(AJ$7,'Dummy Group'!$B$3:$G$38,$E149+1,FALSE),0)</f>
        <v>0</v>
      </c>
      <c r="AK149" s="58">
        <f ca="1">IFERROR(HLOOKUP(AK$7,'Dummy Group'!$B$3:$G$38,$E149+1,FALSE),0)</f>
        <v>0</v>
      </c>
      <c r="AL149" s="58">
        <f ca="1">IFERROR(HLOOKUP(AL$7,'Dummy Group'!$B$3:$G$38,$E149+1,FALSE),0)</f>
        <v>0</v>
      </c>
      <c r="AM149" s="58">
        <f ca="1">IFERROR(HLOOKUP(AM$7,'Dummy Group'!$B$3:$G$38,$E149+1,FALSE),0)</f>
        <v>0</v>
      </c>
      <c r="AN149" s="58">
        <f ca="1">IFERROR(HLOOKUP(AN$7,'Dummy Group'!$B$3:$G$38,$E149+1,FALSE),0)</f>
        <v>0</v>
      </c>
    </row>
    <row r="150" spans="4:40" x14ac:dyDescent="0.25">
      <c r="D150" s="58">
        <f t="shared" ca="1" si="12"/>
        <v>24</v>
      </c>
      <c r="E150" s="58">
        <f t="shared" si="11"/>
        <v>27</v>
      </c>
      <c r="F150" s="58">
        <f ca="1">IFERROR(HLOOKUP(F$7,'Dummy Group'!$B$3:$G$38,$E150+1,FALSE),0)</f>
        <v>0</v>
      </c>
      <c r="G150" s="58">
        <f ca="1">IFERROR(HLOOKUP(G$7,'Dummy Group'!$B$3:$G$38,$E150+1,FALSE),0)</f>
        <v>0</v>
      </c>
      <c r="H150" s="58">
        <f ca="1">IFERROR(HLOOKUP(H$7,'Dummy Group'!$B$3:$G$38,$E150+1,FALSE),0)</f>
        <v>0</v>
      </c>
      <c r="I150" s="58">
        <f ca="1">IFERROR(HLOOKUP(I$7,'Dummy Group'!$B$3:$G$38,$E150+1,FALSE),0)</f>
        <v>0</v>
      </c>
      <c r="J150" s="58">
        <f ca="1">IFERROR(HLOOKUP(J$7,'Dummy Group'!$B$3:$G$38,$E150+1,FALSE),0)</f>
        <v>0</v>
      </c>
      <c r="K150" s="58">
        <f ca="1">IFERROR(HLOOKUP(K$7,'Dummy Group'!$B$3:$G$38,$E150+1,FALSE),0)</f>
        <v>0</v>
      </c>
      <c r="L150" s="58">
        <f ca="1">IFERROR(HLOOKUP(L$7,'Dummy Group'!$B$3:$G$38,$E150+1,FALSE),0)</f>
        <v>0</v>
      </c>
      <c r="M150" s="58">
        <f ca="1">IFERROR(HLOOKUP(M$7,'Dummy Group'!$B$3:$G$38,$E150+1,FALSE),0)</f>
        <v>0</v>
      </c>
      <c r="N150" s="58">
        <f ca="1">IFERROR(HLOOKUP(N$7,'Dummy Group'!$B$3:$G$38,$E150+1,FALSE),0)</f>
        <v>0</v>
      </c>
      <c r="O150" s="58">
        <f ca="1">IFERROR(HLOOKUP(O$7,'Dummy Group'!$B$3:$G$38,$E150+1,FALSE),0)</f>
        <v>0</v>
      </c>
      <c r="P150" s="58">
        <f ca="1">IFERROR(HLOOKUP(P$7,'Dummy Group'!$B$3:$G$38,$E150+1,FALSE),0)</f>
        <v>0</v>
      </c>
      <c r="Q150" s="58">
        <f ca="1">IFERROR(HLOOKUP(Q$7,'Dummy Group'!$B$3:$G$38,$E150+1,FALSE),0)</f>
        <v>0</v>
      </c>
      <c r="R150" s="58">
        <f ca="1">IFERROR(HLOOKUP(R$7,'Dummy Group'!$B$3:$G$38,$E150+1,FALSE),0)</f>
        <v>0</v>
      </c>
      <c r="S150" s="58">
        <f ca="1">IFERROR(HLOOKUP(S$7,'Dummy Group'!$B$3:$G$38,$E150+1,FALSE),0)</f>
        <v>0</v>
      </c>
      <c r="T150" s="58">
        <f ca="1">IFERROR(HLOOKUP(T$7,'Dummy Group'!$B$3:$G$38,$E150+1,FALSE),0)</f>
        <v>0</v>
      </c>
      <c r="U150" s="58">
        <f ca="1">IFERROR(HLOOKUP(U$7,'Dummy Group'!$B$3:$G$38,$E150+1,FALSE),0)</f>
        <v>0</v>
      </c>
      <c r="V150" s="58">
        <f ca="1">IFERROR(HLOOKUP(V$7,'Dummy Group'!$B$3:$G$38,$E150+1,FALSE),0)</f>
        <v>0</v>
      </c>
      <c r="W150" s="58">
        <f ca="1">IFERROR(HLOOKUP(W$7,'Dummy Group'!$B$3:$G$38,$E150+1,FALSE),0)</f>
        <v>0</v>
      </c>
      <c r="X150" s="58">
        <f ca="1">IFERROR(HLOOKUP(X$7,'Dummy Group'!$B$3:$G$38,$E150+1,FALSE),0)</f>
        <v>0</v>
      </c>
      <c r="Y150" s="58">
        <f ca="1">IFERROR(HLOOKUP(Y$7,'Dummy Group'!$B$3:$G$38,$E150+1,FALSE),0)</f>
        <v>0</v>
      </c>
      <c r="Z150" s="58">
        <f ca="1">IFERROR(HLOOKUP(Z$7,'Dummy Group'!$B$3:$G$38,$E150+1,FALSE),0)</f>
        <v>0</v>
      </c>
      <c r="AA150" s="58">
        <f ca="1">IFERROR(HLOOKUP(AA$7,'Dummy Group'!$B$3:$G$38,$E150+1,FALSE),0)</f>
        <v>0</v>
      </c>
      <c r="AB150" s="58">
        <f ca="1">IFERROR(HLOOKUP(AB$7,'Dummy Group'!$B$3:$G$38,$E150+1,FALSE),0)</f>
        <v>0</v>
      </c>
      <c r="AC150" s="58">
        <f ca="1">IFERROR(HLOOKUP(AC$7,'Dummy Group'!$B$3:$G$38,$E150+1,FALSE),0)</f>
        <v>0</v>
      </c>
      <c r="AD150" s="58">
        <f ca="1">IFERROR(HLOOKUP(AD$7,'Dummy Group'!$B$3:$G$38,$E150+1,FALSE),0)</f>
        <v>0</v>
      </c>
      <c r="AE150" s="58">
        <f ca="1">IFERROR(HLOOKUP(AE$7,'Dummy Group'!$B$3:$G$38,$E150+1,FALSE),0)</f>
        <v>0</v>
      </c>
      <c r="AF150" s="58">
        <f ca="1">IFERROR(HLOOKUP(AF$7,'Dummy Group'!$B$3:$G$38,$E150+1,FALSE),0)</f>
        <v>0</v>
      </c>
      <c r="AG150" s="58">
        <f ca="1">IFERROR(HLOOKUP(AG$7,'Dummy Group'!$B$3:$G$38,$E150+1,FALSE),0)</f>
        <v>0</v>
      </c>
      <c r="AH150" s="58">
        <f ca="1">IFERROR(HLOOKUP(AH$7,'Dummy Group'!$B$3:$G$38,$E150+1,FALSE),0)</f>
        <v>0</v>
      </c>
      <c r="AI150" s="58">
        <f ca="1">IFERROR(HLOOKUP(AI$7,'Dummy Group'!$B$3:$G$38,$E150+1,FALSE),0)</f>
        <v>0</v>
      </c>
      <c r="AJ150" s="58">
        <f ca="1">IFERROR(HLOOKUP(AJ$7,'Dummy Group'!$B$3:$G$38,$E150+1,FALSE),0)</f>
        <v>0</v>
      </c>
      <c r="AK150" s="58">
        <f ca="1">IFERROR(HLOOKUP(AK$7,'Dummy Group'!$B$3:$G$38,$E150+1,FALSE),0)</f>
        <v>0</v>
      </c>
      <c r="AL150" s="58">
        <f ca="1">IFERROR(HLOOKUP(AL$7,'Dummy Group'!$B$3:$G$38,$E150+1,FALSE),0)</f>
        <v>0</v>
      </c>
      <c r="AM150" s="58">
        <f ca="1">IFERROR(HLOOKUP(AM$7,'Dummy Group'!$B$3:$G$38,$E150+1,FALSE),0)</f>
        <v>0</v>
      </c>
      <c r="AN150" s="58">
        <f ca="1">IFERROR(HLOOKUP(AN$7,'Dummy Group'!$B$3:$G$38,$E150+1,FALSE),0)</f>
        <v>0</v>
      </c>
    </row>
    <row r="151" spans="4:40" x14ac:dyDescent="0.25">
      <c r="D151" s="58">
        <f t="shared" ca="1" si="12"/>
        <v>24</v>
      </c>
      <c r="E151" s="58">
        <f t="shared" si="11"/>
        <v>28</v>
      </c>
      <c r="F151" s="58">
        <f ca="1">IFERROR(HLOOKUP(F$7,'Dummy Group'!$B$3:$G$38,$E151+1,FALSE),0)</f>
        <v>0</v>
      </c>
      <c r="G151" s="58">
        <f ca="1">IFERROR(HLOOKUP(G$7,'Dummy Group'!$B$3:$G$38,$E151+1,FALSE),0)</f>
        <v>0</v>
      </c>
      <c r="H151" s="58">
        <f ca="1">IFERROR(HLOOKUP(H$7,'Dummy Group'!$B$3:$G$38,$E151+1,FALSE),0)</f>
        <v>0</v>
      </c>
      <c r="I151" s="58">
        <f ca="1">IFERROR(HLOOKUP(I$7,'Dummy Group'!$B$3:$G$38,$E151+1,FALSE),0)</f>
        <v>0</v>
      </c>
      <c r="J151" s="58">
        <f ca="1">IFERROR(HLOOKUP(J$7,'Dummy Group'!$B$3:$G$38,$E151+1,FALSE),0)</f>
        <v>0</v>
      </c>
      <c r="K151" s="58">
        <f ca="1">IFERROR(HLOOKUP(K$7,'Dummy Group'!$B$3:$G$38,$E151+1,FALSE),0)</f>
        <v>0</v>
      </c>
      <c r="L151" s="58">
        <f ca="1">IFERROR(HLOOKUP(L$7,'Dummy Group'!$B$3:$G$38,$E151+1,FALSE),0)</f>
        <v>0</v>
      </c>
      <c r="M151" s="58">
        <f ca="1">IFERROR(HLOOKUP(M$7,'Dummy Group'!$B$3:$G$38,$E151+1,FALSE),0)</f>
        <v>0</v>
      </c>
      <c r="N151" s="58">
        <f ca="1">IFERROR(HLOOKUP(N$7,'Dummy Group'!$B$3:$G$38,$E151+1,FALSE),0)</f>
        <v>0</v>
      </c>
      <c r="O151" s="58">
        <f ca="1">IFERROR(HLOOKUP(O$7,'Dummy Group'!$B$3:$G$38,$E151+1,FALSE),0)</f>
        <v>0</v>
      </c>
      <c r="P151" s="58">
        <f ca="1">IFERROR(HLOOKUP(P$7,'Dummy Group'!$B$3:$G$38,$E151+1,FALSE),0)</f>
        <v>0</v>
      </c>
      <c r="Q151" s="58">
        <f ca="1">IFERROR(HLOOKUP(Q$7,'Dummy Group'!$B$3:$G$38,$E151+1,FALSE),0)</f>
        <v>0</v>
      </c>
      <c r="R151" s="58">
        <f ca="1">IFERROR(HLOOKUP(R$7,'Dummy Group'!$B$3:$G$38,$E151+1,FALSE),0)</f>
        <v>0</v>
      </c>
      <c r="S151" s="58">
        <f ca="1">IFERROR(HLOOKUP(S$7,'Dummy Group'!$B$3:$G$38,$E151+1,FALSE),0)</f>
        <v>0</v>
      </c>
      <c r="T151" s="58">
        <f ca="1">IFERROR(HLOOKUP(T$7,'Dummy Group'!$B$3:$G$38,$E151+1,FALSE),0)</f>
        <v>0</v>
      </c>
      <c r="U151" s="58">
        <f ca="1">IFERROR(HLOOKUP(U$7,'Dummy Group'!$B$3:$G$38,$E151+1,FALSE),0)</f>
        <v>0</v>
      </c>
      <c r="V151" s="58">
        <f ca="1">IFERROR(HLOOKUP(V$7,'Dummy Group'!$B$3:$G$38,$E151+1,FALSE),0)</f>
        <v>0</v>
      </c>
      <c r="W151" s="58">
        <f ca="1">IFERROR(HLOOKUP(W$7,'Dummy Group'!$B$3:$G$38,$E151+1,FALSE),0)</f>
        <v>0</v>
      </c>
      <c r="X151" s="58">
        <f ca="1">IFERROR(HLOOKUP(X$7,'Dummy Group'!$B$3:$G$38,$E151+1,FALSE),0)</f>
        <v>0</v>
      </c>
      <c r="Y151" s="58">
        <f ca="1">IFERROR(HLOOKUP(Y$7,'Dummy Group'!$B$3:$G$38,$E151+1,FALSE),0)</f>
        <v>0</v>
      </c>
      <c r="Z151" s="58">
        <f ca="1">IFERROR(HLOOKUP(Z$7,'Dummy Group'!$B$3:$G$38,$E151+1,FALSE),0)</f>
        <v>0</v>
      </c>
      <c r="AA151" s="58">
        <f ca="1">IFERROR(HLOOKUP(AA$7,'Dummy Group'!$B$3:$G$38,$E151+1,FALSE),0)</f>
        <v>0</v>
      </c>
      <c r="AB151" s="58">
        <f ca="1">IFERROR(HLOOKUP(AB$7,'Dummy Group'!$B$3:$G$38,$E151+1,FALSE),0)</f>
        <v>0</v>
      </c>
      <c r="AC151" s="58">
        <f ca="1">IFERROR(HLOOKUP(AC$7,'Dummy Group'!$B$3:$G$38,$E151+1,FALSE),0)</f>
        <v>0</v>
      </c>
      <c r="AD151" s="58">
        <f ca="1">IFERROR(HLOOKUP(AD$7,'Dummy Group'!$B$3:$G$38,$E151+1,FALSE),0)</f>
        <v>0</v>
      </c>
      <c r="AE151" s="58">
        <f ca="1">IFERROR(HLOOKUP(AE$7,'Dummy Group'!$B$3:$G$38,$E151+1,FALSE),0)</f>
        <v>0</v>
      </c>
      <c r="AF151" s="58">
        <f ca="1">IFERROR(HLOOKUP(AF$7,'Dummy Group'!$B$3:$G$38,$E151+1,FALSE),0)</f>
        <v>0</v>
      </c>
      <c r="AG151" s="58">
        <f ca="1">IFERROR(HLOOKUP(AG$7,'Dummy Group'!$B$3:$G$38,$E151+1,FALSE),0)</f>
        <v>0</v>
      </c>
      <c r="AH151" s="58">
        <f ca="1">IFERROR(HLOOKUP(AH$7,'Dummy Group'!$B$3:$G$38,$E151+1,FALSE),0)</f>
        <v>0</v>
      </c>
      <c r="AI151" s="58">
        <f ca="1">IFERROR(HLOOKUP(AI$7,'Dummy Group'!$B$3:$G$38,$E151+1,FALSE),0)</f>
        <v>0</v>
      </c>
      <c r="AJ151" s="58">
        <f ca="1">IFERROR(HLOOKUP(AJ$7,'Dummy Group'!$B$3:$G$38,$E151+1,FALSE),0)</f>
        <v>0</v>
      </c>
      <c r="AK151" s="58">
        <f ca="1">IFERROR(HLOOKUP(AK$7,'Dummy Group'!$B$3:$G$38,$E151+1,FALSE),0)</f>
        <v>0</v>
      </c>
      <c r="AL151" s="58">
        <f ca="1">IFERROR(HLOOKUP(AL$7,'Dummy Group'!$B$3:$G$38,$E151+1,FALSE),0)</f>
        <v>0</v>
      </c>
      <c r="AM151" s="58">
        <f ca="1">IFERROR(HLOOKUP(AM$7,'Dummy Group'!$B$3:$G$38,$E151+1,FALSE),0)</f>
        <v>0</v>
      </c>
      <c r="AN151" s="58">
        <f ca="1">IFERROR(HLOOKUP(AN$7,'Dummy Group'!$B$3:$G$38,$E151+1,FALSE),0)</f>
        <v>0</v>
      </c>
    </row>
    <row r="152" spans="4:40" x14ac:dyDescent="0.25">
      <c r="D152" s="58">
        <f t="shared" ca="1" si="12"/>
        <v>24</v>
      </c>
      <c r="E152" s="58">
        <f t="shared" si="11"/>
        <v>29</v>
      </c>
      <c r="F152" s="58">
        <f ca="1">IFERROR(HLOOKUP(F$7,'Dummy Group'!$B$3:$G$38,$E152+1,FALSE),0)</f>
        <v>0</v>
      </c>
      <c r="G152" s="58">
        <f ca="1">IFERROR(HLOOKUP(G$7,'Dummy Group'!$B$3:$G$38,$E152+1,FALSE),0)</f>
        <v>0</v>
      </c>
      <c r="H152" s="58">
        <f ca="1">IFERROR(HLOOKUP(H$7,'Dummy Group'!$B$3:$G$38,$E152+1,FALSE),0)</f>
        <v>0</v>
      </c>
      <c r="I152" s="58">
        <f ca="1">IFERROR(HLOOKUP(I$7,'Dummy Group'!$B$3:$G$38,$E152+1,FALSE),0)</f>
        <v>0</v>
      </c>
      <c r="J152" s="58">
        <f ca="1">IFERROR(HLOOKUP(J$7,'Dummy Group'!$B$3:$G$38,$E152+1,FALSE),0)</f>
        <v>0</v>
      </c>
      <c r="K152" s="58">
        <f ca="1">IFERROR(HLOOKUP(K$7,'Dummy Group'!$B$3:$G$38,$E152+1,FALSE),0)</f>
        <v>0</v>
      </c>
      <c r="L152" s="58">
        <f ca="1">IFERROR(HLOOKUP(L$7,'Dummy Group'!$B$3:$G$38,$E152+1,FALSE),0)</f>
        <v>0</v>
      </c>
      <c r="M152" s="58">
        <f ca="1">IFERROR(HLOOKUP(M$7,'Dummy Group'!$B$3:$G$38,$E152+1,FALSE),0)</f>
        <v>0</v>
      </c>
      <c r="N152" s="58">
        <f ca="1">IFERROR(HLOOKUP(N$7,'Dummy Group'!$B$3:$G$38,$E152+1,FALSE),0)</f>
        <v>0</v>
      </c>
      <c r="O152" s="58">
        <f ca="1">IFERROR(HLOOKUP(O$7,'Dummy Group'!$B$3:$G$38,$E152+1,FALSE),0)</f>
        <v>0</v>
      </c>
      <c r="P152" s="58">
        <f ca="1">IFERROR(HLOOKUP(P$7,'Dummy Group'!$B$3:$G$38,$E152+1,FALSE),0)</f>
        <v>0</v>
      </c>
      <c r="Q152" s="58">
        <f ca="1">IFERROR(HLOOKUP(Q$7,'Dummy Group'!$B$3:$G$38,$E152+1,FALSE),0)</f>
        <v>0</v>
      </c>
      <c r="R152" s="58">
        <f ca="1">IFERROR(HLOOKUP(R$7,'Dummy Group'!$B$3:$G$38,$E152+1,FALSE),0)</f>
        <v>0</v>
      </c>
      <c r="S152" s="58">
        <f ca="1">IFERROR(HLOOKUP(S$7,'Dummy Group'!$B$3:$G$38,$E152+1,FALSE),0)</f>
        <v>0</v>
      </c>
      <c r="T152" s="58">
        <f ca="1">IFERROR(HLOOKUP(T$7,'Dummy Group'!$B$3:$G$38,$E152+1,FALSE),0)</f>
        <v>0</v>
      </c>
      <c r="U152" s="58">
        <f ca="1">IFERROR(HLOOKUP(U$7,'Dummy Group'!$B$3:$G$38,$E152+1,FALSE),0)</f>
        <v>0</v>
      </c>
      <c r="V152" s="58">
        <f ca="1">IFERROR(HLOOKUP(V$7,'Dummy Group'!$B$3:$G$38,$E152+1,FALSE),0)</f>
        <v>0</v>
      </c>
      <c r="W152" s="58">
        <f ca="1">IFERROR(HLOOKUP(W$7,'Dummy Group'!$B$3:$G$38,$E152+1,FALSE),0)</f>
        <v>0</v>
      </c>
      <c r="X152" s="58">
        <f ca="1">IFERROR(HLOOKUP(X$7,'Dummy Group'!$B$3:$G$38,$E152+1,FALSE),0)</f>
        <v>0</v>
      </c>
      <c r="Y152" s="58">
        <f ca="1">IFERROR(HLOOKUP(Y$7,'Dummy Group'!$B$3:$G$38,$E152+1,FALSE),0)</f>
        <v>0</v>
      </c>
      <c r="Z152" s="58">
        <f ca="1">IFERROR(HLOOKUP(Z$7,'Dummy Group'!$B$3:$G$38,$E152+1,FALSE),0)</f>
        <v>0</v>
      </c>
      <c r="AA152" s="58">
        <f ca="1">IFERROR(HLOOKUP(AA$7,'Dummy Group'!$B$3:$G$38,$E152+1,FALSE),0)</f>
        <v>0</v>
      </c>
      <c r="AB152" s="58">
        <f ca="1">IFERROR(HLOOKUP(AB$7,'Dummy Group'!$B$3:$G$38,$E152+1,FALSE),0)</f>
        <v>0</v>
      </c>
      <c r="AC152" s="58">
        <f ca="1">IFERROR(HLOOKUP(AC$7,'Dummy Group'!$B$3:$G$38,$E152+1,FALSE),0)</f>
        <v>0</v>
      </c>
      <c r="AD152" s="58">
        <f ca="1">IFERROR(HLOOKUP(AD$7,'Dummy Group'!$B$3:$G$38,$E152+1,FALSE),0)</f>
        <v>0</v>
      </c>
      <c r="AE152" s="58">
        <f ca="1">IFERROR(HLOOKUP(AE$7,'Dummy Group'!$B$3:$G$38,$E152+1,FALSE),0)</f>
        <v>0</v>
      </c>
      <c r="AF152" s="58">
        <f ca="1">IFERROR(HLOOKUP(AF$7,'Dummy Group'!$B$3:$G$38,$E152+1,FALSE),0)</f>
        <v>0</v>
      </c>
      <c r="AG152" s="58">
        <f ca="1">IFERROR(HLOOKUP(AG$7,'Dummy Group'!$B$3:$G$38,$E152+1,FALSE),0)</f>
        <v>0</v>
      </c>
      <c r="AH152" s="58">
        <f ca="1">IFERROR(HLOOKUP(AH$7,'Dummy Group'!$B$3:$G$38,$E152+1,FALSE),0)</f>
        <v>0</v>
      </c>
      <c r="AI152" s="58">
        <f ca="1">IFERROR(HLOOKUP(AI$7,'Dummy Group'!$B$3:$G$38,$E152+1,FALSE),0)</f>
        <v>0</v>
      </c>
      <c r="AJ152" s="58">
        <f ca="1">IFERROR(HLOOKUP(AJ$7,'Dummy Group'!$B$3:$G$38,$E152+1,FALSE),0)</f>
        <v>0</v>
      </c>
      <c r="AK152" s="58">
        <f ca="1">IFERROR(HLOOKUP(AK$7,'Dummy Group'!$B$3:$G$38,$E152+1,FALSE),0)</f>
        <v>0</v>
      </c>
      <c r="AL152" s="58">
        <f ca="1">IFERROR(HLOOKUP(AL$7,'Dummy Group'!$B$3:$G$38,$E152+1,FALSE),0)</f>
        <v>0</v>
      </c>
      <c r="AM152" s="58">
        <f ca="1">IFERROR(HLOOKUP(AM$7,'Dummy Group'!$B$3:$G$38,$E152+1,FALSE),0)</f>
        <v>0</v>
      </c>
      <c r="AN152" s="58">
        <f ca="1">IFERROR(HLOOKUP(AN$7,'Dummy Group'!$B$3:$G$38,$E152+1,FALSE),0)</f>
        <v>0</v>
      </c>
    </row>
    <row r="153" spans="4:40" x14ac:dyDescent="0.25">
      <c r="D153" s="58">
        <f t="shared" ca="1" si="12"/>
        <v>24</v>
      </c>
      <c r="E153" s="58">
        <f t="shared" si="11"/>
        <v>30</v>
      </c>
      <c r="F153" s="58">
        <f ca="1">IFERROR(HLOOKUP(F$7,'Dummy Group'!$B$3:$G$38,$E153+1,FALSE),0)</f>
        <v>0</v>
      </c>
      <c r="G153" s="58">
        <f ca="1">IFERROR(HLOOKUP(G$7,'Dummy Group'!$B$3:$G$38,$E153+1,FALSE),0)</f>
        <v>0</v>
      </c>
      <c r="H153" s="58">
        <f ca="1">IFERROR(HLOOKUP(H$7,'Dummy Group'!$B$3:$G$38,$E153+1,FALSE),0)</f>
        <v>0</v>
      </c>
      <c r="I153" s="58">
        <f ca="1">IFERROR(HLOOKUP(I$7,'Dummy Group'!$B$3:$G$38,$E153+1,FALSE),0)</f>
        <v>0</v>
      </c>
      <c r="J153" s="58">
        <f ca="1">IFERROR(HLOOKUP(J$7,'Dummy Group'!$B$3:$G$38,$E153+1,FALSE),0)</f>
        <v>0</v>
      </c>
      <c r="K153" s="58">
        <f ca="1">IFERROR(HLOOKUP(K$7,'Dummy Group'!$B$3:$G$38,$E153+1,FALSE),0)</f>
        <v>0</v>
      </c>
      <c r="L153" s="58">
        <f ca="1">IFERROR(HLOOKUP(L$7,'Dummy Group'!$B$3:$G$38,$E153+1,FALSE),0)</f>
        <v>0</v>
      </c>
      <c r="M153" s="58">
        <f ca="1">IFERROR(HLOOKUP(M$7,'Dummy Group'!$B$3:$G$38,$E153+1,FALSE),0)</f>
        <v>0</v>
      </c>
      <c r="N153" s="58">
        <f ca="1">IFERROR(HLOOKUP(N$7,'Dummy Group'!$B$3:$G$38,$E153+1,FALSE),0)</f>
        <v>0</v>
      </c>
      <c r="O153" s="58">
        <f ca="1">IFERROR(HLOOKUP(O$7,'Dummy Group'!$B$3:$G$38,$E153+1,FALSE),0)</f>
        <v>0</v>
      </c>
      <c r="P153" s="58">
        <f ca="1">IFERROR(HLOOKUP(P$7,'Dummy Group'!$B$3:$G$38,$E153+1,FALSE),0)</f>
        <v>0</v>
      </c>
      <c r="Q153" s="58">
        <f ca="1">IFERROR(HLOOKUP(Q$7,'Dummy Group'!$B$3:$G$38,$E153+1,FALSE),0)</f>
        <v>0</v>
      </c>
      <c r="R153" s="58">
        <f ca="1">IFERROR(HLOOKUP(R$7,'Dummy Group'!$B$3:$G$38,$E153+1,FALSE),0)</f>
        <v>0</v>
      </c>
      <c r="S153" s="58">
        <f ca="1">IFERROR(HLOOKUP(S$7,'Dummy Group'!$B$3:$G$38,$E153+1,FALSE),0)</f>
        <v>0</v>
      </c>
      <c r="T153" s="58">
        <f ca="1">IFERROR(HLOOKUP(T$7,'Dummy Group'!$B$3:$G$38,$E153+1,FALSE),0)</f>
        <v>0</v>
      </c>
      <c r="U153" s="58">
        <f ca="1">IFERROR(HLOOKUP(U$7,'Dummy Group'!$B$3:$G$38,$E153+1,FALSE),0)</f>
        <v>0</v>
      </c>
      <c r="V153" s="58">
        <f ca="1">IFERROR(HLOOKUP(V$7,'Dummy Group'!$B$3:$G$38,$E153+1,FALSE),0)</f>
        <v>0</v>
      </c>
      <c r="W153" s="58">
        <f ca="1">IFERROR(HLOOKUP(W$7,'Dummy Group'!$B$3:$G$38,$E153+1,FALSE),0)</f>
        <v>0</v>
      </c>
      <c r="X153" s="58">
        <f ca="1">IFERROR(HLOOKUP(X$7,'Dummy Group'!$B$3:$G$38,$E153+1,FALSE),0)</f>
        <v>0</v>
      </c>
      <c r="Y153" s="58">
        <f ca="1">IFERROR(HLOOKUP(Y$7,'Dummy Group'!$B$3:$G$38,$E153+1,FALSE),0)</f>
        <v>0</v>
      </c>
      <c r="Z153" s="58">
        <f ca="1">IFERROR(HLOOKUP(Z$7,'Dummy Group'!$B$3:$G$38,$E153+1,FALSE),0)</f>
        <v>0</v>
      </c>
      <c r="AA153" s="58">
        <f ca="1">IFERROR(HLOOKUP(AA$7,'Dummy Group'!$B$3:$G$38,$E153+1,FALSE),0)</f>
        <v>0</v>
      </c>
      <c r="AB153" s="58">
        <f ca="1">IFERROR(HLOOKUP(AB$7,'Dummy Group'!$B$3:$G$38,$E153+1,FALSE),0)</f>
        <v>0</v>
      </c>
      <c r="AC153" s="58">
        <f ca="1">IFERROR(HLOOKUP(AC$7,'Dummy Group'!$B$3:$G$38,$E153+1,FALSE),0)</f>
        <v>0</v>
      </c>
      <c r="AD153" s="58">
        <f ca="1">IFERROR(HLOOKUP(AD$7,'Dummy Group'!$B$3:$G$38,$E153+1,FALSE),0)</f>
        <v>0</v>
      </c>
      <c r="AE153" s="58">
        <f ca="1">IFERROR(HLOOKUP(AE$7,'Dummy Group'!$B$3:$G$38,$E153+1,FALSE),0)</f>
        <v>0</v>
      </c>
      <c r="AF153" s="58">
        <f ca="1">IFERROR(HLOOKUP(AF$7,'Dummy Group'!$B$3:$G$38,$E153+1,FALSE),0)</f>
        <v>0</v>
      </c>
      <c r="AG153" s="58">
        <f ca="1">IFERROR(HLOOKUP(AG$7,'Dummy Group'!$B$3:$G$38,$E153+1,FALSE),0)</f>
        <v>0</v>
      </c>
      <c r="AH153" s="58">
        <f ca="1">IFERROR(HLOOKUP(AH$7,'Dummy Group'!$B$3:$G$38,$E153+1,FALSE),0)</f>
        <v>0</v>
      </c>
      <c r="AI153" s="58">
        <f ca="1">IFERROR(HLOOKUP(AI$7,'Dummy Group'!$B$3:$G$38,$E153+1,FALSE),0)</f>
        <v>0</v>
      </c>
      <c r="AJ153" s="58">
        <f ca="1">IFERROR(HLOOKUP(AJ$7,'Dummy Group'!$B$3:$G$38,$E153+1,FALSE),0)</f>
        <v>0</v>
      </c>
      <c r="AK153" s="58">
        <f ca="1">IFERROR(HLOOKUP(AK$7,'Dummy Group'!$B$3:$G$38,$E153+1,FALSE),0)</f>
        <v>0</v>
      </c>
      <c r="AL153" s="58">
        <f ca="1">IFERROR(HLOOKUP(AL$7,'Dummy Group'!$B$3:$G$38,$E153+1,FALSE),0)</f>
        <v>0</v>
      </c>
      <c r="AM153" s="58">
        <f ca="1">IFERROR(HLOOKUP(AM$7,'Dummy Group'!$B$3:$G$38,$E153+1,FALSE),0)</f>
        <v>0</v>
      </c>
      <c r="AN153" s="58">
        <f ca="1">IFERROR(HLOOKUP(AN$7,'Dummy Group'!$B$3:$G$38,$E153+1,FALSE),0)</f>
        <v>0</v>
      </c>
    </row>
    <row r="154" spans="4:40" x14ac:dyDescent="0.25">
      <c r="D154" s="58">
        <f t="shared" ca="1" si="12"/>
        <v>24</v>
      </c>
      <c r="E154" s="58">
        <f t="shared" si="11"/>
        <v>31</v>
      </c>
      <c r="F154" s="58">
        <f ca="1">IFERROR(HLOOKUP(F$7,'Dummy Group'!$B$3:$G$38,$E154+1,FALSE),0)</f>
        <v>0</v>
      </c>
      <c r="G154" s="58">
        <f ca="1">IFERROR(HLOOKUP(G$7,'Dummy Group'!$B$3:$G$38,$E154+1,FALSE),0)</f>
        <v>0</v>
      </c>
      <c r="H154" s="58">
        <f ca="1">IFERROR(HLOOKUP(H$7,'Dummy Group'!$B$3:$G$38,$E154+1,FALSE),0)</f>
        <v>0</v>
      </c>
      <c r="I154" s="58">
        <f ca="1">IFERROR(HLOOKUP(I$7,'Dummy Group'!$B$3:$G$38,$E154+1,FALSE),0)</f>
        <v>0</v>
      </c>
      <c r="J154" s="58">
        <f ca="1">IFERROR(HLOOKUP(J$7,'Dummy Group'!$B$3:$G$38,$E154+1,FALSE),0)</f>
        <v>0</v>
      </c>
      <c r="K154" s="58">
        <f ca="1">IFERROR(HLOOKUP(K$7,'Dummy Group'!$B$3:$G$38,$E154+1,FALSE),0)</f>
        <v>0</v>
      </c>
      <c r="L154" s="58">
        <f ca="1">IFERROR(HLOOKUP(L$7,'Dummy Group'!$B$3:$G$38,$E154+1,FALSE),0)</f>
        <v>0</v>
      </c>
      <c r="M154" s="58">
        <f ca="1">IFERROR(HLOOKUP(M$7,'Dummy Group'!$B$3:$G$38,$E154+1,FALSE),0)</f>
        <v>0</v>
      </c>
      <c r="N154" s="58">
        <f ca="1">IFERROR(HLOOKUP(N$7,'Dummy Group'!$B$3:$G$38,$E154+1,FALSE),0)</f>
        <v>0</v>
      </c>
      <c r="O154" s="58">
        <f ca="1">IFERROR(HLOOKUP(O$7,'Dummy Group'!$B$3:$G$38,$E154+1,FALSE),0)</f>
        <v>0</v>
      </c>
      <c r="P154" s="58">
        <f ca="1">IFERROR(HLOOKUP(P$7,'Dummy Group'!$B$3:$G$38,$E154+1,FALSE),0)</f>
        <v>0</v>
      </c>
      <c r="Q154" s="58">
        <f ca="1">IFERROR(HLOOKUP(Q$7,'Dummy Group'!$B$3:$G$38,$E154+1,FALSE),0)</f>
        <v>0</v>
      </c>
      <c r="R154" s="58">
        <f ca="1">IFERROR(HLOOKUP(R$7,'Dummy Group'!$B$3:$G$38,$E154+1,FALSE),0)</f>
        <v>0</v>
      </c>
      <c r="S154" s="58">
        <f ca="1">IFERROR(HLOOKUP(S$7,'Dummy Group'!$B$3:$G$38,$E154+1,FALSE),0)</f>
        <v>0</v>
      </c>
      <c r="T154" s="58">
        <f ca="1">IFERROR(HLOOKUP(T$7,'Dummy Group'!$B$3:$G$38,$E154+1,FALSE),0)</f>
        <v>0</v>
      </c>
      <c r="U154" s="58">
        <f ca="1">IFERROR(HLOOKUP(U$7,'Dummy Group'!$B$3:$G$38,$E154+1,FALSE),0)</f>
        <v>0</v>
      </c>
      <c r="V154" s="58">
        <f ca="1">IFERROR(HLOOKUP(V$7,'Dummy Group'!$B$3:$G$38,$E154+1,FALSE),0)</f>
        <v>0</v>
      </c>
      <c r="W154" s="58">
        <f ca="1">IFERROR(HLOOKUP(W$7,'Dummy Group'!$B$3:$G$38,$E154+1,FALSE),0)</f>
        <v>0</v>
      </c>
      <c r="X154" s="58">
        <f ca="1">IFERROR(HLOOKUP(X$7,'Dummy Group'!$B$3:$G$38,$E154+1,FALSE),0)</f>
        <v>0</v>
      </c>
      <c r="Y154" s="58">
        <f ca="1">IFERROR(HLOOKUP(Y$7,'Dummy Group'!$B$3:$G$38,$E154+1,FALSE),0)</f>
        <v>0</v>
      </c>
      <c r="Z154" s="58">
        <f ca="1">IFERROR(HLOOKUP(Z$7,'Dummy Group'!$B$3:$G$38,$E154+1,FALSE),0)</f>
        <v>0</v>
      </c>
      <c r="AA154" s="58">
        <f ca="1">IFERROR(HLOOKUP(AA$7,'Dummy Group'!$B$3:$G$38,$E154+1,FALSE),0)</f>
        <v>0</v>
      </c>
      <c r="AB154" s="58">
        <f ca="1">IFERROR(HLOOKUP(AB$7,'Dummy Group'!$B$3:$G$38,$E154+1,FALSE),0)</f>
        <v>0</v>
      </c>
      <c r="AC154" s="58">
        <f ca="1">IFERROR(HLOOKUP(AC$7,'Dummy Group'!$B$3:$G$38,$E154+1,FALSE),0)</f>
        <v>0</v>
      </c>
      <c r="AD154" s="58">
        <f ca="1">IFERROR(HLOOKUP(AD$7,'Dummy Group'!$B$3:$G$38,$E154+1,FALSE),0)</f>
        <v>0</v>
      </c>
      <c r="AE154" s="58">
        <f ca="1">IFERROR(HLOOKUP(AE$7,'Dummy Group'!$B$3:$G$38,$E154+1,FALSE),0)</f>
        <v>0</v>
      </c>
      <c r="AF154" s="58">
        <f ca="1">IFERROR(HLOOKUP(AF$7,'Dummy Group'!$B$3:$G$38,$E154+1,FALSE),0)</f>
        <v>0</v>
      </c>
      <c r="AG154" s="58">
        <f ca="1">IFERROR(HLOOKUP(AG$7,'Dummy Group'!$B$3:$G$38,$E154+1,FALSE),0)</f>
        <v>0</v>
      </c>
      <c r="AH154" s="58">
        <f ca="1">IFERROR(HLOOKUP(AH$7,'Dummy Group'!$B$3:$G$38,$E154+1,FALSE),0)</f>
        <v>0</v>
      </c>
      <c r="AI154" s="58">
        <f ca="1">IFERROR(HLOOKUP(AI$7,'Dummy Group'!$B$3:$G$38,$E154+1,FALSE),0)</f>
        <v>0</v>
      </c>
      <c r="AJ154" s="58">
        <f ca="1">IFERROR(HLOOKUP(AJ$7,'Dummy Group'!$B$3:$G$38,$E154+1,FALSE),0)</f>
        <v>0</v>
      </c>
      <c r="AK154" s="58">
        <f ca="1">IFERROR(HLOOKUP(AK$7,'Dummy Group'!$B$3:$G$38,$E154+1,FALSE),0)</f>
        <v>0</v>
      </c>
      <c r="AL154" s="58">
        <f ca="1">IFERROR(HLOOKUP(AL$7,'Dummy Group'!$B$3:$G$38,$E154+1,FALSE),0)</f>
        <v>0</v>
      </c>
      <c r="AM154" s="58">
        <f ca="1">IFERROR(HLOOKUP(AM$7,'Dummy Group'!$B$3:$G$38,$E154+1,FALSE),0)</f>
        <v>0</v>
      </c>
      <c r="AN154" s="58">
        <f ca="1">IFERROR(HLOOKUP(AN$7,'Dummy Group'!$B$3:$G$38,$E154+1,FALSE),0)</f>
        <v>0</v>
      </c>
    </row>
    <row r="155" spans="4:40" x14ac:dyDescent="0.25">
      <c r="D155" s="58">
        <f t="shared" ca="1" si="12"/>
        <v>24</v>
      </c>
      <c r="E155" s="58">
        <f t="shared" si="11"/>
        <v>32</v>
      </c>
      <c r="F155" s="58">
        <f ca="1">IFERROR(HLOOKUP(F$7,'Dummy Group'!$B$3:$G$38,$E155+1,FALSE),0)</f>
        <v>0</v>
      </c>
      <c r="G155" s="58">
        <f ca="1">IFERROR(HLOOKUP(G$7,'Dummy Group'!$B$3:$G$38,$E155+1,FALSE),0)</f>
        <v>0</v>
      </c>
      <c r="H155" s="58">
        <f ca="1">IFERROR(HLOOKUP(H$7,'Dummy Group'!$B$3:$G$38,$E155+1,FALSE),0)</f>
        <v>0</v>
      </c>
      <c r="I155" s="58">
        <f ca="1">IFERROR(HLOOKUP(I$7,'Dummy Group'!$B$3:$G$38,$E155+1,FALSE),0)</f>
        <v>0</v>
      </c>
      <c r="J155" s="58">
        <f ca="1">IFERROR(HLOOKUP(J$7,'Dummy Group'!$B$3:$G$38,$E155+1,FALSE),0)</f>
        <v>0</v>
      </c>
      <c r="K155" s="58">
        <f ca="1">IFERROR(HLOOKUP(K$7,'Dummy Group'!$B$3:$G$38,$E155+1,FALSE),0)</f>
        <v>0</v>
      </c>
      <c r="L155" s="58">
        <f ca="1">IFERROR(HLOOKUP(L$7,'Dummy Group'!$B$3:$G$38,$E155+1,FALSE),0)</f>
        <v>0</v>
      </c>
      <c r="M155" s="58">
        <f ca="1">IFERROR(HLOOKUP(M$7,'Dummy Group'!$B$3:$G$38,$E155+1,FALSE),0)</f>
        <v>0</v>
      </c>
      <c r="N155" s="58">
        <f ca="1">IFERROR(HLOOKUP(N$7,'Dummy Group'!$B$3:$G$38,$E155+1,FALSE),0)</f>
        <v>0</v>
      </c>
      <c r="O155" s="58">
        <f ca="1">IFERROR(HLOOKUP(O$7,'Dummy Group'!$B$3:$G$38,$E155+1,FALSE),0)</f>
        <v>0</v>
      </c>
      <c r="P155" s="58">
        <f ca="1">IFERROR(HLOOKUP(P$7,'Dummy Group'!$B$3:$G$38,$E155+1,FALSE),0)</f>
        <v>0</v>
      </c>
      <c r="Q155" s="58">
        <f ca="1">IFERROR(HLOOKUP(Q$7,'Dummy Group'!$B$3:$G$38,$E155+1,FALSE),0)</f>
        <v>0</v>
      </c>
      <c r="R155" s="58">
        <f ca="1">IFERROR(HLOOKUP(R$7,'Dummy Group'!$B$3:$G$38,$E155+1,FALSE),0)</f>
        <v>0</v>
      </c>
      <c r="S155" s="58">
        <f ca="1">IFERROR(HLOOKUP(S$7,'Dummy Group'!$B$3:$G$38,$E155+1,FALSE),0)</f>
        <v>0</v>
      </c>
      <c r="T155" s="58">
        <f ca="1">IFERROR(HLOOKUP(T$7,'Dummy Group'!$B$3:$G$38,$E155+1,FALSE),0)</f>
        <v>0</v>
      </c>
      <c r="U155" s="58">
        <f ca="1">IFERROR(HLOOKUP(U$7,'Dummy Group'!$B$3:$G$38,$E155+1,FALSE),0)</f>
        <v>0</v>
      </c>
      <c r="V155" s="58">
        <f ca="1">IFERROR(HLOOKUP(V$7,'Dummy Group'!$B$3:$G$38,$E155+1,FALSE),0)</f>
        <v>0</v>
      </c>
      <c r="W155" s="58">
        <f ca="1">IFERROR(HLOOKUP(W$7,'Dummy Group'!$B$3:$G$38,$E155+1,FALSE),0)</f>
        <v>0</v>
      </c>
      <c r="X155" s="58">
        <f ca="1">IFERROR(HLOOKUP(X$7,'Dummy Group'!$B$3:$G$38,$E155+1,FALSE),0)</f>
        <v>0</v>
      </c>
      <c r="Y155" s="58">
        <f ca="1">IFERROR(HLOOKUP(Y$7,'Dummy Group'!$B$3:$G$38,$E155+1,FALSE),0)</f>
        <v>0</v>
      </c>
      <c r="Z155" s="58">
        <f ca="1">IFERROR(HLOOKUP(Z$7,'Dummy Group'!$B$3:$G$38,$E155+1,FALSE),0)</f>
        <v>0</v>
      </c>
      <c r="AA155" s="58">
        <f ca="1">IFERROR(HLOOKUP(AA$7,'Dummy Group'!$B$3:$G$38,$E155+1,FALSE),0)</f>
        <v>0</v>
      </c>
      <c r="AB155" s="58">
        <f ca="1">IFERROR(HLOOKUP(AB$7,'Dummy Group'!$B$3:$G$38,$E155+1,FALSE),0)</f>
        <v>0</v>
      </c>
      <c r="AC155" s="58">
        <f ca="1">IFERROR(HLOOKUP(AC$7,'Dummy Group'!$B$3:$G$38,$E155+1,FALSE),0)</f>
        <v>0</v>
      </c>
      <c r="AD155" s="58">
        <f ca="1">IFERROR(HLOOKUP(AD$7,'Dummy Group'!$B$3:$G$38,$E155+1,FALSE),0)</f>
        <v>0</v>
      </c>
      <c r="AE155" s="58">
        <f ca="1">IFERROR(HLOOKUP(AE$7,'Dummy Group'!$B$3:$G$38,$E155+1,FALSE),0)</f>
        <v>0</v>
      </c>
      <c r="AF155" s="58">
        <f ca="1">IFERROR(HLOOKUP(AF$7,'Dummy Group'!$B$3:$G$38,$E155+1,FALSE),0)</f>
        <v>0</v>
      </c>
      <c r="AG155" s="58">
        <f ca="1">IFERROR(HLOOKUP(AG$7,'Dummy Group'!$B$3:$G$38,$E155+1,FALSE),0)</f>
        <v>0</v>
      </c>
      <c r="AH155" s="58">
        <f ca="1">IFERROR(HLOOKUP(AH$7,'Dummy Group'!$B$3:$G$38,$E155+1,FALSE),0)</f>
        <v>0</v>
      </c>
      <c r="AI155" s="58">
        <f ca="1">IFERROR(HLOOKUP(AI$7,'Dummy Group'!$B$3:$G$38,$E155+1,FALSE),0)</f>
        <v>0</v>
      </c>
      <c r="AJ155" s="58">
        <f ca="1">IFERROR(HLOOKUP(AJ$7,'Dummy Group'!$B$3:$G$38,$E155+1,FALSE),0)</f>
        <v>0</v>
      </c>
      <c r="AK155" s="58">
        <f ca="1">IFERROR(HLOOKUP(AK$7,'Dummy Group'!$B$3:$G$38,$E155+1,FALSE),0)</f>
        <v>0</v>
      </c>
      <c r="AL155" s="58">
        <f ca="1">IFERROR(HLOOKUP(AL$7,'Dummy Group'!$B$3:$G$38,$E155+1,FALSE),0)</f>
        <v>0</v>
      </c>
      <c r="AM155" s="58">
        <f ca="1">IFERROR(HLOOKUP(AM$7,'Dummy Group'!$B$3:$G$38,$E155+1,FALSE),0)</f>
        <v>0</v>
      </c>
      <c r="AN155" s="58">
        <f ca="1">IFERROR(HLOOKUP(AN$7,'Dummy Group'!$B$3:$G$38,$E155+1,FALSE),0)</f>
        <v>0</v>
      </c>
    </row>
    <row r="156" spans="4:40" x14ac:dyDescent="0.25">
      <c r="D156" s="58">
        <f t="shared" ca="1" si="12"/>
        <v>24</v>
      </c>
      <c r="E156" s="58">
        <f t="shared" si="11"/>
        <v>33</v>
      </c>
      <c r="F156" s="58">
        <f ca="1">IFERROR(HLOOKUP(F$7,'Dummy Group'!$B$3:$G$38,$E156+1,FALSE),0)</f>
        <v>0</v>
      </c>
      <c r="G156" s="58">
        <f ca="1">IFERROR(HLOOKUP(G$7,'Dummy Group'!$B$3:$G$38,$E156+1,FALSE),0)</f>
        <v>0</v>
      </c>
      <c r="H156" s="58">
        <f ca="1">IFERROR(HLOOKUP(H$7,'Dummy Group'!$B$3:$G$38,$E156+1,FALSE),0)</f>
        <v>0</v>
      </c>
      <c r="I156" s="58">
        <f ca="1">IFERROR(HLOOKUP(I$7,'Dummy Group'!$B$3:$G$38,$E156+1,FALSE),0)</f>
        <v>0</v>
      </c>
      <c r="J156" s="58">
        <f ca="1">IFERROR(HLOOKUP(J$7,'Dummy Group'!$B$3:$G$38,$E156+1,FALSE),0)</f>
        <v>0</v>
      </c>
      <c r="K156" s="58">
        <f ca="1">IFERROR(HLOOKUP(K$7,'Dummy Group'!$B$3:$G$38,$E156+1,FALSE),0)</f>
        <v>0</v>
      </c>
      <c r="L156" s="58">
        <f ca="1">IFERROR(HLOOKUP(L$7,'Dummy Group'!$B$3:$G$38,$E156+1,FALSE),0)</f>
        <v>0</v>
      </c>
      <c r="M156" s="58">
        <f ca="1">IFERROR(HLOOKUP(M$7,'Dummy Group'!$B$3:$G$38,$E156+1,FALSE),0)</f>
        <v>0</v>
      </c>
      <c r="N156" s="58">
        <f ca="1">IFERROR(HLOOKUP(N$7,'Dummy Group'!$B$3:$G$38,$E156+1,FALSE),0)</f>
        <v>0</v>
      </c>
      <c r="O156" s="58">
        <f ca="1">IFERROR(HLOOKUP(O$7,'Dummy Group'!$B$3:$G$38,$E156+1,FALSE),0)</f>
        <v>0</v>
      </c>
      <c r="P156" s="58">
        <f ca="1">IFERROR(HLOOKUP(P$7,'Dummy Group'!$B$3:$G$38,$E156+1,FALSE),0)</f>
        <v>0</v>
      </c>
      <c r="Q156" s="58">
        <f ca="1">IFERROR(HLOOKUP(Q$7,'Dummy Group'!$B$3:$G$38,$E156+1,FALSE),0)</f>
        <v>0</v>
      </c>
      <c r="R156" s="58">
        <f ca="1">IFERROR(HLOOKUP(R$7,'Dummy Group'!$B$3:$G$38,$E156+1,FALSE),0)</f>
        <v>0</v>
      </c>
      <c r="S156" s="58">
        <f ca="1">IFERROR(HLOOKUP(S$7,'Dummy Group'!$B$3:$G$38,$E156+1,FALSE),0)</f>
        <v>0</v>
      </c>
      <c r="T156" s="58">
        <f ca="1">IFERROR(HLOOKUP(T$7,'Dummy Group'!$B$3:$G$38,$E156+1,FALSE),0)</f>
        <v>0</v>
      </c>
      <c r="U156" s="58">
        <f ca="1">IFERROR(HLOOKUP(U$7,'Dummy Group'!$B$3:$G$38,$E156+1,FALSE),0)</f>
        <v>0</v>
      </c>
      <c r="V156" s="58">
        <f ca="1">IFERROR(HLOOKUP(V$7,'Dummy Group'!$B$3:$G$38,$E156+1,FALSE),0)</f>
        <v>0</v>
      </c>
      <c r="W156" s="58">
        <f ca="1">IFERROR(HLOOKUP(W$7,'Dummy Group'!$B$3:$G$38,$E156+1,FALSE),0)</f>
        <v>0</v>
      </c>
      <c r="X156" s="58">
        <f ca="1">IFERROR(HLOOKUP(X$7,'Dummy Group'!$B$3:$G$38,$E156+1,FALSE),0)</f>
        <v>0</v>
      </c>
      <c r="Y156" s="58">
        <f ca="1">IFERROR(HLOOKUP(Y$7,'Dummy Group'!$B$3:$G$38,$E156+1,FALSE),0)</f>
        <v>0</v>
      </c>
      <c r="Z156" s="58">
        <f ca="1">IFERROR(HLOOKUP(Z$7,'Dummy Group'!$B$3:$G$38,$E156+1,FALSE),0)</f>
        <v>0</v>
      </c>
      <c r="AA156" s="58">
        <f ca="1">IFERROR(HLOOKUP(AA$7,'Dummy Group'!$B$3:$G$38,$E156+1,FALSE),0)</f>
        <v>0</v>
      </c>
      <c r="AB156" s="58">
        <f ca="1">IFERROR(HLOOKUP(AB$7,'Dummy Group'!$B$3:$G$38,$E156+1,FALSE),0)</f>
        <v>0</v>
      </c>
      <c r="AC156" s="58">
        <f ca="1">IFERROR(HLOOKUP(AC$7,'Dummy Group'!$B$3:$G$38,$E156+1,FALSE),0)</f>
        <v>0</v>
      </c>
      <c r="AD156" s="58">
        <f ca="1">IFERROR(HLOOKUP(AD$7,'Dummy Group'!$B$3:$G$38,$E156+1,FALSE),0)</f>
        <v>0</v>
      </c>
      <c r="AE156" s="58">
        <f ca="1">IFERROR(HLOOKUP(AE$7,'Dummy Group'!$B$3:$G$38,$E156+1,FALSE),0)</f>
        <v>0</v>
      </c>
      <c r="AF156" s="58">
        <f ca="1">IFERROR(HLOOKUP(AF$7,'Dummy Group'!$B$3:$G$38,$E156+1,FALSE),0)</f>
        <v>0</v>
      </c>
      <c r="AG156" s="58">
        <f ca="1">IFERROR(HLOOKUP(AG$7,'Dummy Group'!$B$3:$G$38,$E156+1,FALSE),0)</f>
        <v>0</v>
      </c>
      <c r="AH156" s="58">
        <f ca="1">IFERROR(HLOOKUP(AH$7,'Dummy Group'!$B$3:$G$38,$E156+1,FALSE),0)</f>
        <v>0</v>
      </c>
      <c r="AI156" s="58">
        <f ca="1">IFERROR(HLOOKUP(AI$7,'Dummy Group'!$B$3:$G$38,$E156+1,FALSE),0)</f>
        <v>0</v>
      </c>
      <c r="AJ156" s="58">
        <f ca="1">IFERROR(HLOOKUP(AJ$7,'Dummy Group'!$B$3:$G$38,$E156+1,FALSE),0)</f>
        <v>0</v>
      </c>
      <c r="AK156" s="58">
        <f ca="1">IFERROR(HLOOKUP(AK$7,'Dummy Group'!$B$3:$G$38,$E156+1,FALSE),0)</f>
        <v>0</v>
      </c>
      <c r="AL156" s="58">
        <f ca="1">IFERROR(HLOOKUP(AL$7,'Dummy Group'!$B$3:$G$38,$E156+1,FALSE),0)</f>
        <v>0</v>
      </c>
      <c r="AM156" s="58">
        <f ca="1">IFERROR(HLOOKUP(AM$7,'Dummy Group'!$B$3:$G$38,$E156+1,FALSE),0)</f>
        <v>0</v>
      </c>
      <c r="AN156" s="58">
        <f ca="1">IFERROR(HLOOKUP(AN$7,'Dummy Group'!$B$3:$G$38,$E156+1,FALSE),0)</f>
        <v>0</v>
      </c>
    </row>
    <row r="157" spans="4:40" x14ac:dyDescent="0.25">
      <c r="D157" s="58">
        <f t="shared" ca="1" si="12"/>
        <v>24</v>
      </c>
      <c r="E157" s="58">
        <f t="shared" si="11"/>
        <v>34</v>
      </c>
      <c r="F157" s="58">
        <f ca="1">IFERROR(HLOOKUP(F$7,'Dummy Group'!$B$3:$G$38,$E157+1,FALSE),0)</f>
        <v>0</v>
      </c>
      <c r="G157" s="58">
        <f ca="1">IFERROR(HLOOKUP(G$7,'Dummy Group'!$B$3:$G$38,$E157+1,FALSE),0)</f>
        <v>0</v>
      </c>
      <c r="H157" s="58">
        <f ca="1">IFERROR(HLOOKUP(H$7,'Dummy Group'!$B$3:$G$38,$E157+1,FALSE),0)</f>
        <v>0</v>
      </c>
      <c r="I157" s="58">
        <f ca="1">IFERROR(HLOOKUP(I$7,'Dummy Group'!$B$3:$G$38,$E157+1,FALSE),0)</f>
        <v>0</v>
      </c>
      <c r="J157" s="58">
        <f ca="1">IFERROR(HLOOKUP(J$7,'Dummy Group'!$B$3:$G$38,$E157+1,FALSE),0)</f>
        <v>0</v>
      </c>
      <c r="K157" s="58">
        <f ca="1">IFERROR(HLOOKUP(K$7,'Dummy Group'!$B$3:$G$38,$E157+1,FALSE),0)</f>
        <v>0</v>
      </c>
      <c r="L157" s="58">
        <f ca="1">IFERROR(HLOOKUP(L$7,'Dummy Group'!$B$3:$G$38,$E157+1,FALSE),0)</f>
        <v>0</v>
      </c>
      <c r="M157" s="58">
        <f ca="1">IFERROR(HLOOKUP(M$7,'Dummy Group'!$B$3:$G$38,$E157+1,FALSE),0)</f>
        <v>0</v>
      </c>
      <c r="N157" s="58">
        <f ca="1">IFERROR(HLOOKUP(N$7,'Dummy Group'!$B$3:$G$38,$E157+1,FALSE),0)</f>
        <v>0</v>
      </c>
      <c r="O157" s="58">
        <f ca="1">IFERROR(HLOOKUP(O$7,'Dummy Group'!$B$3:$G$38,$E157+1,FALSE),0)</f>
        <v>0</v>
      </c>
      <c r="P157" s="58">
        <f ca="1">IFERROR(HLOOKUP(P$7,'Dummy Group'!$B$3:$G$38,$E157+1,FALSE),0)</f>
        <v>0</v>
      </c>
      <c r="Q157" s="58">
        <f ca="1">IFERROR(HLOOKUP(Q$7,'Dummy Group'!$B$3:$G$38,$E157+1,FALSE),0)</f>
        <v>0</v>
      </c>
      <c r="R157" s="58">
        <f ca="1">IFERROR(HLOOKUP(R$7,'Dummy Group'!$B$3:$G$38,$E157+1,FALSE),0)</f>
        <v>0</v>
      </c>
      <c r="S157" s="58">
        <f ca="1">IFERROR(HLOOKUP(S$7,'Dummy Group'!$B$3:$G$38,$E157+1,FALSE),0)</f>
        <v>0</v>
      </c>
      <c r="T157" s="58">
        <f ca="1">IFERROR(HLOOKUP(T$7,'Dummy Group'!$B$3:$G$38,$E157+1,FALSE),0)</f>
        <v>0</v>
      </c>
      <c r="U157" s="58">
        <f ca="1">IFERROR(HLOOKUP(U$7,'Dummy Group'!$B$3:$G$38,$E157+1,FALSE),0)</f>
        <v>0</v>
      </c>
      <c r="V157" s="58">
        <f ca="1">IFERROR(HLOOKUP(V$7,'Dummy Group'!$B$3:$G$38,$E157+1,FALSE),0)</f>
        <v>0</v>
      </c>
      <c r="W157" s="58">
        <f ca="1">IFERROR(HLOOKUP(W$7,'Dummy Group'!$B$3:$G$38,$E157+1,FALSE),0)</f>
        <v>0</v>
      </c>
      <c r="X157" s="58">
        <f ca="1">IFERROR(HLOOKUP(X$7,'Dummy Group'!$B$3:$G$38,$E157+1,FALSE),0)</f>
        <v>0</v>
      </c>
      <c r="Y157" s="58">
        <f ca="1">IFERROR(HLOOKUP(Y$7,'Dummy Group'!$B$3:$G$38,$E157+1,FALSE),0)</f>
        <v>0</v>
      </c>
      <c r="Z157" s="58">
        <f ca="1">IFERROR(HLOOKUP(Z$7,'Dummy Group'!$B$3:$G$38,$E157+1,FALSE),0)</f>
        <v>0</v>
      </c>
      <c r="AA157" s="58">
        <f ca="1">IFERROR(HLOOKUP(AA$7,'Dummy Group'!$B$3:$G$38,$E157+1,FALSE),0)</f>
        <v>0</v>
      </c>
      <c r="AB157" s="58">
        <f ca="1">IFERROR(HLOOKUP(AB$7,'Dummy Group'!$B$3:$G$38,$E157+1,FALSE),0)</f>
        <v>0</v>
      </c>
      <c r="AC157" s="58">
        <f ca="1">IFERROR(HLOOKUP(AC$7,'Dummy Group'!$B$3:$G$38,$E157+1,FALSE),0)</f>
        <v>0</v>
      </c>
      <c r="AD157" s="58">
        <f ca="1">IFERROR(HLOOKUP(AD$7,'Dummy Group'!$B$3:$G$38,$E157+1,FALSE),0)</f>
        <v>0</v>
      </c>
      <c r="AE157" s="58">
        <f ca="1">IFERROR(HLOOKUP(AE$7,'Dummy Group'!$B$3:$G$38,$E157+1,FALSE),0)</f>
        <v>0</v>
      </c>
      <c r="AF157" s="58">
        <f ca="1">IFERROR(HLOOKUP(AF$7,'Dummy Group'!$B$3:$G$38,$E157+1,FALSE),0)</f>
        <v>0</v>
      </c>
      <c r="AG157" s="58">
        <f ca="1">IFERROR(HLOOKUP(AG$7,'Dummy Group'!$B$3:$G$38,$E157+1,FALSE),0)</f>
        <v>0</v>
      </c>
      <c r="AH157" s="58">
        <f ca="1">IFERROR(HLOOKUP(AH$7,'Dummy Group'!$B$3:$G$38,$E157+1,FALSE),0)</f>
        <v>0</v>
      </c>
      <c r="AI157" s="58">
        <f ca="1">IFERROR(HLOOKUP(AI$7,'Dummy Group'!$B$3:$G$38,$E157+1,FALSE),0)</f>
        <v>0</v>
      </c>
      <c r="AJ157" s="58">
        <f ca="1">IFERROR(HLOOKUP(AJ$7,'Dummy Group'!$B$3:$G$38,$E157+1,FALSE),0)</f>
        <v>0</v>
      </c>
      <c r="AK157" s="58">
        <f ca="1">IFERROR(HLOOKUP(AK$7,'Dummy Group'!$B$3:$G$38,$E157+1,FALSE),0)</f>
        <v>0</v>
      </c>
      <c r="AL157" s="58">
        <f ca="1">IFERROR(HLOOKUP(AL$7,'Dummy Group'!$B$3:$G$38,$E157+1,FALSE),0)</f>
        <v>0</v>
      </c>
      <c r="AM157" s="58">
        <f ca="1">IFERROR(HLOOKUP(AM$7,'Dummy Group'!$B$3:$G$38,$E157+1,FALSE),0)</f>
        <v>0</v>
      </c>
      <c r="AN157" s="58">
        <f ca="1">IFERROR(HLOOKUP(AN$7,'Dummy Group'!$B$3:$G$38,$E157+1,FALSE),0)</f>
        <v>0</v>
      </c>
    </row>
    <row r="158" spans="4:40" x14ac:dyDescent="0.25">
      <c r="D158" s="58">
        <f t="shared" ca="1" si="12"/>
        <v>24</v>
      </c>
      <c r="E158" s="58">
        <f t="shared" si="11"/>
        <v>35</v>
      </c>
      <c r="F158" s="58">
        <f ca="1">IFERROR(HLOOKUP(F$7,'Dummy Group'!$B$3:$G$38,$E158+1,FALSE),0)</f>
        <v>0</v>
      </c>
      <c r="G158" s="58">
        <f ca="1">IFERROR(HLOOKUP(G$7,'Dummy Group'!$B$3:$G$38,$E158+1,FALSE),0)</f>
        <v>0</v>
      </c>
      <c r="H158" s="58">
        <f ca="1">IFERROR(HLOOKUP(H$7,'Dummy Group'!$B$3:$G$38,$E158+1,FALSE),0)</f>
        <v>0</v>
      </c>
      <c r="I158" s="58">
        <f ca="1">IFERROR(HLOOKUP(I$7,'Dummy Group'!$B$3:$G$38,$E158+1,FALSE),0)</f>
        <v>0</v>
      </c>
      <c r="J158" s="58">
        <f ca="1">IFERROR(HLOOKUP(J$7,'Dummy Group'!$B$3:$G$38,$E158+1,FALSE),0)</f>
        <v>0</v>
      </c>
      <c r="K158" s="58">
        <f ca="1">IFERROR(HLOOKUP(K$7,'Dummy Group'!$B$3:$G$38,$E158+1,FALSE),0)</f>
        <v>0</v>
      </c>
      <c r="L158" s="58">
        <f ca="1">IFERROR(HLOOKUP(L$7,'Dummy Group'!$B$3:$G$38,$E158+1,FALSE),0)</f>
        <v>0</v>
      </c>
      <c r="M158" s="58">
        <f ca="1">IFERROR(HLOOKUP(M$7,'Dummy Group'!$B$3:$G$38,$E158+1,FALSE),0)</f>
        <v>0</v>
      </c>
      <c r="N158" s="58">
        <f ca="1">IFERROR(HLOOKUP(N$7,'Dummy Group'!$B$3:$G$38,$E158+1,FALSE),0)</f>
        <v>0</v>
      </c>
      <c r="O158" s="58">
        <f ca="1">IFERROR(HLOOKUP(O$7,'Dummy Group'!$B$3:$G$38,$E158+1,FALSE),0)</f>
        <v>0</v>
      </c>
      <c r="P158" s="58">
        <f ca="1">IFERROR(HLOOKUP(P$7,'Dummy Group'!$B$3:$G$38,$E158+1,FALSE),0)</f>
        <v>0</v>
      </c>
      <c r="Q158" s="58">
        <f ca="1">IFERROR(HLOOKUP(Q$7,'Dummy Group'!$B$3:$G$38,$E158+1,FALSE),0)</f>
        <v>0</v>
      </c>
      <c r="R158" s="58">
        <f ca="1">IFERROR(HLOOKUP(R$7,'Dummy Group'!$B$3:$G$38,$E158+1,FALSE),0)</f>
        <v>0</v>
      </c>
      <c r="S158" s="58">
        <f ca="1">IFERROR(HLOOKUP(S$7,'Dummy Group'!$B$3:$G$38,$E158+1,FALSE),0)</f>
        <v>0</v>
      </c>
      <c r="T158" s="58">
        <f ca="1">IFERROR(HLOOKUP(T$7,'Dummy Group'!$B$3:$G$38,$E158+1,FALSE),0)</f>
        <v>0</v>
      </c>
      <c r="U158" s="58">
        <f ca="1">IFERROR(HLOOKUP(U$7,'Dummy Group'!$B$3:$G$38,$E158+1,FALSE),0)</f>
        <v>0</v>
      </c>
      <c r="V158" s="58">
        <f ca="1">IFERROR(HLOOKUP(V$7,'Dummy Group'!$B$3:$G$38,$E158+1,FALSE),0)</f>
        <v>0</v>
      </c>
      <c r="W158" s="58">
        <f ca="1">IFERROR(HLOOKUP(W$7,'Dummy Group'!$B$3:$G$38,$E158+1,FALSE),0)</f>
        <v>0</v>
      </c>
      <c r="X158" s="58">
        <f ca="1">IFERROR(HLOOKUP(X$7,'Dummy Group'!$B$3:$G$38,$E158+1,FALSE),0)</f>
        <v>0</v>
      </c>
      <c r="Y158" s="58">
        <f ca="1">IFERROR(HLOOKUP(Y$7,'Dummy Group'!$B$3:$G$38,$E158+1,FALSE),0)</f>
        <v>0</v>
      </c>
      <c r="Z158" s="58">
        <f ca="1">IFERROR(HLOOKUP(Z$7,'Dummy Group'!$B$3:$G$38,$E158+1,FALSE),0)</f>
        <v>0</v>
      </c>
      <c r="AA158" s="58">
        <f ca="1">IFERROR(HLOOKUP(AA$7,'Dummy Group'!$B$3:$G$38,$E158+1,FALSE),0)</f>
        <v>0</v>
      </c>
      <c r="AB158" s="58">
        <f ca="1">IFERROR(HLOOKUP(AB$7,'Dummy Group'!$B$3:$G$38,$E158+1,FALSE),0)</f>
        <v>0</v>
      </c>
      <c r="AC158" s="58">
        <f ca="1">IFERROR(HLOOKUP(AC$7,'Dummy Group'!$B$3:$G$38,$E158+1,FALSE),0)</f>
        <v>0</v>
      </c>
      <c r="AD158" s="58">
        <f ca="1">IFERROR(HLOOKUP(AD$7,'Dummy Group'!$B$3:$G$38,$E158+1,FALSE),0)</f>
        <v>0</v>
      </c>
      <c r="AE158" s="58">
        <f ca="1">IFERROR(HLOOKUP(AE$7,'Dummy Group'!$B$3:$G$38,$E158+1,FALSE),0)</f>
        <v>0</v>
      </c>
      <c r="AF158" s="58">
        <f ca="1">IFERROR(HLOOKUP(AF$7,'Dummy Group'!$B$3:$G$38,$E158+1,FALSE),0)</f>
        <v>0</v>
      </c>
      <c r="AG158" s="58">
        <f ca="1">IFERROR(HLOOKUP(AG$7,'Dummy Group'!$B$3:$G$38,$E158+1,FALSE),0)</f>
        <v>0</v>
      </c>
      <c r="AH158" s="58">
        <f ca="1">IFERROR(HLOOKUP(AH$7,'Dummy Group'!$B$3:$G$38,$E158+1,FALSE),0)</f>
        <v>0</v>
      </c>
      <c r="AI158" s="58">
        <f ca="1">IFERROR(HLOOKUP(AI$7,'Dummy Group'!$B$3:$G$38,$E158+1,FALSE),0)</f>
        <v>0</v>
      </c>
      <c r="AJ158" s="58">
        <f ca="1">IFERROR(HLOOKUP(AJ$7,'Dummy Group'!$B$3:$G$38,$E158+1,FALSE),0)</f>
        <v>0</v>
      </c>
      <c r="AK158" s="58">
        <f ca="1">IFERROR(HLOOKUP(AK$7,'Dummy Group'!$B$3:$G$38,$E158+1,FALSE),0)</f>
        <v>0</v>
      </c>
      <c r="AL158" s="58">
        <f ca="1">IFERROR(HLOOKUP(AL$7,'Dummy Group'!$B$3:$G$38,$E158+1,FALSE),0)</f>
        <v>0</v>
      </c>
      <c r="AM158" s="58">
        <f ca="1">IFERROR(HLOOKUP(AM$7,'Dummy Group'!$B$3:$G$38,$E158+1,FALSE),0)</f>
        <v>0</v>
      </c>
      <c r="AN158" s="58">
        <f ca="1">IFERROR(HLOOKUP(AN$7,'Dummy Group'!$B$3:$G$38,$E158+1,FALSE),0)</f>
        <v>0</v>
      </c>
    </row>
  </sheetData>
  <sheetProtection password="CEE2" sheet="1" objects="1" scenarios="1" selectLockedCells="1" selectUnlockedCells="1"/>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158"/>
  <sheetViews>
    <sheetView showGridLines="0" workbookViewId="0">
      <selection activeCell="F13" sqref="F13"/>
    </sheetView>
  </sheetViews>
  <sheetFormatPr defaultColWidth="8.85546875" defaultRowHeight="15" x14ac:dyDescent="0.25"/>
  <cols>
    <col min="1" max="5" width="8.85546875" style="58"/>
    <col min="6" max="10" width="16.5703125" style="58" bestFit="1" customWidth="1"/>
    <col min="11" max="11" width="15.42578125" style="58" customWidth="1"/>
    <col min="12" max="12" width="18.140625" style="58" customWidth="1"/>
    <col min="13" max="17" width="16.5703125" style="58" bestFit="1" customWidth="1"/>
    <col min="18" max="19" width="5.28515625" style="58" bestFit="1" customWidth="1"/>
    <col min="20" max="24" width="13.42578125" style="58" bestFit="1" customWidth="1"/>
    <col min="25" max="16384" width="8.85546875" style="58"/>
  </cols>
  <sheetData>
    <row r="1" spans="1:40" x14ac:dyDescent="0.25">
      <c r="D1" s="58">
        <f>'Dummy Shift'!D1</f>
        <v>20</v>
      </c>
      <c r="E1" s="58">
        <f>'Dummy Shift'!E1</f>
        <v>114</v>
      </c>
      <c r="F1" s="58">
        <v>0</v>
      </c>
      <c r="G1" s="58">
        <v>1</v>
      </c>
      <c r="H1" s="58">
        <v>2</v>
      </c>
      <c r="I1" s="58">
        <v>3</v>
      </c>
      <c r="J1" s="58">
        <v>4</v>
      </c>
      <c r="K1" s="58">
        <v>5</v>
      </c>
      <c r="L1" s="58">
        <v>6</v>
      </c>
      <c r="M1" s="58">
        <v>7</v>
      </c>
      <c r="N1" s="58">
        <v>8</v>
      </c>
      <c r="O1" s="58">
        <v>9</v>
      </c>
      <c r="P1" s="58">
        <v>10</v>
      </c>
      <c r="Q1" s="58">
        <v>11</v>
      </c>
      <c r="R1" s="58">
        <v>12</v>
      </c>
      <c r="S1" s="58">
        <v>13</v>
      </c>
      <c r="T1" s="58">
        <v>14</v>
      </c>
      <c r="U1" s="58">
        <v>15</v>
      </c>
      <c r="V1" s="58">
        <v>16</v>
      </c>
      <c r="W1" s="58">
        <v>17</v>
      </c>
      <c r="X1" s="58">
        <v>18</v>
      </c>
      <c r="Y1" s="58">
        <v>19</v>
      </c>
      <c r="Z1" s="58">
        <v>20</v>
      </c>
      <c r="AA1" s="58">
        <v>21</v>
      </c>
      <c r="AB1" s="58">
        <v>22</v>
      </c>
      <c r="AC1" s="58">
        <v>23</v>
      </c>
      <c r="AD1" s="58">
        <v>24</v>
      </c>
      <c r="AE1" s="58">
        <v>25</v>
      </c>
      <c r="AF1" s="58">
        <v>26</v>
      </c>
      <c r="AG1" s="58">
        <v>27</v>
      </c>
      <c r="AH1" s="58">
        <v>28</v>
      </c>
      <c r="AI1" s="58">
        <v>29</v>
      </c>
      <c r="AJ1" s="58">
        <v>30</v>
      </c>
      <c r="AK1" s="58">
        <v>31</v>
      </c>
      <c r="AL1" s="58">
        <v>32</v>
      </c>
      <c r="AM1" s="58">
        <v>33</v>
      </c>
      <c r="AN1" s="58">
        <v>34</v>
      </c>
    </row>
    <row r="3" spans="1:40" x14ac:dyDescent="0.25">
      <c r="B3" s="58" t="s">
        <v>86</v>
      </c>
      <c r="F3" s="58">
        <v>1</v>
      </c>
      <c r="G3" s="58">
        <v>2</v>
      </c>
      <c r="H3" s="58">
        <v>3</v>
      </c>
      <c r="I3" s="58">
        <v>4</v>
      </c>
      <c r="J3" s="58">
        <v>5</v>
      </c>
      <c r="K3" s="58">
        <v>6</v>
      </c>
      <c r="L3" s="58">
        <v>7</v>
      </c>
      <c r="M3" s="58">
        <v>1</v>
      </c>
      <c r="N3" s="58">
        <v>2</v>
      </c>
      <c r="O3" s="58">
        <v>3</v>
      </c>
      <c r="P3" s="58">
        <v>4</v>
      </c>
      <c r="Q3" s="58">
        <v>5</v>
      </c>
      <c r="R3" s="58">
        <v>6</v>
      </c>
      <c r="S3" s="58">
        <v>7</v>
      </c>
      <c r="T3" s="58">
        <v>1</v>
      </c>
      <c r="U3" s="58">
        <v>2</v>
      </c>
      <c r="V3" s="58">
        <v>3</v>
      </c>
      <c r="W3" s="58">
        <v>4</v>
      </c>
      <c r="X3" s="58">
        <v>5</v>
      </c>
      <c r="Y3" s="58">
        <v>6</v>
      </c>
      <c r="Z3" s="58">
        <v>7</v>
      </c>
      <c r="AA3" s="58">
        <v>1</v>
      </c>
      <c r="AB3" s="58">
        <v>2</v>
      </c>
      <c r="AC3" s="58">
        <v>3</v>
      </c>
      <c r="AD3" s="58">
        <v>4</v>
      </c>
      <c r="AE3" s="58">
        <v>5</v>
      </c>
      <c r="AF3" s="58">
        <v>6</v>
      </c>
      <c r="AG3" s="58">
        <v>7</v>
      </c>
      <c r="AH3" s="58">
        <f>AA3</f>
        <v>1</v>
      </c>
      <c r="AI3" s="58">
        <f t="shared" ref="AI3:AN3" si="0">AB3</f>
        <v>2</v>
      </c>
      <c r="AJ3" s="58">
        <f t="shared" si="0"/>
        <v>3</v>
      </c>
      <c r="AK3" s="58">
        <f t="shared" si="0"/>
        <v>4</v>
      </c>
      <c r="AL3" s="58">
        <f t="shared" si="0"/>
        <v>5</v>
      </c>
      <c r="AM3" s="58">
        <f t="shared" si="0"/>
        <v>6</v>
      </c>
      <c r="AN3" s="58">
        <f t="shared" si="0"/>
        <v>7</v>
      </c>
    </row>
    <row r="4" spans="1:40" x14ac:dyDescent="0.25">
      <c r="A4" s="58" t="s">
        <v>25</v>
      </c>
      <c r="B4" s="58" t="str">
        <f>'Employee Name'!K$6</f>
        <v>A</v>
      </c>
      <c r="C4" s="58" t="s">
        <v>87</v>
      </c>
      <c r="D4" s="58" t="s">
        <v>55</v>
      </c>
      <c r="E4" s="58">
        <v>1</v>
      </c>
      <c r="F4" s="58" t="str">
        <f ca="1">IF($E4&lt;&gt;"",VLOOKUP(OFFSET('Dummy Week'!$E4,$E$1,F$1),$A$4:$B$11,2,FALSE),"")</f>
        <v>A</v>
      </c>
      <c r="G4" s="58" t="str">
        <f ca="1">IF($E4&lt;&gt;"",VLOOKUP(OFFSET('Dummy Week'!$E4,$E$1,G$1),$A$4:$B$11,2,FALSE),"")</f>
        <v>A</v>
      </c>
      <c r="H4" s="58" t="str">
        <f ca="1">IF($E4&lt;&gt;"",VLOOKUP(OFFSET('Dummy Week'!$E4,$E$1,H$1),$A$4:$B$11,2,FALSE),"")</f>
        <v>A</v>
      </c>
      <c r="I4" s="58" t="str">
        <f ca="1">IF($E4&lt;&gt;"",VLOOKUP(OFFSET('Dummy Week'!$E4,$E$1,I$1),$A$4:$B$11,2,FALSE),"")</f>
        <v>A</v>
      </c>
      <c r="J4" s="58" t="str">
        <f ca="1">IF($E4&lt;&gt;"",VLOOKUP(OFFSET('Dummy Week'!$E4,$E$1,J$1),$A$4:$B$11,2,FALSE),"")</f>
        <v>A</v>
      </c>
      <c r="K4" s="58" t="str">
        <f ca="1">IF($E4&lt;&gt;"",VLOOKUP(OFFSET('Dummy Week'!$E4,$E$1,K$1),$A$4:$B$11,2,FALSE),"")</f>
        <v>A</v>
      </c>
      <c r="L4" s="58" t="e">
        <f ca="1">IF($E4&lt;&gt;"",VLOOKUP(OFFSET('Dummy Week'!$E4,$E$1,L$1),$A$4:$B$11,2,FALSE),"")</f>
        <v>#N/A</v>
      </c>
      <c r="M4" s="58" t="str">
        <f ca="1">IF($E4&lt;&gt;"",VLOOKUP(OFFSET('Dummy Week'!$E4,$E$1,M$1),$A$4:$B$11,2,FALSE),"")</f>
        <v>A</v>
      </c>
      <c r="N4" s="58" t="str">
        <f ca="1">IF($E4&lt;&gt;"",VLOOKUP(OFFSET('Dummy Week'!$E4,$E$1,N$1),$A$4:$B$11,2,FALSE),"")</f>
        <v>A</v>
      </c>
      <c r="O4" s="58" t="str">
        <f ca="1">IF($E4&lt;&gt;"",VLOOKUP(OFFSET('Dummy Week'!$E4,$E$1,O$1),$A$4:$B$11,2,FALSE),"")</f>
        <v>A</v>
      </c>
      <c r="P4" s="58" t="str">
        <f ca="1">IF($E4&lt;&gt;"",VLOOKUP(OFFSET('Dummy Week'!$E4,$E$1,P$1),$A$4:$B$11,2,FALSE),"")</f>
        <v>A</v>
      </c>
      <c r="Q4" s="58" t="str">
        <f ca="1">IF($E4&lt;&gt;"",VLOOKUP(OFFSET('Dummy Week'!$E4,$E$1,Q$1),$A$4:$B$11,2,FALSE),"")</f>
        <v>A</v>
      </c>
      <c r="R4" s="58" t="str">
        <f ca="1">IF($E4&lt;&gt;"",VLOOKUP(OFFSET('Dummy Week'!$E4,$E$1,R$1),$A$4:$B$11,2,FALSE),"")</f>
        <v>A</v>
      </c>
      <c r="S4" s="58" t="e">
        <f ca="1">IF($E4&lt;&gt;"",VLOOKUP(OFFSET('Dummy Week'!$E4,$E$1,S$1),$A$4:$B$11,2,FALSE),"")</f>
        <v>#N/A</v>
      </c>
      <c r="T4" s="58" t="str">
        <f ca="1">IF($E4&lt;&gt;"",VLOOKUP(OFFSET('Dummy Week'!$E4,$E$1,T$1),$A$4:$B$11,2,FALSE),"")</f>
        <v>A</v>
      </c>
      <c r="U4" s="58" t="str">
        <f ca="1">IF($E4&lt;&gt;"",VLOOKUP(OFFSET('Dummy Week'!$E4,$E$1,U$1),$A$4:$B$11,2,FALSE),"")</f>
        <v>A</v>
      </c>
      <c r="V4" s="58" t="str">
        <f ca="1">IF($E4&lt;&gt;"",VLOOKUP(OFFSET('Dummy Week'!$E4,$E$1,V$1),$A$4:$B$11,2,FALSE),"")</f>
        <v>A</v>
      </c>
      <c r="W4" s="58" t="str">
        <f ca="1">IF($E4&lt;&gt;"",VLOOKUP(OFFSET('Dummy Week'!$E4,$E$1,W$1),$A$4:$B$11,2,FALSE),"")</f>
        <v>A</v>
      </c>
      <c r="X4" s="58" t="str">
        <f ca="1">IF($E4&lt;&gt;"",VLOOKUP(OFFSET('Dummy Week'!$E4,$E$1,X$1),$A$4:$B$11,2,FALSE),"")</f>
        <v>A</v>
      </c>
      <c r="Y4" s="58" t="str">
        <f ca="1">IF($E4&lt;&gt;"",VLOOKUP(OFFSET('Dummy Week'!$E4,$E$1,Y$1),$A$4:$B$11,2,FALSE),"")</f>
        <v>A</v>
      </c>
      <c r="Z4" s="58" t="e">
        <f ca="1">IF($E4&lt;&gt;"",VLOOKUP(OFFSET('Dummy Week'!$E4,$E$1,Z$1),$A$4:$B$11,2,FALSE),"")</f>
        <v>#N/A</v>
      </c>
      <c r="AA4" s="58" t="str">
        <f ca="1">IF($E4&lt;&gt;"",VLOOKUP(OFFSET('Dummy Week'!$E4,$E$1,AA$1),$A$4:$B$11,2,FALSE),"")</f>
        <v>A</v>
      </c>
      <c r="AB4" s="58" t="str">
        <f ca="1">IF($E4&lt;&gt;"",VLOOKUP(OFFSET('Dummy Week'!$E4,$E$1,AB$1),$A$4:$B$11,2,FALSE),"")</f>
        <v>A</v>
      </c>
      <c r="AC4" s="58" t="str">
        <f ca="1">IF($E4&lt;&gt;"",VLOOKUP(OFFSET('Dummy Week'!$E4,$E$1,AC$1),$A$4:$B$11,2,FALSE),"")</f>
        <v>A</v>
      </c>
      <c r="AD4" s="58" t="str">
        <f ca="1">IF($E4&lt;&gt;"",VLOOKUP(OFFSET('Dummy Week'!$E4,$E$1,AD$1),$A$4:$B$11,2,FALSE),"")</f>
        <v>A</v>
      </c>
      <c r="AE4" s="58" t="str">
        <f ca="1">IF($E4&lt;&gt;"",VLOOKUP(OFFSET('Dummy Week'!$E4,$E$1,AE$1),$A$4:$B$11,2,FALSE),"")</f>
        <v>A</v>
      </c>
      <c r="AF4" s="58" t="str">
        <f ca="1">IF($E4&lt;&gt;"",VLOOKUP(OFFSET('Dummy Week'!$E4,$E$1,AF$1),$A$4:$B$11,2,FALSE),"")</f>
        <v>A</v>
      </c>
      <c r="AG4" s="58" t="e">
        <f ca="1">IF($E4&lt;&gt;"",VLOOKUP(OFFSET('Dummy Week'!$E4,$E$1,AG$1),$A$4:$B$11,2,FALSE),"")</f>
        <v>#N/A</v>
      </c>
      <c r="AH4" s="58" t="str">
        <f ca="1">IF($E4&lt;&gt;"",VLOOKUP(OFFSET('Dummy Week'!$E4,$E$1,AH$1),$A$4:$B$11,2,FALSE),"")</f>
        <v>A</v>
      </c>
      <c r="AI4" s="58" t="str">
        <f ca="1">IF($E4&lt;&gt;"",VLOOKUP(OFFSET('Dummy Week'!$E4,$E$1,AI$1),$A$4:$B$11,2,FALSE),"")</f>
        <v>A</v>
      </c>
      <c r="AJ4" s="58" t="str">
        <f ca="1">IF($E4&lt;&gt;"",VLOOKUP(OFFSET('Dummy Week'!$E4,$E$1,AJ$1),$A$4:$B$11,2,FALSE),"")</f>
        <v>A</v>
      </c>
      <c r="AK4" s="58" t="str">
        <f ca="1">IF($E4&lt;&gt;"",VLOOKUP(OFFSET('Dummy Week'!$E4,$E$1,AK$1),$A$4:$B$11,2,FALSE),"")</f>
        <v>A</v>
      </c>
      <c r="AL4" s="58" t="str">
        <f ca="1">IF($E4&lt;&gt;"",VLOOKUP(OFFSET('Dummy Week'!$E4,$E$1,AL$1),$A$4:$B$11,2,FALSE),"")</f>
        <v>A</v>
      </c>
      <c r="AM4" s="58" t="str">
        <f ca="1">IF($E4&lt;&gt;"",VLOOKUP(OFFSET('Dummy Week'!$E4,$E$1,AM$1),$A$4:$B$11,2,FALSE),"")</f>
        <v>A</v>
      </c>
      <c r="AN4" s="58" t="e">
        <f ca="1">IF($E4&lt;&gt;"",VLOOKUP(OFFSET('Dummy Week'!$E4,$E$1,AN$1),$A$4:$B$11,2,FALSE),"")</f>
        <v>#N/A</v>
      </c>
    </row>
    <row r="5" spans="1:40" x14ac:dyDescent="0.25">
      <c r="A5" s="58" t="s">
        <v>26</v>
      </c>
      <c r="B5" s="58" t="str">
        <f>'Employee Name'!L$6</f>
        <v>B</v>
      </c>
      <c r="C5" s="58" t="s">
        <v>88</v>
      </c>
      <c r="D5" s="58" t="s">
        <v>56</v>
      </c>
      <c r="E5" s="58">
        <v>2</v>
      </c>
      <c r="F5" s="58" t="str">
        <f ca="1">IF($E5&lt;&gt;"",VLOOKUP(OFFSET('Dummy Week'!$E5,$E$1,F$1),$A$4:$B$11,2,FALSE),"")</f>
        <v>B</v>
      </c>
      <c r="G5" s="58" t="str">
        <f ca="1">IF($E5&lt;&gt;"",VLOOKUP(OFFSET('Dummy Week'!$E5,$E$1,G$1),$A$4:$B$11,2,FALSE),"")</f>
        <v>B</v>
      </c>
      <c r="H5" s="58" t="str">
        <f ca="1">IF($E5&lt;&gt;"",VLOOKUP(OFFSET('Dummy Week'!$E5,$E$1,H$1),$A$4:$B$11,2,FALSE),"")</f>
        <v>B</v>
      </c>
      <c r="I5" s="58" t="str">
        <f ca="1">IF($E5&lt;&gt;"",VLOOKUP(OFFSET('Dummy Week'!$E5,$E$1,I$1),$A$4:$B$11,2,FALSE),"")</f>
        <v>B</v>
      </c>
      <c r="J5" s="58" t="str">
        <f ca="1">IF($E5&lt;&gt;"",VLOOKUP(OFFSET('Dummy Week'!$E5,$E$1,J$1),$A$4:$B$11,2,FALSE),"")</f>
        <v>B</v>
      </c>
      <c r="K5" s="58" t="str">
        <f ca="1">IF($E5&lt;&gt;"",VLOOKUP(OFFSET('Dummy Week'!$E5,$E$1,K$1),$A$4:$B$11,2,FALSE),"")</f>
        <v>B</v>
      </c>
      <c r="L5" s="58" t="e">
        <f ca="1">IF($E5&lt;&gt;"",VLOOKUP(OFFSET('Dummy Week'!$E5,$E$1,L$1),$A$4:$B$11,2,FALSE),"")</f>
        <v>#N/A</v>
      </c>
      <c r="M5" s="58" t="str">
        <f ca="1">IF($E5&lt;&gt;"",VLOOKUP(OFFSET('Dummy Week'!$E5,$E$1,M$1),$A$4:$B$11,2,FALSE),"")</f>
        <v>B</v>
      </c>
      <c r="N5" s="58" t="str">
        <f ca="1">IF($E5&lt;&gt;"",VLOOKUP(OFFSET('Dummy Week'!$E5,$E$1,N$1),$A$4:$B$11,2,FALSE),"")</f>
        <v>B</v>
      </c>
      <c r="O5" s="58" t="str">
        <f ca="1">IF($E5&lt;&gt;"",VLOOKUP(OFFSET('Dummy Week'!$E5,$E$1,O$1),$A$4:$B$11,2,FALSE),"")</f>
        <v>B</v>
      </c>
      <c r="P5" s="58" t="str">
        <f ca="1">IF($E5&lt;&gt;"",VLOOKUP(OFFSET('Dummy Week'!$E5,$E$1,P$1),$A$4:$B$11,2,FALSE),"")</f>
        <v>B</v>
      </c>
      <c r="Q5" s="58" t="str">
        <f ca="1">IF($E5&lt;&gt;"",VLOOKUP(OFFSET('Dummy Week'!$E5,$E$1,Q$1),$A$4:$B$11,2,FALSE),"")</f>
        <v>B</v>
      </c>
      <c r="R5" s="58" t="str">
        <f ca="1">IF($E5&lt;&gt;"",VLOOKUP(OFFSET('Dummy Week'!$E5,$E$1,R$1),$A$4:$B$11,2,FALSE),"")</f>
        <v>B</v>
      </c>
      <c r="S5" s="58" t="e">
        <f ca="1">IF($E5&lt;&gt;"",VLOOKUP(OFFSET('Dummy Week'!$E5,$E$1,S$1),$A$4:$B$11,2,FALSE),"")</f>
        <v>#N/A</v>
      </c>
      <c r="T5" s="58" t="str">
        <f ca="1">IF($E5&lt;&gt;"",VLOOKUP(OFFSET('Dummy Week'!$E5,$E$1,T$1),$A$4:$B$11,2,FALSE),"")</f>
        <v>B</v>
      </c>
      <c r="U5" s="58" t="str">
        <f ca="1">IF($E5&lt;&gt;"",VLOOKUP(OFFSET('Dummy Week'!$E5,$E$1,U$1),$A$4:$B$11,2,FALSE),"")</f>
        <v>B</v>
      </c>
      <c r="V5" s="58" t="str">
        <f ca="1">IF($E5&lt;&gt;"",VLOOKUP(OFFSET('Dummy Week'!$E5,$E$1,V$1),$A$4:$B$11,2,FALSE),"")</f>
        <v>B</v>
      </c>
      <c r="W5" s="58" t="str">
        <f ca="1">IF($E5&lt;&gt;"",VLOOKUP(OFFSET('Dummy Week'!$E5,$E$1,W$1),$A$4:$B$11,2,FALSE),"")</f>
        <v>B</v>
      </c>
      <c r="X5" s="58" t="str">
        <f ca="1">IF($E5&lt;&gt;"",VLOOKUP(OFFSET('Dummy Week'!$E5,$E$1,X$1),$A$4:$B$11,2,FALSE),"")</f>
        <v>B</v>
      </c>
      <c r="Y5" s="58" t="str">
        <f ca="1">IF($E5&lt;&gt;"",VLOOKUP(OFFSET('Dummy Week'!$E5,$E$1,Y$1),$A$4:$B$11,2,FALSE),"")</f>
        <v>B</v>
      </c>
      <c r="Z5" s="58" t="e">
        <f ca="1">IF($E5&lt;&gt;"",VLOOKUP(OFFSET('Dummy Week'!$E5,$E$1,Z$1),$A$4:$B$11,2,FALSE),"")</f>
        <v>#N/A</v>
      </c>
      <c r="AA5" s="58" t="str">
        <f ca="1">IF($E5&lt;&gt;"",VLOOKUP(OFFSET('Dummy Week'!$E5,$E$1,AA$1),$A$4:$B$11,2,FALSE),"")</f>
        <v>B</v>
      </c>
      <c r="AB5" s="58" t="str">
        <f ca="1">IF($E5&lt;&gt;"",VLOOKUP(OFFSET('Dummy Week'!$E5,$E$1,AB$1),$A$4:$B$11,2,FALSE),"")</f>
        <v>B</v>
      </c>
      <c r="AC5" s="58" t="str">
        <f ca="1">IF($E5&lt;&gt;"",VLOOKUP(OFFSET('Dummy Week'!$E5,$E$1,AC$1),$A$4:$B$11,2,FALSE),"")</f>
        <v>B</v>
      </c>
      <c r="AD5" s="58" t="str">
        <f ca="1">IF($E5&lt;&gt;"",VLOOKUP(OFFSET('Dummy Week'!$E5,$E$1,AD$1),$A$4:$B$11,2,FALSE),"")</f>
        <v>B</v>
      </c>
      <c r="AE5" s="58" t="str">
        <f ca="1">IF($E5&lt;&gt;"",VLOOKUP(OFFSET('Dummy Week'!$E5,$E$1,AE$1),$A$4:$B$11,2,FALSE),"")</f>
        <v>B</v>
      </c>
      <c r="AF5" s="58" t="str">
        <f ca="1">IF($E5&lt;&gt;"",VLOOKUP(OFFSET('Dummy Week'!$E5,$E$1,AF$1),$A$4:$B$11,2,FALSE),"")</f>
        <v>B</v>
      </c>
      <c r="AG5" s="58" t="e">
        <f ca="1">IF($E5&lt;&gt;"",VLOOKUP(OFFSET('Dummy Week'!$E5,$E$1,AG$1),$A$4:$B$11,2,FALSE),"")</f>
        <v>#N/A</v>
      </c>
      <c r="AH5" s="58" t="str">
        <f ca="1">IF($E5&lt;&gt;"",VLOOKUP(OFFSET('Dummy Week'!$E5,$E$1,AH$1),$A$4:$B$11,2,FALSE),"")</f>
        <v>B</v>
      </c>
      <c r="AI5" s="58" t="str">
        <f ca="1">IF($E5&lt;&gt;"",VLOOKUP(OFFSET('Dummy Week'!$E5,$E$1,AI$1),$A$4:$B$11,2,FALSE),"")</f>
        <v>B</v>
      </c>
      <c r="AJ5" s="58" t="str">
        <f ca="1">IF($E5&lt;&gt;"",VLOOKUP(OFFSET('Dummy Week'!$E5,$E$1,AJ$1),$A$4:$B$11,2,FALSE),"")</f>
        <v>B</v>
      </c>
      <c r="AK5" s="58" t="str">
        <f ca="1">IF($E5&lt;&gt;"",VLOOKUP(OFFSET('Dummy Week'!$E5,$E$1,AK$1),$A$4:$B$11,2,FALSE),"")</f>
        <v>B</v>
      </c>
      <c r="AL5" s="58" t="str">
        <f ca="1">IF($E5&lt;&gt;"",VLOOKUP(OFFSET('Dummy Week'!$E5,$E$1,AL$1),$A$4:$B$11,2,FALSE),"")</f>
        <v>B</v>
      </c>
      <c r="AM5" s="58" t="str">
        <f ca="1">IF($E5&lt;&gt;"",VLOOKUP(OFFSET('Dummy Week'!$E5,$E$1,AM$1),$A$4:$B$11,2,FALSE),"")</f>
        <v>B</v>
      </c>
      <c r="AN5" s="58" t="e">
        <f ca="1">IF($E5&lt;&gt;"",VLOOKUP(OFFSET('Dummy Week'!$E5,$E$1,AN$1),$A$4:$B$11,2,FALSE),"")</f>
        <v>#N/A</v>
      </c>
    </row>
    <row r="6" spans="1:40" x14ac:dyDescent="0.25">
      <c r="A6" s="58" t="s">
        <v>27</v>
      </c>
      <c r="B6" s="58" t="str">
        <f>'Employee Name'!M$6</f>
        <v>C</v>
      </c>
      <c r="C6" s="58" t="s">
        <v>89</v>
      </c>
      <c r="D6" s="58" t="s">
        <v>57</v>
      </c>
      <c r="E6" s="58">
        <v>3</v>
      </c>
      <c r="F6" s="58" t="e">
        <f ca="1">IF($E6&lt;&gt;"",VLOOKUP(OFFSET('Dummy Week'!$E6,$E$1,F$1),$A$4:$B$11,2,FALSE),"")</f>
        <v>#N/A</v>
      </c>
      <c r="G6" s="58" t="e">
        <f ca="1">IF($E6&lt;&gt;"",VLOOKUP(OFFSET('Dummy Week'!$E6,$E$1,G$1),$A$4:$B$11,2,FALSE),"")</f>
        <v>#N/A</v>
      </c>
      <c r="H6" s="58" t="e">
        <f ca="1">IF($E6&lt;&gt;"",VLOOKUP(OFFSET('Dummy Week'!$E6,$E$1,H$1),$A$4:$B$11,2,FALSE),"")</f>
        <v>#N/A</v>
      </c>
      <c r="I6" s="58" t="e">
        <f ca="1">IF($E6&lt;&gt;"",VLOOKUP(OFFSET('Dummy Week'!$E6,$E$1,I$1),$A$4:$B$11,2,FALSE),"")</f>
        <v>#N/A</v>
      </c>
      <c r="J6" s="58" t="e">
        <f ca="1">IF($E6&lt;&gt;"",VLOOKUP(OFFSET('Dummy Week'!$E6,$E$1,J$1),$A$4:$B$11,2,FALSE),"")</f>
        <v>#N/A</v>
      </c>
      <c r="K6" s="58" t="e">
        <f ca="1">IF($E6&lt;&gt;"",VLOOKUP(OFFSET('Dummy Week'!$E6,$E$1,K$1),$A$4:$B$11,2,FALSE),"")</f>
        <v>#N/A</v>
      </c>
      <c r="L6" s="58" t="e">
        <f ca="1">IF($E6&lt;&gt;"",VLOOKUP(OFFSET('Dummy Week'!$E6,$E$1,L$1),$A$4:$B$11,2,FALSE),"")</f>
        <v>#N/A</v>
      </c>
      <c r="M6" s="58" t="e">
        <f ca="1">IF($E6&lt;&gt;"",VLOOKUP(OFFSET('Dummy Week'!$E6,$E$1,M$1),$A$4:$B$11,2,FALSE),"")</f>
        <v>#N/A</v>
      </c>
      <c r="N6" s="58" t="e">
        <f ca="1">IF($E6&lt;&gt;"",VLOOKUP(OFFSET('Dummy Week'!$E6,$E$1,N$1),$A$4:$B$11,2,FALSE),"")</f>
        <v>#N/A</v>
      </c>
      <c r="O6" s="58" t="e">
        <f ca="1">IF($E6&lt;&gt;"",VLOOKUP(OFFSET('Dummy Week'!$E6,$E$1,O$1),$A$4:$B$11,2,FALSE),"")</f>
        <v>#N/A</v>
      </c>
      <c r="P6" s="58" t="e">
        <f ca="1">IF($E6&lt;&gt;"",VLOOKUP(OFFSET('Dummy Week'!$E6,$E$1,P$1),$A$4:$B$11,2,FALSE),"")</f>
        <v>#N/A</v>
      </c>
      <c r="Q6" s="58" t="e">
        <f ca="1">IF($E6&lt;&gt;"",VLOOKUP(OFFSET('Dummy Week'!$E6,$E$1,Q$1),$A$4:$B$11,2,FALSE),"")</f>
        <v>#N/A</v>
      </c>
      <c r="R6" s="58" t="e">
        <f ca="1">IF($E6&lt;&gt;"",VLOOKUP(OFFSET('Dummy Week'!$E6,$E$1,R$1),$A$4:$B$11,2,FALSE),"")</f>
        <v>#N/A</v>
      </c>
      <c r="S6" s="58" t="e">
        <f ca="1">IF($E6&lt;&gt;"",VLOOKUP(OFFSET('Dummy Week'!$E6,$E$1,S$1),$A$4:$B$11,2,FALSE),"")</f>
        <v>#N/A</v>
      </c>
      <c r="T6" s="58" t="e">
        <f ca="1">IF($E6&lt;&gt;"",VLOOKUP(OFFSET('Dummy Week'!$E6,$E$1,T$1),$A$4:$B$11,2,FALSE),"")</f>
        <v>#N/A</v>
      </c>
      <c r="U6" s="58" t="e">
        <f ca="1">IF($E6&lt;&gt;"",VLOOKUP(OFFSET('Dummy Week'!$E6,$E$1,U$1),$A$4:$B$11,2,FALSE),"")</f>
        <v>#N/A</v>
      </c>
      <c r="V6" s="58" t="e">
        <f ca="1">IF($E6&lt;&gt;"",VLOOKUP(OFFSET('Dummy Week'!$E6,$E$1,V$1),$A$4:$B$11,2,FALSE),"")</f>
        <v>#N/A</v>
      </c>
      <c r="W6" s="58" t="e">
        <f ca="1">IF($E6&lt;&gt;"",VLOOKUP(OFFSET('Dummy Week'!$E6,$E$1,W$1),$A$4:$B$11,2,FALSE),"")</f>
        <v>#N/A</v>
      </c>
      <c r="X6" s="58" t="e">
        <f ca="1">IF($E6&lt;&gt;"",VLOOKUP(OFFSET('Dummy Week'!$E6,$E$1,X$1),$A$4:$B$11,2,FALSE),"")</f>
        <v>#N/A</v>
      </c>
      <c r="Y6" s="58" t="e">
        <f ca="1">IF($E6&lt;&gt;"",VLOOKUP(OFFSET('Dummy Week'!$E6,$E$1,Y$1),$A$4:$B$11,2,FALSE),"")</f>
        <v>#N/A</v>
      </c>
      <c r="Z6" s="58" t="e">
        <f ca="1">IF($E6&lt;&gt;"",VLOOKUP(OFFSET('Dummy Week'!$E6,$E$1,Z$1),$A$4:$B$11,2,FALSE),"")</f>
        <v>#N/A</v>
      </c>
      <c r="AA6" s="58" t="e">
        <f ca="1">IF($E6&lt;&gt;"",VLOOKUP(OFFSET('Dummy Week'!$E6,$E$1,AA$1),$A$4:$B$11,2,FALSE),"")</f>
        <v>#N/A</v>
      </c>
      <c r="AB6" s="58" t="e">
        <f ca="1">IF($E6&lt;&gt;"",VLOOKUP(OFFSET('Dummy Week'!$E6,$E$1,AB$1),$A$4:$B$11,2,FALSE),"")</f>
        <v>#N/A</v>
      </c>
      <c r="AC6" s="58" t="e">
        <f ca="1">IF($E6&lt;&gt;"",VLOOKUP(OFFSET('Dummy Week'!$E6,$E$1,AC$1),$A$4:$B$11,2,FALSE),"")</f>
        <v>#N/A</v>
      </c>
      <c r="AD6" s="58" t="e">
        <f ca="1">IF($E6&lt;&gt;"",VLOOKUP(OFFSET('Dummy Week'!$E6,$E$1,AD$1),$A$4:$B$11,2,FALSE),"")</f>
        <v>#N/A</v>
      </c>
      <c r="AE6" s="58" t="e">
        <f ca="1">IF($E6&lt;&gt;"",VLOOKUP(OFFSET('Dummy Week'!$E6,$E$1,AE$1),$A$4:$B$11,2,FALSE),"")</f>
        <v>#N/A</v>
      </c>
      <c r="AF6" s="58" t="e">
        <f ca="1">IF($E6&lt;&gt;"",VLOOKUP(OFFSET('Dummy Week'!$E6,$E$1,AF$1),$A$4:$B$11,2,FALSE),"")</f>
        <v>#N/A</v>
      </c>
      <c r="AG6" s="58" t="e">
        <f ca="1">IF($E6&lt;&gt;"",VLOOKUP(OFFSET('Dummy Week'!$E6,$E$1,AG$1),$A$4:$B$11,2,FALSE),"")</f>
        <v>#N/A</v>
      </c>
      <c r="AH6" s="58" t="e">
        <f ca="1">IF($E6&lt;&gt;"",VLOOKUP(OFFSET('Dummy Week'!$E6,$E$1,AH$1),$A$4:$B$11,2,FALSE),"")</f>
        <v>#N/A</v>
      </c>
      <c r="AI6" s="58" t="e">
        <f ca="1">IF($E6&lt;&gt;"",VLOOKUP(OFFSET('Dummy Week'!$E6,$E$1,AI$1),$A$4:$B$11,2,FALSE),"")</f>
        <v>#N/A</v>
      </c>
      <c r="AJ6" s="58" t="e">
        <f ca="1">IF($E6&lt;&gt;"",VLOOKUP(OFFSET('Dummy Week'!$E6,$E$1,AJ$1),$A$4:$B$11,2,FALSE),"")</f>
        <v>#N/A</v>
      </c>
      <c r="AK6" s="58" t="e">
        <f ca="1">IF($E6&lt;&gt;"",VLOOKUP(OFFSET('Dummy Week'!$E6,$E$1,AK$1),$A$4:$B$11,2,FALSE),"")</f>
        <v>#N/A</v>
      </c>
      <c r="AL6" s="58" t="e">
        <f ca="1">IF($E6&lt;&gt;"",VLOOKUP(OFFSET('Dummy Week'!$E6,$E$1,AL$1),$A$4:$B$11,2,FALSE),"")</f>
        <v>#N/A</v>
      </c>
      <c r="AM6" s="58" t="e">
        <f ca="1">IF($E6&lt;&gt;"",VLOOKUP(OFFSET('Dummy Week'!$E6,$E$1,AM$1),$A$4:$B$11,2,FALSE),"")</f>
        <v>#N/A</v>
      </c>
      <c r="AN6" s="58" t="e">
        <f ca="1">IF($E6&lt;&gt;"",VLOOKUP(OFFSET('Dummy Week'!$E6,$E$1,AN$1),$A$4:$B$11,2,FALSE),"")</f>
        <v>#N/A</v>
      </c>
    </row>
    <row r="7" spans="1:40" x14ac:dyDescent="0.25">
      <c r="A7" s="58" t="s">
        <v>28</v>
      </c>
      <c r="B7" s="58" t="str">
        <f>'Employee Name'!N$6</f>
        <v>D</v>
      </c>
      <c r="C7" s="58" t="s">
        <v>90</v>
      </c>
      <c r="D7" s="58" t="s">
        <v>58</v>
      </c>
      <c r="E7" s="58">
        <v>4</v>
      </c>
      <c r="F7" s="58" t="e">
        <f ca="1">IF($E7&lt;&gt;"",VLOOKUP(OFFSET('Dummy Week'!$E7,$E$1,F$1),$A$4:$B$11,2,FALSE),"")</f>
        <v>#N/A</v>
      </c>
      <c r="G7" s="58" t="e">
        <f ca="1">IF($E7&lt;&gt;"",VLOOKUP(OFFSET('Dummy Week'!$E7,$E$1,G$1),$A$4:$B$11,2,FALSE),"")</f>
        <v>#N/A</v>
      </c>
      <c r="H7" s="58" t="e">
        <f ca="1">IF($E7&lt;&gt;"",VLOOKUP(OFFSET('Dummy Week'!$E7,$E$1,H$1),$A$4:$B$11,2,FALSE),"")</f>
        <v>#N/A</v>
      </c>
      <c r="I7" s="58" t="e">
        <f ca="1">IF($E7&lt;&gt;"",VLOOKUP(OFFSET('Dummy Week'!$E7,$E$1,I$1),$A$4:$B$11,2,FALSE),"")</f>
        <v>#N/A</v>
      </c>
      <c r="J7" s="58" t="e">
        <f ca="1">IF($E7&lt;&gt;"",VLOOKUP(OFFSET('Dummy Week'!$E7,$E$1,J$1),$A$4:$B$11,2,FALSE),"")</f>
        <v>#N/A</v>
      </c>
      <c r="K7" s="58" t="e">
        <f ca="1">IF($E7&lt;&gt;"",VLOOKUP(OFFSET('Dummy Week'!$E7,$E$1,K$1),$A$4:$B$11,2,FALSE),"")</f>
        <v>#N/A</v>
      </c>
      <c r="L7" s="58" t="e">
        <f ca="1">IF($E7&lt;&gt;"",VLOOKUP(OFFSET('Dummy Week'!$E7,$E$1,L$1),$A$4:$B$11,2,FALSE),"")</f>
        <v>#N/A</v>
      </c>
      <c r="M7" s="58" t="e">
        <f ca="1">IF($E7&lt;&gt;"",VLOOKUP(OFFSET('Dummy Week'!$E7,$E$1,M$1),$A$4:$B$11,2,FALSE),"")</f>
        <v>#N/A</v>
      </c>
      <c r="N7" s="58" t="e">
        <f ca="1">IF($E7&lt;&gt;"",VLOOKUP(OFFSET('Dummy Week'!$E7,$E$1,N$1),$A$4:$B$11,2,FALSE),"")</f>
        <v>#N/A</v>
      </c>
      <c r="O7" s="58" t="e">
        <f ca="1">IF($E7&lt;&gt;"",VLOOKUP(OFFSET('Dummy Week'!$E7,$E$1,O$1),$A$4:$B$11,2,FALSE),"")</f>
        <v>#N/A</v>
      </c>
      <c r="P7" s="58" t="e">
        <f ca="1">IF($E7&lt;&gt;"",VLOOKUP(OFFSET('Dummy Week'!$E7,$E$1,P$1),$A$4:$B$11,2,FALSE),"")</f>
        <v>#N/A</v>
      </c>
      <c r="Q7" s="58" t="e">
        <f ca="1">IF($E7&lt;&gt;"",VLOOKUP(OFFSET('Dummy Week'!$E7,$E$1,Q$1),$A$4:$B$11,2,FALSE),"")</f>
        <v>#N/A</v>
      </c>
      <c r="R7" s="58" t="e">
        <f ca="1">IF($E7&lt;&gt;"",VLOOKUP(OFFSET('Dummy Week'!$E7,$E$1,R$1),$A$4:$B$11,2,FALSE),"")</f>
        <v>#N/A</v>
      </c>
      <c r="S7" s="58" t="e">
        <f ca="1">IF($E7&lt;&gt;"",VLOOKUP(OFFSET('Dummy Week'!$E7,$E$1,S$1),$A$4:$B$11,2,FALSE),"")</f>
        <v>#N/A</v>
      </c>
      <c r="T7" s="58" t="e">
        <f ca="1">IF($E7&lt;&gt;"",VLOOKUP(OFFSET('Dummy Week'!$E7,$E$1,T$1),$A$4:$B$11,2,FALSE),"")</f>
        <v>#N/A</v>
      </c>
      <c r="U7" s="58" t="e">
        <f ca="1">IF($E7&lt;&gt;"",VLOOKUP(OFFSET('Dummy Week'!$E7,$E$1,U$1),$A$4:$B$11,2,FALSE),"")</f>
        <v>#N/A</v>
      </c>
      <c r="V7" s="58" t="e">
        <f ca="1">IF($E7&lt;&gt;"",VLOOKUP(OFFSET('Dummy Week'!$E7,$E$1,V$1),$A$4:$B$11,2,FALSE),"")</f>
        <v>#N/A</v>
      </c>
      <c r="W7" s="58" t="e">
        <f ca="1">IF($E7&lt;&gt;"",VLOOKUP(OFFSET('Dummy Week'!$E7,$E$1,W$1),$A$4:$B$11,2,FALSE),"")</f>
        <v>#N/A</v>
      </c>
      <c r="X7" s="58" t="e">
        <f ca="1">IF($E7&lt;&gt;"",VLOOKUP(OFFSET('Dummy Week'!$E7,$E$1,X$1),$A$4:$B$11,2,FALSE),"")</f>
        <v>#N/A</v>
      </c>
      <c r="Y7" s="58" t="e">
        <f ca="1">IF($E7&lt;&gt;"",VLOOKUP(OFFSET('Dummy Week'!$E7,$E$1,Y$1),$A$4:$B$11,2,FALSE),"")</f>
        <v>#N/A</v>
      </c>
      <c r="Z7" s="58" t="e">
        <f ca="1">IF($E7&lt;&gt;"",VLOOKUP(OFFSET('Dummy Week'!$E7,$E$1,Z$1),$A$4:$B$11,2,FALSE),"")</f>
        <v>#N/A</v>
      </c>
      <c r="AA7" s="58" t="e">
        <f ca="1">IF($E7&lt;&gt;"",VLOOKUP(OFFSET('Dummy Week'!$E7,$E$1,AA$1),$A$4:$B$11,2,FALSE),"")</f>
        <v>#N/A</v>
      </c>
      <c r="AB7" s="58" t="e">
        <f ca="1">IF($E7&lt;&gt;"",VLOOKUP(OFFSET('Dummy Week'!$E7,$E$1,AB$1),$A$4:$B$11,2,FALSE),"")</f>
        <v>#N/A</v>
      </c>
      <c r="AC7" s="58" t="e">
        <f ca="1">IF($E7&lt;&gt;"",VLOOKUP(OFFSET('Dummy Week'!$E7,$E$1,AC$1),$A$4:$B$11,2,FALSE),"")</f>
        <v>#N/A</v>
      </c>
      <c r="AD7" s="58" t="e">
        <f ca="1">IF($E7&lt;&gt;"",VLOOKUP(OFFSET('Dummy Week'!$E7,$E$1,AD$1),$A$4:$B$11,2,FALSE),"")</f>
        <v>#N/A</v>
      </c>
      <c r="AE7" s="58" t="e">
        <f ca="1">IF($E7&lt;&gt;"",VLOOKUP(OFFSET('Dummy Week'!$E7,$E$1,AE$1),$A$4:$B$11,2,FALSE),"")</f>
        <v>#N/A</v>
      </c>
      <c r="AF7" s="58" t="e">
        <f ca="1">IF($E7&lt;&gt;"",VLOOKUP(OFFSET('Dummy Week'!$E7,$E$1,AF$1),$A$4:$B$11,2,FALSE),"")</f>
        <v>#N/A</v>
      </c>
      <c r="AG7" s="58" t="e">
        <f ca="1">IF($E7&lt;&gt;"",VLOOKUP(OFFSET('Dummy Week'!$E7,$E$1,AG$1),$A$4:$B$11,2,FALSE),"")</f>
        <v>#N/A</v>
      </c>
      <c r="AH7" s="58" t="e">
        <f ca="1">IF($E7&lt;&gt;"",VLOOKUP(OFFSET('Dummy Week'!$E7,$E$1,AH$1),$A$4:$B$11,2,FALSE),"")</f>
        <v>#N/A</v>
      </c>
      <c r="AI7" s="58" t="e">
        <f ca="1">IF($E7&lt;&gt;"",VLOOKUP(OFFSET('Dummy Week'!$E7,$E$1,AI$1),$A$4:$B$11,2,FALSE),"")</f>
        <v>#N/A</v>
      </c>
      <c r="AJ7" s="58" t="e">
        <f ca="1">IF($E7&lt;&gt;"",VLOOKUP(OFFSET('Dummy Week'!$E7,$E$1,AJ$1),$A$4:$B$11,2,FALSE),"")</f>
        <v>#N/A</v>
      </c>
      <c r="AK7" s="58" t="e">
        <f ca="1">IF($E7&lt;&gt;"",VLOOKUP(OFFSET('Dummy Week'!$E7,$E$1,AK$1),$A$4:$B$11,2,FALSE),"")</f>
        <v>#N/A</v>
      </c>
      <c r="AL7" s="58" t="e">
        <f ca="1">IF($E7&lt;&gt;"",VLOOKUP(OFFSET('Dummy Week'!$E7,$E$1,AL$1),$A$4:$B$11,2,FALSE),"")</f>
        <v>#N/A</v>
      </c>
      <c r="AM7" s="58" t="e">
        <f ca="1">IF($E7&lt;&gt;"",VLOOKUP(OFFSET('Dummy Week'!$E7,$E$1,AM$1),$A$4:$B$11,2,FALSE),"")</f>
        <v>#N/A</v>
      </c>
      <c r="AN7" s="58" t="e">
        <f ca="1">IF($E7&lt;&gt;"",VLOOKUP(OFFSET('Dummy Week'!$E7,$E$1,AN$1),$A$4:$B$11,2,FALSE),"")</f>
        <v>#N/A</v>
      </c>
    </row>
    <row r="8" spans="1:40" x14ac:dyDescent="0.25">
      <c r="A8" s="58" t="s">
        <v>29</v>
      </c>
      <c r="B8" s="58">
        <f>'Employee Name'!O$6</f>
        <v>0</v>
      </c>
      <c r="C8" s="58" t="s">
        <v>91</v>
      </c>
    </row>
    <row r="9" spans="1:40" x14ac:dyDescent="0.25">
      <c r="A9" s="58" t="s">
        <v>38</v>
      </c>
      <c r="B9" s="58">
        <f>'Employee Name'!P$6</f>
        <v>0</v>
      </c>
      <c r="C9" s="58" t="s">
        <v>92</v>
      </c>
    </row>
    <row r="10" spans="1:40" x14ac:dyDescent="0.25">
      <c r="B10" s="58" t="s">
        <v>94</v>
      </c>
      <c r="C10" s="58" t="s">
        <v>95</v>
      </c>
    </row>
    <row r="13" spans="1:40" x14ac:dyDescent="0.25">
      <c r="C13" s="58">
        <f ca="1">MAX(E14:E17)*COUNTIF(E14:E17,"&lt;&gt;0")+1</f>
        <v>13</v>
      </c>
    </row>
    <row r="14" spans="1:40" x14ac:dyDescent="0.25">
      <c r="B14" s="58">
        <f>'Dummy Shift'!B14</f>
        <v>8</v>
      </c>
      <c r="C14" s="58">
        <f ca="1">IF(OR(E14&lt;&gt;"",E14&lt;&gt;0),1,0)</f>
        <v>1</v>
      </c>
      <c r="D14" s="58" t="str">
        <f ca="1">'Dummy Shift'!D14</f>
        <v>Shift 1 (08:00 AM - 04:00 PM)</v>
      </c>
      <c r="E14" s="63">
        <f ca="1">MAX(F14:L14)</f>
        <v>6</v>
      </c>
      <c r="F14" s="58">
        <f ca="1">COUNTIF(F19:F53,"&lt;&gt;0")</f>
        <v>6</v>
      </c>
      <c r="G14" s="58">
        <f t="shared" ref="G14:AN14" ca="1" si="1">COUNTIF(G19:G53,"&lt;&gt;0")</f>
        <v>6</v>
      </c>
      <c r="H14" s="58">
        <f t="shared" ca="1" si="1"/>
        <v>6</v>
      </c>
      <c r="I14" s="58">
        <f t="shared" ca="1" si="1"/>
        <v>6</v>
      </c>
      <c r="J14" s="58">
        <f t="shared" ca="1" si="1"/>
        <v>6</v>
      </c>
      <c r="K14" s="58">
        <f t="shared" ca="1" si="1"/>
        <v>6</v>
      </c>
      <c r="L14" s="58">
        <f t="shared" ca="1" si="1"/>
        <v>0</v>
      </c>
      <c r="M14" s="58">
        <f t="shared" ca="1" si="1"/>
        <v>6</v>
      </c>
      <c r="N14" s="58">
        <f t="shared" ca="1" si="1"/>
        <v>6</v>
      </c>
      <c r="O14" s="58">
        <f t="shared" ca="1" si="1"/>
        <v>6</v>
      </c>
      <c r="P14" s="58">
        <f t="shared" ca="1" si="1"/>
        <v>6</v>
      </c>
      <c r="Q14" s="58">
        <f t="shared" ca="1" si="1"/>
        <v>6</v>
      </c>
      <c r="R14" s="58">
        <f t="shared" ca="1" si="1"/>
        <v>6</v>
      </c>
      <c r="S14" s="58">
        <f t="shared" ca="1" si="1"/>
        <v>0</v>
      </c>
      <c r="T14" s="58">
        <f t="shared" ca="1" si="1"/>
        <v>6</v>
      </c>
      <c r="U14" s="58">
        <f t="shared" ca="1" si="1"/>
        <v>6</v>
      </c>
      <c r="V14" s="58">
        <f t="shared" ca="1" si="1"/>
        <v>6</v>
      </c>
      <c r="W14" s="58">
        <f t="shared" ca="1" si="1"/>
        <v>6</v>
      </c>
      <c r="X14" s="58">
        <f t="shared" ca="1" si="1"/>
        <v>6</v>
      </c>
      <c r="Y14" s="58">
        <f t="shared" ca="1" si="1"/>
        <v>6</v>
      </c>
      <c r="Z14" s="58">
        <f t="shared" ca="1" si="1"/>
        <v>0</v>
      </c>
      <c r="AA14" s="58">
        <f t="shared" ca="1" si="1"/>
        <v>6</v>
      </c>
      <c r="AB14" s="58">
        <f t="shared" ca="1" si="1"/>
        <v>6</v>
      </c>
      <c r="AC14" s="58">
        <f t="shared" ca="1" si="1"/>
        <v>6</v>
      </c>
      <c r="AD14" s="58">
        <f t="shared" ca="1" si="1"/>
        <v>6</v>
      </c>
      <c r="AE14" s="58">
        <f t="shared" ca="1" si="1"/>
        <v>6</v>
      </c>
      <c r="AF14" s="58">
        <f t="shared" ca="1" si="1"/>
        <v>6</v>
      </c>
      <c r="AG14" s="58">
        <f t="shared" ca="1" si="1"/>
        <v>0</v>
      </c>
      <c r="AH14" s="58">
        <f t="shared" ca="1" si="1"/>
        <v>6</v>
      </c>
      <c r="AI14" s="58">
        <f t="shared" ca="1" si="1"/>
        <v>6</v>
      </c>
      <c r="AJ14" s="58">
        <f t="shared" ca="1" si="1"/>
        <v>6</v>
      </c>
      <c r="AK14" s="58">
        <f t="shared" ca="1" si="1"/>
        <v>6</v>
      </c>
      <c r="AL14" s="58">
        <f t="shared" ca="1" si="1"/>
        <v>6</v>
      </c>
      <c r="AM14" s="58">
        <f t="shared" ca="1" si="1"/>
        <v>6</v>
      </c>
      <c r="AN14" s="58">
        <f t="shared" ca="1" si="1"/>
        <v>0</v>
      </c>
    </row>
    <row r="15" spans="1:40" x14ac:dyDescent="0.25">
      <c r="B15" s="58">
        <f>'Dummy Shift'!B15</f>
        <v>8</v>
      </c>
      <c r="C15" s="58">
        <f ca="1">IF(E15&lt;&gt;0,MAX($E$14:$E$17)+1,"")</f>
        <v>7</v>
      </c>
      <c r="D15" s="58" t="str">
        <f ca="1">'Dummy Shift'!D15</f>
        <v>Shift 2 (10:00 AM - 06:00 PM)</v>
      </c>
      <c r="E15" s="63">
        <f t="shared" ref="E15:E17" ca="1" si="2">MAX(F15:L15)</f>
        <v>6</v>
      </c>
      <c r="F15" s="58">
        <f ca="1">COUNTIF(F54:F88,"&lt;&gt;0")</f>
        <v>6</v>
      </c>
      <c r="G15" s="58">
        <f t="shared" ref="G15:AN15" ca="1" si="3">COUNTIF(G54:G88,"&lt;&gt;0")</f>
        <v>6</v>
      </c>
      <c r="H15" s="58">
        <f t="shared" ca="1" si="3"/>
        <v>6</v>
      </c>
      <c r="I15" s="58">
        <f t="shared" ca="1" si="3"/>
        <v>6</v>
      </c>
      <c r="J15" s="58">
        <f t="shared" ca="1" si="3"/>
        <v>6</v>
      </c>
      <c r="K15" s="58">
        <f t="shared" ca="1" si="3"/>
        <v>6</v>
      </c>
      <c r="L15" s="58">
        <f t="shared" ca="1" si="3"/>
        <v>0</v>
      </c>
      <c r="M15" s="58">
        <f t="shared" ca="1" si="3"/>
        <v>6</v>
      </c>
      <c r="N15" s="58">
        <f t="shared" ca="1" si="3"/>
        <v>6</v>
      </c>
      <c r="O15" s="58">
        <f t="shared" ca="1" si="3"/>
        <v>6</v>
      </c>
      <c r="P15" s="58">
        <f t="shared" ca="1" si="3"/>
        <v>6</v>
      </c>
      <c r="Q15" s="58">
        <f t="shared" ca="1" si="3"/>
        <v>6</v>
      </c>
      <c r="R15" s="58">
        <f t="shared" ca="1" si="3"/>
        <v>6</v>
      </c>
      <c r="S15" s="58">
        <f t="shared" ca="1" si="3"/>
        <v>0</v>
      </c>
      <c r="T15" s="58">
        <f t="shared" ca="1" si="3"/>
        <v>6</v>
      </c>
      <c r="U15" s="58">
        <f t="shared" ca="1" si="3"/>
        <v>6</v>
      </c>
      <c r="V15" s="58">
        <f t="shared" ca="1" si="3"/>
        <v>6</v>
      </c>
      <c r="W15" s="58">
        <f t="shared" ca="1" si="3"/>
        <v>6</v>
      </c>
      <c r="X15" s="58">
        <f t="shared" ca="1" si="3"/>
        <v>6</v>
      </c>
      <c r="Y15" s="58">
        <f t="shared" ca="1" si="3"/>
        <v>6</v>
      </c>
      <c r="Z15" s="58">
        <f t="shared" ca="1" si="3"/>
        <v>0</v>
      </c>
      <c r="AA15" s="58">
        <f t="shared" ca="1" si="3"/>
        <v>6</v>
      </c>
      <c r="AB15" s="58">
        <f t="shared" ca="1" si="3"/>
        <v>6</v>
      </c>
      <c r="AC15" s="58">
        <f t="shared" ca="1" si="3"/>
        <v>6</v>
      </c>
      <c r="AD15" s="58">
        <f t="shared" ca="1" si="3"/>
        <v>6</v>
      </c>
      <c r="AE15" s="58">
        <f t="shared" ca="1" si="3"/>
        <v>6</v>
      </c>
      <c r="AF15" s="58">
        <f t="shared" ca="1" si="3"/>
        <v>6</v>
      </c>
      <c r="AG15" s="58">
        <f t="shared" ca="1" si="3"/>
        <v>0</v>
      </c>
      <c r="AH15" s="58">
        <f t="shared" ca="1" si="3"/>
        <v>6</v>
      </c>
      <c r="AI15" s="58">
        <f t="shared" ca="1" si="3"/>
        <v>6</v>
      </c>
      <c r="AJ15" s="58">
        <f t="shared" ca="1" si="3"/>
        <v>6</v>
      </c>
      <c r="AK15" s="58">
        <f t="shared" ca="1" si="3"/>
        <v>6</v>
      </c>
      <c r="AL15" s="58">
        <f t="shared" ca="1" si="3"/>
        <v>6</v>
      </c>
      <c r="AM15" s="58">
        <f t="shared" ca="1" si="3"/>
        <v>6</v>
      </c>
      <c r="AN15" s="58">
        <f t="shared" ca="1" si="3"/>
        <v>0</v>
      </c>
    </row>
    <row r="16" spans="1:40" x14ac:dyDescent="0.25">
      <c r="B16" s="58">
        <f>'Dummy Shift'!B16</f>
        <v>8</v>
      </c>
      <c r="C16" s="58" t="str">
        <f ca="1">IF(E16&lt;&gt;0,MAX($E$14:$E$17)*2+1,"")</f>
        <v/>
      </c>
      <c r="D16" s="58" t="str">
        <f ca="1">'Dummy Shift'!D16</f>
        <v/>
      </c>
      <c r="E16" s="63">
        <f t="shared" ca="1" si="2"/>
        <v>0</v>
      </c>
      <c r="F16" s="58">
        <f ca="1">COUNTIF(F89:F123,"&lt;&gt;0")</f>
        <v>0</v>
      </c>
      <c r="G16" s="58">
        <f t="shared" ref="G16:AN16" ca="1" si="4">COUNTIF(G89:G123,"&lt;&gt;0")</f>
        <v>0</v>
      </c>
      <c r="H16" s="58">
        <f t="shared" ca="1" si="4"/>
        <v>0</v>
      </c>
      <c r="I16" s="58">
        <f t="shared" ca="1" si="4"/>
        <v>0</v>
      </c>
      <c r="J16" s="58">
        <f t="shared" ca="1" si="4"/>
        <v>0</v>
      </c>
      <c r="K16" s="58">
        <f t="shared" ca="1" si="4"/>
        <v>0</v>
      </c>
      <c r="L16" s="58">
        <f t="shared" ca="1" si="4"/>
        <v>0</v>
      </c>
      <c r="M16" s="58">
        <f t="shared" ca="1" si="4"/>
        <v>0</v>
      </c>
      <c r="N16" s="58">
        <f t="shared" ca="1" si="4"/>
        <v>0</v>
      </c>
      <c r="O16" s="58">
        <f t="shared" ca="1" si="4"/>
        <v>0</v>
      </c>
      <c r="P16" s="58">
        <f t="shared" ca="1" si="4"/>
        <v>0</v>
      </c>
      <c r="Q16" s="58">
        <f t="shared" ca="1" si="4"/>
        <v>0</v>
      </c>
      <c r="R16" s="58">
        <f t="shared" ca="1" si="4"/>
        <v>0</v>
      </c>
      <c r="S16" s="58">
        <f t="shared" ca="1" si="4"/>
        <v>0</v>
      </c>
      <c r="T16" s="58">
        <f t="shared" ca="1" si="4"/>
        <v>0</v>
      </c>
      <c r="U16" s="58">
        <f t="shared" ca="1" si="4"/>
        <v>0</v>
      </c>
      <c r="V16" s="58">
        <f t="shared" ca="1" si="4"/>
        <v>0</v>
      </c>
      <c r="W16" s="58">
        <f t="shared" ca="1" si="4"/>
        <v>0</v>
      </c>
      <c r="X16" s="58">
        <f t="shared" ca="1" si="4"/>
        <v>0</v>
      </c>
      <c r="Y16" s="58">
        <f t="shared" ca="1" si="4"/>
        <v>0</v>
      </c>
      <c r="Z16" s="58">
        <f t="shared" ca="1" si="4"/>
        <v>0</v>
      </c>
      <c r="AA16" s="58">
        <f t="shared" ca="1" si="4"/>
        <v>0</v>
      </c>
      <c r="AB16" s="58">
        <f t="shared" ca="1" si="4"/>
        <v>0</v>
      </c>
      <c r="AC16" s="58">
        <f t="shared" ca="1" si="4"/>
        <v>0</v>
      </c>
      <c r="AD16" s="58">
        <f t="shared" ca="1" si="4"/>
        <v>0</v>
      </c>
      <c r="AE16" s="58">
        <f t="shared" ca="1" si="4"/>
        <v>0</v>
      </c>
      <c r="AF16" s="58">
        <f t="shared" ca="1" si="4"/>
        <v>0</v>
      </c>
      <c r="AG16" s="58">
        <f t="shared" ca="1" si="4"/>
        <v>0</v>
      </c>
      <c r="AH16" s="58">
        <f t="shared" ca="1" si="4"/>
        <v>0</v>
      </c>
      <c r="AI16" s="58">
        <f t="shared" ca="1" si="4"/>
        <v>0</v>
      </c>
      <c r="AJ16" s="58">
        <f t="shared" ca="1" si="4"/>
        <v>0</v>
      </c>
      <c r="AK16" s="58">
        <f t="shared" ca="1" si="4"/>
        <v>0</v>
      </c>
      <c r="AL16" s="58">
        <f t="shared" ca="1" si="4"/>
        <v>0</v>
      </c>
      <c r="AM16" s="58">
        <f t="shared" ca="1" si="4"/>
        <v>0</v>
      </c>
      <c r="AN16" s="58">
        <f t="shared" ca="1" si="4"/>
        <v>0</v>
      </c>
    </row>
    <row r="17" spans="1:40" x14ac:dyDescent="0.25">
      <c r="B17" s="58">
        <f>'Dummy Shift'!B17</f>
        <v>8</v>
      </c>
      <c r="C17" s="58" t="str">
        <f ca="1">IF(E17&lt;&gt;0,MAX($E$14:$E$17)*3+1,"")</f>
        <v/>
      </c>
      <c r="D17" s="58" t="str">
        <f ca="1">'Dummy Shift'!D17</f>
        <v/>
      </c>
      <c r="E17" s="63">
        <f t="shared" ca="1" si="2"/>
        <v>0</v>
      </c>
      <c r="F17" s="58">
        <f ca="1">COUNTIF(F124:F158,"&lt;&gt;0")</f>
        <v>0</v>
      </c>
      <c r="G17" s="58">
        <f t="shared" ref="G17:AN17" ca="1" si="5">COUNTIF(G124:G158,"&lt;&gt;0")</f>
        <v>0</v>
      </c>
      <c r="H17" s="58">
        <f t="shared" ca="1" si="5"/>
        <v>0</v>
      </c>
      <c r="I17" s="58">
        <f t="shared" ca="1" si="5"/>
        <v>0</v>
      </c>
      <c r="J17" s="58">
        <f t="shared" ca="1" si="5"/>
        <v>0</v>
      </c>
      <c r="K17" s="58">
        <f t="shared" ca="1" si="5"/>
        <v>0</v>
      </c>
      <c r="L17" s="58">
        <f t="shared" ca="1" si="5"/>
        <v>0</v>
      </c>
      <c r="M17" s="58">
        <f t="shared" ca="1" si="5"/>
        <v>0</v>
      </c>
      <c r="N17" s="58">
        <f t="shared" ca="1" si="5"/>
        <v>0</v>
      </c>
      <c r="O17" s="58">
        <f t="shared" ca="1" si="5"/>
        <v>0</v>
      </c>
      <c r="P17" s="58">
        <f t="shared" ca="1" si="5"/>
        <v>0</v>
      </c>
      <c r="Q17" s="58">
        <f t="shared" ca="1" si="5"/>
        <v>0</v>
      </c>
      <c r="R17" s="58">
        <f t="shared" ca="1" si="5"/>
        <v>0</v>
      </c>
      <c r="S17" s="58">
        <f t="shared" ca="1" si="5"/>
        <v>0</v>
      </c>
      <c r="T17" s="58">
        <f t="shared" ca="1" si="5"/>
        <v>0</v>
      </c>
      <c r="U17" s="58">
        <f t="shared" ca="1" si="5"/>
        <v>0</v>
      </c>
      <c r="V17" s="58">
        <f t="shared" ca="1" si="5"/>
        <v>0</v>
      </c>
      <c r="W17" s="58">
        <f t="shared" ca="1" si="5"/>
        <v>0</v>
      </c>
      <c r="X17" s="58">
        <f t="shared" ca="1" si="5"/>
        <v>0</v>
      </c>
      <c r="Y17" s="58">
        <f t="shared" ca="1" si="5"/>
        <v>0</v>
      </c>
      <c r="Z17" s="58">
        <f t="shared" ca="1" si="5"/>
        <v>0</v>
      </c>
      <c r="AA17" s="58">
        <f t="shared" ca="1" si="5"/>
        <v>0</v>
      </c>
      <c r="AB17" s="58">
        <f t="shared" ca="1" si="5"/>
        <v>0</v>
      </c>
      <c r="AC17" s="58">
        <f t="shared" ca="1" si="5"/>
        <v>0</v>
      </c>
      <c r="AD17" s="58">
        <f t="shared" ca="1" si="5"/>
        <v>0</v>
      </c>
      <c r="AE17" s="58">
        <f t="shared" ca="1" si="5"/>
        <v>0</v>
      </c>
      <c r="AF17" s="58">
        <f t="shared" ca="1" si="5"/>
        <v>0</v>
      </c>
      <c r="AG17" s="58">
        <f t="shared" ca="1" si="5"/>
        <v>0</v>
      </c>
      <c r="AH17" s="58">
        <f t="shared" ca="1" si="5"/>
        <v>0</v>
      </c>
      <c r="AI17" s="58">
        <f t="shared" ca="1" si="5"/>
        <v>0</v>
      </c>
      <c r="AJ17" s="58">
        <f t="shared" ca="1" si="5"/>
        <v>0</v>
      </c>
      <c r="AK17" s="58">
        <f t="shared" ca="1" si="5"/>
        <v>0</v>
      </c>
      <c r="AL17" s="58">
        <f t="shared" ca="1" si="5"/>
        <v>0</v>
      </c>
      <c r="AM17" s="58">
        <f t="shared" ca="1" si="5"/>
        <v>0</v>
      </c>
      <c r="AN17" s="58">
        <f t="shared" ca="1" si="5"/>
        <v>0</v>
      </c>
    </row>
    <row r="18" spans="1:40" x14ac:dyDescent="0.25">
      <c r="A18" s="58" t="s">
        <v>61</v>
      </c>
      <c r="B18" s="58" t="s">
        <v>62</v>
      </c>
      <c r="F18" s="58">
        <v>1</v>
      </c>
      <c r="G18" s="58">
        <v>2</v>
      </c>
      <c r="H18" s="58">
        <v>3</v>
      </c>
      <c r="I18" s="58">
        <v>4</v>
      </c>
      <c r="J18" s="58">
        <v>5</v>
      </c>
      <c r="K18" s="58">
        <v>6</v>
      </c>
      <c r="L18" s="58">
        <v>7</v>
      </c>
      <c r="M18" s="58">
        <v>8</v>
      </c>
      <c r="N18" s="58">
        <v>9</v>
      </c>
      <c r="O18" s="58">
        <v>10</v>
      </c>
      <c r="P18" s="58">
        <v>11</v>
      </c>
      <c r="Q18" s="58">
        <v>12</v>
      </c>
      <c r="R18" s="58">
        <v>13</v>
      </c>
      <c r="S18" s="58">
        <v>14</v>
      </c>
      <c r="T18" s="58">
        <v>15</v>
      </c>
      <c r="U18" s="58">
        <v>16</v>
      </c>
      <c r="V18" s="58">
        <v>17</v>
      </c>
      <c r="W18" s="58">
        <v>18</v>
      </c>
      <c r="X18" s="58">
        <v>19</v>
      </c>
      <c r="Y18" s="58">
        <v>20</v>
      </c>
      <c r="Z18" s="58">
        <v>21</v>
      </c>
      <c r="AA18" s="58">
        <v>22</v>
      </c>
      <c r="AB18" s="58">
        <v>23</v>
      </c>
      <c r="AC18" s="58">
        <v>24</v>
      </c>
      <c r="AD18" s="58">
        <v>25</v>
      </c>
      <c r="AE18" s="58">
        <v>26</v>
      </c>
      <c r="AF18" s="58">
        <v>27</v>
      </c>
      <c r="AG18" s="58">
        <v>28</v>
      </c>
      <c r="AH18" s="58">
        <v>29</v>
      </c>
      <c r="AI18" s="58">
        <v>30</v>
      </c>
      <c r="AJ18" s="58">
        <v>31</v>
      </c>
      <c r="AK18" s="58">
        <v>32</v>
      </c>
      <c r="AL18" s="58">
        <v>33</v>
      </c>
      <c r="AM18" s="58">
        <v>34</v>
      </c>
      <c r="AN18" s="58">
        <v>35</v>
      </c>
    </row>
    <row r="19" spans="1:40" x14ac:dyDescent="0.25">
      <c r="A19" s="58">
        <v>1</v>
      </c>
      <c r="B19" s="58">
        <v>0</v>
      </c>
      <c r="D19" s="58">
        <f ca="1">IF(D18=MAX($E$14:$E$17),MAX($E$14:$E$17),D18+1)</f>
        <v>1</v>
      </c>
      <c r="E19" s="58">
        <v>1</v>
      </c>
      <c r="F19" s="58" t="str">
        <f ca="1">IFERROR(HLOOKUP(F$4,'Employee Name'!$K$6:$P$41,$E19+1,FALSE),0)</f>
        <v>Jack Banner</v>
      </c>
      <c r="G19" s="58" t="str">
        <f ca="1">IFERROR(HLOOKUP(G$4,'Employee Name'!$K$6:$P$41,$E19+1,FALSE),0)</f>
        <v>Jack Banner</v>
      </c>
      <c r="H19" s="58" t="str">
        <f ca="1">IFERROR(HLOOKUP(H$4,'Employee Name'!$K$6:$P$41,$E19+1,FALSE),0)</f>
        <v>Jack Banner</v>
      </c>
      <c r="I19" s="58" t="str">
        <f ca="1">IFERROR(HLOOKUP(I$4,'Employee Name'!$K$6:$P$41,$E19+1,FALSE),0)</f>
        <v>Jack Banner</v>
      </c>
      <c r="J19" s="58" t="str">
        <f ca="1">IFERROR(HLOOKUP(J$4,'Employee Name'!$K$6:$P$41,$E19+1,FALSE),0)</f>
        <v>Jack Banner</v>
      </c>
      <c r="K19" s="58" t="str">
        <f ca="1">IFERROR(HLOOKUP(K$4,'Employee Name'!$K$6:$P$41,$E19+1,FALSE),0)</f>
        <v>Jack Banner</v>
      </c>
      <c r="L19" s="58">
        <f ca="1">IFERROR(HLOOKUP(L$4,'Employee Name'!$K$6:$P$41,$E19+1,FALSE),0)</f>
        <v>0</v>
      </c>
      <c r="M19" s="58" t="str">
        <f ca="1">IFERROR(HLOOKUP(M$4,'Employee Name'!$K$6:$P$41,$E19+1,FALSE),0)</f>
        <v>Jack Banner</v>
      </c>
      <c r="N19" s="58" t="str">
        <f ca="1">IFERROR(HLOOKUP(N$4,'Employee Name'!$K$6:$P$41,$E19+1,FALSE),0)</f>
        <v>Jack Banner</v>
      </c>
      <c r="O19" s="58" t="str">
        <f ca="1">IFERROR(HLOOKUP(O$4,'Employee Name'!$K$6:$P$41,$E19+1,FALSE),0)</f>
        <v>Jack Banner</v>
      </c>
      <c r="P19" s="58" t="str">
        <f ca="1">IFERROR(HLOOKUP(P$4,'Employee Name'!$K$6:$P$41,$E19+1,FALSE),0)</f>
        <v>Jack Banner</v>
      </c>
      <c r="Q19" s="58" t="str">
        <f ca="1">IFERROR(HLOOKUP(Q$4,'Employee Name'!$K$6:$P$41,$E19+1,FALSE),0)</f>
        <v>Jack Banner</v>
      </c>
      <c r="R19" s="58" t="str">
        <f ca="1">IFERROR(HLOOKUP(R$4,'Employee Name'!$K$6:$P$41,$E19+1,FALSE),0)</f>
        <v>Jack Banner</v>
      </c>
      <c r="S19" s="58">
        <f ca="1">IFERROR(HLOOKUP(S$4,'Employee Name'!$K$6:$P$41,$E19+1,FALSE),0)</f>
        <v>0</v>
      </c>
      <c r="T19" s="58" t="str">
        <f ca="1">IFERROR(HLOOKUP(T$4,'Employee Name'!$K$6:$P$41,$E19+1,FALSE),0)</f>
        <v>Jack Banner</v>
      </c>
      <c r="U19" s="58" t="str">
        <f ca="1">IFERROR(HLOOKUP(U$4,'Employee Name'!$K$6:$P$41,$E19+1,FALSE),0)</f>
        <v>Jack Banner</v>
      </c>
      <c r="V19" s="58" t="str">
        <f ca="1">IFERROR(HLOOKUP(V$4,'Employee Name'!$K$6:$P$41,$E19+1,FALSE),0)</f>
        <v>Jack Banner</v>
      </c>
      <c r="W19" s="58" t="str">
        <f ca="1">IFERROR(HLOOKUP(W$4,'Employee Name'!$K$6:$P$41,$E19+1,FALSE),0)</f>
        <v>Jack Banner</v>
      </c>
      <c r="X19" s="58" t="str">
        <f ca="1">IFERROR(HLOOKUP(X$4,'Employee Name'!$K$6:$P$41,$E19+1,FALSE),0)</f>
        <v>Jack Banner</v>
      </c>
      <c r="Y19" s="58" t="str">
        <f ca="1">IFERROR(HLOOKUP(Y$4,'Employee Name'!$K$6:$P$41,$E19+1,FALSE),0)</f>
        <v>Jack Banner</v>
      </c>
      <c r="Z19" s="58">
        <f ca="1">IFERROR(HLOOKUP(Z$4,'Employee Name'!$K$6:$P$41,$E19+1,FALSE),0)</f>
        <v>0</v>
      </c>
      <c r="AA19" s="58" t="str">
        <f ca="1">IFERROR(HLOOKUP(AA$4,'Employee Name'!$K$6:$P$41,$E19+1,FALSE),0)</f>
        <v>Jack Banner</v>
      </c>
      <c r="AB19" s="58" t="str">
        <f ca="1">IFERROR(HLOOKUP(AB$4,'Employee Name'!$K$6:$P$41,$E19+1,FALSE),0)</f>
        <v>Jack Banner</v>
      </c>
      <c r="AC19" s="58" t="str">
        <f ca="1">IFERROR(HLOOKUP(AC$4,'Employee Name'!$K$6:$P$41,$E19+1,FALSE),0)</f>
        <v>Jack Banner</v>
      </c>
      <c r="AD19" s="58" t="str">
        <f ca="1">IFERROR(HLOOKUP(AD$4,'Employee Name'!$K$6:$P$41,$E19+1,FALSE),0)</f>
        <v>Jack Banner</v>
      </c>
      <c r="AE19" s="58" t="str">
        <f ca="1">IFERROR(HLOOKUP(AE$4,'Employee Name'!$K$6:$P$41,$E19+1,FALSE),0)</f>
        <v>Jack Banner</v>
      </c>
      <c r="AF19" s="58" t="str">
        <f ca="1">IFERROR(HLOOKUP(AF$4,'Employee Name'!$K$6:$P$41,$E19+1,FALSE),0)</f>
        <v>Jack Banner</v>
      </c>
      <c r="AG19" s="58">
        <f ca="1">IFERROR(HLOOKUP(AG$4,'Employee Name'!$K$6:$P$41,$E19+1,FALSE),0)</f>
        <v>0</v>
      </c>
      <c r="AH19" s="58" t="str">
        <f ca="1">IFERROR(HLOOKUP(AH$4,'Employee Name'!$K$6:$P$41,$E19+1,FALSE),0)</f>
        <v>Jack Banner</v>
      </c>
      <c r="AI19" s="58" t="str">
        <f ca="1">IFERROR(HLOOKUP(AI$4,'Employee Name'!$K$6:$P$41,$E19+1,FALSE),0)</f>
        <v>Jack Banner</v>
      </c>
      <c r="AJ19" s="58" t="str">
        <f ca="1">IFERROR(HLOOKUP(AJ$4,'Employee Name'!$K$6:$P$41,$E19+1,FALSE),0)</f>
        <v>Jack Banner</v>
      </c>
      <c r="AK19" s="58" t="str">
        <f ca="1">IFERROR(HLOOKUP(AK$4,'Employee Name'!$K$6:$P$41,$E19+1,FALSE),0)</f>
        <v>Jack Banner</v>
      </c>
      <c r="AL19" s="58" t="str">
        <f ca="1">IFERROR(HLOOKUP(AL$4,'Employee Name'!$K$6:$P$41,$E19+1,FALSE),0)</f>
        <v>Jack Banner</v>
      </c>
      <c r="AM19" s="58" t="str">
        <f ca="1">IFERROR(HLOOKUP(AM$4,'Employee Name'!$K$6:$P$41,$E19+1,FALSE),0)</f>
        <v>Jack Banner</v>
      </c>
      <c r="AN19" s="58">
        <f ca="1">IFERROR(HLOOKUP(AN$4,'Employee Name'!$K$6:$P$41,$E19+1,FALSE),0)</f>
        <v>0</v>
      </c>
    </row>
    <row r="20" spans="1:40" x14ac:dyDescent="0.25">
      <c r="A20" s="58">
        <v>2</v>
      </c>
      <c r="B20" s="58">
        <v>5</v>
      </c>
      <c r="D20" s="58">
        <f t="shared" ref="D20:D53" ca="1" si="6">IF(D19=MAX($E$14:$E$17),MAX($E$14:$E$17),D19+1)</f>
        <v>2</v>
      </c>
      <c r="E20" s="58">
        <v>2</v>
      </c>
      <c r="F20" s="58" t="str">
        <f ca="1">IFERROR(HLOOKUP(F$4,'Employee Name'!$K$6:$P$41,$E20+1,FALSE),0)</f>
        <v>Bruce kent</v>
      </c>
      <c r="G20" s="58" t="str">
        <f ca="1">IFERROR(HLOOKUP(G$4,'Employee Name'!$K$6:$P$41,$E20+1,FALSE),0)</f>
        <v>Bruce kent</v>
      </c>
      <c r="H20" s="58" t="str">
        <f ca="1">IFERROR(HLOOKUP(H$4,'Employee Name'!$K$6:$P$41,$E20+1,FALSE),0)</f>
        <v>Bruce kent</v>
      </c>
      <c r="I20" s="58" t="str">
        <f ca="1">IFERROR(HLOOKUP(I$4,'Employee Name'!$K$6:$P$41,$E20+1,FALSE),0)</f>
        <v>Bruce kent</v>
      </c>
      <c r="J20" s="58" t="str">
        <f ca="1">IFERROR(HLOOKUP(J$4,'Employee Name'!$K$6:$P$41,$E20+1,FALSE),0)</f>
        <v>Bruce kent</v>
      </c>
      <c r="K20" s="58" t="str">
        <f ca="1">IFERROR(HLOOKUP(K$4,'Employee Name'!$K$6:$P$41,$E20+1,FALSE),0)</f>
        <v>Bruce kent</v>
      </c>
      <c r="L20" s="58">
        <f ca="1">IFERROR(HLOOKUP(L$4,'Employee Name'!$K$6:$P$41,$E20+1,FALSE),0)</f>
        <v>0</v>
      </c>
      <c r="M20" s="58" t="str">
        <f ca="1">IFERROR(HLOOKUP(M$4,'Employee Name'!$K$6:$P$41,$E20+1,FALSE),0)</f>
        <v>Bruce kent</v>
      </c>
      <c r="N20" s="58" t="str">
        <f ca="1">IFERROR(HLOOKUP(N$4,'Employee Name'!$K$6:$P$41,$E20+1,FALSE),0)</f>
        <v>Bruce kent</v>
      </c>
      <c r="O20" s="58" t="str">
        <f ca="1">IFERROR(HLOOKUP(O$4,'Employee Name'!$K$6:$P$41,$E20+1,FALSE),0)</f>
        <v>Bruce kent</v>
      </c>
      <c r="P20" s="58" t="str">
        <f ca="1">IFERROR(HLOOKUP(P$4,'Employee Name'!$K$6:$P$41,$E20+1,FALSE),0)</f>
        <v>Bruce kent</v>
      </c>
      <c r="Q20" s="58" t="str">
        <f ca="1">IFERROR(HLOOKUP(Q$4,'Employee Name'!$K$6:$P$41,$E20+1,FALSE),0)</f>
        <v>Bruce kent</v>
      </c>
      <c r="R20" s="58" t="str">
        <f ca="1">IFERROR(HLOOKUP(R$4,'Employee Name'!$K$6:$P$41,$E20+1,FALSE),0)</f>
        <v>Bruce kent</v>
      </c>
      <c r="S20" s="58">
        <f ca="1">IFERROR(HLOOKUP(S$4,'Employee Name'!$K$6:$P$41,$E20+1,FALSE),0)</f>
        <v>0</v>
      </c>
      <c r="T20" s="58" t="str">
        <f ca="1">IFERROR(HLOOKUP(T$4,'Employee Name'!$K$6:$P$41,$E20+1,FALSE),0)</f>
        <v>Bruce kent</v>
      </c>
      <c r="U20" s="58" t="str">
        <f ca="1">IFERROR(HLOOKUP(U$4,'Employee Name'!$K$6:$P$41,$E20+1,FALSE),0)</f>
        <v>Bruce kent</v>
      </c>
      <c r="V20" s="58" t="str">
        <f ca="1">IFERROR(HLOOKUP(V$4,'Employee Name'!$K$6:$P$41,$E20+1,FALSE),0)</f>
        <v>Bruce kent</v>
      </c>
      <c r="W20" s="58" t="str">
        <f ca="1">IFERROR(HLOOKUP(W$4,'Employee Name'!$K$6:$P$41,$E20+1,FALSE),0)</f>
        <v>Bruce kent</v>
      </c>
      <c r="X20" s="58" t="str">
        <f ca="1">IFERROR(HLOOKUP(X$4,'Employee Name'!$K$6:$P$41,$E20+1,FALSE),0)</f>
        <v>Bruce kent</v>
      </c>
      <c r="Y20" s="58" t="str">
        <f ca="1">IFERROR(HLOOKUP(Y$4,'Employee Name'!$K$6:$P$41,$E20+1,FALSE),0)</f>
        <v>Bruce kent</v>
      </c>
      <c r="Z20" s="58">
        <f ca="1">IFERROR(HLOOKUP(Z$4,'Employee Name'!$K$6:$P$41,$E20+1,FALSE),0)</f>
        <v>0</v>
      </c>
      <c r="AA20" s="58" t="str">
        <f ca="1">IFERROR(HLOOKUP(AA$4,'Employee Name'!$K$6:$P$41,$E20+1,FALSE),0)</f>
        <v>Bruce kent</v>
      </c>
      <c r="AB20" s="58" t="str">
        <f ca="1">IFERROR(HLOOKUP(AB$4,'Employee Name'!$K$6:$P$41,$E20+1,FALSE),0)</f>
        <v>Bruce kent</v>
      </c>
      <c r="AC20" s="58" t="str">
        <f ca="1">IFERROR(HLOOKUP(AC$4,'Employee Name'!$K$6:$P$41,$E20+1,FALSE),0)</f>
        <v>Bruce kent</v>
      </c>
      <c r="AD20" s="58" t="str">
        <f ca="1">IFERROR(HLOOKUP(AD$4,'Employee Name'!$K$6:$P$41,$E20+1,FALSE),0)</f>
        <v>Bruce kent</v>
      </c>
      <c r="AE20" s="58" t="str">
        <f ca="1">IFERROR(HLOOKUP(AE$4,'Employee Name'!$K$6:$P$41,$E20+1,FALSE),0)</f>
        <v>Bruce kent</v>
      </c>
      <c r="AF20" s="58" t="str">
        <f ca="1">IFERROR(HLOOKUP(AF$4,'Employee Name'!$K$6:$P$41,$E20+1,FALSE),0)</f>
        <v>Bruce kent</v>
      </c>
      <c r="AG20" s="58">
        <f ca="1">IFERROR(HLOOKUP(AG$4,'Employee Name'!$K$6:$P$41,$E20+1,FALSE),0)</f>
        <v>0</v>
      </c>
      <c r="AH20" s="58" t="str">
        <f ca="1">IFERROR(HLOOKUP(AH$4,'Employee Name'!$K$6:$P$41,$E20+1,FALSE),0)</f>
        <v>Bruce kent</v>
      </c>
      <c r="AI20" s="58" t="str">
        <f ca="1">IFERROR(HLOOKUP(AI$4,'Employee Name'!$K$6:$P$41,$E20+1,FALSE),0)</f>
        <v>Bruce kent</v>
      </c>
      <c r="AJ20" s="58" t="str">
        <f ca="1">IFERROR(HLOOKUP(AJ$4,'Employee Name'!$K$6:$P$41,$E20+1,FALSE),0)</f>
        <v>Bruce kent</v>
      </c>
      <c r="AK20" s="58" t="str">
        <f ca="1">IFERROR(HLOOKUP(AK$4,'Employee Name'!$K$6:$P$41,$E20+1,FALSE),0)</f>
        <v>Bruce kent</v>
      </c>
      <c r="AL20" s="58" t="str">
        <f ca="1">IFERROR(HLOOKUP(AL$4,'Employee Name'!$K$6:$P$41,$E20+1,FALSE),0)</f>
        <v>Bruce kent</v>
      </c>
      <c r="AM20" s="58" t="str">
        <f ca="1">IFERROR(HLOOKUP(AM$4,'Employee Name'!$K$6:$P$41,$E20+1,FALSE),0)</f>
        <v>Bruce kent</v>
      </c>
      <c r="AN20" s="58">
        <f ca="1">IFERROR(HLOOKUP(AN$4,'Employee Name'!$K$6:$P$41,$E20+1,FALSE),0)</f>
        <v>0</v>
      </c>
    </row>
    <row r="21" spans="1:40" x14ac:dyDescent="0.25">
      <c r="A21" s="58">
        <v>3</v>
      </c>
      <c r="B21" s="58">
        <f>B20+5</f>
        <v>10</v>
      </c>
      <c r="D21" s="58">
        <f t="shared" ca="1" si="6"/>
        <v>3</v>
      </c>
      <c r="E21" s="58">
        <v>3</v>
      </c>
      <c r="F21" s="58" t="str">
        <f ca="1">IFERROR(HLOOKUP(F$4,'Employee Name'!$K$6:$P$41,$E21+1,FALSE),0)</f>
        <v>Alexandre Robin</v>
      </c>
      <c r="G21" s="58" t="str">
        <f ca="1">IFERROR(HLOOKUP(G$4,'Employee Name'!$K$6:$P$41,$E21+1,FALSE),0)</f>
        <v>Alexandre Robin</v>
      </c>
      <c r="H21" s="58" t="str">
        <f ca="1">IFERROR(HLOOKUP(H$4,'Employee Name'!$K$6:$P$41,$E21+1,FALSE),0)</f>
        <v>Alexandre Robin</v>
      </c>
      <c r="I21" s="58" t="str">
        <f ca="1">IFERROR(HLOOKUP(I$4,'Employee Name'!$K$6:$P$41,$E21+1,FALSE),0)</f>
        <v>Alexandre Robin</v>
      </c>
      <c r="J21" s="58" t="str">
        <f ca="1">IFERROR(HLOOKUP(J$4,'Employee Name'!$K$6:$P$41,$E21+1,FALSE),0)</f>
        <v>Alexandre Robin</v>
      </c>
      <c r="K21" s="58" t="str">
        <f ca="1">IFERROR(HLOOKUP(K$4,'Employee Name'!$K$6:$P$41,$E21+1,FALSE),0)</f>
        <v>Alexandre Robin</v>
      </c>
      <c r="L21" s="58">
        <f ca="1">IFERROR(HLOOKUP(L$4,'Employee Name'!$K$6:$P$41,$E21+1,FALSE),0)</f>
        <v>0</v>
      </c>
      <c r="M21" s="58" t="str">
        <f ca="1">IFERROR(HLOOKUP(M$4,'Employee Name'!$K$6:$P$41,$E21+1,FALSE),0)</f>
        <v>Alexandre Robin</v>
      </c>
      <c r="N21" s="58" t="str">
        <f ca="1">IFERROR(HLOOKUP(N$4,'Employee Name'!$K$6:$P$41,$E21+1,FALSE),0)</f>
        <v>Alexandre Robin</v>
      </c>
      <c r="O21" s="58" t="str">
        <f ca="1">IFERROR(HLOOKUP(O$4,'Employee Name'!$K$6:$P$41,$E21+1,FALSE),0)</f>
        <v>Alexandre Robin</v>
      </c>
      <c r="P21" s="58" t="str">
        <f ca="1">IFERROR(HLOOKUP(P$4,'Employee Name'!$K$6:$P$41,$E21+1,FALSE),0)</f>
        <v>Alexandre Robin</v>
      </c>
      <c r="Q21" s="58" t="str">
        <f ca="1">IFERROR(HLOOKUP(Q$4,'Employee Name'!$K$6:$P$41,$E21+1,FALSE),0)</f>
        <v>Alexandre Robin</v>
      </c>
      <c r="R21" s="58" t="str">
        <f ca="1">IFERROR(HLOOKUP(R$4,'Employee Name'!$K$6:$P$41,$E21+1,FALSE),0)</f>
        <v>Alexandre Robin</v>
      </c>
      <c r="S21" s="58">
        <f ca="1">IFERROR(HLOOKUP(S$4,'Employee Name'!$K$6:$P$41,$E21+1,FALSE),0)</f>
        <v>0</v>
      </c>
      <c r="T21" s="58" t="str">
        <f ca="1">IFERROR(HLOOKUP(T$4,'Employee Name'!$K$6:$P$41,$E21+1,FALSE),0)</f>
        <v>Alexandre Robin</v>
      </c>
      <c r="U21" s="58" t="str">
        <f ca="1">IFERROR(HLOOKUP(U$4,'Employee Name'!$K$6:$P$41,$E21+1,FALSE),0)</f>
        <v>Alexandre Robin</v>
      </c>
      <c r="V21" s="58" t="str">
        <f ca="1">IFERROR(HLOOKUP(V$4,'Employee Name'!$K$6:$P$41,$E21+1,FALSE),0)</f>
        <v>Alexandre Robin</v>
      </c>
      <c r="W21" s="58" t="str">
        <f ca="1">IFERROR(HLOOKUP(W$4,'Employee Name'!$K$6:$P$41,$E21+1,FALSE),0)</f>
        <v>Alexandre Robin</v>
      </c>
      <c r="X21" s="58" t="str">
        <f ca="1">IFERROR(HLOOKUP(X$4,'Employee Name'!$K$6:$P$41,$E21+1,FALSE),0)</f>
        <v>Alexandre Robin</v>
      </c>
      <c r="Y21" s="58" t="str">
        <f ca="1">IFERROR(HLOOKUP(Y$4,'Employee Name'!$K$6:$P$41,$E21+1,FALSE),0)</f>
        <v>Alexandre Robin</v>
      </c>
      <c r="Z21" s="58">
        <f ca="1">IFERROR(HLOOKUP(Z$4,'Employee Name'!$K$6:$P$41,$E21+1,FALSE),0)</f>
        <v>0</v>
      </c>
      <c r="AA21" s="58" t="str">
        <f ca="1">IFERROR(HLOOKUP(AA$4,'Employee Name'!$K$6:$P$41,$E21+1,FALSE),0)</f>
        <v>Alexandre Robin</v>
      </c>
      <c r="AB21" s="58" t="str">
        <f ca="1">IFERROR(HLOOKUP(AB$4,'Employee Name'!$K$6:$P$41,$E21+1,FALSE),0)</f>
        <v>Alexandre Robin</v>
      </c>
      <c r="AC21" s="58" t="str">
        <f ca="1">IFERROR(HLOOKUP(AC$4,'Employee Name'!$K$6:$P$41,$E21+1,FALSE),0)</f>
        <v>Alexandre Robin</v>
      </c>
      <c r="AD21" s="58" t="str">
        <f ca="1">IFERROR(HLOOKUP(AD$4,'Employee Name'!$K$6:$P$41,$E21+1,FALSE),0)</f>
        <v>Alexandre Robin</v>
      </c>
      <c r="AE21" s="58" t="str">
        <f ca="1">IFERROR(HLOOKUP(AE$4,'Employee Name'!$K$6:$P$41,$E21+1,FALSE),0)</f>
        <v>Alexandre Robin</v>
      </c>
      <c r="AF21" s="58" t="str">
        <f ca="1">IFERROR(HLOOKUP(AF$4,'Employee Name'!$K$6:$P$41,$E21+1,FALSE),0)</f>
        <v>Alexandre Robin</v>
      </c>
      <c r="AG21" s="58">
        <f ca="1">IFERROR(HLOOKUP(AG$4,'Employee Name'!$K$6:$P$41,$E21+1,FALSE),0)</f>
        <v>0</v>
      </c>
      <c r="AH21" s="58" t="str">
        <f ca="1">IFERROR(HLOOKUP(AH$4,'Employee Name'!$K$6:$P$41,$E21+1,FALSE),0)</f>
        <v>Alexandre Robin</v>
      </c>
      <c r="AI21" s="58" t="str">
        <f ca="1">IFERROR(HLOOKUP(AI$4,'Employee Name'!$K$6:$P$41,$E21+1,FALSE),0)</f>
        <v>Alexandre Robin</v>
      </c>
      <c r="AJ21" s="58" t="str">
        <f ca="1">IFERROR(HLOOKUP(AJ$4,'Employee Name'!$K$6:$P$41,$E21+1,FALSE),0)</f>
        <v>Alexandre Robin</v>
      </c>
      <c r="AK21" s="58" t="str">
        <f ca="1">IFERROR(HLOOKUP(AK$4,'Employee Name'!$K$6:$P$41,$E21+1,FALSE),0)</f>
        <v>Alexandre Robin</v>
      </c>
      <c r="AL21" s="58" t="str">
        <f ca="1">IFERROR(HLOOKUP(AL$4,'Employee Name'!$K$6:$P$41,$E21+1,FALSE),0)</f>
        <v>Alexandre Robin</v>
      </c>
      <c r="AM21" s="58" t="str">
        <f ca="1">IFERROR(HLOOKUP(AM$4,'Employee Name'!$K$6:$P$41,$E21+1,FALSE),0)</f>
        <v>Alexandre Robin</v>
      </c>
      <c r="AN21" s="58">
        <f ca="1">IFERROR(HLOOKUP(AN$4,'Employee Name'!$K$6:$P$41,$E21+1,FALSE),0)</f>
        <v>0</v>
      </c>
    </row>
    <row r="22" spans="1:40" x14ac:dyDescent="0.25">
      <c r="A22" s="58">
        <v>4</v>
      </c>
      <c r="B22" s="58">
        <f t="shared" ref="B22:B43" si="7">B21+5</f>
        <v>15</v>
      </c>
      <c r="D22" s="58">
        <f t="shared" ca="1" si="6"/>
        <v>4</v>
      </c>
      <c r="E22" s="58">
        <v>4</v>
      </c>
      <c r="F22" s="58" t="str">
        <f ca="1">IFERROR(HLOOKUP(F$4,'Employee Name'!$K$6:$P$41,$E22+1,FALSE),0)</f>
        <v>Lionel Ronaldo</v>
      </c>
      <c r="G22" s="58" t="str">
        <f ca="1">IFERROR(HLOOKUP(G$4,'Employee Name'!$K$6:$P$41,$E22+1,FALSE),0)</f>
        <v>Lionel Ronaldo</v>
      </c>
      <c r="H22" s="58" t="str">
        <f ca="1">IFERROR(HLOOKUP(H$4,'Employee Name'!$K$6:$P$41,$E22+1,FALSE),0)</f>
        <v>Lionel Ronaldo</v>
      </c>
      <c r="I22" s="58" t="str">
        <f ca="1">IFERROR(HLOOKUP(I$4,'Employee Name'!$K$6:$P$41,$E22+1,FALSE),0)</f>
        <v>Lionel Ronaldo</v>
      </c>
      <c r="J22" s="58" t="str">
        <f ca="1">IFERROR(HLOOKUP(J$4,'Employee Name'!$K$6:$P$41,$E22+1,FALSE),0)</f>
        <v>Lionel Ronaldo</v>
      </c>
      <c r="K22" s="58" t="str">
        <f ca="1">IFERROR(HLOOKUP(K$4,'Employee Name'!$K$6:$P$41,$E22+1,FALSE),0)</f>
        <v>Lionel Ronaldo</v>
      </c>
      <c r="L22" s="58">
        <f ca="1">IFERROR(HLOOKUP(L$4,'Employee Name'!$K$6:$P$41,$E22+1,FALSE),0)</f>
        <v>0</v>
      </c>
      <c r="M22" s="58" t="str">
        <f ca="1">IFERROR(HLOOKUP(M$4,'Employee Name'!$K$6:$P$41,$E22+1,FALSE),0)</f>
        <v>Lionel Ronaldo</v>
      </c>
      <c r="N22" s="58" t="str">
        <f ca="1">IFERROR(HLOOKUP(N$4,'Employee Name'!$K$6:$P$41,$E22+1,FALSE),0)</f>
        <v>Lionel Ronaldo</v>
      </c>
      <c r="O22" s="58" t="str">
        <f ca="1">IFERROR(HLOOKUP(O$4,'Employee Name'!$K$6:$P$41,$E22+1,FALSE),0)</f>
        <v>Lionel Ronaldo</v>
      </c>
      <c r="P22" s="58" t="str">
        <f ca="1">IFERROR(HLOOKUP(P$4,'Employee Name'!$K$6:$P$41,$E22+1,FALSE),0)</f>
        <v>Lionel Ronaldo</v>
      </c>
      <c r="Q22" s="58" t="str">
        <f ca="1">IFERROR(HLOOKUP(Q$4,'Employee Name'!$K$6:$P$41,$E22+1,FALSE),0)</f>
        <v>Lionel Ronaldo</v>
      </c>
      <c r="R22" s="58" t="str">
        <f ca="1">IFERROR(HLOOKUP(R$4,'Employee Name'!$K$6:$P$41,$E22+1,FALSE),0)</f>
        <v>Lionel Ronaldo</v>
      </c>
      <c r="S22" s="58">
        <f ca="1">IFERROR(HLOOKUP(S$4,'Employee Name'!$K$6:$P$41,$E22+1,FALSE),0)</f>
        <v>0</v>
      </c>
      <c r="T22" s="58" t="str">
        <f ca="1">IFERROR(HLOOKUP(T$4,'Employee Name'!$K$6:$P$41,$E22+1,FALSE),0)</f>
        <v>Lionel Ronaldo</v>
      </c>
      <c r="U22" s="58" t="str">
        <f ca="1">IFERROR(HLOOKUP(U$4,'Employee Name'!$K$6:$P$41,$E22+1,FALSE),0)</f>
        <v>Lionel Ronaldo</v>
      </c>
      <c r="V22" s="58" t="str">
        <f ca="1">IFERROR(HLOOKUP(V$4,'Employee Name'!$K$6:$P$41,$E22+1,FALSE),0)</f>
        <v>Lionel Ronaldo</v>
      </c>
      <c r="W22" s="58" t="str">
        <f ca="1">IFERROR(HLOOKUP(W$4,'Employee Name'!$K$6:$P$41,$E22+1,FALSE),0)</f>
        <v>Lionel Ronaldo</v>
      </c>
      <c r="X22" s="58" t="str">
        <f ca="1">IFERROR(HLOOKUP(X$4,'Employee Name'!$K$6:$P$41,$E22+1,FALSE),0)</f>
        <v>Lionel Ronaldo</v>
      </c>
      <c r="Y22" s="58" t="str">
        <f ca="1">IFERROR(HLOOKUP(Y$4,'Employee Name'!$K$6:$P$41,$E22+1,FALSE),0)</f>
        <v>Lionel Ronaldo</v>
      </c>
      <c r="Z22" s="58">
        <f ca="1">IFERROR(HLOOKUP(Z$4,'Employee Name'!$K$6:$P$41,$E22+1,FALSE),0)</f>
        <v>0</v>
      </c>
      <c r="AA22" s="58" t="str">
        <f ca="1">IFERROR(HLOOKUP(AA$4,'Employee Name'!$K$6:$P$41,$E22+1,FALSE),0)</f>
        <v>Lionel Ronaldo</v>
      </c>
      <c r="AB22" s="58" t="str">
        <f ca="1">IFERROR(HLOOKUP(AB$4,'Employee Name'!$K$6:$P$41,$E22+1,FALSE),0)</f>
        <v>Lionel Ronaldo</v>
      </c>
      <c r="AC22" s="58" t="str">
        <f ca="1">IFERROR(HLOOKUP(AC$4,'Employee Name'!$K$6:$P$41,$E22+1,FALSE),0)</f>
        <v>Lionel Ronaldo</v>
      </c>
      <c r="AD22" s="58" t="str">
        <f ca="1">IFERROR(HLOOKUP(AD$4,'Employee Name'!$K$6:$P$41,$E22+1,FALSE),0)</f>
        <v>Lionel Ronaldo</v>
      </c>
      <c r="AE22" s="58" t="str">
        <f ca="1">IFERROR(HLOOKUP(AE$4,'Employee Name'!$K$6:$P$41,$E22+1,FALSE),0)</f>
        <v>Lionel Ronaldo</v>
      </c>
      <c r="AF22" s="58" t="str">
        <f ca="1">IFERROR(HLOOKUP(AF$4,'Employee Name'!$K$6:$P$41,$E22+1,FALSE),0)</f>
        <v>Lionel Ronaldo</v>
      </c>
      <c r="AG22" s="58">
        <f ca="1">IFERROR(HLOOKUP(AG$4,'Employee Name'!$K$6:$P$41,$E22+1,FALSE),0)</f>
        <v>0</v>
      </c>
      <c r="AH22" s="58" t="str">
        <f ca="1">IFERROR(HLOOKUP(AH$4,'Employee Name'!$K$6:$P$41,$E22+1,FALSE),0)</f>
        <v>Lionel Ronaldo</v>
      </c>
      <c r="AI22" s="58" t="str">
        <f ca="1">IFERROR(HLOOKUP(AI$4,'Employee Name'!$K$6:$P$41,$E22+1,FALSE),0)</f>
        <v>Lionel Ronaldo</v>
      </c>
      <c r="AJ22" s="58" t="str">
        <f ca="1">IFERROR(HLOOKUP(AJ$4,'Employee Name'!$K$6:$P$41,$E22+1,FALSE),0)</f>
        <v>Lionel Ronaldo</v>
      </c>
      <c r="AK22" s="58" t="str">
        <f ca="1">IFERROR(HLOOKUP(AK$4,'Employee Name'!$K$6:$P$41,$E22+1,FALSE),0)</f>
        <v>Lionel Ronaldo</v>
      </c>
      <c r="AL22" s="58" t="str">
        <f ca="1">IFERROR(HLOOKUP(AL$4,'Employee Name'!$K$6:$P$41,$E22+1,FALSE),0)</f>
        <v>Lionel Ronaldo</v>
      </c>
      <c r="AM22" s="58" t="str">
        <f ca="1">IFERROR(HLOOKUP(AM$4,'Employee Name'!$K$6:$P$41,$E22+1,FALSE),0)</f>
        <v>Lionel Ronaldo</v>
      </c>
      <c r="AN22" s="58">
        <f ca="1">IFERROR(HLOOKUP(AN$4,'Employee Name'!$K$6:$P$41,$E22+1,FALSE),0)</f>
        <v>0</v>
      </c>
    </row>
    <row r="23" spans="1:40" x14ac:dyDescent="0.25">
      <c r="A23" s="58">
        <v>5</v>
      </c>
      <c r="B23" s="58">
        <f t="shared" si="7"/>
        <v>20</v>
      </c>
      <c r="D23" s="58">
        <f t="shared" ca="1" si="6"/>
        <v>5</v>
      </c>
      <c r="E23" s="58">
        <v>5</v>
      </c>
      <c r="F23" s="58" t="str">
        <f ca="1">IFERROR(HLOOKUP(F$4,'Employee Name'!$K$6:$P$41,$E23+1,FALSE),0)</f>
        <v>Sean Moore</v>
      </c>
      <c r="G23" s="58" t="str">
        <f ca="1">IFERROR(HLOOKUP(G$4,'Employee Name'!$K$6:$P$41,$E23+1,FALSE),0)</f>
        <v>Sean Moore</v>
      </c>
      <c r="H23" s="58" t="str">
        <f ca="1">IFERROR(HLOOKUP(H$4,'Employee Name'!$K$6:$P$41,$E23+1,FALSE),0)</f>
        <v>Sean Moore</v>
      </c>
      <c r="I23" s="58" t="str">
        <f ca="1">IFERROR(HLOOKUP(I$4,'Employee Name'!$K$6:$P$41,$E23+1,FALSE),0)</f>
        <v>Sean Moore</v>
      </c>
      <c r="J23" s="58" t="str">
        <f ca="1">IFERROR(HLOOKUP(J$4,'Employee Name'!$K$6:$P$41,$E23+1,FALSE),0)</f>
        <v>Sean Moore</v>
      </c>
      <c r="K23" s="58" t="str">
        <f ca="1">IFERROR(HLOOKUP(K$4,'Employee Name'!$K$6:$P$41,$E23+1,FALSE),0)</f>
        <v>Sean Moore</v>
      </c>
      <c r="L23" s="58">
        <f ca="1">IFERROR(HLOOKUP(L$4,'Employee Name'!$K$6:$P$41,$E23+1,FALSE),0)</f>
        <v>0</v>
      </c>
      <c r="M23" s="58" t="str">
        <f ca="1">IFERROR(HLOOKUP(M$4,'Employee Name'!$K$6:$P$41,$E23+1,FALSE),0)</f>
        <v>Sean Moore</v>
      </c>
      <c r="N23" s="58" t="str">
        <f ca="1">IFERROR(HLOOKUP(N$4,'Employee Name'!$K$6:$P$41,$E23+1,FALSE),0)</f>
        <v>Sean Moore</v>
      </c>
      <c r="O23" s="58" t="str">
        <f ca="1">IFERROR(HLOOKUP(O$4,'Employee Name'!$K$6:$P$41,$E23+1,FALSE),0)</f>
        <v>Sean Moore</v>
      </c>
      <c r="P23" s="58" t="str">
        <f ca="1">IFERROR(HLOOKUP(P$4,'Employee Name'!$K$6:$P$41,$E23+1,FALSE),0)</f>
        <v>Sean Moore</v>
      </c>
      <c r="Q23" s="58" t="str">
        <f ca="1">IFERROR(HLOOKUP(Q$4,'Employee Name'!$K$6:$P$41,$E23+1,FALSE),0)</f>
        <v>Sean Moore</v>
      </c>
      <c r="R23" s="58" t="str">
        <f ca="1">IFERROR(HLOOKUP(R$4,'Employee Name'!$K$6:$P$41,$E23+1,FALSE),0)</f>
        <v>Sean Moore</v>
      </c>
      <c r="S23" s="58">
        <f ca="1">IFERROR(HLOOKUP(S$4,'Employee Name'!$K$6:$P$41,$E23+1,FALSE),0)</f>
        <v>0</v>
      </c>
      <c r="T23" s="58" t="str">
        <f ca="1">IFERROR(HLOOKUP(T$4,'Employee Name'!$K$6:$P$41,$E23+1,FALSE),0)</f>
        <v>Sean Moore</v>
      </c>
      <c r="U23" s="58" t="str">
        <f ca="1">IFERROR(HLOOKUP(U$4,'Employee Name'!$K$6:$P$41,$E23+1,FALSE),0)</f>
        <v>Sean Moore</v>
      </c>
      <c r="V23" s="58" t="str">
        <f ca="1">IFERROR(HLOOKUP(V$4,'Employee Name'!$K$6:$P$41,$E23+1,FALSE),0)</f>
        <v>Sean Moore</v>
      </c>
      <c r="W23" s="58" t="str">
        <f ca="1">IFERROR(HLOOKUP(W$4,'Employee Name'!$K$6:$P$41,$E23+1,FALSE),0)</f>
        <v>Sean Moore</v>
      </c>
      <c r="X23" s="58" t="str">
        <f ca="1">IFERROR(HLOOKUP(X$4,'Employee Name'!$K$6:$P$41,$E23+1,FALSE),0)</f>
        <v>Sean Moore</v>
      </c>
      <c r="Y23" s="58" t="str">
        <f ca="1">IFERROR(HLOOKUP(Y$4,'Employee Name'!$K$6:$P$41,$E23+1,FALSE),0)</f>
        <v>Sean Moore</v>
      </c>
      <c r="Z23" s="58">
        <f ca="1">IFERROR(HLOOKUP(Z$4,'Employee Name'!$K$6:$P$41,$E23+1,FALSE),0)</f>
        <v>0</v>
      </c>
      <c r="AA23" s="58" t="str">
        <f ca="1">IFERROR(HLOOKUP(AA$4,'Employee Name'!$K$6:$P$41,$E23+1,FALSE),0)</f>
        <v>Sean Moore</v>
      </c>
      <c r="AB23" s="58" t="str">
        <f ca="1">IFERROR(HLOOKUP(AB$4,'Employee Name'!$K$6:$P$41,$E23+1,FALSE),0)</f>
        <v>Sean Moore</v>
      </c>
      <c r="AC23" s="58" t="str">
        <f ca="1">IFERROR(HLOOKUP(AC$4,'Employee Name'!$K$6:$P$41,$E23+1,FALSE),0)</f>
        <v>Sean Moore</v>
      </c>
      <c r="AD23" s="58" t="str">
        <f ca="1">IFERROR(HLOOKUP(AD$4,'Employee Name'!$K$6:$P$41,$E23+1,FALSE),0)</f>
        <v>Sean Moore</v>
      </c>
      <c r="AE23" s="58" t="str">
        <f ca="1">IFERROR(HLOOKUP(AE$4,'Employee Name'!$K$6:$P$41,$E23+1,FALSE),0)</f>
        <v>Sean Moore</v>
      </c>
      <c r="AF23" s="58" t="str">
        <f ca="1">IFERROR(HLOOKUP(AF$4,'Employee Name'!$K$6:$P$41,$E23+1,FALSE),0)</f>
        <v>Sean Moore</v>
      </c>
      <c r="AG23" s="58">
        <f ca="1">IFERROR(HLOOKUP(AG$4,'Employee Name'!$K$6:$P$41,$E23+1,FALSE),0)</f>
        <v>0</v>
      </c>
      <c r="AH23" s="58" t="str">
        <f ca="1">IFERROR(HLOOKUP(AH$4,'Employee Name'!$K$6:$P$41,$E23+1,FALSE),0)</f>
        <v>Sean Moore</v>
      </c>
      <c r="AI23" s="58" t="str">
        <f ca="1">IFERROR(HLOOKUP(AI$4,'Employee Name'!$K$6:$P$41,$E23+1,FALSE),0)</f>
        <v>Sean Moore</v>
      </c>
      <c r="AJ23" s="58" t="str">
        <f ca="1">IFERROR(HLOOKUP(AJ$4,'Employee Name'!$K$6:$P$41,$E23+1,FALSE),0)</f>
        <v>Sean Moore</v>
      </c>
      <c r="AK23" s="58" t="str">
        <f ca="1">IFERROR(HLOOKUP(AK$4,'Employee Name'!$K$6:$P$41,$E23+1,FALSE),0)</f>
        <v>Sean Moore</v>
      </c>
      <c r="AL23" s="58" t="str">
        <f ca="1">IFERROR(HLOOKUP(AL$4,'Employee Name'!$K$6:$P$41,$E23+1,FALSE),0)</f>
        <v>Sean Moore</v>
      </c>
      <c r="AM23" s="58" t="str">
        <f ca="1">IFERROR(HLOOKUP(AM$4,'Employee Name'!$K$6:$P$41,$E23+1,FALSE),0)</f>
        <v>Sean Moore</v>
      </c>
      <c r="AN23" s="58">
        <f ca="1">IFERROR(HLOOKUP(AN$4,'Employee Name'!$K$6:$P$41,$E23+1,FALSE),0)</f>
        <v>0</v>
      </c>
    </row>
    <row r="24" spans="1:40" x14ac:dyDescent="0.25">
      <c r="A24" s="58">
        <v>6</v>
      </c>
      <c r="B24" s="58">
        <f t="shared" si="7"/>
        <v>25</v>
      </c>
      <c r="D24" s="58">
        <f t="shared" ca="1" si="6"/>
        <v>6</v>
      </c>
      <c r="E24" s="58">
        <v>6</v>
      </c>
      <c r="F24" s="58" t="str">
        <f ca="1">IFERROR(HLOOKUP(F$4,'Employee Name'!$K$6:$P$41,$E24+1,FALSE),0)</f>
        <v>Daniel Brosnan</v>
      </c>
      <c r="G24" s="58" t="str">
        <f ca="1">IFERROR(HLOOKUP(G$4,'Employee Name'!$K$6:$P$41,$E24+1,FALSE),0)</f>
        <v>Daniel Brosnan</v>
      </c>
      <c r="H24" s="58" t="str">
        <f ca="1">IFERROR(HLOOKUP(H$4,'Employee Name'!$K$6:$P$41,$E24+1,FALSE),0)</f>
        <v>Daniel Brosnan</v>
      </c>
      <c r="I24" s="58" t="str">
        <f ca="1">IFERROR(HLOOKUP(I$4,'Employee Name'!$K$6:$P$41,$E24+1,FALSE),0)</f>
        <v>Daniel Brosnan</v>
      </c>
      <c r="J24" s="58" t="str">
        <f ca="1">IFERROR(HLOOKUP(J$4,'Employee Name'!$K$6:$P$41,$E24+1,FALSE),0)</f>
        <v>Daniel Brosnan</v>
      </c>
      <c r="K24" s="58" t="str">
        <f ca="1">IFERROR(HLOOKUP(K$4,'Employee Name'!$K$6:$P$41,$E24+1,FALSE),0)</f>
        <v>Daniel Brosnan</v>
      </c>
      <c r="L24" s="58">
        <f ca="1">IFERROR(HLOOKUP(L$4,'Employee Name'!$K$6:$P$41,$E24+1,FALSE),0)</f>
        <v>0</v>
      </c>
      <c r="M24" s="58" t="str">
        <f ca="1">IFERROR(HLOOKUP(M$4,'Employee Name'!$K$6:$P$41,$E24+1,FALSE),0)</f>
        <v>Daniel Brosnan</v>
      </c>
      <c r="N24" s="58" t="str">
        <f ca="1">IFERROR(HLOOKUP(N$4,'Employee Name'!$K$6:$P$41,$E24+1,FALSE),0)</f>
        <v>Daniel Brosnan</v>
      </c>
      <c r="O24" s="58" t="str">
        <f ca="1">IFERROR(HLOOKUP(O$4,'Employee Name'!$K$6:$P$41,$E24+1,FALSE),0)</f>
        <v>Daniel Brosnan</v>
      </c>
      <c r="P24" s="58" t="str">
        <f ca="1">IFERROR(HLOOKUP(P$4,'Employee Name'!$K$6:$P$41,$E24+1,FALSE),0)</f>
        <v>Daniel Brosnan</v>
      </c>
      <c r="Q24" s="58" t="str">
        <f ca="1">IFERROR(HLOOKUP(Q$4,'Employee Name'!$K$6:$P$41,$E24+1,FALSE),0)</f>
        <v>Daniel Brosnan</v>
      </c>
      <c r="R24" s="58" t="str">
        <f ca="1">IFERROR(HLOOKUP(R$4,'Employee Name'!$K$6:$P$41,$E24+1,FALSE),0)</f>
        <v>Daniel Brosnan</v>
      </c>
      <c r="S24" s="58">
        <f ca="1">IFERROR(HLOOKUP(S$4,'Employee Name'!$K$6:$P$41,$E24+1,FALSE),0)</f>
        <v>0</v>
      </c>
      <c r="T24" s="58" t="str">
        <f ca="1">IFERROR(HLOOKUP(T$4,'Employee Name'!$K$6:$P$41,$E24+1,FALSE),0)</f>
        <v>Daniel Brosnan</v>
      </c>
      <c r="U24" s="58" t="str">
        <f ca="1">IFERROR(HLOOKUP(U$4,'Employee Name'!$K$6:$P$41,$E24+1,FALSE),0)</f>
        <v>Daniel Brosnan</v>
      </c>
      <c r="V24" s="58" t="str">
        <f ca="1">IFERROR(HLOOKUP(V$4,'Employee Name'!$K$6:$P$41,$E24+1,FALSE),0)</f>
        <v>Daniel Brosnan</v>
      </c>
      <c r="W24" s="58" t="str">
        <f ca="1">IFERROR(HLOOKUP(W$4,'Employee Name'!$K$6:$P$41,$E24+1,FALSE),0)</f>
        <v>Daniel Brosnan</v>
      </c>
      <c r="X24" s="58" t="str">
        <f ca="1">IFERROR(HLOOKUP(X$4,'Employee Name'!$K$6:$P$41,$E24+1,FALSE),0)</f>
        <v>Daniel Brosnan</v>
      </c>
      <c r="Y24" s="58" t="str">
        <f ca="1">IFERROR(HLOOKUP(Y$4,'Employee Name'!$K$6:$P$41,$E24+1,FALSE),0)</f>
        <v>Daniel Brosnan</v>
      </c>
      <c r="Z24" s="58">
        <f ca="1">IFERROR(HLOOKUP(Z$4,'Employee Name'!$K$6:$P$41,$E24+1,FALSE),0)</f>
        <v>0</v>
      </c>
      <c r="AA24" s="58" t="str">
        <f ca="1">IFERROR(HLOOKUP(AA$4,'Employee Name'!$K$6:$P$41,$E24+1,FALSE),0)</f>
        <v>Daniel Brosnan</v>
      </c>
      <c r="AB24" s="58" t="str">
        <f ca="1">IFERROR(HLOOKUP(AB$4,'Employee Name'!$K$6:$P$41,$E24+1,FALSE),0)</f>
        <v>Daniel Brosnan</v>
      </c>
      <c r="AC24" s="58" t="str">
        <f ca="1">IFERROR(HLOOKUP(AC$4,'Employee Name'!$K$6:$P$41,$E24+1,FALSE),0)</f>
        <v>Daniel Brosnan</v>
      </c>
      <c r="AD24" s="58" t="str">
        <f ca="1">IFERROR(HLOOKUP(AD$4,'Employee Name'!$K$6:$P$41,$E24+1,FALSE),0)</f>
        <v>Daniel Brosnan</v>
      </c>
      <c r="AE24" s="58" t="str">
        <f ca="1">IFERROR(HLOOKUP(AE$4,'Employee Name'!$K$6:$P$41,$E24+1,FALSE),0)</f>
        <v>Daniel Brosnan</v>
      </c>
      <c r="AF24" s="58" t="str">
        <f ca="1">IFERROR(HLOOKUP(AF$4,'Employee Name'!$K$6:$P$41,$E24+1,FALSE),0)</f>
        <v>Daniel Brosnan</v>
      </c>
      <c r="AG24" s="58">
        <f ca="1">IFERROR(HLOOKUP(AG$4,'Employee Name'!$K$6:$P$41,$E24+1,FALSE),0)</f>
        <v>0</v>
      </c>
      <c r="AH24" s="58" t="str">
        <f ca="1">IFERROR(HLOOKUP(AH$4,'Employee Name'!$K$6:$P$41,$E24+1,FALSE),0)</f>
        <v>Daniel Brosnan</v>
      </c>
      <c r="AI24" s="58" t="str">
        <f ca="1">IFERROR(HLOOKUP(AI$4,'Employee Name'!$K$6:$P$41,$E24+1,FALSE),0)</f>
        <v>Daniel Brosnan</v>
      </c>
      <c r="AJ24" s="58" t="str">
        <f ca="1">IFERROR(HLOOKUP(AJ$4,'Employee Name'!$K$6:$P$41,$E24+1,FALSE),0)</f>
        <v>Daniel Brosnan</v>
      </c>
      <c r="AK24" s="58" t="str">
        <f ca="1">IFERROR(HLOOKUP(AK$4,'Employee Name'!$K$6:$P$41,$E24+1,FALSE),0)</f>
        <v>Daniel Brosnan</v>
      </c>
      <c r="AL24" s="58" t="str">
        <f ca="1">IFERROR(HLOOKUP(AL$4,'Employee Name'!$K$6:$P$41,$E24+1,FALSE),0)</f>
        <v>Daniel Brosnan</v>
      </c>
      <c r="AM24" s="58" t="str">
        <f ca="1">IFERROR(HLOOKUP(AM$4,'Employee Name'!$K$6:$P$41,$E24+1,FALSE),0)</f>
        <v>Daniel Brosnan</v>
      </c>
      <c r="AN24" s="58">
        <f ca="1">IFERROR(HLOOKUP(AN$4,'Employee Name'!$K$6:$P$41,$E24+1,FALSE),0)</f>
        <v>0</v>
      </c>
    </row>
    <row r="25" spans="1:40" x14ac:dyDescent="0.25">
      <c r="A25" s="58">
        <v>7</v>
      </c>
      <c r="B25" s="58">
        <f t="shared" si="7"/>
        <v>30</v>
      </c>
      <c r="D25" s="58">
        <f t="shared" ca="1" si="6"/>
        <v>6</v>
      </c>
      <c r="E25" s="58">
        <v>7</v>
      </c>
      <c r="F25" s="58">
        <f ca="1">IFERROR(HLOOKUP(F$4,'Employee Name'!$K$6:$P$41,$E25+1,FALSE),0)</f>
        <v>0</v>
      </c>
      <c r="G25" s="58">
        <f ca="1">IFERROR(HLOOKUP(G$4,'Employee Name'!$K$6:$P$41,$E25+1,FALSE),0)</f>
        <v>0</v>
      </c>
      <c r="H25" s="58">
        <f ca="1">IFERROR(HLOOKUP(H$4,'Employee Name'!$K$6:$P$41,$E25+1,FALSE),0)</f>
        <v>0</v>
      </c>
      <c r="I25" s="58">
        <f ca="1">IFERROR(HLOOKUP(I$4,'Employee Name'!$K$6:$P$41,$E25+1,FALSE),0)</f>
        <v>0</v>
      </c>
      <c r="J25" s="58">
        <f ca="1">IFERROR(HLOOKUP(J$4,'Employee Name'!$K$6:$P$41,$E25+1,FALSE),0)</f>
        <v>0</v>
      </c>
      <c r="K25" s="58">
        <f ca="1">IFERROR(HLOOKUP(K$4,'Employee Name'!$K$6:$P$41,$E25+1,FALSE),0)</f>
        <v>0</v>
      </c>
      <c r="L25" s="58">
        <f ca="1">IFERROR(HLOOKUP(L$4,'Employee Name'!$K$6:$P$41,$E25+1,FALSE),0)</f>
        <v>0</v>
      </c>
      <c r="M25" s="58">
        <f ca="1">IFERROR(HLOOKUP(M$4,'Employee Name'!$K$6:$P$41,$E25+1,FALSE),0)</f>
        <v>0</v>
      </c>
      <c r="N25" s="58">
        <f ca="1">IFERROR(HLOOKUP(N$4,'Employee Name'!$K$6:$P$41,$E25+1,FALSE),0)</f>
        <v>0</v>
      </c>
      <c r="O25" s="58">
        <f ca="1">IFERROR(HLOOKUP(O$4,'Employee Name'!$K$6:$P$41,$E25+1,FALSE),0)</f>
        <v>0</v>
      </c>
      <c r="P25" s="58">
        <f ca="1">IFERROR(HLOOKUP(P$4,'Employee Name'!$K$6:$P$41,$E25+1,FALSE),0)</f>
        <v>0</v>
      </c>
      <c r="Q25" s="58">
        <f ca="1">IFERROR(HLOOKUP(Q$4,'Employee Name'!$K$6:$P$41,$E25+1,FALSE),0)</f>
        <v>0</v>
      </c>
      <c r="R25" s="58">
        <f ca="1">IFERROR(HLOOKUP(R$4,'Employee Name'!$K$6:$P$41,$E25+1,FALSE),0)</f>
        <v>0</v>
      </c>
      <c r="S25" s="58">
        <f ca="1">IFERROR(HLOOKUP(S$4,'Employee Name'!$K$6:$P$41,$E25+1,FALSE),0)</f>
        <v>0</v>
      </c>
      <c r="T25" s="58">
        <f ca="1">IFERROR(HLOOKUP(T$4,'Employee Name'!$K$6:$P$41,$E25+1,FALSE),0)</f>
        <v>0</v>
      </c>
      <c r="U25" s="58">
        <f ca="1">IFERROR(HLOOKUP(U$4,'Employee Name'!$K$6:$P$41,$E25+1,FALSE),0)</f>
        <v>0</v>
      </c>
      <c r="V25" s="58">
        <f ca="1">IFERROR(HLOOKUP(V$4,'Employee Name'!$K$6:$P$41,$E25+1,FALSE),0)</f>
        <v>0</v>
      </c>
      <c r="W25" s="58">
        <f ca="1">IFERROR(HLOOKUP(W$4,'Employee Name'!$K$6:$P$41,$E25+1,FALSE),0)</f>
        <v>0</v>
      </c>
      <c r="X25" s="58">
        <f ca="1">IFERROR(HLOOKUP(X$4,'Employee Name'!$K$6:$P$41,$E25+1,FALSE),0)</f>
        <v>0</v>
      </c>
      <c r="Y25" s="58">
        <f ca="1">IFERROR(HLOOKUP(Y$4,'Employee Name'!$K$6:$P$41,$E25+1,FALSE),0)</f>
        <v>0</v>
      </c>
      <c r="Z25" s="58">
        <f ca="1">IFERROR(HLOOKUP(Z$4,'Employee Name'!$K$6:$P$41,$E25+1,FALSE),0)</f>
        <v>0</v>
      </c>
      <c r="AA25" s="58">
        <f ca="1">IFERROR(HLOOKUP(AA$4,'Employee Name'!$K$6:$P$41,$E25+1,FALSE),0)</f>
        <v>0</v>
      </c>
      <c r="AB25" s="58">
        <f ca="1">IFERROR(HLOOKUP(AB$4,'Employee Name'!$K$6:$P$41,$E25+1,FALSE),0)</f>
        <v>0</v>
      </c>
      <c r="AC25" s="58">
        <f ca="1">IFERROR(HLOOKUP(AC$4,'Employee Name'!$K$6:$P$41,$E25+1,FALSE),0)</f>
        <v>0</v>
      </c>
      <c r="AD25" s="58">
        <f ca="1">IFERROR(HLOOKUP(AD$4,'Employee Name'!$K$6:$P$41,$E25+1,FALSE),0)</f>
        <v>0</v>
      </c>
      <c r="AE25" s="58">
        <f ca="1">IFERROR(HLOOKUP(AE$4,'Employee Name'!$K$6:$P$41,$E25+1,FALSE),0)</f>
        <v>0</v>
      </c>
      <c r="AF25" s="58">
        <f ca="1">IFERROR(HLOOKUP(AF$4,'Employee Name'!$K$6:$P$41,$E25+1,FALSE),0)</f>
        <v>0</v>
      </c>
      <c r="AG25" s="58">
        <f ca="1">IFERROR(HLOOKUP(AG$4,'Employee Name'!$K$6:$P$41,$E25+1,FALSE),0)</f>
        <v>0</v>
      </c>
      <c r="AH25" s="58">
        <f ca="1">IFERROR(HLOOKUP(AH$4,'Employee Name'!$K$6:$P$41,$E25+1,FALSE),0)</f>
        <v>0</v>
      </c>
      <c r="AI25" s="58">
        <f ca="1">IFERROR(HLOOKUP(AI$4,'Employee Name'!$K$6:$P$41,$E25+1,FALSE),0)</f>
        <v>0</v>
      </c>
      <c r="AJ25" s="58">
        <f ca="1">IFERROR(HLOOKUP(AJ$4,'Employee Name'!$K$6:$P$41,$E25+1,FALSE),0)</f>
        <v>0</v>
      </c>
      <c r="AK25" s="58">
        <f ca="1">IFERROR(HLOOKUP(AK$4,'Employee Name'!$K$6:$P$41,$E25+1,FALSE),0)</f>
        <v>0</v>
      </c>
      <c r="AL25" s="58">
        <f ca="1">IFERROR(HLOOKUP(AL$4,'Employee Name'!$K$6:$P$41,$E25+1,FALSE),0)</f>
        <v>0</v>
      </c>
      <c r="AM25" s="58">
        <f ca="1">IFERROR(HLOOKUP(AM$4,'Employee Name'!$K$6:$P$41,$E25+1,FALSE),0)</f>
        <v>0</v>
      </c>
      <c r="AN25" s="58">
        <f ca="1">IFERROR(HLOOKUP(AN$4,'Employee Name'!$K$6:$P$41,$E25+1,FALSE),0)</f>
        <v>0</v>
      </c>
    </row>
    <row r="26" spans="1:40" x14ac:dyDescent="0.25">
      <c r="A26" s="58">
        <v>8</v>
      </c>
      <c r="B26" s="58">
        <f t="shared" si="7"/>
        <v>35</v>
      </c>
      <c r="D26" s="58">
        <f t="shared" ca="1" si="6"/>
        <v>6</v>
      </c>
      <c r="E26" s="58">
        <v>8</v>
      </c>
      <c r="F26" s="58">
        <f ca="1">IFERROR(HLOOKUP(F$4,'Employee Name'!$K$6:$P$41,$E26+1,FALSE),0)</f>
        <v>0</v>
      </c>
      <c r="G26" s="58">
        <f ca="1">IFERROR(HLOOKUP(G$4,'Employee Name'!$K$6:$P$41,$E26+1,FALSE),0)</f>
        <v>0</v>
      </c>
      <c r="H26" s="58">
        <f ca="1">IFERROR(HLOOKUP(H$4,'Employee Name'!$K$6:$P$41,$E26+1,FALSE),0)</f>
        <v>0</v>
      </c>
      <c r="I26" s="58">
        <f ca="1">IFERROR(HLOOKUP(I$4,'Employee Name'!$K$6:$P$41,$E26+1,FALSE),0)</f>
        <v>0</v>
      </c>
      <c r="J26" s="58">
        <f ca="1">IFERROR(HLOOKUP(J$4,'Employee Name'!$K$6:$P$41,$E26+1,FALSE),0)</f>
        <v>0</v>
      </c>
      <c r="K26" s="58">
        <f ca="1">IFERROR(HLOOKUP(K$4,'Employee Name'!$K$6:$P$41,$E26+1,FALSE),0)</f>
        <v>0</v>
      </c>
      <c r="L26" s="58">
        <f ca="1">IFERROR(HLOOKUP(L$4,'Employee Name'!$K$6:$P$41,$E26+1,FALSE),0)</f>
        <v>0</v>
      </c>
      <c r="M26" s="58">
        <f ca="1">IFERROR(HLOOKUP(M$4,'Employee Name'!$K$6:$P$41,$E26+1,FALSE),0)</f>
        <v>0</v>
      </c>
      <c r="N26" s="58">
        <f ca="1">IFERROR(HLOOKUP(N$4,'Employee Name'!$K$6:$P$41,$E26+1,FALSE),0)</f>
        <v>0</v>
      </c>
      <c r="O26" s="58">
        <f ca="1">IFERROR(HLOOKUP(O$4,'Employee Name'!$K$6:$P$41,$E26+1,FALSE),0)</f>
        <v>0</v>
      </c>
      <c r="P26" s="58">
        <f ca="1">IFERROR(HLOOKUP(P$4,'Employee Name'!$K$6:$P$41,$E26+1,FALSE),0)</f>
        <v>0</v>
      </c>
      <c r="Q26" s="58">
        <f ca="1">IFERROR(HLOOKUP(Q$4,'Employee Name'!$K$6:$P$41,$E26+1,FALSE),0)</f>
        <v>0</v>
      </c>
      <c r="R26" s="58">
        <f ca="1">IFERROR(HLOOKUP(R$4,'Employee Name'!$K$6:$P$41,$E26+1,FALSE),0)</f>
        <v>0</v>
      </c>
      <c r="S26" s="58">
        <f ca="1">IFERROR(HLOOKUP(S$4,'Employee Name'!$K$6:$P$41,$E26+1,FALSE),0)</f>
        <v>0</v>
      </c>
      <c r="T26" s="58">
        <f ca="1">IFERROR(HLOOKUP(T$4,'Employee Name'!$K$6:$P$41,$E26+1,FALSE),0)</f>
        <v>0</v>
      </c>
      <c r="U26" s="58">
        <f ca="1">IFERROR(HLOOKUP(U$4,'Employee Name'!$K$6:$P$41,$E26+1,FALSE),0)</f>
        <v>0</v>
      </c>
      <c r="V26" s="58">
        <f ca="1">IFERROR(HLOOKUP(V$4,'Employee Name'!$K$6:$P$41,$E26+1,FALSE),0)</f>
        <v>0</v>
      </c>
      <c r="W26" s="58">
        <f ca="1">IFERROR(HLOOKUP(W$4,'Employee Name'!$K$6:$P$41,$E26+1,FALSE),0)</f>
        <v>0</v>
      </c>
      <c r="X26" s="58">
        <f ca="1">IFERROR(HLOOKUP(X$4,'Employee Name'!$K$6:$P$41,$E26+1,FALSE),0)</f>
        <v>0</v>
      </c>
      <c r="Y26" s="58">
        <f ca="1">IFERROR(HLOOKUP(Y$4,'Employee Name'!$K$6:$P$41,$E26+1,FALSE),0)</f>
        <v>0</v>
      </c>
      <c r="Z26" s="58">
        <f ca="1">IFERROR(HLOOKUP(Z$4,'Employee Name'!$K$6:$P$41,$E26+1,FALSE),0)</f>
        <v>0</v>
      </c>
      <c r="AA26" s="58">
        <f ca="1">IFERROR(HLOOKUP(AA$4,'Employee Name'!$K$6:$P$41,$E26+1,FALSE),0)</f>
        <v>0</v>
      </c>
      <c r="AB26" s="58">
        <f ca="1">IFERROR(HLOOKUP(AB$4,'Employee Name'!$K$6:$P$41,$E26+1,FALSE),0)</f>
        <v>0</v>
      </c>
      <c r="AC26" s="58">
        <f ca="1">IFERROR(HLOOKUP(AC$4,'Employee Name'!$K$6:$P$41,$E26+1,FALSE),0)</f>
        <v>0</v>
      </c>
      <c r="AD26" s="58">
        <f ca="1">IFERROR(HLOOKUP(AD$4,'Employee Name'!$K$6:$P$41,$E26+1,FALSE),0)</f>
        <v>0</v>
      </c>
      <c r="AE26" s="58">
        <f ca="1">IFERROR(HLOOKUP(AE$4,'Employee Name'!$K$6:$P$41,$E26+1,FALSE),0)</f>
        <v>0</v>
      </c>
      <c r="AF26" s="58">
        <f ca="1">IFERROR(HLOOKUP(AF$4,'Employee Name'!$K$6:$P$41,$E26+1,FALSE),0)</f>
        <v>0</v>
      </c>
      <c r="AG26" s="58">
        <f ca="1">IFERROR(HLOOKUP(AG$4,'Employee Name'!$K$6:$P$41,$E26+1,FALSE),0)</f>
        <v>0</v>
      </c>
      <c r="AH26" s="58">
        <f ca="1">IFERROR(HLOOKUP(AH$4,'Employee Name'!$K$6:$P$41,$E26+1,FALSE),0)</f>
        <v>0</v>
      </c>
      <c r="AI26" s="58">
        <f ca="1">IFERROR(HLOOKUP(AI$4,'Employee Name'!$K$6:$P$41,$E26+1,FALSE),0)</f>
        <v>0</v>
      </c>
      <c r="AJ26" s="58">
        <f ca="1">IFERROR(HLOOKUP(AJ$4,'Employee Name'!$K$6:$P$41,$E26+1,FALSE),0)</f>
        <v>0</v>
      </c>
      <c r="AK26" s="58">
        <f ca="1">IFERROR(HLOOKUP(AK$4,'Employee Name'!$K$6:$P$41,$E26+1,FALSE),0)</f>
        <v>0</v>
      </c>
      <c r="AL26" s="58">
        <f ca="1">IFERROR(HLOOKUP(AL$4,'Employee Name'!$K$6:$P$41,$E26+1,FALSE),0)</f>
        <v>0</v>
      </c>
      <c r="AM26" s="58">
        <f ca="1">IFERROR(HLOOKUP(AM$4,'Employee Name'!$K$6:$P$41,$E26+1,FALSE),0)</f>
        <v>0</v>
      </c>
      <c r="AN26" s="58">
        <f ca="1">IFERROR(HLOOKUP(AN$4,'Employee Name'!$K$6:$P$41,$E26+1,FALSE),0)</f>
        <v>0</v>
      </c>
    </row>
    <row r="27" spans="1:40" x14ac:dyDescent="0.25">
      <c r="A27" s="58">
        <v>9</v>
      </c>
      <c r="B27" s="58">
        <f t="shared" si="7"/>
        <v>40</v>
      </c>
      <c r="D27" s="58">
        <f t="shared" ca="1" si="6"/>
        <v>6</v>
      </c>
      <c r="E27" s="58">
        <v>9</v>
      </c>
      <c r="F27" s="58">
        <f ca="1">IFERROR(HLOOKUP(F$4,'Employee Name'!$K$6:$P$41,$E27+1,FALSE),0)</f>
        <v>0</v>
      </c>
      <c r="G27" s="58">
        <f ca="1">IFERROR(HLOOKUP(G$4,'Employee Name'!$K$6:$P$41,$E27+1,FALSE),0)</f>
        <v>0</v>
      </c>
      <c r="H27" s="58">
        <f ca="1">IFERROR(HLOOKUP(H$4,'Employee Name'!$K$6:$P$41,$E27+1,FALSE),0)</f>
        <v>0</v>
      </c>
      <c r="I27" s="58">
        <f ca="1">IFERROR(HLOOKUP(I$4,'Employee Name'!$K$6:$P$41,$E27+1,FALSE),0)</f>
        <v>0</v>
      </c>
      <c r="J27" s="58">
        <f ca="1">IFERROR(HLOOKUP(J$4,'Employee Name'!$K$6:$P$41,$E27+1,FALSE),0)</f>
        <v>0</v>
      </c>
      <c r="K27" s="58">
        <f ca="1">IFERROR(HLOOKUP(K$4,'Employee Name'!$K$6:$P$41,$E27+1,FALSE),0)</f>
        <v>0</v>
      </c>
      <c r="L27" s="58">
        <f ca="1">IFERROR(HLOOKUP(L$4,'Employee Name'!$K$6:$P$41,$E27+1,FALSE),0)</f>
        <v>0</v>
      </c>
      <c r="M27" s="58">
        <f ca="1">IFERROR(HLOOKUP(M$4,'Employee Name'!$K$6:$P$41,$E27+1,FALSE),0)</f>
        <v>0</v>
      </c>
      <c r="N27" s="58">
        <f ca="1">IFERROR(HLOOKUP(N$4,'Employee Name'!$K$6:$P$41,$E27+1,FALSE),0)</f>
        <v>0</v>
      </c>
      <c r="O27" s="58">
        <f ca="1">IFERROR(HLOOKUP(O$4,'Employee Name'!$K$6:$P$41,$E27+1,FALSE),0)</f>
        <v>0</v>
      </c>
      <c r="P27" s="58">
        <f ca="1">IFERROR(HLOOKUP(P$4,'Employee Name'!$K$6:$P$41,$E27+1,FALSE),0)</f>
        <v>0</v>
      </c>
      <c r="Q27" s="58">
        <f ca="1">IFERROR(HLOOKUP(Q$4,'Employee Name'!$K$6:$P$41,$E27+1,FALSE),0)</f>
        <v>0</v>
      </c>
      <c r="R27" s="58">
        <f ca="1">IFERROR(HLOOKUP(R$4,'Employee Name'!$K$6:$P$41,$E27+1,FALSE),0)</f>
        <v>0</v>
      </c>
      <c r="S27" s="58">
        <f ca="1">IFERROR(HLOOKUP(S$4,'Employee Name'!$K$6:$P$41,$E27+1,FALSE),0)</f>
        <v>0</v>
      </c>
      <c r="T27" s="58">
        <f ca="1">IFERROR(HLOOKUP(T$4,'Employee Name'!$K$6:$P$41,$E27+1,FALSE),0)</f>
        <v>0</v>
      </c>
      <c r="U27" s="58">
        <f ca="1">IFERROR(HLOOKUP(U$4,'Employee Name'!$K$6:$P$41,$E27+1,FALSE),0)</f>
        <v>0</v>
      </c>
      <c r="V27" s="58">
        <f ca="1">IFERROR(HLOOKUP(V$4,'Employee Name'!$K$6:$P$41,$E27+1,FALSE),0)</f>
        <v>0</v>
      </c>
      <c r="W27" s="58">
        <f ca="1">IFERROR(HLOOKUP(W$4,'Employee Name'!$K$6:$P$41,$E27+1,FALSE),0)</f>
        <v>0</v>
      </c>
      <c r="X27" s="58">
        <f ca="1">IFERROR(HLOOKUP(X$4,'Employee Name'!$K$6:$P$41,$E27+1,FALSE),0)</f>
        <v>0</v>
      </c>
      <c r="Y27" s="58">
        <f ca="1">IFERROR(HLOOKUP(Y$4,'Employee Name'!$K$6:$P$41,$E27+1,FALSE),0)</f>
        <v>0</v>
      </c>
      <c r="Z27" s="58">
        <f ca="1">IFERROR(HLOOKUP(Z$4,'Employee Name'!$K$6:$P$41,$E27+1,FALSE),0)</f>
        <v>0</v>
      </c>
      <c r="AA27" s="58">
        <f ca="1">IFERROR(HLOOKUP(AA$4,'Employee Name'!$K$6:$P$41,$E27+1,FALSE),0)</f>
        <v>0</v>
      </c>
      <c r="AB27" s="58">
        <f ca="1">IFERROR(HLOOKUP(AB$4,'Employee Name'!$K$6:$P$41,$E27+1,FALSE),0)</f>
        <v>0</v>
      </c>
      <c r="AC27" s="58">
        <f ca="1">IFERROR(HLOOKUP(AC$4,'Employee Name'!$K$6:$P$41,$E27+1,FALSE),0)</f>
        <v>0</v>
      </c>
      <c r="AD27" s="58">
        <f ca="1">IFERROR(HLOOKUP(AD$4,'Employee Name'!$K$6:$P$41,$E27+1,FALSE),0)</f>
        <v>0</v>
      </c>
      <c r="AE27" s="58">
        <f ca="1">IFERROR(HLOOKUP(AE$4,'Employee Name'!$K$6:$P$41,$E27+1,FALSE),0)</f>
        <v>0</v>
      </c>
      <c r="AF27" s="58">
        <f ca="1">IFERROR(HLOOKUP(AF$4,'Employee Name'!$K$6:$P$41,$E27+1,FALSE),0)</f>
        <v>0</v>
      </c>
      <c r="AG27" s="58">
        <f ca="1">IFERROR(HLOOKUP(AG$4,'Employee Name'!$K$6:$P$41,$E27+1,FALSE),0)</f>
        <v>0</v>
      </c>
      <c r="AH27" s="58">
        <f ca="1">IFERROR(HLOOKUP(AH$4,'Employee Name'!$K$6:$P$41,$E27+1,FALSE),0)</f>
        <v>0</v>
      </c>
      <c r="AI27" s="58">
        <f ca="1">IFERROR(HLOOKUP(AI$4,'Employee Name'!$K$6:$P$41,$E27+1,FALSE),0)</f>
        <v>0</v>
      </c>
      <c r="AJ27" s="58">
        <f ca="1">IFERROR(HLOOKUP(AJ$4,'Employee Name'!$K$6:$P$41,$E27+1,FALSE),0)</f>
        <v>0</v>
      </c>
      <c r="AK27" s="58">
        <f ca="1">IFERROR(HLOOKUP(AK$4,'Employee Name'!$K$6:$P$41,$E27+1,FALSE),0)</f>
        <v>0</v>
      </c>
      <c r="AL27" s="58">
        <f ca="1">IFERROR(HLOOKUP(AL$4,'Employee Name'!$K$6:$P$41,$E27+1,FALSE),0)</f>
        <v>0</v>
      </c>
      <c r="AM27" s="58">
        <f ca="1">IFERROR(HLOOKUP(AM$4,'Employee Name'!$K$6:$P$41,$E27+1,FALSE),0)</f>
        <v>0</v>
      </c>
      <c r="AN27" s="58">
        <f ca="1">IFERROR(HLOOKUP(AN$4,'Employee Name'!$K$6:$P$41,$E27+1,FALSE),0)</f>
        <v>0</v>
      </c>
    </row>
    <row r="28" spans="1:40" x14ac:dyDescent="0.25">
      <c r="A28" s="58">
        <v>10</v>
      </c>
      <c r="B28" s="58">
        <f t="shared" si="7"/>
        <v>45</v>
      </c>
      <c r="D28" s="58">
        <f t="shared" ca="1" si="6"/>
        <v>6</v>
      </c>
      <c r="E28" s="58">
        <v>10</v>
      </c>
      <c r="F28" s="58">
        <f ca="1">IFERROR(HLOOKUP(F$4,'Employee Name'!$K$6:$P$41,$E28+1,FALSE),0)</f>
        <v>0</v>
      </c>
      <c r="G28" s="58">
        <f ca="1">IFERROR(HLOOKUP(G$4,'Employee Name'!$K$6:$P$41,$E28+1,FALSE),0)</f>
        <v>0</v>
      </c>
      <c r="H28" s="58">
        <f ca="1">IFERROR(HLOOKUP(H$4,'Employee Name'!$K$6:$P$41,$E28+1,FALSE),0)</f>
        <v>0</v>
      </c>
      <c r="I28" s="58">
        <f ca="1">IFERROR(HLOOKUP(I$4,'Employee Name'!$K$6:$P$41,$E28+1,FALSE),0)</f>
        <v>0</v>
      </c>
      <c r="J28" s="58">
        <f ca="1">IFERROR(HLOOKUP(J$4,'Employee Name'!$K$6:$P$41,$E28+1,FALSE),0)</f>
        <v>0</v>
      </c>
      <c r="K28" s="58">
        <f ca="1">IFERROR(HLOOKUP(K$4,'Employee Name'!$K$6:$P$41,$E28+1,FALSE),0)</f>
        <v>0</v>
      </c>
      <c r="L28" s="58">
        <f ca="1">IFERROR(HLOOKUP(L$4,'Employee Name'!$K$6:$P$41,$E28+1,FALSE),0)</f>
        <v>0</v>
      </c>
      <c r="M28" s="58">
        <f ca="1">IFERROR(HLOOKUP(M$4,'Employee Name'!$K$6:$P$41,$E28+1,FALSE),0)</f>
        <v>0</v>
      </c>
      <c r="N28" s="58">
        <f ca="1">IFERROR(HLOOKUP(N$4,'Employee Name'!$K$6:$P$41,$E28+1,FALSE),0)</f>
        <v>0</v>
      </c>
      <c r="O28" s="58">
        <f ca="1">IFERROR(HLOOKUP(O$4,'Employee Name'!$K$6:$P$41,$E28+1,FALSE),0)</f>
        <v>0</v>
      </c>
      <c r="P28" s="58">
        <f ca="1">IFERROR(HLOOKUP(P$4,'Employee Name'!$K$6:$P$41,$E28+1,FALSE),0)</f>
        <v>0</v>
      </c>
      <c r="Q28" s="58">
        <f ca="1">IFERROR(HLOOKUP(Q$4,'Employee Name'!$K$6:$P$41,$E28+1,FALSE),0)</f>
        <v>0</v>
      </c>
      <c r="R28" s="58">
        <f ca="1">IFERROR(HLOOKUP(R$4,'Employee Name'!$K$6:$P$41,$E28+1,FALSE),0)</f>
        <v>0</v>
      </c>
      <c r="S28" s="58">
        <f ca="1">IFERROR(HLOOKUP(S$4,'Employee Name'!$K$6:$P$41,$E28+1,FALSE),0)</f>
        <v>0</v>
      </c>
      <c r="T28" s="58">
        <f ca="1">IFERROR(HLOOKUP(T$4,'Employee Name'!$K$6:$P$41,$E28+1,FALSE),0)</f>
        <v>0</v>
      </c>
      <c r="U28" s="58">
        <f ca="1">IFERROR(HLOOKUP(U$4,'Employee Name'!$K$6:$P$41,$E28+1,FALSE),0)</f>
        <v>0</v>
      </c>
      <c r="V28" s="58">
        <f ca="1">IFERROR(HLOOKUP(V$4,'Employee Name'!$K$6:$P$41,$E28+1,FALSE),0)</f>
        <v>0</v>
      </c>
      <c r="W28" s="58">
        <f ca="1">IFERROR(HLOOKUP(W$4,'Employee Name'!$K$6:$P$41,$E28+1,FALSE),0)</f>
        <v>0</v>
      </c>
      <c r="X28" s="58">
        <f ca="1">IFERROR(HLOOKUP(X$4,'Employee Name'!$K$6:$P$41,$E28+1,FALSE),0)</f>
        <v>0</v>
      </c>
      <c r="Y28" s="58">
        <f ca="1">IFERROR(HLOOKUP(Y$4,'Employee Name'!$K$6:$P$41,$E28+1,FALSE),0)</f>
        <v>0</v>
      </c>
      <c r="Z28" s="58">
        <f ca="1">IFERROR(HLOOKUP(Z$4,'Employee Name'!$K$6:$P$41,$E28+1,FALSE),0)</f>
        <v>0</v>
      </c>
      <c r="AA28" s="58">
        <f ca="1">IFERROR(HLOOKUP(AA$4,'Employee Name'!$K$6:$P$41,$E28+1,FALSE),0)</f>
        <v>0</v>
      </c>
      <c r="AB28" s="58">
        <f ca="1">IFERROR(HLOOKUP(AB$4,'Employee Name'!$K$6:$P$41,$E28+1,FALSE),0)</f>
        <v>0</v>
      </c>
      <c r="AC28" s="58">
        <f ca="1">IFERROR(HLOOKUP(AC$4,'Employee Name'!$K$6:$P$41,$E28+1,FALSE),0)</f>
        <v>0</v>
      </c>
      <c r="AD28" s="58">
        <f ca="1">IFERROR(HLOOKUP(AD$4,'Employee Name'!$K$6:$P$41,$E28+1,FALSE),0)</f>
        <v>0</v>
      </c>
      <c r="AE28" s="58">
        <f ca="1">IFERROR(HLOOKUP(AE$4,'Employee Name'!$K$6:$P$41,$E28+1,FALSE),0)</f>
        <v>0</v>
      </c>
      <c r="AF28" s="58">
        <f ca="1">IFERROR(HLOOKUP(AF$4,'Employee Name'!$K$6:$P$41,$E28+1,FALSE),0)</f>
        <v>0</v>
      </c>
      <c r="AG28" s="58">
        <f ca="1">IFERROR(HLOOKUP(AG$4,'Employee Name'!$K$6:$P$41,$E28+1,FALSE),0)</f>
        <v>0</v>
      </c>
      <c r="AH28" s="58">
        <f ca="1">IFERROR(HLOOKUP(AH$4,'Employee Name'!$K$6:$P$41,$E28+1,FALSE),0)</f>
        <v>0</v>
      </c>
      <c r="AI28" s="58">
        <f ca="1">IFERROR(HLOOKUP(AI$4,'Employee Name'!$K$6:$P$41,$E28+1,FALSE),0)</f>
        <v>0</v>
      </c>
      <c r="AJ28" s="58">
        <f ca="1">IFERROR(HLOOKUP(AJ$4,'Employee Name'!$K$6:$P$41,$E28+1,FALSE),0)</f>
        <v>0</v>
      </c>
      <c r="AK28" s="58">
        <f ca="1">IFERROR(HLOOKUP(AK$4,'Employee Name'!$K$6:$P$41,$E28+1,FALSE),0)</f>
        <v>0</v>
      </c>
      <c r="AL28" s="58">
        <f ca="1">IFERROR(HLOOKUP(AL$4,'Employee Name'!$K$6:$P$41,$E28+1,FALSE),0)</f>
        <v>0</v>
      </c>
      <c r="AM28" s="58">
        <f ca="1">IFERROR(HLOOKUP(AM$4,'Employee Name'!$K$6:$P$41,$E28+1,FALSE),0)</f>
        <v>0</v>
      </c>
      <c r="AN28" s="58">
        <f ca="1">IFERROR(HLOOKUP(AN$4,'Employee Name'!$K$6:$P$41,$E28+1,FALSE),0)</f>
        <v>0</v>
      </c>
    </row>
    <row r="29" spans="1:40" x14ac:dyDescent="0.25">
      <c r="A29" s="58">
        <v>11</v>
      </c>
      <c r="B29" s="58">
        <f t="shared" si="7"/>
        <v>50</v>
      </c>
      <c r="D29" s="58">
        <f t="shared" ca="1" si="6"/>
        <v>6</v>
      </c>
      <c r="E29" s="58">
        <v>11</v>
      </c>
      <c r="F29" s="58">
        <f ca="1">IFERROR(HLOOKUP(F$4,'Employee Name'!$K$6:$P$41,$E29+1,FALSE),0)</f>
        <v>0</v>
      </c>
      <c r="G29" s="58">
        <f ca="1">IFERROR(HLOOKUP(G$4,'Employee Name'!$K$6:$P$41,$E29+1,FALSE),0)</f>
        <v>0</v>
      </c>
      <c r="H29" s="58">
        <f ca="1">IFERROR(HLOOKUP(H$4,'Employee Name'!$K$6:$P$41,$E29+1,FALSE),0)</f>
        <v>0</v>
      </c>
      <c r="I29" s="58">
        <f ca="1">IFERROR(HLOOKUP(I$4,'Employee Name'!$K$6:$P$41,$E29+1,FALSE),0)</f>
        <v>0</v>
      </c>
      <c r="J29" s="58">
        <f ca="1">IFERROR(HLOOKUP(J$4,'Employee Name'!$K$6:$P$41,$E29+1,FALSE),0)</f>
        <v>0</v>
      </c>
      <c r="K29" s="58">
        <f ca="1">IFERROR(HLOOKUP(K$4,'Employee Name'!$K$6:$P$41,$E29+1,FALSE),0)</f>
        <v>0</v>
      </c>
      <c r="L29" s="58">
        <f ca="1">IFERROR(HLOOKUP(L$4,'Employee Name'!$K$6:$P$41,$E29+1,FALSE),0)</f>
        <v>0</v>
      </c>
      <c r="M29" s="58">
        <f ca="1">IFERROR(HLOOKUP(M$4,'Employee Name'!$K$6:$P$41,$E29+1,FALSE),0)</f>
        <v>0</v>
      </c>
      <c r="N29" s="58">
        <f ca="1">IFERROR(HLOOKUP(N$4,'Employee Name'!$K$6:$P$41,$E29+1,FALSE),0)</f>
        <v>0</v>
      </c>
      <c r="O29" s="58">
        <f ca="1">IFERROR(HLOOKUP(O$4,'Employee Name'!$K$6:$P$41,$E29+1,FALSE),0)</f>
        <v>0</v>
      </c>
      <c r="P29" s="58">
        <f ca="1">IFERROR(HLOOKUP(P$4,'Employee Name'!$K$6:$P$41,$E29+1,FALSE),0)</f>
        <v>0</v>
      </c>
      <c r="Q29" s="58">
        <f ca="1">IFERROR(HLOOKUP(Q$4,'Employee Name'!$K$6:$P$41,$E29+1,FALSE),0)</f>
        <v>0</v>
      </c>
      <c r="R29" s="58">
        <f ca="1">IFERROR(HLOOKUP(R$4,'Employee Name'!$K$6:$P$41,$E29+1,FALSE),0)</f>
        <v>0</v>
      </c>
      <c r="S29" s="58">
        <f ca="1">IFERROR(HLOOKUP(S$4,'Employee Name'!$K$6:$P$41,$E29+1,FALSE),0)</f>
        <v>0</v>
      </c>
      <c r="T29" s="58">
        <f ca="1">IFERROR(HLOOKUP(T$4,'Employee Name'!$K$6:$P$41,$E29+1,FALSE),0)</f>
        <v>0</v>
      </c>
      <c r="U29" s="58">
        <f ca="1">IFERROR(HLOOKUP(U$4,'Employee Name'!$K$6:$P$41,$E29+1,FALSE),0)</f>
        <v>0</v>
      </c>
      <c r="V29" s="58">
        <f ca="1">IFERROR(HLOOKUP(V$4,'Employee Name'!$K$6:$P$41,$E29+1,FALSE),0)</f>
        <v>0</v>
      </c>
      <c r="W29" s="58">
        <f ca="1">IFERROR(HLOOKUP(W$4,'Employee Name'!$K$6:$P$41,$E29+1,FALSE),0)</f>
        <v>0</v>
      </c>
      <c r="X29" s="58">
        <f ca="1">IFERROR(HLOOKUP(X$4,'Employee Name'!$K$6:$P$41,$E29+1,FALSE),0)</f>
        <v>0</v>
      </c>
      <c r="Y29" s="58">
        <f ca="1">IFERROR(HLOOKUP(Y$4,'Employee Name'!$K$6:$P$41,$E29+1,FALSE),0)</f>
        <v>0</v>
      </c>
      <c r="Z29" s="58">
        <f ca="1">IFERROR(HLOOKUP(Z$4,'Employee Name'!$K$6:$P$41,$E29+1,FALSE),0)</f>
        <v>0</v>
      </c>
      <c r="AA29" s="58">
        <f ca="1">IFERROR(HLOOKUP(AA$4,'Employee Name'!$K$6:$P$41,$E29+1,FALSE),0)</f>
        <v>0</v>
      </c>
      <c r="AB29" s="58">
        <f ca="1">IFERROR(HLOOKUP(AB$4,'Employee Name'!$K$6:$P$41,$E29+1,FALSE),0)</f>
        <v>0</v>
      </c>
      <c r="AC29" s="58">
        <f ca="1">IFERROR(HLOOKUP(AC$4,'Employee Name'!$K$6:$P$41,$E29+1,FALSE),0)</f>
        <v>0</v>
      </c>
      <c r="AD29" s="58">
        <f ca="1">IFERROR(HLOOKUP(AD$4,'Employee Name'!$K$6:$P$41,$E29+1,FALSE),0)</f>
        <v>0</v>
      </c>
      <c r="AE29" s="58">
        <f ca="1">IFERROR(HLOOKUP(AE$4,'Employee Name'!$K$6:$P$41,$E29+1,FALSE),0)</f>
        <v>0</v>
      </c>
      <c r="AF29" s="58">
        <f ca="1">IFERROR(HLOOKUP(AF$4,'Employee Name'!$K$6:$P$41,$E29+1,FALSE),0)</f>
        <v>0</v>
      </c>
      <c r="AG29" s="58">
        <f ca="1">IFERROR(HLOOKUP(AG$4,'Employee Name'!$K$6:$P$41,$E29+1,FALSE),0)</f>
        <v>0</v>
      </c>
      <c r="AH29" s="58">
        <f ca="1">IFERROR(HLOOKUP(AH$4,'Employee Name'!$K$6:$P$41,$E29+1,FALSE),0)</f>
        <v>0</v>
      </c>
      <c r="AI29" s="58">
        <f ca="1">IFERROR(HLOOKUP(AI$4,'Employee Name'!$K$6:$P$41,$E29+1,FALSE),0)</f>
        <v>0</v>
      </c>
      <c r="AJ29" s="58">
        <f ca="1">IFERROR(HLOOKUP(AJ$4,'Employee Name'!$K$6:$P$41,$E29+1,FALSE),0)</f>
        <v>0</v>
      </c>
      <c r="AK29" s="58">
        <f ca="1">IFERROR(HLOOKUP(AK$4,'Employee Name'!$K$6:$P$41,$E29+1,FALSE),0)</f>
        <v>0</v>
      </c>
      <c r="AL29" s="58">
        <f ca="1">IFERROR(HLOOKUP(AL$4,'Employee Name'!$K$6:$P$41,$E29+1,FALSE),0)</f>
        <v>0</v>
      </c>
      <c r="AM29" s="58">
        <f ca="1">IFERROR(HLOOKUP(AM$4,'Employee Name'!$K$6:$P$41,$E29+1,FALSE),0)</f>
        <v>0</v>
      </c>
      <c r="AN29" s="58">
        <f ca="1">IFERROR(HLOOKUP(AN$4,'Employee Name'!$K$6:$P$41,$E29+1,FALSE),0)</f>
        <v>0</v>
      </c>
    </row>
    <row r="30" spans="1:40" x14ac:dyDescent="0.25">
      <c r="A30" s="58">
        <v>12</v>
      </c>
      <c r="B30" s="58">
        <f t="shared" si="7"/>
        <v>55</v>
      </c>
      <c r="D30" s="58">
        <f t="shared" ca="1" si="6"/>
        <v>6</v>
      </c>
      <c r="E30" s="58">
        <v>12</v>
      </c>
      <c r="F30" s="58">
        <f ca="1">IFERROR(HLOOKUP(F$4,'Employee Name'!$K$6:$P$41,$E30+1,FALSE),0)</f>
        <v>0</v>
      </c>
      <c r="G30" s="58">
        <f ca="1">IFERROR(HLOOKUP(G$4,'Employee Name'!$K$6:$P$41,$E30+1,FALSE),0)</f>
        <v>0</v>
      </c>
      <c r="H30" s="58">
        <f ca="1">IFERROR(HLOOKUP(H$4,'Employee Name'!$K$6:$P$41,$E30+1,FALSE),0)</f>
        <v>0</v>
      </c>
      <c r="I30" s="58">
        <f ca="1">IFERROR(HLOOKUP(I$4,'Employee Name'!$K$6:$P$41,$E30+1,FALSE),0)</f>
        <v>0</v>
      </c>
      <c r="J30" s="58">
        <f ca="1">IFERROR(HLOOKUP(J$4,'Employee Name'!$K$6:$P$41,$E30+1,FALSE),0)</f>
        <v>0</v>
      </c>
      <c r="K30" s="58">
        <f ca="1">IFERROR(HLOOKUP(K$4,'Employee Name'!$K$6:$P$41,$E30+1,FALSE),0)</f>
        <v>0</v>
      </c>
      <c r="L30" s="58">
        <f ca="1">IFERROR(HLOOKUP(L$4,'Employee Name'!$K$6:$P$41,$E30+1,FALSE),0)</f>
        <v>0</v>
      </c>
      <c r="M30" s="58">
        <f ca="1">IFERROR(HLOOKUP(M$4,'Employee Name'!$K$6:$P$41,$E30+1,FALSE),0)</f>
        <v>0</v>
      </c>
      <c r="N30" s="58">
        <f ca="1">IFERROR(HLOOKUP(N$4,'Employee Name'!$K$6:$P$41,$E30+1,FALSE),0)</f>
        <v>0</v>
      </c>
      <c r="O30" s="58">
        <f ca="1">IFERROR(HLOOKUP(O$4,'Employee Name'!$K$6:$P$41,$E30+1,FALSE),0)</f>
        <v>0</v>
      </c>
      <c r="P30" s="58">
        <f ca="1">IFERROR(HLOOKUP(P$4,'Employee Name'!$K$6:$P$41,$E30+1,FALSE),0)</f>
        <v>0</v>
      </c>
      <c r="Q30" s="58">
        <f ca="1">IFERROR(HLOOKUP(Q$4,'Employee Name'!$K$6:$P$41,$E30+1,FALSE),0)</f>
        <v>0</v>
      </c>
      <c r="R30" s="58">
        <f ca="1">IFERROR(HLOOKUP(R$4,'Employee Name'!$K$6:$P$41,$E30+1,FALSE),0)</f>
        <v>0</v>
      </c>
      <c r="S30" s="58">
        <f ca="1">IFERROR(HLOOKUP(S$4,'Employee Name'!$K$6:$P$41,$E30+1,FALSE),0)</f>
        <v>0</v>
      </c>
      <c r="T30" s="58">
        <f ca="1">IFERROR(HLOOKUP(T$4,'Employee Name'!$K$6:$P$41,$E30+1,FALSE),0)</f>
        <v>0</v>
      </c>
      <c r="U30" s="58">
        <f ca="1">IFERROR(HLOOKUP(U$4,'Employee Name'!$K$6:$P$41,$E30+1,FALSE),0)</f>
        <v>0</v>
      </c>
      <c r="V30" s="58">
        <f ca="1">IFERROR(HLOOKUP(V$4,'Employee Name'!$K$6:$P$41,$E30+1,FALSE),0)</f>
        <v>0</v>
      </c>
      <c r="W30" s="58">
        <f ca="1">IFERROR(HLOOKUP(W$4,'Employee Name'!$K$6:$P$41,$E30+1,FALSE),0)</f>
        <v>0</v>
      </c>
      <c r="X30" s="58">
        <f ca="1">IFERROR(HLOOKUP(X$4,'Employee Name'!$K$6:$P$41,$E30+1,FALSE),0)</f>
        <v>0</v>
      </c>
      <c r="Y30" s="58">
        <f ca="1">IFERROR(HLOOKUP(Y$4,'Employee Name'!$K$6:$P$41,$E30+1,FALSE),0)</f>
        <v>0</v>
      </c>
      <c r="Z30" s="58">
        <f ca="1">IFERROR(HLOOKUP(Z$4,'Employee Name'!$K$6:$P$41,$E30+1,FALSE),0)</f>
        <v>0</v>
      </c>
      <c r="AA30" s="58">
        <f ca="1">IFERROR(HLOOKUP(AA$4,'Employee Name'!$K$6:$P$41,$E30+1,FALSE),0)</f>
        <v>0</v>
      </c>
      <c r="AB30" s="58">
        <f ca="1">IFERROR(HLOOKUP(AB$4,'Employee Name'!$K$6:$P$41,$E30+1,FALSE),0)</f>
        <v>0</v>
      </c>
      <c r="AC30" s="58">
        <f ca="1">IFERROR(HLOOKUP(AC$4,'Employee Name'!$K$6:$P$41,$E30+1,FALSE),0)</f>
        <v>0</v>
      </c>
      <c r="AD30" s="58">
        <f ca="1">IFERROR(HLOOKUP(AD$4,'Employee Name'!$K$6:$P$41,$E30+1,FALSE),0)</f>
        <v>0</v>
      </c>
      <c r="AE30" s="58">
        <f ca="1">IFERROR(HLOOKUP(AE$4,'Employee Name'!$K$6:$P$41,$E30+1,FALSE),0)</f>
        <v>0</v>
      </c>
      <c r="AF30" s="58">
        <f ca="1">IFERROR(HLOOKUP(AF$4,'Employee Name'!$K$6:$P$41,$E30+1,FALSE),0)</f>
        <v>0</v>
      </c>
      <c r="AG30" s="58">
        <f ca="1">IFERROR(HLOOKUP(AG$4,'Employee Name'!$K$6:$P$41,$E30+1,FALSE),0)</f>
        <v>0</v>
      </c>
      <c r="AH30" s="58">
        <f ca="1">IFERROR(HLOOKUP(AH$4,'Employee Name'!$K$6:$P$41,$E30+1,FALSE),0)</f>
        <v>0</v>
      </c>
      <c r="AI30" s="58">
        <f ca="1">IFERROR(HLOOKUP(AI$4,'Employee Name'!$K$6:$P$41,$E30+1,FALSE),0)</f>
        <v>0</v>
      </c>
      <c r="AJ30" s="58">
        <f ca="1">IFERROR(HLOOKUP(AJ$4,'Employee Name'!$K$6:$P$41,$E30+1,FALSE),0)</f>
        <v>0</v>
      </c>
      <c r="AK30" s="58">
        <f ca="1">IFERROR(HLOOKUP(AK$4,'Employee Name'!$K$6:$P$41,$E30+1,FALSE),0)</f>
        <v>0</v>
      </c>
      <c r="AL30" s="58">
        <f ca="1">IFERROR(HLOOKUP(AL$4,'Employee Name'!$K$6:$P$41,$E30+1,FALSE),0)</f>
        <v>0</v>
      </c>
      <c r="AM30" s="58">
        <f ca="1">IFERROR(HLOOKUP(AM$4,'Employee Name'!$K$6:$P$41,$E30+1,FALSE),0)</f>
        <v>0</v>
      </c>
      <c r="AN30" s="58">
        <f ca="1">IFERROR(HLOOKUP(AN$4,'Employee Name'!$K$6:$P$41,$E30+1,FALSE),0)</f>
        <v>0</v>
      </c>
    </row>
    <row r="31" spans="1:40" x14ac:dyDescent="0.25">
      <c r="A31" s="58">
        <v>13</v>
      </c>
      <c r="B31" s="58">
        <f t="shared" si="7"/>
        <v>60</v>
      </c>
      <c r="D31" s="58">
        <f t="shared" ca="1" si="6"/>
        <v>6</v>
      </c>
      <c r="E31" s="58">
        <v>13</v>
      </c>
      <c r="F31" s="58">
        <f ca="1">IFERROR(HLOOKUP(F$4,'Employee Name'!$K$6:$P$41,$E31+1,FALSE),0)</f>
        <v>0</v>
      </c>
      <c r="G31" s="58">
        <f ca="1">IFERROR(HLOOKUP(G$4,'Employee Name'!$K$6:$P$41,$E31+1,FALSE),0)</f>
        <v>0</v>
      </c>
      <c r="H31" s="58">
        <f ca="1">IFERROR(HLOOKUP(H$4,'Employee Name'!$K$6:$P$41,$E31+1,FALSE),0)</f>
        <v>0</v>
      </c>
      <c r="I31" s="58">
        <f ca="1">IFERROR(HLOOKUP(I$4,'Employee Name'!$K$6:$P$41,$E31+1,FALSE),0)</f>
        <v>0</v>
      </c>
      <c r="J31" s="58">
        <f ca="1">IFERROR(HLOOKUP(J$4,'Employee Name'!$K$6:$P$41,$E31+1,FALSE),0)</f>
        <v>0</v>
      </c>
      <c r="K31" s="58">
        <f ca="1">IFERROR(HLOOKUP(K$4,'Employee Name'!$K$6:$P$41,$E31+1,FALSE),0)</f>
        <v>0</v>
      </c>
      <c r="L31" s="58">
        <f ca="1">IFERROR(HLOOKUP(L$4,'Employee Name'!$K$6:$P$41,$E31+1,FALSE),0)</f>
        <v>0</v>
      </c>
      <c r="M31" s="58">
        <f ca="1">IFERROR(HLOOKUP(M$4,'Employee Name'!$K$6:$P$41,$E31+1,FALSE),0)</f>
        <v>0</v>
      </c>
      <c r="N31" s="58">
        <f ca="1">IFERROR(HLOOKUP(N$4,'Employee Name'!$K$6:$P$41,$E31+1,FALSE),0)</f>
        <v>0</v>
      </c>
      <c r="O31" s="58">
        <f ca="1">IFERROR(HLOOKUP(O$4,'Employee Name'!$K$6:$P$41,$E31+1,FALSE),0)</f>
        <v>0</v>
      </c>
      <c r="P31" s="58">
        <f ca="1">IFERROR(HLOOKUP(P$4,'Employee Name'!$K$6:$P$41,$E31+1,FALSE),0)</f>
        <v>0</v>
      </c>
      <c r="Q31" s="58">
        <f ca="1">IFERROR(HLOOKUP(Q$4,'Employee Name'!$K$6:$P$41,$E31+1,FALSE),0)</f>
        <v>0</v>
      </c>
      <c r="R31" s="58">
        <f ca="1">IFERROR(HLOOKUP(R$4,'Employee Name'!$K$6:$P$41,$E31+1,FALSE),0)</f>
        <v>0</v>
      </c>
      <c r="S31" s="58">
        <f ca="1">IFERROR(HLOOKUP(S$4,'Employee Name'!$K$6:$P$41,$E31+1,FALSE),0)</f>
        <v>0</v>
      </c>
      <c r="T31" s="58">
        <f ca="1">IFERROR(HLOOKUP(T$4,'Employee Name'!$K$6:$P$41,$E31+1,FALSE),0)</f>
        <v>0</v>
      </c>
      <c r="U31" s="58">
        <f ca="1">IFERROR(HLOOKUP(U$4,'Employee Name'!$K$6:$P$41,$E31+1,FALSE),0)</f>
        <v>0</v>
      </c>
      <c r="V31" s="58">
        <f ca="1">IFERROR(HLOOKUP(V$4,'Employee Name'!$K$6:$P$41,$E31+1,FALSE),0)</f>
        <v>0</v>
      </c>
      <c r="W31" s="58">
        <f ca="1">IFERROR(HLOOKUP(W$4,'Employee Name'!$K$6:$P$41,$E31+1,FALSE),0)</f>
        <v>0</v>
      </c>
      <c r="X31" s="58">
        <f ca="1">IFERROR(HLOOKUP(X$4,'Employee Name'!$K$6:$P$41,$E31+1,FALSE),0)</f>
        <v>0</v>
      </c>
      <c r="Y31" s="58">
        <f ca="1">IFERROR(HLOOKUP(Y$4,'Employee Name'!$K$6:$P$41,$E31+1,FALSE),0)</f>
        <v>0</v>
      </c>
      <c r="Z31" s="58">
        <f ca="1">IFERROR(HLOOKUP(Z$4,'Employee Name'!$K$6:$P$41,$E31+1,FALSE),0)</f>
        <v>0</v>
      </c>
      <c r="AA31" s="58">
        <f ca="1">IFERROR(HLOOKUP(AA$4,'Employee Name'!$K$6:$P$41,$E31+1,FALSE),0)</f>
        <v>0</v>
      </c>
      <c r="AB31" s="58">
        <f ca="1">IFERROR(HLOOKUP(AB$4,'Employee Name'!$K$6:$P$41,$E31+1,FALSE),0)</f>
        <v>0</v>
      </c>
      <c r="AC31" s="58">
        <f ca="1">IFERROR(HLOOKUP(AC$4,'Employee Name'!$K$6:$P$41,$E31+1,FALSE),0)</f>
        <v>0</v>
      </c>
      <c r="AD31" s="58">
        <f ca="1">IFERROR(HLOOKUP(AD$4,'Employee Name'!$K$6:$P$41,$E31+1,FALSE),0)</f>
        <v>0</v>
      </c>
      <c r="AE31" s="58">
        <f ca="1">IFERROR(HLOOKUP(AE$4,'Employee Name'!$K$6:$P$41,$E31+1,FALSE),0)</f>
        <v>0</v>
      </c>
      <c r="AF31" s="58">
        <f ca="1">IFERROR(HLOOKUP(AF$4,'Employee Name'!$K$6:$P$41,$E31+1,FALSE),0)</f>
        <v>0</v>
      </c>
      <c r="AG31" s="58">
        <f ca="1">IFERROR(HLOOKUP(AG$4,'Employee Name'!$K$6:$P$41,$E31+1,FALSE),0)</f>
        <v>0</v>
      </c>
      <c r="AH31" s="58">
        <f ca="1">IFERROR(HLOOKUP(AH$4,'Employee Name'!$K$6:$P$41,$E31+1,FALSE),0)</f>
        <v>0</v>
      </c>
      <c r="AI31" s="58">
        <f ca="1">IFERROR(HLOOKUP(AI$4,'Employee Name'!$K$6:$P$41,$E31+1,FALSE),0)</f>
        <v>0</v>
      </c>
      <c r="AJ31" s="58">
        <f ca="1">IFERROR(HLOOKUP(AJ$4,'Employee Name'!$K$6:$P$41,$E31+1,FALSE),0)</f>
        <v>0</v>
      </c>
      <c r="AK31" s="58">
        <f ca="1">IFERROR(HLOOKUP(AK$4,'Employee Name'!$K$6:$P$41,$E31+1,FALSE),0)</f>
        <v>0</v>
      </c>
      <c r="AL31" s="58">
        <f ca="1">IFERROR(HLOOKUP(AL$4,'Employee Name'!$K$6:$P$41,$E31+1,FALSE),0)</f>
        <v>0</v>
      </c>
      <c r="AM31" s="58">
        <f ca="1">IFERROR(HLOOKUP(AM$4,'Employee Name'!$K$6:$P$41,$E31+1,FALSE),0)</f>
        <v>0</v>
      </c>
      <c r="AN31" s="58">
        <f ca="1">IFERROR(HLOOKUP(AN$4,'Employee Name'!$K$6:$P$41,$E31+1,FALSE),0)</f>
        <v>0</v>
      </c>
    </row>
    <row r="32" spans="1:40" x14ac:dyDescent="0.25">
      <c r="A32" s="58">
        <v>14</v>
      </c>
      <c r="B32" s="58">
        <f t="shared" si="7"/>
        <v>65</v>
      </c>
      <c r="D32" s="58">
        <f t="shared" ca="1" si="6"/>
        <v>6</v>
      </c>
      <c r="E32" s="58">
        <v>14</v>
      </c>
      <c r="F32" s="58">
        <f ca="1">IFERROR(HLOOKUP(F$4,'Employee Name'!$K$6:$P$41,$E32+1,FALSE),0)</f>
        <v>0</v>
      </c>
      <c r="G32" s="58">
        <f ca="1">IFERROR(HLOOKUP(G$4,'Employee Name'!$K$6:$P$41,$E32+1,FALSE),0)</f>
        <v>0</v>
      </c>
      <c r="H32" s="58">
        <f ca="1">IFERROR(HLOOKUP(H$4,'Employee Name'!$K$6:$P$41,$E32+1,FALSE),0)</f>
        <v>0</v>
      </c>
      <c r="I32" s="58">
        <f ca="1">IFERROR(HLOOKUP(I$4,'Employee Name'!$K$6:$P$41,$E32+1,FALSE),0)</f>
        <v>0</v>
      </c>
      <c r="J32" s="58">
        <f ca="1">IFERROR(HLOOKUP(J$4,'Employee Name'!$K$6:$P$41,$E32+1,FALSE),0)</f>
        <v>0</v>
      </c>
      <c r="K32" s="58">
        <f ca="1">IFERROR(HLOOKUP(K$4,'Employee Name'!$K$6:$P$41,$E32+1,FALSE),0)</f>
        <v>0</v>
      </c>
      <c r="L32" s="58">
        <f ca="1">IFERROR(HLOOKUP(L$4,'Employee Name'!$K$6:$P$41,$E32+1,FALSE),0)</f>
        <v>0</v>
      </c>
      <c r="M32" s="58">
        <f ca="1">IFERROR(HLOOKUP(M$4,'Employee Name'!$K$6:$P$41,$E32+1,FALSE),0)</f>
        <v>0</v>
      </c>
      <c r="N32" s="58">
        <f ca="1">IFERROR(HLOOKUP(N$4,'Employee Name'!$K$6:$P$41,$E32+1,FALSE),0)</f>
        <v>0</v>
      </c>
      <c r="O32" s="58">
        <f ca="1">IFERROR(HLOOKUP(O$4,'Employee Name'!$K$6:$P$41,$E32+1,FALSE),0)</f>
        <v>0</v>
      </c>
      <c r="P32" s="58">
        <f ca="1">IFERROR(HLOOKUP(P$4,'Employee Name'!$K$6:$P$41,$E32+1,FALSE),0)</f>
        <v>0</v>
      </c>
      <c r="Q32" s="58">
        <f ca="1">IFERROR(HLOOKUP(Q$4,'Employee Name'!$K$6:$P$41,$E32+1,FALSE),0)</f>
        <v>0</v>
      </c>
      <c r="R32" s="58">
        <f ca="1">IFERROR(HLOOKUP(R$4,'Employee Name'!$K$6:$P$41,$E32+1,FALSE),0)</f>
        <v>0</v>
      </c>
      <c r="S32" s="58">
        <f ca="1">IFERROR(HLOOKUP(S$4,'Employee Name'!$K$6:$P$41,$E32+1,FALSE),0)</f>
        <v>0</v>
      </c>
      <c r="T32" s="58">
        <f ca="1">IFERROR(HLOOKUP(T$4,'Employee Name'!$K$6:$P$41,$E32+1,FALSE),0)</f>
        <v>0</v>
      </c>
      <c r="U32" s="58">
        <f ca="1">IFERROR(HLOOKUP(U$4,'Employee Name'!$K$6:$P$41,$E32+1,FALSE),0)</f>
        <v>0</v>
      </c>
      <c r="V32" s="58">
        <f ca="1">IFERROR(HLOOKUP(V$4,'Employee Name'!$K$6:$P$41,$E32+1,FALSE),0)</f>
        <v>0</v>
      </c>
      <c r="W32" s="58">
        <f ca="1">IFERROR(HLOOKUP(W$4,'Employee Name'!$K$6:$P$41,$E32+1,FALSE),0)</f>
        <v>0</v>
      </c>
      <c r="X32" s="58">
        <f ca="1">IFERROR(HLOOKUP(X$4,'Employee Name'!$K$6:$P$41,$E32+1,FALSE),0)</f>
        <v>0</v>
      </c>
      <c r="Y32" s="58">
        <f ca="1">IFERROR(HLOOKUP(Y$4,'Employee Name'!$K$6:$P$41,$E32+1,FALSE),0)</f>
        <v>0</v>
      </c>
      <c r="Z32" s="58">
        <f ca="1">IFERROR(HLOOKUP(Z$4,'Employee Name'!$K$6:$P$41,$E32+1,FALSE),0)</f>
        <v>0</v>
      </c>
      <c r="AA32" s="58">
        <f ca="1">IFERROR(HLOOKUP(AA$4,'Employee Name'!$K$6:$P$41,$E32+1,FALSE),0)</f>
        <v>0</v>
      </c>
      <c r="AB32" s="58">
        <f ca="1">IFERROR(HLOOKUP(AB$4,'Employee Name'!$K$6:$P$41,$E32+1,FALSE),0)</f>
        <v>0</v>
      </c>
      <c r="AC32" s="58">
        <f ca="1">IFERROR(HLOOKUP(AC$4,'Employee Name'!$K$6:$P$41,$E32+1,FALSE),0)</f>
        <v>0</v>
      </c>
      <c r="AD32" s="58">
        <f ca="1">IFERROR(HLOOKUP(AD$4,'Employee Name'!$K$6:$P$41,$E32+1,FALSE),0)</f>
        <v>0</v>
      </c>
      <c r="AE32" s="58">
        <f ca="1">IFERROR(HLOOKUP(AE$4,'Employee Name'!$K$6:$P$41,$E32+1,FALSE),0)</f>
        <v>0</v>
      </c>
      <c r="AF32" s="58">
        <f ca="1">IFERROR(HLOOKUP(AF$4,'Employee Name'!$K$6:$P$41,$E32+1,FALSE),0)</f>
        <v>0</v>
      </c>
      <c r="AG32" s="58">
        <f ca="1">IFERROR(HLOOKUP(AG$4,'Employee Name'!$K$6:$P$41,$E32+1,FALSE),0)</f>
        <v>0</v>
      </c>
      <c r="AH32" s="58">
        <f ca="1">IFERROR(HLOOKUP(AH$4,'Employee Name'!$K$6:$P$41,$E32+1,FALSE),0)</f>
        <v>0</v>
      </c>
      <c r="AI32" s="58">
        <f ca="1">IFERROR(HLOOKUP(AI$4,'Employee Name'!$K$6:$P$41,$E32+1,FALSE),0)</f>
        <v>0</v>
      </c>
      <c r="AJ32" s="58">
        <f ca="1">IFERROR(HLOOKUP(AJ$4,'Employee Name'!$K$6:$P$41,$E32+1,FALSE),0)</f>
        <v>0</v>
      </c>
      <c r="AK32" s="58">
        <f ca="1">IFERROR(HLOOKUP(AK$4,'Employee Name'!$K$6:$P$41,$E32+1,FALSE),0)</f>
        <v>0</v>
      </c>
      <c r="AL32" s="58">
        <f ca="1">IFERROR(HLOOKUP(AL$4,'Employee Name'!$K$6:$P$41,$E32+1,FALSE),0)</f>
        <v>0</v>
      </c>
      <c r="AM32" s="58">
        <f ca="1">IFERROR(HLOOKUP(AM$4,'Employee Name'!$K$6:$P$41,$E32+1,FALSE),0)</f>
        <v>0</v>
      </c>
      <c r="AN32" s="58">
        <f ca="1">IFERROR(HLOOKUP(AN$4,'Employee Name'!$K$6:$P$41,$E32+1,FALSE),0)</f>
        <v>0</v>
      </c>
    </row>
    <row r="33" spans="1:40" x14ac:dyDescent="0.25">
      <c r="A33" s="58">
        <v>15</v>
      </c>
      <c r="B33" s="58">
        <f t="shared" si="7"/>
        <v>70</v>
      </c>
      <c r="D33" s="58">
        <f t="shared" ca="1" si="6"/>
        <v>6</v>
      </c>
      <c r="E33" s="58">
        <v>15</v>
      </c>
      <c r="F33" s="58">
        <f ca="1">IFERROR(HLOOKUP(F$4,'Employee Name'!$K$6:$P$41,$E33+1,FALSE),0)</f>
        <v>0</v>
      </c>
      <c r="G33" s="58">
        <f ca="1">IFERROR(HLOOKUP(G$4,'Employee Name'!$K$6:$P$41,$E33+1,FALSE),0)</f>
        <v>0</v>
      </c>
      <c r="H33" s="58">
        <f ca="1">IFERROR(HLOOKUP(H$4,'Employee Name'!$K$6:$P$41,$E33+1,FALSE),0)</f>
        <v>0</v>
      </c>
      <c r="I33" s="58">
        <f ca="1">IFERROR(HLOOKUP(I$4,'Employee Name'!$K$6:$P$41,$E33+1,FALSE),0)</f>
        <v>0</v>
      </c>
      <c r="J33" s="58">
        <f ca="1">IFERROR(HLOOKUP(J$4,'Employee Name'!$K$6:$P$41,$E33+1,FALSE),0)</f>
        <v>0</v>
      </c>
      <c r="K33" s="58">
        <f ca="1">IFERROR(HLOOKUP(K$4,'Employee Name'!$K$6:$P$41,$E33+1,FALSE),0)</f>
        <v>0</v>
      </c>
      <c r="L33" s="58">
        <f ca="1">IFERROR(HLOOKUP(L$4,'Employee Name'!$K$6:$P$41,$E33+1,FALSE),0)</f>
        <v>0</v>
      </c>
      <c r="M33" s="58">
        <f ca="1">IFERROR(HLOOKUP(M$4,'Employee Name'!$K$6:$P$41,$E33+1,FALSE),0)</f>
        <v>0</v>
      </c>
      <c r="N33" s="58">
        <f ca="1">IFERROR(HLOOKUP(N$4,'Employee Name'!$K$6:$P$41,$E33+1,FALSE),0)</f>
        <v>0</v>
      </c>
      <c r="O33" s="58">
        <f ca="1">IFERROR(HLOOKUP(O$4,'Employee Name'!$K$6:$P$41,$E33+1,FALSE),0)</f>
        <v>0</v>
      </c>
      <c r="P33" s="58">
        <f ca="1">IFERROR(HLOOKUP(P$4,'Employee Name'!$K$6:$P$41,$E33+1,FALSE),0)</f>
        <v>0</v>
      </c>
      <c r="Q33" s="58">
        <f ca="1">IFERROR(HLOOKUP(Q$4,'Employee Name'!$K$6:$P$41,$E33+1,FALSE),0)</f>
        <v>0</v>
      </c>
      <c r="R33" s="58">
        <f ca="1">IFERROR(HLOOKUP(R$4,'Employee Name'!$K$6:$P$41,$E33+1,FALSE),0)</f>
        <v>0</v>
      </c>
      <c r="S33" s="58">
        <f ca="1">IFERROR(HLOOKUP(S$4,'Employee Name'!$K$6:$P$41,$E33+1,FALSE),0)</f>
        <v>0</v>
      </c>
      <c r="T33" s="58">
        <f ca="1">IFERROR(HLOOKUP(T$4,'Employee Name'!$K$6:$P$41,$E33+1,FALSE),0)</f>
        <v>0</v>
      </c>
      <c r="U33" s="58">
        <f ca="1">IFERROR(HLOOKUP(U$4,'Employee Name'!$K$6:$P$41,$E33+1,FALSE),0)</f>
        <v>0</v>
      </c>
      <c r="V33" s="58">
        <f ca="1">IFERROR(HLOOKUP(V$4,'Employee Name'!$K$6:$P$41,$E33+1,FALSE),0)</f>
        <v>0</v>
      </c>
      <c r="W33" s="58">
        <f ca="1">IFERROR(HLOOKUP(W$4,'Employee Name'!$K$6:$P$41,$E33+1,FALSE),0)</f>
        <v>0</v>
      </c>
      <c r="X33" s="58">
        <f ca="1">IFERROR(HLOOKUP(X$4,'Employee Name'!$K$6:$P$41,$E33+1,FALSE),0)</f>
        <v>0</v>
      </c>
      <c r="Y33" s="58">
        <f ca="1">IFERROR(HLOOKUP(Y$4,'Employee Name'!$K$6:$P$41,$E33+1,FALSE),0)</f>
        <v>0</v>
      </c>
      <c r="Z33" s="58">
        <f ca="1">IFERROR(HLOOKUP(Z$4,'Employee Name'!$K$6:$P$41,$E33+1,FALSE),0)</f>
        <v>0</v>
      </c>
      <c r="AA33" s="58">
        <f ca="1">IFERROR(HLOOKUP(AA$4,'Employee Name'!$K$6:$P$41,$E33+1,FALSE),0)</f>
        <v>0</v>
      </c>
      <c r="AB33" s="58">
        <f ca="1">IFERROR(HLOOKUP(AB$4,'Employee Name'!$K$6:$P$41,$E33+1,FALSE),0)</f>
        <v>0</v>
      </c>
      <c r="AC33" s="58">
        <f ca="1">IFERROR(HLOOKUP(AC$4,'Employee Name'!$K$6:$P$41,$E33+1,FALSE),0)</f>
        <v>0</v>
      </c>
      <c r="AD33" s="58">
        <f ca="1">IFERROR(HLOOKUP(AD$4,'Employee Name'!$K$6:$P$41,$E33+1,FALSE),0)</f>
        <v>0</v>
      </c>
      <c r="AE33" s="58">
        <f ca="1">IFERROR(HLOOKUP(AE$4,'Employee Name'!$K$6:$P$41,$E33+1,FALSE),0)</f>
        <v>0</v>
      </c>
      <c r="AF33" s="58">
        <f ca="1">IFERROR(HLOOKUP(AF$4,'Employee Name'!$K$6:$P$41,$E33+1,FALSE),0)</f>
        <v>0</v>
      </c>
      <c r="AG33" s="58">
        <f ca="1">IFERROR(HLOOKUP(AG$4,'Employee Name'!$K$6:$P$41,$E33+1,FALSE),0)</f>
        <v>0</v>
      </c>
      <c r="AH33" s="58">
        <f ca="1">IFERROR(HLOOKUP(AH$4,'Employee Name'!$K$6:$P$41,$E33+1,FALSE),0)</f>
        <v>0</v>
      </c>
      <c r="AI33" s="58">
        <f ca="1">IFERROR(HLOOKUP(AI$4,'Employee Name'!$K$6:$P$41,$E33+1,FALSE),0)</f>
        <v>0</v>
      </c>
      <c r="AJ33" s="58">
        <f ca="1">IFERROR(HLOOKUP(AJ$4,'Employee Name'!$K$6:$P$41,$E33+1,FALSE),0)</f>
        <v>0</v>
      </c>
      <c r="AK33" s="58">
        <f ca="1">IFERROR(HLOOKUP(AK$4,'Employee Name'!$K$6:$P$41,$E33+1,FALSE),0)</f>
        <v>0</v>
      </c>
      <c r="AL33" s="58">
        <f ca="1">IFERROR(HLOOKUP(AL$4,'Employee Name'!$K$6:$P$41,$E33+1,FALSE),0)</f>
        <v>0</v>
      </c>
      <c r="AM33" s="58">
        <f ca="1">IFERROR(HLOOKUP(AM$4,'Employee Name'!$K$6:$P$41,$E33+1,FALSE),0)</f>
        <v>0</v>
      </c>
      <c r="AN33" s="58">
        <f ca="1">IFERROR(HLOOKUP(AN$4,'Employee Name'!$K$6:$P$41,$E33+1,FALSE),0)</f>
        <v>0</v>
      </c>
    </row>
    <row r="34" spans="1:40" x14ac:dyDescent="0.25">
      <c r="A34" s="58">
        <v>16</v>
      </c>
      <c r="B34" s="58">
        <f t="shared" si="7"/>
        <v>75</v>
      </c>
      <c r="D34" s="58">
        <f t="shared" ca="1" si="6"/>
        <v>6</v>
      </c>
      <c r="E34" s="58">
        <v>16</v>
      </c>
      <c r="F34" s="58">
        <f ca="1">IFERROR(HLOOKUP(F$4,'Employee Name'!$K$6:$P$41,$E34+1,FALSE),0)</f>
        <v>0</v>
      </c>
      <c r="G34" s="58">
        <f ca="1">IFERROR(HLOOKUP(G$4,'Employee Name'!$K$6:$P$41,$E34+1,FALSE),0)</f>
        <v>0</v>
      </c>
      <c r="H34" s="58">
        <f ca="1">IFERROR(HLOOKUP(H$4,'Employee Name'!$K$6:$P$41,$E34+1,FALSE),0)</f>
        <v>0</v>
      </c>
      <c r="I34" s="58">
        <f ca="1">IFERROR(HLOOKUP(I$4,'Employee Name'!$K$6:$P$41,$E34+1,FALSE),0)</f>
        <v>0</v>
      </c>
      <c r="J34" s="58">
        <f ca="1">IFERROR(HLOOKUP(J$4,'Employee Name'!$K$6:$P$41,$E34+1,FALSE),0)</f>
        <v>0</v>
      </c>
      <c r="K34" s="58">
        <f ca="1">IFERROR(HLOOKUP(K$4,'Employee Name'!$K$6:$P$41,$E34+1,FALSE),0)</f>
        <v>0</v>
      </c>
      <c r="L34" s="58">
        <f ca="1">IFERROR(HLOOKUP(L$4,'Employee Name'!$K$6:$P$41,$E34+1,FALSE),0)</f>
        <v>0</v>
      </c>
      <c r="M34" s="58">
        <f ca="1">IFERROR(HLOOKUP(M$4,'Employee Name'!$K$6:$P$41,$E34+1,FALSE),0)</f>
        <v>0</v>
      </c>
      <c r="N34" s="58">
        <f ca="1">IFERROR(HLOOKUP(N$4,'Employee Name'!$K$6:$P$41,$E34+1,FALSE),0)</f>
        <v>0</v>
      </c>
      <c r="O34" s="58">
        <f ca="1">IFERROR(HLOOKUP(O$4,'Employee Name'!$K$6:$P$41,$E34+1,FALSE),0)</f>
        <v>0</v>
      </c>
      <c r="P34" s="58">
        <f ca="1">IFERROR(HLOOKUP(P$4,'Employee Name'!$K$6:$P$41,$E34+1,FALSE),0)</f>
        <v>0</v>
      </c>
      <c r="Q34" s="58">
        <f ca="1">IFERROR(HLOOKUP(Q$4,'Employee Name'!$K$6:$P$41,$E34+1,FALSE),0)</f>
        <v>0</v>
      </c>
      <c r="R34" s="58">
        <f ca="1">IFERROR(HLOOKUP(R$4,'Employee Name'!$K$6:$P$41,$E34+1,FALSE),0)</f>
        <v>0</v>
      </c>
      <c r="S34" s="58">
        <f ca="1">IFERROR(HLOOKUP(S$4,'Employee Name'!$K$6:$P$41,$E34+1,FALSE),0)</f>
        <v>0</v>
      </c>
      <c r="T34" s="58">
        <f ca="1">IFERROR(HLOOKUP(T$4,'Employee Name'!$K$6:$P$41,$E34+1,FALSE),0)</f>
        <v>0</v>
      </c>
      <c r="U34" s="58">
        <f ca="1">IFERROR(HLOOKUP(U$4,'Employee Name'!$K$6:$P$41,$E34+1,FALSE),0)</f>
        <v>0</v>
      </c>
      <c r="V34" s="58">
        <f ca="1">IFERROR(HLOOKUP(V$4,'Employee Name'!$K$6:$P$41,$E34+1,FALSE),0)</f>
        <v>0</v>
      </c>
      <c r="W34" s="58">
        <f ca="1">IFERROR(HLOOKUP(W$4,'Employee Name'!$K$6:$P$41,$E34+1,FALSE),0)</f>
        <v>0</v>
      </c>
      <c r="X34" s="58">
        <f ca="1">IFERROR(HLOOKUP(X$4,'Employee Name'!$K$6:$P$41,$E34+1,FALSE),0)</f>
        <v>0</v>
      </c>
      <c r="Y34" s="58">
        <f ca="1">IFERROR(HLOOKUP(Y$4,'Employee Name'!$K$6:$P$41,$E34+1,FALSE),0)</f>
        <v>0</v>
      </c>
      <c r="Z34" s="58">
        <f ca="1">IFERROR(HLOOKUP(Z$4,'Employee Name'!$K$6:$P$41,$E34+1,FALSE),0)</f>
        <v>0</v>
      </c>
      <c r="AA34" s="58">
        <f ca="1">IFERROR(HLOOKUP(AA$4,'Employee Name'!$K$6:$P$41,$E34+1,FALSE),0)</f>
        <v>0</v>
      </c>
      <c r="AB34" s="58">
        <f ca="1">IFERROR(HLOOKUP(AB$4,'Employee Name'!$K$6:$P$41,$E34+1,FALSE),0)</f>
        <v>0</v>
      </c>
      <c r="AC34" s="58">
        <f ca="1">IFERROR(HLOOKUP(AC$4,'Employee Name'!$K$6:$P$41,$E34+1,FALSE),0)</f>
        <v>0</v>
      </c>
      <c r="AD34" s="58">
        <f ca="1">IFERROR(HLOOKUP(AD$4,'Employee Name'!$K$6:$P$41,$E34+1,FALSE),0)</f>
        <v>0</v>
      </c>
      <c r="AE34" s="58">
        <f ca="1">IFERROR(HLOOKUP(AE$4,'Employee Name'!$K$6:$P$41,$E34+1,FALSE),0)</f>
        <v>0</v>
      </c>
      <c r="AF34" s="58">
        <f ca="1">IFERROR(HLOOKUP(AF$4,'Employee Name'!$K$6:$P$41,$E34+1,FALSE),0)</f>
        <v>0</v>
      </c>
      <c r="AG34" s="58">
        <f ca="1">IFERROR(HLOOKUP(AG$4,'Employee Name'!$K$6:$P$41,$E34+1,FALSE),0)</f>
        <v>0</v>
      </c>
      <c r="AH34" s="58">
        <f ca="1">IFERROR(HLOOKUP(AH$4,'Employee Name'!$K$6:$P$41,$E34+1,FALSE),0)</f>
        <v>0</v>
      </c>
      <c r="AI34" s="58">
        <f ca="1">IFERROR(HLOOKUP(AI$4,'Employee Name'!$K$6:$P$41,$E34+1,FALSE),0)</f>
        <v>0</v>
      </c>
      <c r="AJ34" s="58">
        <f ca="1">IFERROR(HLOOKUP(AJ$4,'Employee Name'!$K$6:$P$41,$E34+1,FALSE),0)</f>
        <v>0</v>
      </c>
      <c r="AK34" s="58">
        <f ca="1">IFERROR(HLOOKUP(AK$4,'Employee Name'!$K$6:$P$41,$E34+1,FALSE),0)</f>
        <v>0</v>
      </c>
      <c r="AL34" s="58">
        <f ca="1">IFERROR(HLOOKUP(AL$4,'Employee Name'!$K$6:$P$41,$E34+1,FALSE),0)</f>
        <v>0</v>
      </c>
      <c r="AM34" s="58">
        <f ca="1">IFERROR(HLOOKUP(AM$4,'Employee Name'!$K$6:$P$41,$E34+1,FALSE),0)</f>
        <v>0</v>
      </c>
      <c r="AN34" s="58">
        <f ca="1">IFERROR(HLOOKUP(AN$4,'Employee Name'!$K$6:$P$41,$E34+1,FALSE),0)</f>
        <v>0</v>
      </c>
    </row>
    <row r="35" spans="1:40" x14ac:dyDescent="0.25">
      <c r="A35" s="58">
        <v>17</v>
      </c>
      <c r="B35" s="58">
        <f t="shared" si="7"/>
        <v>80</v>
      </c>
      <c r="D35" s="58">
        <f t="shared" ca="1" si="6"/>
        <v>6</v>
      </c>
      <c r="E35" s="58">
        <v>17</v>
      </c>
      <c r="F35" s="58">
        <f ca="1">IFERROR(HLOOKUP(F$4,'Employee Name'!$K$6:$P$41,$E35+1,FALSE),0)</f>
        <v>0</v>
      </c>
      <c r="G35" s="58">
        <f ca="1">IFERROR(HLOOKUP(G$4,'Employee Name'!$K$6:$P$41,$E35+1,FALSE),0)</f>
        <v>0</v>
      </c>
      <c r="H35" s="58">
        <f ca="1">IFERROR(HLOOKUP(H$4,'Employee Name'!$K$6:$P$41,$E35+1,FALSE),0)</f>
        <v>0</v>
      </c>
      <c r="I35" s="58">
        <f ca="1">IFERROR(HLOOKUP(I$4,'Employee Name'!$K$6:$P$41,$E35+1,FALSE),0)</f>
        <v>0</v>
      </c>
      <c r="J35" s="58">
        <f ca="1">IFERROR(HLOOKUP(J$4,'Employee Name'!$K$6:$P$41,$E35+1,FALSE),0)</f>
        <v>0</v>
      </c>
      <c r="K35" s="58">
        <f ca="1">IFERROR(HLOOKUP(K$4,'Employee Name'!$K$6:$P$41,$E35+1,FALSE),0)</f>
        <v>0</v>
      </c>
      <c r="L35" s="58">
        <f ca="1">IFERROR(HLOOKUP(L$4,'Employee Name'!$K$6:$P$41,$E35+1,FALSE),0)</f>
        <v>0</v>
      </c>
      <c r="M35" s="58">
        <f ca="1">IFERROR(HLOOKUP(M$4,'Employee Name'!$K$6:$P$41,$E35+1,FALSE),0)</f>
        <v>0</v>
      </c>
      <c r="N35" s="58">
        <f ca="1">IFERROR(HLOOKUP(N$4,'Employee Name'!$K$6:$P$41,$E35+1,FALSE),0)</f>
        <v>0</v>
      </c>
      <c r="O35" s="58">
        <f ca="1">IFERROR(HLOOKUP(O$4,'Employee Name'!$K$6:$P$41,$E35+1,FALSE),0)</f>
        <v>0</v>
      </c>
      <c r="P35" s="58">
        <f ca="1">IFERROR(HLOOKUP(P$4,'Employee Name'!$K$6:$P$41,$E35+1,FALSE),0)</f>
        <v>0</v>
      </c>
      <c r="Q35" s="58">
        <f ca="1">IFERROR(HLOOKUP(Q$4,'Employee Name'!$K$6:$P$41,$E35+1,FALSE),0)</f>
        <v>0</v>
      </c>
      <c r="R35" s="58">
        <f ca="1">IFERROR(HLOOKUP(R$4,'Employee Name'!$K$6:$P$41,$E35+1,FALSE),0)</f>
        <v>0</v>
      </c>
      <c r="S35" s="58">
        <f ca="1">IFERROR(HLOOKUP(S$4,'Employee Name'!$K$6:$P$41,$E35+1,FALSE),0)</f>
        <v>0</v>
      </c>
      <c r="T35" s="58">
        <f ca="1">IFERROR(HLOOKUP(T$4,'Employee Name'!$K$6:$P$41,$E35+1,FALSE),0)</f>
        <v>0</v>
      </c>
      <c r="U35" s="58">
        <f ca="1">IFERROR(HLOOKUP(U$4,'Employee Name'!$K$6:$P$41,$E35+1,FALSE),0)</f>
        <v>0</v>
      </c>
      <c r="V35" s="58">
        <f ca="1">IFERROR(HLOOKUP(V$4,'Employee Name'!$K$6:$P$41,$E35+1,FALSE),0)</f>
        <v>0</v>
      </c>
      <c r="W35" s="58">
        <f ca="1">IFERROR(HLOOKUP(W$4,'Employee Name'!$K$6:$P$41,$E35+1,FALSE),0)</f>
        <v>0</v>
      </c>
      <c r="X35" s="58">
        <f ca="1">IFERROR(HLOOKUP(X$4,'Employee Name'!$K$6:$P$41,$E35+1,FALSE),0)</f>
        <v>0</v>
      </c>
      <c r="Y35" s="58">
        <f ca="1">IFERROR(HLOOKUP(Y$4,'Employee Name'!$K$6:$P$41,$E35+1,FALSE),0)</f>
        <v>0</v>
      </c>
      <c r="Z35" s="58">
        <f ca="1">IFERROR(HLOOKUP(Z$4,'Employee Name'!$K$6:$P$41,$E35+1,FALSE),0)</f>
        <v>0</v>
      </c>
      <c r="AA35" s="58">
        <f ca="1">IFERROR(HLOOKUP(AA$4,'Employee Name'!$K$6:$P$41,$E35+1,FALSE),0)</f>
        <v>0</v>
      </c>
      <c r="AB35" s="58">
        <f ca="1">IFERROR(HLOOKUP(AB$4,'Employee Name'!$K$6:$P$41,$E35+1,FALSE),0)</f>
        <v>0</v>
      </c>
      <c r="AC35" s="58">
        <f ca="1">IFERROR(HLOOKUP(AC$4,'Employee Name'!$K$6:$P$41,$E35+1,FALSE),0)</f>
        <v>0</v>
      </c>
      <c r="AD35" s="58">
        <f ca="1">IFERROR(HLOOKUP(AD$4,'Employee Name'!$K$6:$P$41,$E35+1,FALSE),0)</f>
        <v>0</v>
      </c>
      <c r="AE35" s="58">
        <f ca="1">IFERROR(HLOOKUP(AE$4,'Employee Name'!$K$6:$P$41,$E35+1,FALSE),0)</f>
        <v>0</v>
      </c>
      <c r="AF35" s="58">
        <f ca="1">IFERROR(HLOOKUP(AF$4,'Employee Name'!$K$6:$P$41,$E35+1,FALSE),0)</f>
        <v>0</v>
      </c>
      <c r="AG35" s="58">
        <f ca="1">IFERROR(HLOOKUP(AG$4,'Employee Name'!$K$6:$P$41,$E35+1,FALSE),0)</f>
        <v>0</v>
      </c>
      <c r="AH35" s="58">
        <f ca="1">IFERROR(HLOOKUP(AH$4,'Employee Name'!$K$6:$P$41,$E35+1,FALSE),0)</f>
        <v>0</v>
      </c>
      <c r="AI35" s="58">
        <f ca="1">IFERROR(HLOOKUP(AI$4,'Employee Name'!$K$6:$P$41,$E35+1,FALSE),0)</f>
        <v>0</v>
      </c>
      <c r="AJ35" s="58">
        <f ca="1">IFERROR(HLOOKUP(AJ$4,'Employee Name'!$K$6:$P$41,$E35+1,FALSE),0)</f>
        <v>0</v>
      </c>
      <c r="AK35" s="58">
        <f ca="1">IFERROR(HLOOKUP(AK$4,'Employee Name'!$K$6:$P$41,$E35+1,FALSE),0)</f>
        <v>0</v>
      </c>
      <c r="AL35" s="58">
        <f ca="1">IFERROR(HLOOKUP(AL$4,'Employee Name'!$K$6:$P$41,$E35+1,FALSE),0)</f>
        <v>0</v>
      </c>
      <c r="AM35" s="58">
        <f ca="1">IFERROR(HLOOKUP(AM$4,'Employee Name'!$K$6:$P$41,$E35+1,FALSE),0)</f>
        <v>0</v>
      </c>
      <c r="AN35" s="58">
        <f ca="1">IFERROR(HLOOKUP(AN$4,'Employee Name'!$K$6:$P$41,$E35+1,FALSE),0)</f>
        <v>0</v>
      </c>
    </row>
    <row r="36" spans="1:40" x14ac:dyDescent="0.25">
      <c r="A36" s="58">
        <v>18</v>
      </c>
      <c r="B36" s="58">
        <f t="shared" si="7"/>
        <v>85</v>
      </c>
      <c r="D36" s="58">
        <f t="shared" ca="1" si="6"/>
        <v>6</v>
      </c>
      <c r="E36" s="58">
        <v>18</v>
      </c>
      <c r="F36" s="58">
        <f ca="1">IFERROR(HLOOKUP(F$4,'Employee Name'!$K$6:$P$41,$E36+1,FALSE),0)</f>
        <v>0</v>
      </c>
      <c r="G36" s="58">
        <f ca="1">IFERROR(HLOOKUP(G$4,'Employee Name'!$K$6:$P$41,$E36+1,FALSE),0)</f>
        <v>0</v>
      </c>
      <c r="H36" s="58">
        <f ca="1">IFERROR(HLOOKUP(H$4,'Employee Name'!$K$6:$P$41,$E36+1,FALSE),0)</f>
        <v>0</v>
      </c>
      <c r="I36" s="58">
        <f ca="1">IFERROR(HLOOKUP(I$4,'Employee Name'!$K$6:$P$41,$E36+1,FALSE),0)</f>
        <v>0</v>
      </c>
      <c r="J36" s="58">
        <f ca="1">IFERROR(HLOOKUP(J$4,'Employee Name'!$K$6:$P$41,$E36+1,FALSE),0)</f>
        <v>0</v>
      </c>
      <c r="K36" s="58">
        <f ca="1">IFERROR(HLOOKUP(K$4,'Employee Name'!$K$6:$P$41,$E36+1,FALSE),0)</f>
        <v>0</v>
      </c>
      <c r="L36" s="58">
        <f ca="1">IFERROR(HLOOKUP(L$4,'Employee Name'!$K$6:$P$41,$E36+1,FALSE),0)</f>
        <v>0</v>
      </c>
      <c r="M36" s="58">
        <f ca="1">IFERROR(HLOOKUP(M$4,'Employee Name'!$K$6:$P$41,$E36+1,FALSE),0)</f>
        <v>0</v>
      </c>
      <c r="N36" s="58">
        <f ca="1">IFERROR(HLOOKUP(N$4,'Employee Name'!$K$6:$P$41,$E36+1,FALSE),0)</f>
        <v>0</v>
      </c>
      <c r="O36" s="58">
        <f ca="1">IFERROR(HLOOKUP(O$4,'Employee Name'!$K$6:$P$41,$E36+1,FALSE),0)</f>
        <v>0</v>
      </c>
      <c r="P36" s="58">
        <f ca="1">IFERROR(HLOOKUP(P$4,'Employee Name'!$K$6:$P$41,$E36+1,FALSE),0)</f>
        <v>0</v>
      </c>
      <c r="Q36" s="58">
        <f ca="1">IFERROR(HLOOKUP(Q$4,'Employee Name'!$K$6:$P$41,$E36+1,FALSE),0)</f>
        <v>0</v>
      </c>
      <c r="R36" s="58">
        <f ca="1">IFERROR(HLOOKUP(R$4,'Employee Name'!$K$6:$P$41,$E36+1,FALSE),0)</f>
        <v>0</v>
      </c>
      <c r="S36" s="58">
        <f ca="1">IFERROR(HLOOKUP(S$4,'Employee Name'!$K$6:$P$41,$E36+1,FALSE),0)</f>
        <v>0</v>
      </c>
      <c r="T36" s="58">
        <f ca="1">IFERROR(HLOOKUP(T$4,'Employee Name'!$K$6:$P$41,$E36+1,FALSE),0)</f>
        <v>0</v>
      </c>
      <c r="U36" s="58">
        <f ca="1">IFERROR(HLOOKUP(U$4,'Employee Name'!$K$6:$P$41,$E36+1,FALSE),0)</f>
        <v>0</v>
      </c>
      <c r="V36" s="58">
        <f ca="1">IFERROR(HLOOKUP(V$4,'Employee Name'!$K$6:$P$41,$E36+1,FALSE),0)</f>
        <v>0</v>
      </c>
      <c r="W36" s="58">
        <f ca="1">IFERROR(HLOOKUP(W$4,'Employee Name'!$K$6:$P$41,$E36+1,FALSE),0)</f>
        <v>0</v>
      </c>
      <c r="X36" s="58">
        <f ca="1">IFERROR(HLOOKUP(X$4,'Employee Name'!$K$6:$P$41,$E36+1,FALSE),0)</f>
        <v>0</v>
      </c>
      <c r="Y36" s="58">
        <f ca="1">IFERROR(HLOOKUP(Y$4,'Employee Name'!$K$6:$P$41,$E36+1,FALSE),0)</f>
        <v>0</v>
      </c>
      <c r="Z36" s="58">
        <f ca="1">IFERROR(HLOOKUP(Z$4,'Employee Name'!$K$6:$P$41,$E36+1,FALSE),0)</f>
        <v>0</v>
      </c>
      <c r="AA36" s="58">
        <f ca="1">IFERROR(HLOOKUP(AA$4,'Employee Name'!$K$6:$P$41,$E36+1,FALSE),0)</f>
        <v>0</v>
      </c>
      <c r="AB36" s="58">
        <f ca="1">IFERROR(HLOOKUP(AB$4,'Employee Name'!$K$6:$P$41,$E36+1,FALSE),0)</f>
        <v>0</v>
      </c>
      <c r="AC36" s="58">
        <f ca="1">IFERROR(HLOOKUP(AC$4,'Employee Name'!$K$6:$P$41,$E36+1,FALSE),0)</f>
        <v>0</v>
      </c>
      <c r="AD36" s="58">
        <f ca="1">IFERROR(HLOOKUP(AD$4,'Employee Name'!$K$6:$P$41,$E36+1,FALSE),0)</f>
        <v>0</v>
      </c>
      <c r="AE36" s="58">
        <f ca="1">IFERROR(HLOOKUP(AE$4,'Employee Name'!$K$6:$P$41,$E36+1,FALSE),0)</f>
        <v>0</v>
      </c>
      <c r="AF36" s="58">
        <f ca="1">IFERROR(HLOOKUP(AF$4,'Employee Name'!$K$6:$P$41,$E36+1,FALSE),0)</f>
        <v>0</v>
      </c>
      <c r="AG36" s="58">
        <f ca="1">IFERROR(HLOOKUP(AG$4,'Employee Name'!$K$6:$P$41,$E36+1,FALSE),0)</f>
        <v>0</v>
      </c>
      <c r="AH36" s="58">
        <f ca="1">IFERROR(HLOOKUP(AH$4,'Employee Name'!$K$6:$P$41,$E36+1,FALSE),0)</f>
        <v>0</v>
      </c>
      <c r="AI36" s="58">
        <f ca="1">IFERROR(HLOOKUP(AI$4,'Employee Name'!$K$6:$P$41,$E36+1,FALSE),0)</f>
        <v>0</v>
      </c>
      <c r="AJ36" s="58">
        <f ca="1">IFERROR(HLOOKUP(AJ$4,'Employee Name'!$K$6:$P$41,$E36+1,FALSE),0)</f>
        <v>0</v>
      </c>
      <c r="AK36" s="58">
        <f ca="1">IFERROR(HLOOKUP(AK$4,'Employee Name'!$K$6:$P$41,$E36+1,FALSE),0)</f>
        <v>0</v>
      </c>
      <c r="AL36" s="58">
        <f ca="1">IFERROR(HLOOKUP(AL$4,'Employee Name'!$K$6:$P$41,$E36+1,FALSE),0)</f>
        <v>0</v>
      </c>
      <c r="AM36" s="58">
        <f ca="1">IFERROR(HLOOKUP(AM$4,'Employee Name'!$K$6:$P$41,$E36+1,FALSE),0)</f>
        <v>0</v>
      </c>
      <c r="AN36" s="58">
        <f ca="1">IFERROR(HLOOKUP(AN$4,'Employee Name'!$K$6:$P$41,$E36+1,FALSE),0)</f>
        <v>0</v>
      </c>
    </row>
    <row r="37" spans="1:40" x14ac:dyDescent="0.25">
      <c r="A37" s="58">
        <v>19</v>
      </c>
      <c r="B37" s="58">
        <f t="shared" si="7"/>
        <v>90</v>
      </c>
      <c r="D37" s="58">
        <f t="shared" ca="1" si="6"/>
        <v>6</v>
      </c>
      <c r="E37" s="58">
        <v>19</v>
      </c>
      <c r="F37" s="58">
        <f ca="1">IFERROR(HLOOKUP(F$4,'Employee Name'!$K$6:$P$41,$E37+1,FALSE),0)</f>
        <v>0</v>
      </c>
      <c r="G37" s="58">
        <f ca="1">IFERROR(HLOOKUP(G$4,'Employee Name'!$K$6:$P$41,$E37+1,FALSE),0)</f>
        <v>0</v>
      </c>
      <c r="H37" s="58">
        <f ca="1">IFERROR(HLOOKUP(H$4,'Employee Name'!$K$6:$P$41,$E37+1,FALSE),0)</f>
        <v>0</v>
      </c>
      <c r="I37" s="58">
        <f ca="1">IFERROR(HLOOKUP(I$4,'Employee Name'!$K$6:$P$41,$E37+1,FALSE),0)</f>
        <v>0</v>
      </c>
      <c r="J37" s="58">
        <f ca="1">IFERROR(HLOOKUP(J$4,'Employee Name'!$K$6:$P$41,$E37+1,FALSE),0)</f>
        <v>0</v>
      </c>
      <c r="K37" s="58">
        <f ca="1">IFERROR(HLOOKUP(K$4,'Employee Name'!$K$6:$P$41,$E37+1,FALSE),0)</f>
        <v>0</v>
      </c>
      <c r="L37" s="58">
        <f ca="1">IFERROR(HLOOKUP(L$4,'Employee Name'!$K$6:$P$41,$E37+1,FALSE),0)</f>
        <v>0</v>
      </c>
      <c r="M37" s="58">
        <f ca="1">IFERROR(HLOOKUP(M$4,'Employee Name'!$K$6:$P$41,$E37+1,FALSE),0)</f>
        <v>0</v>
      </c>
      <c r="N37" s="58">
        <f ca="1">IFERROR(HLOOKUP(N$4,'Employee Name'!$K$6:$P$41,$E37+1,FALSE),0)</f>
        <v>0</v>
      </c>
      <c r="O37" s="58">
        <f ca="1">IFERROR(HLOOKUP(O$4,'Employee Name'!$K$6:$P$41,$E37+1,FALSE),0)</f>
        <v>0</v>
      </c>
      <c r="P37" s="58">
        <f ca="1">IFERROR(HLOOKUP(P$4,'Employee Name'!$K$6:$P$41,$E37+1,FALSE),0)</f>
        <v>0</v>
      </c>
      <c r="Q37" s="58">
        <f ca="1">IFERROR(HLOOKUP(Q$4,'Employee Name'!$K$6:$P$41,$E37+1,FALSE),0)</f>
        <v>0</v>
      </c>
      <c r="R37" s="58">
        <f ca="1">IFERROR(HLOOKUP(R$4,'Employee Name'!$K$6:$P$41,$E37+1,FALSE),0)</f>
        <v>0</v>
      </c>
      <c r="S37" s="58">
        <f ca="1">IFERROR(HLOOKUP(S$4,'Employee Name'!$K$6:$P$41,$E37+1,FALSE),0)</f>
        <v>0</v>
      </c>
      <c r="T37" s="58">
        <f ca="1">IFERROR(HLOOKUP(T$4,'Employee Name'!$K$6:$P$41,$E37+1,FALSE),0)</f>
        <v>0</v>
      </c>
      <c r="U37" s="58">
        <f ca="1">IFERROR(HLOOKUP(U$4,'Employee Name'!$K$6:$P$41,$E37+1,FALSE),0)</f>
        <v>0</v>
      </c>
      <c r="V37" s="58">
        <f ca="1">IFERROR(HLOOKUP(V$4,'Employee Name'!$K$6:$P$41,$E37+1,FALSE),0)</f>
        <v>0</v>
      </c>
      <c r="W37" s="58">
        <f ca="1">IFERROR(HLOOKUP(W$4,'Employee Name'!$K$6:$P$41,$E37+1,FALSE),0)</f>
        <v>0</v>
      </c>
      <c r="X37" s="58">
        <f ca="1">IFERROR(HLOOKUP(X$4,'Employee Name'!$K$6:$P$41,$E37+1,FALSE),0)</f>
        <v>0</v>
      </c>
      <c r="Y37" s="58">
        <f ca="1">IFERROR(HLOOKUP(Y$4,'Employee Name'!$K$6:$P$41,$E37+1,FALSE),0)</f>
        <v>0</v>
      </c>
      <c r="Z37" s="58">
        <f ca="1">IFERROR(HLOOKUP(Z$4,'Employee Name'!$K$6:$P$41,$E37+1,FALSE),0)</f>
        <v>0</v>
      </c>
      <c r="AA37" s="58">
        <f ca="1">IFERROR(HLOOKUP(AA$4,'Employee Name'!$K$6:$P$41,$E37+1,FALSE),0)</f>
        <v>0</v>
      </c>
      <c r="AB37" s="58">
        <f ca="1">IFERROR(HLOOKUP(AB$4,'Employee Name'!$K$6:$P$41,$E37+1,FALSE),0)</f>
        <v>0</v>
      </c>
      <c r="AC37" s="58">
        <f ca="1">IFERROR(HLOOKUP(AC$4,'Employee Name'!$K$6:$P$41,$E37+1,FALSE),0)</f>
        <v>0</v>
      </c>
      <c r="AD37" s="58">
        <f ca="1">IFERROR(HLOOKUP(AD$4,'Employee Name'!$K$6:$P$41,$E37+1,FALSE),0)</f>
        <v>0</v>
      </c>
      <c r="AE37" s="58">
        <f ca="1">IFERROR(HLOOKUP(AE$4,'Employee Name'!$K$6:$P$41,$E37+1,FALSE),0)</f>
        <v>0</v>
      </c>
      <c r="AF37" s="58">
        <f ca="1">IFERROR(HLOOKUP(AF$4,'Employee Name'!$K$6:$P$41,$E37+1,FALSE),0)</f>
        <v>0</v>
      </c>
      <c r="AG37" s="58">
        <f ca="1">IFERROR(HLOOKUP(AG$4,'Employee Name'!$K$6:$P$41,$E37+1,FALSE),0)</f>
        <v>0</v>
      </c>
      <c r="AH37" s="58">
        <f ca="1">IFERROR(HLOOKUP(AH$4,'Employee Name'!$K$6:$P$41,$E37+1,FALSE),0)</f>
        <v>0</v>
      </c>
      <c r="AI37" s="58">
        <f ca="1">IFERROR(HLOOKUP(AI$4,'Employee Name'!$K$6:$P$41,$E37+1,FALSE),0)</f>
        <v>0</v>
      </c>
      <c r="AJ37" s="58">
        <f ca="1">IFERROR(HLOOKUP(AJ$4,'Employee Name'!$K$6:$P$41,$E37+1,FALSE),0)</f>
        <v>0</v>
      </c>
      <c r="AK37" s="58">
        <f ca="1">IFERROR(HLOOKUP(AK$4,'Employee Name'!$K$6:$P$41,$E37+1,FALSE),0)</f>
        <v>0</v>
      </c>
      <c r="AL37" s="58">
        <f ca="1">IFERROR(HLOOKUP(AL$4,'Employee Name'!$K$6:$P$41,$E37+1,FALSE),0)</f>
        <v>0</v>
      </c>
      <c r="AM37" s="58">
        <f ca="1">IFERROR(HLOOKUP(AM$4,'Employee Name'!$K$6:$P$41,$E37+1,FALSE),0)</f>
        <v>0</v>
      </c>
      <c r="AN37" s="58">
        <f ca="1">IFERROR(HLOOKUP(AN$4,'Employee Name'!$K$6:$P$41,$E37+1,FALSE),0)</f>
        <v>0</v>
      </c>
    </row>
    <row r="38" spans="1:40" x14ac:dyDescent="0.25">
      <c r="A38" s="58">
        <v>20</v>
      </c>
      <c r="B38" s="58">
        <f t="shared" si="7"/>
        <v>95</v>
      </c>
      <c r="D38" s="58">
        <f t="shared" ca="1" si="6"/>
        <v>6</v>
      </c>
      <c r="E38" s="58">
        <v>20</v>
      </c>
      <c r="F38" s="58">
        <f ca="1">IFERROR(HLOOKUP(F$4,'Employee Name'!$K$6:$P$41,$E38+1,FALSE),0)</f>
        <v>0</v>
      </c>
      <c r="G38" s="58">
        <f ca="1">IFERROR(HLOOKUP(G$4,'Employee Name'!$K$6:$P$41,$E38+1,FALSE),0)</f>
        <v>0</v>
      </c>
      <c r="H38" s="58">
        <f ca="1">IFERROR(HLOOKUP(H$4,'Employee Name'!$K$6:$P$41,$E38+1,FALSE),0)</f>
        <v>0</v>
      </c>
      <c r="I38" s="58">
        <f ca="1">IFERROR(HLOOKUP(I$4,'Employee Name'!$K$6:$P$41,$E38+1,FALSE),0)</f>
        <v>0</v>
      </c>
      <c r="J38" s="58">
        <f ca="1">IFERROR(HLOOKUP(J$4,'Employee Name'!$K$6:$P$41,$E38+1,FALSE),0)</f>
        <v>0</v>
      </c>
      <c r="K38" s="58">
        <f ca="1">IFERROR(HLOOKUP(K$4,'Employee Name'!$K$6:$P$41,$E38+1,FALSE),0)</f>
        <v>0</v>
      </c>
      <c r="L38" s="58">
        <f ca="1">IFERROR(HLOOKUP(L$4,'Employee Name'!$K$6:$P$41,$E38+1,FALSE),0)</f>
        <v>0</v>
      </c>
      <c r="M38" s="58">
        <f ca="1">IFERROR(HLOOKUP(M$4,'Employee Name'!$K$6:$P$41,$E38+1,FALSE),0)</f>
        <v>0</v>
      </c>
      <c r="N38" s="58">
        <f ca="1">IFERROR(HLOOKUP(N$4,'Employee Name'!$K$6:$P$41,$E38+1,FALSE),0)</f>
        <v>0</v>
      </c>
      <c r="O38" s="58">
        <f ca="1">IFERROR(HLOOKUP(O$4,'Employee Name'!$K$6:$P$41,$E38+1,FALSE),0)</f>
        <v>0</v>
      </c>
      <c r="P38" s="58">
        <f ca="1">IFERROR(HLOOKUP(P$4,'Employee Name'!$K$6:$P$41,$E38+1,FALSE),0)</f>
        <v>0</v>
      </c>
      <c r="Q38" s="58">
        <f ca="1">IFERROR(HLOOKUP(Q$4,'Employee Name'!$K$6:$P$41,$E38+1,FALSE),0)</f>
        <v>0</v>
      </c>
      <c r="R38" s="58">
        <f ca="1">IFERROR(HLOOKUP(R$4,'Employee Name'!$K$6:$P$41,$E38+1,FALSE),0)</f>
        <v>0</v>
      </c>
      <c r="S38" s="58">
        <f ca="1">IFERROR(HLOOKUP(S$4,'Employee Name'!$K$6:$P$41,$E38+1,FALSE),0)</f>
        <v>0</v>
      </c>
      <c r="T38" s="58">
        <f ca="1">IFERROR(HLOOKUP(T$4,'Employee Name'!$K$6:$P$41,$E38+1,FALSE),0)</f>
        <v>0</v>
      </c>
      <c r="U38" s="58">
        <f ca="1">IFERROR(HLOOKUP(U$4,'Employee Name'!$K$6:$P$41,$E38+1,FALSE),0)</f>
        <v>0</v>
      </c>
      <c r="V38" s="58">
        <f ca="1">IFERROR(HLOOKUP(V$4,'Employee Name'!$K$6:$P$41,$E38+1,FALSE),0)</f>
        <v>0</v>
      </c>
      <c r="W38" s="58">
        <f ca="1">IFERROR(HLOOKUP(W$4,'Employee Name'!$K$6:$P$41,$E38+1,FALSE),0)</f>
        <v>0</v>
      </c>
      <c r="X38" s="58">
        <f ca="1">IFERROR(HLOOKUP(X$4,'Employee Name'!$K$6:$P$41,$E38+1,FALSE),0)</f>
        <v>0</v>
      </c>
      <c r="Y38" s="58">
        <f ca="1">IFERROR(HLOOKUP(Y$4,'Employee Name'!$K$6:$P$41,$E38+1,FALSE),0)</f>
        <v>0</v>
      </c>
      <c r="Z38" s="58">
        <f ca="1">IFERROR(HLOOKUP(Z$4,'Employee Name'!$K$6:$P$41,$E38+1,FALSE),0)</f>
        <v>0</v>
      </c>
      <c r="AA38" s="58">
        <f ca="1">IFERROR(HLOOKUP(AA$4,'Employee Name'!$K$6:$P$41,$E38+1,FALSE),0)</f>
        <v>0</v>
      </c>
      <c r="AB38" s="58">
        <f ca="1">IFERROR(HLOOKUP(AB$4,'Employee Name'!$K$6:$P$41,$E38+1,FALSE),0)</f>
        <v>0</v>
      </c>
      <c r="AC38" s="58">
        <f ca="1">IFERROR(HLOOKUP(AC$4,'Employee Name'!$K$6:$P$41,$E38+1,FALSE),0)</f>
        <v>0</v>
      </c>
      <c r="AD38" s="58">
        <f ca="1">IFERROR(HLOOKUP(AD$4,'Employee Name'!$K$6:$P$41,$E38+1,FALSE),0)</f>
        <v>0</v>
      </c>
      <c r="AE38" s="58">
        <f ca="1">IFERROR(HLOOKUP(AE$4,'Employee Name'!$K$6:$P$41,$E38+1,FALSE),0)</f>
        <v>0</v>
      </c>
      <c r="AF38" s="58">
        <f ca="1">IFERROR(HLOOKUP(AF$4,'Employee Name'!$K$6:$P$41,$E38+1,FALSE),0)</f>
        <v>0</v>
      </c>
      <c r="AG38" s="58">
        <f ca="1">IFERROR(HLOOKUP(AG$4,'Employee Name'!$K$6:$P$41,$E38+1,FALSE),0)</f>
        <v>0</v>
      </c>
      <c r="AH38" s="58">
        <f ca="1">IFERROR(HLOOKUP(AH$4,'Employee Name'!$K$6:$P$41,$E38+1,FALSE),0)</f>
        <v>0</v>
      </c>
      <c r="AI38" s="58">
        <f ca="1">IFERROR(HLOOKUP(AI$4,'Employee Name'!$K$6:$P$41,$E38+1,FALSE),0)</f>
        <v>0</v>
      </c>
      <c r="AJ38" s="58">
        <f ca="1">IFERROR(HLOOKUP(AJ$4,'Employee Name'!$K$6:$P$41,$E38+1,FALSE),0)</f>
        <v>0</v>
      </c>
      <c r="AK38" s="58">
        <f ca="1">IFERROR(HLOOKUP(AK$4,'Employee Name'!$K$6:$P$41,$E38+1,FALSE),0)</f>
        <v>0</v>
      </c>
      <c r="AL38" s="58">
        <f ca="1">IFERROR(HLOOKUP(AL$4,'Employee Name'!$K$6:$P$41,$E38+1,FALSE),0)</f>
        <v>0</v>
      </c>
      <c r="AM38" s="58">
        <f ca="1">IFERROR(HLOOKUP(AM$4,'Employee Name'!$K$6:$P$41,$E38+1,FALSE),0)</f>
        <v>0</v>
      </c>
      <c r="AN38" s="58">
        <f ca="1">IFERROR(HLOOKUP(AN$4,'Employee Name'!$K$6:$P$41,$E38+1,FALSE),0)</f>
        <v>0</v>
      </c>
    </row>
    <row r="39" spans="1:40" x14ac:dyDescent="0.25">
      <c r="A39" s="58">
        <v>21</v>
      </c>
      <c r="B39" s="58">
        <f t="shared" si="7"/>
        <v>100</v>
      </c>
      <c r="D39" s="58">
        <f t="shared" ca="1" si="6"/>
        <v>6</v>
      </c>
      <c r="E39" s="58">
        <v>21</v>
      </c>
      <c r="F39" s="58">
        <f ca="1">IFERROR(HLOOKUP(F$4,'Employee Name'!$K$6:$P$41,$E39+1,FALSE),0)</f>
        <v>0</v>
      </c>
      <c r="G39" s="58">
        <f ca="1">IFERROR(HLOOKUP(G$4,'Employee Name'!$K$6:$P$41,$E39+1,FALSE),0)</f>
        <v>0</v>
      </c>
      <c r="H39" s="58">
        <f ca="1">IFERROR(HLOOKUP(H$4,'Employee Name'!$K$6:$P$41,$E39+1,FALSE),0)</f>
        <v>0</v>
      </c>
      <c r="I39" s="58">
        <f ca="1">IFERROR(HLOOKUP(I$4,'Employee Name'!$K$6:$P$41,$E39+1,FALSE),0)</f>
        <v>0</v>
      </c>
      <c r="J39" s="58">
        <f ca="1">IFERROR(HLOOKUP(J$4,'Employee Name'!$K$6:$P$41,$E39+1,FALSE),0)</f>
        <v>0</v>
      </c>
      <c r="K39" s="58">
        <f ca="1">IFERROR(HLOOKUP(K$4,'Employee Name'!$K$6:$P$41,$E39+1,FALSE),0)</f>
        <v>0</v>
      </c>
      <c r="L39" s="58">
        <f ca="1">IFERROR(HLOOKUP(L$4,'Employee Name'!$K$6:$P$41,$E39+1,FALSE),0)</f>
        <v>0</v>
      </c>
      <c r="M39" s="58">
        <f ca="1">IFERROR(HLOOKUP(M$4,'Employee Name'!$K$6:$P$41,$E39+1,FALSE),0)</f>
        <v>0</v>
      </c>
      <c r="N39" s="58">
        <f ca="1">IFERROR(HLOOKUP(N$4,'Employee Name'!$K$6:$P$41,$E39+1,FALSE),0)</f>
        <v>0</v>
      </c>
      <c r="O39" s="58">
        <f ca="1">IFERROR(HLOOKUP(O$4,'Employee Name'!$K$6:$P$41,$E39+1,FALSE),0)</f>
        <v>0</v>
      </c>
      <c r="P39" s="58">
        <f ca="1">IFERROR(HLOOKUP(P$4,'Employee Name'!$K$6:$P$41,$E39+1,FALSE),0)</f>
        <v>0</v>
      </c>
      <c r="Q39" s="58">
        <f ca="1">IFERROR(HLOOKUP(Q$4,'Employee Name'!$K$6:$P$41,$E39+1,FALSE),0)</f>
        <v>0</v>
      </c>
      <c r="R39" s="58">
        <f ca="1">IFERROR(HLOOKUP(R$4,'Employee Name'!$K$6:$P$41,$E39+1,FALSE),0)</f>
        <v>0</v>
      </c>
      <c r="S39" s="58">
        <f ca="1">IFERROR(HLOOKUP(S$4,'Employee Name'!$K$6:$P$41,$E39+1,FALSE),0)</f>
        <v>0</v>
      </c>
      <c r="T39" s="58">
        <f ca="1">IFERROR(HLOOKUP(T$4,'Employee Name'!$K$6:$P$41,$E39+1,FALSE),0)</f>
        <v>0</v>
      </c>
      <c r="U39" s="58">
        <f ca="1">IFERROR(HLOOKUP(U$4,'Employee Name'!$K$6:$P$41,$E39+1,FALSE),0)</f>
        <v>0</v>
      </c>
      <c r="V39" s="58">
        <f ca="1">IFERROR(HLOOKUP(V$4,'Employee Name'!$K$6:$P$41,$E39+1,FALSE),0)</f>
        <v>0</v>
      </c>
      <c r="W39" s="58">
        <f ca="1">IFERROR(HLOOKUP(W$4,'Employee Name'!$K$6:$P$41,$E39+1,FALSE),0)</f>
        <v>0</v>
      </c>
      <c r="X39" s="58">
        <f ca="1">IFERROR(HLOOKUP(X$4,'Employee Name'!$K$6:$P$41,$E39+1,FALSE),0)</f>
        <v>0</v>
      </c>
      <c r="Y39" s="58">
        <f ca="1">IFERROR(HLOOKUP(Y$4,'Employee Name'!$K$6:$P$41,$E39+1,FALSE),0)</f>
        <v>0</v>
      </c>
      <c r="Z39" s="58">
        <f ca="1">IFERROR(HLOOKUP(Z$4,'Employee Name'!$K$6:$P$41,$E39+1,FALSE),0)</f>
        <v>0</v>
      </c>
      <c r="AA39" s="58">
        <f ca="1">IFERROR(HLOOKUP(AA$4,'Employee Name'!$K$6:$P$41,$E39+1,FALSE),0)</f>
        <v>0</v>
      </c>
      <c r="AB39" s="58">
        <f ca="1">IFERROR(HLOOKUP(AB$4,'Employee Name'!$K$6:$P$41,$E39+1,FALSE),0)</f>
        <v>0</v>
      </c>
      <c r="AC39" s="58">
        <f ca="1">IFERROR(HLOOKUP(AC$4,'Employee Name'!$K$6:$P$41,$E39+1,FALSE),0)</f>
        <v>0</v>
      </c>
      <c r="AD39" s="58">
        <f ca="1">IFERROR(HLOOKUP(AD$4,'Employee Name'!$K$6:$P$41,$E39+1,FALSE),0)</f>
        <v>0</v>
      </c>
      <c r="AE39" s="58">
        <f ca="1">IFERROR(HLOOKUP(AE$4,'Employee Name'!$K$6:$P$41,$E39+1,FALSE),0)</f>
        <v>0</v>
      </c>
      <c r="AF39" s="58">
        <f ca="1">IFERROR(HLOOKUP(AF$4,'Employee Name'!$K$6:$P$41,$E39+1,FALSE),0)</f>
        <v>0</v>
      </c>
      <c r="AG39" s="58">
        <f ca="1">IFERROR(HLOOKUP(AG$4,'Employee Name'!$K$6:$P$41,$E39+1,FALSE),0)</f>
        <v>0</v>
      </c>
      <c r="AH39" s="58">
        <f ca="1">IFERROR(HLOOKUP(AH$4,'Employee Name'!$K$6:$P$41,$E39+1,FALSE),0)</f>
        <v>0</v>
      </c>
      <c r="AI39" s="58">
        <f ca="1">IFERROR(HLOOKUP(AI$4,'Employee Name'!$K$6:$P$41,$E39+1,FALSE),0)</f>
        <v>0</v>
      </c>
      <c r="AJ39" s="58">
        <f ca="1">IFERROR(HLOOKUP(AJ$4,'Employee Name'!$K$6:$P$41,$E39+1,FALSE),0)</f>
        <v>0</v>
      </c>
      <c r="AK39" s="58">
        <f ca="1">IFERROR(HLOOKUP(AK$4,'Employee Name'!$K$6:$P$41,$E39+1,FALSE),0)</f>
        <v>0</v>
      </c>
      <c r="AL39" s="58">
        <f ca="1">IFERROR(HLOOKUP(AL$4,'Employee Name'!$K$6:$P$41,$E39+1,FALSE),0)</f>
        <v>0</v>
      </c>
      <c r="AM39" s="58">
        <f ca="1">IFERROR(HLOOKUP(AM$4,'Employee Name'!$K$6:$P$41,$E39+1,FALSE),0)</f>
        <v>0</v>
      </c>
      <c r="AN39" s="58">
        <f ca="1">IFERROR(HLOOKUP(AN$4,'Employee Name'!$K$6:$P$41,$E39+1,FALSE),0)</f>
        <v>0</v>
      </c>
    </row>
    <row r="40" spans="1:40" x14ac:dyDescent="0.25">
      <c r="A40" s="58">
        <v>22</v>
      </c>
      <c r="B40" s="58">
        <f t="shared" si="7"/>
        <v>105</v>
      </c>
      <c r="D40" s="58">
        <f t="shared" ca="1" si="6"/>
        <v>6</v>
      </c>
      <c r="E40" s="58">
        <v>22</v>
      </c>
      <c r="F40" s="58">
        <f ca="1">IFERROR(HLOOKUP(F$4,'Employee Name'!$K$6:$P$41,$E40+1,FALSE),0)</f>
        <v>0</v>
      </c>
      <c r="G40" s="58">
        <f ca="1">IFERROR(HLOOKUP(G$4,'Employee Name'!$K$6:$P$41,$E40+1,FALSE),0)</f>
        <v>0</v>
      </c>
      <c r="H40" s="58">
        <f ca="1">IFERROR(HLOOKUP(H$4,'Employee Name'!$K$6:$P$41,$E40+1,FALSE),0)</f>
        <v>0</v>
      </c>
      <c r="I40" s="58">
        <f ca="1">IFERROR(HLOOKUP(I$4,'Employee Name'!$K$6:$P$41,$E40+1,FALSE),0)</f>
        <v>0</v>
      </c>
      <c r="J40" s="58">
        <f ca="1">IFERROR(HLOOKUP(J$4,'Employee Name'!$K$6:$P$41,$E40+1,FALSE),0)</f>
        <v>0</v>
      </c>
      <c r="K40" s="58">
        <f ca="1">IFERROR(HLOOKUP(K$4,'Employee Name'!$K$6:$P$41,$E40+1,FALSE),0)</f>
        <v>0</v>
      </c>
      <c r="L40" s="58">
        <f ca="1">IFERROR(HLOOKUP(L$4,'Employee Name'!$K$6:$P$41,$E40+1,FALSE),0)</f>
        <v>0</v>
      </c>
      <c r="M40" s="58">
        <f ca="1">IFERROR(HLOOKUP(M$4,'Employee Name'!$K$6:$P$41,$E40+1,FALSE),0)</f>
        <v>0</v>
      </c>
      <c r="N40" s="58">
        <f ca="1">IFERROR(HLOOKUP(N$4,'Employee Name'!$K$6:$P$41,$E40+1,FALSE),0)</f>
        <v>0</v>
      </c>
      <c r="O40" s="58">
        <f ca="1">IFERROR(HLOOKUP(O$4,'Employee Name'!$K$6:$P$41,$E40+1,FALSE),0)</f>
        <v>0</v>
      </c>
      <c r="P40" s="58">
        <f ca="1">IFERROR(HLOOKUP(P$4,'Employee Name'!$K$6:$P$41,$E40+1,FALSE),0)</f>
        <v>0</v>
      </c>
      <c r="Q40" s="58">
        <f ca="1">IFERROR(HLOOKUP(Q$4,'Employee Name'!$K$6:$P$41,$E40+1,FALSE),0)</f>
        <v>0</v>
      </c>
      <c r="R40" s="58">
        <f ca="1">IFERROR(HLOOKUP(R$4,'Employee Name'!$K$6:$P$41,$E40+1,FALSE),0)</f>
        <v>0</v>
      </c>
      <c r="S40" s="58">
        <f ca="1">IFERROR(HLOOKUP(S$4,'Employee Name'!$K$6:$P$41,$E40+1,FALSE),0)</f>
        <v>0</v>
      </c>
      <c r="T40" s="58">
        <f ca="1">IFERROR(HLOOKUP(T$4,'Employee Name'!$K$6:$P$41,$E40+1,FALSE),0)</f>
        <v>0</v>
      </c>
      <c r="U40" s="58">
        <f ca="1">IFERROR(HLOOKUP(U$4,'Employee Name'!$K$6:$P$41,$E40+1,FALSE),0)</f>
        <v>0</v>
      </c>
      <c r="V40" s="58">
        <f ca="1">IFERROR(HLOOKUP(V$4,'Employee Name'!$K$6:$P$41,$E40+1,FALSE),0)</f>
        <v>0</v>
      </c>
      <c r="W40" s="58">
        <f ca="1">IFERROR(HLOOKUP(W$4,'Employee Name'!$K$6:$P$41,$E40+1,FALSE),0)</f>
        <v>0</v>
      </c>
      <c r="X40" s="58">
        <f ca="1">IFERROR(HLOOKUP(X$4,'Employee Name'!$K$6:$P$41,$E40+1,FALSE),0)</f>
        <v>0</v>
      </c>
      <c r="Y40" s="58">
        <f ca="1">IFERROR(HLOOKUP(Y$4,'Employee Name'!$K$6:$P$41,$E40+1,FALSE),0)</f>
        <v>0</v>
      </c>
      <c r="Z40" s="58">
        <f ca="1">IFERROR(HLOOKUP(Z$4,'Employee Name'!$K$6:$P$41,$E40+1,FALSE),0)</f>
        <v>0</v>
      </c>
      <c r="AA40" s="58">
        <f ca="1">IFERROR(HLOOKUP(AA$4,'Employee Name'!$K$6:$P$41,$E40+1,FALSE),0)</f>
        <v>0</v>
      </c>
      <c r="AB40" s="58">
        <f ca="1">IFERROR(HLOOKUP(AB$4,'Employee Name'!$K$6:$P$41,$E40+1,FALSE),0)</f>
        <v>0</v>
      </c>
      <c r="AC40" s="58">
        <f ca="1">IFERROR(HLOOKUP(AC$4,'Employee Name'!$K$6:$P$41,$E40+1,FALSE),0)</f>
        <v>0</v>
      </c>
      <c r="AD40" s="58">
        <f ca="1">IFERROR(HLOOKUP(AD$4,'Employee Name'!$K$6:$P$41,$E40+1,FALSE),0)</f>
        <v>0</v>
      </c>
      <c r="AE40" s="58">
        <f ca="1">IFERROR(HLOOKUP(AE$4,'Employee Name'!$K$6:$P$41,$E40+1,FALSE),0)</f>
        <v>0</v>
      </c>
      <c r="AF40" s="58">
        <f ca="1">IFERROR(HLOOKUP(AF$4,'Employee Name'!$K$6:$P$41,$E40+1,FALSE),0)</f>
        <v>0</v>
      </c>
      <c r="AG40" s="58">
        <f ca="1">IFERROR(HLOOKUP(AG$4,'Employee Name'!$K$6:$P$41,$E40+1,FALSE),0)</f>
        <v>0</v>
      </c>
      <c r="AH40" s="58">
        <f ca="1">IFERROR(HLOOKUP(AH$4,'Employee Name'!$K$6:$P$41,$E40+1,FALSE),0)</f>
        <v>0</v>
      </c>
      <c r="AI40" s="58">
        <f ca="1">IFERROR(HLOOKUP(AI$4,'Employee Name'!$K$6:$P$41,$E40+1,FALSE),0)</f>
        <v>0</v>
      </c>
      <c r="AJ40" s="58">
        <f ca="1">IFERROR(HLOOKUP(AJ$4,'Employee Name'!$K$6:$P$41,$E40+1,FALSE),0)</f>
        <v>0</v>
      </c>
      <c r="AK40" s="58">
        <f ca="1">IFERROR(HLOOKUP(AK$4,'Employee Name'!$K$6:$P$41,$E40+1,FALSE),0)</f>
        <v>0</v>
      </c>
      <c r="AL40" s="58">
        <f ca="1">IFERROR(HLOOKUP(AL$4,'Employee Name'!$K$6:$P$41,$E40+1,FALSE),0)</f>
        <v>0</v>
      </c>
      <c r="AM40" s="58">
        <f ca="1">IFERROR(HLOOKUP(AM$4,'Employee Name'!$K$6:$P$41,$E40+1,FALSE),0)</f>
        <v>0</v>
      </c>
      <c r="AN40" s="58">
        <f ca="1">IFERROR(HLOOKUP(AN$4,'Employee Name'!$K$6:$P$41,$E40+1,FALSE),0)</f>
        <v>0</v>
      </c>
    </row>
    <row r="41" spans="1:40" x14ac:dyDescent="0.25">
      <c r="A41" s="58">
        <v>23</v>
      </c>
      <c r="B41" s="58">
        <f t="shared" si="7"/>
        <v>110</v>
      </c>
      <c r="D41" s="58">
        <f t="shared" ca="1" si="6"/>
        <v>6</v>
      </c>
      <c r="E41" s="58">
        <v>23</v>
      </c>
      <c r="F41" s="58">
        <f ca="1">IFERROR(HLOOKUP(F$4,'Employee Name'!$K$6:$P$41,$E41+1,FALSE),0)</f>
        <v>0</v>
      </c>
      <c r="G41" s="58">
        <f ca="1">IFERROR(HLOOKUP(G$4,'Employee Name'!$K$6:$P$41,$E41+1,FALSE),0)</f>
        <v>0</v>
      </c>
      <c r="H41" s="58">
        <f ca="1">IFERROR(HLOOKUP(H$4,'Employee Name'!$K$6:$P$41,$E41+1,FALSE),0)</f>
        <v>0</v>
      </c>
      <c r="I41" s="58">
        <f ca="1">IFERROR(HLOOKUP(I$4,'Employee Name'!$K$6:$P$41,$E41+1,FALSE),0)</f>
        <v>0</v>
      </c>
      <c r="J41" s="58">
        <f ca="1">IFERROR(HLOOKUP(J$4,'Employee Name'!$K$6:$P$41,$E41+1,FALSE),0)</f>
        <v>0</v>
      </c>
      <c r="K41" s="58">
        <f ca="1">IFERROR(HLOOKUP(K$4,'Employee Name'!$K$6:$P$41,$E41+1,FALSE),0)</f>
        <v>0</v>
      </c>
      <c r="L41" s="58">
        <f ca="1">IFERROR(HLOOKUP(L$4,'Employee Name'!$K$6:$P$41,$E41+1,FALSE),0)</f>
        <v>0</v>
      </c>
      <c r="M41" s="58">
        <f ca="1">IFERROR(HLOOKUP(M$4,'Employee Name'!$K$6:$P$41,$E41+1,FALSE),0)</f>
        <v>0</v>
      </c>
      <c r="N41" s="58">
        <f ca="1">IFERROR(HLOOKUP(N$4,'Employee Name'!$K$6:$P$41,$E41+1,FALSE),0)</f>
        <v>0</v>
      </c>
      <c r="O41" s="58">
        <f ca="1">IFERROR(HLOOKUP(O$4,'Employee Name'!$K$6:$P$41,$E41+1,FALSE),0)</f>
        <v>0</v>
      </c>
      <c r="P41" s="58">
        <f ca="1">IFERROR(HLOOKUP(P$4,'Employee Name'!$K$6:$P$41,$E41+1,FALSE),0)</f>
        <v>0</v>
      </c>
      <c r="Q41" s="58">
        <f ca="1">IFERROR(HLOOKUP(Q$4,'Employee Name'!$K$6:$P$41,$E41+1,FALSE),0)</f>
        <v>0</v>
      </c>
      <c r="R41" s="58">
        <f ca="1">IFERROR(HLOOKUP(R$4,'Employee Name'!$K$6:$P$41,$E41+1,FALSE),0)</f>
        <v>0</v>
      </c>
      <c r="S41" s="58">
        <f ca="1">IFERROR(HLOOKUP(S$4,'Employee Name'!$K$6:$P$41,$E41+1,FALSE),0)</f>
        <v>0</v>
      </c>
      <c r="T41" s="58">
        <f ca="1">IFERROR(HLOOKUP(T$4,'Employee Name'!$K$6:$P$41,$E41+1,FALSE),0)</f>
        <v>0</v>
      </c>
      <c r="U41" s="58">
        <f ca="1">IFERROR(HLOOKUP(U$4,'Employee Name'!$K$6:$P$41,$E41+1,FALSE),0)</f>
        <v>0</v>
      </c>
      <c r="V41" s="58">
        <f ca="1">IFERROR(HLOOKUP(V$4,'Employee Name'!$K$6:$P$41,$E41+1,FALSE),0)</f>
        <v>0</v>
      </c>
      <c r="W41" s="58">
        <f ca="1">IFERROR(HLOOKUP(W$4,'Employee Name'!$K$6:$P$41,$E41+1,FALSE),0)</f>
        <v>0</v>
      </c>
      <c r="X41" s="58">
        <f ca="1">IFERROR(HLOOKUP(X$4,'Employee Name'!$K$6:$P$41,$E41+1,FALSE),0)</f>
        <v>0</v>
      </c>
      <c r="Y41" s="58">
        <f ca="1">IFERROR(HLOOKUP(Y$4,'Employee Name'!$K$6:$P$41,$E41+1,FALSE),0)</f>
        <v>0</v>
      </c>
      <c r="Z41" s="58">
        <f ca="1">IFERROR(HLOOKUP(Z$4,'Employee Name'!$K$6:$P$41,$E41+1,FALSE),0)</f>
        <v>0</v>
      </c>
      <c r="AA41" s="58">
        <f ca="1">IFERROR(HLOOKUP(AA$4,'Employee Name'!$K$6:$P$41,$E41+1,FALSE),0)</f>
        <v>0</v>
      </c>
      <c r="AB41" s="58">
        <f ca="1">IFERROR(HLOOKUP(AB$4,'Employee Name'!$K$6:$P$41,$E41+1,FALSE),0)</f>
        <v>0</v>
      </c>
      <c r="AC41" s="58">
        <f ca="1">IFERROR(HLOOKUP(AC$4,'Employee Name'!$K$6:$P$41,$E41+1,FALSE),0)</f>
        <v>0</v>
      </c>
      <c r="AD41" s="58">
        <f ca="1">IFERROR(HLOOKUP(AD$4,'Employee Name'!$K$6:$P$41,$E41+1,FALSE),0)</f>
        <v>0</v>
      </c>
      <c r="AE41" s="58">
        <f ca="1">IFERROR(HLOOKUP(AE$4,'Employee Name'!$K$6:$P$41,$E41+1,FALSE),0)</f>
        <v>0</v>
      </c>
      <c r="AF41" s="58">
        <f ca="1">IFERROR(HLOOKUP(AF$4,'Employee Name'!$K$6:$P$41,$E41+1,FALSE),0)</f>
        <v>0</v>
      </c>
      <c r="AG41" s="58">
        <f ca="1">IFERROR(HLOOKUP(AG$4,'Employee Name'!$K$6:$P$41,$E41+1,FALSE),0)</f>
        <v>0</v>
      </c>
      <c r="AH41" s="58">
        <f ca="1">IFERROR(HLOOKUP(AH$4,'Employee Name'!$K$6:$P$41,$E41+1,FALSE),0)</f>
        <v>0</v>
      </c>
      <c r="AI41" s="58">
        <f ca="1">IFERROR(HLOOKUP(AI$4,'Employee Name'!$K$6:$P$41,$E41+1,FALSE),0)</f>
        <v>0</v>
      </c>
      <c r="AJ41" s="58">
        <f ca="1">IFERROR(HLOOKUP(AJ$4,'Employee Name'!$K$6:$P$41,$E41+1,FALSE),0)</f>
        <v>0</v>
      </c>
      <c r="AK41" s="58">
        <f ca="1">IFERROR(HLOOKUP(AK$4,'Employee Name'!$K$6:$P$41,$E41+1,FALSE),0)</f>
        <v>0</v>
      </c>
      <c r="AL41" s="58">
        <f ca="1">IFERROR(HLOOKUP(AL$4,'Employee Name'!$K$6:$P$41,$E41+1,FALSE),0)</f>
        <v>0</v>
      </c>
      <c r="AM41" s="58">
        <f ca="1">IFERROR(HLOOKUP(AM$4,'Employee Name'!$K$6:$P$41,$E41+1,FALSE),0)</f>
        <v>0</v>
      </c>
      <c r="AN41" s="58">
        <f ca="1">IFERROR(HLOOKUP(AN$4,'Employee Name'!$K$6:$P$41,$E41+1,FALSE),0)</f>
        <v>0</v>
      </c>
    </row>
    <row r="42" spans="1:40" x14ac:dyDescent="0.25">
      <c r="A42" s="58">
        <v>24</v>
      </c>
      <c r="B42" s="58">
        <f t="shared" si="7"/>
        <v>115</v>
      </c>
      <c r="D42" s="58">
        <f t="shared" ca="1" si="6"/>
        <v>6</v>
      </c>
      <c r="E42" s="58">
        <v>24</v>
      </c>
      <c r="F42" s="58">
        <f ca="1">IFERROR(HLOOKUP(F$4,'Employee Name'!$K$6:$P$41,$E42+1,FALSE),0)</f>
        <v>0</v>
      </c>
      <c r="G42" s="58">
        <f ca="1">IFERROR(HLOOKUP(G$4,'Employee Name'!$K$6:$P$41,$E42+1,FALSE),0)</f>
        <v>0</v>
      </c>
      <c r="H42" s="58">
        <f ca="1">IFERROR(HLOOKUP(H$4,'Employee Name'!$K$6:$P$41,$E42+1,FALSE),0)</f>
        <v>0</v>
      </c>
      <c r="I42" s="58">
        <f ca="1">IFERROR(HLOOKUP(I$4,'Employee Name'!$K$6:$P$41,$E42+1,FALSE),0)</f>
        <v>0</v>
      </c>
      <c r="J42" s="58">
        <f ca="1">IFERROR(HLOOKUP(J$4,'Employee Name'!$K$6:$P$41,$E42+1,FALSE),0)</f>
        <v>0</v>
      </c>
      <c r="K42" s="58">
        <f ca="1">IFERROR(HLOOKUP(K$4,'Employee Name'!$K$6:$P$41,$E42+1,FALSE),0)</f>
        <v>0</v>
      </c>
      <c r="L42" s="58">
        <f ca="1">IFERROR(HLOOKUP(L$4,'Employee Name'!$K$6:$P$41,$E42+1,FALSE),0)</f>
        <v>0</v>
      </c>
      <c r="M42" s="58">
        <f ca="1">IFERROR(HLOOKUP(M$4,'Employee Name'!$K$6:$P$41,$E42+1,FALSE),0)</f>
        <v>0</v>
      </c>
      <c r="N42" s="58">
        <f ca="1">IFERROR(HLOOKUP(N$4,'Employee Name'!$K$6:$P$41,$E42+1,FALSE),0)</f>
        <v>0</v>
      </c>
      <c r="O42" s="58">
        <f ca="1">IFERROR(HLOOKUP(O$4,'Employee Name'!$K$6:$P$41,$E42+1,FALSE),0)</f>
        <v>0</v>
      </c>
      <c r="P42" s="58">
        <f ca="1">IFERROR(HLOOKUP(P$4,'Employee Name'!$K$6:$P$41,$E42+1,FALSE),0)</f>
        <v>0</v>
      </c>
      <c r="Q42" s="58">
        <f ca="1">IFERROR(HLOOKUP(Q$4,'Employee Name'!$K$6:$P$41,$E42+1,FALSE),0)</f>
        <v>0</v>
      </c>
      <c r="R42" s="58">
        <f ca="1">IFERROR(HLOOKUP(R$4,'Employee Name'!$K$6:$P$41,$E42+1,FALSE),0)</f>
        <v>0</v>
      </c>
      <c r="S42" s="58">
        <f ca="1">IFERROR(HLOOKUP(S$4,'Employee Name'!$K$6:$P$41,$E42+1,FALSE),0)</f>
        <v>0</v>
      </c>
      <c r="T42" s="58">
        <f ca="1">IFERROR(HLOOKUP(T$4,'Employee Name'!$K$6:$P$41,$E42+1,FALSE),0)</f>
        <v>0</v>
      </c>
      <c r="U42" s="58">
        <f ca="1">IFERROR(HLOOKUP(U$4,'Employee Name'!$K$6:$P$41,$E42+1,FALSE),0)</f>
        <v>0</v>
      </c>
      <c r="V42" s="58">
        <f ca="1">IFERROR(HLOOKUP(V$4,'Employee Name'!$K$6:$P$41,$E42+1,FALSE),0)</f>
        <v>0</v>
      </c>
      <c r="W42" s="58">
        <f ca="1">IFERROR(HLOOKUP(W$4,'Employee Name'!$K$6:$P$41,$E42+1,FALSE),0)</f>
        <v>0</v>
      </c>
      <c r="X42" s="58">
        <f ca="1">IFERROR(HLOOKUP(X$4,'Employee Name'!$K$6:$P$41,$E42+1,FALSE),0)</f>
        <v>0</v>
      </c>
      <c r="Y42" s="58">
        <f ca="1">IFERROR(HLOOKUP(Y$4,'Employee Name'!$K$6:$P$41,$E42+1,FALSE),0)</f>
        <v>0</v>
      </c>
      <c r="Z42" s="58">
        <f ca="1">IFERROR(HLOOKUP(Z$4,'Employee Name'!$K$6:$P$41,$E42+1,FALSE),0)</f>
        <v>0</v>
      </c>
      <c r="AA42" s="58">
        <f ca="1">IFERROR(HLOOKUP(AA$4,'Employee Name'!$K$6:$P$41,$E42+1,FALSE),0)</f>
        <v>0</v>
      </c>
      <c r="AB42" s="58">
        <f ca="1">IFERROR(HLOOKUP(AB$4,'Employee Name'!$K$6:$P$41,$E42+1,FALSE),0)</f>
        <v>0</v>
      </c>
      <c r="AC42" s="58">
        <f ca="1">IFERROR(HLOOKUP(AC$4,'Employee Name'!$K$6:$P$41,$E42+1,FALSE),0)</f>
        <v>0</v>
      </c>
      <c r="AD42" s="58">
        <f ca="1">IFERROR(HLOOKUP(AD$4,'Employee Name'!$K$6:$P$41,$E42+1,FALSE),0)</f>
        <v>0</v>
      </c>
      <c r="AE42" s="58">
        <f ca="1">IFERROR(HLOOKUP(AE$4,'Employee Name'!$K$6:$P$41,$E42+1,FALSE),0)</f>
        <v>0</v>
      </c>
      <c r="AF42" s="58">
        <f ca="1">IFERROR(HLOOKUP(AF$4,'Employee Name'!$K$6:$P$41,$E42+1,FALSE),0)</f>
        <v>0</v>
      </c>
      <c r="AG42" s="58">
        <f ca="1">IFERROR(HLOOKUP(AG$4,'Employee Name'!$K$6:$P$41,$E42+1,FALSE),0)</f>
        <v>0</v>
      </c>
      <c r="AH42" s="58">
        <f ca="1">IFERROR(HLOOKUP(AH$4,'Employee Name'!$K$6:$P$41,$E42+1,FALSE),0)</f>
        <v>0</v>
      </c>
      <c r="AI42" s="58">
        <f ca="1">IFERROR(HLOOKUP(AI$4,'Employee Name'!$K$6:$P$41,$E42+1,FALSE),0)</f>
        <v>0</v>
      </c>
      <c r="AJ42" s="58">
        <f ca="1">IFERROR(HLOOKUP(AJ$4,'Employee Name'!$K$6:$P$41,$E42+1,FALSE),0)</f>
        <v>0</v>
      </c>
      <c r="AK42" s="58">
        <f ca="1">IFERROR(HLOOKUP(AK$4,'Employee Name'!$K$6:$P$41,$E42+1,FALSE),0)</f>
        <v>0</v>
      </c>
      <c r="AL42" s="58">
        <f ca="1">IFERROR(HLOOKUP(AL$4,'Employee Name'!$K$6:$P$41,$E42+1,FALSE),0)</f>
        <v>0</v>
      </c>
      <c r="AM42" s="58">
        <f ca="1">IFERROR(HLOOKUP(AM$4,'Employee Name'!$K$6:$P$41,$E42+1,FALSE),0)</f>
        <v>0</v>
      </c>
      <c r="AN42" s="58">
        <f ca="1">IFERROR(HLOOKUP(AN$4,'Employee Name'!$K$6:$P$41,$E42+1,FALSE),0)</f>
        <v>0</v>
      </c>
    </row>
    <row r="43" spans="1:40" x14ac:dyDescent="0.25">
      <c r="A43" s="58">
        <v>25</v>
      </c>
      <c r="B43" s="58">
        <f t="shared" si="7"/>
        <v>120</v>
      </c>
      <c r="D43" s="58">
        <f t="shared" ca="1" si="6"/>
        <v>6</v>
      </c>
      <c r="E43" s="58">
        <v>25</v>
      </c>
      <c r="F43" s="58">
        <f ca="1">IFERROR(HLOOKUP(F$4,'Employee Name'!$K$6:$P$41,$E43+1,FALSE),0)</f>
        <v>0</v>
      </c>
      <c r="G43" s="58">
        <f ca="1">IFERROR(HLOOKUP(G$4,'Employee Name'!$K$6:$P$41,$E43+1,FALSE),0)</f>
        <v>0</v>
      </c>
      <c r="H43" s="58">
        <f ca="1">IFERROR(HLOOKUP(H$4,'Employee Name'!$K$6:$P$41,$E43+1,FALSE),0)</f>
        <v>0</v>
      </c>
      <c r="I43" s="58">
        <f ca="1">IFERROR(HLOOKUP(I$4,'Employee Name'!$K$6:$P$41,$E43+1,FALSE),0)</f>
        <v>0</v>
      </c>
      <c r="J43" s="58">
        <f ca="1">IFERROR(HLOOKUP(J$4,'Employee Name'!$K$6:$P$41,$E43+1,FALSE),0)</f>
        <v>0</v>
      </c>
      <c r="K43" s="58">
        <f ca="1">IFERROR(HLOOKUP(K$4,'Employee Name'!$K$6:$P$41,$E43+1,FALSE),0)</f>
        <v>0</v>
      </c>
      <c r="L43" s="58">
        <f ca="1">IFERROR(HLOOKUP(L$4,'Employee Name'!$K$6:$P$41,$E43+1,FALSE),0)</f>
        <v>0</v>
      </c>
      <c r="M43" s="58">
        <f ca="1">IFERROR(HLOOKUP(M$4,'Employee Name'!$K$6:$P$41,$E43+1,FALSE),0)</f>
        <v>0</v>
      </c>
      <c r="N43" s="58">
        <f ca="1">IFERROR(HLOOKUP(N$4,'Employee Name'!$K$6:$P$41,$E43+1,FALSE),0)</f>
        <v>0</v>
      </c>
      <c r="O43" s="58">
        <f ca="1">IFERROR(HLOOKUP(O$4,'Employee Name'!$K$6:$P$41,$E43+1,FALSE),0)</f>
        <v>0</v>
      </c>
      <c r="P43" s="58">
        <f ca="1">IFERROR(HLOOKUP(P$4,'Employee Name'!$K$6:$P$41,$E43+1,FALSE),0)</f>
        <v>0</v>
      </c>
      <c r="Q43" s="58">
        <f ca="1">IFERROR(HLOOKUP(Q$4,'Employee Name'!$K$6:$P$41,$E43+1,FALSE),0)</f>
        <v>0</v>
      </c>
      <c r="R43" s="58">
        <f ca="1">IFERROR(HLOOKUP(R$4,'Employee Name'!$K$6:$P$41,$E43+1,FALSE),0)</f>
        <v>0</v>
      </c>
      <c r="S43" s="58">
        <f ca="1">IFERROR(HLOOKUP(S$4,'Employee Name'!$K$6:$P$41,$E43+1,FALSE),0)</f>
        <v>0</v>
      </c>
      <c r="T43" s="58">
        <f ca="1">IFERROR(HLOOKUP(T$4,'Employee Name'!$K$6:$P$41,$E43+1,FALSE),0)</f>
        <v>0</v>
      </c>
      <c r="U43" s="58">
        <f ca="1">IFERROR(HLOOKUP(U$4,'Employee Name'!$K$6:$P$41,$E43+1,FALSE),0)</f>
        <v>0</v>
      </c>
      <c r="V43" s="58">
        <f ca="1">IFERROR(HLOOKUP(V$4,'Employee Name'!$K$6:$P$41,$E43+1,FALSE),0)</f>
        <v>0</v>
      </c>
      <c r="W43" s="58">
        <f ca="1">IFERROR(HLOOKUP(W$4,'Employee Name'!$K$6:$P$41,$E43+1,FALSE),0)</f>
        <v>0</v>
      </c>
      <c r="X43" s="58">
        <f ca="1">IFERROR(HLOOKUP(X$4,'Employee Name'!$K$6:$P$41,$E43+1,FALSE),0)</f>
        <v>0</v>
      </c>
      <c r="Y43" s="58">
        <f ca="1">IFERROR(HLOOKUP(Y$4,'Employee Name'!$K$6:$P$41,$E43+1,FALSE),0)</f>
        <v>0</v>
      </c>
      <c r="Z43" s="58">
        <f ca="1">IFERROR(HLOOKUP(Z$4,'Employee Name'!$K$6:$P$41,$E43+1,FALSE),0)</f>
        <v>0</v>
      </c>
      <c r="AA43" s="58">
        <f ca="1">IFERROR(HLOOKUP(AA$4,'Employee Name'!$K$6:$P$41,$E43+1,FALSE),0)</f>
        <v>0</v>
      </c>
      <c r="AB43" s="58">
        <f ca="1">IFERROR(HLOOKUP(AB$4,'Employee Name'!$K$6:$P$41,$E43+1,FALSE),0)</f>
        <v>0</v>
      </c>
      <c r="AC43" s="58">
        <f ca="1">IFERROR(HLOOKUP(AC$4,'Employee Name'!$K$6:$P$41,$E43+1,FALSE),0)</f>
        <v>0</v>
      </c>
      <c r="AD43" s="58">
        <f ca="1">IFERROR(HLOOKUP(AD$4,'Employee Name'!$K$6:$P$41,$E43+1,FALSE),0)</f>
        <v>0</v>
      </c>
      <c r="AE43" s="58">
        <f ca="1">IFERROR(HLOOKUP(AE$4,'Employee Name'!$K$6:$P$41,$E43+1,FALSE),0)</f>
        <v>0</v>
      </c>
      <c r="AF43" s="58">
        <f ca="1">IFERROR(HLOOKUP(AF$4,'Employee Name'!$K$6:$P$41,$E43+1,FALSE),0)</f>
        <v>0</v>
      </c>
      <c r="AG43" s="58">
        <f ca="1">IFERROR(HLOOKUP(AG$4,'Employee Name'!$K$6:$P$41,$E43+1,FALSE),0)</f>
        <v>0</v>
      </c>
      <c r="AH43" s="58">
        <f ca="1">IFERROR(HLOOKUP(AH$4,'Employee Name'!$K$6:$P$41,$E43+1,FALSE),0)</f>
        <v>0</v>
      </c>
      <c r="AI43" s="58">
        <f ca="1">IFERROR(HLOOKUP(AI$4,'Employee Name'!$K$6:$P$41,$E43+1,FALSE),0)</f>
        <v>0</v>
      </c>
      <c r="AJ43" s="58">
        <f ca="1">IFERROR(HLOOKUP(AJ$4,'Employee Name'!$K$6:$P$41,$E43+1,FALSE),0)</f>
        <v>0</v>
      </c>
      <c r="AK43" s="58">
        <f ca="1">IFERROR(HLOOKUP(AK$4,'Employee Name'!$K$6:$P$41,$E43+1,FALSE),0)</f>
        <v>0</v>
      </c>
      <c r="AL43" s="58">
        <f ca="1">IFERROR(HLOOKUP(AL$4,'Employee Name'!$K$6:$P$41,$E43+1,FALSE),0)</f>
        <v>0</v>
      </c>
      <c r="AM43" s="58">
        <f ca="1">IFERROR(HLOOKUP(AM$4,'Employee Name'!$K$6:$P$41,$E43+1,FALSE),0)</f>
        <v>0</v>
      </c>
      <c r="AN43" s="58">
        <f ca="1">IFERROR(HLOOKUP(AN$4,'Employee Name'!$K$6:$P$41,$E43+1,FALSE),0)</f>
        <v>0</v>
      </c>
    </row>
    <row r="44" spans="1:40" x14ac:dyDescent="0.25">
      <c r="D44" s="58">
        <f t="shared" ca="1" si="6"/>
        <v>6</v>
      </c>
      <c r="E44" s="58">
        <v>26</v>
      </c>
      <c r="F44" s="58">
        <f ca="1">IFERROR(HLOOKUP(F$4,'Employee Name'!$K$6:$P$41,$E44+1,FALSE),0)</f>
        <v>0</v>
      </c>
      <c r="G44" s="58">
        <f ca="1">IFERROR(HLOOKUP(G$4,'Employee Name'!$K$6:$P$41,$E44+1,FALSE),0)</f>
        <v>0</v>
      </c>
      <c r="H44" s="58">
        <f ca="1">IFERROR(HLOOKUP(H$4,'Employee Name'!$K$6:$P$41,$E44+1,FALSE),0)</f>
        <v>0</v>
      </c>
      <c r="I44" s="58">
        <f ca="1">IFERROR(HLOOKUP(I$4,'Employee Name'!$K$6:$P$41,$E44+1,FALSE),0)</f>
        <v>0</v>
      </c>
      <c r="J44" s="58">
        <f ca="1">IFERROR(HLOOKUP(J$4,'Employee Name'!$K$6:$P$41,$E44+1,FALSE),0)</f>
        <v>0</v>
      </c>
      <c r="K44" s="58">
        <f ca="1">IFERROR(HLOOKUP(K$4,'Employee Name'!$K$6:$P$41,$E44+1,FALSE),0)</f>
        <v>0</v>
      </c>
      <c r="L44" s="58">
        <f ca="1">IFERROR(HLOOKUP(L$4,'Employee Name'!$K$6:$P$41,$E44+1,FALSE),0)</f>
        <v>0</v>
      </c>
      <c r="M44" s="58">
        <f ca="1">IFERROR(HLOOKUP(M$4,'Employee Name'!$K$6:$P$41,$E44+1,FALSE),0)</f>
        <v>0</v>
      </c>
      <c r="N44" s="58">
        <f ca="1">IFERROR(HLOOKUP(N$4,'Employee Name'!$K$6:$P$41,$E44+1,FALSE),0)</f>
        <v>0</v>
      </c>
      <c r="O44" s="58">
        <f ca="1">IFERROR(HLOOKUP(O$4,'Employee Name'!$K$6:$P$41,$E44+1,FALSE),0)</f>
        <v>0</v>
      </c>
      <c r="P44" s="58">
        <f ca="1">IFERROR(HLOOKUP(P$4,'Employee Name'!$K$6:$P$41,$E44+1,FALSE),0)</f>
        <v>0</v>
      </c>
      <c r="Q44" s="58">
        <f ca="1">IFERROR(HLOOKUP(Q$4,'Employee Name'!$K$6:$P$41,$E44+1,FALSE),0)</f>
        <v>0</v>
      </c>
      <c r="R44" s="58">
        <f ca="1">IFERROR(HLOOKUP(R$4,'Employee Name'!$K$6:$P$41,$E44+1,FALSE),0)</f>
        <v>0</v>
      </c>
      <c r="S44" s="58">
        <f ca="1">IFERROR(HLOOKUP(S$4,'Employee Name'!$K$6:$P$41,$E44+1,FALSE),0)</f>
        <v>0</v>
      </c>
      <c r="T44" s="58">
        <f ca="1">IFERROR(HLOOKUP(T$4,'Employee Name'!$K$6:$P$41,$E44+1,FALSE),0)</f>
        <v>0</v>
      </c>
      <c r="U44" s="58">
        <f ca="1">IFERROR(HLOOKUP(U$4,'Employee Name'!$K$6:$P$41,$E44+1,FALSE),0)</f>
        <v>0</v>
      </c>
      <c r="V44" s="58">
        <f ca="1">IFERROR(HLOOKUP(V$4,'Employee Name'!$K$6:$P$41,$E44+1,FALSE),0)</f>
        <v>0</v>
      </c>
      <c r="W44" s="58">
        <f ca="1">IFERROR(HLOOKUP(W$4,'Employee Name'!$K$6:$P$41,$E44+1,FALSE),0)</f>
        <v>0</v>
      </c>
      <c r="X44" s="58">
        <f ca="1">IFERROR(HLOOKUP(X$4,'Employee Name'!$K$6:$P$41,$E44+1,FALSE),0)</f>
        <v>0</v>
      </c>
      <c r="Y44" s="58">
        <f ca="1">IFERROR(HLOOKUP(Y$4,'Employee Name'!$K$6:$P$41,$E44+1,FALSE),0)</f>
        <v>0</v>
      </c>
      <c r="Z44" s="58">
        <f ca="1">IFERROR(HLOOKUP(Z$4,'Employee Name'!$K$6:$P$41,$E44+1,FALSE),0)</f>
        <v>0</v>
      </c>
      <c r="AA44" s="58">
        <f ca="1">IFERROR(HLOOKUP(AA$4,'Employee Name'!$K$6:$P$41,$E44+1,FALSE),0)</f>
        <v>0</v>
      </c>
      <c r="AB44" s="58">
        <f ca="1">IFERROR(HLOOKUP(AB$4,'Employee Name'!$K$6:$P$41,$E44+1,FALSE),0)</f>
        <v>0</v>
      </c>
      <c r="AC44" s="58">
        <f ca="1">IFERROR(HLOOKUP(AC$4,'Employee Name'!$K$6:$P$41,$E44+1,FALSE),0)</f>
        <v>0</v>
      </c>
      <c r="AD44" s="58">
        <f ca="1">IFERROR(HLOOKUP(AD$4,'Employee Name'!$K$6:$P$41,$E44+1,FALSE),0)</f>
        <v>0</v>
      </c>
      <c r="AE44" s="58">
        <f ca="1">IFERROR(HLOOKUP(AE$4,'Employee Name'!$K$6:$P$41,$E44+1,FALSE),0)</f>
        <v>0</v>
      </c>
      <c r="AF44" s="58">
        <f ca="1">IFERROR(HLOOKUP(AF$4,'Employee Name'!$K$6:$P$41,$E44+1,FALSE),0)</f>
        <v>0</v>
      </c>
      <c r="AG44" s="58">
        <f ca="1">IFERROR(HLOOKUP(AG$4,'Employee Name'!$K$6:$P$41,$E44+1,FALSE),0)</f>
        <v>0</v>
      </c>
      <c r="AH44" s="58">
        <f ca="1">IFERROR(HLOOKUP(AH$4,'Employee Name'!$K$6:$P$41,$E44+1,FALSE),0)</f>
        <v>0</v>
      </c>
      <c r="AI44" s="58">
        <f ca="1">IFERROR(HLOOKUP(AI$4,'Employee Name'!$K$6:$P$41,$E44+1,FALSE),0)</f>
        <v>0</v>
      </c>
      <c r="AJ44" s="58">
        <f ca="1">IFERROR(HLOOKUP(AJ$4,'Employee Name'!$K$6:$P$41,$E44+1,FALSE),0)</f>
        <v>0</v>
      </c>
      <c r="AK44" s="58">
        <f ca="1">IFERROR(HLOOKUP(AK$4,'Employee Name'!$K$6:$P$41,$E44+1,FALSE),0)</f>
        <v>0</v>
      </c>
      <c r="AL44" s="58">
        <f ca="1">IFERROR(HLOOKUP(AL$4,'Employee Name'!$K$6:$P$41,$E44+1,FALSE),0)</f>
        <v>0</v>
      </c>
      <c r="AM44" s="58">
        <f ca="1">IFERROR(HLOOKUP(AM$4,'Employee Name'!$K$6:$P$41,$E44+1,FALSE),0)</f>
        <v>0</v>
      </c>
      <c r="AN44" s="58">
        <f ca="1">IFERROR(HLOOKUP(AN$4,'Employee Name'!$K$6:$P$41,$E44+1,FALSE),0)</f>
        <v>0</v>
      </c>
    </row>
    <row r="45" spans="1:40" x14ac:dyDescent="0.25">
      <c r="D45" s="58">
        <f t="shared" ca="1" si="6"/>
        <v>6</v>
      </c>
      <c r="E45" s="58">
        <v>27</v>
      </c>
      <c r="F45" s="58">
        <f ca="1">IFERROR(HLOOKUP(F$4,'Employee Name'!$K$6:$P$41,$E45+1,FALSE),0)</f>
        <v>0</v>
      </c>
      <c r="G45" s="58">
        <f ca="1">IFERROR(HLOOKUP(G$4,'Employee Name'!$K$6:$P$41,$E45+1,FALSE),0)</f>
        <v>0</v>
      </c>
      <c r="H45" s="58">
        <f ca="1">IFERROR(HLOOKUP(H$4,'Employee Name'!$K$6:$P$41,$E45+1,FALSE),0)</f>
        <v>0</v>
      </c>
      <c r="I45" s="58">
        <f ca="1">IFERROR(HLOOKUP(I$4,'Employee Name'!$K$6:$P$41,$E45+1,FALSE),0)</f>
        <v>0</v>
      </c>
      <c r="J45" s="58">
        <f ca="1">IFERROR(HLOOKUP(J$4,'Employee Name'!$K$6:$P$41,$E45+1,FALSE),0)</f>
        <v>0</v>
      </c>
      <c r="K45" s="58">
        <f ca="1">IFERROR(HLOOKUP(K$4,'Employee Name'!$K$6:$P$41,$E45+1,FALSE),0)</f>
        <v>0</v>
      </c>
      <c r="L45" s="58">
        <f ca="1">IFERROR(HLOOKUP(L$4,'Employee Name'!$K$6:$P$41,$E45+1,FALSE),0)</f>
        <v>0</v>
      </c>
      <c r="M45" s="58">
        <f ca="1">IFERROR(HLOOKUP(M$4,'Employee Name'!$K$6:$P$41,$E45+1,FALSE),0)</f>
        <v>0</v>
      </c>
      <c r="N45" s="58">
        <f ca="1">IFERROR(HLOOKUP(N$4,'Employee Name'!$K$6:$P$41,$E45+1,FALSE),0)</f>
        <v>0</v>
      </c>
      <c r="O45" s="58">
        <f ca="1">IFERROR(HLOOKUP(O$4,'Employee Name'!$K$6:$P$41,$E45+1,FALSE),0)</f>
        <v>0</v>
      </c>
      <c r="P45" s="58">
        <f ca="1">IFERROR(HLOOKUP(P$4,'Employee Name'!$K$6:$P$41,$E45+1,FALSE),0)</f>
        <v>0</v>
      </c>
      <c r="Q45" s="58">
        <f ca="1">IFERROR(HLOOKUP(Q$4,'Employee Name'!$K$6:$P$41,$E45+1,FALSE),0)</f>
        <v>0</v>
      </c>
      <c r="R45" s="58">
        <f ca="1">IFERROR(HLOOKUP(R$4,'Employee Name'!$K$6:$P$41,$E45+1,FALSE),0)</f>
        <v>0</v>
      </c>
      <c r="S45" s="58">
        <f ca="1">IFERROR(HLOOKUP(S$4,'Employee Name'!$K$6:$P$41,$E45+1,FALSE),0)</f>
        <v>0</v>
      </c>
      <c r="T45" s="58">
        <f ca="1">IFERROR(HLOOKUP(T$4,'Employee Name'!$K$6:$P$41,$E45+1,FALSE),0)</f>
        <v>0</v>
      </c>
      <c r="U45" s="58">
        <f ca="1">IFERROR(HLOOKUP(U$4,'Employee Name'!$K$6:$P$41,$E45+1,FALSE),0)</f>
        <v>0</v>
      </c>
      <c r="V45" s="58">
        <f ca="1">IFERROR(HLOOKUP(V$4,'Employee Name'!$K$6:$P$41,$E45+1,FALSE),0)</f>
        <v>0</v>
      </c>
      <c r="W45" s="58">
        <f ca="1">IFERROR(HLOOKUP(W$4,'Employee Name'!$K$6:$P$41,$E45+1,FALSE),0)</f>
        <v>0</v>
      </c>
      <c r="X45" s="58">
        <f ca="1">IFERROR(HLOOKUP(X$4,'Employee Name'!$K$6:$P$41,$E45+1,FALSE),0)</f>
        <v>0</v>
      </c>
      <c r="Y45" s="58">
        <f ca="1">IFERROR(HLOOKUP(Y$4,'Employee Name'!$K$6:$P$41,$E45+1,FALSE),0)</f>
        <v>0</v>
      </c>
      <c r="Z45" s="58">
        <f ca="1">IFERROR(HLOOKUP(Z$4,'Employee Name'!$K$6:$P$41,$E45+1,FALSE),0)</f>
        <v>0</v>
      </c>
      <c r="AA45" s="58">
        <f ca="1">IFERROR(HLOOKUP(AA$4,'Employee Name'!$K$6:$P$41,$E45+1,FALSE),0)</f>
        <v>0</v>
      </c>
      <c r="AB45" s="58">
        <f ca="1">IFERROR(HLOOKUP(AB$4,'Employee Name'!$K$6:$P$41,$E45+1,FALSE),0)</f>
        <v>0</v>
      </c>
      <c r="AC45" s="58">
        <f ca="1">IFERROR(HLOOKUP(AC$4,'Employee Name'!$K$6:$P$41,$E45+1,FALSE),0)</f>
        <v>0</v>
      </c>
      <c r="AD45" s="58">
        <f ca="1">IFERROR(HLOOKUP(AD$4,'Employee Name'!$K$6:$P$41,$E45+1,FALSE),0)</f>
        <v>0</v>
      </c>
      <c r="AE45" s="58">
        <f ca="1">IFERROR(HLOOKUP(AE$4,'Employee Name'!$K$6:$P$41,$E45+1,FALSE),0)</f>
        <v>0</v>
      </c>
      <c r="AF45" s="58">
        <f ca="1">IFERROR(HLOOKUP(AF$4,'Employee Name'!$K$6:$P$41,$E45+1,FALSE),0)</f>
        <v>0</v>
      </c>
      <c r="AG45" s="58">
        <f ca="1">IFERROR(HLOOKUP(AG$4,'Employee Name'!$K$6:$P$41,$E45+1,FALSE),0)</f>
        <v>0</v>
      </c>
      <c r="AH45" s="58">
        <f ca="1">IFERROR(HLOOKUP(AH$4,'Employee Name'!$K$6:$P$41,$E45+1,FALSE),0)</f>
        <v>0</v>
      </c>
      <c r="AI45" s="58">
        <f ca="1">IFERROR(HLOOKUP(AI$4,'Employee Name'!$K$6:$P$41,$E45+1,FALSE),0)</f>
        <v>0</v>
      </c>
      <c r="AJ45" s="58">
        <f ca="1">IFERROR(HLOOKUP(AJ$4,'Employee Name'!$K$6:$P$41,$E45+1,FALSE),0)</f>
        <v>0</v>
      </c>
      <c r="AK45" s="58">
        <f ca="1">IFERROR(HLOOKUP(AK$4,'Employee Name'!$K$6:$P$41,$E45+1,FALSE),0)</f>
        <v>0</v>
      </c>
      <c r="AL45" s="58">
        <f ca="1">IFERROR(HLOOKUP(AL$4,'Employee Name'!$K$6:$P$41,$E45+1,FALSE),0)</f>
        <v>0</v>
      </c>
      <c r="AM45" s="58">
        <f ca="1">IFERROR(HLOOKUP(AM$4,'Employee Name'!$K$6:$P$41,$E45+1,FALSE),0)</f>
        <v>0</v>
      </c>
      <c r="AN45" s="58">
        <f ca="1">IFERROR(HLOOKUP(AN$4,'Employee Name'!$K$6:$P$41,$E45+1,FALSE),0)</f>
        <v>0</v>
      </c>
    </row>
    <row r="46" spans="1:40" x14ac:dyDescent="0.25">
      <c r="D46" s="58">
        <f t="shared" ca="1" si="6"/>
        <v>6</v>
      </c>
      <c r="E46" s="58">
        <v>28</v>
      </c>
      <c r="F46" s="58">
        <f ca="1">IFERROR(HLOOKUP(F$4,'Employee Name'!$K$6:$P$41,$E46+1,FALSE),0)</f>
        <v>0</v>
      </c>
      <c r="G46" s="58">
        <f ca="1">IFERROR(HLOOKUP(G$4,'Employee Name'!$K$6:$P$41,$E46+1,FALSE),0)</f>
        <v>0</v>
      </c>
      <c r="H46" s="58">
        <f ca="1">IFERROR(HLOOKUP(H$4,'Employee Name'!$K$6:$P$41,$E46+1,FALSE),0)</f>
        <v>0</v>
      </c>
      <c r="I46" s="58">
        <f ca="1">IFERROR(HLOOKUP(I$4,'Employee Name'!$K$6:$P$41,$E46+1,FALSE),0)</f>
        <v>0</v>
      </c>
      <c r="J46" s="58">
        <f ca="1">IFERROR(HLOOKUP(J$4,'Employee Name'!$K$6:$P$41,$E46+1,FALSE),0)</f>
        <v>0</v>
      </c>
      <c r="K46" s="58">
        <f ca="1">IFERROR(HLOOKUP(K$4,'Employee Name'!$K$6:$P$41,$E46+1,FALSE),0)</f>
        <v>0</v>
      </c>
      <c r="L46" s="58">
        <f ca="1">IFERROR(HLOOKUP(L$4,'Employee Name'!$K$6:$P$41,$E46+1,FALSE),0)</f>
        <v>0</v>
      </c>
      <c r="M46" s="58">
        <f ca="1">IFERROR(HLOOKUP(M$4,'Employee Name'!$K$6:$P$41,$E46+1,FALSE),0)</f>
        <v>0</v>
      </c>
      <c r="N46" s="58">
        <f ca="1">IFERROR(HLOOKUP(N$4,'Employee Name'!$K$6:$P$41,$E46+1,FALSE),0)</f>
        <v>0</v>
      </c>
      <c r="O46" s="58">
        <f ca="1">IFERROR(HLOOKUP(O$4,'Employee Name'!$K$6:$P$41,$E46+1,FALSE),0)</f>
        <v>0</v>
      </c>
      <c r="P46" s="58">
        <f ca="1">IFERROR(HLOOKUP(P$4,'Employee Name'!$K$6:$P$41,$E46+1,FALSE),0)</f>
        <v>0</v>
      </c>
      <c r="Q46" s="58">
        <f ca="1">IFERROR(HLOOKUP(Q$4,'Employee Name'!$K$6:$P$41,$E46+1,FALSE),0)</f>
        <v>0</v>
      </c>
      <c r="R46" s="58">
        <f ca="1">IFERROR(HLOOKUP(R$4,'Employee Name'!$K$6:$P$41,$E46+1,FALSE),0)</f>
        <v>0</v>
      </c>
      <c r="S46" s="58">
        <f ca="1">IFERROR(HLOOKUP(S$4,'Employee Name'!$K$6:$P$41,$E46+1,FALSE),0)</f>
        <v>0</v>
      </c>
      <c r="T46" s="58">
        <f ca="1">IFERROR(HLOOKUP(T$4,'Employee Name'!$K$6:$P$41,$E46+1,FALSE),0)</f>
        <v>0</v>
      </c>
      <c r="U46" s="58">
        <f ca="1">IFERROR(HLOOKUP(U$4,'Employee Name'!$K$6:$P$41,$E46+1,FALSE),0)</f>
        <v>0</v>
      </c>
      <c r="V46" s="58">
        <f ca="1">IFERROR(HLOOKUP(V$4,'Employee Name'!$K$6:$P$41,$E46+1,FALSE),0)</f>
        <v>0</v>
      </c>
      <c r="W46" s="58">
        <f ca="1">IFERROR(HLOOKUP(W$4,'Employee Name'!$K$6:$P$41,$E46+1,FALSE),0)</f>
        <v>0</v>
      </c>
      <c r="X46" s="58">
        <f ca="1">IFERROR(HLOOKUP(X$4,'Employee Name'!$K$6:$P$41,$E46+1,FALSE),0)</f>
        <v>0</v>
      </c>
      <c r="Y46" s="58">
        <f ca="1">IFERROR(HLOOKUP(Y$4,'Employee Name'!$K$6:$P$41,$E46+1,FALSE),0)</f>
        <v>0</v>
      </c>
      <c r="Z46" s="58">
        <f ca="1">IFERROR(HLOOKUP(Z$4,'Employee Name'!$K$6:$P$41,$E46+1,FALSE),0)</f>
        <v>0</v>
      </c>
      <c r="AA46" s="58">
        <f ca="1">IFERROR(HLOOKUP(AA$4,'Employee Name'!$K$6:$P$41,$E46+1,FALSE),0)</f>
        <v>0</v>
      </c>
      <c r="AB46" s="58">
        <f ca="1">IFERROR(HLOOKUP(AB$4,'Employee Name'!$K$6:$P$41,$E46+1,FALSE),0)</f>
        <v>0</v>
      </c>
      <c r="AC46" s="58">
        <f ca="1">IFERROR(HLOOKUP(AC$4,'Employee Name'!$K$6:$P$41,$E46+1,FALSE),0)</f>
        <v>0</v>
      </c>
      <c r="AD46" s="58">
        <f ca="1">IFERROR(HLOOKUP(AD$4,'Employee Name'!$K$6:$P$41,$E46+1,FALSE),0)</f>
        <v>0</v>
      </c>
      <c r="AE46" s="58">
        <f ca="1">IFERROR(HLOOKUP(AE$4,'Employee Name'!$K$6:$P$41,$E46+1,FALSE),0)</f>
        <v>0</v>
      </c>
      <c r="AF46" s="58">
        <f ca="1">IFERROR(HLOOKUP(AF$4,'Employee Name'!$K$6:$P$41,$E46+1,FALSE),0)</f>
        <v>0</v>
      </c>
      <c r="AG46" s="58">
        <f ca="1">IFERROR(HLOOKUP(AG$4,'Employee Name'!$K$6:$P$41,$E46+1,FALSE),0)</f>
        <v>0</v>
      </c>
      <c r="AH46" s="58">
        <f ca="1">IFERROR(HLOOKUP(AH$4,'Employee Name'!$K$6:$P$41,$E46+1,FALSE),0)</f>
        <v>0</v>
      </c>
      <c r="AI46" s="58">
        <f ca="1">IFERROR(HLOOKUP(AI$4,'Employee Name'!$K$6:$P$41,$E46+1,FALSE),0)</f>
        <v>0</v>
      </c>
      <c r="AJ46" s="58">
        <f ca="1">IFERROR(HLOOKUP(AJ$4,'Employee Name'!$K$6:$P$41,$E46+1,FALSE),0)</f>
        <v>0</v>
      </c>
      <c r="AK46" s="58">
        <f ca="1">IFERROR(HLOOKUP(AK$4,'Employee Name'!$K$6:$P$41,$E46+1,FALSE),0)</f>
        <v>0</v>
      </c>
      <c r="AL46" s="58">
        <f ca="1">IFERROR(HLOOKUP(AL$4,'Employee Name'!$K$6:$P$41,$E46+1,FALSE),0)</f>
        <v>0</v>
      </c>
      <c r="AM46" s="58">
        <f ca="1">IFERROR(HLOOKUP(AM$4,'Employee Name'!$K$6:$P$41,$E46+1,FALSE),0)</f>
        <v>0</v>
      </c>
      <c r="AN46" s="58">
        <f ca="1">IFERROR(HLOOKUP(AN$4,'Employee Name'!$K$6:$P$41,$E46+1,FALSE),0)</f>
        <v>0</v>
      </c>
    </row>
    <row r="47" spans="1:40" x14ac:dyDescent="0.25">
      <c r="D47" s="58">
        <f t="shared" ca="1" si="6"/>
        <v>6</v>
      </c>
      <c r="E47" s="58">
        <v>29</v>
      </c>
      <c r="F47" s="58">
        <f ca="1">IFERROR(HLOOKUP(F$4,'Employee Name'!$K$6:$P$41,$E47+1,FALSE),0)</f>
        <v>0</v>
      </c>
      <c r="G47" s="58">
        <f ca="1">IFERROR(HLOOKUP(G$4,'Employee Name'!$K$6:$P$41,$E47+1,FALSE),0)</f>
        <v>0</v>
      </c>
      <c r="H47" s="58">
        <f ca="1">IFERROR(HLOOKUP(H$4,'Employee Name'!$K$6:$P$41,$E47+1,FALSE),0)</f>
        <v>0</v>
      </c>
      <c r="I47" s="58">
        <f ca="1">IFERROR(HLOOKUP(I$4,'Employee Name'!$K$6:$P$41,$E47+1,FALSE),0)</f>
        <v>0</v>
      </c>
      <c r="J47" s="58">
        <f ca="1">IFERROR(HLOOKUP(J$4,'Employee Name'!$K$6:$P$41,$E47+1,FALSE),0)</f>
        <v>0</v>
      </c>
      <c r="K47" s="58">
        <f ca="1">IFERROR(HLOOKUP(K$4,'Employee Name'!$K$6:$P$41,$E47+1,FALSE),0)</f>
        <v>0</v>
      </c>
      <c r="L47" s="58">
        <f ca="1">IFERROR(HLOOKUP(L$4,'Employee Name'!$K$6:$P$41,$E47+1,FALSE),0)</f>
        <v>0</v>
      </c>
      <c r="M47" s="58">
        <f ca="1">IFERROR(HLOOKUP(M$4,'Employee Name'!$K$6:$P$41,$E47+1,FALSE),0)</f>
        <v>0</v>
      </c>
      <c r="N47" s="58">
        <f ca="1">IFERROR(HLOOKUP(N$4,'Employee Name'!$K$6:$P$41,$E47+1,FALSE),0)</f>
        <v>0</v>
      </c>
      <c r="O47" s="58">
        <f ca="1">IFERROR(HLOOKUP(O$4,'Employee Name'!$K$6:$P$41,$E47+1,FALSE),0)</f>
        <v>0</v>
      </c>
      <c r="P47" s="58">
        <f ca="1">IFERROR(HLOOKUP(P$4,'Employee Name'!$K$6:$P$41,$E47+1,FALSE),0)</f>
        <v>0</v>
      </c>
      <c r="Q47" s="58">
        <f ca="1">IFERROR(HLOOKUP(Q$4,'Employee Name'!$K$6:$P$41,$E47+1,FALSE),0)</f>
        <v>0</v>
      </c>
      <c r="R47" s="58">
        <f ca="1">IFERROR(HLOOKUP(R$4,'Employee Name'!$K$6:$P$41,$E47+1,FALSE),0)</f>
        <v>0</v>
      </c>
      <c r="S47" s="58">
        <f ca="1">IFERROR(HLOOKUP(S$4,'Employee Name'!$K$6:$P$41,$E47+1,FALSE),0)</f>
        <v>0</v>
      </c>
      <c r="T47" s="58">
        <f ca="1">IFERROR(HLOOKUP(T$4,'Employee Name'!$K$6:$P$41,$E47+1,FALSE),0)</f>
        <v>0</v>
      </c>
      <c r="U47" s="58">
        <f ca="1">IFERROR(HLOOKUP(U$4,'Employee Name'!$K$6:$P$41,$E47+1,FALSE),0)</f>
        <v>0</v>
      </c>
      <c r="V47" s="58">
        <f ca="1">IFERROR(HLOOKUP(V$4,'Employee Name'!$K$6:$P$41,$E47+1,FALSE),0)</f>
        <v>0</v>
      </c>
      <c r="W47" s="58">
        <f ca="1">IFERROR(HLOOKUP(W$4,'Employee Name'!$K$6:$P$41,$E47+1,FALSE),0)</f>
        <v>0</v>
      </c>
      <c r="X47" s="58">
        <f ca="1">IFERROR(HLOOKUP(X$4,'Employee Name'!$K$6:$P$41,$E47+1,FALSE),0)</f>
        <v>0</v>
      </c>
      <c r="Y47" s="58">
        <f ca="1">IFERROR(HLOOKUP(Y$4,'Employee Name'!$K$6:$P$41,$E47+1,FALSE),0)</f>
        <v>0</v>
      </c>
      <c r="Z47" s="58">
        <f ca="1">IFERROR(HLOOKUP(Z$4,'Employee Name'!$K$6:$P$41,$E47+1,FALSE),0)</f>
        <v>0</v>
      </c>
      <c r="AA47" s="58">
        <f ca="1">IFERROR(HLOOKUP(AA$4,'Employee Name'!$K$6:$P$41,$E47+1,FALSE),0)</f>
        <v>0</v>
      </c>
      <c r="AB47" s="58">
        <f ca="1">IFERROR(HLOOKUP(AB$4,'Employee Name'!$K$6:$P$41,$E47+1,FALSE),0)</f>
        <v>0</v>
      </c>
      <c r="AC47" s="58">
        <f ca="1">IFERROR(HLOOKUP(AC$4,'Employee Name'!$K$6:$P$41,$E47+1,FALSE),0)</f>
        <v>0</v>
      </c>
      <c r="AD47" s="58">
        <f ca="1">IFERROR(HLOOKUP(AD$4,'Employee Name'!$K$6:$P$41,$E47+1,FALSE),0)</f>
        <v>0</v>
      </c>
      <c r="AE47" s="58">
        <f ca="1">IFERROR(HLOOKUP(AE$4,'Employee Name'!$K$6:$P$41,$E47+1,FALSE),0)</f>
        <v>0</v>
      </c>
      <c r="AF47" s="58">
        <f ca="1">IFERROR(HLOOKUP(AF$4,'Employee Name'!$K$6:$P$41,$E47+1,FALSE),0)</f>
        <v>0</v>
      </c>
      <c r="AG47" s="58">
        <f ca="1">IFERROR(HLOOKUP(AG$4,'Employee Name'!$K$6:$P$41,$E47+1,FALSE),0)</f>
        <v>0</v>
      </c>
      <c r="AH47" s="58">
        <f ca="1">IFERROR(HLOOKUP(AH$4,'Employee Name'!$K$6:$P$41,$E47+1,FALSE),0)</f>
        <v>0</v>
      </c>
      <c r="AI47" s="58">
        <f ca="1">IFERROR(HLOOKUP(AI$4,'Employee Name'!$K$6:$P$41,$E47+1,FALSE),0)</f>
        <v>0</v>
      </c>
      <c r="AJ47" s="58">
        <f ca="1">IFERROR(HLOOKUP(AJ$4,'Employee Name'!$K$6:$P$41,$E47+1,FALSE),0)</f>
        <v>0</v>
      </c>
      <c r="AK47" s="58">
        <f ca="1">IFERROR(HLOOKUP(AK$4,'Employee Name'!$K$6:$P$41,$E47+1,FALSE),0)</f>
        <v>0</v>
      </c>
      <c r="AL47" s="58">
        <f ca="1">IFERROR(HLOOKUP(AL$4,'Employee Name'!$K$6:$P$41,$E47+1,FALSE),0)</f>
        <v>0</v>
      </c>
      <c r="AM47" s="58">
        <f ca="1">IFERROR(HLOOKUP(AM$4,'Employee Name'!$K$6:$P$41,$E47+1,FALSE),0)</f>
        <v>0</v>
      </c>
      <c r="AN47" s="58">
        <f ca="1">IFERROR(HLOOKUP(AN$4,'Employee Name'!$K$6:$P$41,$E47+1,FALSE),0)</f>
        <v>0</v>
      </c>
    </row>
    <row r="48" spans="1:40" x14ac:dyDescent="0.25">
      <c r="D48" s="58">
        <f t="shared" ca="1" si="6"/>
        <v>6</v>
      </c>
      <c r="E48" s="58">
        <v>30</v>
      </c>
      <c r="F48" s="58">
        <f ca="1">IFERROR(HLOOKUP(F$4,'Employee Name'!$K$6:$P$41,$E48+1,FALSE),0)</f>
        <v>0</v>
      </c>
      <c r="G48" s="58">
        <f ca="1">IFERROR(HLOOKUP(G$4,'Employee Name'!$K$6:$P$41,$E48+1,FALSE),0)</f>
        <v>0</v>
      </c>
      <c r="H48" s="58">
        <f ca="1">IFERROR(HLOOKUP(H$4,'Employee Name'!$K$6:$P$41,$E48+1,FALSE),0)</f>
        <v>0</v>
      </c>
      <c r="I48" s="58">
        <f ca="1">IFERROR(HLOOKUP(I$4,'Employee Name'!$K$6:$P$41,$E48+1,FALSE),0)</f>
        <v>0</v>
      </c>
      <c r="J48" s="58">
        <f ca="1">IFERROR(HLOOKUP(J$4,'Employee Name'!$K$6:$P$41,$E48+1,FALSE),0)</f>
        <v>0</v>
      </c>
      <c r="K48" s="58">
        <f ca="1">IFERROR(HLOOKUP(K$4,'Employee Name'!$K$6:$P$41,$E48+1,FALSE),0)</f>
        <v>0</v>
      </c>
      <c r="L48" s="58">
        <f ca="1">IFERROR(HLOOKUP(L$4,'Employee Name'!$K$6:$P$41,$E48+1,FALSE),0)</f>
        <v>0</v>
      </c>
      <c r="M48" s="58">
        <f ca="1">IFERROR(HLOOKUP(M$4,'Employee Name'!$K$6:$P$41,$E48+1,FALSE),0)</f>
        <v>0</v>
      </c>
      <c r="N48" s="58">
        <f ca="1">IFERROR(HLOOKUP(N$4,'Employee Name'!$K$6:$P$41,$E48+1,FALSE),0)</f>
        <v>0</v>
      </c>
      <c r="O48" s="58">
        <f ca="1">IFERROR(HLOOKUP(O$4,'Employee Name'!$K$6:$P$41,$E48+1,FALSE),0)</f>
        <v>0</v>
      </c>
      <c r="P48" s="58">
        <f ca="1">IFERROR(HLOOKUP(P$4,'Employee Name'!$K$6:$P$41,$E48+1,FALSE),0)</f>
        <v>0</v>
      </c>
      <c r="Q48" s="58">
        <f ca="1">IFERROR(HLOOKUP(Q$4,'Employee Name'!$K$6:$P$41,$E48+1,FALSE),0)</f>
        <v>0</v>
      </c>
      <c r="R48" s="58">
        <f ca="1">IFERROR(HLOOKUP(R$4,'Employee Name'!$K$6:$P$41,$E48+1,FALSE),0)</f>
        <v>0</v>
      </c>
      <c r="S48" s="58">
        <f ca="1">IFERROR(HLOOKUP(S$4,'Employee Name'!$K$6:$P$41,$E48+1,FALSE),0)</f>
        <v>0</v>
      </c>
      <c r="T48" s="58">
        <f ca="1">IFERROR(HLOOKUP(T$4,'Employee Name'!$K$6:$P$41,$E48+1,FALSE),0)</f>
        <v>0</v>
      </c>
      <c r="U48" s="58">
        <f ca="1">IFERROR(HLOOKUP(U$4,'Employee Name'!$K$6:$P$41,$E48+1,FALSE),0)</f>
        <v>0</v>
      </c>
      <c r="V48" s="58">
        <f ca="1">IFERROR(HLOOKUP(V$4,'Employee Name'!$K$6:$P$41,$E48+1,FALSE),0)</f>
        <v>0</v>
      </c>
      <c r="W48" s="58">
        <f ca="1">IFERROR(HLOOKUP(W$4,'Employee Name'!$K$6:$P$41,$E48+1,FALSE),0)</f>
        <v>0</v>
      </c>
      <c r="X48" s="58">
        <f ca="1">IFERROR(HLOOKUP(X$4,'Employee Name'!$K$6:$P$41,$E48+1,FALSE),0)</f>
        <v>0</v>
      </c>
      <c r="Y48" s="58">
        <f ca="1">IFERROR(HLOOKUP(Y$4,'Employee Name'!$K$6:$P$41,$E48+1,FALSE),0)</f>
        <v>0</v>
      </c>
      <c r="Z48" s="58">
        <f ca="1">IFERROR(HLOOKUP(Z$4,'Employee Name'!$K$6:$P$41,$E48+1,FALSE),0)</f>
        <v>0</v>
      </c>
      <c r="AA48" s="58">
        <f ca="1">IFERROR(HLOOKUP(AA$4,'Employee Name'!$K$6:$P$41,$E48+1,FALSE),0)</f>
        <v>0</v>
      </c>
      <c r="AB48" s="58">
        <f ca="1">IFERROR(HLOOKUP(AB$4,'Employee Name'!$K$6:$P$41,$E48+1,FALSE),0)</f>
        <v>0</v>
      </c>
      <c r="AC48" s="58">
        <f ca="1">IFERROR(HLOOKUP(AC$4,'Employee Name'!$K$6:$P$41,$E48+1,FALSE),0)</f>
        <v>0</v>
      </c>
      <c r="AD48" s="58">
        <f ca="1">IFERROR(HLOOKUP(AD$4,'Employee Name'!$K$6:$P$41,$E48+1,FALSE),0)</f>
        <v>0</v>
      </c>
      <c r="AE48" s="58">
        <f ca="1">IFERROR(HLOOKUP(AE$4,'Employee Name'!$K$6:$P$41,$E48+1,FALSE),0)</f>
        <v>0</v>
      </c>
      <c r="AF48" s="58">
        <f ca="1">IFERROR(HLOOKUP(AF$4,'Employee Name'!$K$6:$P$41,$E48+1,FALSE),0)</f>
        <v>0</v>
      </c>
      <c r="AG48" s="58">
        <f ca="1">IFERROR(HLOOKUP(AG$4,'Employee Name'!$K$6:$P$41,$E48+1,FALSE),0)</f>
        <v>0</v>
      </c>
      <c r="AH48" s="58">
        <f ca="1">IFERROR(HLOOKUP(AH$4,'Employee Name'!$K$6:$P$41,$E48+1,FALSE),0)</f>
        <v>0</v>
      </c>
      <c r="AI48" s="58">
        <f ca="1">IFERROR(HLOOKUP(AI$4,'Employee Name'!$K$6:$P$41,$E48+1,FALSE),0)</f>
        <v>0</v>
      </c>
      <c r="AJ48" s="58">
        <f ca="1">IFERROR(HLOOKUP(AJ$4,'Employee Name'!$K$6:$P$41,$E48+1,FALSE),0)</f>
        <v>0</v>
      </c>
      <c r="AK48" s="58">
        <f ca="1">IFERROR(HLOOKUP(AK$4,'Employee Name'!$K$6:$P$41,$E48+1,FALSE),0)</f>
        <v>0</v>
      </c>
      <c r="AL48" s="58">
        <f ca="1">IFERROR(HLOOKUP(AL$4,'Employee Name'!$K$6:$P$41,$E48+1,FALSE),0)</f>
        <v>0</v>
      </c>
      <c r="AM48" s="58">
        <f ca="1">IFERROR(HLOOKUP(AM$4,'Employee Name'!$K$6:$P$41,$E48+1,FALSE),0)</f>
        <v>0</v>
      </c>
      <c r="AN48" s="58">
        <f ca="1">IFERROR(HLOOKUP(AN$4,'Employee Name'!$K$6:$P$41,$E48+1,FALSE),0)</f>
        <v>0</v>
      </c>
    </row>
    <row r="49" spans="1:40" x14ac:dyDescent="0.25">
      <c r="A49" s="58" t="s">
        <v>43</v>
      </c>
      <c r="B49" s="58">
        <v>1</v>
      </c>
      <c r="D49" s="58">
        <f t="shared" ca="1" si="6"/>
        <v>6</v>
      </c>
      <c r="E49" s="58">
        <v>31</v>
      </c>
      <c r="F49" s="58">
        <f ca="1">IFERROR(HLOOKUP(F$4,'Employee Name'!$K$6:$P$41,$E49+1,FALSE),0)</f>
        <v>0</v>
      </c>
      <c r="G49" s="58">
        <f ca="1">IFERROR(HLOOKUP(G$4,'Employee Name'!$K$6:$P$41,$E49+1,FALSE),0)</f>
        <v>0</v>
      </c>
      <c r="H49" s="58">
        <f ca="1">IFERROR(HLOOKUP(H$4,'Employee Name'!$K$6:$P$41,$E49+1,FALSE),0)</f>
        <v>0</v>
      </c>
      <c r="I49" s="58">
        <f ca="1">IFERROR(HLOOKUP(I$4,'Employee Name'!$K$6:$P$41,$E49+1,FALSE),0)</f>
        <v>0</v>
      </c>
      <c r="J49" s="58">
        <f ca="1">IFERROR(HLOOKUP(J$4,'Employee Name'!$K$6:$P$41,$E49+1,FALSE),0)</f>
        <v>0</v>
      </c>
      <c r="K49" s="58">
        <f ca="1">IFERROR(HLOOKUP(K$4,'Employee Name'!$K$6:$P$41,$E49+1,FALSE),0)</f>
        <v>0</v>
      </c>
      <c r="L49" s="58">
        <f ca="1">IFERROR(HLOOKUP(L$4,'Employee Name'!$K$6:$P$41,$E49+1,FALSE),0)</f>
        <v>0</v>
      </c>
      <c r="M49" s="58">
        <f ca="1">IFERROR(HLOOKUP(M$4,'Employee Name'!$K$6:$P$41,$E49+1,FALSE),0)</f>
        <v>0</v>
      </c>
      <c r="N49" s="58">
        <f ca="1">IFERROR(HLOOKUP(N$4,'Employee Name'!$K$6:$P$41,$E49+1,FALSE),0)</f>
        <v>0</v>
      </c>
      <c r="O49" s="58">
        <f ca="1">IFERROR(HLOOKUP(O$4,'Employee Name'!$K$6:$P$41,$E49+1,FALSE),0)</f>
        <v>0</v>
      </c>
      <c r="P49" s="58">
        <f ca="1">IFERROR(HLOOKUP(P$4,'Employee Name'!$K$6:$P$41,$E49+1,FALSE),0)</f>
        <v>0</v>
      </c>
      <c r="Q49" s="58">
        <f ca="1">IFERROR(HLOOKUP(Q$4,'Employee Name'!$K$6:$P$41,$E49+1,FALSE),0)</f>
        <v>0</v>
      </c>
      <c r="R49" s="58">
        <f ca="1">IFERROR(HLOOKUP(R$4,'Employee Name'!$K$6:$P$41,$E49+1,FALSE),0)</f>
        <v>0</v>
      </c>
      <c r="S49" s="58">
        <f ca="1">IFERROR(HLOOKUP(S$4,'Employee Name'!$K$6:$P$41,$E49+1,FALSE),0)</f>
        <v>0</v>
      </c>
      <c r="T49" s="58">
        <f ca="1">IFERROR(HLOOKUP(T$4,'Employee Name'!$K$6:$P$41,$E49+1,FALSE),0)</f>
        <v>0</v>
      </c>
      <c r="U49" s="58">
        <f ca="1">IFERROR(HLOOKUP(U$4,'Employee Name'!$K$6:$P$41,$E49+1,FALSE),0)</f>
        <v>0</v>
      </c>
      <c r="V49" s="58">
        <f ca="1">IFERROR(HLOOKUP(V$4,'Employee Name'!$K$6:$P$41,$E49+1,FALSE),0)</f>
        <v>0</v>
      </c>
      <c r="W49" s="58">
        <f ca="1">IFERROR(HLOOKUP(W$4,'Employee Name'!$K$6:$P$41,$E49+1,FALSE),0)</f>
        <v>0</v>
      </c>
      <c r="X49" s="58">
        <f ca="1">IFERROR(HLOOKUP(X$4,'Employee Name'!$K$6:$P$41,$E49+1,FALSE),0)</f>
        <v>0</v>
      </c>
      <c r="Y49" s="58">
        <f ca="1">IFERROR(HLOOKUP(Y$4,'Employee Name'!$K$6:$P$41,$E49+1,FALSE),0)</f>
        <v>0</v>
      </c>
      <c r="Z49" s="58">
        <f ca="1">IFERROR(HLOOKUP(Z$4,'Employee Name'!$K$6:$P$41,$E49+1,FALSE),0)</f>
        <v>0</v>
      </c>
      <c r="AA49" s="58">
        <f ca="1">IFERROR(HLOOKUP(AA$4,'Employee Name'!$K$6:$P$41,$E49+1,FALSE),0)</f>
        <v>0</v>
      </c>
      <c r="AB49" s="58">
        <f ca="1">IFERROR(HLOOKUP(AB$4,'Employee Name'!$K$6:$P$41,$E49+1,FALSE),0)</f>
        <v>0</v>
      </c>
      <c r="AC49" s="58">
        <f ca="1">IFERROR(HLOOKUP(AC$4,'Employee Name'!$K$6:$P$41,$E49+1,FALSE),0)</f>
        <v>0</v>
      </c>
      <c r="AD49" s="58">
        <f ca="1">IFERROR(HLOOKUP(AD$4,'Employee Name'!$K$6:$P$41,$E49+1,FALSE),0)</f>
        <v>0</v>
      </c>
      <c r="AE49" s="58">
        <f ca="1">IFERROR(HLOOKUP(AE$4,'Employee Name'!$K$6:$P$41,$E49+1,FALSE),0)</f>
        <v>0</v>
      </c>
      <c r="AF49" s="58">
        <f ca="1">IFERROR(HLOOKUP(AF$4,'Employee Name'!$K$6:$P$41,$E49+1,FALSE),0)</f>
        <v>0</v>
      </c>
      <c r="AG49" s="58">
        <f ca="1">IFERROR(HLOOKUP(AG$4,'Employee Name'!$K$6:$P$41,$E49+1,FALSE),0)</f>
        <v>0</v>
      </c>
      <c r="AH49" s="58">
        <f ca="1">IFERROR(HLOOKUP(AH$4,'Employee Name'!$K$6:$P$41,$E49+1,FALSE),0)</f>
        <v>0</v>
      </c>
      <c r="AI49" s="58">
        <f ca="1">IFERROR(HLOOKUP(AI$4,'Employee Name'!$K$6:$P$41,$E49+1,FALSE),0)</f>
        <v>0</v>
      </c>
      <c r="AJ49" s="58">
        <f ca="1">IFERROR(HLOOKUP(AJ$4,'Employee Name'!$K$6:$P$41,$E49+1,FALSE),0)</f>
        <v>0</v>
      </c>
      <c r="AK49" s="58">
        <f ca="1">IFERROR(HLOOKUP(AK$4,'Employee Name'!$K$6:$P$41,$E49+1,FALSE),0)</f>
        <v>0</v>
      </c>
      <c r="AL49" s="58">
        <f ca="1">IFERROR(HLOOKUP(AL$4,'Employee Name'!$K$6:$P$41,$E49+1,FALSE),0)</f>
        <v>0</v>
      </c>
      <c r="AM49" s="58">
        <f ca="1">IFERROR(HLOOKUP(AM$4,'Employee Name'!$K$6:$P$41,$E49+1,FALSE),0)</f>
        <v>0</v>
      </c>
      <c r="AN49" s="58">
        <f ca="1">IFERROR(HLOOKUP(AN$4,'Employee Name'!$K$6:$P$41,$E49+1,FALSE),0)</f>
        <v>0</v>
      </c>
    </row>
    <row r="50" spans="1:40" x14ac:dyDescent="0.25">
      <c r="A50" s="58" t="s">
        <v>44</v>
      </c>
      <c r="B50" s="58">
        <v>2</v>
      </c>
      <c r="D50" s="58">
        <f t="shared" ca="1" si="6"/>
        <v>6</v>
      </c>
      <c r="E50" s="58">
        <v>32</v>
      </c>
      <c r="F50" s="58">
        <f ca="1">IFERROR(HLOOKUP(F$4,'Employee Name'!$K$6:$P$41,$E50+1,FALSE),0)</f>
        <v>0</v>
      </c>
      <c r="G50" s="58">
        <f ca="1">IFERROR(HLOOKUP(G$4,'Employee Name'!$K$6:$P$41,$E50+1,FALSE),0)</f>
        <v>0</v>
      </c>
      <c r="H50" s="58">
        <f ca="1">IFERROR(HLOOKUP(H$4,'Employee Name'!$K$6:$P$41,$E50+1,FALSE),0)</f>
        <v>0</v>
      </c>
      <c r="I50" s="58">
        <f ca="1">IFERROR(HLOOKUP(I$4,'Employee Name'!$K$6:$P$41,$E50+1,FALSE),0)</f>
        <v>0</v>
      </c>
      <c r="J50" s="58">
        <f ca="1">IFERROR(HLOOKUP(J$4,'Employee Name'!$K$6:$P$41,$E50+1,FALSE),0)</f>
        <v>0</v>
      </c>
      <c r="K50" s="58">
        <f ca="1">IFERROR(HLOOKUP(K$4,'Employee Name'!$K$6:$P$41,$E50+1,FALSE),0)</f>
        <v>0</v>
      </c>
      <c r="L50" s="58">
        <f ca="1">IFERROR(HLOOKUP(L$4,'Employee Name'!$K$6:$P$41,$E50+1,FALSE),0)</f>
        <v>0</v>
      </c>
      <c r="M50" s="58">
        <f ca="1">IFERROR(HLOOKUP(M$4,'Employee Name'!$K$6:$P$41,$E50+1,FALSE),0)</f>
        <v>0</v>
      </c>
      <c r="N50" s="58">
        <f ca="1">IFERROR(HLOOKUP(N$4,'Employee Name'!$K$6:$P$41,$E50+1,FALSE),0)</f>
        <v>0</v>
      </c>
      <c r="O50" s="58">
        <f ca="1">IFERROR(HLOOKUP(O$4,'Employee Name'!$K$6:$P$41,$E50+1,FALSE),0)</f>
        <v>0</v>
      </c>
      <c r="P50" s="58">
        <f ca="1">IFERROR(HLOOKUP(P$4,'Employee Name'!$K$6:$P$41,$E50+1,FALSE),0)</f>
        <v>0</v>
      </c>
      <c r="Q50" s="58">
        <f ca="1">IFERROR(HLOOKUP(Q$4,'Employee Name'!$K$6:$P$41,$E50+1,FALSE),0)</f>
        <v>0</v>
      </c>
      <c r="R50" s="58">
        <f ca="1">IFERROR(HLOOKUP(R$4,'Employee Name'!$K$6:$P$41,$E50+1,FALSE),0)</f>
        <v>0</v>
      </c>
      <c r="S50" s="58">
        <f ca="1">IFERROR(HLOOKUP(S$4,'Employee Name'!$K$6:$P$41,$E50+1,FALSE),0)</f>
        <v>0</v>
      </c>
      <c r="T50" s="58">
        <f ca="1">IFERROR(HLOOKUP(T$4,'Employee Name'!$K$6:$P$41,$E50+1,FALSE),0)</f>
        <v>0</v>
      </c>
      <c r="U50" s="58">
        <f ca="1">IFERROR(HLOOKUP(U$4,'Employee Name'!$K$6:$P$41,$E50+1,FALSE),0)</f>
        <v>0</v>
      </c>
      <c r="V50" s="58">
        <f ca="1">IFERROR(HLOOKUP(V$4,'Employee Name'!$K$6:$P$41,$E50+1,FALSE),0)</f>
        <v>0</v>
      </c>
      <c r="W50" s="58">
        <f ca="1">IFERROR(HLOOKUP(W$4,'Employee Name'!$K$6:$P$41,$E50+1,FALSE),0)</f>
        <v>0</v>
      </c>
      <c r="X50" s="58">
        <f ca="1">IFERROR(HLOOKUP(X$4,'Employee Name'!$K$6:$P$41,$E50+1,FALSE),0)</f>
        <v>0</v>
      </c>
      <c r="Y50" s="58">
        <f ca="1">IFERROR(HLOOKUP(Y$4,'Employee Name'!$K$6:$P$41,$E50+1,FALSE),0)</f>
        <v>0</v>
      </c>
      <c r="Z50" s="58">
        <f ca="1">IFERROR(HLOOKUP(Z$4,'Employee Name'!$K$6:$P$41,$E50+1,FALSE),0)</f>
        <v>0</v>
      </c>
      <c r="AA50" s="58">
        <f ca="1">IFERROR(HLOOKUP(AA$4,'Employee Name'!$K$6:$P$41,$E50+1,FALSE),0)</f>
        <v>0</v>
      </c>
      <c r="AB50" s="58">
        <f ca="1">IFERROR(HLOOKUP(AB$4,'Employee Name'!$K$6:$P$41,$E50+1,FALSE),0)</f>
        <v>0</v>
      </c>
      <c r="AC50" s="58">
        <f ca="1">IFERROR(HLOOKUP(AC$4,'Employee Name'!$K$6:$P$41,$E50+1,FALSE),0)</f>
        <v>0</v>
      </c>
      <c r="AD50" s="58">
        <f ca="1">IFERROR(HLOOKUP(AD$4,'Employee Name'!$K$6:$P$41,$E50+1,FALSE),0)</f>
        <v>0</v>
      </c>
      <c r="AE50" s="58">
        <f ca="1">IFERROR(HLOOKUP(AE$4,'Employee Name'!$K$6:$P$41,$E50+1,FALSE),0)</f>
        <v>0</v>
      </c>
      <c r="AF50" s="58">
        <f ca="1">IFERROR(HLOOKUP(AF$4,'Employee Name'!$K$6:$P$41,$E50+1,FALSE),0)</f>
        <v>0</v>
      </c>
      <c r="AG50" s="58">
        <f ca="1">IFERROR(HLOOKUP(AG$4,'Employee Name'!$K$6:$P$41,$E50+1,FALSE),0)</f>
        <v>0</v>
      </c>
      <c r="AH50" s="58">
        <f ca="1">IFERROR(HLOOKUP(AH$4,'Employee Name'!$K$6:$P$41,$E50+1,FALSE),0)</f>
        <v>0</v>
      </c>
      <c r="AI50" s="58">
        <f ca="1">IFERROR(HLOOKUP(AI$4,'Employee Name'!$K$6:$P$41,$E50+1,FALSE),0)</f>
        <v>0</v>
      </c>
      <c r="AJ50" s="58">
        <f ca="1">IFERROR(HLOOKUP(AJ$4,'Employee Name'!$K$6:$P$41,$E50+1,FALSE),0)</f>
        <v>0</v>
      </c>
      <c r="AK50" s="58">
        <f ca="1">IFERROR(HLOOKUP(AK$4,'Employee Name'!$K$6:$P$41,$E50+1,FALSE),0)</f>
        <v>0</v>
      </c>
      <c r="AL50" s="58">
        <f ca="1">IFERROR(HLOOKUP(AL$4,'Employee Name'!$K$6:$P$41,$E50+1,FALSE),0)</f>
        <v>0</v>
      </c>
      <c r="AM50" s="58">
        <f ca="1">IFERROR(HLOOKUP(AM$4,'Employee Name'!$K$6:$P$41,$E50+1,FALSE),0)</f>
        <v>0</v>
      </c>
      <c r="AN50" s="58">
        <f ca="1">IFERROR(HLOOKUP(AN$4,'Employee Name'!$K$6:$P$41,$E50+1,FALSE),0)</f>
        <v>0</v>
      </c>
    </row>
    <row r="51" spans="1:40" x14ac:dyDescent="0.25">
      <c r="A51" s="58" t="s">
        <v>45</v>
      </c>
      <c r="B51" s="58">
        <v>3</v>
      </c>
      <c r="D51" s="58">
        <f t="shared" ca="1" si="6"/>
        <v>6</v>
      </c>
      <c r="E51" s="58">
        <v>33</v>
      </c>
      <c r="F51" s="58">
        <f ca="1">IFERROR(HLOOKUP(F$4,'Employee Name'!$K$6:$P$41,$E51+1,FALSE),0)</f>
        <v>0</v>
      </c>
      <c r="G51" s="58">
        <f ca="1">IFERROR(HLOOKUP(G$4,'Employee Name'!$K$6:$P$41,$E51+1,FALSE),0)</f>
        <v>0</v>
      </c>
      <c r="H51" s="58">
        <f ca="1">IFERROR(HLOOKUP(H$4,'Employee Name'!$K$6:$P$41,$E51+1,FALSE),0)</f>
        <v>0</v>
      </c>
      <c r="I51" s="58">
        <f ca="1">IFERROR(HLOOKUP(I$4,'Employee Name'!$K$6:$P$41,$E51+1,FALSE),0)</f>
        <v>0</v>
      </c>
      <c r="J51" s="58">
        <f ca="1">IFERROR(HLOOKUP(J$4,'Employee Name'!$K$6:$P$41,$E51+1,FALSE),0)</f>
        <v>0</v>
      </c>
      <c r="K51" s="58">
        <f ca="1">IFERROR(HLOOKUP(K$4,'Employee Name'!$K$6:$P$41,$E51+1,FALSE),0)</f>
        <v>0</v>
      </c>
      <c r="L51" s="58">
        <f ca="1">IFERROR(HLOOKUP(L$4,'Employee Name'!$K$6:$P$41,$E51+1,FALSE),0)</f>
        <v>0</v>
      </c>
      <c r="M51" s="58">
        <f ca="1">IFERROR(HLOOKUP(M$4,'Employee Name'!$K$6:$P$41,$E51+1,FALSE),0)</f>
        <v>0</v>
      </c>
      <c r="N51" s="58">
        <f ca="1">IFERROR(HLOOKUP(N$4,'Employee Name'!$K$6:$P$41,$E51+1,FALSE),0)</f>
        <v>0</v>
      </c>
      <c r="O51" s="58">
        <f ca="1">IFERROR(HLOOKUP(O$4,'Employee Name'!$K$6:$P$41,$E51+1,FALSE),0)</f>
        <v>0</v>
      </c>
      <c r="P51" s="58">
        <f ca="1">IFERROR(HLOOKUP(P$4,'Employee Name'!$K$6:$P$41,$E51+1,FALSE),0)</f>
        <v>0</v>
      </c>
      <c r="Q51" s="58">
        <f ca="1">IFERROR(HLOOKUP(Q$4,'Employee Name'!$K$6:$P$41,$E51+1,FALSE),0)</f>
        <v>0</v>
      </c>
      <c r="R51" s="58">
        <f ca="1">IFERROR(HLOOKUP(R$4,'Employee Name'!$K$6:$P$41,$E51+1,FALSE),0)</f>
        <v>0</v>
      </c>
      <c r="S51" s="58">
        <f ca="1">IFERROR(HLOOKUP(S$4,'Employee Name'!$K$6:$P$41,$E51+1,FALSE),0)</f>
        <v>0</v>
      </c>
      <c r="T51" s="58">
        <f ca="1">IFERROR(HLOOKUP(T$4,'Employee Name'!$K$6:$P$41,$E51+1,FALSE),0)</f>
        <v>0</v>
      </c>
      <c r="U51" s="58">
        <f ca="1">IFERROR(HLOOKUP(U$4,'Employee Name'!$K$6:$P$41,$E51+1,FALSE),0)</f>
        <v>0</v>
      </c>
      <c r="V51" s="58">
        <f ca="1">IFERROR(HLOOKUP(V$4,'Employee Name'!$K$6:$P$41,$E51+1,FALSE),0)</f>
        <v>0</v>
      </c>
      <c r="W51" s="58">
        <f ca="1">IFERROR(HLOOKUP(W$4,'Employee Name'!$K$6:$P$41,$E51+1,FALSE),0)</f>
        <v>0</v>
      </c>
      <c r="X51" s="58">
        <f ca="1">IFERROR(HLOOKUP(X$4,'Employee Name'!$K$6:$P$41,$E51+1,FALSE),0)</f>
        <v>0</v>
      </c>
      <c r="Y51" s="58">
        <f ca="1">IFERROR(HLOOKUP(Y$4,'Employee Name'!$K$6:$P$41,$E51+1,FALSE),0)</f>
        <v>0</v>
      </c>
      <c r="Z51" s="58">
        <f ca="1">IFERROR(HLOOKUP(Z$4,'Employee Name'!$K$6:$P$41,$E51+1,FALSE),0)</f>
        <v>0</v>
      </c>
      <c r="AA51" s="58">
        <f ca="1">IFERROR(HLOOKUP(AA$4,'Employee Name'!$K$6:$P$41,$E51+1,FALSE),0)</f>
        <v>0</v>
      </c>
      <c r="AB51" s="58">
        <f ca="1">IFERROR(HLOOKUP(AB$4,'Employee Name'!$K$6:$P$41,$E51+1,FALSE),0)</f>
        <v>0</v>
      </c>
      <c r="AC51" s="58">
        <f ca="1">IFERROR(HLOOKUP(AC$4,'Employee Name'!$K$6:$P$41,$E51+1,FALSE),0)</f>
        <v>0</v>
      </c>
      <c r="AD51" s="58">
        <f ca="1">IFERROR(HLOOKUP(AD$4,'Employee Name'!$K$6:$P$41,$E51+1,FALSE),0)</f>
        <v>0</v>
      </c>
      <c r="AE51" s="58">
        <f ca="1">IFERROR(HLOOKUP(AE$4,'Employee Name'!$K$6:$P$41,$E51+1,FALSE),0)</f>
        <v>0</v>
      </c>
      <c r="AF51" s="58">
        <f ca="1">IFERROR(HLOOKUP(AF$4,'Employee Name'!$K$6:$P$41,$E51+1,FALSE),0)</f>
        <v>0</v>
      </c>
      <c r="AG51" s="58">
        <f ca="1">IFERROR(HLOOKUP(AG$4,'Employee Name'!$K$6:$P$41,$E51+1,FALSE),0)</f>
        <v>0</v>
      </c>
      <c r="AH51" s="58">
        <f ca="1">IFERROR(HLOOKUP(AH$4,'Employee Name'!$K$6:$P$41,$E51+1,FALSE),0)</f>
        <v>0</v>
      </c>
      <c r="AI51" s="58">
        <f ca="1">IFERROR(HLOOKUP(AI$4,'Employee Name'!$K$6:$P$41,$E51+1,FALSE),0)</f>
        <v>0</v>
      </c>
      <c r="AJ51" s="58">
        <f ca="1">IFERROR(HLOOKUP(AJ$4,'Employee Name'!$K$6:$P$41,$E51+1,FALSE),0)</f>
        <v>0</v>
      </c>
      <c r="AK51" s="58">
        <f ca="1">IFERROR(HLOOKUP(AK$4,'Employee Name'!$K$6:$P$41,$E51+1,FALSE),0)</f>
        <v>0</v>
      </c>
      <c r="AL51" s="58">
        <f ca="1">IFERROR(HLOOKUP(AL$4,'Employee Name'!$K$6:$P$41,$E51+1,FALSE),0)</f>
        <v>0</v>
      </c>
      <c r="AM51" s="58">
        <f ca="1">IFERROR(HLOOKUP(AM$4,'Employee Name'!$K$6:$P$41,$E51+1,FALSE),0)</f>
        <v>0</v>
      </c>
      <c r="AN51" s="58">
        <f ca="1">IFERROR(HLOOKUP(AN$4,'Employee Name'!$K$6:$P$41,$E51+1,FALSE),0)</f>
        <v>0</v>
      </c>
    </row>
    <row r="52" spans="1:40" x14ac:dyDescent="0.25">
      <c r="A52" s="58" t="s">
        <v>46</v>
      </c>
      <c r="B52" s="58">
        <v>4</v>
      </c>
      <c r="D52" s="58">
        <f t="shared" ca="1" si="6"/>
        <v>6</v>
      </c>
      <c r="E52" s="58">
        <v>34</v>
      </c>
      <c r="F52" s="58">
        <f ca="1">IFERROR(HLOOKUP(F$4,'Employee Name'!$K$6:$P$41,$E52+1,FALSE),0)</f>
        <v>0</v>
      </c>
      <c r="G52" s="58">
        <f ca="1">IFERROR(HLOOKUP(G$4,'Employee Name'!$K$6:$P$41,$E52+1,FALSE),0)</f>
        <v>0</v>
      </c>
      <c r="H52" s="58">
        <f ca="1">IFERROR(HLOOKUP(H$4,'Employee Name'!$K$6:$P$41,$E52+1,FALSE),0)</f>
        <v>0</v>
      </c>
      <c r="I52" s="58">
        <f ca="1">IFERROR(HLOOKUP(I$4,'Employee Name'!$K$6:$P$41,$E52+1,FALSE),0)</f>
        <v>0</v>
      </c>
      <c r="J52" s="58">
        <f ca="1">IFERROR(HLOOKUP(J$4,'Employee Name'!$K$6:$P$41,$E52+1,FALSE),0)</f>
        <v>0</v>
      </c>
      <c r="K52" s="58">
        <f ca="1">IFERROR(HLOOKUP(K$4,'Employee Name'!$K$6:$P$41,$E52+1,FALSE),0)</f>
        <v>0</v>
      </c>
      <c r="L52" s="58">
        <f ca="1">IFERROR(HLOOKUP(L$4,'Employee Name'!$K$6:$P$41,$E52+1,FALSE),0)</f>
        <v>0</v>
      </c>
      <c r="M52" s="58">
        <f ca="1">IFERROR(HLOOKUP(M$4,'Employee Name'!$K$6:$P$41,$E52+1,FALSE),0)</f>
        <v>0</v>
      </c>
      <c r="N52" s="58">
        <f ca="1">IFERROR(HLOOKUP(N$4,'Employee Name'!$K$6:$P$41,$E52+1,FALSE),0)</f>
        <v>0</v>
      </c>
      <c r="O52" s="58">
        <f ca="1">IFERROR(HLOOKUP(O$4,'Employee Name'!$K$6:$P$41,$E52+1,FALSE),0)</f>
        <v>0</v>
      </c>
      <c r="P52" s="58">
        <f ca="1">IFERROR(HLOOKUP(P$4,'Employee Name'!$K$6:$P$41,$E52+1,FALSE),0)</f>
        <v>0</v>
      </c>
      <c r="Q52" s="58">
        <f ca="1">IFERROR(HLOOKUP(Q$4,'Employee Name'!$K$6:$P$41,$E52+1,FALSE),0)</f>
        <v>0</v>
      </c>
      <c r="R52" s="58">
        <f ca="1">IFERROR(HLOOKUP(R$4,'Employee Name'!$K$6:$P$41,$E52+1,FALSE),0)</f>
        <v>0</v>
      </c>
      <c r="S52" s="58">
        <f ca="1">IFERROR(HLOOKUP(S$4,'Employee Name'!$K$6:$P$41,$E52+1,FALSE),0)</f>
        <v>0</v>
      </c>
      <c r="T52" s="58">
        <f ca="1">IFERROR(HLOOKUP(T$4,'Employee Name'!$K$6:$P$41,$E52+1,FALSE),0)</f>
        <v>0</v>
      </c>
      <c r="U52" s="58">
        <f ca="1">IFERROR(HLOOKUP(U$4,'Employee Name'!$K$6:$P$41,$E52+1,FALSE),0)</f>
        <v>0</v>
      </c>
      <c r="V52" s="58">
        <f ca="1">IFERROR(HLOOKUP(V$4,'Employee Name'!$K$6:$P$41,$E52+1,FALSE),0)</f>
        <v>0</v>
      </c>
      <c r="W52" s="58">
        <f ca="1">IFERROR(HLOOKUP(W$4,'Employee Name'!$K$6:$P$41,$E52+1,FALSE),0)</f>
        <v>0</v>
      </c>
      <c r="X52" s="58">
        <f ca="1">IFERROR(HLOOKUP(X$4,'Employee Name'!$K$6:$P$41,$E52+1,FALSE),0)</f>
        <v>0</v>
      </c>
      <c r="Y52" s="58">
        <f ca="1">IFERROR(HLOOKUP(Y$4,'Employee Name'!$K$6:$P$41,$E52+1,FALSE),0)</f>
        <v>0</v>
      </c>
      <c r="Z52" s="58">
        <f ca="1">IFERROR(HLOOKUP(Z$4,'Employee Name'!$K$6:$P$41,$E52+1,FALSE),0)</f>
        <v>0</v>
      </c>
      <c r="AA52" s="58">
        <f ca="1">IFERROR(HLOOKUP(AA$4,'Employee Name'!$K$6:$P$41,$E52+1,FALSE),0)</f>
        <v>0</v>
      </c>
      <c r="AB52" s="58">
        <f ca="1">IFERROR(HLOOKUP(AB$4,'Employee Name'!$K$6:$P$41,$E52+1,FALSE),0)</f>
        <v>0</v>
      </c>
      <c r="AC52" s="58">
        <f ca="1">IFERROR(HLOOKUP(AC$4,'Employee Name'!$K$6:$P$41,$E52+1,FALSE),0)</f>
        <v>0</v>
      </c>
      <c r="AD52" s="58">
        <f ca="1">IFERROR(HLOOKUP(AD$4,'Employee Name'!$K$6:$P$41,$E52+1,FALSE),0)</f>
        <v>0</v>
      </c>
      <c r="AE52" s="58">
        <f ca="1">IFERROR(HLOOKUP(AE$4,'Employee Name'!$K$6:$P$41,$E52+1,FALSE),0)</f>
        <v>0</v>
      </c>
      <c r="AF52" s="58">
        <f ca="1">IFERROR(HLOOKUP(AF$4,'Employee Name'!$K$6:$P$41,$E52+1,FALSE),0)</f>
        <v>0</v>
      </c>
      <c r="AG52" s="58">
        <f ca="1">IFERROR(HLOOKUP(AG$4,'Employee Name'!$K$6:$P$41,$E52+1,FALSE),0)</f>
        <v>0</v>
      </c>
      <c r="AH52" s="58">
        <f ca="1">IFERROR(HLOOKUP(AH$4,'Employee Name'!$K$6:$P$41,$E52+1,FALSE),0)</f>
        <v>0</v>
      </c>
      <c r="AI52" s="58">
        <f ca="1">IFERROR(HLOOKUP(AI$4,'Employee Name'!$K$6:$P$41,$E52+1,FALSE),0)</f>
        <v>0</v>
      </c>
      <c r="AJ52" s="58">
        <f ca="1">IFERROR(HLOOKUP(AJ$4,'Employee Name'!$K$6:$P$41,$E52+1,FALSE),0)</f>
        <v>0</v>
      </c>
      <c r="AK52" s="58">
        <f ca="1">IFERROR(HLOOKUP(AK$4,'Employee Name'!$K$6:$P$41,$E52+1,FALSE),0)</f>
        <v>0</v>
      </c>
      <c r="AL52" s="58">
        <f ca="1">IFERROR(HLOOKUP(AL$4,'Employee Name'!$K$6:$P$41,$E52+1,FALSE),0)</f>
        <v>0</v>
      </c>
      <c r="AM52" s="58">
        <f ca="1">IFERROR(HLOOKUP(AM$4,'Employee Name'!$K$6:$P$41,$E52+1,FALSE),0)</f>
        <v>0</v>
      </c>
      <c r="AN52" s="58">
        <f ca="1">IFERROR(HLOOKUP(AN$4,'Employee Name'!$K$6:$P$41,$E52+1,FALSE),0)</f>
        <v>0</v>
      </c>
    </row>
    <row r="53" spans="1:40" x14ac:dyDescent="0.25">
      <c r="A53" s="58" t="s">
        <v>47</v>
      </c>
      <c r="B53" s="58">
        <v>5</v>
      </c>
      <c r="D53" s="58">
        <f t="shared" ca="1" si="6"/>
        <v>6</v>
      </c>
      <c r="E53" s="58">
        <v>35</v>
      </c>
      <c r="F53" s="58">
        <f ca="1">IFERROR(HLOOKUP(F$4,'Employee Name'!$K$6:$P$41,$E53+1,FALSE),0)</f>
        <v>0</v>
      </c>
      <c r="G53" s="58">
        <f ca="1">IFERROR(HLOOKUP(G$4,'Employee Name'!$K$6:$P$41,$E53+1,FALSE),0)</f>
        <v>0</v>
      </c>
      <c r="H53" s="58">
        <f ca="1">IFERROR(HLOOKUP(H$4,'Employee Name'!$K$6:$P$41,$E53+1,FALSE),0)</f>
        <v>0</v>
      </c>
      <c r="I53" s="58">
        <f ca="1">IFERROR(HLOOKUP(I$4,'Employee Name'!$K$6:$P$41,$E53+1,FALSE),0)</f>
        <v>0</v>
      </c>
      <c r="J53" s="58">
        <f ca="1">IFERROR(HLOOKUP(J$4,'Employee Name'!$K$6:$P$41,$E53+1,FALSE),0)</f>
        <v>0</v>
      </c>
      <c r="K53" s="58">
        <f ca="1">IFERROR(HLOOKUP(K$4,'Employee Name'!$K$6:$P$41,$E53+1,FALSE),0)</f>
        <v>0</v>
      </c>
      <c r="L53" s="58">
        <f ca="1">IFERROR(HLOOKUP(L$4,'Employee Name'!$K$6:$P$41,$E53+1,FALSE),0)</f>
        <v>0</v>
      </c>
      <c r="M53" s="58">
        <f ca="1">IFERROR(HLOOKUP(M$4,'Employee Name'!$K$6:$P$41,$E53+1,FALSE),0)</f>
        <v>0</v>
      </c>
      <c r="N53" s="58">
        <f ca="1">IFERROR(HLOOKUP(N$4,'Employee Name'!$K$6:$P$41,$E53+1,FALSE),0)</f>
        <v>0</v>
      </c>
      <c r="O53" s="58">
        <f ca="1">IFERROR(HLOOKUP(O$4,'Employee Name'!$K$6:$P$41,$E53+1,FALSE),0)</f>
        <v>0</v>
      </c>
      <c r="P53" s="58">
        <f ca="1">IFERROR(HLOOKUP(P$4,'Employee Name'!$K$6:$P$41,$E53+1,FALSE),0)</f>
        <v>0</v>
      </c>
      <c r="Q53" s="58">
        <f ca="1">IFERROR(HLOOKUP(Q$4,'Employee Name'!$K$6:$P$41,$E53+1,FALSE),0)</f>
        <v>0</v>
      </c>
      <c r="R53" s="58">
        <f ca="1">IFERROR(HLOOKUP(R$4,'Employee Name'!$K$6:$P$41,$E53+1,FALSE),0)</f>
        <v>0</v>
      </c>
      <c r="S53" s="58">
        <f ca="1">IFERROR(HLOOKUP(S$4,'Employee Name'!$K$6:$P$41,$E53+1,FALSE),0)</f>
        <v>0</v>
      </c>
      <c r="T53" s="58">
        <f ca="1">IFERROR(HLOOKUP(T$4,'Employee Name'!$K$6:$P$41,$E53+1,FALSE),0)</f>
        <v>0</v>
      </c>
      <c r="U53" s="58">
        <f ca="1">IFERROR(HLOOKUP(U$4,'Employee Name'!$K$6:$P$41,$E53+1,FALSE),0)</f>
        <v>0</v>
      </c>
      <c r="V53" s="58">
        <f ca="1">IFERROR(HLOOKUP(V$4,'Employee Name'!$K$6:$P$41,$E53+1,FALSE),0)</f>
        <v>0</v>
      </c>
      <c r="W53" s="58">
        <f ca="1">IFERROR(HLOOKUP(W$4,'Employee Name'!$K$6:$P$41,$E53+1,FALSE),0)</f>
        <v>0</v>
      </c>
      <c r="X53" s="58">
        <f ca="1">IFERROR(HLOOKUP(X$4,'Employee Name'!$K$6:$P$41,$E53+1,FALSE),0)</f>
        <v>0</v>
      </c>
      <c r="Y53" s="58">
        <f ca="1">IFERROR(HLOOKUP(Y$4,'Employee Name'!$K$6:$P$41,$E53+1,FALSE),0)</f>
        <v>0</v>
      </c>
      <c r="Z53" s="58">
        <f ca="1">IFERROR(HLOOKUP(Z$4,'Employee Name'!$K$6:$P$41,$E53+1,FALSE),0)</f>
        <v>0</v>
      </c>
      <c r="AA53" s="58">
        <f ca="1">IFERROR(HLOOKUP(AA$4,'Employee Name'!$K$6:$P$41,$E53+1,FALSE),0)</f>
        <v>0</v>
      </c>
      <c r="AB53" s="58">
        <f ca="1">IFERROR(HLOOKUP(AB$4,'Employee Name'!$K$6:$P$41,$E53+1,FALSE),0)</f>
        <v>0</v>
      </c>
      <c r="AC53" s="58">
        <f ca="1">IFERROR(HLOOKUP(AC$4,'Employee Name'!$K$6:$P$41,$E53+1,FALSE),0)</f>
        <v>0</v>
      </c>
      <c r="AD53" s="58">
        <f ca="1">IFERROR(HLOOKUP(AD$4,'Employee Name'!$K$6:$P$41,$E53+1,FALSE),0)</f>
        <v>0</v>
      </c>
      <c r="AE53" s="58">
        <f ca="1">IFERROR(HLOOKUP(AE$4,'Employee Name'!$K$6:$P$41,$E53+1,FALSE),0)</f>
        <v>0</v>
      </c>
      <c r="AF53" s="58">
        <f ca="1">IFERROR(HLOOKUP(AF$4,'Employee Name'!$K$6:$P$41,$E53+1,FALSE),0)</f>
        <v>0</v>
      </c>
      <c r="AG53" s="58">
        <f ca="1">IFERROR(HLOOKUP(AG$4,'Employee Name'!$K$6:$P$41,$E53+1,FALSE),0)</f>
        <v>0</v>
      </c>
      <c r="AH53" s="58">
        <f ca="1">IFERROR(HLOOKUP(AH$4,'Employee Name'!$K$6:$P$41,$E53+1,FALSE),0)</f>
        <v>0</v>
      </c>
      <c r="AI53" s="58">
        <f ca="1">IFERROR(HLOOKUP(AI$4,'Employee Name'!$K$6:$P$41,$E53+1,FALSE),0)</f>
        <v>0</v>
      </c>
      <c r="AJ53" s="58">
        <f ca="1">IFERROR(HLOOKUP(AJ$4,'Employee Name'!$K$6:$P$41,$E53+1,FALSE),0)</f>
        <v>0</v>
      </c>
      <c r="AK53" s="58">
        <f ca="1">IFERROR(HLOOKUP(AK$4,'Employee Name'!$K$6:$P$41,$E53+1,FALSE),0)</f>
        <v>0</v>
      </c>
      <c r="AL53" s="58">
        <f ca="1">IFERROR(HLOOKUP(AL$4,'Employee Name'!$K$6:$P$41,$E53+1,FALSE),0)</f>
        <v>0</v>
      </c>
      <c r="AM53" s="58">
        <f ca="1">IFERROR(HLOOKUP(AM$4,'Employee Name'!$K$6:$P$41,$E53+1,FALSE),0)</f>
        <v>0</v>
      </c>
      <c r="AN53" s="58">
        <f ca="1">IFERROR(HLOOKUP(AN$4,'Employee Name'!$K$6:$P$41,$E53+1,FALSE),0)</f>
        <v>0</v>
      </c>
    </row>
    <row r="54" spans="1:40" x14ac:dyDescent="0.25">
      <c r="A54" s="58" t="s">
        <v>48</v>
      </c>
      <c r="B54" s="58">
        <v>6</v>
      </c>
      <c r="D54" s="58">
        <f t="shared" ref="D54:D88" ca="1" si="8">IF(D53=MAX($E$14:$E$17)*2,MAX($E$14:$E$17)*2,D53+1)</f>
        <v>7</v>
      </c>
      <c r="E54" s="58">
        <f>E19</f>
        <v>1</v>
      </c>
      <c r="F54" s="58" t="str">
        <f ca="1">IFERROR(HLOOKUP(F$5,'Employee Name'!$K$6:$P$41,$E54+1,FALSE),0)</f>
        <v>Jane Sullivan</v>
      </c>
      <c r="G54" s="58" t="str">
        <f ca="1">IFERROR(HLOOKUP(G$5,'Employee Name'!$K$6:$P$41,$E54+1,FALSE),0)</f>
        <v>Jane Sullivan</v>
      </c>
      <c r="H54" s="58" t="str">
        <f ca="1">IFERROR(HLOOKUP(H$5,'Employee Name'!$K$6:$P$41,$E54+1,FALSE),0)</f>
        <v>Jane Sullivan</v>
      </c>
      <c r="I54" s="58" t="str">
        <f ca="1">IFERROR(HLOOKUP(I$5,'Employee Name'!$K$6:$P$41,$E54+1,FALSE),0)</f>
        <v>Jane Sullivan</v>
      </c>
      <c r="J54" s="58" t="str">
        <f ca="1">IFERROR(HLOOKUP(J$5,'Employee Name'!$K$6:$P$41,$E54+1,FALSE),0)</f>
        <v>Jane Sullivan</v>
      </c>
      <c r="K54" s="58" t="str">
        <f ca="1">IFERROR(HLOOKUP(K$5,'Employee Name'!$K$6:$P$41,$E54+1,FALSE),0)</f>
        <v>Jane Sullivan</v>
      </c>
      <c r="L54" s="58">
        <f ca="1">IFERROR(HLOOKUP(L$5,'Employee Name'!$K$6:$P$41,$E54+1,FALSE),0)</f>
        <v>0</v>
      </c>
      <c r="M54" s="58" t="str">
        <f ca="1">IFERROR(HLOOKUP(M$5,'Employee Name'!$K$6:$P$41,$E54+1,FALSE),0)</f>
        <v>Jane Sullivan</v>
      </c>
      <c r="N54" s="58" t="str">
        <f ca="1">IFERROR(HLOOKUP(N$5,'Employee Name'!$K$6:$P$41,$E54+1,FALSE),0)</f>
        <v>Jane Sullivan</v>
      </c>
      <c r="O54" s="58" t="str">
        <f ca="1">IFERROR(HLOOKUP(O$5,'Employee Name'!$K$6:$P$41,$E54+1,FALSE),0)</f>
        <v>Jane Sullivan</v>
      </c>
      <c r="P54" s="58" t="str">
        <f ca="1">IFERROR(HLOOKUP(P$5,'Employee Name'!$K$6:$P$41,$E54+1,FALSE),0)</f>
        <v>Jane Sullivan</v>
      </c>
      <c r="Q54" s="58" t="str">
        <f ca="1">IFERROR(HLOOKUP(Q$5,'Employee Name'!$K$6:$P$41,$E54+1,FALSE),0)</f>
        <v>Jane Sullivan</v>
      </c>
      <c r="R54" s="58" t="str">
        <f ca="1">IFERROR(HLOOKUP(R$5,'Employee Name'!$K$6:$P$41,$E54+1,FALSE),0)</f>
        <v>Jane Sullivan</v>
      </c>
      <c r="S54" s="58">
        <f ca="1">IFERROR(HLOOKUP(S$5,'Employee Name'!$K$6:$P$41,$E54+1,FALSE),0)</f>
        <v>0</v>
      </c>
      <c r="T54" s="58" t="str">
        <f ca="1">IFERROR(HLOOKUP(T$5,'Employee Name'!$K$6:$P$41,$E54+1,FALSE),0)</f>
        <v>Jane Sullivan</v>
      </c>
      <c r="U54" s="58" t="str">
        <f ca="1">IFERROR(HLOOKUP(U$5,'Employee Name'!$K$6:$P$41,$E54+1,FALSE),0)</f>
        <v>Jane Sullivan</v>
      </c>
      <c r="V54" s="58" t="str">
        <f ca="1">IFERROR(HLOOKUP(V$5,'Employee Name'!$K$6:$P$41,$E54+1,FALSE),0)</f>
        <v>Jane Sullivan</v>
      </c>
      <c r="W54" s="58" t="str">
        <f ca="1">IFERROR(HLOOKUP(W$5,'Employee Name'!$K$6:$P$41,$E54+1,FALSE),0)</f>
        <v>Jane Sullivan</v>
      </c>
      <c r="X54" s="58" t="str">
        <f ca="1">IFERROR(HLOOKUP(X$5,'Employee Name'!$K$6:$P$41,$E54+1,FALSE),0)</f>
        <v>Jane Sullivan</v>
      </c>
      <c r="Y54" s="58" t="str">
        <f ca="1">IFERROR(HLOOKUP(Y$5,'Employee Name'!$K$6:$P$41,$E54+1,FALSE),0)</f>
        <v>Jane Sullivan</v>
      </c>
      <c r="Z54" s="58">
        <f ca="1">IFERROR(HLOOKUP(Z$5,'Employee Name'!$K$6:$P$41,$E54+1,FALSE),0)</f>
        <v>0</v>
      </c>
      <c r="AA54" s="58" t="str">
        <f ca="1">IFERROR(HLOOKUP(AA$5,'Employee Name'!$K$6:$P$41,$E54+1,FALSE),0)</f>
        <v>Jane Sullivan</v>
      </c>
      <c r="AB54" s="58" t="str">
        <f ca="1">IFERROR(HLOOKUP(AB$5,'Employee Name'!$K$6:$P$41,$E54+1,FALSE),0)</f>
        <v>Jane Sullivan</v>
      </c>
      <c r="AC54" s="58" t="str">
        <f ca="1">IFERROR(HLOOKUP(AC$5,'Employee Name'!$K$6:$P$41,$E54+1,FALSE),0)</f>
        <v>Jane Sullivan</v>
      </c>
      <c r="AD54" s="58" t="str">
        <f ca="1">IFERROR(HLOOKUP(AD$5,'Employee Name'!$K$6:$P$41,$E54+1,FALSE),0)</f>
        <v>Jane Sullivan</v>
      </c>
      <c r="AE54" s="58" t="str">
        <f ca="1">IFERROR(HLOOKUP(AE$5,'Employee Name'!$K$6:$P$41,$E54+1,FALSE),0)</f>
        <v>Jane Sullivan</v>
      </c>
      <c r="AF54" s="58" t="str">
        <f ca="1">IFERROR(HLOOKUP(AF$5,'Employee Name'!$K$6:$P$41,$E54+1,FALSE),0)</f>
        <v>Jane Sullivan</v>
      </c>
      <c r="AG54" s="58">
        <f ca="1">IFERROR(HLOOKUP(AG$5,'Employee Name'!$K$6:$P$41,$E54+1,FALSE),0)</f>
        <v>0</v>
      </c>
      <c r="AH54" s="58" t="str">
        <f ca="1">IFERROR(HLOOKUP(AH$5,'Employee Name'!$K$6:$P$41,$E54+1,FALSE),0)</f>
        <v>Jane Sullivan</v>
      </c>
      <c r="AI54" s="58" t="str">
        <f ca="1">IFERROR(HLOOKUP(AI$5,'Employee Name'!$K$6:$P$41,$E54+1,FALSE),0)</f>
        <v>Jane Sullivan</v>
      </c>
      <c r="AJ54" s="58" t="str">
        <f ca="1">IFERROR(HLOOKUP(AJ$5,'Employee Name'!$K$6:$P$41,$E54+1,FALSE),0)</f>
        <v>Jane Sullivan</v>
      </c>
      <c r="AK54" s="58" t="str">
        <f ca="1">IFERROR(HLOOKUP(AK$5,'Employee Name'!$K$6:$P$41,$E54+1,FALSE),0)</f>
        <v>Jane Sullivan</v>
      </c>
      <c r="AL54" s="58" t="str">
        <f ca="1">IFERROR(HLOOKUP(AL$5,'Employee Name'!$K$6:$P$41,$E54+1,FALSE),0)</f>
        <v>Jane Sullivan</v>
      </c>
      <c r="AM54" s="58" t="str">
        <f ca="1">IFERROR(HLOOKUP(AM$5,'Employee Name'!$K$6:$P$41,$E54+1,FALSE),0)</f>
        <v>Jane Sullivan</v>
      </c>
      <c r="AN54" s="58">
        <f ca="1">IFERROR(HLOOKUP(AN$5,'Employee Name'!$K$6:$P$41,$E54+1,FALSE),0)</f>
        <v>0</v>
      </c>
    </row>
    <row r="55" spans="1:40" x14ac:dyDescent="0.25">
      <c r="A55" s="58" t="s">
        <v>49</v>
      </c>
      <c r="B55" s="58">
        <v>7</v>
      </c>
      <c r="D55" s="58">
        <f t="shared" ca="1" si="8"/>
        <v>8</v>
      </c>
      <c r="E55" s="58">
        <f t="shared" ref="E55:E118" si="9">E20</f>
        <v>2</v>
      </c>
      <c r="F55" s="58" t="str">
        <f ca="1">IFERROR(HLOOKUP(F$5,'Employee Name'!$K$6:$P$41,$E55+1,FALSE),0)</f>
        <v>Clark Wayne</v>
      </c>
      <c r="G55" s="58" t="str">
        <f ca="1">IFERROR(HLOOKUP(G$5,'Employee Name'!$K$6:$P$41,$E55+1,FALSE),0)</f>
        <v>Clark Wayne</v>
      </c>
      <c r="H55" s="58" t="str">
        <f ca="1">IFERROR(HLOOKUP(H$5,'Employee Name'!$K$6:$P$41,$E55+1,FALSE),0)</f>
        <v>Clark Wayne</v>
      </c>
      <c r="I55" s="58" t="str">
        <f ca="1">IFERROR(HLOOKUP(I$5,'Employee Name'!$K$6:$P$41,$E55+1,FALSE),0)</f>
        <v>Clark Wayne</v>
      </c>
      <c r="J55" s="58" t="str">
        <f ca="1">IFERROR(HLOOKUP(J$5,'Employee Name'!$K$6:$P$41,$E55+1,FALSE),0)</f>
        <v>Clark Wayne</v>
      </c>
      <c r="K55" s="58" t="str">
        <f ca="1">IFERROR(HLOOKUP(K$5,'Employee Name'!$K$6:$P$41,$E55+1,FALSE),0)</f>
        <v>Clark Wayne</v>
      </c>
      <c r="L55" s="58">
        <f ca="1">IFERROR(HLOOKUP(L$5,'Employee Name'!$K$6:$P$41,$E55+1,FALSE),0)</f>
        <v>0</v>
      </c>
      <c r="M55" s="58" t="str">
        <f ca="1">IFERROR(HLOOKUP(M$5,'Employee Name'!$K$6:$P$41,$E55+1,FALSE),0)</f>
        <v>Clark Wayne</v>
      </c>
      <c r="N55" s="58" t="str">
        <f ca="1">IFERROR(HLOOKUP(N$5,'Employee Name'!$K$6:$P$41,$E55+1,FALSE),0)</f>
        <v>Clark Wayne</v>
      </c>
      <c r="O55" s="58" t="str">
        <f ca="1">IFERROR(HLOOKUP(O$5,'Employee Name'!$K$6:$P$41,$E55+1,FALSE),0)</f>
        <v>Clark Wayne</v>
      </c>
      <c r="P55" s="58" t="str">
        <f ca="1">IFERROR(HLOOKUP(P$5,'Employee Name'!$K$6:$P$41,$E55+1,FALSE),0)</f>
        <v>Clark Wayne</v>
      </c>
      <c r="Q55" s="58" t="str">
        <f ca="1">IFERROR(HLOOKUP(Q$5,'Employee Name'!$K$6:$P$41,$E55+1,FALSE),0)</f>
        <v>Clark Wayne</v>
      </c>
      <c r="R55" s="58" t="str">
        <f ca="1">IFERROR(HLOOKUP(R$5,'Employee Name'!$K$6:$P$41,$E55+1,FALSE),0)</f>
        <v>Clark Wayne</v>
      </c>
      <c r="S55" s="58">
        <f ca="1">IFERROR(HLOOKUP(S$5,'Employee Name'!$K$6:$P$41,$E55+1,FALSE),0)</f>
        <v>0</v>
      </c>
      <c r="T55" s="58" t="str">
        <f ca="1">IFERROR(HLOOKUP(T$5,'Employee Name'!$K$6:$P$41,$E55+1,FALSE),0)</f>
        <v>Clark Wayne</v>
      </c>
      <c r="U55" s="58" t="str">
        <f ca="1">IFERROR(HLOOKUP(U$5,'Employee Name'!$K$6:$P$41,$E55+1,FALSE),0)</f>
        <v>Clark Wayne</v>
      </c>
      <c r="V55" s="58" t="str">
        <f ca="1">IFERROR(HLOOKUP(V$5,'Employee Name'!$K$6:$P$41,$E55+1,FALSE),0)</f>
        <v>Clark Wayne</v>
      </c>
      <c r="W55" s="58" t="str">
        <f ca="1">IFERROR(HLOOKUP(W$5,'Employee Name'!$K$6:$P$41,$E55+1,FALSE),0)</f>
        <v>Clark Wayne</v>
      </c>
      <c r="X55" s="58" t="str">
        <f ca="1">IFERROR(HLOOKUP(X$5,'Employee Name'!$K$6:$P$41,$E55+1,FALSE),0)</f>
        <v>Clark Wayne</v>
      </c>
      <c r="Y55" s="58" t="str">
        <f ca="1">IFERROR(HLOOKUP(Y$5,'Employee Name'!$K$6:$P$41,$E55+1,FALSE),0)</f>
        <v>Clark Wayne</v>
      </c>
      <c r="Z55" s="58">
        <f ca="1">IFERROR(HLOOKUP(Z$5,'Employee Name'!$K$6:$P$41,$E55+1,FALSE),0)</f>
        <v>0</v>
      </c>
      <c r="AA55" s="58" t="str">
        <f ca="1">IFERROR(HLOOKUP(AA$5,'Employee Name'!$K$6:$P$41,$E55+1,FALSE),0)</f>
        <v>Clark Wayne</v>
      </c>
      <c r="AB55" s="58" t="str">
        <f ca="1">IFERROR(HLOOKUP(AB$5,'Employee Name'!$K$6:$P$41,$E55+1,FALSE),0)</f>
        <v>Clark Wayne</v>
      </c>
      <c r="AC55" s="58" t="str">
        <f ca="1">IFERROR(HLOOKUP(AC$5,'Employee Name'!$K$6:$P$41,$E55+1,FALSE),0)</f>
        <v>Clark Wayne</v>
      </c>
      <c r="AD55" s="58" t="str">
        <f ca="1">IFERROR(HLOOKUP(AD$5,'Employee Name'!$K$6:$P$41,$E55+1,FALSE),0)</f>
        <v>Clark Wayne</v>
      </c>
      <c r="AE55" s="58" t="str">
        <f ca="1">IFERROR(HLOOKUP(AE$5,'Employee Name'!$K$6:$P$41,$E55+1,FALSE),0)</f>
        <v>Clark Wayne</v>
      </c>
      <c r="AF55" s="58" t="str">
        <f ca="1">IFERROR(HLOOKUP(AF$5,'Employee Name'!$K$6:$P$41,$E55+1,FALSE),0)</f>
        <v>Clark Wayne</v>
      </c>
      <c r="AG55" s="58">
        <f ca="1">IFERROR(HLOOKUP(AG$5,'Employee Name'!$K$6:$P$41,$E55+1,FALSE),0)</f>
        <v>0</v>
      </c>
      <c r="AH55" s="58" t="str">
        <f ca="1">IFERROR(HLOOKUP(AH$5,'Employee Name'!$K$6:$P$41,$E55+1,FALSE),0)</f>
        <v>Clark Wayne</v>
      </c>
      <c r="AI55" s="58" t="str">
        <f ca="1">IFERROR(HLOOKUP(AI$5,'Employee Name'!$K$6:$P$41,$E55+1,FALSE),0)</f>
        <v>Clark Wayne</v>
      </c>
      <c r="AJ55" s="58" t="str">
        <f ca="1">IFERROR(HLOOKUP(AJ$5,'Employee Name'!$K$6:$P$41,$E55+1,FALSE),0)</f>
        <v>Clark Wayne</v>
      </c>
      <c r="AK55" s="58" t="str">
        <f ca="1">IFERROR(HLOOKUP(AK$5,'Employee Name'!$K$6:$P$41,$E55+1,FALSE),0)</f>
        <v>Clark Wayne</v>
      </c>
      <c r="AL55" s="58" t="str">
        <f ca="1">IFERROR(HLOOKUP(AL$5,'Employee Name'!$K$6:$P$41,$E55+1,FALSE),0)</f>
        <v>Clark Wayne</v>
      </c>
      <c r="AM55" s="58" t="str">
        <f ca="1">IFERROR(HLOOKUP(AM$5,'Employee Name'!$K$6:$P$41,$E55+1,FALSE),0)</f>
        <v>Clark Wayne</v>
      </c>
      <c r="AN55" s="58">
        <f ca="1">IFERROR(HLOOKUP(AN$5,'Employee Name'!$K$6:$P$41,$E55+1,FALSE),0)</f>
        <v>0</v>
      </c>
    </row>
    <row r="56" spans="1:40" x14ac:dyDescent="0.25">
      <c r="D56" s="58">
        <f t="shared" ca="1" si="8"/>
        <v>9</v>
      </c>
      <c r="E56" s="58">
        <f t="shared" si="9"/>
        <v>3</v>
      </c>
      <c r="F56" s="58" t="str">
        <f ca="1">IFERROR(HLOOKUP(F$5,'Employee Name'!$K$6:$P$41,$E56+1,FALSE),0)</f>
        <v>Cristiano Messi</v>
      </c>
      <c r="G56" s="58" t="str">
        <f ca="1">IFERROR(HLOOKUP(G$5,'Employee Name'!$K$6:$P$41,$E56+1,FALSE),0)</f>
        <v>Cristiano Messi</v>
      </c>
      <c r="H56" s="58" t="str">
        <f ca="1">IFERROR(HLOOKUP(H$5,'Employee Name'!$K$6:$P$41,$E56+1,FALSE),0)</f>
        <v>Cristiano Messi</v>
      </c>
      <c r="I56" s="58" t="str">
        <f ca="1">IFERROR(HLOOKUP(I$5,'Employee Name'!$K$6:$P$41,$E56+1,FALSE),0)</f>
        <v>Cristiano Messi</v>
      </c>
      <c r="J56" s="58" t="str">
        <f ca="1">IFERROR(HLOOKUP(J$5,'Employee Name'!$K$6:$P$41,$E56+1,FALSE),0)</f>
        <v>Cristiano Messi</v>
      </c>
      <c r="K56" s="58" t="str">
        <f ca="1">IFERROR(HLOOKUP(K$5,'Employee Name'!$K$6:$P$41,$E56+1,FALSE),0)</f>
        <v>Cristiano Messi</v>
      </c>
      <c r="L56" s="58">
        <f ca="1">IFERROR(HLOOKUP(L$5,'Employee Name'!$K$6:$P$41,$E56+1,FALSE),0)</f>
        <v>0</v>
      </c>
      <c r="M56" s="58" t="str">
        <f ca="1">IFERROR(HLOOKUP(M$5,'Employee Name'!$K$6:$P$41,$E56+1,FALSE),0)</f>
        <v>Cristiano Messi</v>
      </c>
      <c r="N56" s="58" t="str">
        <f ca="1">IFERROR(HLOOKUP(N$5,'Employee Name'!$K$6:$P$41,$E56+1,FALSE),0)</f>
        <v>Cristiano Messi</v>
      </c>
      <c r="O56" s="58" t="str">
        <f ca="1">IFERROR(HLOOKUP(O$5,'Employee Name'!$K$6:$P$41,$E56+1,FALSE),0)</f>
        <v>Cristiano Messi</v>
      </c>
      <c r="P56" s="58" t="str">
        <f ca="1">IFERROR(HLOOKUP(P$5,'Employee Name'!$K$6:$P$41,$E56+1,FALSE),0)</f>
        <v>Cristiano Messi</v>
      </c>
      <c r="Q56" s="58" t="str">
        <f ca="1">IFERROR(HLOOKUP(Q$5,'Employee Name'!$K$6:$P$41,$E56+1,FALSE),0)</f>
        <v>Cristiano Messi</v>
      </c>
      <c r="R56" s="58" t="str">
        <f ca="1">IFERROR(HLOOKUP(R$5,'Employee Name'!$K$6:$P$41,$E56+1,FALSE),0)</f>
        <v>Cristiano Messi</v>
      </c>
      <c r="S56" s="58">
        <f ca="1">IFERROR(HLOOKUP(S$5,'Employee Name'!$K$6:$P$41,$E56+1,FALSE),0)</f>
        <v>0</v>
      </c>
      <c r="T56" s="58" t="str">
        <f ca="1">IFERROR(HLOOKUP(T$5,'Employee Name'!$K$6:$P$41,$E56+1,FALSE),0)</f>
        <v>Cristiano Messi</v>
      </c>
      <c r="U56" s="58" t="str">
        <f ca="1">IFERROR(HLOOKUP(U$5,'Employee Name'!$K$6:$P$41,$E56+1,FALSE),0)</f>
        <v>Cristiano Messi</v>
      </c>
      <c r="V56" s="58" t="str">
        <f ca="1">IFERROR(HLOOKUP(V$5,'Employee Name'!$K$6:$P$41,$E56+1,FALSE),0)</f>
        <v>Cristiano Messi</v>
      </c>
      <c r="W56" s="58" t="str">
        <f ca="1">IFERROR(HLOOKUP(W$5,'Employee Name'!$K$6:$P$41,$E56+1,FALSE),0)</f>
        <v>Cristiano Messi</v>
      </c>
      <c r="X56" s="58" t="str">
        <f ca="1">IFERROR(HLOOKUP(X$5,'Employee Name'!$K$6:$P$41,$E56+1,FALSE),0)</f>
        <v>Cristiano Messi</v>
      </c>
      <c r="Y56" s="58" t="str">
        <f ca="1">IFERROR(HLOOKUP(Y$5,'Employee Name'!$K$6:$P$41,$E56+1,FALSE),0)</f>
        <v>Cristiano Messi</v>
      </c>
      <c r="Z56" s="58">
        <f ca="1">IFERROR(HLOOKUP(Z$5,'Employee Name'!$K$6:$P$41,$E56+1,FALSE),0)</f>
        <v>0</v>
      </c>
      <c r="AA56" s="58" t="str">
        <f ca="1">IFERROR(HLOOKUP(AA$5,'Employee Name'!$K$6:$P$41,$E56+1,FALSE),0)</f>
        <v>Cristiano Messi</v>
      </c>
      <c r="AB56" s="58" t="str">
        <f ca="1">IFERROR(HLOOKUP(AB$5,'Employee Name'!$K$6:$P$41,$E56+1,FALSE),0)</f>
        <v>Cristiano Messi</v>
      </c>
      <c r="AC56" s="58" t="str">
        <f ca="1">IFERROR(HLOOKUP(AC$5,'Employee Name'!$K$6:$P$41,$E56+1,FALSE),0)</f>
        <v>Cristiano Messi</v>
      </c>
      <c r="AD56" s="58" t="str">
        <f ca="1">IFERROR(HLOOKUP(AD$5,'Employee Name'!$K$6:$P$41,$E56+1,FALSE),0)</f>
        <v>Cristiano Messi</v>
      </c>
      <c r="AE56" s="58" t="str">
        <f ca="1">IFERROR(HLOOKUP(AE$5,'Employee Name'!$K$6:$P$41,$E56+1,FALSE),0)</f>
        <v>Cristiano Messi</v>
      </c>
      <c r="AF56" s="58" t="str">
        <f ca="1">IFERROR(HLOOKUP(AF$5,'Employee Name'!$K$6:$P$41,$E56+1,FALSE),0)</f>
        <v>Cristiano Messi</v>
      </c>
      <c r="AG56" s="58">
        <f ca="1">IFERROR(HLOOKUP(AG$5,'Employee Name'!$K$6:$P$41,$E56+1,FALSE),0)</f>
        <v>0</v>
      </c>
      <c r="AH56" s="58" t="str">
        <f ca="1">IFERROR(HLOOKUP(AH$5,'Employee Name'!$K$6:$P$41,$E56+1,FALSE),0)</f>
        <v>Cristiano Messi</v>
      </c>
      <c r="AI56" s="58" t="str">
        <f ca="1">IFERROR(HLOOKUP(AI$5,'Employee Name'!$K$6:$P$41,$E56+1,FALSE),0)</f>
        <v>Cristiano Messi</v>
      </c>
      <c r="AJ56" s="58" t="str">
        <f ca="1">IFERROR(HLOOKUP(AJ$5,'Employee Name'!$K$6:$P$41,$E56+1,FALSE),0)</f>
        <v>Cristiano Messi</v>
      </c>
      <c r="AK56" s="58" t="str">
        <f ca="1">IFERROR(HLOOKUP(AK$5,'Employee Name'!$K$6:$P$41,$E56+1,FALSE),0)</f>
        <v>Cristiano Messi</v>
      </c>
      <c r="AL56" s="58" t="str">
        <f ca="1">IFERROR(HLOOKUP(AL$5,'Employee Name'!$K$6:$P$41,$E56+1,FALSE),0)</f>
        <v>Cristiano Messi</v>
      </c>
      <c r="AM56" s="58" t="str">
        <f ca="1">IFERROR(HLOOKUP(AM$5,'Employee Name'!$K$6:$P$41,$E56+1,FALSE),0)</f>
        <v>Cristiano Messi</v>
      </c>
      <c r="AN56" s="58">
        <f ca="1">IFERROR(HLOOKUP(AN$5,'Employee Name'!$K$6:$P$41,$E56+1,FALSE),0)</f>
        <v>0</v>
      </c>
    </row>
    <row r="57" spans="1:40" x14ac:dyDescent="0.25">
      <c r="D57" s="58">
        <f t="shared" ca="1" si="8"/>
        <v>10</v>
      </c>
      <c r="E57" s="58">
        <f t="shared" si="9"/>
        <v>4</v>
      </c>
      <c r="F57" s="58" t="str">
        <f ca="1">IFERROR(HLOOKUP(F$5,'Employee Name'!$K$6:$P$41,$E57+1,FALSE),0)</f>
        <v>Roger Connery</v>
      </c>
      <c r="G57" s="58" t="str">
        <f ca="1">IFERROR(HLOOKUP(G$5,'Employee Name'!$K$6:$P$41,$E57+1,FALSE),0)</f>
        <v>Roger Connery</v>
      </c>
      <c r="H57" s="58" t="str">
        <f ca="1">IFERROR(HLOOKUP(H$5,'Employee Name'!$K$6:$P$41,$E57+1,FALSE),0)</f>
        <v>Roger Connery</v>
      </c>
      <c r="I57" s="58" t="str">
        <f ca="1">IFERROR(HLOOKUP(I$5,'Employee Name'!$K$6:$P$41,$E57+1,FALSE),0)</f>
        <v>Roger Connery</v>
      </c>
      <c r="J57" s="58" t="str">
        <f ca="1">IFERROR(HLOOKUP(J$5,'Employee Name'!$K$6:$P$41,$E57+1,FALSE),0)</f>
        <v>Roger Connery</v>
      </c>
      <c r="K57" s="58" t="str">
        <f ca="1">IFERROR(HLOOKUP(K$5,'Employee Name'!$K$6:$P$41,$E57+1,FALSE),0)</f>
        <v>Roger Connery</v>
      </c>
      <c r="L57" s="58">
        <f ca="1">IFERROR(HLOOKUP(L$5,'Employee Name'!$K$6:$P$41,$E57+1,FALSE),0)</f>
        <v>0</v>
      </c>
      <c r="M57" s="58" t="str">
        <f ca="1">IFERROR(HLOOKUP(M$5,'Employee Name'!$K$6:$P$41,$E57+1,FALSE),0)</f>
        <v>Roger Connery</v>
      </c>
      <c r="N57" s="58" t="str">
        <f ca="1">IFERROR(HLOOKUP(N$5,'Employee Name'!$K$6:$P$41,$E57+1,FALSE),0)</f>
        <v>Roger Connery</v>
      </c>
      <c r="O57" s="58" t="str">
        <f ca="1">IFERROR(HLOOKUP(O$5,'Employee Name'!$K$6:$P$41,$E57+1,FALSE),0)</f>
        <v>Roger Connery</v>
      </c>
      <c r="P57" s="58" t="str">
        <f ca="1">IFERROR(HLOOKUP(P$5,'Employee Name'!$K$6:$P$41,$E57+1,FALSE),0)</f>
        <v>Roger Connery</v>
      </c>
      <c r="Q57" s="58" t="str">
        <f ca="1">IFERROR(HLOOKUP(Q$5,'Employee Name'!$K$6:$P$41,$E57+1,FALSE),0)</f>
        <v>Roger Connery</v>
      </c>
      <c r="R57" s="58" t="str">
        <f ca="1">IFERROR(HLOOKUP(R$5,'Employee Name'!$K$6:$P$41,$E57+1,FALSE),0)</f>
        <v>Roger Connery</v>
      </c>
      <c r="S57" s="58">
        <f ca="1">IFERROR(HLOOKUP(S$5,'Employee Name'!$K$6:$P$41,$E57+1,FALSE),0)</f>
        <v>0</v>
      </c>
      <c r="T57" s="58" t="str">
        <f ca="1">IFERROR(HLOOKUP(T$5,'Employee Name'!$K$6:$P$41,$E57+1,FALSE),0)</f>
        <v>Roger Connery</v>
      </c>
      <c r="U57" s="58" t="str">
        <f ca="1">IFERROR(HLOOKUP(U$5,'Employee Name'!$K$6:$P$41,$E57+1,FALSE),0)</f>
        <v>Roger Connery</v>
      </c>
      <c r="V57" s="58" t="str">
        <f ca="1">IFERROR(HLOOKUP(V$5,'Employee Name'!$K$6:$P$41,$E57+1,FALSE),0)</f>
        <v>Roger Connery</v>
      </c>
      <c r="W57" s="58" t="str">
        <f ca="1">IFERROR(HLOOKUP(W$5,'Employee Name'!$K$6:$P$41,$E57+1,FALSE),0)</f>
        <v>Roger Connery</v>
      </c>
      <c r="X57" s="58" t="str">
        <f ca="1">IFERROR(HLOOKUP(X$5,'Employee Name'!$K$6:$P$41,$E57+1,FALSE),0)</f>
        <v>Roger Connery</v>
      </c>
      <c r="Y57" s="58" t="str">
        <f ca="1">IFERROR(HLOOKUP(Y$5,'Employee Name'!$K$6:$P$41,$E57+1,FALSE),0)</f>
        <v>Roger Connery</v>
      </c>
      <c r="Z57" s="58">
        <f ca="1">IFERROR(HLOOKUP(Z$5,'Employee Name'!$K$6:$P$41,$E57+1,FALSE),0)</f>
        <v>0</v>
      </c>
      <c r="AA57" s="58" t="str">
        <f ca="1">IFERROR(HLOOKUP(AA$5,'Employee Name'!$K$6:$P$41,$E57+1,FALSE),0)</f>
        <v>Roger Connery</v>
      </c>
      <c r="AB57" s="58" t="str">
        <f ca="1">IFERROR(HLOOKUP(AB$5,'Employee Name'!$K$6:$P$41,$E57+1,FALSE),0)</f>
        <v>Roger Connery</v>
      </c>
      <c r="AC57" s="58" t="str">
        <f ca="1">IFERROR(HLOOKUP(AC$5,'Employee Name'!$K$6:$P$41,$E57+1,FALSE),0)</f>
        <v>Roger Connery</v>
      </c>
      <c r="AD57" s="58" t="str">
        <f ca="1">IFERROR(HLOOKUP(AD$5,'Employee Name'!$K$6:$P$41,$E57+1,FALSE),0)</f>
        <v>Roger Connery</v>
      </c>
      <c r="AE57" s="58" t="str">
        <f ca="1">IFERROR(HLOOKUP(AE$5,'Employee Name'!$K$6:$P$41,$E57+1,FALSE),0)</f>
        <v>Roger Connery</v>
      </c>
      <c r="AF57" s="58" t="str">
        <f ca="1">IFERROR(HLOOKUP(AF$5,'Employee Name'!$K$6:$P$41,$E57+1,FALSE),0)</f>
        <v>Roger Connery</v>
      </c>
      <c r="AG57" s="58">
        <f ca="1">IFERROR(HLOOKUP(AG$5,'Employee Name'!$K$6:$P$41,$E57+1,FALSE),0)</f>
        <v>0</v>
      </c>
      <c r="AH57" s="58" t="str">
        <f ca="1">IFERROR(HLOOKUP(AH$5,'Employee Name'!$K$6:$P$41,$E57+1,FALSE),0)</f>
        <v>Roger Connery</v>
      </c>
      <c r="AI57" s="58" t="str">
        <f ca="1">IFERROR(HLOOKUP(AI$5,'Employee Name'!$K$6:$P$41,$E57+1,FALSE),0)</f>
        <v>Roger Connery</v>
      </c>
      <c r="AJ57" s="58" t="str">
        <f ca="1">IFERROR(HLOOKUP(AJ$5,'Employee Name'!$K$6:$P$41,$E57+1,FALSE),0)</f>
        <v>Roger Connery</v>
      </c>
      <c r="AK57" s="58" t="str">
        <f ca="1">IFERROR(HLOOKUP(AK$5,'Employee Name'!$K$6:$P$41,$E57+1,FALSE),0)</f>
        <v>Roger Connery</v>
      </c>
      <c r="AL57" s="58" t="str">
        <f ca="1">IFERROR(HLOOKUP(AL$5,'Employee Name'!$K$6:$P$41,$E57+1,FALSE),0)</f>
        <v>Roger Connery</v>
      </c>
      <c r="AM57" s="58" t="str">
        <f ca="1">IFERROR(HLOOKUP(AM$5,'Employee Name'!$K$6:$P$41,$E57+1,FALSE),0)</f>
        <v>Roger Connery</v>
      </c>
      <c r="AN57" s="58">
        <f ca="1">IFERROR(HLOOKUP(AN$5,'Employee Name'!$K$6:$P$41,$E57+1,FALSE),0)</f>
        <v>0</v>
      </c>
    </row>
    <row r="58" spans="1:40" x14ac:dyDescent="0.25">
      <c r="D58" s="58">
        <f t="shared" ca="1" si="8"/>
        <v>11</v>
      </c>
      <c r="E58" s="58">
        <f t="shared" si="9"/>
        <v>5</v>
      </c>
      <c r="F58" s="58" t="str">
        <f ca="1">IFERROR(HLOOKUP(F$5,'Employee Name'!$K$6:$P$41,$E58+1,FALSE),0)</f>
        <v>Pierce Craig</v>
      </c>
      <c r="G58" s="58" t="str">
        <f ca="1">IFERROR(HLOOKUP(G$5,'Employee Name'!$K$6:$P$41,$E58+1,FALSE),0)</f>
        <v>Pierce Craig</v>
      </c>
      <c r="H58" s="58" t="str">
        <f ca="1">IFERROR(HLOOKUP(H$5,'Employee Name'!$K$6:$P$41,$E58+1,FALSE),0)</f>
        <v>Pierce Craig</v>
      </c>
      <c r="I58" s="58" t="str">
        <f ca="1">IFERROR(HLOOKUP(I$5,'Employee Name'!$K$6:$P$41,$E58+1,FALSE),0)</f>
        <v>Pierce Craig</v>
      </c>
      <c r="J58" s="58" t="str">
        <f ca="1">IFERROR(HLOOKUP(J$5,'Employee Name'!$K$6:$P$41,$E58+1,FALSE),0)</f>
        <v>Pierce Craig</v>
      </c>
      <c r="K58" s="58" t="str">
        <f ca="1">IFERROR(HLOOKUP(K$5,'Employee Name'!$K$6:$P$41,$E58+1,FALSE),0)</f>
        <v>Pierce Craig</v>
      </c>
      <c r="L58" s="58">
        <f ca="1">IFERROR(HLOOKUP(L$5,'Employee Name'!$K$6:$P$41,$E58+1,FALSE),0)</f>
        <v>0</v>
      </c>
      <c r="M58" s="58" t="str">
        <f ca="1">IFERROR(HLOOKUP(M$5,'Employee Name'!$K$6:$P$41,$E58+1,FALSE),0)</f>
        <v>Pierce Craig</v>
      </c>
      <c r="N58" s="58" t="str">
        <f ca="1">IFERROR(HLOOKUP(N$5,'Employee Name'!$K$6:$P$41,$E58+1,FALSE),0)</f>
        <v>Pierce Craig</v>
      </c>
      <c r="O58" s="58" t="str">
        <f ca="1">IFERROR(HLOOKUP(O$5,'Employee Name'!$K$6:$P$41,$E58+1,FALSE),0)</f>
        <v>Pierce Craig</v>
      </c>
      <c r="P58" s="58" t="str">
        <f ca="1">IFERROR(HLOOKUP(P$5,'Employee Name'!$K$6:$P$41,$E58+1,FALSE),0)</f>
        <v>Pierce Craig</v>
      </c>
      <c r="Q58" s="58" t="str">
        <f ca="1">IFERROR(HLOOKUP(Q$5,'Employee Name'!$K$6:$P$41,$E58+1,FALSE),0)</f>
        <v>Pierce Craig</v>
      </c>
      <c r="R58" s="58" t="str">
        <f ca="1">IFERROR(HLOOKUP(R$5,'Employee Name'!$K$6:$P$41,$E58+1,FALSE),0)</f>
        <v>Pierce Craig</v>
      </c>
      <c r="S58" s="58">
        <f ca="1">IFERROR(HLOOKUP(S$5,'Employee Name'!$K$6:$P$41,$E58+1,FALSE),0)</f>
        <v>0</v>
      </c>
      <c r="T58" s="58" t="str">
        <f ca="1">IFERROR(HLOOKUP(T$5,'Employee Name'!$K$6:$P$41,$E58+1,FALSE),0)</f>
        <v>Pierce Craig</v>
      </c>
      <c r="U58" s="58" t="str">
        <f ca="1">IFERROR(HLOOKUP(U$5,'Employee Name'!$K$6:$P$41,$E58+1,FALSE),0)</f>
        <v>Pierce Craig</v>
      </c>
      <c r="V58" s="58" t="str">
        <f ca="1">IFERROR(HLOOKUP(V$5,'Employee Name'!$K$6:$P$41,$E58+1,FALSE),0)</f>
        <v>Pierce Craig</v>
      </c>
      <c r="W58" s="58" t="str">
        <f ca="1">IFERROR(HLOOKUP(W$5,'Employee Name'!$K$6:$P$41,$E58+1,FALSE),0)</f>
        <v>Pierce Craig</v>
      </c>
      <c r="X58" s="58" t="str">
        <f ca="1">IFERROR(HLOOKUP(X$5,'Employee Name'!$K$6:$P$41,$E58+1,FALSE),0)</f>
        <v>Pierce Craig</v>
      </c>
      <c r="Y58" s="58" t="str">
        <f ca="1">IFERROR(HLOOKUP(Y$5,'Employee Name'!$K$6:$P$41,$E58+1,FALSE),0)</f>
        <v>Pierce Craig</v>
      </c>
      <c r="Z58" s="58">
        <f ca="1">IFERROR(HLOOKUP(Z$5,'Employee Name'!$K$6:$P$41,$E58+1,FALSE),0)</f>
        <v>0</v>
      </c>
      <c r="AA58" s="58" t="str">
        <f ca="1">IFERROR(HLOOKUP(AA$5,'Employee Name'!$K$6:$P$41,$E58+1,FALSE),0)</f>
        <v>Pierce Craig</v>
      </c>
      <c r="AB58" s="58" t="str">
        <f ca="1">IFERROR(HLOOKUP(AB$5,'Employee Name'!$K$6:$P$41,$E58+1,FALSE),0)</f>
        <v>Pierce Craig</v>
      </c>
      <c r="AC58" s="58" t="str">
        <f ca="1">IFERROR(HLOOKUP(AC$5,'Employee Name'!$K$6:$P$41,$E58+1,FALSE),0)</f>
        <v>Pierce Craig</v>
      </c>
      <c r="AD58" s="58" t="str">
        <f ca="1">IFERROR(HLOOKUP(AD$5,'Employee Name'!$K$6:$P$41,$E58+1,FALSE),0)</f>
        <v>Pierce Craig</v>
      </c>
      <c r="AE58" s="58" t="str">
        <f ca="1">IFERROR(HLOOKUP(AE$5,'Employee Name'!$K$6:$P$41,$E58+1,FALSE),0)</f>
        <v>Pierce Craig</v>
      </c>
      <c r="AF58" s="58" t="str">
        <f ca="1">IFERROR(HLOOKUP(AF$5,'Employee Name'!$K$6:$P$41,$E58+1,FALSE),0)</f>
        <v>Pierce Craig</v>
      </c>
      <c r="AG58" s="58">
        <f ca="1">IFERROR(HLOOKUP(AG$5,'Employee Name'!$K$6:$P$41,$E58+1,FALSE),0)</f>
        <v>0</v>
      </c>
      <c r="AH58" s="58" t="str">
        <f ca="1">IFERROR(HLOOKUP(AH$5,'Employee Name'!$K$6:$P$41,$E58+1,FALSE),0)</f>
        <v>Pierce Craig</v>
      </c>
      <c r="AI58" s="58" t="str">
        <f ca="1">IFERROR(HLOOKUP(AI$5,'Employee Name'!$K$6:$P$41,$E58+1,FALSE),0)</f>
        <v>Pierce Craig</v>
      </c>
      <c r="AJ58" s="58" t="str">
        <f ca="1">IFERROR(HLOOKUP(AJ$5,'Employee Name'!$K$6:$P$41,$E58+1,FALSE),0)</f>
        <v>Pierce Craig</v>
      </c>
      <c r="AK58" s="58" t="str">
        <f ca="1">IFERROR(HLOOKUP(AK$5,'Employee Name'!$K$6:$P$41,$E58+1,FALSE),0)</f>
        <v>Pierce Craig</v>
      </c>
      <c r="AL58" s="58" t="str">
        <f ca="1">IFERROR(HLOOKUP(AL$5,'Employee Name'!$K$6:$P$41,$E58+1,FALSE),0)</f>
        <v>Pierce Craig</v>
      </c>
      <c r="AM58" s="58" t="str">
        <f ca="1">IFERROR(HLOOKUP(AM$5,'Employee Name'!$K$6:$P$41,$E58+1,FALSE),0)</f>
        <v>Pierce Craig</v>
      </c>
      <c r="AN58" s="58">
        <f ca="1">IFERROR(HLOOKUP(AN$5,'Employee Name'!$K$6:$P$41,$E58+1,FALSE),0)</f>
        <v>0</v>
      </c>
    </row>
    <row r="59" spans="1:40" x14ac:dyDescent="0.25">
      <c r="D59" s="58">
        <f t="shared" ca="1" si="8"/>
        <v>12</v>
      </c>
      <c r="E59" s="58">
        <f t="shared" si="9"/>
        <v>6</v>
      </c>
      <c r="F59" s="58" t="str">
        <f ca="1">IFERROR(HLOOKUP(F$5,'Employee Name'!$K$6:$P$41,$E59+1,FALSE),0)</f>
        <v>Timothy Lazenbi</v>
      </c>
      <c r="G59" s="58" t="str">
        <f ca="1">IFERROR(HLOOKUP(G$5,'Employee Name'!$K$6:$P$41,$E59+1,FALSE),0)</f>
        <v>Timothy Lazenbi</v>
      </c>
      <c r="H59" s="58" t="str">
        <f ca="1">IFERROR(HLOOKUP(H$5,'Employee Name'!$K$6:$P$41,$E59+1,FALSE),0)</f>
        <v>Timothy Lazenbi</v>
      </c>
      <c r="I59" s="58" t="str">
        <f ca="1">IFERROR(HLOOKUP(I$5,'Employee Name'!$K$6:$P$41,$E59+1,FALSE),0)</f>
        <v>Timothy Lazenbi</v>
      </c>
      <c r="J59" s="58" t="str">
        <f ca="1">IFERROR(HLOOKUP(J$5,'Employee Name'!$K$6:$P$41,$E59+1,FALSE),0)</f>
        <v>Timothy Lazenbi</v>
      </c>
      <c r="K59" s="58" t="str">
        <f ca="1">IFERROR(HLOOKUP(K$5,'Employee Name'!$K$6:$P$41,$E59+1,FALSE),0)</f>
        <v>Timothy Lazenbi</v>
      </c>
      <c r="L59" s="58">
        <f ca="1">IFERROR(HLOOKUP(L$5,'Employee Name'!$K$6:$P$41,$E59+1,FALSE),0)</f>
        <v>0</v>
      </c>
      <c r="M59" s="58" t="str">
        <f ca="1">IFERROR(HLOOKUP(M$5,'Employee Name'!$K$6:$P$41,$E59+1,FALSE),0)</f>
        <v>Timothy Lazenbi</v>
      </c>
      <c r="N59" s="58" t="str">
        <f ca="1">IFERROR(HLOOKUP(N$5,'Employee Name'!$K$6:$P$41,$E59+1,FALSE),0)</f>
        <v>Timothy Lazenbi</v>
      </c>
      <c r="O59" s="58" t="str">
        <f ca="1">IFERROR(HLOOKUP(O$5,'Employee Name'!$K$6:$P$41,$E59+1,FALSE),0)</f>
        <v>Timothy Lazenbi</v>
      </c>
      <c r="P59" s="58" t="str">
        <f ca="1">IFERROR(HLOOKUP(P$5,'Employee Name'!$K$6:$P$41,$E59+1,FALSE),0)</f>
        <v>Timothy Lazenbi</v>
      </c>
      <c r="Q59" s="58" t="str">
        <f ca="1">IFERROR(HLOOKUP(Q$5,'Employee Name'!$K$6:$P$41,$E59+1,FALSE),0)</f>
        <v>Timothy Lazenbi</v>
      </c>
      <c r="R59" s="58" t="str">
        <f ca="1">IFERROR(HLOOKUP(R$5,'Employee Name'!$K$6:$P$41,$E59+1,FALSE),0)</f>
        <v>Timothy Lazenbi</v>
      </c>
      <c r="S59" s="58">
        <f ca="1">IFERROR(HLOOKUP(S$5,'Employee Name'!$K$6:$P$41,$E59+1,FALSE),0)</f>
        <v>0</v>
      </c>
      <c r="T59" s="58" t="str">
        <f ca="1">IFERROR(HLOOKUP(T$5,'Employee Name'!$K$6:$P$41,$E59+1,FALSE),0)</f>
        <v>Timothy Lazenbi</v>
      </c>
      <c r="U59" s="58" t="str">
        <f ca="1">IFERROR(HLOOKUP(U$5,'Employee Name'!$K$6:$P$41,$E59+1,FALSE),0)</f>
        <v>Timothy Lazenbi</v>
      </c>
      <c r="V59" s="58" t="str">
        <f ca="1">IFERROR(HLOOKUP(V$5,'Employee Name'!$K$6:$P$41,$E59+1,FALSE),0)</f>
        <v>Timothy Lazenbi</v>
      </c>
      <c r="W59" s="58" t="str">
        <f ca="1">IFERROR(HLOOKUP(W$5,'Employee Name'!$K$6:$P$41,$E59+1,FALSE),0)</f>
        <v>Timothy Lazenbi</v>
      </c>
      <c r="X59" s="58" t="str">
        <f ca="1">IFERROR(HLOOKUP(X$5,'Employee Name'!$K$6:$P$41,$E59+1,FALSE),0)</f>
        <v>Timothy Lazenbi</v>
      </c>
      <c r="Y59" s="58" t="str">
        <f ca="1">IFERROR(HLOOKUP(Y$5,'Employee Name'!$K$6:$P$41,$E59+1,FALSE),0)</f>
        <v>Timothy Lazenbi</v>
      </c>
      <c r="Z59" s="58">
        <f ca="1">IFERROR(HLOOKUP(Z$5,'Employee Name'!$K$6:$P$41,$E59+1,FALSE),0)</f>
        <v>0</v>
      </c>
      <c r="AA59" s="58" t="str">
        <f ca="1">IFERROR(HLOOKUP(AA$5,'Employee Name'!$K$6:$P$41,$E59+1,FALSE),0)</f>
        <v>Timothy Lazenbi</v>
      </c>
      <c r="AB59" s="58" t="str">
        <f ca="1">IFERROR(HLOOKUP(AB$5,'Employee Name'!$K$6:$P$41,$E59+1,FALSE),0)</f>
        <v>Timothy Lazenbi</v>
      </c>
      <c r="AC59" s="58" t="str">
        <f ca="1">IFERROR(HLOOKUP(AC$5,'Employee Name'!$K$6:$P$41,$E59+1,FALSE),0)</f>
        <v>Timothy Lazenbi</v>
      </c>
      <c r="AD59" s="58" t="str">
        <f ca="1">IFERROR(HLOOKUP(AD$5,'Employee Name'!$K$6:$P$41,$E59+1,FALSE),0)</f>
        <v>Timothy Lazenbi</v>
      </c>
      <c r="AE59" s="58" t="str">
        <f ca="1">IFERROR(HLOOKUP(AE$5,'Employee Name'!$K$6:$P$41,$E59+1,FALSE),0)</f>
        <v>Timothy Lazenbi</v>
      </c>
      <c r="AF59" s="58" t="str">
        <f ca="1">IFERROR(HLOOKUP(AF$5,'Employee Name'!$K$6:$P$41,$E59+1,FALSE),0)</f>
        <v>Timothy Lazenbi</v>
      </c>
      <c r="AG59" s="58">
        <f ca="1">IFERROR(HLOOKUP(AG$5,'Employee Name'!$K$6:$P$41,$E59+1,FALSE),0)</f>
        <v>0</v>
      </c>
      <c r="AH59" s="58" t="str">
        <f ca="1">IFERROR(HLOOKUP(AH$5,'Employee Name'!$K$6:$P$41,$E59+1,FALSE),0)</f>
        <v>Timothy Lazenbi</v>
      </c>
      <c r="AI59" s="58" t="str">
        <f ca="1">IFERROR(HLOOKUP(AI$5,'Employee Name'!$K$6:$P$41,$E59+1,FALSE),0)</f>
        <v>Timothy Lazenbi</v>
      </c>
      <c r="AJ59" s="58" t="str">
        <f ca="1">IFERROR(HLOOKUP(AJ$5,'Employee Name'!$K$6:$P$41,$E59+1,FALSE),0)</f>
        <v>Timothy Lazenbi</v>
      </c>
      <c r="AK59" s="58" t="str">
        <f ca="1">IFERROR(HLOOKUP(AK$5,'Employee Name'!$K$6:$P$41,$E59+1,FALSE),0)</f>
        <v>Timothy Lazenbi</v>
      </c>
      <c r="AL59" s="58" t="str">
        <f ca="1">IFERROR(HLOOKUP(AL$5,'Employee Name'!$K$6:$P$41,$E59+1,FALSE),0)</f>
        <v>Timothy Lazenbi</v>
      </c>
      <c r="AM59" s="58" t="str">
        <f ca="1">IFERROR(HLOOKUP(AM$5,'Employee Name'!$K$6:$P$41,$E59+1,FALSE),0)</f>
        <v>Timothy Lazenbi</v>
      </c>
      <c r="AN59" s="58">
        <f ca="1">IFERROR(HLOOKUP(AN$5,'Employee Name'!$K$6:$P$41,$E59+1,FALSE),0)</f>
        <v>0</v>
      </c>
    </row>
    <row r="60" spans="1:40" x14ac:dyDescent="0.25">
      <c r="D60" s="58">
        <f t="shared" ca="1" si="8"/>
        <v>12</v>
      </c>
      <c r="E60" s="58">
        <f t="shared" si="9"/>
        <v>7</v>
      </c>
      <c r="F60" s="58">
        <f ca="1">IFERROR(HLOOKUP(F$5,'Employee Name'!$K$6:$P$41,$E60+1,FALSE),0)</f>
        <v>0</v>
      </c>
      <c r="G60" s="58">
        <f ca="1">IFERROR(HLOOKUP(G$5,'Employee Name'!$K$6:$P$41,$E60+1,FALSE),0)</f>
        <v>0</v>
      </c>
      <c r="H60" s="58">
        <f ca="1">IFERROR(HLOOKUP(H$5,'Employee Name'!$K$6:$P$41,$E60+1,FALSE),0)</f>
        <v>0</v>
      </c>
      <c r="I60" s="58">
        <f ca="1">IFERROR(HLOOKUP(I$5,'Employee Name'!$K$6:$P$41,$E60+1,FALSE),0)</f>
        <v>0</v>
      </c>
      <c r="J60" s="58">
        <f ca="1">IFERROR(HLOOKUP(J$5,'Employee Name'!$K$6:$P$41,$E60+1,FALSE),0)</f>
        <v>0</v>
      </c>
      <c r="K60" s="58">
        <f ca="1">IFERROR(HLOOKUP(K$5,'Employee Name'!$K$6:$P$41,$E60+1,FALSE),0)</f>
        <v>0</v>
      </c>
      <c r="L60" s="58">
        <f ca="1">IFERROR(HLOOKUP(L$5,'Employee Name'!$K$6:$P$41,$E60+1,FALSE),0)</f>
        <v>0</v>
      </c>
      <c r="M60" s="58">
        <f ca="1">IFERROR(HLOOKUP(M$5,'Employee Name'!$K$6:$P$41,$E60+1,FALSE),0)</f>
        <v>0</v>
      </c>
      <c r="N60" s="58">
        <f ca="1">IFERROR(HLOOKUP(N$5,'Employee Name'!$K$6:$P$41,$E60+1,FALSE),0)</f>
        <v>0</v>
      </c>
      <c r="O60" s="58">
        <f ca="1">IFERROR(HLOOKUP(O$5,'Employee Name'!$K$6:$P$41,$E60+1,FALSE),0)</f>
        <v>0</v>
      </c>
      <c r="P60" s="58">
        <f ca="1">IFERROR(HLOOKUP(P$5,'Employee Name'!$K$6:$P$41,$E60+1,FALSE),0)</f>
        <v>0</v>
      </c>
      <c r="Q60" s="58">
        <f ca="1">IFERROR(HLOOKUP(Q$5,'Employee Name'!$K$6:$P$41,$E60+1,FALSE),0)</f>
        <v>0</v>
      </c>
      <c r="R60" s="58">
        <f ca="1">IFERROR(HLOOKUP(R$5,'Employee Name'!$K$6:$P$41,$E60+1,FALSE),0)</f>
        <v>0</v>
      </c>
      <c r="S60" s="58">
        <f ca="1">IFERROR(HLOOKUP(S$5,'Employee Name'!$K$6:$P$41,$E60+1,FALSE),0)</f>
        <v>0</v>
      </c>
      <c r="T60" s="58">
        <f ca="1">IFERROR(HLOOKUP(T$5,'Employee Name'!$K$6:$P$41,$E60+1,FALSE),0)</f>
        <v>0</v>
      </c>
      <c r="U60" s="58">
        <f ca="1">IFERROR(HLOOKUP(U$5,'Employee Name'!$K$6:$P$41,$E60+1,FALSE),0)</f>
        <v>0</v>
      </c>
      <c r="V60" s="58">
        <f ca="1">IFERROR(HLOOKUP(V$5,'Employee Name'!$K$6:$P$41,$E60+1,FALSE),0)</f>
        <v>0</v>
      </c>
      <c r="W60" s="58">
        <f ca="1">IFERROR(HLOOKUP(W$5,'Employee Name'!$K$6:$P$41,$E60+1,FALSE),0)</f>
        <v>0</v>
      </c>
      <c r="X60" s="58">
        <f ca="1">IFERROR(HLOOKUP(X$5,'Employee Name'!$K$6:$P$41,$E60+1,FALSE),0)</f>
        <v>0</v>
      </c>
      <c r="Y60" s="58">
        <f ca="1">IFERROR(HLOOKUP(Y$5,'Employee Name'!$K$6:$P$41,$E60+1,FALSE),0)</f>
        <v>0</v>
      </c>
      <c r="Z60" s="58">
        <f ca="1">IFERROR(HLOOKUP(Z$5,'Employee Name'!$K$6:$P$41,$E60+1,FALSE),0)</f>
        <v>0</v>
      </c>
      <c r="AA60" s="58">
        <f ca="1">IFERROR(HLOOKUP(AA$5,'Employee Name'!$K$6:$P$41,$E60+1,FALSE),0)</f>
        <v>0</v>
      </c>
      <c r="AB60" s="58">
        <f ca="1">IFERROR(HLOOKUP(AB$5,'Employee Name'!$K$6:$P$41,$E60+1,FALSE),0)</f>
        <v>0</v>
      </c>
      <c r="AC60" s="58">
        <f ca="1">IFERROR(HLOOKUP(AC$5,'Employee Name'!$K$6:$P$41,$E60+1,FALSE),0)</f>
        <v>0</v>
      </c>
      <c r="AD60" s="58">
        <f ca="1">IFERROR(HLOOKUP(AD$5,'Employee Name'!$K$6:$P$41,$E60+1,FALSE),0)</f>
        <v>0</v>
      </c>
      <c r="AE60" s="58">
        <f ca="1">IFERROR(HLOOKUP(AE$5,'Employee Name'!$K$6:$P$41,$E60+1,FALSE),0)</f>
        <v>0</v>
      </c>
      <c r="AF60" s="58">
        <f ca="1">IFERROR(HLOOKUP(AF$5,'Employee Name'!$K$6:$P$41,$E60+1,FALSE),0)</f>
        <v>0</v>
      </c>
      <c r="AG60" s="58">
        <f ca="1">IFERROR(HLOOKUP(AG$5,'Employee Name'!$K$6:$P$41,$E60+1,FALSE),0)</f>
        <v>0</v>
      </c>
      <c r="AH60" s="58">
        <f ca="1">IFERROR(HLOOKUP(AH$5,'Employee Name'!$K$6:$P$41,$E60+1,FALSE),0)</f>
        <v>0</v>
      </c>
      <c r="AI60" s="58">
        <f ca="1">IFERROR(HLOOKUP(AI$5,'Employee Name'!$K$6:$P$41,$E60+1,FALSE),0)</f>
        <v>0</v>
      </c>
      <c r="AJ60" s="58">
        <f ca="1">IFERROR(HLOOKUP(AJ$5,'Employee Name'!$K$6:$P$41,$E60+1,FALSE),0)</f>
        <v>0</v>
      </c>
      <c r="AK60" s="58">
        <f ca="1">IFERROR(HLOOKUP(AK$5,'Employee Name'!$K$6:$P$41,$E60+1,FALSE),0)</f>
        <v>0</v>
      </c>
      <c r="AL60" s="58">
        <f ca="1">IFERROR(HLOOKUP(AL$5,'Employee Name'!$K$6:$P$41,$E60+1,FALSE),0)</f>
        <v>0</v>
      </c>
      <c r="AM60" s="58">
        <f ca="1">IFERROR(HLOOKUP(AM$5,'Employee Name'!$K$6:$P$41,$E60+1,FALSE),0)</f>
        <v>0</v>
      </c>
      <c r="AN60" s="58">
        <f ca="1">IFERROR(HLOOKUP(AN$5,'Employee Name'!$K$6:$P$41,$E60+1,FALSE),0)</f>
        <v>0</v>
      </c>
    </row>
    <row r="61" spans="1:40" x14ac:dyDescent="0.25">
      <c r="D61" s="58">
        <f t="shared" ca="1" si="8"/>
        <v>12</v>
      </c>
      <c r="E61" s="58">
        <f t="shared" si="9"/>
        <v>8</v>
      </c>
      <c r="F61" s="58">
        <f ca="1">IFERROR(HLOOKUP(F$5,'Employee Name'!$K$6:$P$41,$E61+1,FALSE),0)</f>
        <v>0</v>
      </c>
      <c r="G61" s="58">
        <f ca="1">IFERROR(HLOOKUP(G$5,'Employee Name'!$K$6:$P$41,$E61+1,FALSE),0)</f>
        <v>0</v>
      </c>
      <c r="H61" s="58">
        <f ca="1">IFERROR(HLOOKUP(H$5,'Employee Name'!$K$6:$P$41,$E61+1,FALSE),0)</f>
        <v>0</v>
      </c>
      <c r="I61" s="58">
        <f ca="1">IFERROR(HLOOKUP(I$5,'Employee Name'!$K$6:$P$41,$E61+1,FALSE),0)</f>
        <v>0</v>
      </c>
      <c r="J61" s="58">
        <f ca="1">IFERROR(HLOOKUP(J$5,'Employee Name'!$K$6:$P$41,$E61+1,FALSE),0)</f>
        <v>0</v>
      </c>
      <c r="K61" s="58">
        <f ca="1">IFERROR(HLOOKUP(K$5,'Employee Name'!$K$6:$P$41,$E61+1,FALSE),0)</f>
        <v>0</v>
      </c>
      <c r="L61" s="58">
        <f ca="1">IFERROR(HLOOKUP(L$5,'Employee Name'!$K$6:$P$41,$E61+1,FALSE),0)</f>
        <v>0</v>
      </c>
      <c r="M61" s="58">
        <f ca="1">IFERROR(HLOOKUP(M$5,'Employee Name'!$K$6:$P$41,$E61+1,FALSE),0)</f>
        <v>0</v>
      </c>
      <c r="N61" s="58">
        <f ca="1">IFERROR(HLOOKUP(N$5,'Employee Name'!$K$6:$P$41,$E61+1,FALSE),0)</f>
        <v>0</v>
      </c>
      <c r="O61" s="58">
        <f ca="1">IFERROR(HLOOKUP(O$5,'Employee Name'!$K$6:$P$41,$E61+1,FALSE),0)</f>
        <v>0</v>
      </c>
      <c r="P61" s="58">
        <f ca="1">IFERROR(HLOOKUP(P$5,'Employee Name'!$K$6:$P$41,$E61+1,FALSE),0)</f>
        <v>0</v>
      </c>
      <c r="Q61" s="58">
        <f ca="1">IFERROR(HLOOKUP(Q$5,'Employee Name'!$K$6:$P$41,$E61+1,FALSE),0)</f>
        <v>0</v>
      </c>
      <c r="R61" s="58">
        <f ca="1">IFERROR(HLOOKUP(R$5,'Employee Name'!$K$6:$P$41,$E61+1,FALSE),0)</f>
        <v>0</v>
      </c>
      <c r="S61" s="58">
        <f ca="1">IFERROR(HLOOKUP(S$5,'Employee Name'!$K$6:$P$41,$E61+1,FALSE),0)</f>
        <v>0</v>
      </c>
      <c r="T61" s="58">
        <f ca="1">IFERROR(HLOOKUP(T$5,'Employee Name'!$K$6:$P$41,$E61+1,FALSE),0)</f>
        <v>0</v>
      </c>
      <c r="U61" s="58">
        <f ca="1">IFERROR(HLOOKUP(U$5,'Employee Name'!$K$6:$P$41,$E61+1,FALSE),0)</f>
        <v>0</v>
      </c>
      <c r="V61" s="58">
        <f ca="1">IFERROR(HLOOKUP(V$5,'Employee Name'!$K$6:$P$41,$E61+1,FALSE),0)</f>
        <v>0</v>
      </c>
      <c r="W61" s="58">
        <f ca="1">IFERROR(HLOOKUP(W$5,'Employee Name'!$K$6:$P$41,$E61+1,FALSE),0)</f>
        <v>0</v>
      </c>
      <c r="X61" s="58">
        <f ca="1">IFERROR(HLOOKUP(X$5,'Employee Name'!$K$6:$P$41,$E61+1,FALSE),0)</f>
        <v>0</v>
      </c>
      <c r="Y61" s="58">
        <f ca="1">IFERROR(HLOOKUP(Y$5,'Employee Name'!$K$6:$P$41,$E61+1,FALSE),0)</f>
        <v>0</v>
      </c>
      <c r="Z61" s="58">
        <f ca="1">IFERROR(HLOOKUP(Z$5,'Employee Name'!$K$6:$P$41,$E61+1,FALSE),0)</f>
        <v>0</v>
      </c>
      <c r="AA61" s="58">
        <f ca="1">IFERROR(HLOOKUP(AA$5,'Employee Name'!$K$6:$P$41,$E61+1,FALSE),0)</f>
        <v>0</v>
      </c>
      <c r="AB61" s="58">
        <f ca="1">IFERROR(HLOOKUP(AB$5,'Employee Name'!$K$6:$P$41,$E61+1,FALSE),0)</f>
        <v>0</v>
      </c>
      <c r="AC61" s="58">
        <f ca="1">IFERROR(HLOOKUP(AC$5,'Employee Name'!$K$6:$P$41,$E61+1,FALSE),0)</f>
        <v>0</v>
      </c>
      <c r="AD61" s="58">
        <f ca="1">IFERROR(HLOOKUP(AD$5,'Employee Name'!$K$6:$P$41,$E61+1,FALSE),0)</f>
        <v>0</v>
      </c>
      <c r="AE61" s="58">
        <f ca="1">IFERROR(HLOOKUP(AE$5,'Employee Name'!$K$6:$P$41,$E61+1,FALSE),0)</f>
        <v>0</v>
      </c>
      <c r="AF61" s="58">
        <f ca="1">IFERROR(HLOOKUP(AF$5,'Employee Name'!$K$6:$P$41,$E61+1,FALSE),0)</f>
        <v>0</v>
      </c>
      <c r="AG61" s="58">
        <f ca="1">IFERROR(HLOOKUP(AG$5,'Employee Name'!$K$6:$P$41,$E61+1,FALSE),0)</f>
        <v>0</v>
      </c>
      <c r="AH61" s="58">
        <f ca="1">IFERROR(HLOOKUP(AH$5,'Employee Name'!$K$6:$P$41,$E61+1,FALSE),0)</f>
        <v>0</v>
      </c>
      <c r="AI61" s="58">
        <f ca="1">IFERROR(HLOOKUP(AI$5,'Employee Name'!$K$6:$P$41,$E61+1,FALSE),0)</f>
        <v>0</v>
      </c>
      <c r="AJ61" s="58">
        <f ca="1">IFERROR(HLOOKUP(AJ$5,'Employee Name'!$K$6:$P$41,$E61+1,FALSE),0)</f>
        <v>0</v>
      </c>
      <c r="AK61" s="58">
        <f ca="1">IFERROR(HLOOKUP(AK$5,'Employee Name'!$K$6:$P$41,$E61+1,FALSE),0)</f>
        <v>0</v>
      </c>
      <c r="AL61" s="58">
        <f ca="1">IFERROR(HLOOKUP(AL$5,'Employee Name'!$K$6:$P$41,$E61+1,FALSE),0)</f>
        <v>0</v>
      </c>
      <c r="AM61" s="58">
        <f ca="1">IFERROR(HLOOKUP(AM$5,'Employee Name'!$K$6:$P$41,$E61+1,FALSE),0)</f>
        <v>0</v>
      </c>
      <c r="AN61" s="58">
        <f ca="1">IFERROR(HLOOKUP(AN$5,'Employee Name'!$K$6:$P$41,$E61+1,FALSE),0)</f>
        <v>0</v>
      </c>
    </row>
    <row r="62" spans="1:40" x14ac:dyDescent="0.25">
      <c r="D62" s="58">
        <f t="shared" ca="1" si="8"/>
        <v>12</v>
      </c>
      <c r="E62" s="58">
        <f t="shared" si="9"/>
        <v>9</v>
      </c>
      <c r="F62" s="58">
        <f ca="1">IFERROR(HLOOKUP(F$5,'Employee Name'!$K$6:$P$41,$E62+1,FALSE),0)</f>
        <v>0</v>
      </c>
      <c r="G62" s="58">
        <f ca="1">IFERROR(HLOOKUP(G$5,'Employee Name'!$K$6:$P$41,$E62+1,FALSE),0)</f>
        <v>0</v>
      </c>
      <c r="H62" s="58">
        <f ca="1">IFERROR(HLOOKUP(H$5,'Employee Name'!$K$6:$P$41,$E62+1,FALSE),0)</f>
        <v>0</v>
      </c>
      <c r="I62" s="58">
        <f ca="1">IFERROR(HLOOKUP(I$5,'Employee Name'!$K$6:$P$41,$E62+1,FALSE),0)</f>
        <v>0</v>
      </c>
      <c r="J62" s="58">
        <f ca="1">IFERROR(HLOOKUP(J$5,'Employee Name'!$K$6:$P$41,$E62+1,FALSE),0)</f>
        <v>0</v>
      </c>
      <c r="K62" s="58">
        <f ca="1">IFERROR(HLOOKUP(K$5,'Employee Name'!$K$6:$P$41,$E62+1,FALSE),0)</f>
        <v>0</v>
      </c>
      <c r="L62" s="58">
        <f ca="1">IFERROR(HLOOKUP(L$5,'Employee Name'!$K$6:$P$41,$E62+1,FALSE),0)</f>
        <v>0</v>
      </c>
      <c r="M62" s="58">
        <f ca="1">IFERROR(HLOOKUP(M$5,'Employee Name'!$K$6:$P$41,$E62+1,FALSE),0)</f>
        <v>0</v>
      </c>
      <c r="N62" s="58">
        <f ca="1">IFERROR(HLOOKUP(N$5,'Employee Name'!$K$6:$P$41,$E62+1,FALSE),0)</f>
        <v>0</v>
      </c>
      <c r="O62" s="58">
        <f ca="1">IFERROR(HLOOKUP(O$5,'Employee Name'!$K$6:$P$41,$E62+1,FALSE),0)</f>
        <v>0</v>
      </c>
      <c r="P62" s="58">
        <f ca="1">IFERROR(HLOOKUP(P$5,'Employee Name'!$K$6:$P$41,$E62+1,FALSE),0)</f>
        <v>0</v>
      </c>
      <c r="Q62" s="58">
        <f ca="1">IFERROR(HLOOKUP(Q$5,'Employee Name'!$K$6:$P$41,$E62+1,FALSE),0)</f>
        <v>0</v>
      </c>
      <c r="R62" s="58">
        <f ca="1">IFERROR(HLOOKUP(R$5,'Employee Name'!$K$6:$P$41,$E62+1,FALSE),0)</f>
        <v>0</v>
      </c>
      <c r="S62" s="58">
        <f ca="1">IFERROR(HLOOKUP(S$5,'Employee Name'!$K$6:$P$41,$E62+1,FALSE),0)</f>
        <v>0</v>
      </c>
      <c r="T62" s="58">
        <f ca="1">IFERROR(HLOOKUP(T$5,'Employee Name'!$K$6:$P$41,$E62+1,FALSE),0)</f>
        <v>0</v>
      </c>
      <c r="U62" s="58">
        <f ca="1">IFERROR(HLOOKUP(U$5,'Employee Name'!$K$6:$P$41,$E62+1,FALSE),0)</f>
        <v>0</v>
      </c>
      <c r="V62" s="58">
        <f ca="1">IFERROR(HLOOKUP(V$5,'Employee Name'!$K$6:$P$41,$E62+1,FALSE),0)</f>
        <v>0</v>
      </c>
      <c r="W62" s="58">
        <f ca="1">IFERROR(HLOOKUP(W$5,'Employee Name'!$K$6:$P$41,$E62+1,FALSE),0)</f>
        <v>0</v>
      </c>
      <c r="X62" s="58">
        <f ca="1">IFERROR(HLOOKUP(X$5,'Employee Name'!$K$6:$P$41,$E62+1,FALSE),0)</f>
        <v>0</v>
      </c>
      <c r="Y62" s="58">
        <f ca="1">IFERROR(HLOOKUP(Y$5,'Employee Name'!$K$6:$P$41,$E62+1,FALSE),0)</f>
        <v>0</v>
      </c>
      <c r="Z62" s="58">
        <f ca="1">IFERROR(HLOOKUP(Z$5,'Employee Name'!$K$6:$P$41,$E62+1,FALSE),0)</f>
        <v>0</v>
      </c>
      <c r="AA62" s="58">
        <f ca="1">IFERROR(HLOOKUP(AA$5,'Employee Name'!$K$6:$P$41,$E62+1,FALSE),0)</f>
        <v>0</v>
      </c>
      <c r="AB62" s="58">
        <f ca="1">IFERROR(HLOOKUP(AB$5,'Employee Name'!$K$6:$P$41,$E62+1,FALSE),0)</f>
        <v>0</v>
      </c>
      <c r="AC62" s="58">
        <f ca="1">IFERROR(HLOOKUP(AC$5,'Employee Name'!$K$6:$P$41,$E62+1,FALSE),0)</f>
        <v>0</v>
      </c>
      <c r="AD62" s="58">
        <f ca="1">IFERROR(HLOOKUP(AD$5,'Employee Name'!$K$6:$P$41,$E62+1,FALSE),0)</f>
        <v>0</v>
      </c>
      <c r="AE62" s="58">
        <f ca="1">IFERROR(HLOOKUP(AE$5,'Employee Name'!$K$6:$P$41,$E62+1,FALSE),0)</f>
        <v>0</v>
      </c>
      <c r="AF62" s="58">
        <f ca="1">IFERROR(HLOOKUP(AF$5,'Employee Name'!$K$6:$P$41,$E62+1,FALSE),0)</f>
        <v>0</v>
      </c>
      <c r="AG62" s="58">
        <f ca="1">IFERROR(HLOOKUP(AG$5,'Employee Name'!$K$6:$P$41,$E62+1,FALSE),0)</f>
        <v>0</v>
      </c>
      <c r="AH62" s="58">
        <f ca="1">IFERROR(HLOOKUP(AH$5,'Employee Name'!$K$6:$P$41,$E62+1,FALSE),0)</f>
        <v>0</v>
      </c>
      <c r="AI62" s="58">
        <f ca="1">IFERROR(HLOOKUP(AI$5,'Employee Name'!$K$6:$P$41,$E62+1,FALSE),0)</f>
        <v>0</v>
      </c>
      <c r="AJ62" s="58">
        <f ca="1">IFERROR(HLOOKUP(AJ$5,'Employee Name'!$K$6:$P$41,$E62+1,FALSE),0)</f>
        <v>0</v>
      </c>
      <c r="AK62" s="58">
        <f ca="1">IFERROR(HLOOKUP(AK$5,'Employee Name'!$K$6:$P$41,$E62+1,FALSE),0)</f>
        <v>0</v>
      </c>
      <c r="AL62" s="58">
        <f ca="1">IFERROR(HLOOKUP(AL$5,'Employee Name'!$K$6:$P$41,$E62+1,FALSE),0)</f>
        <v>0</v>
      </c>
      <c r="AM62" s="58">
        <f ca="1">IFERROR(HLOOKUP(AM$5,'Employee Name'!$K$6:$P$41,$E62+1,FALSE),0)</f>
        <v>0</v>
      </c>
      <c r="AN62" s="58">
        <f ca="1">IFERROR(HLOOKUP(AN$5,'Employee Name'!$K$6:$P$41,$E62+1,FALSE),0)</f>
        <v>0</v>
      </c>
    </row>
    <row r="63" spans="1:40" x14ac:dyDescent="0.25">
      <c r="D63" s="58">
        <f t="shared" ca="1" si="8"/>
        <v>12</v>
      </c>
      <c r="E63" s="58">
        <f t="shared" si="9"/>
        <v>10</v>
      </c>
      <c r="F63" s="58">
        <f ca="1">IFERROR(HLOOKUP(F$5,'Employee Name'!$K$6:$P$41,$E63+1,FALSE),0)</f>
        <v>0</v>
      </c>
      <c r="G63" s="58">
        <f ca="1">IFERROR(HLOOKUP(G$5,'Employee Name'!$K$6:$P$41,$E63+1,FALSE),0)</f>
        <v>0</v>
      </c>
      <c r="H63" s="58">
        <f ca="1">IFERROR(HLOOKUP(H$5,'Employee Name'!$K$6:$P$41,$E63+1,FALSE),0)</f>
        <v>0</v>
      </c>
      <c r="I63" s="58">
        <f ca="1">IFERROR(HLOOKUP(I$5,'Employee Name'!$K$6:$P$41,$E63+1,FALSE),0)</f>
        <v>0</v>
      </c>
      <c r="J63" s="58">
        <f ca="1">IFERROR(HLOOKUP(J$5,'Employee Name'!$K$6:$P$41,$E63+1,FALSE),0)</f>
        <v>0</v>
      </c>
      <c r="K63" s="58">
        <f ca="1">IFERROR(HLOOKUP(K$5,'Employee Name'!$K$6:$P$41,$E63+1,FALSE),0)</f>
        <v>0</v>
      </c>
      <c r="L63" s="58">
        <f ca="1">IFERROR(HLOOKUP(L$5,'Employee Name'!$K$6:$P$41,$E63+1,FALSE),0)</f>
        <v>0</v>
      </c>
      <c r="M63" s="58">
        <f ca="1">IFERROR(HLOOKUP(M$5,'Employee Name'!$K$6:$P$41,$E63+1,FALSE),0)</f>
        <v>0</v>
      </c>
      <c r="N63" s="58">
        <f ca="1">IFERROR(HLOOKUP(N$5,'Employee Name'!$K$6:$P$41,$E63+1,FALSE),0)</f>
        <v>0</v>
      </c>
      <c r="O63" s="58">
        <f ca="1">IFERROR(HLOOKUP(O$5,'Employee Name'!$K$6:$P$41,$E63+1,FALSE),0)</f>
        <v>0</v>
      </c>
      <c r="P63" s="58">
        <f ca="1">IFERROR(HLOOKUP(P$5,'Employee Name'!$K$6:$P$41,$E63+1,FALSE),0)</f>
        <v>0</v>
      </c>
      <c r="Q63" s="58">
        <f ca="1">IFERROR(HLOOKUP(Q$5,'Employee Name'!$K$6:$P$41,$E63+1,FALSE),0)</f>
        <v>0</v>
      </c>
      <c r="R63" s="58">
        <f ca="1">IFERROR(HLOOKUP(R$5,'Employee Name'!$K$6:$P$41,$E63+1,FALSE),0)</f>
        <v>0</v>
      </c>
      <c r="S63" s="58">
        <f ca="1">IFERROR(HLOOKUP(S$5,'Employee Name'!$K$6:$P$41,$E63+1,FALSE),0)</f>
        <v>0</v>
      </c>
      <c r="T63" s="58">
        <f ca="1">IFERROR(HLOOKUP(T$5,'Employee Name'!$K$6:$P$41,$E63+1,FALSE),0)</f>
        <v>0</v>
      </c>
      <c r="U63" s="58">
        <f ca="1">IFERROR(HLOOKUP(U$5,'Employee Name'!$K$6:$P$41,$E63+1,FALSE),0)</f>
        <v>0</v>
      </c>
      <c r="V63" s="58">
        <f ca="1">IFERROR(HLOOKUP(V$5,'Employee Name'!$K$6:$P$41,$E63+1,FALSE),0)</f>
        <v>0</v>
      </c>
      <c r="W63" s="58">
        <f ca="1">IFERROR(HLOOKUP(W$5,'Employee Name'!$K$6:$P$41,$E63+1,FALSE),0)</f>
        <v>0</v>
      </c>
      <c r="X63" s="58">
        <f ca="1">IFERROR(HLOOKUP(X$5,'Employee Name'!$K$6:$P$41,$E63+1,FALSE),0)</f>
        <v>0</v>
      </c>
      <c r="Y63" s="58">
        <f ca="1">IFERROR(HLOOKUP(Y$5,'Employee Name'!$K$6:$P$41,$E63+1,FALSE),0)</f>
        <v>0</v>
      </c>
      <c r="Z63" s="58">
        <f ca="1">IFERROR(HLOOKUP(Z$5,'Employee Name'!$K$6:$P$41,$E63+1,FALSE),0)</f>
        <v>0</v>
      </c>
      <c r="AA63" s="58">
        <f ca="1">IFERROR(HLOOKUP(AA$5,'Employee Name'!$K$6:$P$41,$E63+1,FALSE),0)</f>
        <v>0</v>
      </c>
      <c r="AB63" s="58">
        <f ca="1">IFERROR(HLOOKUP(AB$5,'Employee Name'!$K$6:$P$41,$E63+1,FALSE),0)</f>
        <v>0</v>
      </c>
      <c r="AC63" s="58">
        <f ca="1">IFERROR(HLOOKUP(AC$5,'Employee Name'!$K$6:$P$41,$E63+1,FALSE),0)</f>
        <v>0</v>
      </c>
      <c r="AD63" s="58">
        <f ca="1">IFERROR(HLOOKUP(AD$5,'Employee Name'!$K$6:$P$41,$E63+1,FALSE),0)</f>
        <v>0</v>
      </c>
      <c r="AE63" s="58">
        <f ca="1">IFERROR(HLOOKUP(AE$5,'Employee Name'!$K$6:$P$41,$E63+1,FALSE),0)</f>
        <v>0</v>
      </c>
      <c r="AF63" s="58">
        <f ca="1">IFERROR(HLOOKUP(AF$5,'Employee Name'!$K$6:$P$41,$E63+1,FALSE),0)</f>
        <v>0</v>
      </c>
      <c r="AG63" s="58">
        <f ca="1">IFERROR(HLOOKUP(AG$5,'Employee Name'!$K$6:$P$41,$E63+1,FALSE),0)</f>
        <v>0</v>
      </c>
      <c r="AH63" s="58">
        <f ca="1">IFERROR(HLOOKUP(AH$5,'Employee Name'!$K$6:$P$41,$E63+1,FALSE),0)</f>
        <v>0</v>
      </c>
      <c r="AI63" s="58">
        <f ca="1">IFERROR(HLOOKUP(AI$5,'Employee Name'!$K$6:$P$41,$E63+1,FALSE),0)</f>
        <v>0</v>
      </c>
      <c r="AJ63" s="58">
        <f ca="1">IFERROR(HLOOKUP(AJ$5,'Employee Name'!$K$6:$P$41,$E63+1,FALSE),0)</f>
        <v>0</v>
      </c>
      <c r="AK63" s="58">
        <f ca="1">IFERROR(HLOOKUP(AK$5,'Employee Name'!$K$6:$P$41,$E63+1,FALSE),0)</f>
        <v>0</v>
      </c>
      <c r="AL63" s="58">
        <f ca="1">IFERROR(HLOOKUP(AL$5,'Employee Name'!$K$6:$P$41,$E63+1,FALSE),0)</f>
        <v>0</v>
      </c>
      <c r="AM63" s="58">
        <f ca="1">IFERROR(HLOOKUP(AM$5,'Employee Name'!$K$6:$P$41,$E63+1,FALSE),0)</f>
        <v>0</v>
      </c>
      <c r="AN63" s="58">
        <f ca="1">IFERROR(HLOOKUP(AN$5,'Employee Name'!$K$6:$P$41,$E63+1,FALSE),0)</f>
        <v>0</v>
      </c>
    </row>
    <row r="64" spans="1:40" x14ac:dyDescent="0.25">
      <c r="A64" s="58" t="s">
        <v>52</v>
      </c>
      <c r="B64" s="58" t="s">
        <v>52</v>
      </c>
      <c r="C64" s="58">
        <f ca="1">10+'Group Layout'!$B$10*7</f>
        <v>10</v>
      </c>
      <c r="D64" s="58">
        <f t="shared" ca="1" si="8"/>
        <v>12</v>
      </c>
      <c r="E64" s="58">
        <f t="shared" si="9"/>
        <v>11</v>
      </c>
      <c r="F64" s="58">
        <f ca="1">IFERROR(HLOOKUP(F$5,'Employee Name'!$K$6:$P$41,$E64+1,FALSE),0)</f>
        <v>0</v>
      </c>
      <c r="G64" s="58">
        <f ca="1">IFERROR(HLOOKUP(G$5,'Employee Name'!$K$6:$P$41,$E64+1,FALSE),0)</f>
        <v>0</v>
      </c>
      <c r="H64" s="58">
        <f ca="1">IFERROR(HLOOKUP(H$5,'Employee Name'!$K$6:$P$41,$E64+1,FALSE),0)</f>
        <v>0</v>
      </c>
      <c r="I64" s="58">
        <f ca="1">IFERROR(HLOOKUP(I$5,'Employee Name'!$K$6:$P$41,$E64+1,FALSE),0)</f>
        <v>0</v>
      </c>
      <c r="J64" s="58">
        <f ca="1">IFERROR(HLOOKUP(J$5,'Employee Name'!$K$6:$P$41,$E64+1,FALSE),0)</f>
        <v>0</v>
      </c>
      <c r="K64" s="58">
        <f ca="1">IFERROR(HLOOKUP(K$5,'Employee Name'!$K$6:$P$41,$E64+1,FALSE),0)</f>
        <v>0</v>
      </c>
      <c r="L64" s="58">
        <f ca="1">IFERROR(HLOOKUP(L$5,'Employee Name'!$K$6:$P$41,$E64+1,FALSE),0)</f>
        <v>0</v>
      </c>
      <c r="M64" s="58">
        <f ca="1">IFERROR(HLOOKUP(M$5,'Employee Name'!$K$6:$P$41,$E64+1,FALSE),0)</f>
        <v>0</v>
      </c>
      <c r="N64" s="58">
        <f ca="1">IFERROR(HLOOKUP(N$5,'Employee Name'!$K$6:$P$41,$E64+1,FALSE),0)</f>
        <v>0</v>
      </c>
      <c r="O64" s="58">
        <f ca="1">IFERROR(HLOOKUP(O$5,'Employee Name'!$K$6:$P$41,$E64+1,FALSE),0)</f>
        <v>0</v>
      </c>
      <c r="P64" s="58">
        <f ca="1">IFERROR(HLOOKUP(P$5,'Employee Name'!$K$6:$P$41,$E64+1,FALSE),0)</f>
        <v>0</v>
      </c>
      <c r="Q64" s="58">
        <f ca="1">IFERROR(HLOOKUP(Q$5,'Employee Name'!$K$6:$P$41,$E64+1,FALSE),0)</f>
        <v>0</v>
      </c>
      <c r="R64" s="58">
        <f ca="1">IFERROR(HLOOKUP(R$5,'Employee Name'!$K$6:$P$41,$E64+1,FALSE),0)</f>
        <v>0</v>
      </c>
      <c r="S64" s="58">
        <f ca="1">IFERROR(HLOOKUP(S$5,'Employee Name'!$K$6:$P$41,$E64+1,FALSE),0)</f>
        <v>0</v>
      </c>
      <c r="T64" s="58">
        <f ca="1">IFERROR(HLOOKUP(T$5,'Employee Name'!$K$6:$P$41,$E64+1,FALSE),0)</f>
        <v>0</v>
      </c>
      <c r="U64" s="58">
        <f ca="1">IFERROR(HLOOKUP(U$5,'Employee Name'!$K$6:$P$41,$E64+1,FALSE),0)</f>
        <v>0</v>
      </c>
      <c r="V64" s="58">
        <f ca="1">IFERROR(HLOOKUP(V$5,'Employee Name'!$K$6:$P$41,$E64+1,FALSE),0)</f>
        <v>0</v>
      </c>
      <c r="W64" s="58">
        <f ca="1">IFERROR(HLOOKUP(W$5,'Employee Name'!$K$6:$P$41,$E64+1,FALSE),0)</f>
        <v>0</v>
      </c>
      <c r="X64" s="58">
        <f ca="1">IFERROR(HLOOKUP(X$5,'Employee Name'!$K$6:$P$41,$E64+1,FALSE),0)</f>
        <v>0</v>
      </c>
      <c r="Y64" s="58">
        <f ca="1">IFERROR(HLOOKUP(Y$5,'Employee Name'!$K$6:$P$41,$E64+1,FALSE),0)</f>
        <v>0</v>
      </c>
      <c r="Z64" s="58">
        <f ca="1">IFERROR(HLOOKUP(Z$5,'Employee Name'!$K$6:$P$41,$E64+1,FALSE),0)</f>
        <v>0</v>
      </c>
      <c r="AA64" s="58">
        <f ca="1">IFERROR(HLOOKUP(AA$5,'Employee Name'!$K$6:$P$41,$E64+1,FALSE),0)</f>
        <v>0</v>
      </c>
      <c r="AB64" s="58">
        <f ca="1">IFERROR(HLOOKUP(AB$5,'Employee Name'!$K$6:$P$41,$E64+1,FALSE),0)</f>
        <v>0</v>
      </c>
      <c r="AC64" s="58">
        <f ca="1">IFERROR(HLOOKUP(AC$5,'Employee Name'!$K$6:$P$41,$E64+1,FALSE),0)</f>
        <v>0</v>
      </c>
      <c r="AD64" s="58">
        <f ca="1">IFERROR(HLOOKUP(AD$5,'Employee Name'!$K$6:$P$41,$E64+1,FALSE),0)</f>
        <v>0</v>
      </c>
      <c r="AE64" s="58">
        <f ca="1">IFERROR(HLOOKUP(AE$5,'Employee Name'!$K$6:$P$41,$E64+1,FALSE),0)</f>
        <v>0</v>
      </c>
      <c r="AF64" s="58">
        <f ca="1">IFERROR(HLOOKUP(AF$5,'Employee Name'!$K$6:$P$41,$E64+1,FALSE),0)</f>
        <v>0</v>
      </c>
      <c r="AG64" s="58">
        <f ca="1">IFERROR(HLOOKUP(AG$5,'Employee Name'!$K$6:$P$41,$E64+1,FALSE),0)</f>
        <v>0</v>
      </c>
      <c r="AH64" s="58">
        <f ca="1">IFERROR(HLOOKUP(AH$5,'Employee Name'!$K$6:$P$41,$E64+1,FALSE),0)</f>
        <v>0</v>
      </c>
      <c r="AI64" s="58">
        <f ca="1">IFERROR(HLOOKUP(AI$5,'Employee Name'!$K$6:$P$41,$E64+1,FALSE),0)</f>
        <v>0</v>
      </c>
      <c r="AJ64" s="58">
        <f ca="1">IFERROR(HLOOKUP(AJ$5,'Employee Name'!$K$6:$P$41,$E64+1,FALSE),0)</f>
        <v>0</v>
      </c>
      <c r="AK64" s="58">
        <f ca="1">IFERROR(HLOOKUP(AK$5,'Employee Name'!$K$6:$P$41,$E64+1,FALSE),0)</f>
        <v>0</v>
      </c>
      <c r="AL64" s="58">
        <f ca="1">IFERROR(HLOOKUP(AL$5,'Employee Name'!$K$6:$P$41,$E64+1,FALSE),0)</f>
        <v>0</v>
      </c>
      <c r="AM64" s="58">
        <f ca="1">IFERROR(HLOOKUP(AM$5,'Employee Name'!$K$6:$P$41,$E64+1,FALSE),0)</f>
        <v>0</v>
      </c>
      <c r="AN64" s="58">
        <f ca="1">IFERROR(HLOOKUP(AN$5,'Employee Name'!$K$6:$P$41,$E64+1,FALSE),0)</f>
        <v>0</v>
      </c>
    </row>
    <row r="65" spans="1:40" x14ac:dyDescent="0.25">
      <c r="A65" s="58" t="s">
        <v>53</v>
      </c>
      <c r="B65" s="58" t="s">
        <v>53</v>
      </c>
      <c r="C65" s="58">
        <f ca="1">17+'Group Layout'!$B$10*14</f>
        <v>17</v>
      </c>
      <c r="D65" s="58">
        <f t="shared" ca="1" si="8"/>
        <v>12</v>
      </c>
      <c r="E65" s="58">
        <f t="shared" si="9"/>
        <v>12</v>
      </c>
      <c r="F65" s="58">
        <f ca="1">IFERROR(HLOOKUP(F$5,'Employee Name'!$K$6:$P$41,$E65+1,FALSE),0)</f>
        <v>0</v>
      </c>
      <c r="G65" s="58">
        <f ca="1">IFERROR(HLOOKUP(G$5,'Employee Name'!$K$6:$P$41,$E65+1,FALSE),0)</f>
        <v>0</v>
      </c>
      <c r="H65" s="58">
        <f ca="1">IFERROR(HLOOKUP(H$5,'Employee Name'!$K$6:$P$41,$E65+1,FALSE),0)</f>
        <v>0</v>
      </c>
      <c r="I65" s="58">
        <f ca="1">IFERROR(HLOOKUP(I$5,'Employee Name'!$K$6:$P$41,$E65+1,FALSE),0)</f>
        <v>0</v>
      </c>
      <c r="J65" s="58">
        <f ca="1">IFERROR(HLOOKUP(J$5,'Employee Name'!$K$6:$P$41,$E65+1,FALSE),0)</f>
        <v>0</v>
      </c>
      <c r="K65" s="58">
        <f ca="1">IFERROR(HLOOKUP(K$5,'Employee Name'!$K$6:$P$41,$E65+1,FALSE),0)</f>
        <v>0</v>
      </c>
      <c r="L65" s="58">
        <f ca="1">IFERROR(HLOOKUP(L$5,'Employee Name'!$K$6:$P$41,$E65+1,FALSE),0)</f>
        <v>0</v>
      </c>
      <c r="M65" s="58">
        <f ca="1">IFERROR(HLOOKUP(M$5,'Employee Name'!$K$6:$P$41,$E65+1,FALSE),0)</f>
        <v>0</v>
      </c>
      <c r="N65" s="58">
        <f ca="1">IFERROR(HLOOKUP(N$5,'Employee Name'!$K$6:$P$41,$E65+1,FALSE),0)</f>
        <v>0</v>
      </c>
      <c r="O65" s="58">
        <f ca="1">IFERROR(HLOOKUP(O$5,'Employee Name'!$K$6:$P$41,$E65+1,FALSE),0)</f>
        <v>0</v>
      </c>
      <c r="P65" s="58">
        <f ca="1">IFERROR(HLOOKUP(P$5,'Employee Name'!$K$6:$P$41,$E65+1,FALSE),0)</f>
        <v>0</v>
      </c>
      <c r="Q65" s="58">
        <f ca="1">IFERROR(HLOOKUP(Q$5,'Employee Name'!$K$6:$P$41,$E65+1,FALSE),0)</f>
        <v>0</v>
      </c>
      <c r="R65" s="58">
        <f ca="1">IFERROR(HLOOKUP(R$5,'Employee Name'!$K$6:$P$41,$E65+1,FALSE),0)</f>
        <v>0</v>
      </c>
      <c r="S65" s="58">
        <f ca="1">IFERROR(HLOOKUP(S$5,'Employee Name'!$K$6:$P$41,$E65+1,FALSE),0)</f>
        <v>0</v>
      </c>
      <c r="T65" s="58">
        <f ca="1">IFERROR(HLOOKUP(T$5,'Employee Name'!$K$6:$P$41,$E65+1,FALSE),0)</f>
        <v>0</v>
      </c>
      <c r="U65" s="58">
        <f ca="1">IFERROR(HLOOKUP(U$5,'Employee Name'!$K$6:$P$41,$E65+1,FALSE),0)</f>
        <v>0</v>
      </c>
      <c r="V65" s="58">
        <f ca="1">IFERROR(HLOOKUP(V$5,'Employee Name'!$K$6:$P$41,$E65+1,FALSE),0)</f>
        <v>0</v>
      </c>
      <c r="W65" s="58">
        <f ca="1">IFERROR(HLOOKUP(W$5,'Employee Name'!$K$6:$P$41,$E65+1,FALSE),0)</f>
        <v>0</v>
      </c>
      <c r="X65" s="58">
        <f ca="1">IFERROR(HLOOKUP(X$5,'Employee Name'!$K$6:$P$41,$E65+1,FALSE),0)</f>
        <v>0</v>
      </c>
      <c r="Y65" s="58">
        <f ca="1">IFERROR(HLOOKUP(Y$5,'Employee Name'!$K$6:$P$41,$E65+1,FALSE),0)</f>
        <v>0</v>
      </c>
      <c r="Z65" s="58">
        <f ca="1">IFERROR(HLOOKUP(Z$5,'Employee Name'!$K$6:$P$41,$E65+1,FALSE),0)</f>
        <v>0</v>
      </c>
      <c r="AA65" s="58">
        <f ca="1">IFERROR(HLOOKUP(AA$5,'Employee Name'!$K$6:$P$41,$E65+1,FALSE),0)</f>
        <v>0</v>
      </c>
      <c r="AB65" s="58">
        <f ca="1">IFERROR(HLOOKUP(AB$5,'Employee Name'!$K$6:$P$41,$E65+1,FALSE),0)</f>
        <v>0</v>
      </c>
      <c r="AC65" s="58">
        <f ca="1">IFERROR(HLOOKUP(AC$5,'Employee Name'!$K$6:$P$41,$E65+1,FALSE),0)</f>
        <v>0</v>
      </c>
      <c r="AD65" s="58">
        <f ca="1">IFERROR(HLOOKUP(AD$5,'Employee Name'!$K$6:$P$41,$E65+1,FALSE),0)</f>
        <v>0</v>
      </c>
      <c r="AE65" s="58">
        <f ca="1">IFERROR(HLOOKUP(AE$5,'Employee Name'!$K$6:$P$41,$E65+1,FALSE),0)</f>
        <v>0</v>
      </c>
      <c r="AF65" s="58">
        <f ca="1">IFERROR(HLOOKUP(AF$5,'Employee Name'!$K$6:$P$41,$E65+1,FALSE),0)</f>
        <v>0</v>
      </c>
      <c r="AG65" s="58">
        <f ca="1">IFERROR(HLOOKUP(AG$5,'Employee Name'!$K$6:$P$41,$E65+1,FALSE),0)</f>
        <v>0</v>
      </c>
      <c r="AH65" s="58">
        <f ca="1">IFERROR(HLOOKUP(AH$5,'Employee Name'!$K$6:$P$41,$E65+1,FALSE),0)</f>
        <v>0</v>
      </c>
      <c r="AI65" s="58">
        <f ca="1">IFERROR(HLOOKUP(AI$5,'Employee Name'!$K$6:$P$41,$E65+1,FALSE),0)</f>
        <v>0</v>
      </c>
      <c r="AJ65" s="58">
        <f ca="1">IFERROR(HLOOKUP(AJ$5,'Employee Name'!$K$6:$P$41,$E65+1,FALSE),0)</f>
        <v>0</v>
      </c>
      <c r="AK65" s="58">
        <f ca="1">IFERROR(HLOOKUP(AK$5,'Employee Name'!$K$6:$P$41,$E65+1,FALSE),0)</f>
        <v>0</v>
      </c>
      <c r="AL65" s="58">
        <f ca="1">IFERROR(HLOOKUP(AL$5,'Employee Name'!$K$6:$P$41,$E65+1,FALSE),0)</f>
        <v>0</v>
      </c>
      <c r="AM65" s="58">
        <f ca="1">IFERROR(HLOOKUP(AM$5,'Employee Name'!$K$6:$P$41,$E65+1,FALSE),0)</f>
        <v>0</v>
      </c>
      <c r="AN65" s="58">
        <f ca="1">IFERROR(HLOOKUP(AN$5,'Employee Name'!$K$6:$P$41,$E65+1,FALSE),0)</f>
        <v>0</v>
      </c>
    </row>
    <row r="66" spans="1:40" x14ac:dyDescent="0.25">
      <c r="A66" s="58" t="s">
        <v>54</v>
      </c>
      <c r="B66" s="58" t="s">
        <v>54</v>
      </c>
      <c r="C66" s="58">
        <f ca="1">31+'Group Layout'!$B$10*28</f>
        <v>31</v>
      </c>
      <c r="D66" s="58">
        <f t="shared" ca="1" si="8"/>
        <v>12</v>
      </c>
      <c r="E66" s="58">
        <f t="shared" si="9"/>
        <v>13</v>
      </c>
      <c r="F66" s="58">
        <f ca="1">IFERROR(HLOOKUP(F$5,'Employee Name'!$K$6:$P$41,$E66+1,FALSE),0)</f>
        <v>0</v>
      </c>
      <c r="G66" s="58">
        <f ca="1">IFERROR(HLOOKUP(G$5,'Employee Name'!$K$6:$P$41,$E66+1,FALSE),0)</f>
        <v>0</v>
      </c>
      <c r="H66" s="58">
        <f ca="1">IFERROR(HLOOKUP(H$5,'Employee Name'!$K$6:$P$41,$E66+1,FALSE),0)</f>
        <v>0</v>
      </c>
      <c r="I66" s="58">
        <f ca="1">IFERROR(HLOOKUP(I$5,'Employee Name'!$K$6:$P$41,$E66+1,FALSE),0)</f>
        <v>0</v>
      </c>
      <c r="J66" s="58">
        <f ca="1">IFERROR(HLOOKUP(J$5,'Employee Name'!$K$6:$P$41,$E66+1,FALSE),0)</f>
        <v>0</v>
      </c>
      <c r="K66" s="58">
        <f ca="1">IFERROR(HLOOKUP(K$5,'Employee Name'!$K$6:$P$41,$E66+1,FALSE),0)</f>
        <v>0</v>
      </c>
      <c r="L66" s="58">
        <f ca="1">IFERROR(HLOOKUP(L$5,'Employee Name'!$K$6:$P$41,$E66+1,FALSE),0)</f>
        <v>0</v>
      </c>
      <c r="M66" s="58">
        <f ca="1">IFERROR(HLOOKUP(M$5,'Employee Name'!$K$6:$P$41,$E66+1,FALSE),0)</f>
        <v>0</v>
      </c>
      <c r="N66" s="58">
        <f ca="1">IFERROR(HLOOKUP(N$5,'Employee Name'!$K$6:$P$41,$E66+1,FALSE),0)</f>
        <v>0</v>
      </c>
      <c r="O66" s="58">
        <f ca="1">IFERROR(HLOOKUP(O$5,'Employee Name'!$K$6:$P$41,$E66+1,FALSE),0)</f>
        <v>0</v>
      </c>
      <c r="P66" s="58">
        <f ca="1">IFERROR(HLOOKUP(P$5,'Employee Name'!$K$6:$P$41,$E66+1,FALSE),0)</f>
        <v>0</v>
      </c>
      <c r="Q66" s="58">
        <f ca="1">IFERROR(HLOOKUP(Q$5,'Employee Name'!$K$6:$P$41,$E66+1,FALSE),0)</f>
        <v>0</v>
      </c>
      <c r="R66" s="58">
        <f ca="1">IFERROR(HLOOKUP(R$5,'Employee Name'!$K$6:$P$41,$E66+1,FALSE),0)</f>
        <v>0</v>
      </c>
      <c r="S66" s="58">
        <f ca="1">IFERROR(HLOOKUP(S$5,'Employee Name'!$K$6:$P$41,$E66+1,FALSE),0)</f>
        <v>0</v>
      </c>
      <c r="T66" s="58">
        <f ca="1">IFERROR(HLOOKUP(T$5,'Employee Name'!$K$6:$P$41,$E66+1,FALSE),0)</f>
        <v>0</v>
      </c>
      <c r="U66" s="58">
        <f ca="1">IFERROR(HLOOKUP(U$5,'Employee Name'!$K$6:$P$41,$E66+1,FALSE),0)</f>
        <v>0</v>
      </c>
      <c r="V66" s="58">
        <f ca="1">IFERROR(HLOOKUP(V$5,'Employee Name'!$K$6:$P$41,$E66+1,FALSE),0)</f>
        <v>0</v>
      </c>
      <c r="W66" s="58">
        <f ca="1">IFERROR(HLOOKUP(W$5,'Employee Name'!$K$6:$P$41,$E66+1,FALSE),0)</f>
        <v>0</v>
      </c>
      <c r="X66" s="58">
        <f ca="1">IFERROR(HLOOKUP(X$5,'Employee Name'!$K$6:$P$41,$E66+1,FALSE),0)</f>
        <v>0</v>
      </c>
      <c r="Y66" s="58">
        <f ca="1">IFERROR(HLOOKUP(Y$5,'Employee Name'!$K$6:$P$41,$E66+1,FALSE),0)</f>
        <v>0</v>
      </c>
      <c r="Z66" s="58">
        <f ca="1">IFERROR(HLOOKUP(Z$5,'Employee Name'!$K$6:$P$41,$E66+1,FALSE),0)</f>
        <v>0</v>
      </c>
      <c r="AA66" s="58">
        <f ca="1">IFERROR(HLOOKUP(AA$5,'Employee Name'!$K$6:$P$41,$E66+1,FALSE),0)</f>
        <v>0</v>
      </c>
      <c r="AB66" s="58">
        <f ca="1">IFERROR(HLOOKUP(AB$5,'Employee Name'!$K$6:$P$41,$E66+1,FALSE),0)</f>
        <v>0</v>
      </c>
      <c r="AC66" s="58">
        <f ca="1">IFERROR(HLOOKUP(AC$5,'Employee Name'!$K$6:$P$41,$E66+1,FALSE),0)</f>
        <v>0</v>
      </c>
      <c r="AD66" s="58">
        <f ca="1">IFERROR(HLOOKUP(AD$5,'Employee Name'!$K$6:$P$41,$E66+1,FALSE),0)</f>
        <v>0</v>
      </c>
      <c r="AE66" s="58">
        <f ca="1">IFERROR(HLOOKUP(AE$5,'Employee Name'!$K$6:$P$41,$E66+1,FALSE),0)</f>
        <v>0</v>
      </c>
      <c r="AF66" s="58">
        <f ca="1">IFERROR(HLOOKUP(AF$5,'Employee Name'!$K$6:$P$41,$E66+1,FALSE),0)</f>
        <v>0</v>
      </c>
      <c r="AG66" s="58">
        <f ca="1">IFERROR(HLOOKUP(AG$5,'Employee Name'!$K$6:$P$41,$E66+1,FALSE),0)</f>
        <v>0</v>
      </c>
      <c r="AH66" s="58">
        <f ca="1">IFERROR(HLOOKUP(AH$5,'Employee Name'!$K$6:$P$41,$E66+1,FALSE),0)</f>
        <v>0</v>
      </c>
      <c r="AI66" s="58">
        <f ca="1">IFERROR(HLOOKUP(AI$5,'Employee Name'!$K$6:$P$41,$E66+1,FALSE),0)</f>
        <v>0</v>
      </c>
      <c r="AJ66" s="58">
        <f ca="1">IFERROR(HLOOKUP(AJ$5,'Employee Name'!$K$6:$P$41,$E66+1,FALSE),0)</f>
        <v>0</v>
      </c>
      <c r="AK66" s="58">
        <f ca="1">IFERROR(HLOOKUP(AK$5,'Employee Name'!$K$6:$P$41,$E66+1,FALSE),0)</f>
        <v>0</v>
      </c>
      <c r="AL66" s="58">
        <f ca="1">IFERROR(HLOOKUP(AL$5,'Employee Name'!$K$6:$P$41,$E66+1,FALSE),0)</f>
        <v>0</v>
      </c>
      <c r="AM66" s="58">
        <f ca="1">IFERROR(HLOOKUP(AM$5,'Employee Name'!$K$6:$P$41,$E66+1,FALSE),0)</f>
        <v>0</v>
      </c>
      <c r="AN66" s="58">
        <f ca="1">IFERROR(HLOOKUP(AN$5,'Employee Name'!$K$6:$P$41,$E66+1,FALSE),0)</f>
        <v>0</v>
      </c>
    </row>
    <row r="67" spans="1:40" x14ac:dyDescent="0.25">
      <c r="D67" s="58">
        <f t="shared" ca="1" si="8"/>
        <v>12</v>
      </c>
      <c r="E67" s="58">
        <f t="shared" si="9"/>
        <v>14</v>
      </c>
      <c r="F67" s="58">
        <f ca="1">IFERROR(HLOOKUP(F$5,'Employee Name'!$K$6:$P$41,$E67+1,FALSE),0)</f>
        <v>0</v>
      </c>
      <c r="G67" s="58">
        <f ca="1">IFERROR(HLOOKUP(G$5,'Employee Name'!$K$6:$P$41,$E67+1,FALSE),0)</f>
        <v>0</v>
      </c>
      <c r="H67" s="58">
        <f ca="1">IFERROR(HLOOKUP(H$5,'Employee Name'!$K$6:$P$41,$E67+1,FALSE),0)</f>
        <v>0</v>
      </c>
      <c r="I67" s="58">
        <f ca="1">IFERROR(HLOOKUP(I$5,'Employee Name'!$K$6:$P$41,$E67+1,FALSE),0)</f>
        <v>0</v>
      </c>
      <c r="J67" s="58">
        <f ca="1">IFERROR(HLOOKUP(J$5,'Employee Name'!$K$6:$P$41,$E67+1,FALSE),0)</f>
        <v>0</v>
      </c>
      <c r="K67" s="58">
        <f ca="1">IFERROR(HLOOKUP(K$5,'Employee Name'!$K$6:$P$41,$E67+1,FALSE),0)</f>
        <v>0</v>
      </c>
      <c r="L67" s="58">
        <f ca="1">IFERROR(HLOOKUP(L$5,'Employee Name'!$K$6:$P$41,$E67+1,FALSE),0)</f>
        <v>0</v>
      </c>
      <c r="M67" s="58">
        <f ca="1">IFERROR(HLOOKUP(M$5,'Employee Name'!$K$6:$P$41,$E67+1,FALSE),0)</f>
        <v>0</v>
      </c>
      <c r="N67" s="58">
        <f ca="1">IFERROR(HLOOKUP(N$5,'Employee Name'!$K$6:$P$41,$E67+1,FALSE),0)</f>
        <v>0</v>
      </c>
      <c r="O67" s="58">
        <f ca="1">IFERROR(HLOOKUP(O$5,'Employee Name'!$K$6:$P$41,$E67+1,FALSE),0)</f>
        <v>0</v>
      </c>
      <c r="P67" s="58">
        <f ca="1">IFERROR(HLOOKUP(P$5,'Employee Name'!$K$6:$P$41,$E67+1,FALSE),0)</f>
        <v>0</v>
      </c>
      <c r="Q67" s="58">
        <f ca="1">IFERROR(HLOOKUP(Q$5,'Employee Name'!$K$6:$P$41,$E67+1,FALSE),0)</f>
        <v>0</v>
      </c>
      <c r="R67" s="58">
        <f ca="1">IFERROR(HLOOKUP(R$5,'Employee Name'!$K$6:$P$41,$E67+1,FALSE),0)</f>
        <v>0</v>
      </c>
      <c r="S67" s="58">
        <f ca="1">IFERROR(HLOOKUP(S$5,'Employee Name'!$K$6:$P$41,$E67+1,FALSE),0)</f>
        <v>0</v>
      </c>
      <c r="T67" s="58">
        <f ca="1">IFERROR(HLOOKUP(T$5,'Employee Name'!$K$6:$P$41,$E67+1,FALSE),0)</f>
        <v>0</v>
      </c>
      <c r="U67" s="58">
        <f ca="1">IFERROR(HLOOKUP(U$5,'Employee Name'!$K$6:$P$41,$E67+1,FALSE),0)</f>
        <v>0</v>
      </c>
      <c r="V67" s="58">
        <f ca="1">IFERROR(HLOOKUP(V$5,'Employee Name'!$K$6:$P$41,$E67+1,FALSE),0)</f>
        <v>0</v>
      </c>
      <c r="W67" s="58">
        <f ca="1">IFERROR(HLOOKUP(W$5,'Employee Name'!$K$6:$P$41,$E67+1,FALSE),0)</f>
        <v>0</v>
      </c>
      <c r="X67" s="58">
        <f ca="1">IFERROR(HLOOKUP(X$5,'Employee Name'!$K$6:$P$41,$E67+1,FALSE),0)</f>
        <v>0</v>
      </c>
      <c r="Y67" s="58">
        <f ca="1">IFERROR(HLOOKUP(Y$5,'Employee Name'!$K$6:$P$41,$E67+1,FALSE),0)</f>
        <v>0</v>
      </c>
      <c r="Z67" s="58">
        <f ca="1">IFERROR(HLOOKUP(Z$5,'Employee Name'!$K$6:$P$41,$E67+1,FALSE),0)</f>
        <v>0</v>
      </c>
      <c r="AA67" s="58">
        <f ca="1">IFERROR(HLOOKUP(AA$5,'Employee Name'!$K$6:$P$41,$E67+1,FALSE),0)</f>
        <v>0</v>
      </c>
      <c r="AB67" s="58">
        <f ca="1">IFERROR(HLOOKUP(AB$5,'Employee Name'!$K$6:$P$41,$E67+1,FALSE),0)</f>
        <v>0</v>
      </c>
      <c r="AC67" s="58">
        <f ca="1">IFERROR(HLOOKUP(AC$5,'Employee Name'!$K$6:$P$41,$E67+1,FALSE),0)</f>
        <v>0</v>
      </c>
      <c r="AD67" s="58">
        <f ca="1">IFERROR(HLOOKUP(AD$5,'Employee Name'!$K$6:$P$41,$E67+1,FALSE),0)</f>
        <v>0</v>
      </c>
      <c r="AE67" s="58">
        <f ca="1">IFERROR(HLOOKUP(AE$5,'Employee Name'!$K$6:$P$41,$E67+1,FALSE),0)</f>
        <v>0</v>
      </c>
      <c r="AF67" s="58">
        <f ca="1">IFERROR(HLOOKUP(AF$5,'Employee Name'!$K$6:$P$41,$E67+1,FALSE),0)</f>
        <v>0</v>
      </c>
      <c r="AG67" s="58">
        <f ca="1">IFERROR(HLOOKUP(AG$5,'Employee Name'!$K$6:$P$41,$E67+1,FALSE),0)</f>
        <v>0</v>
      </c>
      <c r="AH67" s="58">
        <f ca="1">IFERROR(HLOOKUP(AH$5,'Employee Name'!$K$6:$P$41,$E67+1,FALSE),0)</f>
        <v>0</v>
      </c>
      <c r="AI67" s="58">
        <f ca="1">IFERROR(HLOOKUP(AI$5,'Employee Name'!$K$6:$P$41,$E67+1,FALSE),0)</f>
        <v>0</v>
      </c>
      <c r="AJ67" s="58">
        <f ca="1">IFERROR(HLOOKUP(AJ$5,'Employee Name'!$K$6:$P$41,$E67+1,FALSE),0)</f>
        <v>0</v>
      </c>
      <c r="AK67" s="58">
        <f ca="1">IFERROR(HLOOKUP(AK$5,'Employee Name'!$K$6:$P$41,$E67+1,FALSE),0)</f>
        <v>0</v>
      </c>
      <c r="AL67" s="58">
        <f ca="1">IFERROR(HLOOKUP(AL$5,'Employee Name'!$K$6:$P$41,$E67+1,FALSE),0)</f>
        <v>0</v>
      </c>
      <c r="AM67" s="58">
        <f ca="1">IFERROR(HLOOKUP(AM$5,'Employee Name'!$K$6:$P$41,$E67+1,FALSE),0)</f>
        <v>0</v>
      </c>
      <c r="AN67" s="58">
        <f ca="1">IFERROR(HLOOKUP(AN$5,'Employee Name'!$K$6:$P$41,$E67+1,FALSE),0)</f>
        <v>0</v>
      </c>
    </row>
    <row r="68" spans="1:40" x14ac:dyDescent="0.25">
      <c r="D68" s="58">
        <f t="shared" ca="1" si="8"/>
        <v>12</v>
      </c>
      <c r="E68" s="58">
        <f t="shared" si="9"/>
        <v>15</v>
      </c>
      <c r="F68" s="58">
        <f ca="1">IFERROR(HLOOKUP(F$5,'Employee Name'!$K$6:$P$41,$E68+1,FALSE),0)</f>
        <v>0</v>
      </c>
      <c r="G68" s="58">
        <f ca="1">IFERROR(HLOOKUP(G$5,'Employee Name'!$K$6:$P$41,$E68+1,FALSE),0)</f>
        <v>0</v>
      </c>
      <c r="H68" s="58">
        <f ca="1">IFERROR(HLOOKUP(H$5,'Employee Name'!$K$6:$P$41,$E68+1,FALSE),0)</f>
        <v>0</v>
      </c>
      <c r="I68" s="58">
        <f ca="1">IFERROR(HLOOKUP(I$5,'Employee Name'!$K$6:$P$41,$E68+1,FALSE),0)</f>
        <v>0</v>
      </c>
      <c r="J68" s="58">
        <f ca="1">IFERROR(HLOOKUP(J$5,'Employee Name'!$K$6:$P$41,$E68+1,FALSE),0)</f>
        <v>0</v>
      </c>
      <c r="K68" s="58">
        <f ca="1">IFERROR(HLOOKUP(K$5,'Employee Name'!$K$6:$P$41,$E68+1,FALSE),0)</f>
        <v>0</v>
      </c>
      <c r="L68" s="58">
        <f ca="1">IFERROR(HLOOKUP(L$5,'Employee Name'!$K$6:$P$41,$E68+1,FALSE),0)</f>
        <v>0</v>
      </c>
      <c r="M68" s="58">
        <f ca="1">IFERROR(HLOOKUP(M$5,'Employee Name'!$K$6:$P$41,$E68+1,FALSE),0)</f>
        <v>0</v>
      </c>
      <c r="N68" s="58">
        <f ca="1">IFERROR(HLOOKUP(N$5,'Employee Name'!$K$6:$P$41,$E68+1,FALSE),0)</f>
        <v>0</v>
      </c>
      <c r="O68" s="58">
        <f ca="1">IFERROR(HLOOKUP(O$5,'Employee Name'!$K$6:$P$41,$E68+1,FALSE),0)</f>
        <v>0</v>
      </c>
      <c r="P68" s="58">
        <f ca="1">IFERROR(HLOOKUP(P$5,'Employee Name'!$K$6:$P$41,$E68+1,FALSE),0)</f>
        <v>0</v>
      </c>
      <c r="Q68" s="58">
        <f ca="1">IFERROR(HLOOKUP(Q$5,'Employee Name'!$K$6:$P$41,$E68+1,FALSE),0)</f>
        <v>0</v>
      </c>
      <c r="R68" s="58">
        <f ca="1">IFERROR(HLOOKUP(R$5,'Employee Name'!$K$6:$P$41,$E68+1,FALSE),0)</f>
        <v>0</v>
      </c>
      <c r="S68" s="58">
        <f ca="1">IFERROR(HLOOKUP(S$5,'Employee Name'!$K$6:$P$41,$E68+1,FALSE),0)</f>
        <v>0</v>
      </c>
      <c r="T68" s="58">
        <f ca="1">IFERROR(HLOOKUP(T$5,'Employee Name'!$K$6:$P$41,$E68+1,FALSE),0)</f>
        <v>0</v>
      </c>
      <c r="U68" s="58">
        <f ca="1">IFERROR(HLOOKUP(U$5,'Employee Name'!$K$6:$P$41,$E68+1,FALSE),0)</f>
        <v>0</v>
      </c>
      <c r="V68" s="58">
        <f ca="1">IFERROR(HLOOKUP(V$5,'Employee Name'!$K$6:$P$41,$E68+1,FALSE),0)</f>
        <v>0</v>
      </c>
      <c r="W68" s="58">
        <f ca="1">IFERROR(HLOOKUP(W$5,'Employee Name'!$K$6:$P$41,$E68+1,FALSE),0)</f>
        <v>0</v>
      </c>
      <c r="X68" s="58">
        <f ca="1">IFERROR(HLOOKUP(X$5,'Employee Name'!$K$6:$P$41,$E68+1,FALSE),0)</f>
        <v>0</v>
      </c>
      <c r="Y68" s="58">
        <f ca="1">IFERROR(HLOOKUP(Y$5,'Employee Name'!$K$6:$P$41,$E68+1,FALSE),0)</f>
        <v>0</v>
      </c>
      <c r="Z68" s="58">
        <f ca="1">IFERROR(HLOOKUP(Z$5,'Employee Name'!$K$6:$P$41,$E68+1,FALSE),0)</f>
        <v>0</v>
      </c>
      <c r="AA68" s="58">
        <f ca="1">IFERROR(HLOOKUP(AA$5,'Employee Name'!$K$6:$P$41,$E68+1,FALSE),0)</f>
        <v>0</v>
      </c>
      <c r="AB68" s="58">
        <f ca="1">IFERROR(HLOOKUP(AB$5,'Employee Name'!$K$6:$P$41,$E68+1,FALSE),0)</f>
        <v>0</v>
      </c>
      <c r="AC68" s="58">
        <f ca="1">IFERROR(HLOOKUP(AC$5,'Employee Name'!$K$6:$P$41,$E68+1,FALSE),0)</f>
        <v>0</v>
      </c>
      <c r="AD68" s="58">
        <f ca="1">IFERROR(HLOOKUP(AD$5,'Employee Name'!$K$6:$P$41,$E68+1,FALSE),0)</f>
        <v>0</v>
      </c>
      <c r="AE68" s="58">
        <f ca="1">IFERROR(HLOOKUP(AE$5,'Employee Name'!$K$6:$P$41,$E68+1,FALSE),0)</f>
        <v>0</v>
      </c>
      <c r="AF68" s="58">
        <f ca="1">IFERROR(HLOOKUP(AF$5,'Employee Name'!$K$6:$P$41,$E68+1,FALSE),0)</f>
        <v>0</v>
      </c>
      <c r="AG68" s="58">
        <f ca="1">IFERROR(HLOOKUP(AG$5,'Employee Name'!$K$6:$P$41,$E68+1,FALSE),0)</f>
        <v>0</v>
      </c>
      <c r="AH68" s="58">
        <f ca="1">IFERROR(HLOOKUP(AH$5,'Employee Name'!$K$6:$P$41,$E68+1,FALSE),0)</f>
        <v>0</v>
      </c>
      <c r="AI68" s="58">
        <f ca="1">IFERROR(HLOOKUP(AI$5,'Employee Name'!$K$6:$P$41,$E68+1,FALSE),0)</f>
        <v>0</v>
      </c>
      <c r="AJ68" s="58">
        <f ca="1">IFERROR(HLOOKUP(AJ$5,'Employee Name'!$K$6:$P$41,$E68+1,FALSE),0)</f>
        <v>0</v>
      </c>
      <c r="AK68" s="58">
        <f ca="1">IFERROR(HLOOKUP(AK$5,'Employee Name'!$K$6:$P$41,$E68+1,FALSE),0)</f>
        <v>0</v>
      </c>
      <c r="AL68" s="58">
        <f ca="1">IFERROR(HLOOKUP(AL$5,'Employee Name'!$K$6:$P$41,$E68+1,FALSE),0)</f>
        <v>0</v>
      </c>
      <c r="AM68" s="58">
        <f ca="1">IFERROR(HLOOKUP(AM$5,'Employee Name'!$K$6:$P$41,$E68+1,FALSE),0)</f>
        <v>0</v>
      </c>
      <c r="AN68" s="58">
        <f ca="1">IFERROR(HLOOKUP(AN$5,'Employee Name'!$K$6:$P$41,$E68+1,FALSE),0)</f>
        <v>0</v>
      </c>
    </row>
    <row r="69" spans="1:40" x14ac:dyDescent="0.25">
      <c r="D69" s="58">
        <f t="shared" ca="1" si="8"/>
        <v>12</v>
      </c>
      <c r="E69" s="58">
        <f t="shared" si="9"/>
        <v>16</v>
      </c>
      <c r="F69" s="58">
        <f ca="1">IFERROR(HLOOKUP(F$5,'Employee Name'!$K$6:$P$41,$E69+1,FALSE),0)</f>
        <v>0</v>
      </c>
      <c r="G69" s="58">
        <f ca="1">IFERROR(HLOOKUP(G$5,'Employee Name'!$K$6:$P$41,$E69+1,FALSE),0)</f>
        <v>0</v>
      </c>
      <c r="H69" s="58">
        <f ca="1">IFERROR(HLOOKUP(H$5,'Employee Name'!$K$6:$P$41,$E69+1,FALSE),0)</f>
        <v>0</v>
      </c>
      <c r="I69" s="58">
        <f ca="1">IFERROR(HLOOKUP(I$5,'Employee Name'!$K$6:$P$41,$E69+1,FALSE),0)</f>
        <v>0</v>
      </c>
      <c r="J69" s="58">
        <f ca="1">IFERROR(HLOOKUP(J$5,'Employee Name'!$K$6:$P$41,$E69+1,FALSE),0)</f>
        <v>0</v>
      </c>
      <c r="K69" s="58">
        <f ca="1">IFERROR(HLOOKUP(K$5,'Employee Name'!$K$6:$P$41,$E69+1,FALSE),0)</f>
        <v>0</v>
      </c>
      <c r="L69" s="58">
        <f ca="1">IFERROR(HLOOKUP(L$5,'Employee Name'!$K$6:$P$41,$E69+1,FALSE),0)</f>
        <v>0</v>
      </c>
      <c r="M69" s="58">
        <f ca="1">IFERROR(HLOOKUP(M$5,'Employee Name'!$K$6:$P$41,$E69+1,FALSE),0)</f>
        <v>0</v>
      </c>
      <c r="N69" s="58">
        <f ca="1">IFERROR(HLOOKUP(N$5,'Employee Name'!$K$6:$P$41,$E69+1,FALSE),0)</f>
        <v>0</v>
      </c>
      <c r="O69" s="58">
        <f ca="1">IFERROR(HLOOKUP(O$5,'Employee Name'!$K$6:$P$41,$E69+1,FALSE),0)</f>
        <v>0</v>
      </c>
      <c r="P69" s="58">
        <f ca="1">IFERROR(HLOOKUP(P$5,'Employee Name'!$K$6:$P$41,$E69+1,FALSE),0)</f>
        <v>0</v>
      </c>
      <c r="Q69" s="58">
        <f ca="1">IFERROR(HLOOKUP(Q$5,'Employee Name'!$K$6:$P$41,$E69+1,FALSE),0)</f>
        <v>0</v>
      </c>
      <c r="R69" s="58">
        <f ca="1">IFERROR(HLOOKUP(R$5,'Employee Name'!$K$6:$P$41,$E69+1,FALSE),0)</f>
        <v>0</v>
      </c>
      <c r="S69" s="58">
        <f ca="1">IFERROR(HLOOKUP(S$5,'Employee Name'!$K$6:$P$41,$E69+1,FALSE),0)</f>
        <v>0</v>
      </c>
      <c r="T69" s="58">
        <f ca="1">IFERROR(HLOOKUP(T$5,'Employee Name'!$K$6:$P$41,$E69+1,FALSE),0)</f>
        <v>0</v>
      </c>
      <c r="U69" s="58">
        <f ca="1">IFERROR(HLOOKUP(U$5,'Employee Name'!$K$6:$P$41,$E69+1,FALSE),0)</f>
        <v>0</v>
      </c>
      <c r="V69" s="58">
        <f ca="1">IFERROR(HLOOKUP(V$5,'Employee Name'!$K$6:$P$41,$E69+1,FALSE),0)</f>
        <v>0</v>
      </c>
      <c r="W69" s="58">
        <f ca="1">IFERROR(HLOOKUP(W$5,'Employee Name'!$K$6:$P$41,$E69+1,FALSE),0)</f>
        <v>0</v>
      </c>
      <c r="X69" s="58">
        <f ca="1">IFERROR(HLOOKUP(X$5,'Employee Name'!$K$6:$P$41,$E69+1,FALSE),0)</f>
        <v>0</v>
      </c>
      <c r="Y69" s="58">
        <f ca="1">IFERROR(HLOOKUP(Y$5,'Employee Name'!$K$6:$P$41,$E69+1,FALSE),0)</f>
        <v>0</v>
      </c>
      <c r="Z69" s="58">
        <f ca="1">IFERROR(HLOOKUP(Z$5,'Employee Name'!$K$6:$P$41,$E69+1,FALSE),0)</f>
        <v>0</v>
      </c>
      <c r="AA69" s="58">
        <f ca="1">IFERROR(HLOOKUP(AA$5,'Employee Name'!$K$6:$P$41,$E69+1,FALSE),0)</f>
        <v>0</v>
      </c>
      <c r="AB69" s="58">
        <f ca="1">IFERROR(HLOOKUP(AB$5,'Employee Name'!$K$6:$P$41,$E69+1,FALSE),0)</f>
        <v>0</v>
      </c>
      <c r="AC69" s="58">
        <f ca="1">IFERROR(HLOOKUP(AC$5,'Employee Name'!$K$6:$P$41,$E69+1,FALSE),0)</f>
        <v>0</v>
      </c>
      <c r="AD69" s="58">
        <f ca="1">IFERROR(HLOOKUP(AD$5,'Employee Name'!$K$6:$P$41,$E69+1,FALSE),0)</f>
        <v>0</v>
      </c>
      <c r="AE69" s="58">
        <f ca="1">IFERROR(HLOOKUP(AE$5,'Employee Name'!$K$6:$P$41,$E69+1,FALSE),0)</f>
        <v>0</v>
      </c>
      <c r="AF69" s="58">
        <f ca="1">IFERROR(HLOOKUP(AF$5,'Employee Name'!$K$6:$P$41,$E69+1,FALSE),0)</f>
        <v>0</v>
      </c>
      <c r="AG69" s="58">
        <f ca="1">IFERROR(HLOOKUP(AG$5,'Employee Name'!$K$6:$P$41,$E69+1,FALSE),0)</f>
        <v>0</v>
      </c>
      <c r="AH69" s="58">
        <f ca="1">IFERROR(HLOOKUP(AH$5,'Employee Name'!$K$6:$P$41,$E69+1,FALSE),0)</f>
        <v>0</v>
      </c>
      <c r="AI69" s="58">
        <f ca="1">IFERROR(HLOOKUP(AI$5,'Employee Name'!$K$6:$P$41,$E69+1,FALSE),0)</f>
        <v>0</v>
      </c>
      <c r="AJ69" s="58">
        <f ca="1">IFERROR(HLOOKUP(AJ$5,'Employee Name'!$K$6:$P$41,$E69+1,FALSE),0)</f>
        <v>0</v>
      </c>
      <c r="AK69" s="58">
        <f ca="1">IFERROR(HLOOKUP(AK$5,'Employee Name'!$K$6:$P$41,$E69+1,FALSE),0)</f>
        <v>0</v>
      </c>
      <c r="AL69" s="58">
        <f ca="1">IFERROR(HLOOKUP(AL$5,'Employee Name'!$K$6:$P$41,$E69+1,FALSE),0)</f>
        <v>0</v>
      </c>
      <c r="AM69" s="58">
        <f ca="1">IFERROR(HLOOKUP(AM$5,'Employee Name'!$K$6:$P$41,$E69+1,FALSE),0)</f>
        <v>0</v>
      </c>
      <c r="AN69" s="58">
        <f ca="1">IFERROR(HLOOKUP(AN$5,'Employee Name'!$K$6:$P$41,$E69+1,FALSE),0)</f>
        <v>0</v>
      </c>
    </row>
    <row r="70" spans="1:40" x14ac:dyDescent="0.25">
      <c r="D70" s="58">
        <f t="shared" ca="1" si="8"/>
        <v>12</v>
      </c>
      <c r="E70" s="58">
        <f t="shared" si="9"/>
        <v>17</v>
      </c>
      <c r="F70" s="58">
        <f ca="1">IFERROR(HLOOKUP(F$5,'Employee Name'!$K$6:$P$41,$E70+1,FALSE),0)</f>
        <v>0</v>
      </c>
      <c r="G70" s="58">
        <f ca="1">IFERROR(HLOOKUP(G$5,'Employee Name'!$K$6:$P$41,$E70+1,FALSE),0)</f>
        <v>0</v>
      </c>
      <c r="H70" s="58">
        <f ca="1">IFERROR(HLOOKUP(H$5,'Employee Name'!$K$6:$P$41,$E70+1,FALSE),0)</f>
        <v>0</v>
      </c>
      <c r="I70" s="58">
        <f ca="1">IFERROR(HLOOKUP(I$5,'Employee Name'!$K$6:$P$41,$E70+1,FALSE),0)</f>
        <v>0</v>
      </c>
      <c r="J70" s="58">
        <f ca="1">IFERROR(HLOOKUP(J$5,'Employee Name'!$K$6:$P$41,$E70+1,FALSE),0)</f>
        <v>0</v>
      </c>
      <c r="K70" s="58">
        <f ca="1">IFERROR(HLOOKUP(K$5,'Employee Name'!$K$6:$P$41,$E70+1,FALSE),0)</f>
        <v>0</v>
      </c>
      <c r="L70" s="58">
        <f ca="1">IFERROR(HLOOKUP(L$5,'Employee Name'!$K$6:$P$41,$E70+1,FALSE),0)</f>
        <v>0</v>
      </c>
      <c r="M70" s="58">
        <f ca="1">IFERROR(HLOOKUP(M$5,'Employee Name'!$K$6:$P$41,$E70+1,FALSE),0)</f>
        <v>0</v>
      </c>
      <c r="N70" s="58">
        <f ca="1">IFERROR(HLOOKUP(N$5,'Employee Name'!$K$6:$P$41,$E70+1,FALSE),0)</f>
        <v>0</v>
      </c>
      <c r="O70" s="58">
        <f ca="1">IFERROR(HLOOKUP(O$5,'Employee Name'!$K$6:$P$41,$E70+1,FALSE),0)</f>
        <v>0</v>
      </c>
      <c r="P70" s="58">
        <f ca="1">IFERROR(HLOOKUP(P$5,'Employee Name'!$K$6:$P$41,$E70+1,FALSE),0)</f>
        <v>0</v>
      </c>
      <c r="Q70" s="58">
        <f ca="1">IFERROR(HLOOKUP(Q$5,'Employee Name'!$K$6:$P$41,$E70+1,FALSE),0)</f>
        <v>0</v>
      </c>
      <c r="R70" s="58">
        <f ca="1">IFERROR(HLOOKUP(R$5,'Employee Name'!$K$6:$P$41,$E70+1,FALSE),0)</f>
        <v>0</v>
      </c>
      <c r="S70" s="58">
        <f ca="1">IFERROR(HLOOKUP(S$5,'Employee Name'!$K$6:$P$41,$E70+1,FALSE),0)</f>
        <v>0</v>
      </c>
      <c r="T70" s="58">
        <f ca="1">IFERROR(HLOOKUP(T$5,'Employee Name'!$K$6:$P$41,$E70+1,FALSE),0)</f>
        <v>0</v>
      </c>
      <c r="U70" s="58">
        <f ca="1">IFERROR(HLOOKUP(U$5,'Employee Name'!$K$6:$P$41,$E70+1,FALSE),0)</f>
        <v>0</v>
      </c>
      <c r="V70" s="58">
        <f ca="1">IFERROR(HLOOKUP(V$5,'Employee Name'!$K$6:$P$41,$E70+1,FALSE),0)</f>
        <v>0</v>
      </c>
      <c r="W70" s="58">
        <f ca="1">IFERROR(HLOOKUP(W$5,'Employee Name'!$K$6:$P$41,$E70+1,FALSE),0)</f>
        <v>0</v>
      </c>
      <c r="X70" s="58">
        <f ca="1">IFERROR(HLOOKUP(X$5,'Employee Name'!$K$6:$P$41,$E70+1,FALSE),0)</f>
        <v>0</v>
      </c>
      <c r="Y70" s="58">
        <f ca="1">IFERROR(HLOOKUP(Y$5,'Employee Name'!$K$6:$P$41,$E70+1,FALSE),0)</f>
        <v>0</v>
      </c>
      <c r="Z70" s="58">
        <f ca="1">IFERROR(HLOOKUP(Z$5,'Employee Name'!$K$6:$P$41,$E70+1,FALSE),0)</f>
        <v>0</v>
      </c>
      <c r="AA70" s="58">
        <f ca="1">IFERROR(HLOOKUP(AA$5,'Employee Name'!$K$6:$P$41,$E70+1,FALSE),0)</f>
        <v>0</v>
      </c>
      <c r="AB70" s="58">
        <f ca="1">IFERROR(HLOOKUP(AB$5,'Employee Name'!$K$6:$P$41,$E70+1,FALSE),0)</f>
        <v>0</v>
      </c>
      <c r="AC70" s="58">
        <f ca="1">IFERROR(HLOOKUP(AC$5,'Employee Name'!$K$6:$P$41,$E70+1,FALSE),0)</f>
        <v>0</v>
      </c>
      <c r="AD70" s="58">
        <f ca="1">IFERROR(HLOOKUP(AD$5,'Employee Name'!$K$6:$P$41,$E70+1,FALSE),0)</f>
        <v>0</v>
      </c>
      <c r="AE70" s="58">
        <f ca="1">IFERROR(HLOOKUP(AE$5,'Employee Name'!$K$6:$P$41,$E70+1,FALSE),0)</f>
        <v>0</v>
      </c>
      <c r="AF70" s="58">
        <f ca="1">IFERROR(HLOOKUP(AF$5,'Employee Name'!$K$6:$P$41,$E70+1,FALSE),0)</f>
        <v>0</v>
      </c>
      <c r="AG70" s="58">
        <f ca="1">IFERROR(HLOOKUP(AG$5,'Employee Name'!$K$6:$P$41,$E70+1,FALSE),0)</f>
        <v>0</v>
      </c>
      <c r="AH70" s="58">
        <f ca="1">IFERROR(HLOOKUP(AH$5,'Employee Name'!$K$6:$P$41,$E70+1,FALSE),0)</f>
        <v>0</v>
      </c>
      <c r="AI70" s="58">
        <f ca="1">IFERROR(HLOOKUP(AI$5,'Employee Name'!$K$6:$P$41,$E70+1,FALSE),0)</f>
        <v>0</v>
      </c>
      <c r="AJ70" s="58">
        <f ca="1">IFERROR(HLOOKUP(AJ$5,'Employee Name'!$K$6:$P$41,$E70+1,FALSE),0)</f>
        <v>0</v>
      </c>
      <c r="AK70" s="58">
        <f ca="1">IFERROR(HLOOKUP(AK$5,'Employee Name'!$K$6:$P$41,$E70+1,FALSE),0)</f>
        <v>0</v>
      </c>
      <c r="AL70" s="58">
        <f ca="1">IFERROR(HLOOKUP(AL$5,'Employee Name'!$K$6:$P$41,$E70+1,FALSE),0)</f>
        <v>0</v>
      </c>
      <c r="AM70" s="58">
        <f ca="1">IFERROR(HLOOKUP(AM$5,'Employee Name'!$K$6:$P$41,$E70+1,FALSE),0)</f>
        <v>0</v>
      </c>
      <c r="AN70" s="58">
        <f ca="1">IFERROR(HLOOKUP(AN$5,'Employee Name'!$K$6:$P$41,$E70+1,FALSE),0)</f>
        <v>0</v>
      </c>
    </row>
    <row r="71" spans="1:40" x14ac:dyDescent="0.25">
      <c r="D71" s="58">
        <f t="shared" ca="1" si="8"/>
        <v>12</v>
      </c>
      <c r="E71" s="58">
        <f t="shared" si="9"/>
        <v>18</v>
      </c>
      <c r="F71" s="58">
        <f ca="1">IFERROR(HLOOKUP(F$5,'Employee Name'!$K$6:$P$41,$E71+1,FALSE),0)</f>
        <v>0</v>
      </c>
      <c r="G71" s="58">
        <f ca="1">IFERROR(HLOOKUP(G$5,'Employee Name'!$K$6:$P$41,$E71+1,FALSE),0)</f>
        <v>0</v>
      </c>
      <c r="H71" s="58">
        <f ca="1">IFERROR(HLOOKUP(H$5,'Employee Name'!$K$6:$P$41,$E71+1,FALSE),0)</f>
        <v>0</v>
      </c>
      <c r="I71" s="58">
        <f ca="1">IFERROR(HLOOKUP(I$5,'Employee Name'!$K$6:$P$41,$E71+1,FALSE),0)</f>
        <v>0</v>
      </c>
      <c r="J71" s="58">
        <f ca="1">IFERROR(HLOOKUP(J$5,'Employee Name'!$K$6:$P$41,$E71+1,FALSE),0)</f>
        <v>0</v>
      </c>
      <c r="K71" s="58">
        <f ca="1">IFERROR(HLOOKUP(K$5,'Employee Name'!$K$6:$P$41,$E71+1,FALSE),0)</f>
        <v>0</v>
      </c>
      <c r="L71" s="58">
        <f ca="1">IFERROR(HLOOKUP(L$5,'Employee Name'!$K$6:$P$41,$E71+1,FALSE),0)</f>
        <v>0</v>
      </c>
      <c r="M71" s="58">
        <f ca="1">IFERROR(HLOOKUP(M$5,'Employee Name'!$K$6:$P$41,$E71+1,FALSE),0)</f>
        <v>0</v>
      </c>
      <c r="N71" s="58">
        <f ca="1">IFERROR(HLOOKUP(N$5,'Employee Name'!$K$6:$P$41,$E71+1,FALSE),0)</f>
        <v>0</v>
      </c>
      <c r="O71" s="58">
        <f ca="1">IFERROR(HLOOKUP(O$5,'Employee Name'!$K$6:$P$41,$E71+1,FALSE),0)</f>
        <v>0</v>
      </c>
      <c r="P71" s="58">
        <f ca="1">IFERROR(HLOOKUP(P$5,'Employee Name'!$K$6:$P$41,$E71+1,FALSE),0)</f>
        <v>0</v>
      </c>
      <c r="Q71" s="58">
        <f ca="1">IFERROR(HLOOKUP(Q$5,'Employee Name'!$K$6:$P$41,$E71+1,FALSE),0)</f>
        <v>0</v>
      </c>
      <c r="R71" s="58">
        <f ca="1">IFERROR(HLOOKUP(R$5,'Employee Name'!$K$6:$P$41,$E71+1,FALSE),0)</f>
        <v>0</v>
      </c>
      <c r="S71" s="58">
        <f ca="1">IFERROR(HLOOKUP(S$5,'Employee Name'!$K$6:$P$41,$E71+1,FALSE),0)</f>
        <v>0</v>
      </c>
      <c r="T71" s="58">
        <f ca="1">IFERROR(HLOOKUP(T$5,'Employee Name'!$K$6:$P$41,$E71+1,FALSE),0)</f>
        <v>0</v>
      </c>
      <c r="U71" s="58">
        <f ca="1">IFERROR(HLOOKUP(U$5,'Employee Name'!$K$6:$P$41,$E71+1,FALSE),0)</f>
        <v>0</v>
      </c>
      <c r="V71" s="58">
        <f ca="1">IFERROR(HLOOKUP(V$5,'Employee Name'!$K$6:$P$41,$E71+1,FALSE),0)</f>
        <v>0</v>
      </c>
      <c r="W71" s="58">
        <f ca="1">IFERROR(HLOOKUP(W$5,'Employee Name'!$K$6:$P$41,$E71+1,FALSE),0)</f>
        <v>0</v>
      </c>
      <c r="X71" s="58">
        <f ca="1">IFERROR(HLOOKUP(X$5,'Employee Name'!$K$6:$P$41,$E71+1,FALSE),0)</f>
        <v>0</v>
      </c>
      <c r="Y71" s="58">
        <f ca="1">IFERROR(HLOOKUP(Y$5,'Employee Name'!$K$6:$P$41,$E71+1,FALSE),0)</f>
        <v>0</v>
      </c>
      <c r="Z71" s="58">
        <f ca="1">IFERROR(HLOOKUP(Z$5,'Employee Name'!$K$6:$P$41,$E71+1,FALSE),0)</f>
        <v>0</v>
      </c>
      <c r="AA71" s="58">
        <f ca="1">IFERROR(HLOOKUP(AA$5,'Employee Name'!$K$6:$P$41,$E71+1,FALSE),0)</f>
        <v>0</v>
      </c>
      <c r="AB71" s="58">
        <f ca="1">IFERROR(HLOOKUP(AB$5,'Employee Name'!$K$6:$P$41,$E71+1,FALSE),0)</f>
        <v>0</v>
      </c>
      <c r="AC71" s="58">
        <f ca="1">IFERROR(HLOOKUP(AC$5,'Employee Name'!$K$6:$P$41,$E71+1,FALSE),0)</f>
        <v>0</v>
      </c>
      <c r="AD71" s="58">
        <f ca="1">IFERROR(HLOOKUP(AD$5,'Employee Name'!$K$6:$P$41,$E71+1,FALSE),0)</f>
        <v>0</v>
      </c>
      <c r="AE71" s="58">
        <f ca="1">IFERROR(HLOOKUP(AE$5,'Employee Name'!$K$6:$P$41,$E71+1,FALSE),0)</f>
        <v>0</v>
      </c>
      <c r="AF71" s="58">
        <f ca="1">IFERROR(HLOOKUP(AF$5,'Employee Name'!$K$6:$P$41,$E71+1,FALSE),0)</f>
        <v>0</v>
      </c>
      <c r="AG71" s="58">
        <f ca="1">IFERROR(HLOOKUP(AG$5,'Employee Name'!$K$6:$P$41,$E71+1,FALSE),0)</f>
        <v>0</v>
      </c>
      <c r="AH71" s="58">
        <f ca="1">IFERROR(HLOOKUP(AH$5,'Employee Name'!$K$6:$P$41,$E71+1,FALSE),0)</f>
        <v>0</v>
      </c>
      <c r="AI71" s="58">
        <f ca="1">IFERROR(HLOOKUP(AI$5,'Employee Name'!$K$6:$P$41,$E71+1,FALSE),0)</f>
        <v>0</v>
      </c>
      <c r="AJ71" s="58">
        <f ca="1">IFERROR(HLOOKUP(AJ$5,'Employee Name'!$K$6:$P$41,$E71+1,FALSE),0)</f>
        <v>0</v>
      </c>
      <c r="AK71" s="58">
        <f ca="1">IFERROR(HLOOKUP(AK$5,'Employee Name'!$K$6:$P$41,$E71+1,FALSE),0)</f>
        <v>0</v>
      </c>
      <c r="AL71" s="58">
        <f ca="1">IFERROR(HLOOKUP(AL$5,'Employee Name'!$K$6:$P$41,$E71+1,FALSE),0)</f>
        <v>0</v>
      </c>
      <c r="AM71" s="58">
        <f ca="1">IFERROR(HLOOKUP(AM$5,'Employee Name'!$K$6:$P$41,$E71+1,FALSE),0)</f>
        <v>0</v>
      </c>
      <c r="AN71" s="58">
        <f ca="1">IFERROR(HLOOKUP(AN$5,'Employee Name'!$K$6:$P$41,$E71+1,FALSE),0)</f>
        <v>0</v>
      </c>
    </row>
    <row r="72" spans="1:40" x14ac:dyDescent="0.25">
      <c r="D72" s="58">
        <f t="shared" ca="1" si="8"/>
        <v>12</v>
      </c>
      <c r="E72" s="58">
        <f t="shared" si="9"/>
        <v>19</v>
      </c>
      <c r="F72" s="58">
        <f ca="1">IFERROR(HLOOKUP(F$5,'Employee Name'!$K$6:$P$41,$E72+1,FALSE),0)</f>
        <v>0</v>
      </c>
      <c r="G72" s="58">
        <f ca="1">IFERROR(HLOOKUP(G$5,'Employee Name'!$K$6:$P$41,$E72+1,FALSE),0)</f>
        <v>0</v>
      </c>
      <c r="H72" s="58">
        <f ca="1">IFERROR(HLOOKUP(H$5,'Employee Name'!$K$6:$P$41,$E72+1,FALSE),0)</f>
        <v>0</v>
      </c>
      <c r="I72" s="58">
        <f ca="1">IFERROR(HLOOKUP(I$5,'Employee Name'!$K$6:$P$41,$E72+1,FALSE),0)</f>
        <v>0</v>
      </c>
      <c r="J72" s="58">
        <f ca="1">IFERROR(HLOOKUP(J$5,'Employee Name'!$K$6:$P$41,$E72+1,FALSE),0)</f>
        <v>0</v>
      </c>
      <c r="K72" s="58">
        <f ca="1">IFERROR(HLOOKUP(K$5,'Employee Name'!$K$6:$P$41,$E72+1,FALSE),0)</f>
        <v>0</v>
      </c>
      <c r="L72" s="58">
        <f ca="1">IFERROR(HLOOKUP(L$5,'Employee Name'!$K$6:$P$41,$E72+1,FALSE),0)</f>
        <v>0</v>
      </c>
      <c r="M72" s="58">
        <f ca="1">IFERROR(HLOOKUP(M$5,'Employee Name'!$K$6:$P$41,$E72+1,FALSE),0)</f>
        <v>0</v>
      </c>
      <c r="N72" s="58">
        <f ca="1">IFERROR(HLOOKUP(N$5,'Employee Name'!$K$6:$P$41,$E72+1,FALSE),0)</f>
        <v>0</v>
      </c>
      <c r="O72" s="58">
        <f ca="1">IFERROR(HLOOKUP(O$5,'Employee Name'!$K$6:$P$41,$E72+1,FALSE),0)</f>
        <v>0</v>
      </c>
      <c r="P72" s="58">
        <f ca="1">IFERROR(HLOOKUP(P$5,'Employee Name'!$K$6:$P$41,$E72+1,FALSE),0)</f>
        <v>0</v>
      </c>
      <c r="Q72" s="58">
        <f ca="1">IFERROR(HLOOKUP(Q$5,'Employee Name'!$K$6:$P$41,$E72+1,FALSE),0)</f>
        <v>0</v>
      </c>
      <c r="R72" s="58">
        <f ca="1">IFERROR(HLOOKUP(R$5,'Employee Name'!$K$6:$P$41,$E72+1,FALSE),0)</f>
        <v>0</v>
      </c>
      <c r="S72" s="58">
        <f ca="1">IFERROR(HLOOKUP(S$5,'Employee Name'!$K$6:$P$41,$E72+1,FALSE),0)</f>
        <v>0</v>
      </c>
      <c r="T72" s="58">
        <f ca="1">IFERROR(HLOOKUP(T$5,'Employee Name'!$K$6:$P$41,$E72+1,FALSE),0)</f>
        <v>0</v>
      </c>
      <c r="U72" s="58">
        <f ca="1">IFERROR(HLOOKUP(U$5,'Employee Name'!$K$6:$P$41,$E72+1,FALSE),0)</f>
        <v>0</v>
      </c>
      <c r="V72" s="58">
        <f ca="1">IFERROR(HLOOKUP(V$5,'Employee Name'!$K$6:$P$41,$E72+1,FALSE),0)</f>
        <v>0</v>
      </c>
      <c r="W72" s="58">
        <f ca="1">IFERROR(HLOOKUP(W$5,'Employee Name'!$K$6:$P$41,$E72+1,FALSE),0)</f>
        <v>0</v>
      </c>
      <c r="X72" s="58">
        <f ca="1">IFERROR(HLOOKUP(X$5,'Employee Name'!$K$6:$P$41,$E72+1,FALSE),0)</f>
        <v>0</v>
      </c>
      <c r="Y72" s="58">
        <f ca="1">IFERROR(HLOOKUP(Y$5,'Employee Name'!$K$6:$P$41,$E72+1,FALSE),0)</f>
        <v>0</v>
      </c>
      <c r="Z72" s="58">
        <f ca="1">IFERROR(HLOOKUP(Z$5,'Employee Name'!$K$6:$P$41,$E72+1,FALSE),0)</f>
        <v>0</v>
      </c>
      <c r="AA72" s="58">
        <f ca="1">IFERROR(HLOOKUP(AA$5,'Employee Name'!$K$6:$P$41,$E72+1,FALSE),0)</f>
        <v>0</v>
      </c>
      <c r="AB72" s="58">
        <f ca="1">IFERROR(HLOOKUP(AB$5,'Employee Name'!$K$6:$P$41,$E72+1,FALSE),0)</f>
        <v>0</v>
      </c>
      <c r="AC72" s="58">
        <f ca="1">IFERROR(HLOOKUP(AC$5,'Employee Name'!$K$6:$P$41,$E72+1,FALSE),0)</f>
        <v>0</v>
      </c>
      <c r="AD72" s="58">
        <f ca="1">IFERROR(HLOOKUP(AD$5,'Employee Name'!$K$6:$P$41,$E72+1,FALSE),0)</f>
        <v>0</v>
      </c>
      <c r="AE72" s="58">
        <f ca="1">IFERROR(HLOOKUP(AE$5,'Employee Name'!$K$6:$P$41,$E72+1,FALSE),0)</f>
        <v>0</v>
      </c>
      <c r="AF72" s="58">
        <f ca="1">IFERROR(HLOOKUP(AF$5,'Employee Name'!$K$6:$P$41,$E72+1,FALSE),0)</f>
        <v>0</v>
      </c>
      <c r="AG72" s="58">
        <f ca="1">IFERROR(HLOOKUP(AG$5,'Employee Name'!$K$6:$P$41,$E72+1,FALSE),0)</f>
        <v>0</v>
      </c>
      <c r="AH72" s="58">
        <f ca="1">IFERROR(HLOOKUP(AH$5,'Employee Name'!$K$6:$P$41,$E72+1,FALSE),0)</f>
        <v>0</v>
      </c>
      <c r="AI72" s="58">
        <f ca="1">IFERROR(HLOOKUP(AI$5,'Employee Name'!$K$6:$P$41,$E72+1,FALSE),0)</f>
        <v>0</v>
      </c>
      <c r="AJ72" s="58">
        <f ca="1">IFERROR(HLOOKUP(AJ$5,'Employee Name'!$K$6:$P$41,$E72+1,FALSE),0)</f>
        <v>0</v>
      </c>
      <c r="AK72" s="58">
        <f ca="1">IFERROR(HLOOKUP(AK$5,'Employee Name'!$K$6:$P$41,$E72+1,FALSE),0)</f>
        <v>0</v>
      </c>
      <c r="AL72" s="58">
        <f ca="1">IFERROR(HLOOKUP(AL$5,'Employee Name'!$K$6:$P$41,$E72+1,FALSE),0)</f>
        <v>0</v>
      </c>
      <c r="AM72" s="58">
        <f ca="1">IFERROR(HLOOKUP(AM$5,'Employee Name'!$K$6:$P$41,$E72+1,FALSE),0)</f>
        <v>0</v>
      </c>
      <c r="AN72" s="58">
        <f ca="1">IFERROR(HLOOKUP(AN$5,'Employee Name'!$K$6:$P$41,$E72+1,FALSE),0)</f>
        <v>0</v>
      </c>
    </row>
    <row r="73" spans="1:40" x14ac:dyDescent="0.25">
      <c r="D73" s="58">
        <f t="shared" ca="1" si="8"/>
        <v>12</v>
      </c>
      <c r="E73" s="58">
        <f t="shared" si="9"/>
        <v>20</v>
      </c>
      <c r="F73" s="58">
        <f ca="1">IFERROR(HLOOKUP(F$5,'Employee Name'!$K$6:$P$41,$E73+1,FALSE),0)</f>
        <v>0</v>
      </c>
      <c r="G73" s="58">
        <f ca="1">IFERROR(HLOOKUP(G$5,'Employee Name'!$K$6:$P$41,$E73+1,FALSE),0)</f>
        <v>0</v>
      </c>
      <c r="H73" s="58">
        <f ca="1">IFERROR(HLOOKUP(H$5,'Employee Name'!$K$6:$P$41,$E73+1,FALSE),0)</f>
        <v>0</v>
      </c>
      <c r="I73" s="58">
        <f ca="1">IFERROR(HLOOKUP(I$5,'Employee Name'!$K$6:$P$41,$E73+1,FALSE),0)</f>
        <v>0</v>
      </c>
      <c r="J73" s="58">
        <f ca="1">IFERROR(HLOOKUP(J$5,'Employee Name'!$K$6:$P$41,$E73+1,FALSE),0)</f>
        <v>0</v>
      </c>
      <c r="K73" s="58">
        <f ca="1">IFERROR(HLOOKUP(K$5,'Employee Name'!$K$6:$P$41,$E73+1,FALSE),0)</f>
        <v>0</v>
      </c>
      <c r="L73" s="58">
        <f ca="1">IFERROR(HLOOKUP(L$5,'Employee Name'!$K$6:$P$41,$E73+1,FALSE),0)</f>
        <v>0</v>
      </c>
      <c r="M73" s="58">
        <f ca="1">IFERROR(HLOOKUP(M$5,'Employee Name'!$K$6:$P$41,$E73+1,FALSE),0)</f>
        <v>0</v>
      </c>
      <c r="N73" s="58">
        <f ca="1">IFERROR(HLOOKUP(N$5,'Employee Name'!$K$6:$P$41,$E73+1,FALSE),0)</f>
        <v>0</v>
      </c>
      <c r="O73" s="58">
        <f ca="1">IFERROR(HLOOKUP(O$5,'Employee Name'!$K$6:$P$41,$E73+1,FALSE),0)</f>
        <v>0</v>
      </c>
      <c r="P73" s="58">
        <f ca="1">IFERROR(HLOOKUP(P$5,'Employee Name'!$K$6:$P$41,$E73+1,FALSE),0)</f>
        <v>0</v>
      </c>
      <c r="Q73" s="58">
        <f ca="1">IFERROR(HLOOKUP(Q$5,'Employee Name'!$K$6:$P$41,$E73+1,FALSE),0)</f>
        <v>0</v>
      </c>
      <c r="R73" s="58">
        <f ca="1">IFERROR(HLOOKUP(R$5,'Employee Name'!$K$6:$P$41,$E73+1,FALSE),0)</f>
        <v>0</v>
      </c>
      <c r="S73" s="58">
        <f ca="1">IFERROR(HLOOKUP(S$5,'Employee Name'!$K$6:$P$41,$E73+1,FALSE),0)</f>
        <v>0</v>
      </c>
      <c r="T73" s="58">
        <f ca="1">IFERROR(HLOOKUP(T$5,'Employee Name'!$K$6:$P$41,$E73+1,FALSE),0)</f>
        <v>0</v>
      </c>
      <c r="U73" s="58">
        <f ca="1">IFERROR(HLOOKUP(U$5,'Employee Name'!$K$6:$P$41,$E73+1,FALSE),0)</f>
        <v>0</v>
      </c>
      <c r="V73" s="58">
        <f ca="1">IFERROR(HLOOKUP(V$5,'Employee Name'!$K$6:$P$41,$E73+1,FALSE),0)</f>
        <v>0</v>
      </c>
      <c r="W73" s="58">
        <f ca="1">IFERROR(HLOOKUP(W$5,'Employee Name'!$K$6:$P$41,$E73+1,FALSE),0)</f>
        <v>0</v>
      </c>
      <c r="X73" s="58">
        <f ca="1">IFERROR(HLOOKUP(X$5,'Employee Name'!$K$6:$P$41,$E73+1,FALSE),0)</f>
        <v>0</v>
      </c>
      <c r="Y73" s="58">
        <f ca="1">IFERROR(HLOOKUP(Y$5,'Employee Name'!$K$6:$P$41,$E73+1,FALSE),0)</f>
        <v>0</v>
      </c>
      <c r="Z73" s="58">
        <f ca="1">IFERROR(HLOOKUP(Z$5,'Employee Name'!$K$6:$P$41,$E73+1,FALSE),0)</f>
        <v>0</v>
      </c>
      <c r="AA73" s="58">
        <f ca="1">IFERROR(HLOOKUP(AA$5,'Employee Name'!$K$6:$P$41,$E73+1,FALSE),0)</f>
        <v>0</v>
      </c>
      <c r="AB73" s="58">
        <f ca="1">IFERROR(HLOOKUP(AB$5,'Employee Name'!$K$6:$P$41,$E73+1,FALSE),0)</f>
        <v>0</v>
      </c>
      <c r="AC73" s="58">
        <f ca="1">IFERROR(HLOOKUP(AC$5,'Employee Name'!$K$6:$P$41,$E73+1,FALSE),0)</f>
        <v>0</v>
      </c>
      <c r="AD73" s="58">
        <f ca="1">IFERROR(HLOOKUP(AD$5,'Employee Name'!$K$6:$P$41,$E73+1,FALSE),0)</f>
        <v>0</v>
      </c>
      <c r="AE73" s="58">
        <f ca="1">IFERROR(HLOOKUP(AE$5,'Employee Name'!$K$6:$P$41,$E73+1,FALSE),0)</f>
        <v>0</v>
      </c>
      <c r="AF73" s="58">
        <f ca="1">IFERROR(HLOOKUP(AF$5,'Employee Name'!$K$6:$P$41,$E73+1,FALSE),0)</f>
        <v>0</v>
      </c>
      <c r="AG73" s="58">
        <f ca="1">IFERROR(HLOOKUP(AG$5,'Employee Name'!$K$6:$P$41,$E73+1,FALSE),0)</f>
        <v>0</v>
      </c>
      <c r="AH73" s="58">
        <f ca="1">IFERROR(HLOOKUP(AH$5,'Employee Name'!$K$6:$P$41,$E73+1,FALSE),0)</f>
        <v>0</v>
      </c>
      <c r="AI73" s="58">
        <f ca="1">IFERROR(HLOOKUP(AI$5,'Employee Name'!$K$6:$P$41,$E73+1,FALSE),0)</f>
        <v>0</v>
      </c>
      <c r="AJ73" s="58">
        <f ca="1">IFERROR(HLOOKUP(AJ$5,'Employee Name'!$K$6:$P$41,$E73+1,FALSE),0)</f>
        <v>0</v>
      </c>
      <c r="AK73" s="58">
        <f ca="1">IFERROR(HLOOKUP(AK$5,'Employee Name'!$K$6:$P$41,$E73+1,FALSE),0)</f>
        <v>0</v>
      </c>
      <c r="AL73" s="58">
        <f ca="1">IFERROR(HLOOKUP(AL$5,'Employee Name'!$K$6:$P$41,$E73+1,FALSE),0)</f>
        <v>0</v>
      </c>
      <c r="AM73" s="58">
        <f ca="1">IFERROR(HLOOKUP(AM$5,'Employee Name'!$K$6:$P$41,$E73+1,FALSE),0)</f>
        <v>0</v>
      </c>
      <c r="AN73" s="58">
        <f ca="1">IFERROR(HLOOKUP(AN$5,'Employee Name'!$K$6:$P$41,$E73+1,FALSE),0)</f>
        <v>0</v>
      </c>
    </row>
    <row r="74" spans="1:40" x14ac:dyDescent="0.25">
      <c r="D74" s="58">
        <f t="shared" ca="1" si="8"/>
        <v>12</v>
      </c>
      <c r="E74" s="58">
        <f t="shared" si="9"/>
        <v>21</v>
      </c>
      <c r="F74" s="58">
        <f ca="1">IFERROR(HLOOKUP(F$5,'Employee Name'!$K$6:$P$41,$E74+1,FALSE),0)</f>
        <v>0</v>
      </c>
      <c r="G74" s="58">
        <f ca="1">IFERROR(HLOOKUP(G$5,'Employee Name'!$K$6:$P$41,$E74+1,FALSE),0)</f>
        <v>0</v>
      </c>
      <c r="H74" s="58">
        <f ca="1">IFERROR(HLOOKUP(H$5,'Employee Name'!$K$6:$P$41,$E74+1,FALSE),0)</f>
        <v>0</v>
      </c>
      <c r="I74" s="58">
        <f ca="1">IFERROR(HLOOKUP(I$5,'Employee Name'!$K$6:$P$41,$E74+1,FALSE),0)</f>
        <v>0</v>
      </c>
      <c r="J74" s="58">
        <f ca="1">IFERROR(HLOOKUP(J$5,'Employee Name'!$K$6:$P$41,$E74+1,FALSE),0)</f>
        <v>0</v>
      </c>
      <c r="K74" s="58">
        <f ca="1">IFERROR(HLOOKUP(K$5,'Employee Name'!$K$6:$P$41,$E74+1,FALSE),0)</f>
        <v>0</v>
      </c>
      <c r="L74" s="58">
        <f ca="1">IFERROR(HLOOKUP(L$5,'Employee Name'!$K$6:$P$41,$E74+1,FALSE),0)</f>
        <v>0</v>
      </c>
      <c r="M74" s="58">
        <f ca="1">IFERROR(HLOOKUP(M$5,'Employee Name'!$K$6:$P$41,$E74+1,FALSE),0)</f>
        <v>0</v>
      </c>
      <c r="N74" s="58">
        <f ca="1">IFERROR(HLOOKUP(N$5,'Employee Name'!$K$6:$P$41,$E74+1,FALSE),0)</f>
        <v>0</v>
      </c>
      <c r="O74" s="58">
        <f ca="1">IFERROR(HLOOKUP(O$5,'Employee Name'!$K$6:$P$41,$E74+1,FALSE),0)</f>
        <v>0</v>
      </c>
      <c r="P74" s="58">
        <f ca="1">IFERROR(HLOOKUP(P$5,'Employee Name'!$K$6:$P$41,$E74+1,FALSE),0)</f>
        <v>0</v>
      </c>
      <c r="Q74" s="58">
        <f ca="1">IFERROR(HLOOKUP(Q$5,'Employee Name'!$K$6:$P$41,$E74+1,FALSE),0)</f>
        <v>0</v>
      </c>
      <c r="R74" s="58">
        <f ca="1">IFERROR(HLOOKUP(R$5,'Employee Name'!$K$6:$P$41,$E74+1,FALSE),0)</f>
        <v>0</v>
      </c>
      <c r="S74" s="58">
        <f ca="1">IFERROR(HLOOKUP(S$5,'Employee Name'!$K$6:$P$41,$E74+1,FALSE),0)</f>
        <v>0</v>
      </c>
      <c r="T74" s="58">
        <f ca="1">IFERROR(HLOOKUP(T$5,'Employee Name'!$K$6:$P$41,$E74+1,FALSE),0)</f>
        <v>0</v>
      </c>
      <c r="U74" s="58">
        <f ca="1">IFERROR(HLOOKUP(U$5,'Employee Name'!$K$6:$P$41,$E74+1,FALSE),0)</f>
        <v>0</v>
      </c>
      <c r="V74" s="58">
        <f ca="1">IFERROR(HLOOKUP(V$5,'Employee Name'!$K$6:$P$41,$E74+1,FALSE),0)</f>
        <v>0</v>
      </c>
      <c r="W74" s="58">
        <f ca="1">IFERROR(HLOOKUP(W$5,'Employee Name'!$K$6:$P$41,$E74+1,FALSE),0)</f>
        <v>0</v>
      </c>
      <c r="X74" s="58">
        <f ca="1">IFERROR(HLOOKUP(X$5,'Employee Name'!$K$6:$P$41,$E74+1,FALSE),0)</f>
        <v>0</v>
      </c>
      <c r="Y74" s="58">
        <f ca="1">IFERROR(HLOOKUP(Y$5,'Employee Name'!$K$6:$P$41,$E74+1,FALSE),0)</f>
        <v>0</v>
      </c>
      <c r="Z74" s="58">
        <f ca="1">IFERROR(HLOOKUP(Z$5,'Employee Name'!$K$6:$P$41,$E74+1,FALSE),0)</f>
        <v>0</v>
      </c>
      <c r="AA74" s="58">
        <f ca="1">IFERROR(HLOOKUP(AA$5,'Employee Name'!$K$6:$P$41,$E74+1,FALSE),0)</f>
        <v>0</v>
      </c>
      <c r="AB74" s="58">
        <f ca="1">IFERROR(HLOOKUP(AB$5,'Employee Name'!$K$6:$P$41,$E74+1,FALSE),0)</f>
        <v>0</v>
      </c>
      <c r="AC74" s="58">
        <f ca="1">IFERROR(HLOOKUP(AC$5,'Employee Name'!$K$6:$P$41,$E74+1,FALSE),0)</f>
        <v>0</v>
      </c>
      <c r="AD74" s="58">
        <f ca="1">IFERROR(HLOOKUP(AD$5,'Employee Name'!$K$6:$P$41,$E74+1,FALSE),0)</f>
        <v>0</v>
      </c>
      <c r="AE74" s="58">
        <f ca="1">IFERROR(HLOOKUP(AE$5,'Employee Name'!$K$6:$P$41,$E74+1,FALSE),0)</f>
        <v>0</v>
      </c>
      <c r="AF74" s="58">
        <f ca="1">IFERROR(HLOOKUP(AF$5,'Employee Name'!$K$6:$P$41,$E74+1,FALSE),0)</f>
        <v>0</v>
      </c>
      <c r="AG74" s="58">
        <f ca="1">IFERROR(HLOOKUP(AG$5,'Employee Name'!$K$6:$P$41,$E74+1,FALSE),0)</f>
        <v>0</v>
      </c>
      <c r="AH74" s="58">
        <f ca="1">IFERROR(HLOOKUP(AH$5,'Employee Name'!$K$6:$P$41,$E74+1,FALSE),0)</f>
        <v>0</v>
      </c>
      <c r="AI74" s="58">
        <f ca="1">IFERROR(HLOOKUP(AI$5,'Employee Name'!$K$6:$P$41,$E74+1,FALSE),0)</f>
        <v>0</v>
      </c>
      <c r="AJ74" s="58">
        <f ca="1">IFERROR(HLOOKUP(AJ$5,'Employee Name'!$K$6:$P$41,$E74+1,FALSE),0)</f>
        <v>0</v>
      </c>
      <c r="AK74" s="58">
        <f ca="1">IFERROR(HLOOKUP(AK$5,'Employee Name'!$K$6:$P$41,$E74+1,FALSE),0)</f>
        <v>0</v>
      </c>
      <c r="AL74" s="58">
        <f ca="1">IFERROR(HLOOKUP(AL$5,'Employee Name'!$K$6:$P$41,$E74+1,FALSE),0)</f>
        <v>0</v>
      </c>
      <c r="AM74" s="58">
        <f ca="1">IFERROR(HLOOKUP(AM$5,'Employee Name'!$K$6:$P$41,$E74+1,FALSE),0)</f>
        <v>0</v>
      </c>
      <c r="AN74" s="58">
        <f ca="1">IFERROR(HLOOKUP(AN$5,'Employee Name'!$K$6:$P$41,$E74+1,FALSE),0)</f>
        <v>0</v>
      </c>
    </row>
    <row r="75" spans="1:40" x14ac:dyDescent="0.25">
      <c r="D75" s="58">
        <f t="shared" ca="1" si="8"/>
        <v>12</v>
      </c>
      <c r="E75" s="58">
        <f t="shared" si="9"/>
        <v>22</v>
      </c>
      <c r="F75" s="58">
        <f ca="1">IFERROR(HLOOKUP(F$5,'Employee Name'!$K$6:$P$41,$E75+1,FALSE),0)</f>
        <v>0</v>
      </c>
      <c r="G75" s="58">
        <f ca="1">IFERROR(HLOOKUP(G$5,'Employee Name'!$K$6:$P$41,$E75+1,FALSE),0)</f>
        <v>0</v>
      </c>
      <c r="H75" s="58">
        <f ca="1">IFERROR(HLOOKUP(H$5,'Employee Name'!$K$6:$P$41,$E75+1,FALSE),0)</f>
        <v>0</v>
      </c>
      <c r="I75" s="58">
        <f ca="1">IFERROR(HLOOKUP(I$5,'Employee Name'!$K$6:$P$41,$E75+1,FALSE),0)</f>
        <v>0</v>
      </c>
      <c r="J75" s="58">
        <f ca="1">IFERROR(HLOOKUP(J$5,'Employee Name'!$K$6:$P$41,$E75+1,FALSE),0)</f>
        <v>0</v>
      </c>
      <c r="K75" s="58">
        <f ca="1">IFERROR(HLOOKUP(K$5,'Employee Name'!$K$6:$P$41,$E75+1,FALSE),0)</f>
        <v>0</v>
      </c>
      <c r="L75" s="58">
        <f ca="1">IFERROR(HLOOKUP(L$5,'Employee Name'!$K$6:$P$41,$E75+1,FALSE),0)</f>
        <v>0</v>
      </c>
      <c r="M75" s="58">
        <f ca="1">IFERROR(HLOOKUP(M$5,'Employee Name'!$K$6:$P$41,$E75+1,FALSE),0)</f>
        <v>0</v>
      </c>
      <c r="N75" s="58">
        <f ca="1">IFERROR(HLOOKUP(N$5,'Employee Name'!$K$6:$P$41,$E75+1,FALSE),0)</f>
        <v>0</v>
      </c>
      <c r="O75" s="58">
        <f ca="1">IFERROR(HLOOKUP(O$5,'Employee Name'!$K$6:$P$41,$E75+1,FALSE),0)</f>
        <v>0</v>
      </c>
      <c r="P75" s="58">
        <f ca="1">IFERROR(HLOOKUP(P$5,'Employee Name'!$K$6:$P$41,$E75+1,FALSE),0)</f>
        <v>0</v>
      </c>
      <c r="Q75" s="58">
        <f ca="1">IFERROR(HLOOKUP(Q$5,'Employee Name'!$K$6:$P$41,$E75+1,FALSE),0)</f>
        <v>0</v>
      </c>
      <c r="R75" s="58">
        <f ca="1">IFERROR(HLOOKUP(R$5,'Employee Name'!$K$6:$P$41,$E75+1,FALSE),0)</f>
        <v>0</v>
      </c>
      <c r="S75" s="58">
        <f ca="1">IFERROR(HLOOKUP(S$5,'Employee Name'!$K$6:$P$41,$E75+1,FALSE),0)</f>
        <v>0</v>
      </c>
      <c r="T75" s="58">
        <f ca="1">IFERROR(HLOOKUP(T$5,'Employee Name'!$K$6:$P$41,$E75+1,FALSE),0)</f>
        <v>0</v>
      </c>
      <c r="U75" s="58">
        <f ca="1">IFERROR(HLOOKUP(U$5,'Employee Name'!$K$6:$P$41,$E75+1,FALSE),0)</f>
        <v>0</v>
      </c>
      <c r="V75" s="58">
        <f ca="1">IFERROR(HLOOKUP(V$5,'Employee Name'!$K$6:$P$41,$E75+1,FALSE),0)</f>
        <v>0</v>
      </c>
      <c r="W75" s="58">
        <f ca="1">IFERROR(HLOOKUP(W$5,'Employee Name'!$K$6:$P$41,$E75+1,FALSE),0)</f>
        <v>0</v>
      </c>
      <c r="X75" s="58">
        <f ca="1">IFERROR(HLOOKUP(X$5,'Employee Name'!$K$6:$P$41,$E75+1,FALSE),0)</f>
        <v>0</v>
      </c>
      <c r="Y75" s="58">
        <f ca="1">IFERROR(HLOOKUP(Y$5,'Employee Name'!$K$6:$P$41,$E75+1,FALSE),0)</f>
        <v>0</v>
      </c>
      <c r="Z75" s="58">
        <f ca="1">IFERROR(HLOOKUP(Z$5,'Employee Name'!$K$6:$P$41,$E75+1,FALSE),0)</f>
        <v>0</v>
      </c>
      <c r="AA75" s="58">
        <f ca="1">IFERROR(HLOOKUP(AA$5,'Employee Name'!$K$6:$P$41,$E75+1,FALSE),0)</f>
        <v>0</v>
      </c>
      <c r="AB75" s="58">
        <f ca="1">IFERROR(HLOOKUP(AB$5,'Employee Name'!$K$6:$P$41,$E75+1,FALSE),0)</f>
        <v>0</v>
      </c>
      <c r="AC75" s="58">
        <f ca="1">IFERROR(HLOOKUP(AC$5,'Employee Name'!$K$6:$P$41,$E75+1,FALSE),0)</f>
        <v>0</v>
      </c>
      <c r="AD75" s="58">
        <f ca="1">IFERROR(HLOOKUP(AD$5,'Employee Name'!$K$6:$P$41,$E75+1,FALSE),0)</f>
        <v>0</v>
      </c>
      <c r="AE75" s="58">
        <f ca="1">IFERROR(HLOOKUP(AE$5,'Employee Name'!$K$6:$P$41,$E75+1,FALSE),0)</f>
        <v>0</v>
      </c>
      <c r="AF75" s="58">
        <f ca="1">IFERROR(HLOOKUP(AF$5,'Employee Name'!$K$6:$P$41,$E75+1,FALSE),0)</f>
        <v>0</v>
      </c>
      <c r="AG75" s="58">
        <f ca="1">IFERROR(HLOOKUP(AG$5,'Employee Name'!$K$6:$P$41,$E75+1,FALSE),0)</f>
        <v>0</v>
      </c>
      <c r="AH75" s="58">
        <f ca="1">IFERROR(HLOOKUP(AH$5,'Employee Name'!$K$6:$P$41,$E75+1,FALSE),0)</f>
        <v>0</v>
      </c>
      <c r="AI75" s="58">
        <f ca="1">IFERROR(HLOOKUP(AI$5,'Employee Name'!$K$6:$P$41,$E75+1,FALSE),0)</f>
        <v>0</v>
      </c>
      <c r="AJ75" s="58">
        <f ca="1">IFERROR(HLOOKUP(AJ$5,'Employee Name'!$K$6:$P$41,$E75+1,FALSE),0)</f>
        <v>0</v>
      </c>
      <c r="AK75" s="58">
        <f ca="1">IFERROR(HLOOKUP(AK$5,'Employee Name'!$K$6:$P$41,$E75+1,FALSE),0)</f>
        <v>0</v>
      </c>
      <c r="AL75" s="58">
        <f ca="1">IFERROR(HLOOKUP(AL$5,'Employee Name'!$K$6:$P$41,$E75+1,FALSE),0)</f>
        <v>0</v>
      </c>
      <c r="AM75" s="58">
        <f ca="1">IFERROR(HLOOKUP(AM$5,'Employee Name'!$K$6:$P$41,$E75+1,FALSE),0)</f>
        <v>0</v>
      </c>
      <c r="AN75" s="58">
        <f ca="1">IFERROR(HLOOKUP(AN$5,'Employee Name'!$K$6:$P$41,$E75+1,FALSE),0)</f>
        <v>0</v>
      </c>
    </row>
    <row r="76" spans="1:40" x14ac:dyDescent="0.25">
      <c r="D76" s="58">
        <f t="shared" ca="1" si="8"/>
        <v>12</v>
      </c>
      <c r="E76" s="58">
        <f t="shared" si="9"/>
        <v>23</v>
      </c>
      <c r="F76" s="58">
        <f ca="1">IFERROR(HLOOKUP(F$5,'Employee Name'!$K$6:$P$41,$E76+1,FALSE),0)</f>
        <v>0</v>
      </c>
      <c r="G76" s="58">
        <f ca="1">IFERROR(HLOOKUP(G$5,'Employee Name'!$K$6:$P$41,$E76+1,FALSE),0)</f>
        <v>0</v>
      </c>
      <c r="H76" s="58">
        <f ca="1">IFERROR(HLOOKUP(H$5,'Employee Name'!$K$6:$P$41,$E76+1,FALSE),0)</f>
        <v>0</v>
      </c>
      <c r="I76" s="58">
        <f ca="1">IFERROR(HLOOKUP(I$5,'Employee Name'!$K$6:$P$41,$E76+1,FALSE),0)</f>
        <v>0</v>
      </c>
      <c r="J76" s="58">
        <f ca="1">IFERROR(HLOOKUP(J$5,'Employee Name'!$K$6:$P$41,$E76+1,FALSE),0)</f>
        <v>0</v>
      </c>
      <c r="K76" s="58">
        <f ca="1">IFERROR(HLOOKUP(K$5,'Employee Name'!$K$6:$P$41,$E76+1,FALSE),0)</f>
        <v>0</v>
      </c>
      <c r="L76" s="58">
        <f ca="1">IFERROR(HLOOKUP(L$5,'Employee Name'!$K$6:$P$41,$E76+1,FALSE),0)</f>
        <v>0</v>
      </c>
      <c r="M76" s="58">
        <f ca="1">IFERROR(HLOOKUP(M$5,'Employee Name'!$K$6:$P$41,$E76+1,FALSE),0)</f>
        <v>0</v>
      </c>
      <c r="N76" s="58">
        <f ca="1">IFERROR(HLOOKUP(N$5,'Employee Name'!$K$6:$P$41,$E76+1,FALSE),0)</f>
        <v>0</v>
      </c>
      <c r="O76" s="58">
        <f ca="1">IFERROR(HLOOKUP(O$5,'Employee Name'!$K$6:$P$41,$E76+1,FALSE),0)</f>
        <v>0</v>
      </c>
      <c r="P76" s="58">
        <f ca="1">IFERROR(HLOOKUP(P$5,'Employee Name'!$K$6:$P$41,$E76+1,FALSE),0)</f>
        <v>0</v>
      </c>
      <c r="Q76" s="58">
        <f ca="1">IFERROR(HLOOKUP(Q$5,'Employee Name'!$K$6:$P$41,$E76+1,FALSE),0)</f>
        <v>0</v>
      </c>
      <c r="R76" s="58">
        <f ca="1">IFERROR(HLOOKUP(R$5,'Employee Name'!$K$6:$P$41,$E76+1,FALSE),0)</f>
        <v>0</v>
      </c>
      <c r="S76" s="58">
        <f ca="1">IFERROR(HLOOKUP(S$5,'Employee Name'!$K$6:$P$41,$E76+1,FALSE),0)</f>
        <v>0</v>
      </c>
      <c r="T76" s="58">
        <f ca="1">IFERROR(HLOOKUP(T$5,'Employee Name'!$K$6:$P$41,$E76+1,FALSE),0)</f>
        <v>0</v>
      </c>
      <c r="U76" s="58">
        <f ca="1">IFERROR(HLOOKUP(U$5,'Employee Name'!$K$6:$P$41,$E76+1,FALSE),0)</f>
        <v>0</v>
      </c>
      <c r="V76" s="58">
        <f ca="1">IFERROR(HLOOKUP(V$5,'Employee Name'!$K$6:$P$41,$E76+1,FALSE),0)</f>
        <v>0</v>
      </c>
      <c r="W76" s="58">
        <f ca="1">IFERROR(HLOOKUP(W$5,'Employee Name'!$K$6:$P$41,$E76+1,FALSE),0)</f>
        <v>0</v>
      </c>
      <c r="X76" s="58">
        <f ca="1">IFERROR(HLOOKUP(X$5,'Employee Name'!$K$6:$P$41,$E76+1,FALSE),0)</f>
        <v>0</v>
      </c>
      <c r="Y76" s="58">
        <f ca="1">IFERROR(HLOOKUP(Y$5,'Employee Name'!$K$6:$P$41,$E76+1,FALSE),0)</f>
        <v>0</v>
      </c>
      <c r="Z76" s="58">
        <f ca="1">IFERROR(HLOOKUP(Z$5,'Employee Name'!$K$6:$P$41,$E76+1,FALSE),0)</f>
        <v>0</v>
      </c>
      <c r="AA76" s="58">
        <f ca="1">IFERROR(HLOOKUP(AA$5,'Employee Name'!$K$6:$P$41,$E76+1,FALSE),0)</f>
        <v>0</v>
      </c>
      <c r="AB76" s="58">
        <f ca="1">IFERROR(HLOOKUP(AB$5,'Employee Name'!$K$6:$P$41,$E76+1,FALSE),0)</f>
        <v>0</v>
      </c>
      <c r="AC76" s="58">
        <f ca="1">IFERROR(HLOOKUP(AC$5,'Employee Name'!$K$6:$P$41,$E76+1,FALSE),0)</f>
        <v>0</v>
      </c>
      <c r="AD76" s="58">
        <f ca="1">IFERROR(HLOOKUP(AD$5,'Employee Name'!$K$6:$P$41,$E76+1,FALSE),0)</f>
        <v>0</v>
      </c>
      <c r="AE76" s="58">
        <f ca="1">IFERROR(HLOOKUP(AE$5,'Employee Name'!$K$6:$P$41,$E76+1,FALSE),0)</f>
        <v>0</v>
      </c>
      <c r="AF76" s="58">
        <f ca="1">IFERROR(HLOOKUP(AF$5,'Employee Name'!$K$6:$P$41,$E76+1,FALSE),0)</f>
        <v>0</v>
      </c>
      <c r="AG76" s="58">
        <f ca="1">IFERROR(HLOOKUP(AG$5,'Employee Name'!$K$6:$P$41,$E76+1,FALSE),0)</f>
        <v>0</v>
      </c>
      <c r="AH76" s="58">
        <f ca="1">IFERROR(HLOOKUP(AH$5,'Employee Name'!$K$6:$P$41,$E76+1,FALSE),0)</f>
        <v>0</v>
      </c>
      <c r="AI76" s="58">
        <f ca="1">IFERROR(HLOOKUP(AI$5,'Employee Name'!$K$6:$P$41,$E76+1,FALSE),0)</f>
        <v>0</v>
      </c>
      <c r="AJ76" s="58">
        <f ca="1">IFERROR(HLOOKUP(AJ$5,'Employee Name'!$K$6:$P$41,$E76+1,FALSE),0)</f>
        <v>0</v>
      </c>
      <c r="AK76" s="58">
        <f ca="1">IFERROR(HLOOKUP(AK$5,'Employee Name'!$K$6:$P$41,$E76+1,FALSE),0)</f>
        <v>0</v>
      </c>
      <c r="AL76" s="58">
        <f ca="1">IFERROR(HLOOKUP(AL$5,'Employee Name'!$K$6:$P$41,$E76+1,FALSE),0)</f>
        <v>0</v>
      </c>
      <c r="AM76" s="58">
        <f ca="1">IFERROR(HLOOKUP(AM$5,'Employee Name'!$K$6:$P$41,$E76+1,FALSE),0)</f>
        <v>0</v>
      </c>
      <c r="AN76" s="58">
        <f ca="1">IFERROR(HLOOKUP(AN$5,'Employee Name'!$K$6:$P$41,$E76+1,FALSE),0)</f>
        <v>0</v>
      </c>
    </row>
    <row r="77" spans="1:40" x14ac:dyDescent="0.25">
      <c r="D77" s="58">
        <f t="shared" ca="1" si="8"/>
        <v>12</v>
      </c>
      <c r="E77" s="58">
        <f t="shared" si="9"/>
        <v>24</v>
      </c>
      <c r="F77" s="58">
        <f ca="1">IFERROR(HLOOKUP(F$5,'Employee Name'!$K$6:$P$41,$E77+1,FALSE),0)</f>
        <v>0</v>
      </c>
      <c r="G77" s="58">
        <f ca="1">IFERROR(HLOOKUP(G$5,'Employee Name'!$K$6:$P$41,$E77+1,FALSE),0)</f>
        <v>0</v>
      </c>
      <c r="H77" s="58">
        <f ca="1">IFERROR(HLOOKUP(H$5,'Employee Name'!$K$6:$P$41,$E77+1,FALSE),0)</f>
        <v>0</v>
      </c>
      <c r="I77" s="58">
        <f ca="1">IFERROR(HLOOKUP(I$5,'Employee Name'!$K$6:$P$41,$E77+1,FALSE),0)</f>
        <v>0</v>
      </c>
      <c r="J77" s="58">
        <f ca="1">IFERROR(HLOOKUP(J$5,'Employee Name'!$K$6:$P$41,$E77+1,FALSE),0)</f>
        <v>0</v>
      </c>
      <c r="K77" s="58">
        <f ca="1">IFERROR(HLOOKUP(K$5,'Employee Name'!$K$6:$P$41,$E77+1,FALSE),0)</f>
        <v>0</v>
      </c>
      <c r="L77" s="58">
        <f ca="1">IFERROR(HLOOKUP(L$5,'Employee Name'!$K$6:$P$41,$E77+1,FALSE),0)</f>
        <v>0</v>
      </c>
      <c r="M77" s="58">
        <f ca="1">IFERROR(HLOOKUP(M$5,'Employee Name'!$K$6:$P$41,$E77+1,FALSE),0)</f>
        <v>0</v>
      </c>
      <c r="N77" s="58">
        <f ca="1">IFERROR(HLOOKUP(N$5,'Employee Name'!$K$6:$P$41,$E77+1,FALSE),0)</f>
        <v>0</v>
      </c>
      <c r="O77" s="58">
        <f ca="1">IFERROR(HLOOKUP(O$5,'Employee Name'!$K$6:$P$41,$E77+1,FALSE),0)</f>
        <v>0</v>
      </c>
      <c r="P77" s="58">
        <f ca="1">IFERROR(HLOOKUP(P$5,'Employee Name'!$K$6:$P$41,$E77+1,FALSE),0)</f>
        <v>0</v>
      </c>
      <c r="Q77" s="58">
        <f ca="1">IFERROR(HLOOKUP(Q$5,'Employee Name'!$K$6:$P$41,$E77+1,FALSE),0)</f>
        <v>0</v>
      </c>
      <c r="R77" s="58">
        <f ca="1">IFERROR(HLOOKUP(R$5,'Employee Name'!$K$6:$P$41,$E77+1,FALSE),0)</f>
        <v>0</v>
      </c>
      <c r="S77" s="58">
        <f ca="1">IFERROR(HLOOKUP(S$5,'Employee Name'!$K$6:$P$41,$E77+1,FALSE),0)</f>
        <v>0</v>
      </c>
      <c r="T77" s="58">
        <f ca="1">IFERROR(HLOOKUP(T$5,'Employee Name'!$K$6:$P$41,$E77+1,FALSE),0)</f>
        <v>0</v>
      </c>
      <c r="U77" s="58">
        <f ca="1">IFERROR(HLOOKUP(U$5,'Employee Name'!$K$6:$P$41,$E77+1,FALSE),0)</f>
        <v>0</v>
      </c>
      <c r="V77" s="58">
        <f ca="1">IFERROR(HLOOKUP(V$5,'Employee Name'!$K$6:$P$41,$E77+1,FALSE),0)</f>
        <v>0</v>
      </c>
      <c r="W77" s="58">
        <f ca="1">IFERROR(HLOOKUP(W$5,'Employee Name'!$K$6:$P$41,$E77+1,FALSE),0)</f>
        <v>0</v>
      </c>
      <c r="X77" s="58">
        <f ca="1">IFERROR(HLOOKUP(X$5,'Employee Name'!$K$6:$P$41,$E77+1,FALSE),0)</f>
        <v>0</v>
      </c>
      <c r="Y77" s="58">
        <f ca="1">IFERROR(HLOOKUP(Y$5,'Employee Name'!$K$6:$P$41,$E77+1,FALSE),0)</f>
        <v>0</v>
      </c>
      <c r="Z77" s="58">
        <f ca="1">IFERROR(HLOOKUP(Z$5,'Employee Name'!$K$6:$P$41,$E77+1,FALSE),0)</f>
        <v>0</v>
      </c>
      <c r="AA77" s="58">
        <f ca="1">IFERROR(HLOOKUP(AA$5,'Employee Name'!$K$6:$P$41,$E77+1,FALSE),0)</f>
        <v>0</v>
      </c>
      <c r="AB77" s="58">
        <f ca="1">IFERROR(HLOOKUP(AB$5,'Employee Name'!$K$6:$P$41,$E77+1,FALSE),0)</f>
        <v>0</v>
      </c>
      <c r="AC77" s="58">
        <f ca="1">IFERROR(HLOOKUP(AC$5,'Employee Name'!$K$6:$P$41,$E77+1,FALSE),0)</f>
        <v>0</v>
      </c>
      <c r="AD77" s="58">
        <f ca="1">IFERROR(HLOOKUP(AD$5,'Employee Name'!$K$6:$P$41,$E77+1,FALSE),0)</f>
        <v>0</v>
      </c>
      <c r="AE77" s="58">
        <f ca="1">IFERROR(HLOOKUP(AE$5,'Employee Name'!$K$6:$P$41,$E77+1,FALSE),0)</f>
        <v>0</v>
      </c>
      <c r="AF77" s="58">
        <f ca="1">IFERROR(HLOOKUP(AF$5,'Employee Name'!$K$6:$P$41,$E77+1,FALSE),0)</f>
        <v>0</v>
      </c>
      <c r="AG77" s="58">
        <f ca="1">IFERROR(HLOOKUP(AG$5,'Employee Name'!$K$6:$P$41,$E77+1,FALSE),0)</f>
        <v>0</v>
      </c>
      <c r="AH77" s="58">
        <f ca="1">IFERROR(HLOOKUP(AH$5,'Employee Name'!$K$6:$P$41,$E77+1,FALSE),0)</f>
        <v>0</v>
      </c>
      <c r="AI77" s="58">
        <f ca="1">IFERROR(HLOOKUP(AI$5,'Employee Name'!$K$6:$P$41,$E77+1,FALSE),0)</f>
        <v>0</v>
      </c>
      <c r="AJ77" s="58">
        <f ca="1">IFERROR(HLOOKUP(AJ$5,'Employee Name'!$K$6:$P$41,$E77+1,FALSE),0)</f>
        <v>0</v>
      </c>
      <c r="AK77" s="58">
        <f ca="1">IFERROR(HLOOKUP(AK$5,'Employee Name'!$K$6:$P$41,$E77+1,FALSE),0)</f>
        <v>0</v>
      </c>
      <c r="AL77" s="58">
        <f ca="1">IFERROR(HLOOKUP(AL$5,'Employee Name'!$K$6:$P$41,$E77+1,FALSE),0)</f>
        <v>0</v>
      </c>
      <c r="AM77" s="58">
        <f ca="1">IFERROR(HLOOKUP(AM$5,'Employee Name'!$K$6:$P$41,$E77+1,FALSE),0)</f>
        <v>0</v>
      </c>
      <c r="AN77" s="58">
        <f ca="1">IFERROR(HLOOKUP(AN$5,'Employee Name'!$K$6:$P$41,$E77+1,FALSE),0)</f>
        <v>0</v>
      </c>
    </row>
    <row r="78" spans="1:40" x14ac:dyDescent="0.25">
      <c r="D78" s="58">
        <f t="shared" ca="1" si="8"/>
        <v>12</v>
      </c>
      <c r="E78" s="58">
        <f t="shared" si="9"/>
        <v>25</v>
      </c>
      <c r="F78" s="58">
        <f ca="1">IFERROR(HLOOKUP(F$5,'Employee Name'!$K$6:$P$41,$E78+1,FALSE),0)</f>
        <v>0</v>
      </c>
      <c r="G78" s="58">
        <f ca="1">IFERROR(HLOOKUP(G$5,'Employee Name'!$K$6:$P$41,$E78+1,FALSE),0)</f>
        <v>0</v>
      </c>
      <c r="H78" s="58">
        <f ca="1">IFERROR(HLOOKUP(H$5,'Employee Name'!$K$6:$P$41,$E78+1,FALSE),0)</f>
        <v>0</v>
      </c>
      <c r="I78" s="58">
        <f ca="1">IFERROR(HLOOKUP(I$5,'Employee Name'!$K$6:$P$41,$E78+1,FALSE),0)</f>
        <v>0</v>
      </c>
      <c r="J78" s="58">
        <f ca="1">IFERROR(HLOOKUP(J$5,'Employee Name'!$K$6:$P$41,$E78+1,FALSE),0)</f>
        <v>0</v>
      </c>
      <c r="K78" s="58">
        <f ca="1">IFERROR(HLOOKUP(K$5,'Employee Name'!$K$6:$P$41,$E78+1,FALSE),0)</f>
        <v>0</v>
      </c>
      <c r="L78" s="58">
        <f ca="1">IFERROR(HLOOKUP(L$5,'Employee Name'!$K$6:$P$41,$E78+1,FALSE),0)</f>
        <v>0</v>
      </c>
      <c r="M78" s="58">
        <f ca="1">IFERROR(HLOOKUP(M$5,'Employee Name'!$K$6:$P$41,$E78+1,FALSE),0)</f>
        <v>0</v>
      </c>
      <c r="N78" s="58">
        <f ca="1">IFERROR(HLOOKUP(N$5,'Employee Name'!$K$6:$P$41,$E78+1,FALSE),0)</f>
        <v>0</v>
      </c>
      <c r="O78" s="58">
        <f ca="1">IFERROR(HLOOKUP(O$5,'Employee Name'!$K$6:$P$41,$E78+1,FALSE),0)</f>
        <v>0</v>
      </c>
      <c r="P78" s="58">
        <f ca="1">IFERROR(HLOOKUP(P$5,'Employee Name'!$K$6:$P$41,$E78+1,FALSE),0)</f>
        <v>0</v>
      </c>
      <c r="Q78" s="58">
        <f ca="1">IFERROR(HLOOKUP(Q$5,'Employee Name'!$K$6:$P$41,$E78+1,FALSE),0)</f>
        <v>0</v>
      </c>
      <c r="R78" s="58">
        <f ca="1">IFERROR(HLOOKUP(R$5,'Employee Name'!$K$6:$P$41,$E78+1,FALSE),0)</f>
        <v>0</v>
      </c>
      <c r="S78" s="58">
        <f ca="1">IFERROR(HLOOKUP(S$5,'Employee Name'!$K$6:$P$41,$E78+1,FALSE),0)</f>
        <v>0</v>
      </c>
      <c r="T78" s="58">
        <f ca="1">IFERROR(HLOOKUP(T$5,'Employee Name'!$K$6:$P$41,$E78+1,FALSE),0)</f>
        <v>0</v>
      </c>
      <c r="U78" s="58">
        <f ca="1">IFERROR(HLOOKUP(U$5,'Employee Name'!$K$6:$P$41,$E78+1,FALSE),0)</f>
        <v>0</v>
      </c>
      <c r="V78" s="58">
        <f ca="1">IFERROR(HLOOKUP(V$5,'Employee Name'!$K$6:$P$41,$E78+1,FALSE),0)</f>
        <v>0</v>
      </c>
      <c r="W78" s="58">
        <f ca="1">IFERROR(HLOOKUP(W$5,'Employee Name'!$K$6:$P$41,$E78+1,FALSE),0)</f>
        <v>0</v>
      </c>
      <c r="X78" s="58">
        <f ca="1">IFERROR(HLOOKUP(X$5,'Employee Name'!$K$6:$P$41,$E78+1,FALSE),0)</f>
        <v>0</v>
      </c>
      <c r="Y78" s="58">
        <f ca="1">IFERROR(HLOOKUP(Y$5,'Employee Name'!$K$6:$P$41,$E78+1,FALSE),0)</f>
        <v>0</v>
      </c>
      <c r="Z78" s="58">
        <f ca="1">IFERROR(HLOOKUP(Z$5,'Employee Name'!$K$6:$P$41,$E78+1,FALSE),0)</f>
        <v>0</v>
      </c>
      <c r="AA78" s="58">
        <f ca="1">IFERROR(HLOOKUP(AA$5,'Employee Name'!$K$6:$P$41,$E78+1,FALSE),0)</f>
        <v>0</v>
      </c>
      <c r="AB78" s="58">
        <f ca="1">IFERROR(HLOOKUP(AB$5,'Employee Name'!$K$6:$P$41,$E78+1,FALSE),0)</f>
        <v>0</v>
      </c>
      <c r="AC78" s="58">
        <f ca="1">IFERROR(HLOOKUP(AC$5,'Employee Name'!$K$6:$P$41,$E78+1,FALSE),0)</f>
        <v>0</v>
      </c>
      <c r="AD78" s="58">
        <f ca="1">IFERROR(HLOOKUP(AD$5,'Employee Name'!$K$6:$P$41,$E78+1,FALSE),0)</f>
        <v>0</v>
      </c>
      <c r="AE78" s="58">
        <f ca="1">IFERROR(HLOOKUP(AE$5,'Employee Name'!$K$6:$P$41,$E78+1,FALSE),0)</f>
        <v>0</v>
      </c>
      <c r="AF78" s="58">
        <f ca="1">IFERROR(HLOOKUP(AF$5,'Employee Name'!$K$6:$P$41,$E78+1,FALSE),0)</f>
        <v>0</v>
      </c>
      <c r="AG78" s="58">
        <f ca="1">IFERROR(HLOOKUP(AG$5,'Employee Name'!$K$6:$P$41,$E78+1,FALSE),0)</f>
        <v>0</v>
      </c>
      <c r="AH78" s="58">
        <f ca="1">IFERROR(HLOOKUP(AH$5,'Employee Name'!$K$6:$P$41,$E78+1,FALSE),0)</f>
        <v>0</v>
      </c>
      <c r="AI78" s="58">
        <f ca="1">IFERROR(HLOOKUP(AI$5,'Employee Name'!$K$6:$P$41,$E78+1,FALSE),0)</f>
        <v>0</v>
      </c>
      <c r="AJ78" s="58">
        <f ca="1">IFERROR(HLOOKUP(AJ$5,'Employee Name'!$K$6:$P$41,$E78+1,FALSE),0)</f>
        <v>0</v>
      </c>
      <c r="AK78" s="58">
        <f ca="1">IFERROR(HLOOKUP(AK$5,'Employee Name'!$K$6:$P$41,$E78+1,FALSE),0)</f>
        <v>0</v>
      </c>
      <c r="AL78" s="58">
        <f ca="1">IFERROR(HLOOKUP(AL$5,'Employee Name'!$K$6:$P$41,$E78+1,FALSE),0)</f>
        <v>0</v>
      </c>
      <c r="AM78" s="58">
        <f ca="1">IFERROR(HLOOKUP(AM$5,'Employee Name'!$K$6:$P$41,$E78+1,FALSE),0)</f>
        <v>0</v>
      </c>
      <c r="AN78" s="58">
        <f ca="1">IFERROR(HLOOKUP(AN$5,'Employee Name'!$K$6:$P$41,$E78+1,FALSE),0)</f>
        <v>0</v>
      </c>
    </row>
    <row r="79" spans="1:40" x14ac:dyDescent="0.25">
      <c r="D79" s="58">
        <f t="shared" ca="1" si="8"/>
        <v>12</v>
      </c>
      <c r="E79" s="58">
        <f t="shared" si="9"/>
        <v>26</v>
      </c>
      <c r="F79" s="58">
        <f ca="1">IFERROR(HLOOKUP(F$5,'Employee Name'!$K$6:$P$41,$E79+1,FALSE),0)</f>
        <v>0</v>
      </c>
      <c r="G79" s="58">
        <f ca="1">IFERROR(HLOOKUP(G$5,'Employee Name'!$K$6:$P$41,$E79+1,FALSE),0)</f>
        <v>0</v>
      </c>
      <c r="H79" s="58">
        <f ca="1">IFERROR(HLOOKUP(H$5,'Employee Name'!$K$6:$P$41,$E79+1,FALSE),0)</f>
        <v>0</v>
      </c>
      <c r="I79" s="58">
        <f ca="1">IFERROR(HLOOKUP(I$5,'Employee Name'!$K$6:$P$41,$E79+1,FALSE),0)</f>
        <v>0</v>
      </c>
      <c r="J79" s="58">
        <f ca="1">IFERROR(HLOOKUP(J$5,'Employee Name'!$K$6:$P$41,$E79+1,FALSE),0)</f>
        <v>0</v>
      </c>
      <c r="K79" s="58">
        <f ca="1">IFERROR(HLOOKUP(K$5,'Employee Name'!$K$6:$P$41,$E79+1,FALSE),0)</f>
        <v>0</v>
      </c>
      <c r="L79" s="58">
        <f ca="1">IFERROR(HLOOKUP(L$5,'Employee Name'!$K$6:$P$41,$E79+1,FALSE),0)</f>
        <v>0</v>
      </c>
      <c r="M79" s="58">
        <f ca="1">IFERROR(HLOOKUP(M$5,'Employee Name'!$K$6:$P$41,$E79+1,FALSE),0)</f>
        <v>0</v>
      </c>
      <c r="N79" s="58">
        <f ca="1">IFERROR(HLOOKUP(N$5,'Employee Name'!$K$6:$P$41,$E79+1,FALSE),0)</f>
        <v>0</v>
      </c>
      <c r="O79" s="58">
        <f ca="1">IFERROR(HLOOKUP(O$5,'Employee Name'!$K$6:$P$41,$E79+1,FALSE),0)</f>
        <v>0</v>
      </c>
      <c r="P79" s="58">
        <f ca="1">IFERROR(HLOOKUP(P$5,'Employee Name'!$K$6:$P$41,$E79+1,FALSE),0)</f>
        <v>0</v>
      </c>
      <c r="Q79" s="58">
        <f ca="1">IFERROR(HLOOKUP(Q$5,'Employee Name'!$K$6:$P$41,$E79+1,FALSE),0)</f>
        <v>0</v>
      </c>
      <c r="R79" s="58">
        <f ca="1">IFERROR(HLOOKUP(R$5,'Employee Name'!$K$6:$P$41,$E79+1,FALSE),0)</f>
        <v>0</v>
      </c>
      <c r="S79" s="58">
        <f ca="1">IFERROR(HLOOKUP(S$5,'Employee Name'!$K$6:$P$41,$E79+1,FALSE),0)</f>
        <v>0</v>
      </c>
      <c r="T79" s="58">
        <f ca="1">IFERROR(HLOOKUP(T$5,'Employee Name'!$K$6:$P$41,$E79+1,FALSE),0)</f>
        <v>0</v>
      </c>
      <c r="U79" s="58">
        <f ca="1">IFERROR(HLOOKUP(U$5,'Employee Name'!$K$6:$P$41,$E79+1,FALSE),0)</f>
        <v>0</v>
      </c>
      <c r="V79" s="58">
        <f ca="1">IFERROR(HLOOKUP(V$5,'Employee Name'!$K$6:$P$41,$E79+1,FALSE),0)</f>
        <v>0</v>
      </c>
      <c r="W79" s="58">
        <f ca="1">IFERROR(HLOOKUP(W$5,'Employee Name'!$K$6:$P$41,$E79+1,FALSE),0)</f>
        <v>0</v>
      </c>
      <c r="X79" s="58">
        <f ca="1">IFERROR(HLOOKUP(X$5,'Employee Name'!$K$6:$P$41,$E79+1,FALSE),0)</f>
        <v>0</v>
      </c>
      <c r="Y79" s="58">
        <f ca="1">IFERROR(HLOOKUP(Y$5,'Employee Name'!$K$6:$P$41,$E79+1,FALSE),0)</f>
        <v>0</v>
      </c>
      <c r="Z79" s="58">
        <f ca="1">IFERROR(HLOOKUP(Z$5,'Employee Name'!$K$6:$P$41,$E79+1,FALSE),0)</f>
        <v>0</v>
      </c>
      <c r="AA79" s="58">
        <f ca="1">IFERROR(HLOOKUP(AA$5,'Employee Name'!$K$6:$P$41,$E79+1,FALSE),0)</f>
        <v>0</v>
      </c>
      <c r="AB79" s="58">
        <f ca="1">IFERROR(HLOOKUP(AB$5,'Employee Name'!$K$6:$P$41,$E79+1,FALSE),0)</f>
        <v>0</v>
      </c>
      <c r="AC79" s="58">
        <f ca="1">IFERROR(HLOOKUP(AC$5,'Employee Name'!$K$6:$P$41,$E79+1,FALSE),0)</f>
        <v>0</v>
      </c>
      <c r="AD79" s="58">
        <f ca="1">IFERROR(HLOOKUP(AD$5,'Employee Name'!$K$6:$P$41,$E79+1,FALSE),0)</f>
        <v>0</v>
      </c>
      <c r="AE79" s="58">
        <f ca="1">IFERROR(HLOOKUP(AE$5,'Employee Name'!$K$6:$P$41,$E79+1,FALSE),0)</f>
        <v>0</v>
      </c>
      <c r="AF79" s="58">
        <f ca="1">IFERROR(HLOOKUP(AF$5,'Employee Name'!$K$6:$P$41,$E79+1,FALSE),0)</f>
        <v>0</v>
      </c>
      <c r="AG79" s="58">
        <f ca="1">IFERROR(HLOOKUP(AG$5,'Employee Name'!$K$6:$P$41,$E79+1,FALSE),0)</f>
        <v>0</v>
      </c>
      <c r="AH79" s="58">
        <f ca="1">IFERROR(HLOOKUP(AH$5,'Employee Name'!$K$6:$P$41,$E79+1,FALSE),0)</f>
        <v>0</v>
      </c>
      <c r="AI79" s="58">
        <f ca="1">IFERROR(HLOOKUP(AI$5,'Employee Name'!$K$6:$P$41,$E79+1,FALSE),0)</f>
        <v>0</v>
      </c>
      <c r="AJ79" s="58">
        <f ca="1">IFERROR(HLOOKUP(AJ$5,'Employee Name'!$K$6:$P$41,$E79+1,FALSE),0)</f>
        <v>0</v>
      </c>
      <c r="AK79" s="58">
        <f ca="1">IFERROR(HLOOKUP(AK$5,'Employee Name'!$K$6:$P$41,$E79+1,FALSE),0)</f>
        <v>0</v>
      </c>
      <c r="AL79" s="58">
        <f ca="1">IFERROR(HLOOKUP(AL$5,'Employee Name'!$K$6:$P$41,$E79+1,FALSE),0)</f>
        <v>0</v>
      </c>
      <c r="AM79" s="58">
        <f ca="1">IFERROR(HLOOKUP(AM$5,'Employee Name'!$K$6:$P$41,$E79+1,FALSE),0)</f>
        <v>0</v>
      </c>
      <c r="AN79" s="58">
        <f ca="1">IFERROR(HLOOKUP(AN$5,'Employee Name'!$K$6:$P$41,$E79+1,FALSE),0)</f>
        <v>0</v>
      </c>
    </row>
    <row r="80" spans="1:40" x14ac:dyDescent="0.25">
      <c r="D80" s="58">
        <f t="shared" ca="1" si="8"/>
        <v>12</v>
      </c>
      <c r="E80" s="58">
        <f t="shared" si="9"/>
        <v>27</v>
      </c>
      <c r="F80" s="58">
        <f ca="1">IFERROR(HLOOKUP(F$5,'Employee Name'!$K$6:$P$41,$E80+1,FALSE),0)</f>
        <v>0</v>
      </c>
      <c r="G80" s="58">
        <f ca="1">IFERROR(HLOOKUP(G$5,'Employee Name'!$K$6:$P$41,$E80+1,FALSE),0)</f>
        <v>0</v>
      </c>
      <c r="H80" s="58">
        <f ca="1">IFERROR(HLOOKUP(H$5,'Employee Name'!$K$6:$P$41,$E80+1,FALSE),0)</f>
        <v>0</v>
      </c>
      <c r="I80" s="58">
        <f ca="1">IFERROR(HLOOKUP(I$5,'Employee Name'!$K$6:$P$41,$E80+1,FALSE),0)</f>
        <v>0</v>
      </c>
      <c r="J80" s="58">
        <f ca="1">IFERROR(HLOOKUP(J$5,'Employee Name'!$K$6:$P$41,$E80+1,FALSE),0)</f>
        <v>0</v>
      </c>
      <c r="K80" s="58">
        <f ca="1">IFERROR(HLOOKUP(K$5,'Employee Name'!$K$6:$P$41,$E80+1,FALSE),0)</f>
        <v>0</v>
      </c>
      <c r="L80" s="58">
        <f ca="1">IFERROR(HLOOKUP(L$5,'Employee Name'!$K$6:$P$41,$E80+1,FALSE),0)</f>
        <v>0</v>
      </c>
      <c r="M80" s="58">
        <f ca="1">IFERROR(HLOOKUP(M$5,'Employee Name'!$K$6:$P$41,$E80+1,FALSE),0)</f>
        <v>0</v>
      </c>
      <c r="N80" s="58">
        <f ca="1">IFERROR(HLOOKUP(N$5,'Employee Name'!$K$6:$P$41,$E80+1,FALSE),0)</f>
        <v>0</v>
      </c>
      <c r="O80" s="58">
        <f ca="1">IFERROR(HLOOKUP(O$5,'Employee Name'!$K$6:$P$41,$E80+1,FALSE),0)</f>
        <v>0</v>
      </c>
      <c r="P80" s="58">
        <f ca="1">IFERROR(HLOOKUP(P$5,'Employee Name'!$K$6:$P$41,$E80+1,FALSE),0)</f>
        <v>0</v>
      </c>
      <c r="Q80" s="58">
        <f ca="1">IFERROR(HLOOKUP(Q$5,'Employee Name'!$K$6:$P$41,$E80+1,FALSE),0)</f>
        <v>0</v>
      </c>
      <c r="R80" s="58">
        <f ca="1">IFERROR(HLOOKUP(R$5,'Employee Name'!$K$6:$P$41,$E80+1,FALSE),0)</f>
        <v>0</v>
      </c>
      <c r="S80" s="58">
        <f ca="1">IFERROR(HLOOKUP(S$5,'Employee Name'!$K$6:$P$41,$E80+1,FALSE),0)</f>
        <v>0</v>
      </c>
      <c r="T80" s="58">
        <f ca="1">IFERROR(HLOOKUP(T$5,'Employee Name'!$K$6:$P$41,$E80+1,FALSE),0)</f>
        <v>0</v>
      </c>
      <c r="U80" s="58">
        <f ca="1">IFERROR(HLOOKUP(U$5,'Employee Name'!$K$6:$P$41,$E80+1,FALSE),0)</f>
        <v>0</v>
      </c>
      <c r="V80" s="58">
        <f ca="1">IFERROR(HLOOKUP(V$5,'Employee Name'!$K$6:$P$41,$E80+1,FALSE),0)</f>
        <v>0</v>
      </c>
      <c r="W80" s="58">
        <f ca="1">IFERROR(HLOOKUP(W$5,'Employee Name'!$K$6:$P$41,$E80+1,FALSE),0)</f>
        <v>0</v>
      </c>
      <c r="X80" s="58">
        <f ca="1">IFERROR(HLOOKUP(X$5,'Employee Name'!$K$6:$P$41,$E80+1,FALSE),0)</f>
        <v>0</v>
      </c>
      <c r="Y80" s="58">
        <f ca="1">IFERROR(HLOOKUP(Y$5,'Employee Name'!$K$6:$P$41,$E80+1,FALSE),0)</f>
        <v>0</v>
      </c>
      <c r="Z80" s="58">
        <f ca="1">IFERROR(HLOOKUP(Z$5,'Employee Name'!$K$6:$P$41,$E80+1,FALSE),0)</f>
        <v>0</v>
      </c>
      <c r="AA80" s="58">
        <f ca="1">IFERROR(HLOOKUP(AA$5,'Employee Name'!$K$6:$P$41,$E80+1,FALSE),0)</f>
        <v>0</v>
      </c>
      <c r="AB80" s="58">
        <f ca="1">IFERROR(HLOOKUP(AB$5,'Employee Name'!$K$6:$P$41,$E80+1,FALSE),0)</f>
        <v>0</v>
      </c>
      <c r="AC80" s="58">
        <f ca="1">IFERROR(HLOOKUP(AC$5,'Employee Name'!$K$6:$P$41,$E80+1,FALSE),0)</f>
        <v>0</v>
      </c>
      <c r="AD80" s="58">
        <f ca="1">IFERROR(HLOOKUP(AD$5,'Employee Name'!$K$6:$P$41,$E80+1,FALSE),0)</f>
        <v>0</v>
      </c>
      <c r="AE80" s="58">
        <f ca="1">IFERROR(HLOOKUP(AE$5,'Employee Name'!$K$6:$P$41,$E80+1,FALSE),0)</f>
        <v>0</v>
      </c>
      <c r="AF80" s="58">
        <f ca="1">IFERROR(HLOOKUP(AF$5,'Employee Name'!$K$6:$P$41,$E80+1,FALSE),0)</f>
        <v>0</v>
      </c>
      <c r="AG80" s="58">
        <f ca="1">IFERROR(HLOOKUP(AG$5,'Employee Name'!$K$6:$P$41,$E80+1,FALSE),0)</f>
        <v>0</v>
      </c>
      <c r="AH80" s="58">
        <f ca="1">IFERROR(HLOOKUP(AH$5,'Employee Name'!$K$6:$P$41,$E80+1,FALSE),0)</f>
        <v>0</v>
      </c>
      <c r="AI80" s="58">
        <f ca="1">IFERROR(HLOOKUP(AI$5,'Employee Name'!$K$6:$P$41,$E80+1,FALSE),0)</f>
        <v>0</v>
      </c>
      <c r="AJ80" s="58">
        <f ca="1">IFERROR(HLOOKUP(AJ$5,'Employee Name'!$K$6:$P$41,$E80+1,FALSE),0)</f>
        <v>0</v>
      </c>
      <c r="AK80" s="58">
        <f ca="1">IFERROR(HLOOKUP(AK$5,'Employee Name'!$K$6:$P$41,$E80+1,FALSE),0)</f>
        <v>0</v>
      </c>
      <c r="AL80" s="58">
        <f ca="1">IFERROR(HLOOKUP(AL$5,'Employee Name'!$K$6:$P$41,$E80+1,FALSE),0)</f>
        <v>0</v>
      </c>
      <c r="AM80" s="58">
        <f ca="1">IFERROR(HLOOKUP(AM$5,'Employee Name'!$K$6:$P$41,$E80+1,FALSE),0)</f>
        <v>0</v>
      </c>
      <c r="AN80" s="58">
        <f ca="1">IFERROR(HLOOKUP(AN$5,'Employee Name'!$K$6:$P$41,$E80+1,FALSE),0)</f>
        <v>0</v>
      </c>
    </row>
    <row r="81" spans="4:40" x14ac:dyDescent="0.25">
      <c r="D81" s="58">
        <f t="shared" ca="1" si="8"/>
        <v>12</v>
      </c>
      <c r="E81" s="58">
        <f t="shared" si="9"/>
        <v>28</v>
      </c>
      <c r="F81" s="58">
        <f ca="1">IFERROR(HLOOKUP(F$5,'Employee Name'!$K$6:$P$41,$E81+1,FALSE),0)</f>
        <v>0</v>
      </c>
      <c r="G81" s="58">
        <f ca="1">IFERROR(HLOOKUP(G$5,'Employee Name'!$K$6:$P$41,$E81+1,FALSE),0)</f>
        <v>0</v>
      </c>
      <c r="H81" s="58">
        <f ca="1">IFERROR(HLOOKUP(H$5,'Employee Name'!$K$6:$P$41,$E81+1,FALSE),0)</f>
        <v>0</v>
      </c>
      <c r="I81" s="58">
        <f ca="1">IFERROR(HLOOKUP(I$5,'Employee Name'!$K$6:$P$41,$E81+1,FALSE),0)</f>
        <v>0</v>
      </c>
      <c r="J81" s="58">
        <f ca="1">IFERROR(HLOOKUP(J$5,'Employee Name'!$K$6:$P$41,$E81+1,FALSE),0)</f>
        <v>0</v>
      </c>
      <c r="K81" s="58">
        <f ca="1">IFERROR(HLOOKUP(K$5,'Employee Name'!$K$6:$P$41,$E81+1,FALSE),0)</f>
        <v>0</v>
      </c>
      <c r="L81" s="58">
        <f ca="1">IFERROR(HLOOKUP(L$5,'Employee Name'!$K$6:$P$41,$E81+1,FALSE),0)</f>
        <v>0</v>
      </c>
      <c r="M81" s="58">
        <f ca="1">IFERROR(HLOOKUP(M$5,'Employee Name'!$K$6:$P$41,$E81+1,FALSE),0)</f>
        <v>0</v>
      </c>
      <c r="N81" s="58">
        <f ca="1">IFERROR(HLOOKUP(N$5,'Employee Name'!$K$6:$P$41,$E81+1,FALSE),0)</f>
        <v>0</v>
      </c>
      <c r="O81" s="58">
        <f ca="1">IFERROR(HLOOKUP(O$5,'Employee Name'!$K$6:$P$41,$E81+1,FALSE),0)</f>
        <v>0</v>
      </c>
      <c r="P81" s="58">
        <f ca="1">IFERROR(HLOOKUP(P$5,'Employee Name'!$K$6:$P$41,$E81+1,FALSE),0)</f>
        <v>0</v>
      </c>
      <c r="Q81" s="58">
        <f ca="1">IFERROR(HLOOKUP(Q$5,'Employee Name'!$K$6:$P$41,$E81+1,FALSE),0)</f>
        <v>0</v>
      </c>
      <c r="R81" s="58">
        <f ca="1">IFERROR(HLOOKUP(R$5,'Employee Name'!$K$6:$P$41,$E81+1,FALSE),0)</f>
        <v>0</v>
      </c>
      <c r="S81" s="58">
        <f ca="1">IFERROR(HLOOKUP(S$5,'Employee Name'!$K$6:$P$41,$E81+1,FALSE),0)</f>
        <v>0</v>
      </c>
      <c r="T81" s="58">
        <f ca="1">IFERROR(HLOOKUP(T$5,'Employee Name'!$K$6:$P$41,$E81+1,FALSE),0)</f>
        <v>0</v>
      </c>
      <c r="U81" s="58">
        <f ca="1">IFERROR(HLOOKUP(U$5,'Employee Name'!$K$6:$P$41,$E81+1,FALSE),0)</f>
        <v>0</v>
      </c>
      <c r="V81" s="58">
        <f ca="1">IFERROR(HLOOKUP(V$5,'Employee Name'!$K$6:$P$41,$E81+1,FALSE),0)</f>
        <v>0</v>
      </c>
      <c r="W81" s="58">
        <f ca="1">IFERROR(HLOOKUP(W$5,'Employee Name'!$K$6:$P$41,$E81+1,FALSE),0)</f>
        <v>0</v>
      </c>
      <c r="X81" s="58">
        <f ca="1">IFERROR(HLOOKUP(X$5,'Employee Name'!$K$6:$P$41,$E81+1,FALSE),0)</f>
        <v>0</v>
      </c>
      <c r="Y81" s="58">
        <f ca="1">IFERROR(HLOOKUP(Y$5,'Employee Name'!$K$6:$P$41,$E81+1,FALSE),0)</f>
        <v>0</v>
      </c>
      <c r="Z81" s="58">
        <f ca="1">IFERROR(HLOOKUP(Z$5,'Employee Name'!$K$6:$P$41,$E81+1,FALSE),0)</f>
        <v>0</v>
      </c>
      <c r="AA81" s="58">
        <f ca="1">IFERROR(HLOOKUP(AA$5,'Employee Name'!$K$6:$P$41,$E81+1,FALSE),0)</f>
        <v>0</v>
      </c>
      <c r="AB81" s="58">
        <f ca="1">IFERROR(HLOOKUP(AB$5,'Employee Name'!$K$6:$P$41,$E81+1,FALSE),0)</f>
        <v>0</v>
      </c>
      <c r="AC81" s="58">
        <f ca="1">IFERROR(HLOOKUP(AC$5,'Employee Name'!$K$6:$P$41,$E81+1,FALSE),0)</f>
        <v>0</v>
      </c>
      <c r="AD81" s="58">
        <f ca="1">IFERROR(HLOOKUP(AD$5,'Employee Name'!$K$6:$P$41,$E81+1,FALSE),0)</f>
        <v>0</v>
      </c>
      <c r="AE81" s="58">
        <f ca="1">IFERROR(HLOOKUP(AE$5,'Employee Name'!$K$6:$P$41,$E81+1,FALSE),0)</f>
        <v>0</v>
      </c>
      <c r="AF81" s="58">
        <f ca="1">IFERROR(HLOOKUP(AF$5,'Employee Name'!$K$6:$P$41,$E81+1,FALSE),0)</f>
        <v>0</v>
      </c>
      <c r="AG81" s="58">
        <f ca="1">IFERROR(HLOOKUP(AG$5,'Employee Name'!$K$6:$P$41,$E81+1,FALSE),0)</f>
        <v>0</v>
      </c>
      <c r="AH81" s="58">
        <f ca="1">IFERROR(HLOOKUP(AH$5,'Employee Name'!$K$6:$P$41,$E81+1,FALSE),0)</f>
        <v>0</v>
      </c>
      <c r="AI81" s="58">
        <f ca="1">IFERROR(HLOOKUP(AI$5,'Employee Name'!$K$6:$P$41,$E81+1,FALSE),0)</f>
        <v>0</v>
      </c>
      <c r="AJ81" s="58">
        <f ca="1">IFERROR(HLOOKUP(AJ$5,'Employee Name'!$K$6:$P$41,$E81+1,FALSE),0)</f>
        <v>0</v>
      </c>
      <c r="AK81" s="58">
        <f ca="1">IFERROR(HLOOKUP(AK$5,'Employee Name'!$K$6:$P$41,$E81+1,FALSE),0)</f>
        <v>0</v>
      </c>
      <c r="AL81" s="58">
        <f ca="1">IFERROR(HLOOKUP(AL$5,'Employee Name'!$K$6:$P$41,$E81+1,FALSE),0)</f>
        <v>0</v>
      </c>
      <c r="AM81" s="58">
        <f ca="1">IFERROR(HLOOKUP(AM$5,'Employee Name'!$K$6:$P$41,$E81+1,FALSE),0)</f>
        <v>0</v>
      </c>
      <c r="AN81" s="58">
        <f ca="1">IFERROR(HLOOKUP(AN$5,'Employee Name'!$K$6:$P$41,$E81+1,FALSE),0)</f>
        <v>0</v>
      </c>
    </row>
    <row r="82" spans="4:40" x14ac:dyDescent="0.25">
      <c r="D82" s="58">
        <f t="shared" ca="1" si="8"/>
        <v>12</v>
      </c>
      <c r="E82" s="58">
        <f t="shared" si="9"/>
        <v>29</v>
      </c>
      <c r="F82" s="58">
        <f ca="1">IFERROR(HLOOKUP(F$5,'Employee Name'!$K$6:$P$41,$E82+1,FALSE),0)</f>
        <v>0</v>
      </c>
      <c r="G82" s="58">
        <f ca="1">IFERROR(HLOOKUP(G$5,'Employee Name'!$K$6:$P$41,$E82+1,FALSE),0)</f>
        <v>0</v>
      </c>
      <c r="H82" s="58">
        <f ca="1">IFERROR(HLOOKUP(H$5,'Employee Name'!$K$6:$P$41,$E82+1,FALSE),0)</f>
        <v>0</v>
      </c>
      <c r="I82" s="58">
        <f ca="1">IFERROR(HLOOKUP(I$5,'Employee Name'!$K$6:$P$41,$E82+1,FALSE),0)</f>
        <v>0</v>
      </c>
      <c r="J82" s="58">
        <f ca="1">IFERROR(HLOOKUP(J$5,'Employee Name'!$K$6:$P$41,$E82+1,FALSE),0)</f>
        <v>0</v>
      </c>
      <c r="K82" s="58">
        <f ca="1">IFERROR(HLOOKUP(K$5,'Employee Name'!$K$6:$P$41,$E82+1,FALSE),0)</f>
        <v>0</v>
      </c>
      <c r="L82" s="58">
        <f ca="1">IFERROR(HLOOKUP(L$5,'Employee Name'!$K$6:$P$41,$E82+1,FALSE),0)</f>
        <v>0</v>
      </c>
      <c r="M82" s="58">
        <f ca="1">IFERROR(HLOOKUP(M$5,'Employee Name'!$K$6:$P$41,$E82+1,FALSE),0)</f>
        <v>0</v>
      </c>
      <c r="N82" s="58">
        <f ca="1">IFERROR(HLOOKUP(N$5,'Employee Name'!$K$6:$P$41,$E82+1,FALSE),0)</f>
        <v>0</v>
      </c>
      <c r="O82" s="58">
        <f ca="1">IFERROR(HLOOKUP(O$5,'Employee Name'!$K$6:$P$41,$E82+1,FALSE),0)</f>
        <v>0</v>
      </c>
      <c r="P82" s="58">
        <f ca="1">IFERROR(HLOOKUP(P$5,'Employee Name'!$K$6:$P$41,$E82+1,FALSE),0)</f>
        <v>0</v>
      </c>
      <c r="Q82" s="58">
        <f ca="1">IFERROR(HLOOKUP(Q$5,'Employee Name'!$K$6:$P$41,$E82+1,FALSE),0)</f>
        <v>0</v>
      </c>
      <c r="R82" s="58">
        <f ca="1">IFERROR(HLOOKUP(R$5,'Employee Name'!$K$6:$P$41,$E82+1,FALSE),0)</f>
        <v>0</v>
      </c>
      <c r="S82" s="58">
        <f ca="1">IFERROR(HLOOKUP(S$5,'Employee Name'!$K$6:$P$41,$E82+1,FALSE),0)</f>
        <v>0</v>
      </c>
      <c r="T82" s="58">
        <f ca="1">IFERROR(HLOOKUP(T$5,'Employee Name'!$K$6:$P$41,$E82+1,FALSE),0)</f>
        <v>0</v>
      </c>
      <c r="U82" s="58">
        <f ca="1">IFERROR(HLOOKUP(U$5,'Employee Name'!$K$6:$P$41,$E82+1,FALSE),0)</f>
        <v>0</v>
      </c>
      <c r="V82" s="58">
        <f ca="1">IFERROR(HLOOKUP(V$5,'Employee Name'!$K$6:$P$41,$E82+1,FALSE),0)</f>
        <v>0</v>
      </c>
      <c r="W82" s="58">
        <f ca="1">IFERROR(HLOOKUP(W$5,'Employee Name'!$K$6:$P$41,$E82+1,FALSE),0)</f>
        <v>0</v>
      </c>
      <c r="X82" s="58">
        <f ca="1">IFERROR(HLOOKUP(X$5,'Employee Name'!$K$6:$P$41,$E82+1,FALSE),0)</f>
        <v>0</v>
      </c>
      <c r="Y82" s="58">
        <f ca="1">IFERROR(HLOOKUP(Y$5,'Employee Name'!$K$6:$P$41,$E82+1,FALSE),0)</f>
        <v>0</v>
      </c>
      <c r="Z82" s="58">
        <f ca="1">IFERROR(HLOOKUP(Z$5,'Employee Name'!$K$6:$P$41,$E82+1,FALSE),0)</f>
        <v>0</v>
      </c>
      <c r="AA82" s="58">
        <f ca="1">IFERROR(HLOOKUP(AA$5,'Employee Name'!$K$6:$P$41,$E82+1,FALSE),0)</f>
        <v>0</v>
      </c>
      <c r="AB82" s="58">
        <f ca="1">IFERROR(HLOOKUP(AB$5,'Employee Name'!$K$6:$P$41,$E82+1,FALSE),0)</f>
        <v>0</v>
      </c>
      <c r="AC82" s="58">
        <f ca="1">IFERROR(HLOOKUP(AC$5,'Employee Name'!$K$6:$P$41,$E82+1,FALSE),0)</f>
        <v>0</v>
      </c>
      <c r="AD82" s="58">
        <f ca="1">IFERROR(HLOOKUP(AD$5,'Employee Name'!$K$6:$P$41,$E82+1,FALSE),0)</f>
        <v>0</v>
      </c>
      <c r="AE82" s="58">
        <f ca="1">IFERROR(HLOOKUP(AE$5,'Employee Name'!$K$6:$P$41,$E82+1,FALSE),0)</f>
        <v>0</v>
      </c>
      <c r="AF82" s="58">
        <f ca="1">IFERROR(HLOOKUP(AF$5,'Employee Name'!$K$6:$P$41,$E82+1,FALSE),0)</f>
        <v>0</v>
      </c>
      <c r="AG82" s="58">
        <f ca="1">IFERROR(HLOOKUP(AG$5,'Employee Name'!$K$6:$P$41,$E82+1,FALSE),0)</f>
        <v>0</v>
      </c>
      <c r="AH82" s="58">
        <f ca="1">IFERROR(HLOOKUP(AH$5,'Employee Name'!$K$6:$P$41,$E82+1,FALSE),0)</f>
        <v>0</v>
      </c>
      <c r="AI82" s="58">
        <f ca="1">IFERROR(HLOOKUP(AI$5,'Employee Name'!$K$6:$P$41,$E82+1,FALSE),0)</f>
        <v>0</v>
      </c>
      <c r="AJ82" s="58">
        <f ca="1">IFERROR(HLOOKUP(AJ$5,'Employee Name'!$K$6:$P$41,$E82+1,FALSE),0)</f>
        <v>0</v>
      </c>
      <c r="AK82" s="58">
        <f ca="1">IFERROR(HLOOKUP(AK$5,'Employee Name'!$K$6:$P$41,$E82+1,FALSE),0)</f>
        <v>0</v>
      </c>
      <c r="AL82" s="58">
        <f ca="1">IFERROR(HLOOKUP(AL$5,'Employee Name'!$K$6:$P$41,$E82+1,FALSE),0)</f>
        <v>0</v>
      </c>
      <c r="AM82" s="58">
        <f ca="1">IFERROR(HLOOKUP(AM$5,'Employee Name'!$K$6:$P$41,$E82+1,FALSE),0)</f>
        <v>0</v>
      </c>
      <c r="AN82" s="58">
        <f ca="1">IFERROR(HLOOKUP(AN$5,'Employee Name'!$K$6:$P$41,$E82+1,FALSE),0)</f>
        <v>0</v>
      </c>
    </row>
    <row r="83" spans="4:40" x14ac:dyDescent="0.25">
      <c r="D83" s="58">
        <f t="shared" ca="1" si="8"/>
        <v>12</v>
      </c>
      <c r="E83" s="58">
        <f t="shared" si="9"/>
        <v>30</v>
      </c>
      <c r="F83" s="58">
        <f ca="1">IFERROR(HLOOKUP(F$5,'Employee Name'!$K$6:$P$41,$E83+1,FALSE),0)</f>
        <v>0</v>
      </c>
      <c r="G83" s="58">
        <f ca="1">IFERROR(HLOOKUP(G$5,'Employee Name'!$K$6:$P$41,$E83+1,FALSE),0)</f>
        <v>0</v>
      </c>
      <c r="H83" s="58">
        <f ca="1">IFERROR(HLOOKUP(H$5,'Employee Name'!$K$6:$P$41,$E83+1,FALSE),0)</f>
        <v>0</v>
      </c>
      <c r="I83" s="58">
        <f ca="1">IFERROR(HLOOKUP(I$5,'Employee Name'!$K$6:$P$41,$E83+1,FALSE),0)</f>
        <v>0</v>
      </c>
      <c r="J83" s="58">
        <f ca="1">IFERROR(HLOOKUP(J$5,'Employee Name'!$K$6:$P$41,$E83+1,FALSE),0)</f>
        <v>0</v>
      </c>
      <c r="K83" s="58">
        <f ca="1">IFERROR(HLOOKUP(K$5,'Employee Name'!$K$6:$P$41,$E83+1,FALSE),0)</f>
        <v>0</v>
      </c>
      <c r="L83" s="58">
        <f ca="1">IFERROR(HLOOKUP(L$5,'Employee Name'!$K$6:$P$41,$E83+1,FALSE),0)</f>
        <v>0</v>
      </c>
      <c r="M83" s="58">
        <f ca="1">IFERROR(HLOOKUP(M$5,'Employee Name'!$K$6:$P$41,$E83+1,FALSE),0)</f>
        <v>0</v>
      </c>
      <c r="N83" s="58">
        <f ca="1">IFERROR(HLOOKUP(N$5,'Employee Name'!$K$6:$P$41,$E83+1,FALSE),0)</f>
        <v>0</v>
      </c>
      <c r="O83" s="58">
        <f ca="1">IFERROR(HLOOKUP(O$5,'Employee Name'!$K$6:$P$41,$E83+1,FALSE),0)</f>
        <v>0</v>
      </c>
      <c r="P83" s="58">
        <f ca="1">IFERROR(HLOOKUP(P$5,'Employee Name'!$K$6:$P$41,$E83+1,FALSE),0)</f>
        <v>0</v>
      </c>
      <c r="Q83" s="58">
        <f ca="1">IFERROR(HLOOKUP(Q$5,'Employee Name'!$K$6:$P$41,$E83+1,FALSE),0)</f>
        <v>0</v>
      </c>
      <c r="R83" s="58">
        <f ca="1">IFERROR(HLOOKUP(R$5,'Employee Name'!$K$6:$P$41,$E83+1,FALSE),0)</f>
        <v>0</v>
      </c>
      <c r="S83" s="58">
        <f ca="1">IFERROR(HLOOKUP(S$5,'Employee Name'!$K$6:$P$41,$E83+1,FALSE),0)</f>
        <v>0</v>
      </c>
      <c r="T83" s="58">
        <f ca="1">IFERROR(HLOOKUP(T$5,'Employee Name'!$K$6:$P$41,$E83+1,FALSE),0)</f>
        <v>0</v>
      </c>
      <c r="U83" s="58">
        <f ca="1">IFERROR(HLOOKUP(U$5,'Employee Name'!$K$6:$P$41,$E83+1,FALSE),0)</f>
        <v>0</v>
      </c>
      <c r="V83" s="58">
        <f ca="1">IFERROR(HLOOKUP(V$5,'Employee Name'!$K$6:$P$41,$E83+1,FALSE),0)</f>
        <v>0</v>
      </c>
      <c r="W83" s="58">
        <f ca="1">IFERROR(HLOOKUP(W$5,'Employee Name'!$K$6:$P$41,$E83+1,FALSE),0)</f>
        <v>0</v>
      </c>
      <c r="X83" s="58">
        <f ca="1">IFERROR(HLOOKUP(X$5,'Employee Name'!$K$6:$P$41,$E83+1,FALSE),0)</f>
        <v>0</v>
      </c>
      <c r="Y83" s="58">
        <f ca="1">IFERROR(HLOOKUP(Y$5,'Employee Name'!$K$6:$P$41,$E83+1,FALSE),0)</f>
        <v>0</v>
      </c>
      <c r="Z83" s="58">
        <f ca="1">IFERROR(HLOOKUP(Z$5,'Employee Name'!$K$6:$P$41,$E83+1,FALSE),0)</f>
        <v>0</v>
      </c>
      <c r="AA83" s="58">
        <f ca="1">IFERROR(HLOOKUP(AA$5,'Employee Name'!$K$6:$P$41,$E83+1,FALSE),0)</f>
        <v>0</v>
      </c>
      <c r="AB83" s="58">
        <f ca="1">IFERROR(HLOOKUP(AB$5,'Employee Name'!$K$6:$P$41,$E83+1,FALSE),0)</f>
        <v>0</v>
      </c>
      <c r="AC83" s="58">
        <f ca="1">IFERROR(HLOOKUP(AC$5,'Employee Name'!$K$6:$P$41,$E83+1,FALSE),0)</f>
        <v>0</v>
      </c>
      <c r="AD83" s="58">
        <f ca="1">IFERROR(HLOOKUP(AD$5,'Employee Name'!$K$6:$P$41,$E83+1,FALSE),0)</f>
        <v>0</v>
      </c>
      <c r="AE83" s="58">
        <f ca="1">IFERROR(HLOOKUP(AE$5,'Employee Name'!$K$6:$P$41,$E83+1,FALSE),0)</f>
        <v>0</v>
      </c>
      <c r="AF83" s="58">
        <f ca="1">IFERROR(HLOOKUP(AF$5,'Employee Name'!$K$6:$P$41,$E83+1,FALSE),0)</f>
        <v>0</v>
      </c>
      <c r="AG83" s="58">
        <f ca="1">IFERROR(HLOOKUP(AG$5,'Employee Name'!$K$6:$P$41,$E83+1,FALSE),0)</f>
        <v>0</v>
      </c>
      <c r="AH83" s="58">
        <f ca="1">IFERROR(HLOOKUP(AH$5,'Employee Name'!$K$6:$P$41,$E83+1,FALSE),0)</f>
        <v>0</v>
      </c>
      <c r="AI83" s="58">
        <f ca="1">IFERROR(HLOOKUP(AI$5,'Employee Name'!$K$6:$P$41,$E83+1,FALSE),0)</f>
        <v>0</v>
      </c>
      <c r="AJ83" s="58">
        <f ca="1">IFERROR(HLOOKUP(AJ$5,'Employee Name'!$K$6:$P$41,$E83+1,FALSE),0)</f>
        <v>0</v>
      </c>
      <c r="AK83" s="58">
        <f ca="1">IFERROR(HLOOKUP(AK$5,'Employee Name'!$K$6:$P$41,$E83+1,FALSE),0)</f>
        <v>0</v>
      </c>
      <c r="AL83" s="58">
        <f ca="1">IFERROR(HLOOKUP(AL$5,'Employee Name'!$K$6:$P$41,$E83+1,FALSE),0)</f>
        <v>0</v>
      </c>
      <c r="AM83" s="58">
        <f ca="1">IFERROR(HLOOKUP(AM$5,'Employee Name'!$K$6:$P$41,$E83+1,FALSE),0)</f>
        <v>0</v>
      </c>
      <c r="AN83" s="58">
        <f ca="1">IFERROR(HLOOKUP(AN$5,'Employee Name'!$K$6:$P$41,$E83+1,FALSE),0)</f>
        <v>0</v>
      </c>
    </row>
    <row r="84" spans="4:40" x14ac:dyDescent="0.25">
      <c r="D84" s="58">
        <f t="shared" ca="1" si="8"/>
        <v>12</v>
      </c>
      <c r="E84" s="58">
        <f t="shared" si="9"/>
        <v>31</v>
      </c>
      <c r="F84" s="58">
        <f ca="1">IFERROR(HLOOKUP(F$5,'Employee Name'!$K$6:$P$41,$E84+1,FALSE),0)</f>
        <v>0</v>
      </c>
      <c r="G84" s="58">
        <f ca="1">IFERROR(HLOOKUP(G$5,'Employee Name'!$K$6:$P$41,$E84+1,FALSE),0)</f>
        <v>0</v>
      </c>
      <c r="H84" s="58">
        <f ca="1">IFERROR(HLOOKUP(H$5,'Employee Name'!$K$6:$P$41,$E84+1,FALSE),0)</f>
        <v>0</v>
      </c>
      <c r="I84" s="58">
        <f ca="1">IFERROR(HLOOKUP(I$5,'Employee Name'!$K$6:$P$41,$E84+1,FALSE),0)</f>
        <v>0</v>
      </c>
      <c r="J84" s="58">
        <f ca="1">IFERROR(HLOOKUP(J$5,'Employee Name'!$K$6:$P$41,$E84+1,FALSE),0)</f>
        <v>0</v>
      </c>
      <c r="K84" s="58">
        <f ca="1">IFERROR(HLOOKUP(K$5,'Employee Name'!$K$6:$P$41,$E84+1,FALSE),0)</f>
        <v>0</v>
      </c>
      <c r="L84" s="58">
        <f ca="1">IFERROR(HLOOKUP(L$5,'Employee Name'!$K$6:$P$41,$E84+1,FALSE),0)</f>
        <v>0</v>
      </c>
      <c r="M84" s="58">
        <f ca="1">IFERROR(HLOOKUP(M$5,'Employee Name'!$K$6:$P$41,$E84+1,FALSE),0)</f>
        <v>0</v>
      </c>
      <c r="N84" s="58">
        <f ca="1">IFERROR(HLOOKUP(N$5,'Employee Name'!$K$6:$P$41,$E84+1,FALSE),0)</f>
        <v>0</v>
      </c>
      <c r="O84" s="58">
        <f ca="1">IFERROR(HLOOKUP(O$5,'Employee Name'!$K$6:$P$41,$E84+1,FALSE),0)</f>
        <v>0</v>
      </c>
      <c r="P84" s="58">
        <f ca="1">IFERROR(HLOOKUP(P$5,'Employee Name'!$K$6:$P$41,$E84+1,FALSE),0)</f>
        <v>0</v>
      </c>
      <c r="Q84" s="58">
        <f ca="1">IFERROR(HLOOKUP(Q$5,'Employee Name'!$K$6:$P$41,$E84+1,FALSE),0)</f>
        <v>0</v>
      </c>
      <c r="R84" s="58">
        <f ca="1">IFERROR(HLOOKUP(R$5,'Employee Name'!$K$6:$P$41,$E84+1,FALSE),0)</f>
        <v>0</v>
      </c>
      <c r="S84" s="58">
        <f ca="1">IFERROR(HLOOKUP(S$5,'Employee Name'!$K$6:$P$41,$E84+1,FALSE),0)</f>
        <v>0</v>
      </c>
      <c r="T84" s="58">
        <f ca="1">IFERROR(HLOOKUP(T$5,'Employee Name'!$K$6:$P$41,$E84+1,FALSE),0)</f>
        <v>0</v>
      </c>
      <c r="U84" s="58">
        <f ca="1">IFERROR(HLOOKUP(U$5,'Employee Name'!$K$6:$P$41,$E84+1,FALSE),0)</f>
        <v>0</v>
      </c>
      <c r="V84" s="58">
        <f ca="1">IFERROR(HLOOKUP(V$5,'Employee Name'!$K$6:$P$41,$E84+1,FALSE),0)</f>
        <v>0</v>
      </c>
      <c r="W84" s="58">
        <f ca="1">IFERROR(HLOOKUP(W$5,'Employee Name'!$K$6:$P$41,$E84+1,FALSE),0)</f>
        <v>0</v>
      </c>
      <c r="X84" s="58">
        <f ca="1">IFERROR(HLOOKUP(X$5,'Employee Name'!$K$6:$P$41,$E84+1,FALSE),0)</f>
        <v>0</v>
      </c>
      <c r="Y84" s="58">
        <f ca="1">IFERROR(HLOOKUP(Y$5,'Employee Name'!$K$6:$P$41,$E84+1,FALSE),0)</f>
        <v>0</v>
      </c>
      <c r="Z84" s="58">
        <f ca="1">IFERROR(HLOOKUP(Z$5,'Employee Name'!$K$6:$P$41,$E84+1,FALSE),0)</f>
        <v>0</v>
      </c>
      <c r="AA84" s="58">
        <f ca="1">IFERROR(HLOOKUP(AA$5,'Employee Name'!$K$6:$P$41,$E84+1,FALSE),0)</f>
        <v>0</v>
      </c>
      <c r="AB84" s="58">
        <f ca="1">IFERROR(HLOOKUP(AB$5,'Employee Name'!$K$6:$P$41,$E84+1,FALSE),0)</f>
        <v>0</v>
      </c>
      <c r="AC84" s="58">
        <f ca="1">IFERROR(HLOOKUP(AC$5,'Employee Name'!$K$6:$P$41,$E84+1,FALSE),0)</f>
        <v>0</v>
      </c>
      <c r="AD84" s="58">
        <f ca="1">IFERROR(HLOOKUP(AD$5,'Employee Name'!$K$6:$P$41,$E84+1,FALSE),0)</f>
        <v>0</v>
      </c>
      <c r="AE84" s="58">
        <f ca="1">IFERROR(HLOOKUP(AE$5,'Employee Name'!$K$6:$P$41,$E84+1,FALSE),0)</f>
        <v>0</v>
      </c>
      <c r="AF84" s="58">
        <f ca="1">IFERROR(HLOOKUP(AF$5,'Employee Name'!$K$6:$P$41,$E84+1,FALSE),0)</f>
        <v>0</v>
      </c>
      <c r="AG84" s="58">
        <f ca="1">IFERROR(HLOOKUP(AG$5,'Employee Name'!$K$6:$P$41,$E84+1,FALSE),0)</f>
        <v>0</v>
      </c>
      <c r="AH84" s="58">
        <f ca="1">IFERROR(HLOOKUP(AH$5,'Employee Name'!$K$6:$P$41,$E84+1,FALSE),0)</f>
        <v>0</v>
      </c>
      <c r="AI84" s="58">
        <f ca="1">IFERROR(HLOOKUP(AI$5,'Employee Name'!$K$6:$P$41,$E84+1,FALSE),0)</f>
        <v>0</v>
      </c>
      <c r="AJ84" s="58">
        <f ca="1">IFERROR(HLOOKUP(AJ$5,'Employee Name'!$K$6:$P$41,$E84+1,FALSE),0)</f>
        <v>0</v>
      </c>
      <c r="AK84" s="58">
        <f ca="1">IFERROR(HLOOKUP(AK$5,'Employee Name'!$K$6:$P$41,$E84+1,FALSE),0)</f>
        <v>0</v>
      </c>
      <c r="AL84" s="58">
        <f ca="1">IFERROR(HLOOKUP(AL$5,'Employee Name'!$K$6:$P$41,$E84+1,FALSE),0)</f>
        <v>0</v>
      </c>
      <c r="AM84" s="58">
        <f ca="1">IFERROR(HLOOKUP(AM$5,'Employee Name'!$K$6:$P$41,$E84+1,FALSE),0)</f>
        <v>0</v>
      </c>
      <c r="AN84" s="58">
        <f ca="1">IFERROR(HLOOKUP(AN$5,'Employee Name'!$K$6:$P$41,$E84+1,FALSE),0)</f>
        <v>0</v>
      </c>
    </row>
    <row r="85" spans="4:40" x14ac:dyDescent="0.25">
      <c r="D85" s="58">
        <f t="shared" ca="1" si="8"/>
        <v>12</v>
      </c>
      <c r="E85" s="58">
        <f t="shared" si="9"/>
        <v>32</v>
      </c>
      <c r="F85" s="58">
        <f ca="1">IFERROR(HLOOKUP(F$5,'Employee Name'!$K$6:$P$41,$E85+1,FALSE),0)</f>
        <v>0</v>
      </c>
      <c r="G85" s="58">
        <f ca="1">IFERROR(HLOOKUP(G$5,'Employee Name'!$K$6:$P$41,$E85+1,FALSE),0)</f>
        <v>0</v>
      </c>
      <c r="H85" s="58">
        <f ca="1">IFERROR(HLOOKUP(H$5,'Employee Name'!$K$6:$P$41,$E85+1,FALSE),0)</f>
        <v>0</v>
      </c>
      <c r="I85" s="58">
        <f ca="1">IFERROR(HLOOKUP(I$5,'Employee Name'!$K$6:$P$41,$E85+1,FALSE),0)</f>
        <v>0</v>
      </c>
      <c r="J85" s="58">
        <f ca="1">IFERROR(HLOOKUP(J$5,'Employee Name'!$K$6:$P$41,$E85+1,FALSE),0)</f>
        <v>0</v>
      </c>
      <c r="K85" s="58">
        <f ca="1">IFERROR(HLOOKUP(K$5,'Employee Name'!$K$6:$P$41,$E85+1,FALSE),0)</f>
        <v>0</v>
      </c>
      <c r="L85" s="58">
        <f ca="1">IFERROR(HLOOKUP(L$5,'Employee Name'!$K$6:$P$41,$E85+1,FALSE),0)</f>
        <v>0</v>
      </c>
      <c r="M85" s="58">
        <f ca="1">IFERROR(HLOOKUP(M$5,'Employee Name'!$K$6:$P$41,$E85+1,FALSE),0)</f>
        <v>0</v>
      </c>
      <c r="N85" s="58">
        <f ca="1">IFERROR(HLOOKUP(N$5,'Employee Name'!$K$6:$P$41,$E85+1,FALSE),0)</f>
        <v>0</v>
      </c>
      <c r="O85" s="58">
        <f ca="1">IFERROR(HLOOKUP(O$5,'Employee Name'!$K$6:$P$41,$E85+1,FALSE),0)</f>
        <v>0</v>
      </c>
      <c r="P85" s="58">
        <f ca="1">IFERROR(HLOOKUP(P$5,'Employee Name'!$K$6:$P$41,$E85+1,FALSE),0)</f>
        <v>0</v>
      </c>
      <c r="Q85" s="58">
        <f ca="1">IFERROR(HLOOKUP(Q$5,'Employee Name'!$K$6:$P$41,$E85+1,FALSE),0)</f>
        <v>0</v>
      </c>
      <c r="R85" s="58">
        <f ca="1">IFERROR(HLOOKUP(R$5,'Employee Name'!$K$6:$P$41,$E85+1,FALSE),0)</f>
        <v>0</v>
      </c>
      <c r="S85" s="58">
        <f ca="1">IFERROR(HLOOKUP(S$5,'Employee Name'!$K$6:$P$41,$E85+1,FALSE),0)</f>
        <v>0</v>
      </c>
      <c r="T85" s="58">
        <f ca="1">IFERROR(HLOOKUP(T$5,'Employee Name'!$K$6:$P$41,$E85+1,FALSE),0)</f>
        <v>0</v>
      </c>
      <c r="U85" s="58">
        <f ca="1">IFERROR(HLOOKUP(U$5,'Employee Name'!$K$6:$P$41,$E85+1,FALSE),0)</f>
        <v>0</v>
      </c>
      <c r="V85" s="58">
        <f ca="1">IFERROR(HLOOKUP(V$5,'Employee Name'!$K$6:$P$41,$E85+1,FALSE),0)</f>
        <v>0</v>
      </c>
      <c r="W85" s="58">
        <f ca="1">IFERROR(HLOOKUP(W$5,'Employee Name'!$K$6:$P$41,$E85+1,FALSE),0)</f>
        <v>0</v>
      </c>
      <c r="X85" s="58">
        <f ca="1">IFERROR(HLOOKUP(X$5,'Employee Name'!$K$6:$P$41,$E85+1,FALSE),0)</f>
        <v>0</v>
      </c>
      <c r="Y85" s="58">
        <f ca="1">IFERROR(HLOOKUP(Y$5,'Employee Name'!$K$6:$P$41,$E85+1,FALSE),0)</f>
        <v>0</v>
      </c>
      <c r="Z85" s="58">
        <f ca="1">IFERROR(HLOOKUP(Z$5,'Employee Name'!$K$6:$P$41,$E85+1,FALSE),0)</f>
        <v>0</v>
      </c>
      <c r="AA85" s="58">
        <f ca="1">IFERROR(HLOOKUP(AA$5,'Employee Name'!$K$6:$P$41,$E85+1,FALSE),0)</f>
        <v>0</v>
      </c>
      <c r="AB85" s="58">
        <f ca="1">IFERROR(HLOOKUP(AB$5,'Employee Name'!$K$6:$P$41,$E85+1,FALSE),0)</f>
        <v>0</v>
      </c>
      <c r="AC85" s="58">
        <f ca="1">IFERROR(HLOOKUP(AC$5,'Employee Name'!$K$6:$P$41,$E85+1,FALSE),0)</f>
        <v>0</v>
      </c>
      <c r="AD85" s="58">
        <f ca="1">IFERROR(HLOOKUP(AD$5,'Employee Name'!$K$6:$P$41,$E85+1,FALSE),0)</f>
        <v>0</v>
      </c>
      <c r="AE85" s="58">
        <f ca="1">IFERROR(HLOOKUP(AE$5,'Employee Name'!$K$6:$P$41,$E85+1,FALSE),0)</f>
        <v>0</v>
      </c>
      <c r="AF85" s="58">
        <f ca="1">IFERROR(HLOOKUP(AF$5,'Employee Name'!$K$6:$P$41,$E85+1,FALSE),0)</f>
        <v>0</v>
      </c>
      <c r="AG85" s="58">
        <f ca="1">IFERROR(HLOOKUP(AG$5,'Employee Name'!$K$6:$P$41,$E85+1,FALSE),0)</f>
        <v>0</v>
      </c>
      <c r="AH85" s="58">
        <f ca="1">IFERROR(HLOOKUP(AH$5,'Employee Name'!$K$6:$P$41,$E85+1,FALSE),0)</f>
        <v>0</v>
      </c>
      <c r="AI85" s="58">
        <f ca="1">IFERROR(HLOOKUP(AI$5,'Employee Name'!$K$6:$P$41,$E85+1,FALSE),0)</f>
        <v>0</v>
      </c>
      <c r="AJ85" s="58">
        <f ca="1">IFERROR(HLOOKUP(AJ$5,'Employee Name'!$K$6:$P$41,$E85+1,FALSE),0)</f>
        <v>0</v>
      </c>
      <c r="AK85" s="58">
        <f ca="1">IFERROR(HLOOKUP(AK$5,'Employee Name'!$K$6:$P$41,$E85+1,FALSE),0)</f>
        <v>0</v>
      </c>
      <c r="AL85" s="58">
        <f ca="1">IFERROR(HLOOKUP(AL$5,'Employee Name'!$K$6:$P$41,$E85+1,FALSE),0)</f>
        <v>0</v>
      </c>
      <c r="AM85" s="58">
        <f ca="1">IFERROR(HLOOKUP(AM$5,'Employee Name'!$K$6:$P$41,$E85+1,FALSE),0)</f>
        <v>0</v>
      </c>
      <c r="AN85" s="58">
        <f ca="1">IFERROR(HLOOKUP(AN$5,'Employee Name'!$K$6:$P$41,$E85+1,FALSE),0)</f>
        <v>0</v>
      </c>
    </row>
    <row r="86" spans="4:40" x14ac:dyDescent="0.25">
      <c r="D86" s="58">
        <f t="shared" ca="1" si="8"/>
        <v>12</v>
      </c>
      <c r="E86" s="58">
        <f t="shared" si="9"/>
        <v>33</v>
      </c>
      <c r="F86" s="58">
        <f ca="1">IFERROR(HLOOKUP(F$5,'Employee Name'!$K$6:$P$41,$E86+1,FALSE),0)</f>
        <v>0</v>
      </c>
      <c r="G86" s="58">
        <f ca="1">IFERROR(HLOOKUP(G$5,'Employee Name'!$K$6:$P$41,$E86+1,FALSE),0)</f>
        <v>0</v>
      </c>
      <c r="H86" s="58">
        <f ca="1">IFERROR(HLOOKUP(H$5,'Employee Name'!$K$6:$P$41,$E86+1,FALSE),0)</f>
        <v>0</v>
      </c>
      <c r="I86" s="58">
        <f ca="1">IFERROR(HLOOKUP(I$5,'Employee Name'!$K$6:$P$41,$E86+1,FALSE),0)</f>
        <v>0</v>
      </c>
      <c r="J86" s="58">
        <f ca="1">IFERROR(HLOOKUP(J$5,'Employee Name'!$K$6:$P$41,$E86+1,FALSE),0)</f>
        <v>0</v>
      </c>
      <c r="K86" s="58">
        <f ca="1">IFERROR(HLOOKUP(K$5,'Employee Name'!$K$6:$P$41,$E86+1,FALSE),0)</f>
        <v>0</v>
      </c>
      <c r="L86" s="58">
        <f ca="1">IFERROR(HLOOKUP(L$5,'Employee Name'!$K$6:$P$41,$E86+1,FALSE),0)</f>
        <v>0</v>
      </c>
      <c r="M86" s="58">
        <f ca="1">IFERROR(HLOOKUP(M$5,'Employee Name'!$K$6:$P$41,$E86+1,FALSE),0)</f>
        <v>0</v>
      </c>
      <c r="N86" s="58">
        <f ca="1">IFERROR(HLOOKUP(N$5,'Employee Name'!$K$6:$P$41,$E86+1,FALSE),0)</f>
        <v>0</v>
      </c>
      <c r="O86" s="58">
        <f ca="1">IFERROR(HLOOKUP(O$5,'Employee Name'!$K$6:$P$41,$E86+1,FALSE),0)</f>
        <v>0</v>
      </c>
      <c r="P86" s="58">
        <f ca="1">IFERROR(HLOOKUP(P$5,'Employee Name'!$K$6:$P$41,$E86+1,FALSE),0)</f>
        <v>0</v>
      </c>
      <c r="Q86" s="58">
        <f ca="1">IFERROR(HLOOKUP(Q$5,'Employee Name'!$K$6:$P$41,$E86+1,FALSE),0)</f>
        <v>0</v>
      </c>
      <c r="R86" s="58">
        <f ca="1">IFERROR(HLOOKUP(R$5,'Employee Name'!$K$6:$P$41,$E86+1,FALSE),0)</f>
        <v>0</v>
      </c>
      <c r="S86" s="58">
        <f ca="1">IFERROR(HLOOKUP(S$5,'Employee Name'!$K$6:$P$41,$E86+1,FALSE),0)</f>
        <v>0</v>
      </c>
      <c r="T86" s="58">
        <f ca="1">IFERROR(HLOOKUP(T$5,'Employee Name'!$K$6:$P$41,$E86+1,FALSE),0)</f>
        <v>0</v>
      </c>
      <c r="U86" s="58">
        <f ca="1">IFERROR(HLOOKUP(U$5,'Employee Name'!$K$6:$P$41,$E86+1,FALSE),0)</f>
        <v>0</v>
      </c>
      <c r="V86" s="58">
        <f ca="1">IFERROR(HLOOKUP(V$5,'Employee Name'!$K$6:$P$41,$E86+1,FALSE),0)</f>
        <v>0</v>
      </c>
      <c r="W86" s="58">
        <f ca="1">IFERROR(HLOOKUP(W$5,'Employee Name'!$K$6:$P$41,$E86+1,FALSE),0)</f>
        <v>0</v>
      </c>
      <c r="X86" s="58">
        <f ca="1">IFERROR(HLOOKUP(X$5,'Employee Name'!$K$6:$P$41,$E86+1,FALSE),0)</f>
        <v>0</v>
      </c>
      <c r="Y86" s="58">
        <f ca="1">IFERROR(HLOOKUP(Y$5,'Employee Name'!$K$6:$P$41,$E86+1,FALSE),0)</f>
        <v>0</v>
      </c>
      <c r="Z86" s="58">
        <f ca="1">IFERROR(HLOOKUP(Z$5,'Employee Name'!$K$6:$P$41,$E86+1,FALSE),0)</f>
        <v>0</v>
      </c>
      <c r="AA86" s="58">
        <f ca="1">IFERROR(HLOOKUP(AA$5,'Employee Name'!$K$6:$P$41,$E86+1,FALSE),0)</f>
        <v>0</v>
      </c>
      <c r="AB86" s="58">
        <f ca="1">IFERROR(HLOOKUP(AB$5,'Employee Name'!$K$6:$P$41,$E86+1,FALSE),0)</f>
        <v>0</v>
      </c>
      <c r="AC86" s="58">
        <f ca="1">IFERROR(HLOOKUP(AC$5,'Employee Name'!$K$6:$P$41,$E86+1,FALSE),0)</f>
        <v>0</v>
      </c>
      <c r="AD86" s="58">
        <f ca="1">IFERROR(HLOOKUP(AD$5,'Employee Name'!$K$6:$P$41,$E86+1,FALSE),0)</f>
        <v>0</v>
      </c>
      <c r="AE86" s="58">
        <f ca="1">IFERROR(HLOOKUP(AE$5,'Employee Name'!$K$6:$P$41,$E86+1,FALSE),0)</f>
        <v>0</v>
      </c>
      <c r="AF86" s="58">
        <f ca="1">IFERROR(HLOOKUP(AF$5,'Employee Name'!$K$6:$P$41,$E86+1,FALSE),0)</f>
        <v>0</v>
      </c>
      <c r="AG86" s="58">
        <f ca="1">IFERROR(HLOOKUP(AG$5,'Employee Name'!$K$6:$P$41,$E86+1,FALSE),0)</f>
        <v>0</v>
      </c>
      <c r="AH86" s="58">
        <f ca="1">IFERROR(HLOOKUP(AH$5,'Employee Name'!$K$6:$P$41,$E86+1,FALSE),0)</f>
        <v>0</v>
      </c>
      <c r="AI86" s="58">
        <f ca="1">IFERROR(HLOOKUP(AI$5,'Employee Name'!$K$6:$P$41,$E86+1,FALSE),0)</f>
        <v>0</v>
      </c>
      <c r="AJ86" s="58">
        <f ca="1">IFERROR(HLOOKUP(AJ$5,'Employee Name'!$K$6:$P$41,$E86+1,FALSE),0)</f>
        <v>0</v>
      </c>
      <c r="AK86" s="58">
        <f ca="1">IFERROR(HLOOKUP(AK$5,'Employee Name'!$K$6:$P$41,$E86+1,FALSE),0)</f>
        <v>0</v>
      </c>
      <c r="AL86" s="58">
        <f ca="1">IFERROR(HLOOKUP(AL$5,'Employee Name'!$K$6:$P$41,$E86+1,FALSE),0)</f>
        <v>0</v>
      </c>
      <c r="AM86" s="58">
        <f ca="1">IFERROR(HLOOKUP(AM$5,'Employee Name'!$K$6:$P$41,$E86+1,FALSE),0)</f>
        <v>0</v>
      </c>
      <c r="AN86" s="58">
        <f ca="1">IFERROR(HLOOKUP(AN$5,'Employee Name'!$K$6:$P$41,$E86+1,FALSE),0)</f>
        <v>0</v>
      </c>
    </row>
    <row r="87" spans="4:40" x14ac:dyDescent="0.25">
      <c r="D87" s="58">
        <f t="shared" ca="1" si="8"/>
        <v>12</v>
      </c>
      <c r="E87" s="58">
        <f t="shared" si="9"/>
        <v>34</v>
      </c>
      <c r="F87" s="58">
        <f ca="1">IFERROR(HLOOKUP(F$5,'Employee Name'!$K$6:$P$41,$E87+1,FALSE),0)</f>
        <v>0</v>
      </c>
      <c r="G87" s="58">
        <f ca="1">IFERROR(HLOOKUP(G$5,'Employee Name'!$K$6:$P$41,$E87+1,FALSE),0)</f>
        <v>0</v>
      </c>
      <c r="H87" s="58">
        <f ca="1">IFERROR(HLOOKUP(H$5,'Employee Name'!$K$6:$P$41,$E87+1,FALSE),0)</f>
        <v>0</v>
      </c>
      <c r="I87" s="58">
        <f ca="1">IFERROR(HLOOKUP(I$5,'Employee Name'!$K$6:$P$41,$E87+1,FALSE),0)</f>
        <v>0</v>
      </c>
      <c r="J87" s="58">
        <f ca="1">IFERROR(HLOOKUP(J$5,'Employee Name'!$K$6:$P$41,$E87+1,FALSE),0)</f>
        <v>0</v>
      </c>
      <c r="K87" s="58">
        <f ca="1">IFERROR(HLOOKUP(K$5,'Employee Name'!$K$6:$P$41,$E87+1,FALSE),0)</f>
        <v>0</v>
      </c>
      <c r="L87" s="58">
        <f ca="1">IFERROR(HLOOKUP(L$5,'Employee Name'!$K$6:$P$41,$E87+1,FALSE),0)</f>
        <v>0</v>
      </c>
      <c r="M87" s="58">
        <f ca="1">IFERROR(HLOOKUP(M$5,'Employee Name'!$K$6:$P$41,$E87+1,FALSE),0)</f>
        <v>0</v>
      </c>
      <c r="N87" s="58">
        <f ca="1">IFERROR(HLOOKUP(N$5,'Employee Name'!$K$6:$P$41,$E87+1,FALSE),0)</f>
        <v>0</v>
      </c>
      <c r="O87" s="58">
        <f ca="1">IFERROR(HLOOKUP(O$5,'Employee Name'!$K$6:$P$41,$E87+1,FALSE),0)</f>
        <v>0</v>
      </c>
      <c r="P87" s="58">
        <f ca="1">IFERROR(HLOOKUP(P$5,'Employee Name'!$K$6:$P$41,$E87+1,FALSE),0)</f>
        <v>0</v>
      </c>
      <c r="Q87" s="58">
        <f ca="1">IFERROR(HLOOKUP(Q$5,'Employee Name'!$K$6:$P$41,$E87+1,FALSE),0)</f>
        <v>0</v>
      </c>
      <c r="R87" s="58">
        <f ca="1">IFERROR(HLOOKUP(R$5,'Employee Name'!$K$6:$P$41,$E87+1,FALSE),0)</f>
        <v>0</v>
      </c>
      <c r="S87" s="58">
        <f ca="1">IFERROR(HLOOKUP(S$5,'Employee Name'!$K$6:$P$41,$E87+1,FALSE),0)</f>
        <v>0</v>
      </c>
      <c r="T87" s="58">
        <f ca="1">IFERROR(HLOOKUP(T$5,'Employee Name'!$K$6:$P$41,$E87+1,FALSE),0)</f>
        <v>0</v>
      </c>
      <c r="U87" s="58">
        <f ca="1">IFERROR(HLOOKUP(U$5,'Employee Name'!$K$6:$P$41,$E87+1,FALSE),0)</f>
        <v>0</v>
      </c>
      <c r="V87" s="58">
        <f ca="1">IFERROR(HLOOKUP(V$5,'Employee Name'!$K$6:$P$41,$E87+1,FALSE),0)</f>
        <v>0</v>
      </c>
      <c r="W87" s="58">
        <f ca="1">IFERROR(HLOOKUP(W$5,'Employee Name'!$K$6:$P$41,$E87+1,FALSE),0)</f>
        <v>0</v>
      </c>
      <c r="X87" s="58">
        <f ca="1">IFERROR(HLOOKUP(X$5,'Employee Name'!$K$6:$P$41,$E87+1,FALSE),0)</f>
        <v>0</v>
      </c>
      <c r="Y87" s="58">
        <f ca="1">IFERROR(HLOOKUP(Y$5,'Employee Name'!$K$6:$P$41,$E87+1,FALSE),0)</f>
        <v>0</v>
      </c>
      <c r="Z87" s="58">
        <f ca="1">IFERROR(HLOOKUP(Z$5,'Employee Name'!$K$6:$P$41,$E87+1,FALSE),0)</f>
        <v>0</v>
      </c>
      <c r="AA87" s="58">
        <f ca="1">IFERROR(HLOOKUP(AA$5,'Employee Name'!$K$6:$P$41,$E87+1,FALSE),0)</f>
        <v>0</v>
      </c>
      <c r="AB87" s="58">
        <f ca="1">IFERROR(HLOOKUP(AB$5,'Employee Name'!$K$6:$P$41,$E87+1,FALSE),0)</f>
        <v>0</v>
      </c>
      <c r="AC87" s="58">
        <f ca="1">IFERROR(HLOOKUP(AC$5,'Employee Name'!$K$6:$P$41,$E87+1,FALSE),0)</f>
        <v>0</v>
      </c>
      <c r="AD87" s="58">
        <f ca="1">IFERROR(HLOOKUP(AD$5,'Employee Name'!$K$6:$P$41,$E87+1,FALSE),0)</f>
        <v>0</v>
      </c>
      <c r="AE87" s="58">
        <f ca="1">IFERROR(HLOOKUP(AE$5,'Employee Name'!$K$6:$P$41,$E87+1,FALSE),0)</f>
        <v>0</v>
      </c>
      <c r="AF87" s="58">
        <f ca="1">IFERROR(HLOOKUP(AF$5,'Employee Name'!$K$6:$P$41,$E87+1,FALSE),0)</f>
        <v>0</v>
      </c>
      <c r="AG87" s="58">
        <f ca="1">IFERROR(HLOOKUP(AG$5,'Employee Name'!$K$6:$P$41,$E87+1,FALSE),0)</f>
        <v>0</v>
      </c>
      <c r="AH87" s="58">
        <f ca="1">IFERROR(HLOOKUP(AH$5,'Employee Name'!$K$6:$P$41,$E87+1,FALSE),0)</f>
        <v>0</v>
      </c>
      <c r="AI87" s="58">
        <f ca="1">IFERROR(HLOOKUP(AI$5,'Employee Name'!$K$6:$P$41,$E87+1,FALSE),0)</f>
        <v>0</v>
      </c>
      <c r="AJ87" s="58">
        <f ca="1">IFERROR(HLOOKUP(AJ$5,'Employee Name'!$K$6:$P$41,$E87+1,FALSE),0)</f>
        <v>0</v>
      </c>
      <c r="AK87" s="58">
        <f ca="1">IFERROR(HLOOKUP(AK$5,'Employee Name'!$K$6:$P$41,$E87+1,FALSE),0)</f>
        <v>0</v>
      </c>
      <c r="AL87" s="58">
        <f ca="1">IFERROR(HLOOKUP(AL$5,'Employee Name'!$K$6:$P$41,$E87+1,FALSE),0)</f>
        <v>0</v>
      </c>
      <c r="AM87" s="58">
        <f ca="1">IFERROR(HLOOKUP(AM$5,'Employee Name'!$K$6:$P$41,$E87+1,FALSE),0)</f>
        <v>0</v>
      </c>
      <c r="AN87" s="58">
        <f ca="1">IFERROR(HLOOKUP(AN$5,'Employee Name'!$K$6:$P$41,$E87+1,FALSE),0)</f>
        <v>0</v>
      </c>
    </row>
    <row r="88" spans="4:40" x14ac:dyDescent="0.25">
      <c r="D88" s="58">
        <f t="shared" ca="1" si="8"/>
        <v>12</v>
      </c>
      <c r="E88" s="58">
        <f t="shared" si="9"/>
        <v>35</v>
      </c>
      <c r="F88" s="58">
        <f ca="1">IFERROR(HLOOKUP(F$5,'Employee Name'!$K$6:$P$41,$E88+1,FALSE),0)</f>
        <v>0</v>
      </c>
      <c r="G88" s="58">
        <f ca="1">IFERROR(HLOOKUP(G$5,'Employee Name'!$K$6:$P$41,$E88+1,FALSE),0)</f>
        <v>0</v>
      </c>
      <c r="H88" s="58">
        <f ca="1">IFERROR(HLOOKUP(H$5,'Employee Name'!$K$6:$P$41,$E88+1,FALSE),0)</f>
        <v>0</v>
      </c>
      <c r="I88" s="58">
        <f ca="1">IFERROR(HLOOKUP(I$5,'Employee Name'!$K$6:$P$41,$E88+1,FALSE),0)</f>
        <v>0</v>
      </c>
      <c r="J88" s="58">
        <f ca="1">IFERROR(HLOOKUP(J$5,'Employee Name'!$K$6:$P$41,$E88+1,FALSE),0)</f>
        <v>0</v>
      </c>
      <c r="K88" s="58">
        <f ca="1">IFERROR(HLOOKUP(K$5,'Employee Name'!$K$6:$P$41,$E88+1,FALSE),0)</f>
        <v>0</v>
      </c>
      <c r="L88" s="58">
        <f ca="1">IFERROR(HLOOKUP(L$5,'Employee Name'!$K$6:$P$41,$E88+1,FALSE),0)</f>
        <v>0</v>
      </c>
      <c r="M88" s="58">
        <f ca="1">IFERROR(HLOOKUP(M$5,'Employee Name'!$K$6:$P$41,$E88+1,FALSE),0)</f>
        <v>0</v>
      </c>
      <c r="N88" s="58">
        <f ca="1">IFERROR(HLOOKUP(N$5,'Employee Name'!$K$6:$P$41,$E88+1,FALSE),0)</f>
        <v>0</v>
      </c>
      <c r="O88" s="58">
        <f ca="1">IFERROR(HLOOKUP(O$5,'Employee Name'!$K$6:$P$41,$E88+1,FALSE),0)</f>
        <v>0</v>
      </c>
      <c r="P88" s="58">
        <f ca="1">IFERROR(HLOOKUP(P$5,'Employee Name'!$K$6:$P$41,$E88+1,FALSE),0)</f>
        <v>0</v>
      </c>
      <c r="Q88" s="58">
        <f ca="1">IFERROR(HLOOKUP(Q$5,'Employee Name'!$K$6:$P$41,$E88+1,FALSE),0)</f>
        <v>0</v>
      </c>
      <c r="R88" s="58">
        <f ca="1">IFERROR(HLOOKUP(R$5,'Employee Name'!$K$6:$P$41,$E88+1,FALSE),0)</f>
        <v>0</v>
      </c>
      <c r="S88" s="58">
        <f ca="1">IFERROR(HLOOKUP(S$5,'Employee Name'!$K$6:$P$41,$E88+1,FALSE),0)</f>
        <v>0</v>
      </c>
      <c r="T88" s="58">
        <f ca="1">IFERROR(HLOOKUP(T$5,'Employee Name'!$K$6:$P$41,$E88+1,FALSE),0)</f>
        <v>0</v>
      </c>
      <c r="U88" s="58">
        <f ca="1">IFERROR(HLOOKUP(U$5,'Employee Name'!$K$6:$P$41,$E88+1,FALSE),0)</f>
        <v>0</v>
      </c>
      <c r="V88" s="58">
        <f ca="1">IFERROR(HLOOKUP(V$5,'Employee Name'!$K$6:$P$41,$E88+1,FALSE),0)</f>
        <v>0</v>
      </c>
      <c r="W88" s="58">
        <f ca="1">IFERROR(HLOOKUP(W$5,'Employee Name'!$K$6:$P$41,$E88+1,FALSE),0)</f>
        <v>0</v>
      </c>
      <c r="X88" s="58">
        <f ca="1">IFERROR(HLOOKUP(X$5,'Employee Name'!$K$6:$P$41,$E88+1,FALSE),0)</f>
        <v>0</v>
      </c>
      <c r="Y88" s="58">
        <f ca="1">IFERROR(HLOOKUP(Y$5,'Employee Name'!$K$6:$P$41,$E88+1,FALSE),0)</f>
        <v>0</v>
      </c>
      <c r="Z88" s="58">
        <f ca="1">IFERROR(HLOOKUP(Z$5,'Employee Name'!$K$6:$P$41,$E88+1,FALSE),0)</f>
        <v>0</v>
      </c>
      <c r="AA88" s="58">
        <f ca="1">IFERROR(HLOOKUP(AA$5,'Employee Name'!$K$6:$P$41,$E88+1,FALSE),0)</f>
        <v>0</v>
      </c>
      <c r="AB88" s="58">
        <f ca="1">IFERROR(HLOOKUP(AB$5,'Employee Name'!$K$6:$P$41,$E88+1,FALSE),0)</f>
        <v>0</v>
      </c>
      <c r="AC88" s="58">
        <f ca="1">IFERROR(HLOOKUP(AC$5,'Employee Name'!$K$6:$P$41,$E88+1,FALSE),0)</f>
        <v>0</v>
      </c>
      <c r="AD88" s="58">
        <f ca="1">IFERROR(HLOOKUP(AD$5,'Employee Name'!$K$6:$P$41,$E88+1,FALSE),0)</f>
        <v>0</v>
      </c>
      <c r="AE88" s="58">
        <f ca="1">IFERROR(HLOOKUP(AE$5,'Employee Name'!$K$6:$P$41,$E88+1,FALSE),0)</f>
        <v>0</v>
      </c>
      <c r="AF88" s="58">
        <f ca="1">IFERROR(HLOOKUP(AF$5,'Employee Name'!$K$6:$P$41,$E88+1,FALSE),0)</f>
        <v>0</v>
      </c>
      <c r="AG88" s="58">
        <f ca="1">IFERROR(HLOOKUP(AG$5,'Employee Name'!$K$6:$P$41,$E88+1,FALSE),0)</f>
        <v>0</v>
      </c>
      <c r="AH88" s="58">
        <f ca="1">IFERROR(HLOOKUP(AH$5,'Employee Name'!$K$6:$P$41,$E88+1,FALSE),0)</f>
        <v>0</v>
      </c>
      <c r="AI88" s="58">
        <f ca="1">IFERROR(HLOOKUP(AI$5,'Employee Name'!$K$6:$P$41,$E88+1,FALSE),0)</f>
        <v>0</v>
      </c>
      <c r="AJ88" s="58">
        <f ca="1">IFERROR(HLOOKUP(AJ$5,'Employee Name'!$K$6:$P$41,$E88+1,FALSE),0)</f>
        <v>0</v>
      </c>
      <c r="AK88" s="58">
        <f ca="1">IFERROR(HLOOKUP(AK$5,'Employee Name'!$K$6:$P$41,$E88+1,FALSE),0)</f>
        <v>0</v>
      </c>
      <c r="AL88" s="58">
        <f ca="1">IFERROR(HLOOKUP(AL$5,'Employee Name'!$K$6:$P$41,$E88+1,FALSE),0)</f>
        <v>0</v>
      </c>
      <c r="AM88" s="58">
        <f ca="1">IFERROR(HLOOKUP(AM$5,'Employee Name'!$K$6:$P$41,$E88+1,FALSE),0)</f>
        <v>0</v>
      </c>
      <c r="AN88" s="58">
        <f ca="1">IFERROR(HLOOKUP(AN$5,'Employee Name'!$K$6:$P$41,$E88+1,FALSE),0)</f>
        <v>0</v>
      </c>
    </row>
    <row r="89" spans="4:40" x14ac:dyDescent="0.25">
      <c r="D89" s="58">
        <f t="shared" ref="D89:D123" ca="1" si="10">IF(D88=MAX($E$14:$E$17)*3,MAX($E$14:$E$17)*3,D88+1)</f>
        <v>13</v>
      </c>
      <c r="E89" s="58">
        <f t="shared" si="9"/>
        <v>1</v>
      </c>
      <c r="F89" s="58">
        <f ca="1">IFERROR(HLOOKUP(F$6,'Employee Name'!$K$6:$P$41,$E89+1,FALSE),0)</f>
        <v>0</v>
      </c>
      <c r="G89" s="58">
        <f ca="1">IFERROR(HLOOKUP(G$6,'Employee Name'!$K$6:$P$41,$E89+1,FALSE),0)</f>
        <v>0</v>
      </c>
      <c r="H89" s="58">
        <f ca="1">IFERROR(HLOOKUP(H$6,'Employee Name'!$K$6:$P$41,$E89+1,FALSE),0)</f>
        <v>0</v>
      </c>
      <c r="I89" s="58">
        <f ca="1">IFERROR(HLOOKUP(I$6,'Employee Name'!$K$6:$P$41,$E89+1,FALSE),0)</f>
        <v>0</v>
      </c>
      <c r="J89" s="58">
        <f ca="1">IFERROR(HLOOKUP(J$6,'Employee Name'!$K$6:$P$41,$E89+1,FALSE),0)</f>
        <v>0</v>
      </c>
      <c r="K89" s="58">
        <f ca="1">IFERROR(HLOOKUP(K$6,'Employee Name'!$K$6:$P$41,$E89+1,FALSE),0)</f>
        <v>0</v>
      </c>
      <c r="L89" s="58">
        <f ca="1">IFERROR(HLOOKUP(L$6,'Employee Name'!$K$6:$P$41,$E89+1,FALSE),0)</f>
        <v>0</v>
      </c>
      <c r="M89" s="58">
        <f ca="1">IFERROR(HLOOKUP(M$6,'Employee Name'!$K$6:$P$41,$E89+1,FALSE),0)</f>
        <v>0</v>
      </c>
      <c r="N89" s="58">
        <f ca="1">IFERROR(HLOOKUP(N$6,'Employee Name'!$K$6:$P$41,$E89+1,FALSE),0)</f>
        <v>0</v>
      </c>
      <c r="O89" s="58">
        <f ca="1">IFERROR(HLOOKUP(O$6,'Employee Name'!$K$6:$P$41,$E89+1,FALSE),0)</f>
        <v>0</v>
      </c>
      <c r="P89" s="58">
        <f ca="1">IFERROR(HLOOKUP(P$6,'Employee Name'!$K$6:$P$41,$E89+1,FALSE),0)</f>
        <v>0</v>
      </c>
      <c r="Q89" s="58">
        <f ca="1">IFERROR(HLOOKUP(Q$6,'Employee Name'!$K$6:$P$41,$E89+1,FALSE),0)</f>
        <v>0</v>
      </c>
      <c r="R89" s="58">
        <f ca="1">IFERROR(HLOOKUP(R$6,'Employee Name'!$K$6:$P$41,$E89+1,FALSE),0)</f>
        <v>0</v>
      </c>
      <c r="S89" s="58">
        <f ca="1">IFERROR(HLOOKUP(S$6,'Employee Name'!$K$6:$P$41,$E89+1,FALSE),0)</f>
        <v>0</v>
      </c>
      <c r="T89" s="58">
        <f ca="1">IFERROR(HLOOKUP(T$6,'Employee Name'!$K$6:$P$41,$E89+1,FALSE),0)</f>
        <v>0</v>
      </c>
      <c r="U89" s="58">
        <f ca="1">IFERROR(HLOOKUP(U$6,'Employee Name'!$K$6:$P$41,$E89+1,FALSE),0)</f>
        <v>0</v>
      </c>
      <c r="V89" s="58">
        <f ca="1">IFERROR(HLOOKUP(V$6,'Employee Name'!$K$6:$P$41,$E89+1,FALSE),0)</f>
        <v>0</v>
      </c>
      <c r="W89" s="58">
        <f ca="1">IFERROR(HLOOKUP(W$6,'Employee Name'!$K$6:$P$41,$E89+1,FALSE),0)</f>
        <v>0</v>
      </c>
      <c r="X89" s="58">
        <f ca="1">IFERROR(HLOOKUP(X$6,'Employee Name'!$K$6:$P$41,$E89+1,FALSE),0)</f>
        <v>0</v>
      </c>
      <c r="Y89" s="58">
        <f ca="1">IFERROR(HLOOKUP(Y$6,'Employee Name'!$K$6:$P$41,$E89+1,FALSE),0)</f>
        <v>0</v>
      </c>
      <c r="Z89" s="58">
        <f ca="1">IFERROR(HLOOKUP(Z$6,'Employee Name'!$K$6:$P$41,$E89+1,FALSE),0)</f>
        <v>0</v>
      </c>
      <c r="AA89" s="58">
        <f ca="1">IFERROR(HLOOKUP(AA$6,'Employee Name'!$K$6:$P$41,$E89+1,FALSE),0)</f>
        <v>0</v>
      </c>
      <c r="AB89" s="58">
        <f ca="1">IFERROR(HLOOKUP(AB$6,'Employee Name'!$K$6:$P$41,$E89+1,FALSE),0)</f>
        <v>0</v>
      </c>
      <c r="AC89" s="58">
        <f ca="1">IFERROR(HLOOKUP(AC$6,'Employee Name'!$K$6:$P$41,$E89+1,FALSE),0)</f>
        <v>0</v>
      </c>
      <c r="AD89" s="58">
        <f ca="1">IFERROR(HLOOKUP(AD$6,'Employee Name'!$K$6:$P$41,$E89+1,FALSE),0)</f>
        <v>0</v>
      </c>
      <c r="AE89" s="58">
        <f ca="1">IFERROR(HLOOKUP(AE$6,'Employee Name'!$K$6:$P$41,$E89+1,FALSE),0)</f>
        <v>0</v>
      </c>
      <c r="AF89" s="58">
        <f ca="1">IFERROR(HLOOKUP(AF$6,'Employee Name'!$K$6:$P$41,$E89+1,FALSE),0)</f>
        <v>0</v>
      </c>
      <c r="AG89" s="58">
        <f ca="1">IFERROR(HLOOKUP(AG$6,'Employee Name'!$K$6:$P$41,$E89+1,FALSE),0)</f>
        <v>0</v>
      </c>
      <c r="AH89" s="58">
        <f ca="1">IFERROR(HLOOKUP(AH$6,'Employee Name'!$K$6:$P$41,$E89+1,FALSE),0)</f>
        <v>0</v>
      </c>
      <c r="AI89" s="58">
        <f ca="1">IFERROR(HLOOKUP(AI$6,'Employee Name'!$K$6:$P$41,$E89+1,FALSE),0)</f>
        <v>0</v>
      </c>
      <c r="AJ89" s="58">
        <f ca="1">IFERROR(HLOOKUP(AJ$6,'Employee Name'!$K$6:$P$41,$E89+1,FALSE),0)</f>
        <v>0</v>
      </c>
      <c r="AK89" s="58">
        <f ca="1">IFERROR(HLOOKUP(AK$6,'Employee Name'!$K$6:$P$41,$E89+1,FALSE),0)</f>
        <v>0</v>
      </c>
      <c r="AL89" s="58">
        <f ca="1">IFERROR(HLOOKUP(AL$6,'Employee Name'!$K$6:$P$41,$E89+1,FALSE),0)</f>
        <v>0</v>
      </c>
      <c r="AM89" s="58">
        <f ca="1">IFERROR(HLOOKUP(AM$6,'Employee Name'!$K$6:$P$41,$E89+1,FALSE),0)</f>
        <v>0</v>
      </c>
      <c r="AN89" s="58">
        <f ca="1">IFERROR(HLOOKUP(AN$6,'Employee Name'!$K$6:$P$41,$E89+1,FALSE),0)</f>
        <v>0</v>
      </c>
    </row>
    <row r="90" spans="4:40" x14ac:dyDescent="0.25">
      <c r="D90" s="58">
        <f t="shared" ca="1" si="10"/>
        <v>14</v>
      </c>
      <c r="E90" s="58">
        <f t="shared" si="9"/>
        <v>2</v>
      </c>
      <c r="F90" s="58">
        <f ca="1">IFERROR(HLOOKUP(F$6,'Employee Name'!$K$6:$P$41,$E90+1,FALSE),0)</f>
        <v>0</v>
      </c>
      <c r="G90" s="58">
        <f ca="1">IFERROR(HLOOKUP(G$6,'Employee Name'!$K$6:$P$41,$E90+1,FALSE),0)</f>
        <v>0</v>
      </c>
      <c r="H90" s="58">
        <f ca="1">IFERROR(HLOOKUP(H$6,'Employee Name'!$K$6:$P$41,$E90+1,FALSE),0)</f>
        <v>0</v>
      </c>
      <c r="I90" s="58">
        <f ca="1">IFERROR(HLOOKUP(I$6,'Employee Name'!$K$6:$P$41,$E90+1,FALSE),0)</f>
        <v>0</v>
      </c>
      <c r="J90" s="58">
        <f ca="1">IFERROR(HLOOKUP(J$6,'Employee Name'!$K$6:$P$41,$E90+1,FALSE),0)</f>
        <v>0</v>
      </c>
      <c r="K90" s="58">
        <f ca="1">IFERROR(HLOOKUP(K$6,'Employee Name'!$K$6:$P$41,$E90+1,FALSE),0)</f>
        <v>0</v>
      </c>
      <c r="L90" s="58">
        <f ca="1">IFERROR(HLOOKUP(L$6,'Employee Name'!$K$6:$P$41,$E90+1,FALSE),0)</f>
        <v>0</v>
      </c>
      <c r="M90" s="58">
        <f ca="1">IFERROR(HLOOKUP(M$6,'Employee Name'!$K$6:$P$41,$E90+1,FALSE),0)</f>
        <v>0</v>
      </c>
      <c r="N90" s="58">
        <f ca="1">IFERROR(HLOOKUP(N$6,'Employee Name'!$K$6:$P$41,$E90+1,FALSE),0)</f>
        <v>0</v>
      </c>
      <c r="O90" s="58">
        <f ca="1">IFERROR(HLOOKUP(O$6,'Employee Name'!$K$6:$P$41,$E90+1,FALSE),0)</f>
        <v>0</v>
      </c>
      <c r="P90" s="58">
        <f ca="1">IFERROR(HLOOKUP(P$6,'Employee Name'!$K$6:$P$41,$E90+1,FALSE),0)</f>
        <v>0</v>
      </c>
      <c r="Q90" s="58">
        <f ca="1">IFERROR(HLOOKUP(Q$6,'Employee Name'!$K$6:$P$41,$E90+1,FALSE),0)</f>
        <v>0</v>
      </c>
      <c r="R90" s="58">
        <f ca="1">IFERROR(HLOOKUP(R$6,'Employee Name'!$K$6:$P$41,$E90+1,FALSE),0)</f>
        <v>0</v>
      </c>
      <c r="S90" s="58">
        <f ca="1">IFERROR(HLOOKUP(S$6,'Employee Name'!$K$6:$P$41,$E90+1,FALSE),0)</f>
        <v>0</v>
      </c>
      <c r="T90" s="58">
        <f ca="1">IFERROR(HLOOKUP(T$6,'Employee Name'!$K$6:$P$41,$E90+1,FALSE),0)</f>
        <v>0</v>
      </c>
      <c r="U90" s="58">
        <f ca="1">IFERROR(HLOOKUP(U$6,'Employee Name'!$K$6:$P$41,$E90+1,FALSE),0)</f>
        <v>0</v>
      </c>
      <c r="V90" s="58">
        <f ca="1">IFERROR(HLOOKUP(V$6,'Employee Name'!$K$6:$P$41,$E90+1,FALSE),0)</f>
        <v>0</v>
      </c>
      <c r="W90" s="58">
        <f ca="1">IFERROR(HLOOKUP(W$6,'Employee Name'!$K$6:$P$41,$E90+1,FALSE),0)</f>
        <v>0</v>
      </c>
      <c r="X90" s="58">
        <f ca="1">IFERROR(HLOOKUP(X$6,'Employee Name'!$K$6:$P$41,$E90+1,FALSE),0)</f>
        <v>0</v>
      </c>
      <c r="Y90" s="58">
        <f ca="1">IFERROR(HLOOKUP(Y$6,'Employee Name'!$K$6:$P$41,$E90+1,FALSE),0)</f>
        <v>0</v>
      </c>
      <c r="Z90" s="58">
        <f ca="1">IFERROR(HLOOKUP(Z$6,'Employee Name'!$K$6:$P$41,$E90+1,FALSE),0)</f>
        <v>0</v>
      </c>
      <c r="AA90" s="58">
        <f ca="1">IFERROR(HLOOKUP(AA$6,'Employee Name'!$K$6:$P$41,$E90+1,FALSE),0)</f>
        <v>0</v>
      </c>
      <c r="AB90" s="58">
        <f ca="1">IFERROR(HLOOKUP(AB$6,'Employee Name'!$K$6:$P$41,$E90+1,FALSE),0)</f>
        <v>0</v>
      </c>
      <c r="AC90" s="58">
        <f ca="1">IFERROR(HLOOKUP(AC$6,'Employee Name'!$K$6:$P$41,$E90+1,FALSE),0)</f>
        <v>0</v>
      </c>
      <c r="AD90" s="58">
        <f ca="1">IFERROR(HLOOKUP(AD$6,'Employee Name'!$K$6:$P$41,$E90+1,FALSE),0)</f>
        <v>0</v>
      </c>
      <c r="AE90" s="58">
        <f ca="1">IFERROR(HLOOKUP(AE$6,'Employee Name'!$K$6:$P$41,$E90+1,FALSE),0)</f>
        <v>0</v>
      </c>
      <c r="AF90" s="58">
        <f ca="1">IFERROR(HLOOKUP(AF$6,'Employee Name'!$K$6:$P$41,$E90+1,FALSE),0)</f>
        <v>0</v>
      </c>
      <c r="AG90" s="58">
        <f ca="1">IFERROR(HLOOKUP(AG$6,'Employee Name'!$K$6:$P$41,$E90+1,FALSE),0)</f>
        <v>0</v>
      </c>
      <c r="AH90" s="58">
        <f ca="1">IFERROR(HLOOKUP(AH$6,'Employee Name'!$K$6:$P$41,$E90+1,FALSE),0)</f>
        <v>0</v>
      </c>
      <c r="AI90" s="58">
        <f ca="1">IFERROR(HLOOKUP(AI$6,'Employee Name'!$K$6:$P$41,$E90+1,FALSE),0)</f>
        <v>0</v>
      </c>
      <c r="AJ90" s="58">
        <f ca="1">IFERROR(HLOOKUP(AJ$6,'Employee Name'!$K$6:$P$41,$E90+1,FALSE),0)</f>
        <v>0</v>
      </c>
      <c r="AK90" s="58">
        <f ca="1">IFERROR(HLOOKUP(AK$6,'Employee Name'!$K$6:$P$41,$E90+1,FALSE),0)</f>
        <v>0</v>
      </c>
      <c r="AL90" s="58">
        <f ca="1">IFERROR(HLOOKUP(AL$6,'Employee Name'!$K$6:$P$41,$E90+1,FALSE),0)</f>
        <v>0</v>
      </c>
      <c r="AM90" s="58">
        <f ca="1">IFERROR(HLOOKUP(AM$6,'Employee Name'!$K$6:$P$41,$E90+1,FALSE),0)</f>
        <v>0</v>
      </c>
      <c r="AN90" s="58">
        <f ca="1">IFERROR(HLOOKUP(AN$6,'Employee Name'!$K$6:$P$41,$E90+1,FALSE),0)</f>
        <v>0</v>
      </c>
    </row>
    <row r="91" spans="4:40" x14ac:dyDescent="0.25">
      <c r="D91" s="58">
        <f t="shared" ca="1" si="10"/>
        <v>15</v>
      </c>
      <c r="E91" s="58">
        <f t="shared" si="9"/>
        <v>3</v>
      </c>
      <c r="F91" s="58">
        <f ca="1">IFERROR(HLOOKUP(F$6,'Employee Name'!$K$6:$P$41,$E91+1,FALSE),0)</f>
        <v>0</v>
      </c>
      <c r="G91" s="58">
        <f ca="1">IFERROR(HLOOKUP(G$6,'Employee Name'!$K$6:$P$41,$E91+1,FALSE),0)</f>
        <v>0</v>
      </c>
      <c r="H91" s="58">
        <f ca="1">IFERROR(HLOOKUP(H$6,'Employee Name'!$K$6:$P$41,$E91+1,FALSE),0)</f>
        <v>0</v>
      </c>
      <c r="I91" s="58">
        <f ca="1">IFERROR(HLOOKUP(I$6,'Employee Name'!$K$6:$P$41,$E91+1,FALSE),0)</f>
        <v>0</v>
      </c>
      <c r="J91" s="58">
        <f ca="1">IFERROR(HLOOKUP(J$6,'Employee Name'!$K$6:$P$41,$E91+1,FALSE),0)</f>
        <v>0</v>
      </c>
      <c r="K91" s="58">
        <f ca="1">IFERROR(HLOOKUP(K$6,'Employee Name'!$K$6:$P$41,$E91+1,FALSE),0)</f>
        <v>0</v>
      </c>
      <c r="L91" s="58">
        <f ca="1">IFERROR(HLOOKUP(L$6,'Employee Name'!$K$6:$P$41,$E91+1,FALSE),0)</f>
        <v>0</v>
      </c>
      <c r="M91" s="58">
        <f ca="1">IFERROR(HLOOKUP(M$6,'Employee Name'!$K$6:$P$41,$E91+1,FALSE),0)</f>
        <v>0</v>
      </c>
      <c r="N91" s="58">
        <f ca="1">IFERROR(HLOOKUP(N$6,'Employee Name'!$K$6:$P$41,$E91+1,FALSE),0)</f>
        <v>0</v>
      </c>
      <c r="O91" s="58">
        <f ca="1">IFERROR(HLOOKUP(O$6,'Employee Name'!$K$6:$P$41,$E91+1,FALSE),0)</f>
        <v>0</v>
      </c>
      <c r="P91" s="58">
        <f ca="1">IFERROR(HLOOKUP(P$6,'Employee Name'!$K$6:$P$41,$E91+1,FALSE),0)</f>
        <v>0</v>
      </c>
      <c r="Q91" s="58">
        <f ca="1">IFERROR(HLOOKUP(Q$6,'Employee Name'!$K$6:$P$41,$E91+1,FALSE),0)</f>
        <v>0</v>
      </c>
      <c r="R91" s="58">
        <f ca="1">IFERROR(HLOOKUP(R$6,'Employee Name'!$K$6:$P$41,$E91+1,FALSE),0)</f>
        <v>0</v>
      </c>
      <c r="S91" s="58">
        <f ca="1">IFERROR(HLOOKUP(S$6,'Employee Name'!$K$6:$P$41,$E91+1,FALSE),0)</f>
        <v>0</v>
      </c>
      <c r="T91" s="58">
        <f ca="1">IFERROR(HLOOKUP(T$6,'Employee Name'!$K$6:$P$41,$E91+1,FALSE),0)</f>
        <v>0</v>
      </c>
      <c r="U91" s="58">
        <f ca="1">IFERROR(HLOOKUP(U$6,'Employee Name'!$K$6:$P$41,$E91+1,FALSE),0)</f>
        <v>0</v>
      </c>
      <c r="V91" s="58">
        <f ca="1">IFERROR(HLOOKUP(V$6,'Employee Name'!$K$6:$P$41,$E91+1,FALSE),0)</f>
        <v>0</v>
      </c>
      <c r="W91" s="58">
        <f ca="1">IFERROR(HLOOKUP(W$6,'Employee Name'!$K$6:$P$41,$E91+1,FALSE),0)</f>
        <v>0</v>
      </c>
      <c r="X91" s="58">
        <f ca="1">IFERROR(HLOOKUP(X$6,'Employee Name'!$K$6:$P$41,$E91+1,FALSE),0)</f>
        <v>0</v>
      </c>
      <c r="Y91" s="58">
        <f ca="1">IFERROR(HLOOKUP(Y$6,'Employee Name'!$K$6:$P$41,$E91+1,FALSE),0)</f>
        <v>0</v>
      </c>
      <c r="Z91" s="58">
        <f ca="1">IFERROR(HLOOKUP(Z$6,'Employee Name'!$K$6:$P$41,$E91+1,FALSE),0)</f>
        <v>0</v>
      </c>
      <c r="AA91" s="58">
        <f ca="1">IFERROR(HLOOKUP(AA$6,'Employee Name'!$K$6:$P$41,$E91+1,FALSE),0)</f>
        <v>0</v>
      </c>
      <c r="AB91" s="58">
        <f ca="1">IFERROR(HLOOKUP(AB$6,'Employee Name'!$K$6:$P$41,$E91+1,FALSE),0)</f>
        <v>0</v>
      </c>
      <c r="AC91" s="58">
        <f ca="1">IFERROR(HLOOKUP(AC$6,'Employee Name'!$K$6:$P$41,$E91+1,FALSE),0)</f>
        <v>0</v>
      </c>
      <c r="AD91" s="58">
        <f ca="1">IFERROR(HLOOKUP(AD$6,'Employee Name'!$K$6:$P$41,$E91+1,FALSE),0)</f>
        <v>0</v>
      </c>
      <c r="AE91" s="58">
        <f ca="1">IFERROR(HLOOKUP(AE$6,'Employee Name'!$K$6:$P$41,$E91+1,FALSE),0)</f>
        <v>0</v>
      </c>
      <c r="AF91" s="58">
        <f ca="1">IFERROR(HLOOKUP(AF$6,'Employee Name'!$K$6:$P$41,$E91+1,FALSE),0)</f>
        <v>0</v>
      </c>
      <c r="AG91" s="58">
        <f ca="1">IFERROR(HLOOKUP(AG$6,'Employee Name'!$K$6:$P$41,$E91+1,FALSE),0)</f>
        <v>0</v>
      </c>
      <c r="AH91" s="58">
        <f ca="1">IFERROR(HLOOKUP(AH$6,'Employee Name'!$K$6:$P$41,$E91+1,FALSE),0)</f>
        <v>0</v>
      </c>
      <c r="AI91" s="58">
        <f ca="1">IFERROR(HLOOKUP(AI$6,'Employee Name'!$K$6:$P$41,$E91+1,FALSE),0)</f>
        <v>0</v>
      </c>
      <c r="AJ91" s="58">
        <f ca="1">IFERROR(HLOOKUP(AJ$6,'Employee Name'!$K$6:$P$41,$E91+1,FALSE),0)</f>
        <v>0</v>
      </c>
      <c r="AK91" s="58">
        <f ca="1">IFERROR(HLOOKUP(AK$6,'Employee Name'!$K$6:$P$41,$E91+1,FALSE),0)</f>
        <v>0</v>
      </c>
      <c r="AL91" s="58">
        <f ca="1">IFERROR(HLOOKUP(AL$6,'Employee Name'!$K$6:$P$41,$E91+1,FALSE),0)</f>
        <v>0</v>
      </c>
      <c r="AM91" s="58">
        <f ca="1">IFERROR(HLOOKUP(AM$6,'Employee Name'!$K$6:$P$41,$E91+1,FALSE),0)</f>
        <v>0</v>
      </c>
      <c r="AN91" s="58">
        <f ca="1">IFERROR(HLOOKUP(AN$6,'Employee Name'!$K$6:$P$41,$E91+1,FALSE),0)</f>
        <v>0</v>
      </c>
    </row>
    <row r="92" spans="4:40" x14ac:dyDescent="0.25">
      <c r="D92" s="58">
        <f t="shared" ca="1" si="10"/>
        <v>16</v>
      </c>
      <c r="E92" s="58">
        <f t="shared" si="9"/>
        <v>4</v>
      </c>
      <c r="F92" s="58">
        <f ca="1">IFERROR(HLOOKUP(F$6,'Employee Name'!$K$6:$P$41,$E92+1,FALSE),0)</f>
        <v>0</v>
      </c>
      <c r="G92" s="58">
        <f ca="1">IFERROR(HLOOKUP(G$6,'Employee Name'!$K$6:$P$41,$E92+1,FALSE),0)</f>
        <v>0</v>
      </c>
      <c r="H92" s="58">
        <f ca="1">IFERROR(HLOOKUP(H$6,'Employee Name'!$K$6:$P$41,$E92+1,FALSE),0)</f>
        <v>0</v>
      </c>
      <c r="I92" s="58">
        <f ca="1">IFERROR(HLOOKUP(I$6,'Employee Name'!$K$6:$P$41,$E92+1,FALSE),0)</f>
        <v>0</v>
      </c>
      <c r="J92" s="58">
        <f ca="1">IFERROR(HLOOKUP(J$6,'Employee Name'!$K$6:$P$41,$E92+1,FALSE),0)</f>
        <v>0</v>
      </c>
      <c r="K92" s="58">
        <f ca="1">IFERROR(HLOOKUP(K$6,'Employee Name'!$K$6:$P$41,$E92+1,FALSE),0)</f>
        <v>0</v>
      </c>
      <c r="L92" s="58">
        <f ca="1">IFERROR(HLOOKUP(L$6,'Employee Name'!$K$6:$P$41,$E92+1,FALSE),0)</f>
        <v>0</v>
      </c>
      <c r="M92" s="58">
        <f ca="1">IFERROR(HLOOKUP(M$6,'Employee Name'!$K$6:$P$41,$E92+1,FALSE),0)</f>
        <v>0</v>
      </c>
      <c r="N92" s="58">
        <f ca="1">IFERROR(HLOOKUP(N$6,'Employee Name'!$K$6:$P$41,$E92+1,FALSE),0)</f>
        <v>0</v>
      </c>
      <c r="O92" s="58">
        <f ca="1">IFERROR(HLOOKUP(O$6,'Employee Name'!$K$6:$P$41,$E92+1,FALSE),0)</f>
        <v>0</v>
      </c>
      <c r="P92" s="58">
        <f ca="1">IFERROR(HLOOKUP(P$6,'Employee Name'!$K$6:$P$41,$E92+1,FALSE),0)</f>
        <v>0</v>
      </c>
      <c r="Q92" s="58">
        <f ca="1">IFERROR(HLOOKUP(Q$6,'Employee Name'!$K$6:$P$41,$E92+1,FALSE),0)</f>
        <v>0</v>
      </c>
      <c r="R92" s="58">
        <f ca="1">IFERROR(HLOOKUP(R$6,'Employee Name'!$K$6:$P$41,$E92+1,FALSE),0)</f>
        <v>0</v>
      </c>
      <c r="S92" s="58">
        <f ca="1">IFERROR(HLOOKUP(S$6,'Employee Name'!$K$6:$P$41,$E92+1,FALSE),0)</f>
        <v>0</v>
      </c>
      <c r="T92" s="58">
        <f ca="1">IFERROR(HLOOKUP(T$6,'Employee Name'!$K$6:$P$41,$E92+1,FALSE),0)</f>
        <v>0</v>
      </c>
      <c r="U92" s="58">
        <f ca="1">IFERROR(HLOOKUP(U$6,'Employee Name'!$K$6:$P$41,$E92+1,FALSE),0)</f>
        <v>0</v>
      </c>
      <c r="V92" s="58">
        <f ca="1">IFERROR(HLOOKUP(V$6,'Employee Name'!$K$6:$P$41,$E92+1,FALSE),0)</f>
        <v>0</v>
      </c>
      <c r="W92" s="58">
        <f ca="1">IFERROR(HLOOKUP(W$6,'Employee Name'!$K$6:$P$41,$E92+1,FALSE),0)</f>
        <v>0</v>
      </c>
      <c r="X92" s="58">
        <f ca="1">IFERROR(HLOOKUP(X$6,'Employee Name'!$K$6:$P$41,$E92+1,FALSE),0)</f>
        <v>0</v>
      </c>
      <c r="Y92" s="58">
        <f ca="1">IFERROR(HLOOKUP(Y$6,'Employee Name'!$K$6:$P$41,$E92+1,FALSE),0)</f>
        <v>0</v>
      </c>
      <c r="Z92" s="58">
        <f ca="1">IFERROR(HLOOKUP(Z$6,'Employee Name'!$K$6:$P$41,$E92+1,FALSE),0)</f>
        <v>0</v>
      </c>
      <c r="AA92" s="58">
        <f ca="1">IFERROR(HLOOKUP(AA$6,'Employee Name'!$K$6:$P$41,$E92+1,FALSE),0)</f>
        <v>0</v>
      </c>
      <c r="AB92" s="58">
        <f ca="1">IFERROR(HLOOKUP(AB$6,'Employee Name'!$K$6:$P$41,$E92+1,FALSE),0)</f>
        <v>0</v>
      </c>
      <c r="AC92" s="58">
        <f ca="1">IFERROR(HLOOKUP(AC$6,'Employee Name'!$K$6:$P$41,$E92+1,FALSE),0)</f>
        <v>0</v>
      </c>
      <c r="AD92" s="58">
        <f ca="1">IFERROR(HLOOKUP(AD$6,'Employee Name'!$K$6:$P$41,$E92+1,FALSE),0)</f>
        <v>0</v>
      </c>
      <c r="AE92" s="58">
        <f ca="1">IFERROR(HLOOKUP(AE$6,'Employee Name'!$K$6:$P$41,$E92+1,FALSE),0)</f>
        <v>0</v>
      </c>
      <c r="AF92" s="58">
        <f ca="1">IFERROR(HLOOKUP(AF$6,'Employee Name'!$K$6:$P$41,$E92+1,FALSE),0)</f>
        <v>0</v>
      </c>
      <c r="AG92" s="58">
        <f ca="1">IFERROR(HLOOKUP(AG$6,'Employee Name'!$K$6:$P$41,$E92+1,FALSE),0)</f>
        <v>0</v>
      </c>
      <c r="AH92" s="58">
        <f ca="1">IFERROR(HLOOKUP(AH$6,'Employee Name'!$K$6:$P$41,$E92+1,FALSE),0)</f>
        <v>0</v>
      </c>
      <c r="AI92" s="58">
        <f ca="1">IFERROR(HLOOKUP(AI$6,'Employee Name'!$K$6:$P$41,$E92+1,FALSE),0)</f>
        <v>0</v>
      </c>
      <c r="AJ92" s="58">
        <f ca="1">IFERROR(HLOOKUP(AJ$6,'Employee Name'!$K$6:$P$41,$E92+1,FALSE),0)</f>
        <v>0</v>
      </c>
      <c r="AK92" s="58">
        <f ca="1">IFERROR(HLOOKUP(AK$6,'Employee Name'!$K$6:$P$41,$E92+1,FALSE),0)</f>
        <v>0</v>
      </c>
      <c r="AL92" s="58">
        <f ca="1">IFERROR(HLOOKUP(AL$6,'Employee Name'!$K$6:$P$41,$E92+1,FALSE),0)</f>
        <v>0</v>
      </c>
      <c r="AM92" s="58">
        <f ca="1">IFERROR(HLOOKUP(AM$6,'Employee Name'!$K$6:$P$41,$E92+1,FALSE),0)</f>
        <v>0</v>
      </c>
      <c r="AN92" s="58">
        <f ca="1">IFERROR(HLOOKUP(AN$6,'Employee Name'!$K$6:$P$41,$E92+1,FALSE),0)</f>
        <v>0</v>
      </c>
    </row>
    <row r="93" spans="4:40" x14ac:dyDescent="0.25">
      <c r="D93" s="58">
        <f t="shared" ca="1" si="10"/>
        <v>17</v>
      </c>
      <c r="E93" s="58">
        <f t="shared" si="9"/>
        <v>5</v>
      </c>
      <c r="F93" s="58">
        <f ca="1">IFERROR(HLOOKUP(F$6,'Employee Name'!$K$6:$P$41,$E93+1,FALSE),0)</f>
        <v>0</v>
      </c>
      <c r="G93" s="58">
        <f ca="1">IFERROR(HLOOKUP(G$6,'Employee Name'!$K$6:$P$41,$E93+1,FALSE),0)</f>
        <v>0</v>
      </c>
      <c r="H93" s="58">
        <f ca="1">IFERROR(HLOOKUP(H$6,'Employee Name'!$K$6:$P$41,$E93+1,FALSE),0)</f>
        <v>0</v>
      </c>
      <c r="I93" s="58">
        <f ca="1">IFERROR(HLOOKUP(I$6,'Employee Name'!$K$6:$P$41,$E93+1,FALSE),0)</f>
        <v>0</v>
      </c>
      <c r="J93" s="58">
        <f ca="1">IFERROR(HLOOKUP(J$6,'Employee Name'!$K$6:$P$41,$E93+1,FALSE),0)</f>
        <v>0</v>
      </c>
      <c r="K93" s="58">
        <f ca="1">IFERROR(HLOOKUP(K$6,'Employee Name'!$K$6:$P$41,$E93+1,FALSE),0)</f>
        <v>0</v>
      </c>
      <c r="L93" s="58">
        <f ca="1">IFERROR(HLOOKUP(L$6,'Employee Name'!$K$6:$P$41,$E93+1,FALSE),0)</f>
        <v>0</v>
      </c>
      <c r="M93" s="58">
        <f ca="1">IFERROR(HLOOKUP(M$6,'Employee Name'!$K$6:$P$41,$E93+1,FALSE),0)</f>
        <v>0</v>
      </c>
      <c r="N93" s="58">
        <f ca="1">IFERROR(HLOOKUP(N$6,'Employee Name'!$K$6:$P$41,$E93+1,FALSE),0)</f>
        <v>0</v>
      </c>
      <c r="O93" s="58">
        <f ca="1">IFERROR(HLOOKUP(O$6,'Employee Name'!$K$6:$P$41,$E93+1,FALSE),0)</f>
        <v>0</v>
      </c>
      <c r="P93" s="58">
        <f ca="1">IFERROR(HLOOKUP(P$6,'Employee Name'!$K$6:$P$41,$E93+1,FALSE),0)</f>
        <v>0</v>
      </c>
      <c r="Q93" s="58">
        <f ca="1">IFERROR(HLOOKUP(Q$6,'Employee Name'!$K$6:$P$41,$E93+1,FALSE),0)</f>
        <v>0</v>
      </c>
      <c r="R93" s="58">
        <f ca="1">IFERROR(HLOOKUP(R$6,'Employee Name'!$K$6:$P$41,$E93+1,FALSE),0)</f>
        <v>0</v>
      </c>
      <c r="S93" s="58">
        <f ca="1">IFERROR(HLOOKUP(S$6,'Employee Name'!$K$6:$P$41,$E93+1,FALSE),0)</f>
        <v>0</v>
      </c>
      <c r="T93" s="58">
        <f ca="1">IFERROR(HLOOKUP(T$6,'Employee Name'!$K$6:$P$41,$E93+1,FALSE),0)</f>
        <v>0</v>
      </c>
      <c r="U93" s="58">
        <f ca="1">IFERROR(HLOOKUP(U$6,'Employee Name'!$K$6:$P$41,$E93+1,FALSE),0)</f>
        <v>0</v>
      </c>
      <c r="V93" s="58">
        <f ca="1">IFERROR(HLOOKUP(V$6,'Employee Name'!$K$6:$P$41,$E93+1,FALSE),0)</f>
        <v>0</v>
      </c>
      <c r="W93" s="58">
        <f ca="1">IFERROR(HLOOKUP(W$6,'Employee Name'!$K$6:$P$41,$E93+1,FALSE),0)</f>
        <v>0</v>
      </c>
      <c r="X93" s="58">
        <f ca="1">IFERROR(HLOOKUP(X$6,'Employee Name'!$K$6:$P$41,$E93+1,FALSE),0)</f>
        <v>0</v>
      </c>
      <c r="Y93" s="58">
        <f ca="1">IFERROR(HLOOKUP(Y$6,'Employee Name'!$K$6:$P$41,$E93+1,FALSE),0)</f>
        <v>0</v>
      </c>
      <c r="Z93" s="58">
        <f ca="1">IFERROR(HLOOKUP(Z$6,'Employee Name'!$K$6:$P$41,$E93+1,FALSE),0)</f>
        <v>0</v>
      </c>
      <c r="AA93" s="58">
        <f ca="1">IFERROR(HLOOKUP(AA$6,'Employee Name'!$K$6:$P$41,$E93+1,FALSE),0)</f>
        <v>0</v>
      </c>
      <c r="AB93" s="58">
        <f ca="1">IFERROR(HLOOKUP(AB$6,'Employee Name'!$K$6:$P$41,$E93+1,FALSE),0)</f>
        <v>0</v>
      </c>
      <c r="AC93" s="58">
        <f ca="1">IFERROR(HLOOKUP(AC$6,'Employee Name'!$K$6:$P$41,$E93+1,FALSE),0)</f>
        <v>0</v>
      </c>
      <c r="AD93" s="58">
        <f ca="1">IFERROR(HLOOKUP(AD$6,'Employee Name'!$K$6:$P$41,$E93+1,FALSE),0)</f>
        <v>0</v>
      </c>
      <c r="AE93" s="58">
        <f ca="1">IFERROR(HLOOKUP(AE$6,'Employee Name'!$K$6:$P$41,$E93+1,FALSE),0)</f>
        <v>0</v>
      </c>
      <c r="AF93" s="58">
        <f ca="1">IFERROR(HLOOKUP(AF$6,'Employee Name'!$K$6:$P$41,$E93+1,FALSE),0)</f>
        <v>0</v>
      </c>
      <c r="AG93" s="58">
        <f ca="1">IFERROR(HLOOKUP(AG$6,'Employee Name'!$K$6:$P$41,$E93+1,FALSE),0)</f>
        <v>0</v>
      </c>
      <c r="AH93" s="58">
        <f ca="1">IFERROR(HLOOKUP(AH$6,'Employee Name'!$K$6:$P$41,$E93+1,FALSE),0)</f>
        <v>0</v>
      </c>
      <c r="AI93" s="58">
        <f ca="1">IFERROR(HLOOKUP(AI$6,'Employee Name'!$K$6:$P$41,$E93+1,FALSE),0)</f>
        <v>0</v>
      </c>
      <c r="AJ93" s="58">
        <f ca="1">IFERROR(HLOOKUP(AJ$6,'Employee Name'!$K$6:$P$41,$E93+1,FALSE),0)</f>
        <v>0</v>
      </c>
      <c r="AK93" s="58">
        <f ca="1">IFERROR(HLOOKUP(AK$6,'Employee Name'!$K$6:$P$41,$E93+1,FALSE),0)</f>
        <v>0</v>
      </c>
      <c r="AL93" s="58">
        <f ca="1">IFERROR(HLOOKUP(AL$6,'Employee Name'!$K$6:$P$41,$E93+1,FALSE),0)</f>
        <v>0</v>
      </c>
      <c r="AM93" s="58">
        <f ca="1">IFERROR(HLOOKUP(AM$6,'Employee Name'!$K$6:$P$41,$E93+1,FALSE),0)</f>
        <v>0</v>
      </c>
      <c r="AN93" s="58">
        <f ca="1">IFERROR(HLOOKUP(AN$6,'Employee Name'!$K$6:$P$41,$E93+1,FALSE),0)</f>
        <v>0</v>
      </c>
    </row>
    <row r="94" spans="4:40" x14ac:dyDescent="0.25">
      <c r="D94" s="58">
        <f t="shared" ca="1" si="10"/>
        <v>18</v>
      </c>
      <c r="E94" s="58">
        <f t="shared" si="9"/>
        <v>6</v>
      </c>
      <c r="F94" s="58">
        <f ca="1">IFERROR(HLOOKUP(F$6,'Employee Name'!$K$6:$P$41,$E94+1,FALSE),0)</f>
        <v>0</v>
      </c>
      <c r="G94" s="58">
        <f ca="1">IFERROR(HLOOKUP(G$6,'Employee Name'!$K$6:$P$41,$E94+1,FALSE),0)</f>
        <v>0</v>
      </c>
      <c r="H94" s="58">
        <f ca="1">IFERROR(HLOOKUP(H$6,'Employee Name'!$K$6:$P$41,$E94+1,FALSE),0)</f>
        <v>0</v>
      </c>
      <c r="I94" s="58">
        <f ca="1">IFERROR(HLOOKUP(I$6,'Employee Name'!$K$6:$P$41,$E94+1,FALSE),0)</f>
        <v>0</v>
      </c>
      <c r="J94" s="58">
        <f ca="1">IFERROR(HLOOKUP(J$6,'Employee Name'!$K$6:$P$41,$E94+1,FALSE),0)</f>
        <v>0</v>
      </c>
      <c r="K94" s="58">
        <f ca="1">IFERROR(HLOOKUP(K$6,'Employee Name'!$K$6:$P$41,$E94+1,FALSE),0)</f>
        <v>0</v>
      </c>
      <c r="L94" s="58">
        <f ca="1">IFERROR(HLOOKUP(L$6,'Employee Name'!$K$6:$P$41,$E94+1,FALSE),0)</f>
        <v>0</v>
      </c>
      <c r="M94" s="58">
        <f ca="1">IFERROR(HLOOKUP(M$6,'Employee Name'!$K$6:$P$41,$E94+1,FALSE),0)</f>
        <v>0</v>
      </c>
      <c r="N94" s="58">
        <f ca="1">IFERROR(HLOOKUP(N$6,'Employee Name'!$K$6:$P$41,$E94+1,FALSE),0)</f>
        <v>0</v>
      </c>
      <c r="O94" s="58">
        <f ca="1">IFERROR(HLOOKUP(O$6,'Employee Name'!$K$6:$P$41,$E94+1,FALSE),0)</f>
        <v>0</v>
      </c>
      <c r="P94" s="58">
        <f ca="1">IFERROR(HLOOKUP(P$6,'Employee Name'!$K$6:$P$41,$E94+1,FALSE),0)</f>
        <v>0</v>
      </c>
      <c r="Q94" s="58">
        <f ca="1">IFERROR(HLOOKUP(Q$6,'Employee Name'!$K$6:$P$41,$E94+1,FALSE),0)</f>
        <v>0</v>
      </c>
      <c r="R94" s="58">
        <f ca="1">IFERROR(HLOOKUP(R$6,'Employee Name'!$K$6:$P$41,$E94+1,FALSE),0)</f>
        <v>0</v>
      </c>
      <c r="S94" s="58">
        <f ca="1">IFERROR(HLOOKUP(S$6,'Employee Name'!$K$6:$P$41,$E94+1,FALSE),0)</f>
        <v>0</v>
      </c>
      <c r="T94" s="58">
        <f ca="1">IFERROR(HLOOKUP(T$6,'Employee Name'!$K$6:$P$41,$E94+1,FALSE),0)</f>
        <v>0</v>
      </c>
      <c r="U94" s="58">
        <f ca="1">IFERROR(HLOOKUP(U$6,'Employee Name'!$K$6:$P$41,$E94+1,FALSE),0)</f>
        <v>0</v>
      </c>
      <c r="V94" s="58">
        <f ca="1">IFERROR(HLOOKUP(V$6,'Employee Name'!$K$6:$P$41,$E94+1,FALSE),0)</f>
        <v>0</v>
      </c>
      <c r="W94" s="58">
        <f ca="1">IFERROR(HLOOKUP(W$6,'Employee Name'!$K$6:$P$41,$E94+1,FALSE),0)</f>
        <v>0</v>
      </c>
      <c r="X94" s="58">
        <f ca="1">IFERROR(HLOOKUP(X$6,'Employee Name'!$K$6:$P$41,$E94+1,FALSE),0)</f>
        <v>0</v>
      </c>
      <c r="Y94" s="58">
        <f ca="1">IFERROR(HLOOKUP(Y$6,'Employee Name'!$K$6:$P$41,$E94+1,FALSE),0)</f>
        <v>0</v>
      </c>
      <c r="Z94" s="58">
        <f ca="1">IFERROR(HLOOKUP(Z$6,'Employee Name'!$K$6:$P$41,$E94+1,FALSE),0)</f>
        <v>0</v>
      </c>
      <c r="AA94" s="58">
        <f ca="1">IFERROR(HLOOKUP(AA$6,'Employee Name'!$K$6:$P$41,$E94+1,FALSE),0)</f>
        <v>0</v>
      </c>
      <c r="AB94" s="58">
        <f ca="1">IFERROR(HLOOKUP(AB$6,'Employee Name'!$K$6:$P$41,$E94+1,FALSE),0)</f>
        <v>0</v>
      </c>
      <c r="AC94" s="58">
        <f ca="1">IFERROR(HLOOKUP(AC$6,'Employee Name'!$K$6:$P$41,$E94+1,FALSE),0)</f>
        <v>0</v>
      </c>
      <c r="AD94" s="58">
        <f ca="1">IFERROR(HLOOKUP(AD$6,'Employee Name'!$K$6:$P$41,$E94+1,FALSE),0)</f>
        <v>0</v>
      </c>
      <c r="AE94" s="58">
        <f ca="1">IFERROR(HLOOKUP(AE$6,'Employee Name'!$K$6:$P$41,$E94+1,FALSE),0)</f>
        <v>0</v>
      </c>
      <c r="AF94" s="58">
        <f ca="1">IFERROR(HLOOKUP(AF$6,'Employee Name'!$K$6:$P$41,$E94+1,FALSE),0)</f>
        <v>0</v>
      </c>
      <c r="AG94" s="58">
        <f ca="1">IFERROR(HLOOKUP(AG$6,'Employee Name'!$K$6:$P$41,$E94+1,FALSE),0)</f>
        <v>0</v>
      </c>
      <c r="AH94" s="58">
        <f ca="1">IFERROR(HLOOKUP(AH$6,'Employee Name'!$K$6:$P$41,$E94+1,FALSE),0)</f>
        <v>0</v>
      </c>
      <c r="AI94" s="58">
        <f ca="1">IFERROR(HLOOKUP(AI$6,'Employee Name'!$K$6:$P$41,$E94+1,FALSE),0)</f>
        <v>0</v>
      </c>
      <c r="AJ94" s="58">
        <f ca="1">IFERROR(HLOOKUP(AJ$6,'Employee Name'!$K$6:$P$41,$E94+1,FALSE),0)</f>
        <v>0</v>
      </c>
      <c r="AK94" s="58">
        <f ca="1">IFERROR(HLOOKUP(AK$6,'Employee Name'!$K$6:$P$41,$E94+1,FALSE),0)</f>
        <v>0</v>
      </c>
      <c r="AL94" s="58">
        <f ca="1">IFERROR(HLOOKUP(AL$6,'Employee Name'!$K$6:$P$41,$E94+1,FALSE),0)</f>
        <v>0</v>
      </c>
      <c r="AM94" s="58">
        <f ca="1">IFERROR(HLOOKUP(AM$6,'Employee Name'!$K$6:$P$41,$E94+1,FALSE),0)</f>
        <v>0</v>
      </c>
      <c r="AN94" s="58">
        <f ca="1">IFERROR(HLOOKUP(AN$6,'Employee Name'!$K$6:$P$41,$E94+1,FALSE),0)</f>
        <v>0</v>
      </c>
    </row>
    <row r="95" spans="4:40" x14ac:dyDescent="0.25">
      <c r="D95" s="58">
        <f t="shared" ca="1" si="10"/>
        <v>18</v>
      </c>
      <c r="E95" s="58">
        <f t="shared" si="9"/>
        <v>7</v>
      </c>
      <c r="F95" s="58">
        <f ca="1">IFERROR(HLOOKUP(F$6,'Employee Name'!$K$6:$P$41,$E95+1,FALSE),0)</f>
        <v>0</v>
      </c>
      <c r="G95" s="58">
        <f ca="1">IFERROR(HLOOKUP(G$6,'Employee Name'!$K$6:$P$41,$E95+1,FALSE),0)</f>
        <v>0</v>
      </c>
      <c r="H95" s="58">
        <f ca="1">IFERROR(HLOOKUP(H$6,'Employee Name'!$K$6:$P$41,$E95+1,FALSE),0)</f>
        <v>0</v>
      </c>
      <c r="I95" s="58">
        <f ca="1">IFERROR(HLOOKUP(I$6,'Employee Name'!$K$6:$P$41,$E95+1,FALSE),0)</f>
        <v>0</v>
      </c>
      <c r="J95" s="58">
        <f ca="1">IFERROR(HLOOKUP(J$6,'Employee Name'!$K$6:$P$41,$E95+1,FALSE),0)</f>
        <v>0</v>
      </c>
      <c r="K95" s="58">
        <f ca="1">IFERROR(HLOOKUP(K$6,'Employee Name'!$K$6:$P$41,$E95+1,FALSE),0)</f>
        <v>0</v>
      </c>
      <c r="L95" s="58">
        <f ca="1">IFERROR(HLOOKUP(L$6,'Employee Name'!$K$6:$P$41,$E95+1,FALSE),0)</f>
        <v>0</v>
      </c>
      <c r="M95" s="58">
        <f ca="1">IFERROR(HLOOKUP(M$6,'Employee Name'!$K$6:$P$41,$E95+1,FALSE),0)</f>
        <v>0</v>
      </c>
      <c r="N95" s="58">
        <f ca="1">IFERROR(HLOOKUP(N$6,'Employee Name'!$K$6:$P$41,$E95+1,FALSE),0)</f>
        <v>0</v>
      </c>
      <c r="O95" s="58">
        <f ca="1">IFERROR(HLOOKUP(O$6,'Employee Name'!$K$6:$P$41,$E95+1,FALSE),0)</f>
        <v>0</v>
      </c>
      <c r="P95" s="58">
        <f ca="1">IFERROR(HLOOKUP(P$6,'Employee Name'!$K$6:$P$41,$E95+1,FALSE),0)</f>
        <v>0</v>
      </c>
      <c r="Q95" s="58">
        <f ca="1">IFERROR(HLOOKUP(Q$6,'Employee Name'!$K$6:$P$41,$E95+1,FALSE),0)</f>
        <v>0</v>
      </c>
      <c r="R95" s="58">
        <f ca="1">IFERROR(HLOOKUP(R$6,'Employee Name'!$K$6:$P$41,$E95+1,FALSE),0)</f>
        <v>0</v>
      </c>
      <c r="S95" s="58">
        <f ca="1">IFERROR(HLOOKUP(S$6,'Employee Name'!$K$6:$P$41,$E95+1,FALSE),0)</f>
        <v>0</v>
      </c>
      <c r="T95" s="58">
        <f ca="1">IFERROR(HLOOKUP(T$6,'Employee Name'!$K$6:$P$41,$E95+1,FALSE),0)</f>
        <v>0</v>
      </c>
      <c r="U95" s="58">
        <f ca="1">IFERROR(HLOOKUP(U$6,'Employee Name'!$K$6:$P$41,$E95+1,FALSE),0)</f>
        <v>0</v>
      </c>
      <c r="V95" s="58">
        <f ca="1">IFERROR(HLOOKUP(V$6,'Employee Name'!$K$6:$P$41,$E95+1,FALSE),0)</f>
        <v>0</v>
      </c>
      <c r="W95" s="58">
        <f ca="1">IFERROR(HLOOKUP(W$6,'Employee Name'!$K$6:$P$41,$E95+1,FALSE),0)</f>
        <v>0</v>
      </c>
      <c r="X95" s="58">
        <f ca="1">IFERROR(HLOOKUP(X$6,'Employee Name'!$K$6:$P$41,$E95+1,FALSE),0)</f>
        <v>0</v>
      </c>
      <c r="Y95" s="58">
        <f ca="1">IFERROR(HLOOKUP(Y$6,'Employee Name'!$K$6:$P$41,$E95+1,FALSE),0)</f>
        <v>0</v>
      </c>
      <c r="Z95" s="58">
        <f ca="1">IFERROR(HLOOKUP(Z$6,'Employee Name'!$K$6:$P$41,$E95+1,FALSE),0)</f>
        <v>0</v>
      </c>
      <c r="AA95" s="58">
        <f ca="1">IFERROR(HLOOKUP(AA$6,'Employee Name'!$K$6:$P$41,$E95+1,FALSE),0)</f>
        <v>0</v>
      </c>
      <c r="AB95" s="58">
        <f ca="1">IFERROR(HLOOKUP(AB$6,'Employee Name'!$K$6:$P$41,$E95+1,FALSE),0)</f>
        <v>0</v>
      </c>
      <c r="AC95" s="58">
        <f ca="1">IFERROR(HLOOKUP(AC$6,'Employee Name'!$K$6:$P$41,$E95+1,FALSE),0)</f>
        <v>0</v>
      </c>
      <c r="AD95" s="58">
        <f ca="1">IFERROR(HLOOKUP(AD$6,'Employee Name'!$K$6:$P$41,$E95+1,FALSE),0)</f>
        <v>0</v>
      </c>
      <c r="AE95" s="58">
        <f ca="1">IFERROR(HLOOKUP(AE$6,'Employee Name'!$K$6:$P$41,$E95+1,FALSE),0)</f>
        <v>0</v>
      </c>
      <c r="AF95" s="58">
        <f ca="1">IFERROR(HLOOKUP(AF$6,'Employee Name'!$K$6:$P$41,$E95+1,FALSE),0)</f>
        <v>0</v>
      </c>
      <c r="AG95" s="58">
        <f ca="1">IFERROR(HLOOKUP(AG$6,'Employee Name'!$K$6:$P$41,$E95+1,FALSE),0)</f>
        <v>0</v>
      </c>
      <c r="AH95" s="58">
        <f ca="1">IFERROR(HLOOKUP(AH$6,'Employee Name'!$K$6:$P$41,$E95+1,FALSE),0)</f>
        <v>0</v>
      </c>
      <c r="AI95" s="58">
        <f ca="1">IFERROR(HLOOKUP(AI$6,'Employee Name'!$K$6:$P$41,$E95+1,FALSE),0)</f>
        <v>0</v>
      </c>
      <c r="AJ95" s="58">
        <f ca="1">IFERROR(HLOOKUP(AJ$6,'Employee Name'!$K$6:$P$41,$E95+1,FALSE),0)</f>
        <v>0</v>
      </c>
      <c r="AK95" s="58">
        <f ca="1">IFERROR(HLOOKUP(AK$6,'Employee Name'!$K$6:$P$41,$E95+1,FALSE),0)</f>
        <v>0</v>
      </c>
      <c r="AL95" s="58">
        <f ca="1">IFERROR(HLOOKUP(AL$6,'Employee Name'!$K$6:$P$41,$E95+1,FALSE),0)</f>
        <v>0</v>
      </c>
      <c r="AM95" s="58">
        <f ca="1">IFERROR(HLOOKUP(AM$6,'Employee Name'!$K$6:$P$41,$E95+1,FALSE),0)</f>
        <v>0</v>
      </c>
      <c r="AN95" s="58">
        <f ca="1">IFERROR(HLOOKUP(AN$6,'Employee Name'!$K$6:$P$41,$E95+1,FALSE),0)</f>
        <v>0</v>
      </c>
    </row>
    <row r="96" spans="4:40" x14ac:dyDescent="0.25">
      <c r="D96" s="58">
        <f t="shared" ca="1" si="10"/>
        <v>18</v>
      </c>
      <c r="E96" s="58">
        <f t="shared" si="9"/>
        <v>8</v>
      </c>
      <c r="F96" s="58">
        <f ca="1">IFERROR(HLOOKUP(F$6,'Employee Name'!$K$6:$P$41,$E96+1,FALSE),0)</f>
        <v>0</v>
      </c>
      <c r="G96" s="58">
        <f ca="1">IFERROR(HLOOKUP(G$6,'Employee Name'!$K$6:$P$41,$E96+1,FALSE),0)</f>
        <v>0</v>
      </c>
      <c r="H96" s="58">
        <f ca="1">IFERROR(HLOOKUP(H$6,'Employee Name'!$K$6:$P$41,$E96+1,FALSE),0)</f>
        <v>0</v>
      </c>
      <c r="I96" s="58">
        <f ca="1">IFERROR(HLOOKUP(I$6,'Employee Name'!$K$6:$P$41,$E96+1,FALSE),0)</f>
        <v>0</v>
      </c>
      <c r="J96" s="58">
        <f ca="1">IFERROR(HLOOKUP(J$6,'Employee Name'!$K$6:$P$41,$E96+1,FALSE),0)</f>
        <v>0</v>
      </c>
      <c r="K96" s="58">
        <f ca="1">IFERROR(HLOOKUP(K$6,'Employee Name'!$K$6:$P$41,$E96+1,FALSE),0)</f>
        <v>0</v>
      </c>
      <c r="L96" s="58">
        <f ca="1">IFERROR(HLOOKUP(L$6,'Employee Name'!$K$6:$P$41,$E96+1,FALSE),0)</f>
        <v>0</v>
      </c>
      <c r="M96" s="58">
        <f ca="1">IFERROR(HLOOKUP(M$6,'Employee Name'!$K$6:$P$41,$E96+1,FALSE),0)</f>
        <v>0</v>
      </c>
      <c r="N96" s="58">
        <f ca="1">IFERROR(HLOOKUP(N$6,'Employee Name'!$K$6:$P$41,$E96+1,FALSE),0)</f>
        <v>0</v>
      </c>
      <c r="O96" s="58">
        <f ca="1">IFERROR(HLOOKUP(O$6,'Employee Name'!$K$6:$P$41,$E96+1,FALSE),0)</f>
        <v>0</v>
      </c>
      <c r="P96" s="58">
        <f ca="1">IFERROR(HLOOKUP(P$6,'Employee Name'!$K$6:$P$41,$E96+1,FALSE),0)</f>
        <v>0</v>
      </c>
      <c r="Q96" s="58">
        <f ca="1">IFERROR(HLOOKUP(Q$6,'Employee Name'!$K$6:$P$41,$E96+1,FALSE),0)</f>
        <v>0</v>
      </c>
      <c r="R96" s="58">
        <f ca="1">IFERROR(HLOOKUP(R$6,'Employee Name'!$K$6:$P$41,$E96+1,FALSE),0)</f>
        <v>0</v>
      </c>
      <c r="S96" s="58">
        <f ca="1">IFERROR(HLOOKUP(S$6,'Employee Name'!$K$6:$P$41,$E96+1,FALSE),0)</f>
        <v>0</v>
      </c>
      <c r="T96" s="58">
        <f ca="1">IFERROR(HLOOKUP(T$6,'Employee Name'!$K$6:$P$41,$E96+1,FALSE),0)</f>
        <v>0</v>
      </c>
      <c r="U96" s="58">
        <f ca="1">IFERROR(HLOOKUP(U$6,'Employee Name'!$K$6:$P$41,$E96+1,FALSE),0)</f>
        <v>0</v>
      </c>
      <c r="V96" s="58">
        <f ca="1">IFERROR(HLOOKUP(V$6,'Employee Name'!$K$6:$P$41,$E96+1,FALSE),0)</f>
        <v>0</v>
      </c>
      <c r="W96" s="58">
        <f ca="1">IFERROR(HLOOKUP(W$6,'Employee Name'!$K$6:$P$41,$E96+1,FALSE),0)</f>
        <v>0</v>
      </c>
      <c r="X96" s="58">
        <f ca="1">IFERROR(HLOOKUP(X$6,'Employee Name'!$K$6:$P$41,$E96+1,FALSE),0)</f>
        <v>0</v>
      </c>
      <c r="Y96" s="58">
        <f ca="1">IFERROR(HLOOKUP(Y$6,'Employee Name'!$K$6:$P$41,$E96+1,FALSE),0)</f>
        <v>0</v>
      </c>
      <c r="Z96" s="58">
        <f ca="1">IFERROR(HLOOKUP(Z$6,'Employee Name'!$K$6:$P$41,$E96+1,FALSE),0)</f>
        <v>0</v>
      </c>
      <c r="AA96" s="58">
        <f ca="1">IFERROR(HLOOKUP(AA$6,'Employee Name'!$K$6:$P$41,$E96+1,FALSE),0)</f>
        <v>0</v>
      </c>
      <c r="AB96" s="58">
        <f ca="1">IFERROR(HLOOKUP(AB$6,'Employee Name'!$K$6:$P$41,$E96+1,FALSE),0)</f>
        <v>0</v>
      </c>
      <c r="AC96" s="58">
        <f ca="1">IFERROR(HLOOKUP(AC$6,'Employee Name'!$K$6:$P$41,$E96+1,FALSE),0)</f>
        <v>0</v>
      </c>
      <c r="AD96" s="58">
        <f ca="1">IFERROR(HLOOKUP(AD$6,'Employee Name'!$K$6:$P$41,$E96+1,FALSE),0)</f>
        <v>0</v>
      </c>
      <c r="AE96" s="58">
        <f ca="1">IFERROR(HLOOKUP(AE$6,'Employee Name'!$K$6:$P$41,$E96+1,FALSE),0)</f>
        <v>0</v>
      </c>
      <c r="AF96" s="58">
        <f ca="1">IFERROR(HLOOKUP(AF$6,'Employee Name'!$K$6:$P$41,$E96+1,FALSE),0)</f>
        <v>0</v>
      </c>
      <c r="AG96" s="58">
        <f ca="1">IFERROR(HLOOKUP(AG$6,'Employee Name'!$K$6:$P$41,$E96+1,FALSE),0)</f>
        <v>0</v>
      </c>
      <c r="AH96" s="58">
        <f ca="1">IFERROR(HLOOKUP(AH$6,'Employee Name'!$K$6:$P$41,$E96+1,FALSE),0)</f>
        <v>0</v>
      </c>
      <c r="AI96" s="58">
        <f ca="1">IFERROR(HLOOKUP(AI$6,'Employee Name'!$K$6:$P$41,$E96+1,FALSE),0)</f>
        <v>0</v>
      </c>
      <c r="AJ96" s="58">
        <f ca="1">IFERROR(HLOOKUP(AJ$6,'Employee Name'!$K$6:$P$41,$E96+1,FALSE),0)</f>
        <v>0</v>
      </c>
      <c r="AK96" s="58">
        <f ca="1">IFERROR(HLOOKUP(AK$6,'Employee Name'!$K$6:$P$41,$E96+1,FALSE),0)</f>
        <v>0</v>
      </c>
      <c r="AL96" s="58">
        <f ca="1">IFERROR(HLOOKUP(AL$6,'Employee Name'!$K$6:$P$41,$E96+1,FALSE),0)</f>
        <v>0</v>
      </c>
      <c r="AM96" s="58">
        <f ca="1">IFERROR(HLOOKUP(AM$6,'Employee Name'!$K$6:$P$41,$E96+1,FALSE),0)</f>
        <v>0</v>
      </c>
      <c r="AN96" s="58">
        <f ca="1">IFERROR(HLOOKUP(AN$6,'Employee Name'!$K$6:$P$41,$E96+1,FALSE),0)</f>
        <v>0</v>
      </c>
    </row>
    <row r="97" spans="4:40" x14ac:dyDescent="0.25">
      <c r="D97" s="58">
        <f t="shared" ca="1" si="10"/>
        <v>18</v>
      </c>
      <c r="E97" s="58">
        <f t="shared" si="9"/>
        <v>9</v>
      </c>
      <c r="F97" s="58">
        <f ca="1">IFERROR(HLOOKUP(F$6,'Employee Name'!$K$6:$P$41,$E97+1,FALSE),0)</f>
        <v>0</v>
      </c>
      <c r="G97" s="58">
        <f ca="1">IFERROR(HLOOKUP(G$6,'Employee Name'!$K$6:$P$41,$E97+1,FALSE),0)</f>
        <v>0</v>
      </c>
      <c r="H97" s="58">
        <f ca="1">IFERROR(HLOOKUP(H$6,'Employee Name'!$K$6:$P$41,$E97+1,FALSE),0)</f>
        <v>0</v>
      </c>
      <c r="I97" s="58">
        <f ca="1">IFERROR(HLOOKUP(I$6,'Employee Name'!$K$6:$P$41,$E97+1,FALSE),0)</f>
        <v>0</v>
      </c>
      <c r="J97" s="58">
        <f ca="1">IFERROR(HLOOKUP(J$6,'Employee Name'!$K$6:$P$41,$E97+1,FALSE),0)</f>
        <v>0</v>
      </c>
      <c r="K97" s="58">
        <f ca="1">IFERROR(HLOOKUP(K$6,'Employee Name'!$K$6:$P$41,$E97+1,FALSE),0)</f>
        <v>0</v>
      </c>
      <c r="L97" s="58">
        <f ca="1">IFERROR(HLOOKUP(L$6,'Employee Name'!$K$6:$P$41,$E97+1,FALSE),0)</f>
        <v>0</v>
      </c>
      <c r="M97" s="58">
        <f ca="1">IFERROR(HLOOKUP(M$6,'Employee Name'!$K$6:$P$41,$E97+1,FALSE),0)</f>
        <v>0</v>
      </c>
      <c r="N97" s="58">
        <f ca="1">IFERROR(HLOOKUP(N$6,'Employee Name'!$K$6:$P$41,$E97+1,FALSE),0)</f>
        <v>0</v>
      </c>
      <c r="O97" s="58">
        <f ca="1">IFERROR(HLOOKUP(O$6,'Employee Name'!$K$6:$P$41,$E97+1,FALSE),0)</f>
        <v>0</v>
      </c>
      <c r="P97" s="58">
        <f ca="1">IFERROR(HLOOKUP(P$6,'Employee Name'!$K$6:$P$41,$E97+1,FALSE),0)</f>
        <v>0</v>
      </c>
      <c r="Q97" s="58">
        <f ca="1">IFERROR(HLOOKUP(Q$6,'Employee Name'!$K$6:$P$41,$E97+1,FALSE),0)</f>
        <v>0</v>
      </c>
      <c r="R97" s="58">
        <f ca="1">IFERROR(HLOOKUP(R$6,'Employee Name'!$K$6:$P$41,$E97+1,FALSE),0)</f>
        <v>0</v>
      </c>
      <c r="S97" s="58">
        <f ca="1">IFERROR(HLOOKUP(S$6,'Employee Name'!$K$6:$P$41,$E97+1,FALSE),0)</f>
        <v>0</v>
      </c>
      <c r="T97" s="58">
        <f ca="1">IFERROR(HLOOKUP(T$6,'Employee Name'!$K$6:$P$41,$E97+1,FALSE),0)</f>
        <v>0</v>
      </c>
      <c r="U97" s="58">
        <f ca="1">IFERROR(HLOOKUP(U$6,'Employee Name'!$K$6:$P$41,$E97+1,FALSE),0)</f>
        <v>0</v>
      </c>
      <c r="V97" s="58">
        <f ca="1">IFERROR(HLOOKUP(V$6,'Employee Name'!$K$6:$P$41,$E97+1,FALSE),0)</f>
        <v>0</v>
      </c>
      <c r="W97" s="58">
        <f ca="1">IFERROR(HLOOKUP(W$6,'Employee Name'!$K$6:$P$41,$E97+1,FALSE),0)</f>
        <v>0</v>
      </c>
      <c r="X97" s="58">
        <f ca="1">IFERROR(HLOOKUP(X$6,'Employee Name'!$K$6:$P$41,$E97+1,FALSE),0)</f>
        <v>0</v>
      </c>
      <c r="Y97" s="58">
        <f ca="1">IFERROR(HLOOKUP(Y$6,'Employee Name'!$K$6:$P$41,$E97+1,FALSE),0)</f>
        <v>0</v>
      </c>
      <c r="Z97" s="58">
        <f ca="1">IFERROR(HLOOKUP(Z$6,'Employee Name'!$K$6:$P$41,$E97+1,FALSE),0)</f>
        <v>0</v>
      </c>
      <c r="AA97" s="58">
        <f ca="1">IFERROR(HLOOKUP(AA$6,'Employee Name'!$K$6:$P$41,$E97+1,FALSE),0)</f>
        <v>0</v>
      </c>
      <c r="AB97" s="58">
        <f ca="1">IFERROR(HLOOKUP(AB$6,'Employee Name'!$K$6:$P$41,$E97+1,FALSE),0)</f>
        <v>0</v>
      </c>
      <c r="AC97" s="58">
        <f ca="1">IFERROR(HLOOKUP(AC$6,'Employee Name'!$K$6:$P$41,$E97+1,FALSE),0)</f>
        <v>0</v>
      </c>
      <c r="AD97" s="58">
        <f ca="1">IFERROR(HLOOKUP(AD$6,'Employee Name'!$K$6:$P$41,$E97+1,FALSE),0)</f>
        <v>0</v>
      </c>
      <c r="AE97" s="58">
        <f ca="1">IFERROR(HLOOKUP(AE$6,'Employee Name'!$K$6:$P$41,$E97+1,FALSE),0)</f>
        <v>0</v>
      </c>
      <c r="AF97" s="58">
        <f ca="1">IFERROR(HLOOKUP(AF$6,'Employee Name'!$K$6:$P$41,$E97+1,FALSE),0)</f>
        <v>0</v>
      </c>
      <c r="AG97" s="58">
        <f ca="1">IFERROR(HLOOKUP(AG$6,'Employee Name'!$K$6:$P$41,$E97+1,FALSE),0)</f>
        <v>0</v>
      </c>
      <c r="AH97" s="58">
        <f ca="1">IFERROR(HLOOKUP(AH$6,'Employee Name'!$K$6:$P$41,$E97+1,FALSE),0)</f>
        <v>0</v>
      </c>
      <c r="AI97" s="58">
        <f ca="1">IFERROR(HLOOKUP(AI$6,'Employee Name'!$K$6:$P$41,$E97+1,FALSE),0)</f>
        <v>0</v>
      </c>
      <c r="AJ97" s="58">
        <f ca="1">IFERROR(HLOOKUP(AJ$6,'Employee Name'!$K$6:$P$41,$E97+1,FALSE),0)</f>
        <v>0</v>
      </c>
      <c r="AK97" s="58">
        <f ca="1">IFERROR(HLOOKUP(AK$6,'Employee Name'!$K$6:$P$41,$E97+1,FALSE),0)</f>
        <v>0</v>
      </c>
      <c r="AL97" s="58">
        <f ca="1">IFERROR(HLOOKUP(AL$6,'Employee Name'!$K$6:$P$41,$E97+1,FALSE),0)</f>
        <v>0</v>
      </c>
      <c r="AM97" s="58">
        <f ca="1">IFERROR(HLOOKUP(AM$6,'Employee Name'!$K$6:$P$41,$E97+1,FALSE),0)</f>
        <v>0</v>
      </c>
      <c r="AN97" s="58">
        <f ca="1">IFERROR(HLOOKUP(AN$6,'Employee Name'!$K$6:$P$41,$E97+1,FALSE),0)</f>
        <v>0</v>
      </c>
    </row>
    <row r="98" spans="4:40" x14ac:dyDescent="0.25">
      <c r="D98" s="58">
        <f t="shared" ca="1" si="10"/>
        <v>18</v>
      </c>
      <c r="E98" s="58">
        <f t="shared" si="9"/>
        <v>10</v>
      </c>
      <c r="F98" s="58">
        <f ca="1">IFERROR(HLOOKUP(F$6,'Employee Name'!$K$6:$P$41,$E98+1,FALSE),0)</f>
        <v>0</v>
      </c>
      <c r="G98" s="58">
        <f ca="1">IFERROR(HLOOKUP(G$6,'Employee Name'!$K$6:$P$41,$E98+1,FALSE),0)</f>
        <v>0</v>
      </c>
      <c r="H98" s="58">
        <f ca="1">IFERROR(HLOOKUP(H$6,'Employee Name'!$K$6:$P$41,$E98+1,FALSE),0)</f>
        <v>0</v>
      </c>
      <c r="I98" s="58">
        <f ca="1">IFERROR(HLOOKUP(I$6,'Employee Name'!$K$6:$P$41,$E98+1,FALSE),0)</f>
        <v>0</v>
      </c>
      <c r="J98" s="58">
        <f ca="1">IFERROR(HLOOKUP(J$6,'Employee Name'!$K$6:$P$41,$E98+1,FALSE),0)</f>
        <v>0</v>
      </c>
      <c r="K98" s="58">
        <f ca="1">IFERROR(HLOOKUP(K$6,'Employee Name'!$K$6:$P$41,$E98+1,FALSE),0)</f>
        <v>0</v>
      </c>
      <c r="L98" s="58">
        <f ca="1">IFERROR(HLOOKUP(L$6,'Employee Name'!$K$6:$P$41,$E98+1,FALSE),0)</f>
        <v>0</v>
      </c>
      <c r="M98" s="58">
        <f ca="1">IFERROR(HLOOKUP(M$6,'Employee Name'!$K$6:$P$41,$E98+1,FALSE),0)</f>
        <v>0</v>
      </c>
      <c r="N98" s="58">
        <f ca="1">IFERROR(HLOOKUP(N$6,'Employee Name'!$K$6:$P$41,$E98+1,FALSE),0)</f>
        <v>0</v>
      </c>
      <c r="O98" s="58">
        <f ca="1">IFERROR(HLOOKUP(O$6,'Employee Name'!$K$6:$P$41,$E98+1,FALSE),0)</f>
        <v>0</v>
      </c>
      <c r="P98" s="58">
        <f ca="1">IFERROR(HLOOKUP(P$6,'Employee Name'!$K$6:$P$41,$E98+1,FALSE),0)</f>
        <v>0</v>
      </c>
      <c r="Q98" s="58">
        <f ca="1">IFERROR(HLOOKUP(Q$6,'Employee Name'!$K$6:$P$41,$E98+1,FALSE),0)</f>
        <v>0</v>
      </c>
      <c r="R98" s="58">
        <f ca="1">IFERROR(HLOOKUP(R$6,'Employee Name'!$K$6:$P$41,$E98+1,FALSE),0)</f>
        <v>0</v>
      </c>
      <c r="S98" s="58">
        <f ca="1">IFERROR(HLOOKUP(S$6,'Employee Name'!$K$6:$P$41,$E98+1,FALSE),0)</f>
        <v>0</v>
      </c>
      <c r="T98" s="58">
        <f ca="1">IFERROR(HLOOKUP(T$6,'Employee Name'!$K$6:$P$41,$E98+1,FALSE),0)</f>
        <v>0</v>
      </c>
      <c r="U98" s="58">
        <f ca="1">IFERROR(HLOOKUP(U$6,'Employee Name'!$K$6:$P$41,$E98+1,FALSE),0)</f>
        <v>0</v>
      </c>
      <c r="V98" s="58">
        <f ca="1">IFERROR(HLOOKUP(V$6,'Employee Name'!$K$6:$P$41,$E98+1,FALSE),0)</f>
        <v>0</v>
      </c>
      <c r="W98" s="58">
        <f ca="1">IFERROR(HLOOKUP(W$6,'Employee Name'!$K$6:$P$41,$E98+1,FALSE),0)</f>
        <v>0</v>
      </c>
      <c r="X98" s="58">
        <f ca="1">IFERROR(HLOOKUP(X$6,'Employee Name'!$K$6:$P$41,$E98+1,FALSE),0)</f>
        <v>0</v>
      </c>
      <c r="Y98" s="58">
        <f ca="1">IFERROR(HLOOKUP(Y$6,'Employee Name'!$K$6:$P$41,$E98+1,FALSE),0)</f>
        <v>0</v>
      </c>
      <c r="Z98" s="58">
        <f ca="1">IFERROR(HLOOKUP(Z$6,'Employee Name'!$K$6:$P$41,$E98+1,FALSE),0)</f>
        <v>0</v>
      </c>
      <c r="AA98" s="58">
        <f ca="1">IFERROR(HLOOKUP(AA$6,'Employee Name'!$K$6:$P$41,$E98+1,FALSE),0)</f>
        <v>0</v>
      </c>
      <c r="AB98" s="58">
        <f ca="1">IFERROR(HLOOKUP(AB$6,'Employee Name'!$K$6:$P$41,$E98+1,FALSE),0)</f>
        <v>0</v>
      </c>
      <c r="AC98" s="58">
        <f ca="1">IFERROR(HLOOKUP(AC$6,'Employee Name'!$K$6:$P$41,$E98+1,FALSE),0)</f>
        <v>0</v>
      </c>
      <c r="AD98" s="58">
        <f ca="1">IFERROR(HLOOKUP(AD$6,'Employee Name'!$K$6:$P$41,$E98+1,FALSE),0)</f>
        <v>0</v>
      </c>
      <c r="AE98" s="58">
        <f ca="1">IFERROR(HLOOKUP(AE$6,'Employee Name'!$K$6:$P$41,$E98+1,FALSE),0)</f>
        <v>0</v>
      </c>
      <c r="AF98" s="58">
        <f ca="1">IFERROR(HLOOKUP(AF$6,'Employee Name'!$K$6:$P$41,$E98+1,FALSE),0)</f>
        <v>0</v>
      </c>
      <c r="AG98" s="58">
        <f ca="1">IFERROR(HLOOKUP(AG$6,'Employee Name'!$K$6:$P$41,$E98+1,FALSE),0)</f>
        <v>0</v>
      </c>
      <c r="AH98" s="58">
        <f ca="1">IFERROR(HLOOKUP(AH$6,'Employee Name'!$K$6:$P$41,$E98+1,FALSE),0)</f>
        <v>0</v>
      </c>
      <c r="AI98" s="58">
        <f ca="1">IFERROR(HLOOKUP(AI$6,'Employee Name'!$K$6:$P$41,$E98+1,FALSE),0)</f>
        <v>0</v>
      </c>
      <c r="AJ98" s="58">
        <f ca="1">IFERROR(HLOOKUP(AJ$6,'Employee Name'!$K$6:$P$41,$E98+1,FALSE),0)</f>
        <v>0</v>
      </c>
      <c r="AK98" s="58">
        <f ca="1">IFERROR(HLOOKUP(AK$6,'Employee Name'!$K$6:$P$41,$E98+1,FALSE),0)</f>
        <v>0</v>
      </c>
      <c r="AL98" s="58">
        <f ca="1">IFERROR(HLOOKUP(AL$6,'Employee Name'!$K$6:$P$41,$E98+1,FALSE),0)</f>
        <v>0</v>
      </c>
      <c r="AM98" s="58">
        <f ca="1">IFERROR(HLOOKUP(AM$6,'Employee Name'!$K$6:$P$41,$E98+1,FALSE),0)</f>
        <v>0</v>
      </c>
      <c r="AN98" s="58">
        <f ca="1">IFERROR(HLOOKUP(AN$6,'Employee Name'!$K$6:$P$41,$E98+1,FALSE),0)</f>
        <v>0</v>
      </c>
    </row>
    <row r="99" spans="4:40" x14ac:dyDescent="0.25">
      <c r="D99" s="58">
        <f t="shared" ca="1" si="10"/>
        <v>18</v>
      </c>
      <c r="E99" s="58">
        <f t="shared" si="9"/>
        <v>11</v>
      </c>
      <c r="F99" s="58">
        <f ca="1">IFERROR(HLOOKUP(F$6,'Employee Name'!$K$6:$P$41,$E99+1,FALSE),0)</f>
        <v>0</v>
      </c>
      <c r="G99" s="58">
        <f ca="1">IFERROR(HLOOKUP(G$6,'Employee Name'!$K$6:$P$41,$E99+1,FALSE),0)</f>
        <v>0</v>
      </c>
      <c r="H99" s="58">
        <f ca="1">IFERROR(HLOOKUP(H$6,'Employee Name'!$K$6:$P$41,$E99+1,FALSE),0)</f>
        <v>0</v>
      </c>
      <c r="I99" s="58">
        <f ca="1">IFERROR(HLOOKUP(I$6,'Employee Name'!$K$6:$P$41,$E99+1,FALSE),0)</f>
        <v>0</v>
      </c>
      <c r="J99" s="58">
        <f ca="1">IFERROR(HLOOKUP(J$6,'Employee Name'!$K$6:$P$41,$E99+1,FALSE),0)</f>
        <v>0</v>
      </c>
      <c r="K99" s="58">
        <f ca="1">IFERROR(HLOOKUP(K$6,'Employee Name'!$K$6:$P$41,$E99+1,FALSE),0)</f>
        <v>0</v>
      </c>
      <c r="L99" s="58">
        <f ca="1">IFERROR(HLOOKUP(L$6,'Employee Name'!$K$6:$P$41,$E99+1,FALSE),0)</f>
        <v>0</v>
      </c>
      <c r="M99" s="58">
        <f ca="1">IFERROR(HLOOKUP(M$6,'Employee Name'!$K$6:$P$41,$E99+1,FALSE),0)</f>
        <v>0</v>
      </c>
      <c r="N99" s="58">
        <f ca="1">IFERROR(HLOOKUP(N$6,'Employee Name'!$K$6:$P$41,$E99+1,FALSE),0)</f>
        <v>0</v>
      </c>
      <c r="O99" s="58">
        <f ca="1">IFERROR(HLOOKUP(O$6,'Employee Name'!$K$6:$P$41,$E99+1,FALSE),0)</f>
        <v>0</v>
      </c>
      <c r="P99" s="58">
        <f ca="1">IFERROR(HLOOKUP(P$6,'Employee Name'!$K$6:$P$41,$E99+1,FALSE),0)</f>
        <v>0</v>
      </c>
      <c r="Q99" s="58">
        <f ca="1">IFERROR(HLOOKUP(Q$6,'Employee Name'!$K$6:$P$41,$E99+1,FALSE),0)</f>
        <v>0</v>
      </c>
      <c r="R99" s="58">
        <f ca="1">IFERROR(HLOOKUP(R$6,'Employee Name'!$K$6:$P$41,$E99+1,FALSE),0)</f>
        <v>0</v>
      </c>
      <c r="S99" s="58">
        <f ca="1">IFERROR(HLOOKUP(S$6,'Employee Name'!$K$6:$P$41,$E99+1,FALSE),0)</f>
        <v>0</v>
      </c>
      <c r="T99" s="58">
        <f ca="1">IFERROR(HLOOKUP(T$6,'Employee Name'!$K$6:$P$41,$E99+1,FALSE),0)</f>
        <v>0</v>
      </c>
      <c r="U99" s="58">
        <f ca="1">IFERROR(HLOOKUP(U$6,'Employee Name'!$K$6:$P$41,$E99+1,FALSE),0)</f>
        <v>0</v>
      </c>
      <c r="V99" s="58">
        <f ca="1">IFERROR(HLOOKUP(V$6,'Employee Name'!$K$6:$P$41,$E99+1,FALSE),0)</f>
        <v>0</v>
      </c>
      <c r="W99" s="58">
        <f ca="1">IFERROR(HLOOKUP(W$6,'Employee Name'!$K$6:$P$41,$E99+1,FALSE),0)</f>
        <v>0</v>
      </c>
      <c r="X99" s="58">
        <f ca="1">IFERROR(HLOOKUP(X$6,'Employee Name'!$K$6:$P$41,$E99+1,FALSE),0)</f>
        <v>0</v>
      </c>
      <c r="Y99" s="58">
        <f ca="1">IFERROR(HLOOKUP(Y$6,'Employee Name'!$K$6:$P$41,$E99+1,FALSE),0)</f>
        <v>0</v>
      </c>
      <c r="Z99" s="58">
        <f ca="1">IFERROR(HLOOKUP(Z$6,'Employee Name'!$K$6:$P$41,$E99+1,FALSE),0)</f>
        <v>0</v>
      </c>
      <c r="AA99" s="58">
        <f ca="1">IFERROR(HLOOKUP(AA$6,'Employee Name'!$K$6:$P$41,$E99+1,FALSE),0)</f>
        <v>0</v>
      </c>
      <c r="AB99" s="58">
        <f ca="1">IFERROR(HLOOKUP(AB$6,'Employee Name'!$K$6:$P$41,$E99+1,FALSE),0)</f>
        <v>0</v>
      </c>
      <c r="AC99" s="58">
        <f ca="1">IFERROR(HLOOKUP(AC$6,'Employee Name'!$K$6:$P$41,$E99+1,FALSE),0)</f>
        <v>0</v>
      </c>
      <c r="AD99" s="58">
        <f ca="1">IFERROR(HLOOKUP(AD$6,'Employee Name'!$K$6:$P$41,$E99+1,FALSE),0)</f>
        <v>0</v>
      </c>
      <c r="AE99" s="58">
        <f ca="1">IFERROR(HLOOKUP(AE$6,'Employee Name'!$K$6:$P$41,$E99+1,FALSE),0)</f>
        <v>0</v>
      </c>
      <c r="AF99" s="58">
        <f ca="1">IFERROR(HLOOKUP(AF$6,'Employee Name'!$K$6:$P$41,$E99+1,FALSE),0)</f>
        <v>0</v>
      </c>
      <c r="AG99" s="58">
        <f ca="1">IFERROR(HLOOKUP(AG$6,'Employee Name'!$K$6:$P$41,$E99+1,FALSE),0)</f>
        <v>0</v>
      </c>
      <c r="AH99" s="58">
        <f ca="1">IFERROR(HLOOKUP(AH$6,'Employee Name'!$K$6:$P$41,$E99+1,FALSE),0)</f>
        <v>0</v>
      </c>
      <c r="AI99" s="58">
        <f ca="1">IFERROR(HLOOKUP(AI$6,'Employee Name'!$K$6:$P$41,$E99+1,FALSE),0)</f>
        <v>0</v>
      </c>
      <c r="AJ99" s="58">
        <f ca="1">IFERROR(HLOOKUP(AJ$6,'Employee Name'!$K$6:$P$41,$E99+1,FALSE),0)</f>
        <v>0</v>
      </c>
      <c r="AK99" s="58">
        <f ca="1">IFERROR(HLOOKUP(AK$6,'Employee Name'!$K$6:$P$41,$E99+1,FALSE),0)</f>
        <v>0</v>
      </c>
      <c r="AL99" s="58">
        <f ca="1">IFERROR(HLOOKUP(AL$6,'Employee Name'!$K$6:$P$41,$E99+1,FALSE),0)</f>
        <v>0</v>
      </c>
      <c r="AM99" s="58">
        <f ca="1">IFERROR(HLOOKUP(AM$6,'Employee Name'!$K$6:$P$41,$E99+1,FALSE),0)</f>
        <v>0</v>
      </c>
      <c r="AN99" s="58">
        <f ca="1">IFERROR(HLOOKUP(AN$6,'Employee Name'!$K$6:$P$41,$E99+1,FALSE),0)</f>
        <v>0</v>
      </c>
    </row>
    <row r="100" spans="4:40" x14ac:dyDescent="0.25">
      <c r="D100" s="58">
        <f t="shared" ca="1" si="10"/>
        <v>18</v>
      </c>
      <c r="E100" s="58">
        <f t="shared" si="9"/>
        <v>12</v>
      </c>
      <c r="F100" s="58">
        <f ca="1">IFERROR(HLOOKUP(F$6,'Employee Name'!$K$6:$P$41,$E100+1,FALSE),0)</f>
        <v>0</v>
      </c>
      <c r="G100" s="58">
        <f ca="1">IFERROR(HLOOKUP(G$6,'Employee Name'!$K$6:$P$41,$E100+1,FALSE),0)</f>
        <v>0</v>
      </c>
      <c r="H100" s="58">
        <f ca="1">IFERROR(HLOOKUP(H$6,'Employee Name'!$K$6:$P$41,$E100+1,FALSE),0)</f>
        <v>0</v>
      </c>
      <c r="I100" s="58">
        <f ca="1">IFERROR(HLOOKUP(I$6,'Employee Name'!$K$6:$P$41,$E100+1,FALSE),0)</f>
        <v>0</v>
      </c>
      <c r="J100" s="58">
        <f ca="1">IFERROR(HLOOKUP(J$6,'Employee Name'!$K$6:$P$41,$E100+1,FALSE),0)</f>
        <v>0</v>
      </c>
      <c r="K100" s="58">
        <f ca="1">IFERROR(HLOOKUP(K$6,'Employee Name'!$K$6:$P$41,$E100+1,FALSE),0)</f>
        <v>0</v>
      </c>
      <c r="L100" s="58">
        <f ca="1">IFERROR(HLOOKUP(L$6,'Employee Name'!$K$6:$P$41,$E100+1,FALSE),0)</f>
        <v>0</v>
      </c>
      <c r="M100" s="58">
        <f ca="1">IFERROR(HLOOKUP(M$6,'Employee Name'!$K$6:$P$41,$E100+1,FALSE),0)</f>
        <v>0</v>
      </c>
      <c r="N100" s="58">
        <f ca="1">IFERROR(HLOOKUP(N$6,'Employee Name'!$K$6:$P$41,$E100+1,FALSE),0)</f>
        <v>0</v>
      </c>
      <c r="O100" s="58">
        <f ca="1">IFERROR(HLOOKUP(O$6,'Employee Name'!$K$6:$P$41,$E100+1,FALSE),0)</f>
        <v>0</v>
      </c>
      <c r="P100" s="58">
        <f ca="1">IFERROR(HLOOKUP(P$6,'Employee Name'!$K$6:$P$41,$E100+1,FALSE),0)</f>
        <v>0</v>
      </c>
      <c r="Q100" s="58">
        <f ca="1">IFERROR(HLOOKUP(Q$6,'Employee Name'!$K$6:$P$41,$E100+1,FALSE),0)</f>
        <v>0</v>
      </c>
      <c r="R100" s="58">
        <f ca="1">IFERROR(HLOOKUP(R$6,'Employee Name'!$K$6:$P$41,$E100+1,FALSE),0)</f>
        <v>0</v>
      </c>
      <c r="S100" s="58">
        <f ca="1">IFERROR(HLOOKUP(S$6,'Employee Name'!$K$6:$P$41,$E100+1,FALSE),0)</f>
        <v>0</v>
      </c>
      <c r="T100" s="58">
        <f ca="1">IFERROR(HLOOKUP(T$6,'Employee Name'!$K$6:$P$41,$E100+1,FALSE),0)</f>
        <v>0</v>
      </c>
      <c r="U100" s="58">
        <f ca="1">IFERROR(HLOOKUP(U$6,'Employee Name'!$K$6:$P$41,$E100+1,FALSE),0)</f>
        <v>0</v>
      </c>
      <c r="V100" s="58">
        <f ca="1">IFERROR(HLOOKUP(V$6,'Employee Name'!$K$6:$P$41,$E100+1,FALSE),0)</f>
        <v>0</v>
      </c>
      <c r="W100" s="58">
        <f ca="1">IFERROR(HLOOKUP(W$6,'Employee Name'!$K$6:$P$41,$E100+1,FALSE),0)</f>
        <v>0</v>
      </c>
      <c r="X100" s="58">
        <f ca="1">IFERROR(HLOOKUP(X$6,'Employee Name'!$K$6:$P$41,$E100+1,FALSE),0)</f>
        <v>0</v>
      </c>
      <c r="Y100" s="58">
        <f ca="1">IFERROR(HLOOKUP(Y$6,'Employee Name'!$K$6:$P$41,$E100+1,FALSE),0)</f>
        <v>0</v>
      </c>
      <c r="Z100" s="58">
        <f ca="1">IFERROR(HLOOKUP(Z$6,'Employee Name'!$K$6:$P$41,$E100+1,FALSE),0)</f>
        <v>0</v>
      </c>
      <c r="AA100" s="58">
        <f ca="1">IFERROR(HLOOKUP(AA$6,'Employee Name'!$K$6:$P$41,$E100+1,FALSE),0)</f>
        <v>0</v>
      </c>
      <c r="AB100" s="58">
        <f ca="1">IFERROR(HLOOKUP(AB$6,'Employee Name'!$K$6:$P$41,$E100+1,FALSE),0)</f>
        <v>0</v>
      </c>
      <c r="AC100" s="58">
        <f ca="1">IFERROR(HLOOKUP(AC$6,'Employee Name'!$K$6:$P$41,$E100+1,FALSE),0)</f>
        <v>0</v>
      </c>
      <c r="AD100" s="58">
        <f ca="1">IFERROR(HLOOKUP(AD$6,'Employee Name'!$K$6:$P$41,$E100+1,FALSE),0)</f>
        <v>0</v>
      </c>
      <c r="AE100" s="58">
        <f ca="1">IFERROR(HLOOKUP(AE$6,'Employee Name'!$K$6:$P$41,$E100+1,FALSE),0)</f>
        <v>0</v>
      </c>
      <c r="AF100" s="58">
        <f ca="1">IFERROR(HLOOKUP(AF$6,'Employee Name'!$K$6:$P$41,$E100+1,FALSE),0)</f>
        <v>0</v>
      </c>
      <c r="AG100" s="58">
        <f ca="1">IFERROR(HLOOKUP(AG$6,'Employee Name'!$K$6:$P$41,$E100+1,FALSE),0)</f>
        <v>0</v>
      </c>
      <c r="AH100" s="58">
        <f ca="1">IFERROR(HLOOKUP(AH$6,'Employee Name'!$K$6:$P$41,$E100+1,FALSE),0)</f>
        <v>0</v>
      </c>
      <c r="AI100" s="58">
        <f ca="1">IFERROR(HLOOKUP(AI$6,'Employee Name'!$K$6:$P$41,$E100+1,FALSE),0)</f>
        <v>0</v>
      </c>
      <c r="AJ100" s="58">
        <f ca="1">IFERROR(HLOOKUP(AJ$6,'Employee Name'!$K$6:$P$41,$E100+1,FALSE),0)</f>
        <v>0</v>
      </c>
      <c r="AK100" s="58">
        <f ca="1">IFERROR(HLOOKUP(AK$6,'Employee Name'!$K$6:$P$41,$E100+1,FALSE),0)</f>
        <v>0</v>
      </c>
      <c r="AL100" s="58">
        <f ca="1">IFERROR(HLOOKUP(AL$6,'Employee Name'!$K$6:$P$41,$E100+1,FALSE),0)</f>
        <v>0</v>
      </c>
      <c r="AM100" s="58">
        <f ca="1">IFERROR(HLOOKUP(AM$6,'Employee Name'!$K$6:$P$41,$E100+1,FALSE),0)</f>
        <v>0</v>
      </c>
      <c r="AN100" s="58">
        <f ca="1">IFERROR(HLOOKUP(AN$6,'Employee Name'!$K$6:$P$41,$E100+1,FALSE),0)</f>
        <v>0</v>
      </c>
    </row>
    <row r="101" spans="4:40" x14ac:dyDescent="0.25">
      <c r="D101" s="58">
        <f t="shared" ca="1" si="10"/>
        <v>18</v>
      </c>
      <c r="E101" s="58">
        <f t="shared" si="9"/>
        <v>13</v>
      </c>
      <c r="F101" s="58">
        <f ca="1">IFERROR(HLOOKUP(F$6,'Employee Name'!$K$6:$P$41,$E101+1,FALSE),0)</f>
        <v>0</v>
      </c>
      <c r="G101" s="58">
        <f ca="1">IFERROR(HLOOKUP(G$6,'Employee Name'!$K$6:$P$41,$E101+1,FALSE),0)</f>
        <v>0</v>
      </c>
      <c r="H101" s="58">
        <f ca="1">IFERROR(HLOOKUP(H$6,'Employee Name'!$K$6:$P$41,$E101+1,FALSE),0)</f>
        <v>0</v>
      </c>
      <c r="I101" s="58">
        <f ca="1">IFERROR(HLOOKUP(I$6,'Employee Name'!$K$6:$P$41,$E101+1,FALSE),0)</f>
        <v>0</v>
      </c>
      <c r="J101" s="58">
        <f ca="1">IFERROR(HLOOKUP(J$6,'Employee Name'!$K$6:$P$41,$E101+1,FALSE),0)</f>
        <v>0</v>
      </c>
      <c r="K101" s="58">
        <f ca="1">IFERROR(HLOOKUP(K$6,'Employee Name'!$K$6:$P$41,$E101+1,FALSE),0)</f>
        <v>0</v>
      </c>
      <c r="L101" s="58">
        <f ca="1">IFERROR(HLOOKUP(L$6,'Employee Name'!$K$6:$P$41,$E101+1,FALSE),0)</f>
        <v>0</v>
      </c>
      <c r="M101" s="58">
        <f ca="1">IFERROR(HLOOKUP(M$6,'Employee Name'!$K$6:$P$41,$E101+1,FALSE),0)</f>
        <v>0</v>
      </c>
      <c r="N101" s="58">
        <f ca="1">IFERROR(HLOOKUP(N$6,'Employee Name'!$K$6:$P$41,$E101+1,FALSE),0)</f>
        <v>0</v>
      </c>
      <c r="O101" s="58">
        <f ca="1">IFERROR(HLOOKUP(O$6,'Employee Name'!$K$6:$P$41,$E101+1,FALSE),0)</f>
        <v>0</v>
      </c>
      <c r="P101" s="58">
        <f ca="1">IFERROR(HLOOKUP(P$6,'Employee Name'!$K$6:$P$41,$E101+1,FALSE),0)</f>
        <v>0</v>
      </c>
      <c r="Q101" s="58">
        <f ca="1">IFERROR(HLOOKUP(Q$6,'Employee Name'!$K$6:$P$41,$E101+1,FALSE),0)</f>
        <v>0</v>
      </c>
      <c r="R101" s="58">
        <f ca="1">IFERROR(HLOOKUP(R$6,'Employee Name'!$K$6:$P$41,$E101+1,FALSE),0)</f>
        <v>0</v>
      </c>
      <c r="S101" s="58">
        <f ca="1">IFERROR(HLOOKUP(S$6,'Employee Name'!$K$6:$P$41,$E101+1,FALSE),0)</f>
        <v>0</v>
      </c>
      <c r="T101" s="58">
        <f ca="1">IFERROR(HLOOKUP(T$6,'Employee Name'!$K$6:$P$41,$E101+1,FALSE),0)</f>
        <v>0</v>
      </c>
      <c r="U101" s="58">
        <f ca="1">IFERROR(HLOOKUP(U$6,'Employee Name'!$K$6:$P$41,$E101+1,FALSE),0)</f>
        <v>0</v>
      </c>
      <c r="V101" s="58">
        <f ca="1">IFERROR(HLOOKUP(V$6,'Employee Name'!$K$6:$P$41,$E101+1,FALSE),0)</f>
        <v>0</v>
      </c>
      <c r="W101" s="58">
        <f ca="1">IFERROR(HLOOKUP(W$6,'Employee Name'!$K$6:$P$41,$E101+1,FALSE),0)</f>
        <v>0</v>
      </c>
      <c r="X101" s="58">
        <f ca="1">IFERROR(HLOOKUP(X$6,'Employee Name'!$K$6:$P$41,$E101+1,FALSE),0)</f>
        <v>0</v>
      </c>
      <c r="Y101" s="58">
        <f ca="1">IFERROR(HLOOKUP(Y$6,'Employee Name'!$K$6:$P$41,$E101+1,FALSE),0)</f>
        <v>0</v>
      </c>
      <c r="Z101" s="58">
        <f ca="1">IFERROR(HLOOKUP(Z$6,'Employee Name'!$K$6:$P$41,$E101+1,FALSE),0)</f>
        <v>0</v>
      </c>
      <c r="AA101" s="58">
        <f ca="1">IFERROR(HLOOKUP(AA$6,'Employee Name'!$K$6:$P$41,$E101+1,FALSE),0)</f>
        <v>0</v>
      </c>
      <c r="AB101" s="58">
        <f ca="1">IFERROR(HLOOKUP(AB$6,'Employee Name'!$K$6:$P$41,$E101+1,FALSE),0)</f>
        <v>0</v>
      </c>
      <c r="AC101" s="58">
        <f ca="1">IFERROR(HLOOKUP(AC$6,'Employee Name'!$K$6:$P$41,$E101+1,FALSE),0)</f>
        <v>0</v>
      </c>
      <c r="AD101" s="58">
        <f ca="1">IFERROR(HLOOKUP(AD$6,'Employee Name'!$K$6:$P$41,$E101+1,FALSE),0)</f>
        <v>0</v>
      </c>
      <c r="AE101" s="58">
        <f ca="1">IFERROR(HLOOKUP(AE$6,'Employee Name'!$K$6:$P$41,$E101+1,FALSE),0)</f>
        <v>0</v>
      </c>
      <c r="AF101" s="58">
        <f ca="1">IFERROR(HLOOKUP(AF$6,'Employee Name'!$K$6:$P$41,$E101+1,FALSE),0)</f>
        <v>0</v>
      </c>
      <c r="AG101" s="58">
        <f ca="1">IFERROR(HLOOKUP(AG$6,'Employee Name'!$K$6:$P$41,$E101+1,FALSE),0)</f>
        <v>0</v>
      </c>
      <c r="AH101" s="58">
        <f ca="1">IFERROR(HLOOKUP(AH$6,'Employee Name'!$K$6:$P$41,$E101+1,FALSE),0)</f>
        <v>0</v>
      </c>
      <c r="AI101" s="58">
        <f ca="1">IFERROR(HLOOKUP(AI$6,'Employee Name'!$K$6:$P$41,$E101+1,FALSE),0)</f>
        <v>0</v>
      </c>
      <c r="AJ101" s="58">
        <f ca="1">IFERROR(HLOOKUP(AJ$6,'Employee Name'!$K$6:$P$41,$E101+1,FALSE),0)</f>
        <v>0</v>
      </c>
      <c r="AK101" s="58">
        <f ca="1">IFERROR(HLOOKUP(AK$6,'Employee Name'!$K$6:$P$41,$E101+1,FALSE),0)</f>
        <v>0</v>
      </c>
      <c r="AL101" s="58">
        <f ca="1">IFERROR(HLOOKUP(AL$6,'Employee Name'!$K$6:$P$41,$E101+1,FALSE),0)</f>
        <v>0</v>
      </c>
      <c r="AM101" s="58">
        <f ca="1">IFERROR(HLOOKUP(AM$6,'Employee Name'!$K$6:$P$41,$E101+1,FALSE),0)</f>
        <v>0</v>
      </c>
      <c r="AN101" s="58">
        <f ca="1">IFERROR(HLOOKUP(AN$6,'Employee Name'!$K$6:$P$41,$E101+1,FALSE),0)</f>
        <v>0</v>
      </c>
    </row>
    <row r="102" spans="4:40" x14ac:dyDescent="0.25">
      <c r="D102" s="58">
        <f t="shared" ca="1" si="10"/>
        <v>18</v>
      </c>
      <c r="E102" s="58">
        <f t="shared" si="9"/>
        <v>14</v>
      </c>
      <c r="F102" s="58">
        <f ca="1">IFERROR(HLOOKUP(F$6,'Employee Name'!$K$6:$P$41,$E102+1,FALSE),0)</f>
        <v>0</v>
      </c>
      <c r="G102" s="58">
        <f ca="1">IFERROR(HLOOKUP(G$6,'Employee Name'!$K$6:$P$41,$E102+1,FALSE),0)</f>
        <v>0</v>
      </c>
      <c r="H102" s="58">
        <f ca="1">IFERROR(HLOOKUP(H$6,'Employee Name'!$K$6:$P$41,$E102+1,FALSE),0)</f>
        <v>0</v>
      </c>
      <c r="I102" s="58">
        <f ca="1">IFERROR(HLOOKUP(I$6,'Employee Name'!$K$6:$P$41,$E102+1,FALSE),0)</f>
        <v>0</v>
      </c>
      <c r="J102" s="58">
        <f ca="1">IFERROR(HLOOKUP(J$6,'Employee Name'!$K$6:$P$41,$E102+1,FALSE),0)</f>
        <v>0</v>
      </c>
      <c r="K102" s="58">
        <f ca="1">IFERROR(HLOOKUP(K$6,'Employee Name'!$K$6:$P$41,$E102+1,FALSE),0)</f>
        <v>0</v>
      </c>
      <c r="L102" s="58">
        <f ca="1">IFERROR(HLOOKUP(L$6,'Employee Name'!$K$6:$P$41,$E102+1,FALSE),0)</f>
        <v>0</v>
      </c>
      <c r="M102" s="58">
        <f ca="1">IFERROR(HLOOKUP(M$6,'Employee Name'!$K$6:$P$41,$E102+1,FALSE),0)</f>
        <v>0</v>
      </c>
      <c r="N102" s="58">
        <f ca="1">IFERROR(HLOOKUP(N$6,'Employee Name'!$K$6:$P$41,$E102+1,FALSE),0)</f>
        <v>0</v>
      </c>
      <c r="O102" s="58">
        <f ca="1">IFERROR(HLOOKUP(O$6,'Employee Name'!$K$6:$P$41,$E102+1,FALSE),0)</f>
        <v>0</v>
      </c>
      <c r="P102" s="58">
        <f ca="1">IFERROR(HLOOKUP(P$6,'Employee Name'!$K$6:$P$41,$E102+1,FALSE),0)</f>
        <v>0</v>
      </c>
      <c r="Q102" s="58">
        <f ca="1">IFERROR(HLOOKUP(Q$6,'Employee Name'!$K$6:$P$41,$E102+1,FALSE),0)</f>
        <v>0</v>
      </c>
      <c r="R102" s="58">
        <f ca="1">IFERROR(HLOOKUP(R$6,'Employee Name'!$K$6:$P$41,$E102+1,FALSE),0)</f>
        <v>0</v>
      </c>
      <c r="S102" s="58">
        <f ca="1">IFERROR(HLOOKUP(S$6,'Employee Name'!$K$6:$P$41,$E102+1,FALSE),0)</f>
        <v>0</v>
      </c>
      <c r="T102" s="58">
        <f ca="1">IFERROR(HLOOKUP(T$6,'Employee Name'!$K$6:$P$41,$E102+1,FALSE),0)</f>
        <v>0</v>
      </c>
      <c r="U102" s="58">
        <f ca="1">IFERROR(HLOOKUP(U$6,'Employee Name'!$K$6:$P$41,$E102+1,FALSE),0)</f>
        <v>0</v>
      </c>
      <c r="V102" s="58">
        <f ca="1">IFERROR(HLOOKUP(V$6,'Employee Name'!$K$6:$P$41,$E102+1,FALSE),0)</f>
        <v>0</v>
      </c>
      <c r="W102" s="58">
        <f ca="1">IFERROR(HLOOKUP(W$6,'Employee Name'!$K$6:$P$41,$E102+1,FALSE),0)</f>
        <v>0</v>
      </c>
      <c r="X102" s="58">
        <f ca="1">IFERROR(HLOOKUP(X$6,'Employee Name'!$K$6:$P$41,$E102+1,FALSE),0)</f>
        <v>0</v>
      </c>
      <c r="Y102" s="58">
        <f ca="1">IFERROR(HLOOKUP(Y$6,'Employee Name'!$K$6:$P$41,$E102+1,FALSE),0)</f>
        <v>0</v>
      </c>
      <c r="Z102" s="58">
        <f ca="1">IFERROR(HLOOKUP(Z$6,'Employee Name'!$K$6:$P$41,$E102+1,FALSE),0)</f>
        <v>0</v>
      </c>
      <c r="AA102" s="58">
        <f ca="1">IFERROR(HLOOKUP(AA$6,'Employee Name'!$K$6:$P$41,$E102+1,FALSE),0)</f>
        <v>0</v>
      </c>
      <c r="AB102" s="58">
        <f ca="1">IFERROR(HLOOKUP(AB$6,'Employee Name'!$K$6:$P$41,$E102+1,FALSE),0)</f>
        <v>0</v>
      </c>
      <c r="AC102" s="58">
        <f ca="1">IFERROR(HLOOKUP(AC$6,'Employee Name'!$K$6:$P$41,$E102+1,FALSE),0)</f>
        <v>0</v>
      </c>
      <c r="AD102" s="58">
        <f ca="1">IFERROR(HLOOKUP(AD$6,'Employee Name'!$K$6:$P$41,$E102+1,FALSE),0)</f>
        <v>0</v>
      </c>
      <c r="AE102" s="58">
        <f ca="1">IFERROR(HLOOKUP(AE$6,'Employee Name'!$K$6:$P$41,$E102+1,FALSE),0)</f>
        <v>0</v>
      </c>
      <c r="AF102" s="58">
        <f ca="1">IFERROR(HLOOKUP(AF$6,'Employee Name'!$K$6:$P$41,$E102+1,FALSE),0)</f>
        <v>0</v>
      </c>
      <c r="AG102" s="58">
        <f ca="1">IFERROR(HLOOKUP(AG$6,'Employee Name'!$K$6:$P$41,$E102+1,FALSE),0)</f>
        <v>0</v>
      </c>
      <c r="AH102" s="58">
        <f ca="1">IFERROR(HLOOKUP(AH$6,'Employee Name'!$K$6:$P$41,$E102+1,FALSE),0)</f>
        <v>0</v>
      </c>
      <c r="AI102" s="58">
        <f ca="1">IFERROR(HLOOKUP(AI$6,'Employee Name'!$K$6:$P$41,$E102+1,FALSE),0)</f>
        <v>0</v>
      </c>
      <c r="AJ102" s="58">
        <f ca="1">IFERROR(HLOOKUP(AJ$6,'Employee Name'!$K$6:$P$41,$E102+1,FALSE),0)</f>
        <v>0</v>
      </c>
      <c r="AK102" s="58">
        <f ca="1">IFERROR(HLOOKUP(AK$6,'Employee Name'!$K$6:$P$41,$E102+1,FALSE),0)</f>
        <v>0</v>
      </c>
      <c r="AL102" s="58">
        <f ca="1">IFERROR(HLOOKUP(AL$6,'Employee Name'!$K$6:$P$41,$E102+1,FALSE),0)</f>
        <v>0</v>
      </c>
      <c r="AM102" s="58">
        <f ca="1">IFERROR(HLOOKUP(AM$6,'Employee Name'!$K$6:$P$41,$E102+1,FALSE),0)</f>
        <v>0</v>
      </c>
      <c r="AN102" s="58">
        <f ca="1">IFERROR(HLOOKUP(AN$6,'Employee Name'!$K$6:$P$41,$E102+1,FALSE),0)</f>
        <v>0</v>
      </c>
    </row>
    <row r="103" spans="4:40" x14ac:dyDescent="0.25">
      <c r="D103" s="58">
        <f t="shared" ca="1" si="10"/>
        <v>18</v>
      </c>
      <c r="E103" s="58">
        <f t="shared" si="9"/>
        <v>15</v>
      </c>
      <c r="F103" s="58">
        <f ca="1">IFERROR(HLOOKUP(F$6,'Employee Name'!$K$6:$P$41,$E103+1,FALSE),0)</f>
        <v>0</v>
      </c>
      <c r="G103" s="58">
        <f ca="1">IFERROR(HLOOKUP(G$6,'Employee Name'!$K$6:$P$41,$E103+1,FALSE),0)</f>
        <v>0</v>
      </c>
      <c r="H103" s="58">
        <f ca="1">IFERROR(HLOOKUP(H$6,'Employee Name'!$K$6:$P$41,$E103+1,FALSE),0)</f>
        <v>0</v>
      </c>
      <c r="I103" s="58">
        <f ca="1">IFERROR(HLOOKUP(I$6,'Employee Name'!$K$6:$P$41,$E103+1,FALSE),0)</f>
        <v>0</v>
      </c>
      <c r="J103" s="58">
        <f ca="1">IFERROR(HLOOKUP(J$6,'Employee Name'!$K$6:$P$41,$E103+1,FALSE),0)</f>
        <v>0</v>
      </c>
      <c r="K103" s="58">
        <f ca="1">IFERROR(HLOOKUP(K$6,'Employee Name'!$K$6:$P$41,$E103+1,FALSE),0)</f>
        <v>0</v>
      </c>
      <c r="L103" s="58">
        <f ca="1">IFERROR(HLOOKUP(L$6,'Employee Name'!$K$6:$P$41,$E103+1,FALSE),0)</f>
        <v>0</v>
      </c>
      <c r="M103" s="58">
        <f ca="1">IFERROR(HLOOKUP(M$6,'Employee Name'!$K$6:$P$41,$E103+1,FALSE),0)</f>
        <v>0</v>
      </c>
      <c r="N103" s="58">
        <f ca="1">IFERROR(HLOOKUP(N$6,'Employee Name'!$K$6:$P$41,$E103+1,FALSE),0)</f>
        <v>0</v>
      </c>
      <c r="O103" s="58">
        <f ca="1">IFERROR(HLOOKUP(O$6,'Employee Name'!$K$6:$P$41,$E103+1,FALSE),0)</f>
        <v>0</v>
      </c>
      <c r="P103" s="58">
        <f ca="1">IFERROR(HLOOKUP(P$6,'Employee Name'!$K$6:$P$41,$E103+1,FALSE),0)</f>
        <v>0</v>
      </c>
      <c r="Q103" s="58">
        <f ca="1">IFERROR(HLOOKUP(Q$6,'Employee Name'!$K$6:$P$41,$E103+1,FALSE),0)</f>
        <v>0</v>
      </c>
      <c r="R103" s="58">
        <f ca="1">IFERROR(HLOOKUP(R$6,'Employee Name'!$K$6:$P$41,$E103+1,FALSE),0)</f>
        <v>0</v>
      </c>
      <c r="S103" s="58">
        <f ca="1">IFERROR(HLOOKUP(S$6,'Employee Name'!$K$6:$P$41,$E103+1,FALSE),0)</f>
        <v>0</v>
      </c>
      <c r="T103" s="58">
        <f ca="1">IFERROR(HLOOKUP(T$6,'Employee Name'!$K$6:$P$41,$E103+1,FALSE),0)</f>
        <v>0</v>
      </c>
      <c r="U103" s="58">
        <f ca="1">IFERROR(HLOOKUP(U$6,'Employee Name'!$K$6:$P$41,$E103+1,FALSE),0)</f>
        <v>0</v>
      </c>
      <c r="V103" s="58">
        <f ca="1">IFERROR(HLOOKUP(V$6,'Employee Name'!$K$6:$P$41,$E103+1,FALSE),0)</f>
        <v>0</v>
      </c>
      <c r="W103" s="58">
        <f ca="1">IFERROR(HLOOKUP(W$6,'Employee Name'!$K$6:$P$41,$E103+1,FALSE),0)</f>
        <v>0</v>
      </c>
      <c r="X103" s="58">
        <f ca="1">IFERROR(HLOOKUP(X$6,'Employee Name'!$K$6:$P$41,$E103+1,FALSE),0)</f>
        <v>0</v>
      </c>
      <c r="Y103" s="58">
        <f ca="1">IFERROR(HLOOKUP(Y$6,'Employee Name'!$K$6:$P$41,$E103+1,FALSE),0)</f>
        <v>0</v>
      </c>
      <c r="Z103" s="58">
        <f ca="1">IFERROR(HLOOKUP(Z$6,'Employee Name'!$K$6:$P$41,$E103+1,FALSE),0)</f>
        <v>0</v>
      </c>
      <c r="AA103" s="58">
        <f ca="1">IFERROR(HLOOKUP(AA$6,'Employee Name'!$K$6:$P$41,$E103+1,FALSE),0)</f>
        <v>0</v>
      </c>
      <c r="AB103" s="58">
        <f ca="1">IFERROR(HLOOKUP(AB$6,'Employee Name'!$K$6:$P$41,$E103+1,FALSE),0)</f>
        <v>0</v>
      </c>
      <c r="AC103" s="58">
        <f ca="1">IFERROR(HLOOKUP(AC$6,'Employee Name'!$K$6:$P$41,$E103+1,FALSE),0)</f>
        <v>0</v>
      </c>
      <c r="AD103" s="58">
        <f ca="1">IFERROR(HLOOKUP(AD$6,'Employee Name'!$K$6:$P$41,$E103+1,FALSE),0)</f>
        <v>0</v>
      </c>
      <c r="AE103" s="58">
        <f ca="1">IFERROR(HLOOKUP(AE$6,'Employee Name'!$K$6:$P$41,$E103+1,FALSE),0)</f>
        <v>0</v>
      </c>
      <c r="AF103" s="58">
        <f ca="1">IFERROR(HLOOKUP(AF$6,'Employee Name'!$K$6:$P$41,$E103+1,FALSE),0)</f>
        <v>0</v>
      </c>
      <c r="AG103" s="58">
        <f ca="1">IFERROR(HLOOKUP(AG$6,'Employee Name'!$K$6:$P$41,$E103+1,FALSE),0)</f>
        <v>0</v>
      </c>
      <c r="AH103" s="58">
        <f ca="1">IFERROR(HLOOKUP(AH$6,'Employee Name'!$K$6:$P$41,$E103+1,FALSE),0)</f>
        <v>0</v>
      </c>
      <c r="AI103" s="58">
        <f ca="1">IFERROR(HLOOKUP(AI$6,'Employee Name'!$K$6:$P$41,$E103+1,FALSE),0)</f>
        <v>0</v>
      </c>
      <c r="AJ103" s="58">
        <f ca="1">IFERROR(HLOOKUP(AJ$6,'Employee Name'!$K$6:$P$41,$E103+1,FALSE),0)</f>
        <v>0</v>
      </c>
      <c r="AK103" s="58">
        <f ca="1">IFERROR(HLOOKUP(AK$6,'Employee Name'!$K$6:$P$41,$E103+1,FALSE),0)</f>
        <v>0</v>
      </c>
      <c r="AL103" s="58">
        <f ca="1">IFERROR(HLOOKUP(AL$6,'Employee Name'!$K$6:$P$41,$E103+1,FALSE),0)</f>
        <v>0</v>
      </c>
      <c r="AM103" s="58">
        <f ca="1">IFERROR(HLOOKUP(AM$6,'Employee Name'!$K$6:$P$41,$E103+1,FALSE),0)</f>
        <v>0</v>
      </c>
      <c r="AN103" s="58">
        <f ca="1">IFERROR(HLOOKUP(AN$6,'Employee Name'!$K$6:$P$41,$E103+1,FALSE),0)</f>
        <v>0</v>
      </c>
    </row>
    <row r="104" spans="4:40" x14ac:dyDescent="0.25">
      <c r="D104" s="58">
        <f t="shared" ca="1" si="10"/>
        <v>18</v>
      </c>
      <c r="E104" s="58">
        <f t="shared" si="9"/>
        <v>16</v>
      </c>
      <c r="F104" s="58">
        <f ca="1">IFERROR(HLOOKUP(F$6,'Employee Name'!$K$6:$P$41,$E104+1,FALSE),0)</f>
        <v>0</v>
      </c>
      <c r="G104" s="58">
        <f ca="1">IFERROR(HLOOKUP(G$6,'Employee Name'!$K$6:$P$41,$E104+1,FALSE),0)</f>
        <v>0</v>
      </c>
      <c r="H104" s="58">
        <f ca="1">IFERROR(HLOOKUP(H$6,'Employee Name'!$K$6:$P$41,$E104+1,FALSE),0)</f>
        <v>0</v>
      </c>
      <c r="I104" s="58">
        <f ca="1">IFERROR(HLOOKUP(I$6,'Employee Name'!$K$6:$P$41,$E104+1,FALSE),0)</f>
        <v>0</v>
      </c>
      <c r="J104" s="58">
        <f ca="1">IFERROR(HLOOKUP(J$6,'Employee Name'!$K$6:$P$41,$E104+1,FALSE),0)</f>
        <v>0</v>
      </c>
      <c r="K104" s="58">
        <f ca="1">IFERROR(HLOOKUP(K$6,'Employee Name'!$K$6:$P$41,$E104+1,FALSE),0)</f>
        <v>0</v>
      </c>
      <c r="L104" s="58">
        <f ca="1">IFERROR(HLOOKUP(L$6,'Employee Name'!$K$6:$P$41,$E104+1,FALSE),0)</f>
        <v>0</v>
      </c>
      <c r="M104" s="58">
        <f ca="1">IFERROR(HLOOKUP(M$6,'Employee Name'!$K$6:$P$41,$E104+1,FALSE),0)</f>
        <v>0</v>
      </c>
      <c r="N104" s="58">
        <f ca="1">IFERROR(HLOOKUP(N$6,'Employee Name'!$K$6:$P$41,$E104+1,FALSE),0)</f>
        <v>0</v>
      </c>
      <c r="O104" s="58">
        <f ca="1">IFERROR(HLOOKUP(O$6,'Employee Name'!$K$6:$P$41,$E104+1,FALSE),0)</f>
        <v>0</v>
      </c>
      <c r="P104" s="58">
        <f ca="1">IFERROR(HLOOKUP(P$6,'Employee Name'!$K$6:$P$41,$E104+1,FALSE),0)</f>
        <v>0</v>
      </c>
      <c r="Q104" s="58">
        <f ca="1">IFERROR(HLOOKUP(Q$6,'Employee Name'!$K$6:$P$41,$E104+1,FALSE),0)</f>
        <v>0</v>
      </c>
      <c r="R104" s="58">
        <f ca="1">IFERROR(HLOOKUP(R$6,'Employee Name'!$K$6:$P$41,$E104+1,FALSE),0)</f>
        <v>0</v>
      </c>
      <c r="S104" s="58">
        <f ca="1">IFERROR(HLOOKUP(S$6,'Employee Name'!$K$6:$P$41,$E104+1,FALSE),0)</f>
        <v>0</v>
      </c>
      <c r="T104" s="58">
        <f ca="1">IFERROR(HLOOKUP(T$6,'Employee Name'!$K$6:$P$41,$E104+1,FALSE),0)</f>
        <v>0</v>
      </c>
      <c r="U104" s="58">
        <f ca="1">IFERROR(HLOOKUP(U$6,'Employee Name'!$K$6:$P$41,$E104+1,FALSE),0)</f>
        <v>0</v>
      </c>
      <c r="V104" s="58">
        <f ca="1">IFERROR(HLOOKUP(V$6,'Employee Name'!$K$6:$P$41,$E104+1,FALSE),0)</f>
        <v>0</v>
      </c>
      <c r="W104" s="58">
        <f ca="1">IFERROR(HLOOKUP(W$6,'Employee Name'!$K$6:$P$41,$E104+1,FALSE),0)</f>
        <v>0</v>
      </c>
      <c r="X104" s="58">
        <f ca="1">IFERROR(HLOOKUP(X$6,'Employee Name'!$K$6:$P$41,$E104+1,FALSE),0)</f>
        <v>0</v>
      </c>
      <c r="Y104" s="58">
        <f ca="1">IFERROR(HLOOKUP(Y$6,'Employee Name'!$K$6:$P$41,$E104+1,FALSE),0)</f>
        <v>0</v>
      </c>
      <c r="Z104" s="58">
        <f ca="1">IFERROR(HLOOKUP(Z$6,'Employee Name'!$K$6:$P$41,$E104+1,FALSE),0)</f>
        <v>0</v>
      </c>
      <c r="AA104" s="58">
        <f ca="1">IFERROR(HLOOKUP(AA$6,'Employee Name'!$K$6:$P$41,$E104+1,FALSE),0)</f>
        <v>0</v>
      </c>
      <c r="AB104" s="58">
        <f ca="1">IFERROR(HLOOKUP(AB$6,'Employee Name'!$K$6:$P$41,$E104+1,FALSE),0)</f>
        <v>0</v>
      </c>
      <c r="AC104" s="58">
        <f ca="1">IFERROR(HLOOKUP(AC$6,'Employee Name'!$K$6:$P$41,$E104+1,FALSE),0)</f>
        <v>0</v>
      </c>
      <c r="AD104" s="58">
        <f ca="1">IFERROR(HLOOKUP(AD$6,'Employee Name'!$K$6:$P$41,$E104+1,FALSE),0)</f>
        <v>0</v>
      </c>
      <c r="AE104" s="58">
        <f ca="1">IFERROR(HLOOKUP(AE$6,'Employee Name'!$K$6:$P$41,$E104+1,FALSE),0)</f>
        <v>0</v>
      </c>
      <c r="AF104" s="58">
        <f ca="1">IFERROR(HLOOKUP(AF$6,'Employee Name'!$K$6:$P$41,$E104+1,FALSE),0)</f>
        <v>0</v>
      </c>
      <c r="AG104" s="58">
        <f ca="1">IFERROR(HLOOKUP(AG$6,'Employee Name'!$K$6:$P$41,$E104+1,FALSE),0)</f>
        <v>0</v>
      </c>
      <c r="AH104" s="58">
        <f ca="1">IFERROR(HLOOKUP(AH$6,'Employee Name'!$K$6:$P$41,$E104+1,FALSE),0)</f>
        <v>0</v>
      </c>
      <c r="AI104" s="58">
        <f ca="1">IFERROR(HLOOKUP(AI$6,'Employee Name'!$K$6:$P$41,$E104+1,FALSE),0)</f>
        <v>0</v>
      </c>
      <c r="AJ104" s="58">
        <f ca="1">IFERROR(HLOOKUP(AJ$6,'Employee Name'!$K$6:$P$41,$E104+1,FALSE),0)</f>
        <v>0</v>
      </c>
      <c r="AK104" s="58">
        <f ca="1">IFERROR(HLOOKUP(AK$6,'Employee Name'!$K$6:$P$41,$E104+1,FALSE),0)</f>
        <v>0</v>
      </c>
      <c r="AL104" s="58">
        <f ca="1">IFERROR(HLOOKUP(AL$6,'Employee Name'!$K$6:$P$41,$E104+1,FALSE),0)</f>
        <v>0</v>
      </c>
      <c r="AM104" s="58">
        <f ca="1">IFERROR(HLOOKUP(AM$6,'Employee Name'!$K$6:$P$41,$E104+1,FALSE),0)</f>
        <v>0</v>
      </c>
      <c r="AN104" s="58">
        <f ca="1">IFERROR(HLOOKUP(AN$6,'Employee Name'!$K$6:$P$41,$E104+1,FALSE),0)</f>
        <v>0</v>
      </c>
    </row>
    <row r="105" spans="4:40" x14ac:dyDescent="0.25">
      <c r="D105" s="58">
        <f t="shared" ca="1" si="10"/>
        <v>18</v>
      </c>
      <c r="E105" s="58">
        <f t="shared" si="9"/>
        <v>17</v>
      </c>
      <c r="F105" s="58">
        <f ca="1">IFERROR(HLOOKUP(F$6,'Employee Name'!$K$6:$P$41,$E105+1,FALSE),0)</f>
        <v>0</v>
      </c>
      <c r="G105" s="58">
        <f ca="1">IFERROR(HLOOKUP(G$6,'Employee Name'!$K$6:$P$41,$E105+1,FALSE),0)</f>
        <v>0</v>
      </c>
      <c r="H105" s="58">
        <f ca="1">IFERROR(HLOOKUP(H$6,'Employee Name'!$K$6:$P$41,$E105+1,FALSE),0)</f>
        <v>0</v>
      </c>
      <c r="I105" s="58">
        <f ca="1">IFERROR(HLOOKUP(I$6,'Employee Name'!$K$6:$P$41,$E105+1,FALSE),0)</f>
        <v>0</v>
      </c>
      <c r="J105" s="58">
        <f ca="1">IFERROR(HLOOKUP(J$6,'Employee Name'!$K$6:$P$41,$E105+1,FALSE),0)</f>
        <v>0</v>
      </c>
      <c r="K105" s="58">
        <f ca="1">IFERROR(HLOOKUP(K$6,'Employee Name'!$K$6:$P$41,$E105+1,FALSE),0)</f>
        <v>0</v>
      </c>
      <c r="L105" s="58">
        <f ca="1">IFERROR(HLOOKUP(L$6,'Employee Name'!$K$6:$P$41,$E105+1,FALSE),0)</f>
        <v>0</v>
      </c>
      <c r="M105" s="58">
        <f ca="1">IFERROR(HLOOKUP(M$6,'Employee Name'!$K$6:$P$41,$E105+1,FALSE),0)</f>
        <v>0</v>
      </c>
      <c r="N105" s="58">
        <f ca="1">IFERROR(HLOOKUP(N$6,'Employee Name'!$K$6:$P$41,$E105+1,FALSE),0)</f>
        <v>0</v>
      </c>
      <c r="O105" s="58">
        <f ca="1">IFERROR(HLOOKUP(O$6,'Employee Name'!$K$6:$P$41,$E105+1,FALSE),0)</f>
        <v>0</v>
      </c>
      <c r="P105" s="58">
        <f ca="1">IFERROR(HLOOKUP(P$6,'Employee Name'!$K$6:$P$41,$E105+1,FALSE),0)</f>
        <v>0</v>
      </c>
      <c r="Q105" s="58">
        <f ca="1">IFERROR(HLOOKUP(Q$6,'Employee Name'!$K$6:$P$41,$E105+1,FALSE),0)</f>
        <v>0</v>
      </c>
      <c r="R105" s="58">
        <f ca="1">IFERROR(HLOOKUP(R$6,'Employee Name'!$K$6:$P$41,$E105+1,FALSE),0)</f>
        <v>0</v>
      </c>
      <c r="S105" s="58">
        <f ca="1">IFERROR(HLOOKUP(S$6,'Employee Name'!$K$6:$P$41,$E105+1,FALSE),0)</f>
        <v>0</v>
      </c>
      <c r="T105" s="58">
        <f ca="1">IFERROR(HLOOKUP(T$6,'Employee Name'!$K$6:$P$41,$E105+1,FALSE),0)</f>
        <v>0</v>
      </c>
      <c r="U105" s="58">
        <f ca="1">IFERROR(HLOOKUP(U$6,'Employee Name'!$K$6:$P$41,$E105+1,FALSE),0)</f>
        <v>0</v>
      </c>
      <c r="V105" s="58">
        <f ca="1">IFERROR(HLOOKUP(V$6,'Employee Name'!$K$6:$P$41,$E105+1,FALSE),0)</f>
        <v>0</v>
      </c>
      <c r="W105" s="58">
        <f ca="1">IFERROR(HLOOKUP(W$6,'Employee Name'!$K$6:$P$41,$E105+1,FALSE),0)</f>
        <v>0</v>
      </c>
      <c r="X105" s="58">
        <f ca="1">IFERROR(HLOOKUP(X$6,'Employee Name'!$K$6:$P$41,$E105+1,FALSE),0)</f>
        <v>0</v>
      </c>
      <c r="Y105" s="58">
        <f ca="1">IFERROR(HLOOKUP(Y$6,'Employee Name'!$K$6:$P$41,$E105+1,FALSE),0)</f>
        <v>0</v>
      </c>
      <c r="Z105" s="58">
        <f ca="1">IFERROR(HLOOKUP(Z$6,'Employee Name'!$K$6:$P$41,$E105+1,FALSE),0)</f>
        <v>0</v>
      </c>
      <c r="AA105" s="58">
        <f ca="1">IFERROR(HLOOKUP(AA$6,'Employee Name'!$K$6:$P$41,$E105+1,FALSE),0)</f>
        <v>0</v>
      </c>
      <c r="AB105" s="58">
        <f ca="1">IFERROR(HLOOKUP(AB$6,'Employee Name'!$K$6:$P$41,$E105+1,FALSE),0)</f>
        <v>0</v>
      </c>
      <c r="AC105" s="58">
        <f ca="1">IFERROR(HLOOKUP(AC$6,'Employee Name'!$K$6:$P$41,$E105+1,FALSE),0)</f>
        <v>0</v>
      </c>
      <c r="AD105" s="58">
        <f ca="1">IFERROR(HLOOKUP(AD$6,'Employee Name'!$K$6:$P$41,$E105+1,FALSE),0)</f>
        <v>0</v>
      </c>
      <c r="AE105" s="58">
        <f ca="1">IFERROR(HLOOKUP(AE$6,'Employee Name'!$K$6:$P$41,$E105+1,FALSE),0)</f>
        <v>0</v>
      </c>
      <c r="AF105" s="58">
        <f ca="1">IFERROR(HLOOKUP(AF$6,'Employee Name'!$K$6:$P$41,$E105+1,FALSE),0)</f>
        <v>0</v>
      </c>
      <c r="AG105" s="58">
        <f ca="1">IFERROR(HLOOKUP(AG$6,'Employee Name'!$K$6:$P$41,$E105+1,FALSE),0)</f>
        <v>0</v>
      </c>
      <c r="AH105" s="58">
        <f ca="1">IFERROR(HLOOKUP(AH$6,'Employee Name'!$K$6:$P$41,$E105+1,FALSE),0)</f>
        <v>0</v>
      </c>
      <c r="AI105" s="58">
        <f ca="1">IFERROR(HLOOKUP(AI$6,'Employee Name'!$K$6:$P$41,$E105+1,FALSE),0)</f>
        <v>0</v>
      </c>
      <c r="AJ105" s="58">
        <f ca="1">IFERROR(HLOOKUP(AJ$6,'Employee Name'!$K$6:$P$41,$E105+1,FALSE),0)</f>
        <v>0</v>
      </c>
      <c r="AK105" s="58">
        <f ca="1">IFERROR(HLOOKUP(AK$6,'Employee Name'!$K$6:$P$41,$E105+1,FALSE),0)</f>
        <v>0</v>
      </c>
      <c r="AL105" s="58">
        <f ca="1">IFERROR(HLOOKUP(AL$6,'Employee Name'!$K$6:$P$41,$E105+1,FALSE),0)</f>
        <v>0</v>
      </c>
      <c r="AM105" s="58">
        <f ca="1">IFERROR(HLOOKUP(AM$6,'Employee Name'!$K$6:$P$41,$E105+1,FALSE),0)</f>
        <v>0</v>
      </c>
      <c r="AN105" s="58">
        <f ca="1">IFERROR(HLOOKUP(AN$6,'Employee Name'!$K$6:$P$41,$E105+1,FALSE),0)</f>
        <v>0</v>
      </c>
    </row>
    <row r="106" spans="4:40" x14ac:dyDescent="0.25">
      <c r="D106" s="58">
        <f t="shared" ca="1" si="10"/>
        <v>18</v>
      </c>
      <c r="E106" s="58">
        <f t="shared" si="9"/>
        <v>18</v>
      </c>
      <c r="F106" s="58">
        <f ca="1">IFERROR(HLOOKUP(F$6,'Employee Name'!$K$6:$P$41,$E106+1,FALSE),0)</f>
        <v>0</v>
      </c>
      <c r="G106" s="58">
        <f ca="1">IFERROR(HLOOKUP(G$6,'Employee Name'!$K$6:$P$41,$E106+1,FALSE),0)</f>
        <v>0</v>
      </c>
      <c r="H106" s="58">
        <f ca="1">IFERROR(HLOOKUP(H$6,'Employee Name'!$K$6:$P$41,$E106+1,FALSE),0)</f>
        <v>0</v>
      </c>
      <c r="I106" s="58">
        <f ca="1">IFERROR(HLOOKUP(I$6,'Employee Name'!$K$6:$P$41,$E106+1,FALSE),0)</f>
        <v>0</v>
      </c>
      <c r="J106" s="58">
        <f ca="1">IFERROR(HLOOKUP(J$6,'Employee Name'!$K$6:$P$41,$E106+1,FALSE),0)</f>
        <v>0</v>
      </c>
      <c r="K106" s="58">
        <f ca="1">IFERROR(HLOOKUP(K$6,'Employee Name'!$K$6:$P$41,$E106+1,FALSE),0)</f>
        <v>0</v>
      </c>
      <c r="L106" s="58">
        <f ca="1">IFERROR(HLOOKUP(L$6,'Employee Name'!$K$6:$P$41,$E106+1,FALSE),0)</f>
        <v>0</v>
      </c>
      <c r="M106" s="58">
        <f ca="1">IFERROR(HLOOKUP(M$6,'Employee Name'!$K$6:$P$41,$E106+1,FALSE),0)</f>
        <v>0</v>
      </c>
      <c r="N106" s="58">
        <f ca="1">IFERROR(HLOOKUP(N$6,'Employee Name'!$K$6:$P$41,$E106+1,FALSE),0)</f>
        <v>0</v>
      </c>
      <c r="O106" s="58">
        <f ca="1">IFERROR(HLOOKUP(O$6,'Employee Name'!$K$6:$P$41,$E106+1,FALSE),0)</f>
        <v>0</v>
      </c>
      <c r="P106" s="58">
        <f ca="1">IFERROR(HLOOKUP(P$6,'Employee Name'!$K$6:$P$41,$E106+1,FALSE),0)</f>
        <v>0</v>
      </c>
      <c r="Q106" s="58">
        <f ca="1">IFERROR(HLOOKUP(Q$6,'Employee Name'!$K$6:$P$41,$E106+1,FALSE),0)</f>
        <v>0</v>
      </c>
      <c r="R106" s="58">
        <f ca="1">IFERROR(HLOOKUP(R$6,'Employee Name'!$K$6:$P$41,$E106+1,FALSE),0)</f>
        <v>0</v>
      </c>
      <c r="S106" s="58">
        <f ca="1">IFERROR(HLOOKUP(S$6,'Employee Name'!$K$6:$P$41,$E106+1,FALSE),0)</f>
        <v>0</v>
      </c>
      <c r="T106" s="58">
        <f ca="1">IFERROR(HLOOKUP(T$6,'Employee Name'!$K$6:$P$41,$E106+1,FALSE),0)</f>
        <v>0</v>
      </c>
      <c r="U106" s="58">
        <f ca="1">IFERROR(HLOOKUP(U$6,'Employee Name'!$K$6:$P$41,$E106+1,FALSE),0)</f>
        <v>0</v>
      </c>
      <c r="V106" s="58">
        <f ca="1">IFERROR(HLOOKUP(V$6,'Employee Name'!$K$6:$P$41,$E106+1,FALSE),0)</f>
        <v>0</v>
      </c>
      <c r="W106" s="58">
        <f ca="1">IFERROR(HLOOKUP(W$6,'Employee Name'!$K$6:$P$41,$E106+1,FALSE),0)</f>
        <v>0</v>
      </c>
      <c r="X106" s="58">
        <f ca="1">IFERROR(HLOOKUP(X$6,'Employee Name'!$K$6:$P$41,$E106+1,FALSE),0)</f>
        <v>0</v>
      </c>
      <c r="Y106" s="58">
        <f ca="1">IFERROR(HLOOKUP(Y$6,'Employee Name'!$K$6:$P$41,$E106+1,FALSE),0)</f>
        <v>0</v>
      </c>
      <c r="Z106" s="58">
        <f ca="1">IFERROR(HLOOKUP(Z$6,'Employee Name'!$K$6:$P$41,$E106+1,FALSE),0)</f>
        <v>0</v>
      </c>
      <c r="AA106" s="58">
        <f ca="1">IFERROR(HLOOKUP(AA$6,'Employee Name'!$K$6:$P$41,$E106+1,FALSE),0)</f>
        <v>0</v>
      </c>
      <c r="AB106" s="58">
        <f ca="1">IFERROR(HLOOKUP(AB$6,'Employee Name'!$K$6:$P$41,$E106+1,FALSE),0)</f>
        <v>0</v>
      </c>
      <c r="AC106" s="58">
        <f ca="1">IFERROR(HLOOKUP(AC$6,'Employee Name'!$K$6:$P$41,$E106+1,FALSE),0)</f>
        <v>0</v>
      </c>
      <c r="AD106" s="58">
        <f ca="1">IFERROR(HLOOKUP(AD$6,'Employee Name'!$K$6:$P$41,$E106+1,FALSE),0)</f>
        <v>0</v>
      </c>
      <c r="AE106" s="58">
        <f ca="1">IFERROR(HLOOKUP(AE$6,'Employee Name'!$K$6:$P$41,$E106+1,FALSE),0)</f>
        <v>0</v>
      </c>
      <c r="AF106" s="58">
        <f ca="1">IFERROR(HLOOKUP(AF$6,'Employee Name'!$K$6:$P$41,$E106+1,FALSE),0)</f>
        <v>0</v>
      </c>
      <c r="AG106" s="58">
        <f ca="1">IFERROR(HLOOKUP(AG$6,'Employee Name'!$K$6:$P$41,$E106+1,FALSE),0)</f>
        <v>0</v>
      </c>
      <c r="AH106" s="58">
        <f ca="1">IFERROR(HLOOKUP(AH$6,'Employee Name'!$K$6:$P$41,$E106+1,FALSE),0)</f>
        <v>0</v>
      </c>
      <c r="AI106" s="58">
        <f ca="1">IFERROR(HLOOKUP(AI$6,'Employee Name'!$K$6:$P$41,$E106+1,FALSE),0)</f>
        <v>0</v>
      </c>
      <c r="AJ106" s="58">
        <f ca="1">IFERROR(HLOOKUP(AJ$6,'Employee Name'!$K$6:$P$41,$E106+1,FALSE),0)</f>
        <v>0</v>
      </c>
      <c r="AK106" s="58">
        <f ca="1">IFERROR(HLOOKUP(AK$6,'Employee Name'!$K$6:$P$41,$E106+1,FALSE),0)</f>
        <v>0</v>
      </c>
      <c r="AL106" s="58">
        <f ca="1">IFERROR(HLOOKUP(AL$6,'Employee Name'!$K$6:$P$41,$E106+1,FALSE),0)</f>
        <v>0</v>
      </c>
      <c r="AM106" s="58">
        <f ca="1">IFERROR(HLOOKUP(AM$6,'Employee Name'!$K$6:$P$41,$E106+1,FALSE),0)</f>
        <v>0</v>
      </c>
      <c r="AN106" s="58">
        <f ca="1">IFERROR(HLOOKUP(AN$6,'Employee Name'!$K$6:$P$41,$E106+1,FALSE),0)</f>
        <v>0</v>
      </c>
    </row>
    <row r="107" spans="4:40" x14ac:dyDescent="0.25">
      <c r="D107" s="58">
        <f t="shared" ca="1" si="10"/>
        <v>18</v>
      </c>
      <c r="E107" s="58">
        <f t="shared" si="9"/>
        <v>19</v>
      </c>
      <c r="F107" s="58">
        <f ca="1">IFERROR(HLOOKUP(F$6,'Employee Name'!$K$6:$P$41,$E107+1,FALSE),0)</f>
        <v>0</v>
      </c>
      <c r="G107" s="58">
        <f ca="1">IFERROR(HLOOKUP(G$6,'Employee Name'!$K$6:$P$41,$E107+1,FALSE),0)</f>
        <v>0</v>
      </c>
      <c r="H107" s="58">
        <f ca="1">IFERROR(HLOOKUP(H$6,'Employee Name'!$K$6:$P$41,$E107+1,FALSE),0)</f>
        <v>0</v>
      </c>
      <c r="I107" s="58">
        <f ca="1">IFERROR(HLOOKUP(I$6,'Employee Name'!$K$6:$P$41,$E107+1,FALSE),0)</f>
        <v>0</v>
      </c>
      <c r="J107" s="58">
        <f ca="1">IFERROR(HLOOKUP(J$6,'Employee Name'!$K$6:$P$41,$E107+1,FALSE),0)</f>
        <v>0</v>
      </c>
      <c r="K107" s="58">
        <f ca="1">IFERROR(HLOOKUP(K$6,'Employee Name'!$K$6:$P$41,$E107+1,FALSE),0)</f>
        <v>0</v>
      </c>
      <c r="L107" s="58">
        <f ca="1">IFERROR(HLOOKUP(L$6,'Employee Name'!$K$6:$P$41,$E107+1,FALSE),0)</f>
        <v>0</v>
      </c>
      <c r="M107" s="58">
        <f ca="1">IFERROR(HLOOKUP(M$6,'Employee Name'!$K$6:$P$41,$E107+1,FALSE),0)</f>
        <v>0</v>
      </c>
      <c r="N107" s="58">
        <f ca="1">IFERROR(HLOOKUP(N$6,'Employee Name'!$K$6:$P$41,$E107+1,FALSE),0)</f>
        <v>0</v>
      </c>
      <c r="O107" s="58">
        <f ca="1">IFERROR(HLOOKUP(O$6,'Employee Name'!$K$6:$P$41,$E107+1,FALSE),0)</f>
        <v>0</v>
      </c>
      <c r="P107" s="58">
        <f ca="1">IFERROR(HLOOKUP(P$6,'Employee Name'!$K$6:$P$41,$E107+1,FALSE),0)</f>
        <v>0</v>
      </c>
      <c r="Q107" s="58">
        <f ca="1">IFERROR(HLOOKUP(Q$6,'Employee Name'!$K$6:$P$41,$E107+1,FALSE),0)</f>
        <v>0</v>
      </c>
      <c r="R107" s="58">
        <f ca="1">IFERROR(HLOOKUP(R$6,'Employee Name'!$K$6:$P$41,$E107+1,FALSE),0)</f>
        <v>0</v>
      </c>
      <c r="S107" s="58">
        <f ca="1">IFERROR(HLOOKUP(S$6,'Employee Name'!$K$6:$P$41,$E107+1,FALSE),0)</f>
        <v>0</v>
      </c>
      <c r="T107" s="58">
        <f ca="1">IFERROR(HLOOKUP(T$6,'Employee Name'!$K$6:$P$41,$E107+1,FALSE),0)</f>
        <v>0</v>
      </c>
      <c r="U107" s="58">
        <f ca="1">IFERROR(HLOOKUP(U$6,'Employee Name'!$K$6:$P$41,$E107+1,FALSE),0)</f>
        <v>0</v>
      </c>
      <c r="V107" s="58">
        <f ca="1">IFERROR(HLOOKUP(V$6,'Employee Name'!$K$6:$P$41,$E107+1,FALSE),0)</f>
        <v>0</v>
      </c>
      <c r="W107" s="58">
        <f ca="1">IFERROR(HLOOKUP(W$6,'Employee Name'!$K$6:$P$41,$E107+1,FALSE),0)</f>
        <v>0</v>
      </c>
      <c r="X107" s="58">
        <f ca="1">IFERROR(HLOOKUP(X$6,'Employee Name'!$K$6:$P$41,$E107+1,FALSE),0)</f>
        <v>0</v>
      </c>
      <c r="Y107" s="58">
        <f ca="1">IFERROR(HLOOKUP(Y$6,'Employee Name'!$K$6:$P$41,$E107+1,FALSE),0)</f>
        <v>0</v>
      </c>
      <c r="Z107" s="58">
        <f ca="1">IFERROR(HLOOKUP(Z$6,'Employee Name'!$K$6:$P$41,$E107+1,FALSE),0)</f>
        <v>0</v>
      </c>
      <c r="AA107" s="58">
        <f ca="1">IFERROR(HLOOKUP(AA$6,'Employee Name'!$K$6:$P$41,$E107+1,FALSE),0)</f>
        <v>0</v>
      </c>
      <c r="AB107" s="58">
        <f ca="1">IFERROR(HLOOKUP(AB$6,'Employee Name'!$K$6:$P$41,$E107+1,FALSE),0)</f>
        <v>0</v>
      </c>
      <c r="AC107" s="58">
        <f ca="1">IFERROR(HLOOKUP(AC$6,'Employee Name'!$K$6:$P$41,$E107+1,FALSE),0)</f>
        <v>0</v>
      </c>
      <c r="AD107" s="58">
        <f ca="1">IFERROR(HLOOKUP(AD$6,'Employee Name'!$K$6:$P$41,$E107+1,FALSE),0)</f>
        <v>0</v>
      </c>
      <c r="AE107" s="58">
        <f ca="1">IFERROR(HLOOKUP(AE$6,'Employee Name'!$K$6:$P$41,$E107+1,FALSE),0)</f>
        <v>0</v>
      </c>
      <c r="AF107" s="58">
        <f ca="1">IFERROR(HLOOKUP(AF$6,'Employee Name'!$K$6:$P$41,$E107+1,FALSE),0)</f>
        <v>0</v>
      </c>
      <c r="AG107" s="58">
        <f ca="1">IFERROR(HLOOKUP(AG$6,'Employee Name'!$K$6:$P$41,$E107+1,FALSE),0)</f>
        <v>0</v>
      </c>
      <c r="AH107" s="58">
        <f ca="1">IFERROR(HLOOKUP(AH$6,'Employee Name'!$K$6:$P$41,$E107+1,FALSE),0)</f>
        <v>0</v>
      </c>
      <c r="AI107" s="58">
        <f ca="1">IFERROR(HLOOKUP(AI$6,'Employee Name'!$K$6:$P$41,$E107+1,FALSE),0)</f>
        <v>0</v>
      </c>
      <c r="AJ107" s="58">
        <f ca="1">IFERROR(HLOOKUP(AJ$6,'Employee Name'!$K$6:$P$41,$E107+1,FALSE),0)</f>
        <v>0</v>
      </c>
      <c r="AK107" s="58">
        <f ca="1">IFERROR(HLOOKUP(AK$6,'Employee Name'!$K$6:$P$41,$E107+1,FALSE),0)</f>
        <v>0</v>
      </c>
      <c r="AL107" s="58">
        <f ca="1">IFERROR(HLOOKUP(AL$6,'Employee Name'!$K$6:$P$41,$E107+1,FALSE),0)</f>
        <v>0</v>
      </c>
      <c r="AM107" s="58">
        <f ca="1">IFERROR(HLOOKUP(AM$6,'Employee Name'!$K$6:$P$41,$E107+1,FALSE),0)</f>
        <v>0</v>
      </c>
      <c r="AN107" s="58">
        <f ca="1">IFERROR(HLOOKUP(AN$6,'Employee Name'!$K$6:$P$41,$E107+1,FALSE),0)</f>
        <v>0</v>
      </c>
    </row>
    <row r="108" spans="4:40" x14ac:dyDescent="0.25">
      <c r="D108" s="58">
        <f t="shared" ca="1" si="10"/>
        <v>18</v>
      </c>
      <c r="E108" s="58">
        <f t="shared" si="9"/>
        <v>20</v>
      </c>
      <c r="F108" s="58">
        <f ca="1">IFERROR(HLOOKUP(F$6,'Employee Name'!$K$6:$P$41,$E108+1,FALSE),0)</f>
        <v>0</v>
      </c>
      <c r="G108" s="58">
        <f ca="1">IFERROR(HLOOKUP(G$6,'Employee Name'!$K$6:$P$41,$E108+1,FALSE),0)</f>
        <v>0</v>
      </c>
      <c r="H108" s="58">
        <f ca="1">IFERROR(HLOOKUP(H$6,'Employee Name'!$K$6:$P$41,$E108+1,FALSE),0)</f>
        <v>0</v>
      </c>
      <c r="I108" s="58">
        <f ca="1">IFERROR(HLOOKUP(I$6,'Employee Name'!$K$6:$P$41,$E108+1,FALSE),0)</f>
        <v>0</v>
      </c>
      <c r="J108" s="58">
        <f ca="1">IFERROR(HLOOKUP(J$6,'Employee Name'!$K$6:$P$41,$E108+1,FALSE),0)</f>
        <v>0</v>
      </c>
      <c r="K108" s="58">
        <f ca="1">IFERROR(HLOOKUP(K$6,'Employee Name'!$K$6:$P$41,$E108+1,FALSE),0)</f>
        <v>0</v>
      </c>
      <c r="L108" s="58">
        <f ca="1">IFERROR(HLOOKUP(L$6,'Employee Name'!$K$6:$P$41,$E108+1,FALSE),0)</f>
        <v>0</v>
      </c>
      <c r="M108" s="58">
        <f ca="1">IFERROR(HLOOKUP(M$6,'Employee Name'!$K$6:$P$41,$E108+1,FALSE),0)</f>
        <v>0</v>
      </c>
      <c r="N108" s="58">
        <f ca="1">IFERROR(HLOOKUP(N$6,'Employee Name'!$K$6:$P$41,$E108+1,FALSE),0)</f>
        <v>0</v>
      </c>
      <c r="O108" s="58">
        <f ca="1">IFERROR(HLOOKUP(O$6,'Employee Name'!$K$6:$P$41,$E108+1,FALSE),0)</f>
        <v>0</v>
      </c>
      <c r="P108" s="58">
        <f ca="1">IFERROR(HLOOKUP(P$6,'Employee Name'!$K$6:$P$41,$E108+1,FALSE),0)</f>
        <v>0</v>
      </c>
      <c r="Q108" s="58">
        <f ca="1">IFERROR(HLOOKUP(Q$6,'Employee Name'!$K$6:$P$41,$E108+1,FALSE),0)</f>
        <v>0</v>
      </c>
      <c r="R108" s="58">
        <f ca="1">IFERROR(HLOOKUP(R$6,'Employee Name'!$K$6:$P$41,$E108+1,FALSE),0)</f>
        <v>0</v>
      </c>
      <c r="S108" s="58">
        <f ca="1">IFERROR(HLOOKUP(S$6,'Employee Name'!$K$6:$P$41,$E108+1,FALSE),0)</f>
        <v>0</v>
      </c>
      <c r="T108" s="58">
        <f ca="1">IFERROR(HLOOKUP(T$6,'Employee Name'!$K$6:$P$41,$E108+1,FALSE),0)</f>
        <v>0</v>
      </c>
      <c r="U108" s="58">
        <f ca="1">IFERROR(HLOOKUP(U$6,'Employee Name'!$K$6:$P$41,$E108+1,FALSE),0)</f>
        <v>0</v>
      </c>
      <c r="V108" s="58">
        <f ca="1">IFERROR(HLOOKUP(V$6,'Employee Name'!$K$6:$P$41,$E108+1,FALSE),0)</f>
        <v>0</v>
      </c>
      <c r="W108" s="58">
        <f ca="1">IFERROR(HLOOKUP(W$6,'Employee Name'!$K$6:$P$41,$E108+1,FALSE),0)</f>
        <v>0</v>
      </c>
      <c r="X108" s="58">
        <f ca="1">IFERROR(HLOOKUP(X$6,'Employee Name'!$K$6:$P$41,$E108+1,FALSE),0)</f>
        <v>0</v>
      </c>
      <c r="Y108" s="58">
        <f ca="1">IFERROR(HLOOKUP(Y$6,'Employee Name'!$K$6:$P$41,$E108+1,FALSE),0)</f>
        <v>0</v>
      </c>
      <c r="Z108" s="58">
        <f ca="1">IFERROR(HLOOKUP(Z$6,'Employee Name'!$K$6:$P$41,$E108+1,FALSE),0)</f>
        <v>0</v>
      </c>
      <c r="AA108" s="58">
        <f ca="1">IFERROR(HLOOKUP(AA$6,'Employee Name'!$K$6:$P$41,$E108+1,FALSE),0)</f>
        <v>0</v>
      </c>
      <c r="AB108" s="58">
        <f ca="1">IFERROR(HLOOKUP(AB$6,'Employee Name'!$K$6:$P$41,$E108+1,FALSE),0)</f>
        <v>0</v>
      </c>
      <c r="AC108" s="58">
        <f ca="1">IFERROR(HLOOKUP(AC$6,'Employee Name'!$K$6:$P$41,$E108+1,FALSE),0)</f>
        <v>0</v>
      </c>
      <c r="AD108" s="58">
        <f ca="1">IFERROR(HLOOKUP(AD$6,'Employee Name'!$K$6:$P$41,$E108+1,FALSE),0)</f>
        <v>0</v>
      </c>
      <c r="AE108" s="58">
        <f ca="1">IFERROR(HLOOKUP(AE$6,'Employee Name'!$K$6:$P$41,$E108+1,FALSE),0)</f>
        <v>0</v>
      </c>
      <c r="AF108" s="58">
        <f ca="1">IFERROR(HLOOKUP(AF$6,'Employee Name'!$K$6:$P$41,$E108+1,FALSE),0)</f>
        <v>0</v>
      </c>
      <c r="AG108" s="58">
        <f ca="1">IFERROR(HLOOKUP(AG$6,'Employee Name'!$K$6:$P$41,$E108+1,FALSE),0)</f>
        <v>0</v>
      </c>
      <c r="AH108" s="58">
        <f ca="1">IFERROR(HLOOKUP(AH$6,'Employee Name'!$K$6:$P$41,$E108+1,FALSE),0)</f>
        <v>0</v>
      </c>
      <c r="AI108" s="58">
        <f ca="1">IFERROR(HLOOKUP(AI$6,'Employee Name'!$K$6:$P$41,$E108+1,FALSE),0)</f>
        <v>0</v>
      </c>
      <c r="AJ108" s="58">
        <f ca="1">IFERROR(HLOOKUP(AJ$6,'Employee Name'!$K$6:$P$41,$E108+1,FALSE),0)</f>
        <v>0</v>
      </c>
      <c r="AK108" s="58">
        <f ca="1">IFERROR(HLOOKUP(AK$6,'Employee Name'!$K$6:$P$41,$E108+1,FALSE),0)</f>
        <v>0</v>
      </c>
      <c r="AL108" s="58">
        <f ca="1">IFERROR(HLOOKUP(AL$6,'Employee Name'!$K$6:$P$41,$E108+1,FALSE),0)</f>
        <v>0</v>
      </c>
      <c r="AM108" s="58">
        <f ca="1">IFERROR(HLOOKUP(AM$6,'Employee Name'!$K$6:$P$41,$E108+1,FALSE),0)</f>
        <v>0</v>
      </c>
      <c r="AN108" s="58">
        <f ca="1">IFERROR(HLOOKUP(AN$6,'Employee Name'!$K$6:$P$41,$E108+1,FALSE),0)</f>
        <v>0</v>
      </c>
    </row>
    <row r="109" spans="4:40" x14ac:dyDescent="0.25">
      <c r="D109" s="58">
        <f t="shared" ca="1" si="10"/>
        <v>18</v>
      </c>
      <c r="E109" s="58">
        <f t="shared" si="9"/>
        <v>21</v>
      </c>
      <c r="F109" s="58">
        <f ca="1">IFERROR(HLOOKUP(F$6,'Employee Name'!$K$6:$P$41,$E109+1,FALSE),0)</f>
        <v>0</v>
      </c>
      <c r="G109" s="58">
        <f ca="1">IFERROR(HLOOKUP(G$6,'Employee Name'!$K$6:$P$41,$E109+1,FALSE),0)</f>
        <v>0</v>
      </c>
      <c r="H109" s="58">
        <f ca="1">IFERROR(HLOOKUP(H$6,'Employee Name'!$K$6:$P$41,$E109+1,FALSE),0)</f>
        <v>0</v>
      </c>
      <c r="I109" s="58">
        <f ca="1">IFERROR(HLOOKUP(I$6,'Employee Name'!$K$6:$P$41,$E109+1,FALSE),0)</f>
        <v>0</v>
      </c>
      <c r="J109" s="58">
        <f ca="1">IFERROR(HLOOKUP(J$6,'Employee Name'!$K$6:$P$41,$E109+1,FALSE),0)</f>
        <v>0</v>
      </c>
      <c r="K109" s="58">
        <f ca="1">IFERROR(HLOOKUP(K$6,'Employee Name'!$K$6:$P$41,$E109+1,FALSE),0)</f>
        <v>0</v>
      </c>
      <c r="L109" s="58">
        <f ca="1">IFERROR(HLOOKUP(L$6,'Employee Name'!$K$6:$P$41,$E109+1,FALSE),0)</f>
        <v>0</v>
      </c>
      <c r="M109" s="58">
        <f ca="1">IFERROR(HLOOKUP(M$6,'Employee Name'!$K$6:$P$41,$E109+1,FALSE),0)</f>
        <v>0</v>
      </c>
      <c r="N109" s="58">
        <f ca="1">IFERROR(HLOOKUP(N$6,'Employee Name'!$K$6:$P$41,$E109+1,FALSE),0)</f>
        <v>0</v>
      </c>
      <c r="O109" s="58">
        <f ca="1">IFERROR(HLOOKUP(O$6,'Employee Name'!$K$6:$P$41,$E109+1,FALSE),0)</f>
        <v>0</v>
      </c>
      <c r="P109" s="58">
        <f ca="1">IFERROR(HLOOKUP(P$6,'Employee Name'!$K$6:$P$41,$E109+1,FALSE),0)</f>
        <v>0</v>
      </c>
      <c r="Q109" s="58">
        <f ca="1">IFERROR(HLOOKUP(Q$6,'Employee Name'!$K$6:$P$41,$E109+1,FALSE),0)</f>
        <v>0</v>
      </c>
      <c r="R109" s="58">
        <f ca="1">IFERROR(HLOOKUP(R$6,'Employee Name'!$K$6:$P$41,$E109+1,FALSE),0)</f>
        <v>0</v>
      </c>
      <c r="S109" s="58">
        <f ca="1">IFERROR(HLOOKUP(S$6,'Employee Name'!$K$6:$P$41,$E109+1,FALSE),0)</f>
        <v>0</v>
      </c>
      <c r="T109" s="58">
        <f ca="1">IFERROR(HLOOKUP(T$6,'Employee Name'!$K$6:$P$41,$E109+1,FALSE),0)</f>
        <v>0</v>
      </c>
      <c r="U109" s="58">
        <f ca="1">IFERROR(HLOOKUP(U$6,'Employee Name'!$K$6:$P$41,$E109+1,FALSE),0)</f>
        <v>0</v>
      </c>
      <c r="V109" s="58">
        <f ca="1">IFERROR(HLOOKUP(V$6,'Employee Name'!$K$6:$P$41,$E109+1,FALSE),0)</f>
        <v>0</v>
      </c>
      <c r="W109" s="58">
        <f ca="1">IFERROR(HLOOKUP(W$6,'Employee Name'!$K$6:$P$41,$E109+1,FALSE),0)</f>
        <v>0</v>
      </c>
      <c r="X109" s="58">
        <f ca="1">IFERROR(HLOOKUP(X$6,'Employee Name'!$K$6:$P$41,$E109+1,FALSE),0)</f>
        <v>0</v>
      </c>
      <c r="Y109" s="58">
        <f ca="1">IFERROR(HLOOKUP(Y$6,'Employee Name'!$K$6:$P$41,$E109+1,FALSE),0)</f>
        <v>0</v>
      </c>
      <c r="Z109" s="58">
        <f ca="1">IFERROR(HLOOKUP(Z$6,'Employee Name'!$K$6:$P$41,$E109+1,FALSE),0)</f>
        <v>0</v>
      </c>
      <c r="AA109" s="58">
        <f ca="1">IFERROR(HLOOKUP(AA$6,'Employee Name'!$K$6:$P$41,$E109+1,FALSE),0)</f>
        <v>0</v>
      </c>
      <c r="AB109" s="58">
        <f ca="1">IFERROR(HLOOKUP(AB$6,'Employee Name'!$K$6:$P$41,$E109+1,FALSE),0)</f>
        <v>0</v>
      </c>
      <c r="AC109" s="58">
        <f ca="1">IFERROR(HLOOKUP(AC$6,'Employee Name'!$K$6:$P$41,$E109+1,FALSE),0)</f>
        <v>0</v>
      </c>
      <c r="AD109" s="58">
        <f ca="1">IFERROR(HLOOKUP(AD$6,'Employee Name'!$K$6:$P$41,$E109+1,FALSE),0)</f>
        <v>0</v>
      </c>
      <c r="AE109" s="58">
        <f ca="1">IFERROR(HLOOKUP(AE$6,'Employee Name'!$K$6:$P$41,$E109+1,FALSE),0)</f>
        <v>0</v>
      </c>
      <c r="AF109" s="58">
        <f ca="1">IFERROR(HLOOKUP(AF$6,'Employee Name'!$K$6:$P$41,$E109+1,FALSE),0)</f>
        <v>0</v>
      </c>
      <c r="AG109" s="58">
        <f ca="1">IFERROR(HLOOKUP(AG$6,'Employee Name'!$K$6:$P$41,$E109+1,FALSE),0)</f>
        <v>0</v>
      </c>
      <c r="AH109" s="58">
        <f ca="1">IFERROR(HLOOKUP(AH$6,'Employee Name'!$K$6:$P$41,$E109+1,FALSE),0)</f>
        <v>0</v>
      </c>
      <c r="AI109" s="58">
        <f ca="1">IFERROR(HLOOKUP(AI$6,'Employee Name'!$K$6:$P$41,$E109+1,FALSE),0)</f>
        <v>0</v>
      </c>
      <c r="AJ109" s="58">
        <f ca="1">IFERROR(HLOOKUP(AJ$6,'Employee Name'!$K$6:$P$41,$E109+1,FALSE),0)</f>
        <v>0</v>
      </c>
      <c r="AK109" s="58">
        <f ca="1">IFERROR(HLOOKUP(AK$6,'Employee Name'!$K$6:$P$41,$E109+1,FALSE),0)</f>
        <v>0</v>
      </c>
      <c r="AL109" s="58">
        <f ca="1">IFERROR(HLOOKUP(AL$6,'Employee Name'!$K$6:$P$41,$E109+1,FALSE),0)</f>
        <v>0</v>
      </c>
      <c r="AM109" s="58">
        <f ca="1">IFERROR(HLOOKUP(AM$6,'Employee Name'!$K$6:$P$41,$E109+1,FALSE),0)</f>
        <v>0</v>
      </c>
      <c r="AN109" s="58">
        <f ca="1">IFERROR(HLOOKUP(AN$6,'Employee Name'!$K$6:$P$41,$E109+1,FALSE),0)</f>
        <v>0</v>
      </c>
    </row>
    <row r="110" spans="4:40" x14ac:dyDescent="0.25">
      <c r="D110" s="58">
        <f t="shared" ca="1" si="10"/>
        <v>18</v>
      </c>
      <c r="E110" s="58">
        <f t="shared" si="9"/>
        <v>22</v>
      </c>
      <c r="F110" s="58">
        <f ca="1">IFERROR(HLOOKUP(F$6,'Employee Name'!$K$6:$P$41,$E110+1,FALSE),0)</f>
        <v>0</v>
      </c>
      <c r="G110" s="58">
        <f ca="1">IFERROR(HLOOKUP(G$6,'Employee Name'!$K$6:$P$41,$E110+1,FALSE),0)</f>
        <v>0</v>
      </c>
      <c r="H110" s="58">
        <f ca="1">IFERROR(HLOOKUP(H$6,'Employee Name'!$K$6:$P$41,$E110+1,FALSE),0)</f>
        <v>0</v>
      </c>
      <c r="I110" s="58">
        <f ca="1">IFERROR(HLOOKUP(I$6,'Employee Name'!$K$6:$P$41,$E110+1,FALSE),0)</f>
        <v>0</v>
      </c>
      <c r="J110" s="58">
        <f ca="1">IFERROR(HLOOKUP(J$6,'Employee Name'!$K$6:$P$41,$E110+1,FALSE),0)</f>
        <v>0</v>
      </c>
      <c r="K110" s="58">
        <f ca="1">IFERROR(HLOOKUP(K$6,'Employee Name'!$K$6:$P$41,$E110+1,FALSE),0)</f>
        <v>0</v>
      </c>
      <c r="L110" s="58">
        <f ca="1">IFERROR(HLOOKUP(L$6,'Employee Name'!$K$6:$P$41,$E110+1,FALSE),0)</f>
        <v>0</v>
      </c>
      <c r="M110" s="58">
        <f ca="1">IFERROR(HLOOKUP(M$6,'Employee Name'!$K$6:$P$41,$E110+1,FALSE),0)</f>
        <v>0</v>
      </c>
      <c r="N110" s="58">
        <f ca="1">IFERROR(HLOOKUP(N$6,'Employee Name'!$K$6:$P$41,$E110+1,FALSE),0)</f>
        <v>0</v>
      </c>
      <c r="O110" s="58">
        <f ca="1">IFERROR(HLOOKUP(O$6,'Employee Name'!$K$6:$P$41,$E110+1,FALSE),0)</f>
        <v>0</v>
      </c>
      <c r="P110" s="58">
        <f ca="1">IFERROR(HLOOKUP(P$6,'Employee Name'!$K$6:$P$41,$E110+1,FALSE),0)</f>
        <v>0</v>
      </c>
      <c r="Q110" s="58">
        <f ca="1">IFERROR(HLOOKUP(Q$6,'Employee Name'!$K$6:$P$41,$E110+1,FALSE),0)</f>
        <v>0</v>
      </c>
      <c r="R110" s="58">
        <f ca="1">IFERROR(HLOOKUP(R$6,'Employee Name'!$K$6:$P$41,$E110+1,FALSE),0)</f>
        <v>0</v>
      </c>
      <c r="S110" s="58">
        <f ca="1">IFERROR(HLOOKUP(S$6,'Employee Name'!$K$6:$P$41,$E110+1,FALSE),0)</f>
        <v>0</v>
      </c>
      <c r="T110" s="58">
        <f ca="1">IFERROR(HLOOKUP(T$6,'Employee Name'!$K$6:$P$41,$E110+1,FALSE),0)</f>
        <v>0</v>
      </c>
      <c r="U110" s="58">
        <f ca="1">IFERROR(HLOOKUP(U$6,'Employee Name'!$K$6:$P$41,$E110+1,FALSE),0)</f>
        <v>0</v>
      </c>
      <c r="V110" s="58">
        <f ca="1">IFERROR(HLOOKUP(V$6,'Employee Name'!$K$6:$P$41,$E110+1,FALSE),0)</f>
        <v>0</v>
      </c>
      <c r="W110" s="58">
        <f ca="1">IFERROR(HLOOKUP(W$6,'Employee Name'!$K$6:$P$41,$E110+1,FALSE),0)</f>
        <v>0</v>
      </c>
      <c r="X110" s="58">
        <f ca="1">IFERROR(HLOOKUP(X$6,'Employee Name'!$K$6:$P$41,$E110+1,FALSE),0)</f>
        <v>0</v>
      </c>
      <c r="Y110" s="58">
        <f ca="1">IFERROR(HLOOKUP(Y$6,'Employee Name'!$K$6:$P$41,$E110+1,FALSE),0)</f>
        <v>0</v>
      </c>
      <c r="Z110" s="58">
        <f ca="1">IFERROR(HLOOKUP(Z$6,'Employee Name'!$K$6:$P$41,$E110+1,FALSE),0)</f>
        <v>0</v>
      </c>
      <c r="AA110" s="58">
        <f ca="1">IFERROR(HLOOKUP(AA$6,'Employee Name'!$K$6:$P$41,$E110+1,FALSE),0)</f>
        <v>0</v>
      </c>
      <c r="AB110" s="58">
        <f ca="1">IFERROR(HLOOKUP(AB$6,'Employee Name'!$K$6:$P$41,$E110+1,FALSE),0)</f>
        <v>0</v>
      </c>
      <c r="AC110" s="58">
        <f ca="1">IFERROR(HLOOKUP(AC$6,'Employee Name'!$K$6:$P$41,$E110+1,FALSE),0)</f>
        <v>0</v>
      </c>
      <c r="AD110" s="58">
        <f ca="1">IFERROR(HLOOKUP(AD$6,'Employee Name'!$K$6:$P$41,$E110+1,FALSE),0)</f>
        <v>0</v>
      </c>
      <c r="AE110" s="58">
        <f ca="1">IFERROR(HLOOKUP(AE$6,'Employee Name'!$K$6:$P$41,$E110+1,FALSE),0)</f>
        <v>0</v>
      </c>
      <c r="AF110" s="58">
        <f ca="1">IFERROR(HLOOKUP(AF$6,'Employee Name'!$K$6:$P$41,$E110+1,FALSE),0)</f>
        <v>0</v>
      </c>
      <c r="AG110" s="58">
        <f ca="1">IFERROR(HLOOKUP(AG$6,'Employee Name'!$K$6:$P$41,$E110+1,FALSE),0)</f>
        <v>0</v>
      </c>
      <c r="AH110" s="58">
        <f ca="1">IFERROR(HLOOKUP(AH$6,'Employee Name'!$K$6:$P$41,$E110+1,FALSE),0)</f>
        <v>0</v>
      </c>
      <c r="AI110" s="58">
        <f ca="1">IFERROR(HLOOKUP(AI$6,'Employee Name'!$K$6:$P$41,$E110+1,FALSE),0)</f>
        <v>0</v>
      </c>
      <c r="AJ110" s="58">
        <f ca="1">IFERROR(HLOOKUP(AJ$6,'Employee Name'!$K$6:$P$41,$E110+1,FALSE),0)</f>
        <v>0</v>
      </c>
      <c r="AK110" s="58">
        <f ca="1">IFERROR(HLOOKUP(AK$6,'Employee Name'!$K$6:$P$41,$E110+1,FALSE),0)</f>
        <v>0</v>
      </c>
      <c r="AL110" s="58">
        <f ca="1">IFERROR(HLOOKUP(AL$6,'Employee Name'!$K$6:$P$41,$E110+1,FALSE),0)</f>
        <v>0</v>
      </c>
      <c r="AM110" s="58">
        <f ca="1">IFERROR(HLOOKUP(AM$6,'Employee Name'!$K$6:$P$41,$E110+1,FALSE),0)</f>
        <v>0</v>
      </c>
      <c r="AN110" s="58">
        <f ca="1">IFERROR(HLOOKUP(AN$6,'Employee Name'!$K$6:$P$41,$E110+1,FALSE),0)</f>
        <v>0</v>
      </c>
    </row>
    <row r="111" spans="4:40" x14ac:dyDescent="0.25">
      <c r="D111" s="58">
        <f t="shared" ca="1" si="10"/>
        <v>18</v>
      </c>
      <c r="E111" s="58">
        <f t="shared" si="9"/>
        <v>23</v>
      </c>
      <c r="F111" s="58">
        <f ca="1">IFERROR(HLOOKUP(F$6,'Employee Name'!$K$6:$P$41,$E111+1,FALSE),0)</f>
        <v>0</v>
      </c>
      <c r="G111" s="58">
        <f ca="1">IFERROR(HLOOKUP(G$6,'Employee Name'!$K$6:$P$41,$E111+1,FALSE),0)</f>
        <v>0</v>
      </c>
      <c r="H111" s="58">
        <f ca="1">IFERROR(HLOOKUP(H$6,'Employee Name'!$K$6:$P$41,$E111+1,FALSE),0)</f>
        <v>0</v>
      </c>
      <c r="I111" s="58">
        <f ca="1">IFERROR(HLOOKUP(I$6,'Employee Name'!$K$6:$P$41,$E111+1,FALSE),0)</f>
        <v>0</v>
      </c>
      <c r="J111" s="58">
        <f ca="1">IFERROR(HLOOKUP(J$6,'Employee Name'!$K$6:$P$41,$E111+1,FALSE),0)</f>
        <v>0</v>
      </c>
      <c r="K111" s="58">
        <f ca="1">IFERROR(HLOOKUP(K$6,'Employee Name'!$K$6:$P$41,$E111+1,FALSE),0)</f>
        <v>0</v>
      </c>
      <c r="L111" s="58">
        <f ca="1">IFERROR(HLOOKUP(L$6,'Employee Name'!$K$6:$P$41,$E111+1,FALSE),0)</f>
        <v>0</v>
      </c>
      <c r="M111" s="58">
        <f ca="1">IFERROR(HLOOKUP(M$6,'Employee Name'!$K$6:$P$41,$E111+1,FALSE),0)</f>
        <v>0</v>
      </c>
      <c r="N111" s="58">
        <f ca="1">IFERROR(HLOOKUP(N$6,'Employee Name'!$K$6:$P$41,$E111+1,FALSE),0)</f>
        <v>0</v>
      </c>
      <c r="O111" s="58">
        <f ca="1">IFERROR(HLOOKUP(O$6,'Employee Name'!$K$6:$P$41,$E111+1,FALSE),0)</f>
        <v>0</v>
      </c>
      <c r="P111" s="58">
        <f ca="1">IFERROR(HLOOKUP(P$6,'Employee Name'!$K$6:$P$41,$E111+1,FALSE),0)</f>
        <v>0</v>
      </c>
      <c r="Q111" s="58">
        <f ca="1">IFERROR(HLOOKUP(Q$6,'Employee Name'!$K$6:$P$41,$E111+1,FALSE),0)</f>
        <v>0</v>
      </c>
      <c r="R111" s="58">
        <f ca="1">IFERROR(HLOOKUP(R$6,'Employee Name'!$K$6:$P$41,$E111+1,FALSE),0)</f>
        <v>0</v>
      </c>
      <c r="S111" s="58">
        <f ca="1">IFERROR(HLOOKUP(S$6,'Employee Name'!$K$6:$P$41,$E111+1,FALSE),0)</f>
        <v>0</v>
      </c>
      <c r="T111" s="58">
        <f ca="1">IFERROR(HLOOKUP(T$6,'Employee Name'!$K$6:$P$41,$E111+1,FALSE),0)</f>
        <v>0</v>
      </c>
      <c r="U111" s="58">
        <f ca="1">IFERROR(HLOOKUP(U$6,'Employee Name'!$K$6:$P$41,$E111+1,FALSE),0)</f>
        <v>0</v>
      </c>
      <c r="V111" s="58">
        <f ca="1">IFERROR(HLOOKUP(V$6,'Employee Name'!$K$6:$P$41,$E111+1,FALSE),0)</f>
        <v>0</v>
      </c>
      <c r="W111" s="58">
        <f ca="1">IFERROR(HLOOKUP(W$6,'Employee Name'!$K$6:$P$41,$E111+1,FALSE),0)</f>
        <v>0</v>
      </c>
      <c r="X111" s="58">
        <f ca="1">IFERROR(HLOOKUP(X$6,'Employee Name'!$K$6:$P$41,$E111+1,FALSE),0)</f>
        <v>0</v>
      </c>
      <c r="Y111" s="58">
        <f ca="1">IFERROR(HLOOKUP(Y$6,'Employee Name'!$K$6:$P$41,$E111+1,FALSE),0)</f>
        <v>0</v>
      </c>
      <c r="Z111" s="58">
        <f ca="1">IFERROR(HLOOKUP(Z$6,'Employee Name'!$K$6:$P$41,$E111+1,FALSE),0)</f>
        <v>0</v>
      </c>
      <c r="AA111" s="58">
        <f ca="1">IFERROR(HLOOKUP(AA$6,'Employee Name'!$K$6:$P$41,$E111+1,FALSE),0)</f>
        <v>0</v>
      </c>
      <c r="AB111" s="58">
        <f ca="1">IFERROR(HLOOKUP(AB$6,'Employee Name'!$K$6:$P$41,$E111+1,FALSE),0)</f>
        <v>0</v>
      </c>
      <c r="AC111" s="58">
        <f ca="1">IFERROR(HLOOKUP(AC$6,'Employee Name'!$K$6:$P$41,$E111+1,FALSE),0)</f>
        <v>0</v>
      </c>
      <c r="AD111" s="58">
        <f ca="1">IFERROR(HLOOKUP(AD$6,'Employee Name'!$K$6:$P$41,$E111+1,FALSE),0)</f>
        <v>0</v>
      </c>
      <c r="AE111" s="58">
        <f ca="1">IFERROR(HLOOKUP(AE$6,'Employee Name'!$K$6:$P$41,$E111+1,FALSE),0)</f>
        <v>0</v>
      </c>
      <c r="AF111" s="58">
        <f ca="1">IFERROR(HLOOKUP(AF$6,'Employee Name'!$K$6:$P$41,$E111+1,FALSE),0)</f>
        <v>0</v>
      </c>
      <c r="AG111" s="58">
        <f ca="1">IFERROR(HLOOKUP(AG$6,'Employee Name'!$K$6:$P$41,$E111+1,FALSE),0)</f>
        <v>0</v>
      </c>
      <c r="AH111" s="58">
        <f ca="1">IFERROR(HLOOKUP(AH$6,'Employee Name'!$K$6:$P$41,$E111+1,FALSE),0)</f>
        <v>0</v>
      </c>
      <c r="AI111" s="58">
        <f ca="1">IFERROR(HLOOKUP(AI$6,'Employee Name'!$K$6:$P$41,$E111+1,FALSE),0)</f>
        <v>0</v>
      </c>
      <c r="AJ111" s="58">
        <f ca="1">IFERROR(HLOOKUP(AJ$6,'Employee Name'!$K$6:$P$41,$E111+1,FALSE),0)</f>
        <v>0</v>
      </c>
      <c r="AK111" s="58">
        <f ca="1">IFERROR(HLOOKUP(AK$6,'Employee Name'!$K$6:$P$41,$E111+1,FALSE),0)</f>
        <v>0</v>
      </c>
      <c r="AL111" s="58">
        <f ca="1">IFERROR(HLOOKUP(AL$6,'Employee Name'!$K$6:$P$41,$E111+1,FALSE),0)</f>
        <v>0</v>
      </c>
      <c r="AM111" s="58">
        <f ca="1">IFERROR(HLOOKUP(AM$6,'Employee Name'!$K$6:$P$41,$E111+1,FALSE),0)</f>
        <v>0</v>
      </c>
      <c r="AN111" s="58">
        <f ca="1">IFERROR(HLOOKUP(AN$6,'Employee Name'!$K$6:$P$41,$E111+1,FALSE),0)</f>
        <v>0</v>
      </c>
    </row>
    <row r="112" spans="4:40" x14ac:dyDescent="0.25">
      <c r="D112" s="58">
        <f t="shared" ca="1" si="10"/>
        <v>18</v>
      </c>
      <c r="E112" s="58">
        <f t="shared" si="9"/>
        <v>24</v>
      </c>
      <c r="F112" s="58">
        <f ca="1">IFERROR(HLOOKUP(F$6,'Employee Name'!$K$6:$P$41,$E112+1,FALSE),0)</f>
        <v>0</v>
      </c>
      <c r="G112" s="58">
        <f ca="1">IFERROR(HLOOKUP(G$6,'Employee Name'!$K$6:$P$41,$E112+1,FALSE),0)</f>
        <v>0</v>
      </c>
      <c r="H112" s="58">
        <f ca="1">IFERROR(HLOOKUP(H$6,'Employee Name'!$K$6:$P$41,$E112+1,FALSE),0)</f>
        <v>0</v>
      </c>
      <c r="I112" s="58">
        <f ca="1">IFERROR(HLOOKUP(I$6,'Employee Name'!$K$6:$P$41,$E112+1,FALSE),0)</f>
        <v>0</v>
      </c>
      <c r="J112" s="58">
        <f ca="1">IFERROR(HLOOKUP(J$6,'Employee Name'!$K$6:$P$41,$E112+1,FALSE),0)</f>
        <v>0</v>
      </c>
      <c r="K112" s="58">
        <f ca="1">IFERROR(HLOOKUP(K$6,'Employee Name'!$K$6:$P$41,$E112+1,FALSE),0)</f>
        <v>0</v>
      </c>
      <c r="L112" s="58">
        <f ca="1">IFERROR(HLOOKUP(L$6,'Employee Name'!$K$6:$P$41,$E112+1,FALSE),0)</f>
        <v>0</v>
      </c>
      <c r="M112" s="58">
        <f ca="1">IFERROR(HLOOKUP(M$6,'Employee Name'!$K$6:$P$41,$E112+1,FALSE),0)</f>
        <v>0</v>
      </c>
      <c r="N112" s="58">
        <f ca="1">IFERROR(HLOOKUP(N$6,'Employee Name'!$K$6:$P$41,$E112+1,FALSE),0)</f>
        <v>0</v>
      </c>
      <c r="O112" s="58">
        <f ca="1">IFERROR(HLOOKUP(O$6,'Employee Name'!$K$6:$P$41,$E112+1,FALSE),0)</f>
        <v>0</v>
      </c>
      <c r="P112" s="58">
        <f ca="1">IFERROR(HLOOKUP(P$6,'Employee Name'!$K$6:$P$41,$E112+1,FALSE),0)</f>
        <v>0</v>
      </c>
      <c r="Q112" s="58">
        <f ca="1">IFERROR(HLOOKUP(Q$6,'Employee Name'!$K$6:$P$41,$E112+1,FALSE),0)</f>
        <v>0</v>
      </c>
      <c r="R112" s="58">
        <f ca="1">IFERROR(HLOOKUP(R$6,'Employee Name'!$K$6:$P$41,$E112+1,FALSE),0)</f>
        <v>0</v>
      </c>
      <c r="S112" s="58">
        <f ca="1">IFERROR(HLOOKUP(S$6,'Employee Name'!$K$6:$P$41,$E112+1,FALSE),0)</f>
        <v>0</v>
      </c>
      <c r="T112" s="58">
        <f ca="1">IFERROR(HLOOKUP(T$6,'Employee Name'!$K$6:$P$41,$E112+1,FALSE),0)</f>
        <v>0</v>
      </c>
      <c r="U112" s="58">
        <f ca="1">IFERROR(HLOOKUP(U$6,'Employee Name'!$K$6:$P$41,$E112+1,FALSE),0)</f>
        <v>0</v>
      </c>
      <c r="V112" s="58">
        <f ca="1">IFERROR(HLOOKUP(V$6,'Employee Name'!$K$6:$P$41,$E112+1,FALSE),0)</f>
        <v>0</v>
      </c>
      <c r="W112" s="58">
        <f ca="1">IFERROR(HLOOKUP(W$6,'Employee Name'!$K$6:$P$41,$E112+1,FALSE),0)</f>
        <v>0</v>
      </c>
      <c r="X112" s="58">
        <f ca="1">IFERROR(HLOOKUP(X$6,'Employee Name'!$K$6:$P$41,$E112+1,FALSE),0)</f>
        <v>0</v>
      </c>
      <c r="Y112" s="58">
        <f ca="1">IFERROR(HLOOKUP(Y$6,'Employee Name'!$K$6:$P$41,$E112+1,FALSE),0)</f>
        <v>0</v>
      </c>
      <c r="Z112" s="58">
        <f ca="1">IFERROR(HLOOKUP(Z$6,'Employee Name'!$K$6:$P$41,$E112+1,FALSE),0)</f>
        <v>0</v>
      </c>
      <c r="AA112" s="58">
        <f ca="1">IFERROR(HLOOKUP(AA$6,'Employee Name'!$K$6:$P$41,$E112+1,FALSE),0)</f>
        <v>0</v>
      </c>
      <c r="AB112" s="58">
        <f ca="1">IFERROR(HLOOKUP(AB$6,'Employee Name'!$K$6:$P$41,$E112+1,FALSE),0)</f>
        <v>0</v>
      </c>
      <c r="AC112" s="58">
        <f ca="1">IFERROR(HLOOKUP(AC$6,'Employee Name'!$K$6:$P$41,$E112+1,FALSE),0)</f>
        <v>0</v>
      </c>
      <c r="AD112" s="58">
        <f ca="1">IFERROR(HLOOKUP(AD$6,'Employee Name'!$K$6:$P$41,$E112+1,FALSE),0)</f>
        <v>0</v>
      </c>
      <c r="AE112" s="58">
        <f ca="1">IFERROR(HLOOKUP(AE$6,'Employee Name'!$K$6:$P$41,$E112+1,FALSE),0)</f>
        <v>0</v>
      </c>
      <c r="AF112" s="58">
        <f ca="1">IFERROR(HLOOKUP(AF$6,'Employee Name'!$K$6:$P$41,$E112+1,FALSE),0)</f>
        <v>0</v>
      </c>
      <c r="AG112" s="58">
        <f ca="1">IFERROR(HLOOKUP(AG$6,'Employee Name'!$K$6:$P$41,$E112+1,FALSE),0)</f>
        <v>0</v>
      </c>
      <c r="AH112" s="58">
        <f ca="1">IFERROR(HLOOKUP(AH$6,'Employee Name'!$K$6:$P$41,$E112+1,FALSE),0)</f>
        <v>0</v>
      </c>
      <c r="AI112" s="58">
        <f ca="1">IFERROR(HLOOKUP(AI$6,'Employee Name'!$K$6:$P$41,$E112+1,FALSE),0)</f>
        <v>0</v>
      </c>
      <c r="AJ112" s="58">
        <f ca="1">IFERROR(HLOOKUP(AJ$6,'Employee Name'!$K$6:$P$41,$E112+1,FALSE),0)</f>
        <v>0</v>
      </c>
      <c r="AK112" s="58">
        <f ca="1">IFERROR(HLOOKUP(AK$6,'Employee Name'!$K$6:$P$41,$E112+1,FALSE),0)</f>
        <v>0</v>
      </c>
      <c r="AL112" s="58">
        <f ca="1">IFERROR(HLOOKUP(AL$6,'Employee Name'!$K$6:$P$41,$E112+1,FALSE),0)</f>
        <v>0</v>
      </c>
      <c r="AM112" s="58">
        <f ca="1">IFERROR(HLOOKUP(AM$6,'Employee Name'!$K$6:$P$41,$E112+1,FALSE),0)</f>
        <v>0</v>
      </c>
      <c r="AN112" s="58">
        <f ca="1">IFERROR(HLOOKUP(AN$6,'Employee Name'!$K$6:$P$41,$E112+1,FALSE),0)</f>
        <v>0</v>
      </c>
    </row>
    <row r="113" spans="4:40" x14ac:dyDescent="0.25">
      <c r="D113" s="58">
        <f t="shared" ca="1" si="10"/>
        <v>18</v>
      </c>
      <c r="E113" s="58">
        <f t="shared" si="9"/>
        <v>25</v>
      </c>
      <c r="F113" s="58">
        <f ca="1">IFERROR(HLOOKUP(F$6,'Employee Name'!$K$6:$P$41,$E113+1,FALSE),0)</f>
        <v>0</v>
      </c>
      <c r="G113" s="58">
        <f ca="1">IFERROR(HLOOKUP(G$6,'Employee Name'!$K$6:$P$41,$E113+1,FALSE),0)</f>
        <v>0</v>
      </c>
      <c r="H113" s="58">
        <f ca="1">IFERROR(HLOOKUP(H$6,'Employee Name'!$K$6:$P$41,$E113+1,FALSE),0)</f>
        <v>0</v>
      </c>
      <c r="I113" s="58">
        <f ca="1">IFERROR(HLOOKUP(I$6,'Employee Name'!$K$6:$P$41,$E113+1,FALSE),0)</f>
        <v>0</v>
      </c>
      <c r="J113" s="58">
        <f ca="1">IFERROR(HLOOKUP(J$6,'Employee Name'!$K$6:$P$41,$E113+1,FALSE),0)</f>
        <v>0</v>
      </c>
      <c r="K113" s="58">
        <f ca="1">IFERROR(HLOOKUP(K$6,'Employee Name'!$K$6:$P$41,$E113+1,FALSE),0)</f>
        <v>0</v>
      </c>
      <c r="L113" s="58">
        <f ca="1">IFERROR(HLOOKUP(L$6,'Employee Name'!$K$6:$P$41,$E113+1,FALSE),0)</f>
        <v>0</v>
      </c>
      <c r="M113" s="58">
        <f ca="1">IFERROR(HLOOKUP(M$6,'Employee Name'!$K$6:$P$41,$E113+1,FALSE),0)</f>
        <v>0</v>
      </c>
      <c r="N113" s="58">
        <f ca="1">IFERROR(HLOOKUP(N$6,'Employee Name'!$K$6:$P$41,$E113+1,FALSE),0)</f>
        <v>0</v>
      </c>
      <c r="O113" s="58">
        <f ca="1">IFERROR(HLOOKUP(O$6,'Employee Name'!$K$6:$P$41,$E113+1,FALSE),0)</f>
        <v>0</v>
      </c>
      <c r="P113" s="58">
        <f ca="1">IFERROR(HLOOKUP(P$6,'Employee Name'!$K$6:$P$41,$E113+1,FALSE),0)</f>
        <v>0</v>
      </c>
      <c r="Q113" s="58">
        <f ca="1">IFERROR(HLOOKUP(Q$6,'Employee Name'!$K$6:$P$41,$E113+1,FALSE),0)</f>
        <v>0</v>
      </c>
      <c r="R113" s="58">
        <f ca="1">IFERROR(HLOOKUP(R$6,'Employee Name'!$K$6:$P$41,$E113+1,FALSE),0)</f>
        <v>0</v>
      </c>
      <c r="S113" s="58">
        <f ca="1">IFERROR(HLOOKUP(S$6,'Employee Name'!$K$6:$P$41,$E113+1,FALSE),0)</f>
        <v>0</v>
      </c>
      <c r="T113" s="58">
        <f ca="1">IFERROR(HLOOKUP(T$6,'Employee Name'!$K$6:$P$41,$E113+1,FALSE),0)</f>
        <v>0</v>
      </c>
      <c r="U113" s="58">
        <f ca="1">IFERROR(HLOOKUP(U$6,'Employee Name'!$K$6:$P$41,$E113+1,FALSE),0)</f>
        <v>0</v>
      </c>
      <c r="V113" s="58">
        <f ca="1">IFERROR(HLOOKUP(V$6,'Employee Name'!$K$6:$P$41,$E113+1,FALSE),0)</f>
        <v>0</v>
      </c>
      <c r="W113" s="58">
        <f ca="1">IFERROR(HLOOKUP(W$6,'Employee Name'!$K$6:$P$41,$E113+1,FALSE),0)</f>
        <v>0</v>
      </c>
      <c r="X113" s="58">
        <f ca="1">IFERROR(HLOOKUP(X$6,'Employee Name'!$K$6:$P$41,$E113+1,FALSE),0)</f>
        <v>0</v>
      </c>
      <c r="Y113" s="58">
        <f ca="1">IFERROR(HLOOKUP(Y$6,'Employee Name'!$K$6:$P$41,$E113+1,FALSE),0)</f>
        <v>0</v>
      </c>
      <c r="Z113" s="58">
        <f ca="1">IFERROR(HLOOKUP(Z$6,'Employee Name'!$K$6:$P$41,$E113+1,FALSE),0)</f>
        <v>0</v>
      </c>
      <c r="AA113" s="58">
        <f ca="1">IFERROR(HLOOKUP(AA$6,'Employee Name'!$K$6:$P$41,$E113+1,FALSE),0)</f>
        <v>0</v>
      </c>
      <c r="AB113" s="58">
        <f ca="1">IFERROR(HLOOKUP(AB$6,'Employee Name'!$K$6:$P$41,$E113+1,FALSE),0)</f>
        <v>0</v>
      </c>
      <c r="AC113" s="58">
        <f ca="1">IFERROR(HLOOKUP(AC$6,'Employee Name'!$K$6:$P$41,$E113+1,FALSE),0)</f>
        <v>0</v>
      </c>
      <c r="AD113" s="58">
        <f ca="1">IFERROR(HLOOKUP(AD$6,'Employee Name'!$K$6:$P$41,$E113+1,FALSE),0)</f>
        <v>0</v>
      </c>
      <c r="AE113" s="58">
        <f ca="1">IFERROR(HLOOKUP(AE$6,'Employee Name'!$K$6:$P$41,$E113+1,FALSE),0)</f>
        <v>0</v>
      </c>
      <c r="AF113" s="58">
        <f ca="1">IFERROR(HLOOKUP(AF$6,'Employee Name'!$K$6:$P$41,$E113+1,FALSE),0)</f>
        <v>0</v>
      </c>
      <c r="AG113" s="58">
        <f ca="1">IFERROR(HLOOKUP(AG$6,'Employee Name'!$K$6:$P$41,$E113+1,FALSE),0)</f>
        <v>0</v>
      </c>
      <c r="AH113" s="58">
        <f ca="1">IFERROR(HLOOKUP(AH$6,'Employee Name'!$K$6:$P$41,$E113+1,FALSE),0)</f>
        <v>0</v>
      </c>
      <c r="AI113" s="58">
        <f ca="1">IFERROR(HLOOKUP(AI$6,'Employee Name'!$K$6:$P$41,$E113+1,FALSE),0)</f>
        <v>0</v>
      </c>
      <c r="AJ113" s="58">
        <f ca="1">IFERROR(HLOOKUP(AJ$6,'Employee Name'!$K$6:$P$41,$E113+1,FALSE),0)</f>
        <v>0</v>
      </c>
      <c r="AK113" s="58">
        <f ca="1">IFERROR(HLOOKUP(AK$6,'Employee Name'!$K$6:$P$41,$E113+1,FALSE),0)</f>
        <v>0</v>
      </c>
      <c r="AL113" s="58">
        <f ca="1">IFERROR(HLOOKUP(AL$6,'Employee Name'!$K$6:$P$41,$E113+1,FALSE),0)</f>
        <v>0</v>
      </c>
      <c r="AM113" s="58">
        <f ca="1">IFERROR(HLOOKUP(AM$6,'Employee Name'!$K$6:$P$41,$E113+1,FALSE),0)</f>
        <v>0</v>
      </c>
      <c r="AN113" s="58">
        <f ca="1">IFERROR(HLOOKUP(AN$6,'Employee Name'!$K$6:$P$41,$E113+1,FALSE),0)</f>
        <v>0</v>
      </c>
    </row>
    <row r="114" spans="4:40" x14ac:dyDescent="0.25">
      <c r="D114" s="58">
        <f t="shared" ca="1" si="10"/>
        <v>18</v>
      </c>
      <c r="E114" s="58">
        <f t="shared" si="9"/>
        <v>26</v>
      </c>
      <c r="F114" s="58">
        <f ca="1">IFERROR(HLOOKUP(F$6,'Employee Name'!$K$6:$P$41,$E114+1,FALSE),0)</f>
        <v>0</v>
      </c>
      <c r="G114" s="58">
        <f ca="1">IFERROR(HLOOKUP(G$6,'Employee Name'!$K$6:$P$41,$E114+1,FALSE),0)</f>
        <v>0</v>
      </c>
      <c r="H114" s="58">
        <f ca="1">IFERROR(HLOOKUP(H$6,'Employee Name'!$K$6:$P$41,$E114+1,FALSE),0)</f>
        <v>0</v>
      </c>
      <c r="I114" s="58">
        <f ca="1">IFERROR(HLOOKUP(I$6,'Employee Name'!$K$6:$P$41,$E114+1,FALSE),0)</f>
        <v>0</v>
      </c>
      <c r="J114" s="58">
        <f ca="1">IFERROR(HLOOKUP(J$6,'Employee Name'!$K$6:$P$41,$E114+1,FALSE),0)</f>
        <v>0</v>
      </c>
      <c r="K114" s="58">
        <f ca="1">IFERROR(HLOOKUP(K$6,'Employee Name'!$K$6:$P$41,$E114+1,FALSE),0)</f>
        <v>0</v>
      </c>
      <c r="L114" s="58">
        <f ca="1">IFERROR(HLOOKUP(L$6,'Employee Name'!$K$6:$P$41,$E114+1,FALSE),0)</f>
        <v>0</v>
      </c>
      <c r="M114" s="58">
        <f ca="1">IFERROR(HLOOKUP(M$6,'Employee Name'!$K$6:$P$41,$E114+1,FALSE),0)</f>
        <v>0</v>
      </c>
      <c r="N114" s="58">
        <f ca="1">IFERROR(HLOOKUP(N$6,'Employee Name'!$K$6:$P$41,$E114+1,FALSE),0)</f>
        <v>0</v>
      </c>
      <c r="O114" s="58">
        <f ca="1">IFERROR(HLOOKUP(O$6,'Employee Name'!$K$6:$P$41,$E114+1,FALSE),0)</f>
        <v>0</v>
      </c>
      <c r="P114" s="58">
        <f ca="1">IFERROR(HLOOKUP(P$6,'Employee Name'!$K$6:$P$41,$E114+1,FALSE),0)</f>
        <v>0</v>
      </c>
      <c r="Q114" s="58">
        <f ca="1">IFERROR(HLOOKUP(Q$6,'Employee Name'!$K$6:$P$41,$E114+1,FALSE),0)</f>
        <v>0</v>
      </c>
      <c r="R114" s="58">
        <f ca="1">IFERROR(HLOOKUP(R$6,'Employee Name'!$K$6:$P$41,$E114+1,FALSE),0)</f>
        <v>0</v>
      </c>
      <c r="S114" s="58">
        <f ca="1">IFERROR(HLOOKUP(S$6,'Employee Name'!$K$6:$P$41,$E114+1,FALSE),0)</f>
        <v>0</v>
      </c>
      <c r="T114" s="58">
        <f ca="1">IFERROR(HLOOKUP(T$6,'Employee Name'!$K$6:$P$41,$E114+1,FALSE),0)</f>
        <v>0</v>
      </c>
      <c r="U114" s="58">
        <f ca="1">IFERROR(HLOOKUP(U$6,'Employee Name'!$K$6:$P$41,$E114+1,FALSE),0)</f>
        <v>0</v>
      </c>
      <c r="V114" s="58">
        <f ca="1">IFERROR(HLOOKUP(V$6,'Employee Name'!$K$6:$P$41,$E114+1,FALSE),0)</f>
        <v>0</v>
      </c>
      <c r="W114" s="58">
        <f ca="1">IFERROR(HLOOKUP(W$6,'Employee Name'!$K$6:$P$41,$E114+1,FALSE),0)</f>
        <v>0</v>
      </c>
      <c r="X114" s="58">
        <f ca="1">IFERROR(HLOOKUP(X$6,'Employee Name'!$K$6:$P$41,$E114+1,FALSE),0)</f>
        <v>0</v>
      </c>
      <c r="Y114" s="58">
        <f ca="1">IFERROR(HLOOKUP(Y$6,'Employee Name'!$K$6:$P$41,$E114+1,FALSE),0)</f>
        <v>0</v>
      </c>
      <c r="Z114" s="58">
        <f ca="1">IFERROR(HLOOKUP(Z$6,'Employee Name'!$K$6:$P$41,$E114+1,FALSE),0)</f>
        <v>0</v>
      </c>
      <c r="AA114" s="58">
        <f ca="1">IFERROR(HLOOKUP(AA$6,'Employee Name'!$K$6:$P$41,$E114+1,FALSE),0)</f>
        <v>0</v>
      </c>
      <c r="AB114" s="58">
        <f ca="1">IFERROR(HLOOKUP(AB$6,'Employee Name'!$K$6:$P$41,$E114+1,FALSE),0)</f>
        <v>0</v>
      </c>
      <c r="AC114" s="58">
        <f ca="1">IFERROR(HLOOKUP(AC$6,'Employee Name'!$K$6:$P$41,$E114+1,FALSE),0)</f>
        <v>0</v>
      </c>
      <c r="AD114" s="58">
        <f ca="1">IFERROR(HLOOKUP(AD$6,'Employee Name'!$K$6:$P$41,$E114+1,FALSE),0)</f>
        <v>0</v>
      </c>
      <c r="AE114" s="58">
        <f ca="1">IFERROR(HLOOKUP(AE$6,'Employee Name'!$K$6:$P$41,$E114+1,FALSE),0)</f>
        <v>0</v>
      </c>
      <c r="AF114" s="58">
        <f ca="1">IFERROR(HLOOKUP(AF$6,'Employee Name'!$K$6:$P$41,$E114+1,FALSE),0)</f>
        <v>0</v>
      </c>
      <c r="AG114" s="58">
        <f ca="1">IFERROR(HLOOKUP(AG$6,'Employee Name'!$K$6:$P$41,$E114+1,FALSE),0)</f>
        <v>0</v>
      </c>
      <c r="AH114" s="58">
        <f ca="1">IFERROR(HLOOKUP(AH$6,'Employee Name'!$K$6:$P$41,$E114+1,FALSE),0)</f>
        <v>0</v>
      </c>
      <c r="AI114" s="58">
        <f ca="1">IFERROR(HLOOKUP(AI$6,'Employee Name'!$K$6:$P$41,$E114+1,FALSE),0)</f>
        <v>0</v>
      </c>
      <c r="AJ114" s="58">
        <f ca="1">IFERROR(HLOOKUP(AJ$6,'Employee Name'!$K$6:$P$41,$E114+1,FALSE),0)</f>
        <v>0</v>
      </c>
      <c r="AK114" s="58">
        <f ca="1">IFERROR(HLOOKUP(AK$6,'Employee Name'!$K$6:$P$41,$E114+1,FALSE),0)</f>
        <v>0</v>
      </c>
      <c r="AL114" s="58">
        <f ca="1">IFERROR(HLOOKUP(AL$6,'Employee Name'!$K$6:$P$41,$E114+1,FALSE),0)</f>
        <v>0</v>
      </c>
      <c r="AM114" s="58">
        <f ca="1">IFERROR(HLOOKUP(AM$6,'Employee Name'!$K$6:$P$41,$E114+1,FALSE),0)</f>
        <v>0</v>
      </c>
      <c r="AN114" s="58">
        <f ca="1">IFERROR(HLOOKUP(AN$6,'Employee Name'!$K$6:$P$41,$E114+1,FALSE),0)</f>
        <v>0</v>
      </c>
    </row>
    <row r="115" spans="4:40" x14ac:dyDescent="0.25">
      <c r="D115" s="58">
        <f t="shared" ca="1" si="10"/>
        <v>18</v>
      </c>
      <c r="E115" s="58">
        <f t="shared" si="9"/>
        <v>27</v>
      </c>
      <c r="F115" s="58">
        <f ca="1">IFERROR(HLOOKUP(F$6,'Employee Name'!$K$6:$P$41,$E115+1,FALSE),0)</f>
        <v>0</v>
      </c>
      <c r="G115" s="58">
        <f ca="1">IFERROR(HLOOKUP(G$6,'Employee Name'!$K$6:$P$41,$E115+1,FALSE),0)</f>
        <v>0</v>
      </c>
      <c r="H115" s="58">
        <f ca="1">IFERROR(HLOOKUP(H$6,'Employee Name'!$K$6:$P$41,$E115+1,FALSE),0)</f>
        <v>0</v>
      </c>
      <c r="I115" s="58">
        <f ca="1">IFERROR(HLOOKUP(I$6,'Employee Name'!$K$6:$P$41,$E115+1,FALSE),0)</f>
        <v>0</v>
      </c>
      <c r="J115" s="58">
        <f ca="1">IFERROR(HLOOKUP(J$6,'Employee Name'!$K$6:$P$41,$E115+1,FALSE),0)</f>
        <v>0</v>
      </c>
      <c r="K115" s="58">
        <f ca="1">IFERROR(HLOOKUP(K$6,'Employee Name'!$K$6:$P$41,$E115+1,FALSE),0)</f>
        <v>0</v>
      </c>
      <c r="L115" s="58">
        <f ca="1">IFERROR(HLOOKUP(L$6,'Employee Name'!$K$6:$P$41,$E115+1,FALSE),0)</f>
        <v>0</v>
      </c>
      <c r="M115" s="58">
        <f ca="1">IFERROR(HLOOKUP(M$6,'Employee Name'!$K$6:$P$41,$E115+1,FALSE),0)</f>
        <v>0</v>
      </c>
      <c r="N115" s="58">
        <f ca="1">IFERROR(HLOOKUP(N$6,'Employee Name'!$K$6:$P$41,$E115+1,FALSE),0)</f>
        <v>0</v>
      </c>
      <c r="O115" s="58">
        <f ca="1">IFERROR(HLOOKUP(O$6,'Employee Name'!$K$6:$P$41,$E115+1,FALSE),0)</f>
        <v>0</v>
      </c>
      <c r="P115" s="58">
        <f ca="1">IFERROR(HLOOKUP(P$6,'Employee Name'!$K$6:$P$41,$E115+1,FALSE),0)</f>
        <v>0</v>
      </c>
      <c r="Q115" s="58">
        <f ca="1">IFERROR(HLOOKUP(Q$6,'Employee Name'!$K$6:$P$41,$E115+1,FALSE),0)</f>
        <v>0</v>
      </c>
      <c r="R115" s="58">
        <f ca="1">IFERROR(HLOOKUP(R$6,'Employee Name'!$K$6:$P$41,$E115+1,FALSE),0)</f>
        <v>0</v>
      </c>
      <c r="S115" s="58">
        <f ca="1">IFERROR(HLOOKUP(S$6,'Employee Name'!$K$6:$P$41,$E115+1,FALSE),0)</f>
        <v>0</v>
      </c>
      <c r="T115" s="58">
        <f ca="1">IFERROR(HLOOKUP(T$6,'Employee Name'!$K$6:$P$41,$E115+1,FALSE),0)</f>
        <v>0</v>
      </c>
      <c r="U115" s="58">
        <f ca="1">IFERROR(HLOOKUP(U$6,'Employee Name'!$K$6:$P$41,$E115+1,FALSE),0)</f>
        <v>0</v>
      </c>
      <c r="V115" s="58">
        <f ca="1">IFERROR(HLOOKUP(V$6,'Employee Name'!$K$6:$P$41,$E115+1,FALSE),0)</f>
        <v>0</v>
      </c>
      <c r="W115" s="58">
        <f ca="1">IFERROR(HLOOKUP(W$6,'Employee Name'!$K$6:$P$41,$E115+1,FALSE),0)</f>
        <v>0</v>
      </c>
      <c r="X115" s="58">
        <f ca="1">IFERROR(HLOOKUP(X$6,'Employee Name'!$K$6:$P$41,$E115+1,FALSE),0)</f>
        <v>0</v>
      </c>
      <c r="Y115" s="58">
        <f ca="1">IFERROR(HLOOKUP(Y$6,'Employee Name'!$K$6:$P$41,$E115+1,FALSE),0)</f>
        <v>0</v>
      </c>
      <c r="Z115" s="58">
        <f ca="1">IFERROR(HLOOKUP(Z$6,'Employee Name'!$K$6:$P$41,$E115+1,FALSE),0)</f>
        <v>0</v>
      </c>
      <c r="AA115" s="58">
        <f ca="1">IFERROR(HLOOKUP(AA$6,'Employee Name'!$K$6:$P$41,$E115+1,FALSE),0)</f>
        <v>0</v>
      </c>
      <c r="AB115" s="58">
        <f ca="1">IFERROR(HLOOKUP(AB$6,'Employee Name'!$K$6:$P$41,$E115+1,FALSE),0)</f>
        <v>0</v>
      </c>
      <c r="AC115" s="58">
        <f ca="1">IFERROR(HLOOKUP(AC$6,'Employee Name'!$K$6:$P$41,$E115+1,FALSE),0)</f>
        <v>0</v>
      </c>
      <c r="AD115" s="58">
        <f ca="1">IFERROR(HLOOKUP(AD$6,'Employee Name'!$K$6:$P$41,$E115+1,FALSE),0)</f>
        <v>0</v>
      </c>
      <c r="AE115" s="58">
        <f ca="1">IFERROR(HLOOKUP(AE$6,'Employee Name'!$K$6:$P$41,$E115+1,FALSE),0)</f>
        <v>0</v>
      </c>
      <c r="AF115" s="58">
        <f ca="1">IFERROR(HLOOKUP(AF$6,'Employee Name'!$K$6:$P$41,$E115+1,FALSE),0)</f>
        <v>0</v>
      </c>
      <c r="AG115" s="58">
        <f ca="1">IFERROR(HLOOKUP(AG$6,'Employee Name'!$K$6:$P$41,$E115+1,FALSE),0)</f>
        <v>0</v>
      </c>
      <c r="AH115" s="58">
        <f ca="1">IFERROR(HLOOKUP(AH$6,'Employee Name'!$K$6:$P$41,$E115+1,FALSE),0)</f>
        <v>0</v>
      </c>
      <c r="AI115" s="58">
        <f ca="1">IFERROR(HLOOKUP(AI$6,'Employee Name'!$K$6:$P$41,$E115+1,FALSE),0)</f>
        <v>0</v>
      </c>
      <c r="AJ115" s="58">
        <f ca="1">IFERROR(HLOOKUP(AJ$6,'Employee Name'!$K$6:$P$41,$E115+1,FALSE),0)</f>
        <v>0</v>
      </c>
      <c r="AK115" s="58">
        <f ca="1">IFERROR(HLOOKUP(AK$6,'Employee Name'!$K$6:$P$41,$E115+1,FALSE),0)</f>
        <v>0</v>
      </c>
      <c r="AL115" s="58">
        <f ca="1">IFERROR(HLOOKUP(AL$6,'Employee Name'!$K$6:$P$41,$E115+1,FALSE),0)</f>
        <v>0</v>
      </c>
      <c r="AM115" s="58">
        <f ca="1">IFERROR(HLOOKUP(AM$6,'Employee Name'!$K$6:$P$41,$E115+1,FALSE),0)</f>
        <v>0</v>
      </c>
      <c r="AN115" s="58">
        <f ca="1">IFERROR(HLOOKUP(AN$6,'Employee Name'!$K$6:$P$41,$E115+1,FALSE),0)</f>
        <v>0</v>
      </c>
    </row>
    <row r="116" spans="4:40" x14ac:dyDescent="0.25">
      <c r="D116" s="58">
        <f t="shared" ca="1" si="10"/>
        <v>18</v>
      </c>
      <c r="E116" s="58">
        <f t="shared" si="9"/>
        <v>28</v>
      </c>
      <c r="F116" s="58">
        <f ca="1">IFERROR(HLOOKUP(F$6,'Employee Name'!$K$6:$P$41,$E116+1,FALSE),0)</f>
        <v>0</v>
      </c>
      <c r="G116" s="58">
        <f ca="1">IFERROR(HLOOKUP(G$6,'Employee Name'!$K$6:$P$41,$E116+1,FALSE),0)</f>
        <v>0</v>
      </c>
      <c r="H116" s="58">
        <f ca="1">IFERROR(HLOOKUP(H$6,'Employee Name'!$K$6:$P$41,$E116+1,FALSE),0)</f>
        <v>0</v>
      </c>
      <c r="I116" s="58">
        <f ca="1">IFERROR(HLOOKUP(I$6,'Employee Name'!$K$6:$P$41,$E116+1,FALSE),0)</f>
        <v>0</v>
      </c>
      <c r="J116" s="58">
        <f ca="1">IFERROR(HLOOKUP(J$6,'Employee Name'!$K$6:$P$41,$E116+1,FALSE),0)</f>
        <v>0</v>
      </c>
      <c r="K116" s="58">
        <f ca="1">IFERROR(HLOOKUP(K$6,'Employee Name'!$K$6:$P$41,$E116+1,FALSE),0)</f>
        <v>0</v>
      </c>
      <c r="L116" s="58">
        <f ca="1">IFERROR(HLOOKUP(L$6,'Employee Name'!$K$6:$P$41,$E116+1,FALSE),0)</f>
        <v>0</v>
      </c>
      <c r="M116" s="58">
        <f ca="1">IFERROR(HLOOKUP(M$6,'Employee Name'!$K$6:$P$41,$E116+1,FALSE),0)</f>
        <v>0</v>
      </c>
      <c r="N116" s="58">
        <f ca="1">IFERROR(HLOOKUP(N$6,'Employee Name'!$K$6:$P$41,$E116+1,FALSE),0)</f>
        <v>0</v>
      </c>
      <c r="O116" s="58">
        <f ca="1">IFERROR(HLOOKUP(O$6,'Employee Name'!$K$6:$P$41,$E116+1,FALSE),0)</f>
        <v>0</v>
      </c>
      <c r="P116" s="58">
        <f ca="1">IFERROR(HLOOKUP(P$6,'Employee Name'!$K$6:$P$41,$E116+1,FALSE),0)</f>
        <v>0</v>
      </c>
      <c r="Q116" s="58">
        <f ca="1">IFERROR(HLOOKUP(Q$6,'Employee Name'!$K$6:$P$41,$E116+1,FALSE),0)</f>
        <v>0</v>
      </c>
      <c r="R116" s="58">
        <f ca="1">IFERROR(HLOOKUP(R$6,'Employee Name'!$K$6:$P$41,$E116+1,FALSE),0)</f>
        <v>0</v>
      </c>
      <c r="S116" s="58">
        <f ca="1">IFERROR(HLOOKUP(S$6,'Employee Name'!$K$6:$P$41,$E116+1,FALSE),0)</f>
        <v>0</v>
      </c>
      <c r="T116" s="58">
        <f ca="1">IFERROR(HLOOKUP(T$6,'Employee Name'!$K$6:$P$41,$E116+1,FALSE),0)</f>
        <v>0</v>
      </c>
      <c r="U116" s="58">
        <f ca="1">IFERROR(HLOOKUP(U$6,'Employee Name'!$K$6:$P$41,$E116+1,FALSE),0)</f>
        <v>0</v>
      </c>
      <c r="V116" s="58">
        <f ca="1">IFERROR(HLOOKUP(V$6,'Employee Name'!$K$6:$P$41,$E116+1,FALSE),0)</f>
        <v>0</v>
      </c>
      <c r="W116" s="58">
        <f ca="1">IFERROR(HLOOKUP(W$6,'Employee Name'!$K$6:$P$41,$E116+1,FALSE),0)</f>
        <v>0</v>
      </c>
      <c r="X116" s="58">
        <f ca="1">IFERROR(HLOOKUP(X$6,'Employee Name'!$K$6:$P$41,$E116+1,FALSE),0)</f>
        <v>0</v>
      </c>
      <c r="Y116" s="58">
        <f ca="1">IFERROR(HLOOKUP(Y$6,'Employee Name'!$K$6:$P$41,$E116+1,FALSE),0)</f>
        <v>0</v>
      </c>
      <c r="Z116" s="58">
        <f ca="1">IFERROR(HLOOKUP(Z$6,'Employee Name'!$K$6:$P$41,$E116+1,FALSE),0)</f>
        <v>0</v>
      </c>
      <c r="AA116" s="58">
        <f ca="1">IFERROR(HLOOKUP(AA$6,'Employee Name'!$K$6:$P$41,$E116+1,FALSE),0)</f>
        <v>0</v>
      </c>
      <c r="AB116" s="58">
        <f ca="1">IFERROR(HLOOKUP(AB$6,'Employee Name'!$K$6:$P$41,$E116+1,FALSE),0)</f>
        <v>0</v>
      </c>
      <c r="AC116" s="58">
        <f ca="1">IFERROR(HLOOKUP(AC$6,'Employee Name'!$K$6:$P$41,$E116+1,FALSE),0)</f>
        <v>0</v>
      </c>
      <c r="AD116" s="58">
        <f ca="1">IFERROR(HLOOKUP(AD$6,'Employee Name'!$K$6:$P$41,$E116+1,FALSE),0)</f>
        <v>0</v>
      </c>
      <c r="AE116" s="58">
        <f ca="1">IFERROR(HLOOKUP(AE$6,'Employee Name'!$K$6:$P$41,$E116+1,FALSE),0)</f>
        <v>0</v>
      </c>
      <c r="AF116" s="58">
        <f ca="1">IFERROR(HLOOKUP(AF$6,'Employee Name'!$K$6:$P$41,$E116+1,FALSE),0)</f>
        <v>0</v>
      </c>
      <c r="AG116" s="58">
        <f ca="1">IFERROR(HLOOKUP(AG$6,'Employee Name'!$K$6:$P$41,$E116+1,FALSE),0)</f>
        <v>0</v>
      </c>
      <c r="AH116" s="58">
        <f ca="1">IFERROR(HLOOKUP(AH$6,'Employee Name'!$K$6:$P$41,$E116+1,FALSE),0)</f>
        <v>0</v>
      </c>
      <c r="AI116" s="58">
        <f ca="1">IFERROR(HLOOKUP(AI$6,'Employee Name'!$K$6:$P$41,$E116+1,FALSE),0)</f>
        <v>0</v>
      </c>
      <c r="AJ116" s="58">
        <f ca="1">IFERROR(HLOOKUP(AJ$6,'Employee Name'!$K$6:$P$41,$E116+1,FALSE),0)</f>
        <v>0</v>
      </c>
      <c r="AK116" s="58">
        <f ca="1">IFERROR(HLOOKUP(AK$6,'Employee Name'!$K$6:$P$41,$E116+1,FALSE),0)</f>
        <v>0</v>
      </c>
      <c r="AL116" s="58">
        <f ca="1">IFERROR(HLOOKUP(AL$6,'Employee Name'!$K$6:$P$41,$E116+1,FALSE),0)</f>
        <v>0</v>
      </c>
      <c r="AM116" s="58">
        <f ca="1">IFERROR(HLOOKUP(AM$6,'Employee Name'!$K$6:$P$41,$E116+1,FALSE),0)</f>
        <v>0</v>
      </c>
      <c r="AN116" s="58">
        <f ca="1">IFERROR(HLOOKUP(AN$6,'Employee Name'!$K$6:$P$41,$E116+1,FALSE),0)</f>
        <v>0</v>
      </c>
    </row>
    <row r="117" spans="4:40" x14ac:dyDescent="0.25">
      <c r="D117" s="58">
        <f t="shared" ca="1" si="10"/>
        <v>18</v>
      </c>
      <c r="E117" s="58">
        <f t="shared" si="9"/>
        <v>29</v>
      </c>
      <c r="F117" s="58">
        <f ca="1">IFERROR(HLOOKUP(F$6,'Employee Name'!$K$6:$P$41,$E117+1,FALSE),0)</f>
        <v>0</v>
      </c>
      <c r="G117" s="58">
        <f ca="1">IFERROR(HLOOKUP(G$6,'Employee Name'!$K$6:$P$41,$E117+1,FALSE),0)</f>
        <v>0</v>
      </c>
      <c r="H117" s="58">
        <f ca="1">IFERROR(HLOOKUP(H$6,'Employee Name'!$K$6:$P$41,$E117+1,FALSE),0)</f>
        <v>0</v>
      </c>
      <c r="I117" s="58">
        <f ca="1">IFERROR(HLOOKUP(I$6,'Employee Name'!$K$6:$P$41,$E117+1,FALSE),0)</f>
        <v>0</v>
      </c>
      <c r="J117" s="58">
        <f ca="1">IFERROR(HLOOKUP(J$6,'Employee Name'!$K$6:$P$41,$E117+1,FALSE),0)</f>
        <v>0</v>
      </c>
      <c r="K117" s="58">
        <f ca="1">IFERROR(HLOOKUP(K$6,'Employee Name'!$K$6:$P$41,$E117+1,FALSE),0)</f>
        <v>0</v>
      </c>
      <c r="L117" s="58">
        <f ca="1">IFERROR(HLOOKUP(L$6,'Employee Name'!$K$6:$P$41,$E117+1,FALSE),0)</f>
        <v>0</v>
      </c>
      <c r="M117" s="58">
        <f ca="1">IFERROR(HLOOKUP(M$6,'Employee Name'!$K$6:$P$41,$E117+1,FALSE),0)</f>
        <v>0</v>
      </c>
      <c r="N117" s="58">
        <f ca="1">IFERROR(HLOOKUP(N$6,'Employee Name'!$K$6:$P$41,$E117+1,FALSE),0)</f>
        <v>0</v>
      </c>
      <c r="O117" s="58">
        <f ca="1">IFERROR(HLOOKUP(O$6,'Employee Name'!$K$6:$P$41,$E117+1,FALSE),0)</f>
        <v>0</v>
      </c>
      <c r="P117" s="58">
        <f ca="1">IFERROR(HLOOKUP(P$6,'Employee Name'!$K$6:$P$41,$E117+1,FALSE),0)</f>
        <v>0</v>
      </c>
      <c r="Q117" s="58">
        <f ca="1">IFERROR(HLOOKUP(Q$6,'Employee Name'!$K$6:$P$41,$E117+1,FALSE),0)</f>
        <v>0</v>
      </c>
      <c r="R117" s="58">
        <f ca="1">IFERROR(HLOOKUP(R$6,'Employee Name'!$K$6:$P$41,$E117+1,FALSE),0)</f>
        <v>0</v>
      </c>
      <c r="S117" s="58">
        <f ca="1">IFERROR(HLOOKUP(S$6,'Employee Name'!$K$6:$P$41,$E117+1,FALSE),0)</f>
        <v>0</v>
      </c>
      <c r="T117" s="58">
        <f ca="1">IFERROR(HLOOKUP(T$6,'Employee Name'!$K$6:$P$41,$E117+1,FALSE),0)</f>
        <v>0</v>
      </c>
      <c r="U117" s="58">
        <f ca="1">IFERROR(HLOOKUP(U$6,'Employee Name'!$K$6:$P$41,$E117+1,FALSE),0)</f>
        <v>0</v>
      </c>
      <c r="V117" s="58">
        <f ca="1">IFERROR(HLOOKUP(V$6,'Employee Name'!$K$6:$P$41,$E117+1,FALSE),0)</f>
        <v>0</v>
      </c>
      <c r="W117" s="58">
        <f ca="1">IFERROR(HLOOKUP(W$6,'Employee Name'!$K$6:$P$41,$E117+1,FALSE),0)</f>
        <v>0</v>
      </c>
      <c r="X117" s="58">
        <f ca="1">IFERROR(HLOOKUP(X$6,'Employee Name'!$K$6:$P$41,$E117+1,FALSE),0)</f>
        <v>0</v>
      </c>
      <c r="Y117" s="58">
        <f ca="1">IFERROR(HLOOKUP(Y$6,'Employee Name'!$K$6:$P$41,$E117+1,FALSE),0)</f>
        <v>0</v>
      </c>
      <c r="Z117" s="58">
        <f ca="1">IFERROR(HLOOKUP(Z$6,'Employee Name'!$K$6:$P$41,$E117+1,FALSE),0)</f>
        <v>0</v>
      </c>
      <c r="AA117" s="58">
        <f ca="1">IFERROR(HLOOKUP(AA$6,'Employee Name'!$K$6:$P$41,$E117+1,FALSE),0)</f>
        <v>0</v>
      </c>
      <c r="AB117" s="58">
        <f ca="1">IFERROR(HLOOKUP(AB$6,'Employee Name'!$K$6:$P$41,$E117+1,FALSE),0)</f>
        <v>0</v>
      </c>
      <c r="AC117" s="58">
        <f ca="1">IFERROR(HLOOKUP(AC$6,'Employee Name'!$K$6:$P$41,$E117+1,FALSE),0)</f>
        <v>0</v>
      </c>
      <c r="AD117" s="58">
        <f ca="1">IFERROR(HLOOKUP(AD$6,'Employee Name'!$K$6:$P$41,$E117+1,FALSE),0)</f>
        <v>0</v>
      </c>
      <c r="AE117" s="58">
        <f ca="1">IFERROR(HLOOKUP(AE$6,'Employee Name'!$K$6:$P$41,$E117+1,FALSE),0)</f>
        <v>0</v>
      </c>
      <c r="AF117" s="58">
        <f ca="1">IFERROR(HLOOKUP(AF$6,'Employee Name'!$K$6:$P$41,$E117+1,FALSE),0)</f>
        <v>0</v>
      </c>
      <c r="AG117" s="58">
        <f ca="1">IFERROR(HLOOKUP(AG$6,'Employee Name'!$K$6:$P$41,$E117+1,FALSE),0)</f>
        <v>0</v>
      </c>
      <c r="AH117" s="58">
        <f ca="1">IFERROR(HLOOKUP(AH$6,'Employee Name'!$K$6:$P$41,$E117+1,FALSE),0)</f>
        <v>0</v>
      </c>
      <c r="AI117" s="58">
        <f ca="1">IFERROR(HLOOKUP(AI$6,'Employee Name'!$K$6:$P$41,$E117+1,FALSE),0)</f>
        <v>0</v>
      </c>
      <c r="AJ117" s="58">
        <f ca="1">IFERROR(HLOOKUP(AJ$6,'Employee Name'!$K$6:$P$41,$E117+1,FALSE),0)</f>
        <v>0</v>
      </c>
      <c r="AK117" s="58">
        <f ca="1">IFERROR(HLOOKUP(AK$6,'Employee Name'!$K$6:$P$41,$E117+1,FALSE),0)</f>
        <v>0</v>
      </c>
      <c r="AL117" s="58">
        <f ca="1">IFERROR(HLOOKUP(AL$6,'Employee Name'!$K$6:$P$41,$E117+1,FALSE),0)</f>
        <v>0</v>
      </c>
      <c r="AM117" s="58">
        <f ca="1">IFERROR(HLOOKUP(AM$6,'Employee Name'!$K$6:$P$41,$E117+1,FALSE),0)</f>
        <v>0</v>
      </c>
      <c r="AN117" s="58">
        <f ca="1">IFERROR(HLOOKUP(AN$6,'Employee Name'!$K$6:$P$41,$E117+1,FALSE),0)</f>
        <v>0</v>
      </c>
    </row>
    <row r="118" spans="4:40" x14ac:dyDescent="0.25">
      <c r="D118" s="58">
        <f t="shared" ca="1" si="10"/>
        <v>18</v>
      </c>
      <c r="E118" s="58">
        <f t="shared" si="9"/>
        <v>30</v>
      </c>
      <c r="F118" s="58">
        <f ca="1">IFERROR(HLOOKUP(F$6,'Employee Name'!$K$6:$P$41,$E118+1,FALSE),0)</f>
        <v>0</v>
      </c>
      <c r="G118" s="58">
        <f ca="1">IFERROR(HLOOKUP(G$6,'Employee Name'!$K$6:$P$41,$E118+1,FALSE),0)</f>
        <v>0</v>
      </c>
      <c r="H118" s="58">
        <f ca="1">IFERROR(HLOOKUP(H$6,'Employee Name'!$K$6:$P$41,$E118+1,FALSE),0)</f>
        <v>0</v>
      </c>
      <c r="I118" s="58">
        <f ca="1">IFERROR(HLOOKUP(I$6,'Employee Name'!$K$6:$P$41,$E118+1,FALSE),0)</f>
        <v>0</v>
      </c>
      <c r="J118" s="58">
        <f ca="1">IFERROR(HLOOKUP(J$6,'Employee Name'!$K$6:$P$41,$E118+1,FALSE),0)</f>
        <v>0</v>
      </c>
      <c r="K118" s="58">
        <f ca="1">IFERROR(HLOOKUP(K$6,'Employee Name'!$K$6:$P$41,$E118+1,FALSE),0)</f>
        <v>0</v>
      </c>
      <c r="L118" s="58">
        <f ca="1">IFERROR(HLOOKUP(L$6,'Employee Name'!$K$6:$P$41,$E118+1,FALSE),0)</f>
        <v>0</v>
      </c>
      <c r="M118" s="58">
        <f ca="1">IFERROR(HLOOKUP(M$6,'Employee Name'!$K$6:$P$41,$E118+1,FALSE),0)</f>
        <v>0</v>
      </c>
      <c r="N118" s="58">
        <f ca="1">IFERROR(HLOOKUP(N$6,'Employee Name'!$K$6:$P$41,$E118+1,FALSE),0)</f>
        <v>0</v>
      </c>
      <c r="O118" s="58">
        <f ca="1">IFERROR(HLOOKUP(O$6,'Employee Name'!$K$6:$P$41,$E118+1,FALSE),0)</f>
        <v>0</v>
      </c>
      <c r="P118" s="58">
        <f ca="1">IFERROR(HLOOKUP(P$6,'Employee Name'!$K$6:$P$41,$E118+1,FALSE),0)</f>
        <v>0</v>
      </c>
      <c r="Q118" s="58">
        <f ca="1">IFERROR(HLOOKUP(Q$6,'Employee Name'!$K$6:$P$41,$E118+1,FALSE),0)</f>
        <v>0</v>
      </c>
      <c r="R118" s="58">
        <f ca="1">IFERROR(HLOOKUP(R$6,'Employee Name'!$K$6:$P$41,$E118+1,FALSE),0)</f>
        <v>0</v>
      </c>
      <c r="S118" s="58">
        <f ca="1">IFERROR(HLOOKUP(S$6,'Employee Name'!$K$6:$P$41,$E118+1,FALSE),0)</f>
        <v>0</v>
      </c>
      <c r="T118" s="58">
        <f ca="1">IFERROR(HLOOKUP(T$6,'Employee Name'!$K$6:$P$41,$E118+1,FALSE),0)</f>
        <v>0</v>
      </c>
      <c r="U118" s="58">
        <f ca="1">IFERROR(HLOOKUP(U$6,'Employee Name'!$K$6:$P$41,$E118+1,FALSE),0)</f>
        <v>0</v>
      </c>
      <c r="V118" s="58">
        <f ca="1">IFERROR(HLOOKUP(V$6,'Employee Name'!$K$6:$P$41,$E118+1,FALSE),0)</f>
        <v>0</v>
      </c>
      <c r="W118" s="58">
        <f ca="1">IFERROR(HLOOKUP(W$6,'Employee Name'!$K$6:$P$41,$E118+1,FALSE),0)</f>
        <v>0</v>
      </c>
      <c r="X118" s="58">
        <f ca="1">IFERROR(HLOOKUP(X$6,'Employee Name'!$K$6:$P$41,$E118+1,FALSE),0)</f>
        <v>0</v>
      </c>
      <c r="Y118" s="58">
        <f ca="1">IFERROR(HLOOKUP(Y$6,'Employee Name'!$K$6:$P$41,$E118+1,FALSE),0)</f>
        <v>0</v>
      </c>
      <c r="Z118" s="58">
        <f ca="1">IFERROR(HLOOKUP(Z$6,'Employee Name'!$K$6:$P$41,$E118+1,FALSE),0)</f>
        <v>0</v>
      </c>
      <c r="AA118" s="58">
        <f ca="1">IFERROR(HLOOKUP(AA$6,'Employee Name'!$K$6:$P$41,$E118+1,FALSE),0)</f>
        <v>0</v>
      </c>
      <c r="AB118" s="58">
        <f ca="1">IFERROR(HLOOKUP(AB$6,'Employee Name'!$K$6:$P$41,$E118+1,FALSE),0)</f>
        <v>0</v>
      </c>
      <c r="AC118" s="58">
        <f ca="1">IFERROR(HLOOKUP(AC$6,'Employee Name'!$K$6:$P$41,$E118+1,FALSE),0)</f>
        <v>0</v>
      </c>
      <c r="AD118" s="58">
        <f ca="1">IFERROR(HLOOKUP(AD$6,'Employee Name'!$K$6:$P$41,$E118+1,FALSE),0)</f>
        <v>0</v>
      </c>
      <c r="AE118" s="58">
        <f ca="1">IFERROR(HLOOKUP(AE$6,'Employee Name'!$K$6:$P$41,$E118+1,FALSE),0)</f>
        <v>0</v>
      </c>
      <c r="AF118" s="58">
        <f ca="1">IFERROR(HLOOKUP(AF$6,'Employee Name'!$K$6:$P$41,$E118+1,FALSE),0)</f>
        <v>0</v>
      </c>
      <c r="AG118" s="58">
        <f ca="1">IFERROR(HLOOKUP(AG$6,'Employee Name'!$K$6:$P$41,$E118+1,FALSE),0)</f>
        <v>0</v>
      </c>
      <c r="AH118" s="58">
        <f ca="1">IFERROR(HLOOKUP(AH$6,'Employee Name'!$K$6:$P$41,$E118+1,FALSE),0)</f>
        <v>0</v>
      </c>
      <c r="AI118" s="58">
        <f ca="1">IFERROR(HLOOKUP(AI$6,'Employee Name'!$K$6:$P$41,$E118+1,FALSE),0)</f>
        <v>0</v>
      </c>
      <c r="AJ118" s="58">
        <f ca="1">IFERROR(HLOOKUP(AJ$6,'Employee Name'!$K$6:$P$41,$E118+1,FALSE),0)</f>
        <v>0</v>
      </c>
      <c r="AK118" s="58">
        <f ca="1">IFERROR(HLOOKUP(AK$6,'Employee Name'!$K$6:$P$41,$E118+1,FALSE),0)</f>
        <v>0</v>
      </c>
      <c r="AL118" s="58">
        <f ca="1">IFERROR(HLOOKUP(AL$6,'Employee Name'!$K$6:$P$41,$E118+1,FALSE),0)</f>
        <v>0</v>
      </c>
      <c r="AM118" s="58">
        <f ca="1">IFERROR(HLOOKUP(AM$6,'Employee Name'!$K$6:$P$41,$E118+1,FALSE),0)</f>
        <v>0</v>
      </c>
      <c r="AN118" s="58">
        <f ca="1">IFERROR(HLOOKUP(AN$6,'Employee Name'!$K$6:$P$41,$E118+1,FALSE),0)</f>
        <v>0</v>
      </c>
    </row>
    <row r="119" spans="4:40" x14ac:dyDescent="0.25">
      <c r="D119" s="58">
        <f t="shared" ca="1" si="10"/>
        <v>18</v>
      </c>
      <c r="E119" s="58">
        <f t="shared" ref="E119:E158" si="11">E84</f>
        <v>31</v>
      </c>
      <c r="F119" s="58">
        <f ca="1">IFERROR(HLOOKUP(F$6,'Employee Name'!$K$6:$P$41,$E119+1,FALSE),0)</f>
        <v>0</v>
      </c>
      <c r="G119" s="58">
        <f ca="1">IFERROR(HLOOKUP(G$6,'Employee Name'!$K$6:$P$41,$E119+1,FALSE),0)</f>
        <v>0</v>
      </c>
      <c r="H119" s="58">
        <f ca="1">IFERROR(HLOOKUP(H$6,'Employee Name'!$K$6:$P$41,$E119+1,FALSE),0)</f>
        <v>0</v>
      </c>
      <c r="I119" s="58">
        <f ca="1">IFERROR(HLOOKUP(I$6,'Employee Name'!$K$6:$P$41,$E119+1,FALSE),0)</f>
        <v>0</v>
      </c>
      <c r="J119" s="58">
        <f ca="1">IFERROR(HLOOKUP(J$6,'Employee Name'!$K$6:$P$41,$E119+1,FALSE),0)</f>
        <v>0</v>
      </c>
      <c r="K119" s="58">
        <f ca="1">IFERROR(HLOOKUP(K$6,'Employee Name'!$K$6:$P$41,$E119+1,FALSE),0)</f>
        <v>0</v>
      </c>
      <c r="L119" s="58">
        <f ca="1">IFERROR(HLOOKUP(L$6,'Employee Name'!$K$6:$P$41,$E119+1,FALSE),0)</f>
        <v>0</v>
      </c>
      <c r="M119" s="58">
        <f ca="1">IFERROR(HLOOKUP(M$6,'Employee Name'!$K$6:$P$41,$E119+1,FALSE),0)</f>
        <v>0</v>
      </c>
      <c r="N119" s="58">
        <f ca="1">IFERROR(HLOOKUP(N$6,'Employee Name'!$K$6:$P$41,$E119+1,FALSE),0)</f>
        <v>0</v>
      </c>
      <c r="O119" s="58">
        <f ca="1">IFERROR(HLOOKUP(O$6,'Employee Name'!$K$6:$P$41,$E119+1,FALSE),0)</f>
        <v>0</v>
      </c>
      <c r="P119" s="58">
        <f ca="1">IFERROR(HLOOKUP(P$6,'Employee Name'!$K$6:$P$41,$E119+1,FALSE),0)</f>
        <v>0</v>
      </c>
      <c r="Q119" s="58">
        <f ca="1">IFERROR(HLOOKUP(Q$6,'Employee Name'!$K$6:$P$41,$E119+1,FALSE),0)</f>
        <v>0</v>
      </c>
      <c r="R119" s="58">
        <f ca="1">IFERROR(HLOOKUP(R$6,'Employee Name'!$K$6:$P$41,$E119+1,FALSE),0)</f>
        <v>0</v>
      </c>
      <c r="S119" s="58">
        <f ca="1">IFERROR(HLOOKUP(S$6,'Employee Name'!$K$6:$P$41,$E119+1,FALSE),0)</f>
        <v>0</v>
      </c>
      <c r="T119" s="58">
        <f ca="1">IFERROR(HLOOKUP(T$6,'Employee Name'!$K$6:$P$41,$E119+1,FALSE),0)</f>
        <v>0</v>
      </c>
      <c r="U119" s="58">
        <f ca="1">IFERROR(HLOOKUP(U$6,'Employee Name'!$K$6:$P$41,$E119+1,FALSE),0)</f>
        <v>0</v>
      </c>
      <c r="V119" s="58">
        <f ca="1">IFERROR(HLOOKUP(V$6,'Employee Name'!$K$6:$P$41,$E119+1,FALSE),0)</f>
        <v>0</v>
      </c>
      <c r="W119" s="58">
        <f ca="1">IFERROR(HLOOKUP(W$6,'Employee Name'!$K$6:$P$41,$E119+1,FALSE),0)</f>
        <v>0</v>
      </c>
      <c r="X119" s="58">
        <f ca="1">IFERROR(HLOOKUP(X$6,'Employee Name'!$K$6:$P$41,$E119+1,FALSE),0)</f>
        <v>0</v>
      </c>
      <c r="Y119" s="58">
        <f ca="1">IFERROR(HLOOKUP(Y$6,'Employee Name'!$K$6:$P$41,$E119+1,FALSE),0)</f>
        <v>0</v>
      </c>
      <c r="Z119" s="58">
        <f ca="1">IFERROR(HLOOKUP(Z$6,'Employee Name'!$K$6:$P$41,$E119+1,FALSE),0)</f>
        <v>0</v>
      </c>
      <c r="AA119" s="58">
        <f ca="1">IFERROR(HLOOKUP(AA$6,'Employee Name'!$K$6:$P$41,$E119+1,FALSE),0)</f>
        <v>0</v>
      </c>
      <c r="AB119" s="58">
        <f ca="1">IFERROR(HLOOKUP(AB$6,'Employee Name'!$K$6:$P$41,$E119+1,FALSE),0)</f>
        <v>0</v>
      </c>
      <c r="AC119" s="58">
        <f ca="1">IFERROR(HLOOKUP(AC$6,'Employee Name'!$K$6:$P$41,$E119+1,FALSE),0)</f>
        <v>0</v>
      </c>
      <c r="AD119" s="58">
        <f ca="1">IFERROR(HLOOKUP(AD$6,'Employee Name'!$K$6:$P$41,$E119+1,FALSE),0)</f>
        <v>0</v>
      </c>
      <c r="AE119" s="58">
        <f ca="1">IFERROR(HLOOKUP(AE$6,'Employee Name'!$K$6:$P$41,$E119+1,FALSE),0)</f>
        <v>0</v>
      </c>
      <c r="AF119" s="58">
        <f ca="1">IFERROR(HLOOKUP(AF$6,'Employee Name'!$K$6:$P$41,$E119+1,FALSE),0)</f>
        <v>0</v>
      </c>
      <c r="AG119" s="58">
        <f ca="1">IFERROR(HLOOKUP(AG$6,'Employee Name'!$K$6:$P$41,$E119+1,FALSE),0)</f>
        <v>0</v>
      </c>
      <c r="AH119" s="58">
        <f ca="1">IFERROR(HLOOKUP(AH$6,'Employee Name'!$K$6:$P$41,$E119+1,FALSE),0)</f>
        <v>0</v>
      </c>
      <c r="AI119" s="58">
        <f ca="1">IFERROR(HLOOKUP(AI$6,'Employee Name'!$K$6:$P$41,$E119+1,FALSE),0)</f>
        <v>0</v>
      </c>
      <c r="AJ119" s="58">
        <f ca="1">IFERROR(HLOOKUP(AJ$6,'Employee Name'!$K$6:$P$41,$E119+1,FALSE),0)</f>
        <v>0</v>
      </c>
      <c r="AK119" s="58">
        <f ca="1">IFERROR(HLOOKUP(AK$6,'Employee Name'!$K$6:$P$41,$E119+1,FALSE),0)</f>
        <v>0</v>
      </c>
      <c r="AL119" s="58">
        <f ca="1">IFERROR(HLOOKUP(AL$6,'Employee Name'!$K$6:$P$41,$E119+1,FALSE),0)</f>
        <v>0</v>
      </c>
      <c r="AM119" s="58">
        <f ca="1">IFERROR(HLOOKUP(AM$6,'Employee Name'!$K$6:$P$41,$E119+1,FALSE),0)</f>
        <v>0</v>
      </c>
      <c r="AN119" s="58">
        <f ca="1">IFERROR(HLOOKUP(AN$6,'Employee Name'!$K$6:$P$41,$E119+1,FALSE),0)</f>
        <v>0</v>
      </c>
    </row>
    <row r="120" spans="4:40" x14ac:dyDescent="0.25">
      <c r="D120" s="58">
        <f t="shared" ca="1" si="10"/>
        <v>18</v>
      </c>
      <c r="E120" s="58">
        <f t="shared" si="11"/>
        <v>32</v>
      </c>
      <c r="F120" s="58">
        <f ca="1">IFERROR(HLOOKUP(F$6,'Employee Name'!$K$6:$P$41,$E120+1,FALSE),0)</f>
        <v>0</v>
      </c>
      <c r="G120" s="58">
        <f ca="1">IFERROR(HLOOKUP(G$6,'Employee Name'!$K$6:$P$41,$E120+1,FALSE),0)</f>
        <v>0</v>
      </c>
      <c r="H120" s="58">
        <f ca="1">IFERROR(HLOOKUP(H$6,'Employee Name'!$K$6:$P$41,$E120+1,FALSE),0)</f>
        <v>0</v>
      </c>
      <c r="I120" s="58">
        <f ca="1">IFERROR(HLOOKUP(I$6,'Employee Name'!$K$6:$P$41,$E120+1,FALSE),0)</f>
        <v>0</v>
      </c>
      <c r="J120" s="58">
        <f ca="1">IFERROR(HLOOKUP(J$6,'Employee Name'!$K$6:$P$41,$E120+1,FALSE),0)</f>
        <v>0</v>
      </c>
      <c r="K120" s="58">
        <f ca="1">IFERROR(HLOOKUP(K$6,'Employee Name'!$K$6:$P$41,$E120+1,FALSE),0)</f>
        <v>0</v>
      </c>
      <c r="L120" s="58">
        <f ca="1">IFERROR(HLOOKUP(L$6,'Employee Name'!$K$6:$P$41,$E120+1,FALSE),0)</f>
        <v>0</v>
      </c>
      <c r="M120" s="58">
        <f ca="1">IFERROR(HLOOKUP(M$6,'Employee Name'!$K$6:$P$41,$E120+1,FALSE),0)</f>
        <v>0</v>
      </c>
      <c r="N120" s="58">
        <f ca="1">IFERROR(HLOOKUP(N$6,'Employee Name'!$K$6:$P$41,$E120+1,FALSE),0)</f>
        <v>0</v>
      </c>
      <c r="O120" s="58">
        <f ca="1">IFERROR(HLOOKUP(O$6,'Employee Name'!$K$6:$P$41,$E120+1,FALSE),0)</f>
        <v>0</v>
      </c>
      <c r="P120" s="58">
        <f ca="1">IFERROR(HLOOKUP(P$6,'Employee Name'!$K$6:$P$41,$E120+1,FALSE),0)</f>
        <v>0</v>
      </c>
      <c r="Q120" s="58">
        <f ca="1">IFERROR(HLOOKUP(Q$6,'Employee Name'!$K$6:$P$41,$E120+1,FALSE),0)</f>
        <v>0</v>
      </c>
      <c r="R120" s="58">
        <f ca="1">IFERROR(HLOOKUP(R$6,'Employee Name'!$K$6:$P$41,$E120+1,FALSE),0)</f>
        <v>0</v>
      </c>
      <c r="S120" s="58">
        <f ca="1">IFERROR(HLOOKUP(S$6,'Employee Name'!$K$6:$P$41,$E120+1,FALSE),0)</f>
        <v>0</v>
      </c>
      <c r="T120" s="58">
        <f ca="1">IFERROR(HLOOKUP(T$6,'Employee Name'!$K$6:$P$41,$E120+1,FALSE),0)</f>
        <v>0</v>
      </c>
      <c r="U120" s="58">
        <f ca="1">IFERROR(HLOOKUP(U$6,'Employee Name'!$K$6:$P$41,$E120+1,FALSE),0)</f>
        <v>0</v>
      </c>
      <c r="V120" s="58">
        <f ca="1">IFERROR(HLOOKUP(V$6,'Employee Name'!$K$6:$P$41,$E120+1,FALSE),0)</f>
        <v>0</v>
      </c>
      <c r="W120" s="58">
        <f ca="1">IFERROR(HLOOKUP(W$6,'Employee Name'!$K$6:$P$41,$E120+1,FALSE),0)</f>
        <v>0</v>
      </c>
      <c r="X120" s="58">
        <f ca="1">IFERROR(HLOOKUP(X$6,'Employee Name'!$K$6:$P$41,$E120+1,FALSE),0)</f>
        <v>0</v>
      </c>
      <c r="Y120" s="58">
        <f ca="1">IFERROR(HLOOKUP(Y$6,'Employee Name'!$K$6:$P$41,$E120+1,FALSE),0)</f>
        <v>0</v>
      </c>
      <c r="Z120" s="58">
        <f ca="1">IFERROR(HLOOKUP(Z$6,'Employee Name'!$K$6:$P$41,$E120+1,FALSE),0)</f>
        <v>0</v>
      </c>
      <c r="AA120" s="58">
        <f ca="1">IFERROR(HLOOKUP(AA$6,'Employee Name'!$K$6:$P$41,$E120+1,FALSE),0)</f>
        <v>0</v>
      </c>
      <c r="AB120" s="58">
        <f ca="1">IFERROR(HLOOKUP(AB$6,'Employee Name'!$K$6:$P$41,$E120+1,FALSE),0)</f>
        <v>0</v>
      </c>
      <c r="AC120" s="58">
        <f ca="1">IFERROR(HLOOKUP(AC$6,'Employee Name'!$K$6:$P$41,$E120+1,FALSE),0)</f>
        <v>0</v>
      </c>
      <c r="AD120" s="58">
        <f ca="1">IFERROR(HLOOKUP(AD$6,'Employee Name'!$K$6:$P$41,$E120+1,FALSE),0)</f>
        <v>0</v>
      </c>
      <c r="AE120" s="58">
        <f ca="1">IFERROR(HLOOKUP(AE$6,'Employee Name'!$K$6:$P$41,$E120+1,FALSE),0)</f>
        <v>0</v>
      </c>
      <c r="AF120" s="58">
        <f ca="1">IFERROR(HLOOKUP(AF$6,'Employee Name'!$K$6:$P$41,$E120+1,FALSE),0)</f>
        <v>0</v>
      </c>
      <c r="AG120" s="58">
        <f ca="1">IFERROR(HLOOKUP(AG$6,'Employee Name'!$K$6:$P$41,$E120+1,FALSE),0)</f>
        <v>0</v>
      </c>
      <c r="AH120" s="58">
        <f ca="1">IFERROR(HLOOKUP(AH$6,'Employee Name'!$K$6:$P$41,$E120+1,FALSE),0)</f>
        <v>0</v>
      </c>
      <c r="AI120" s="58">
        <f ca="1">IFERROR(HLOOKUP(AI$6,'Employee Name'!$K$6:$P$41,$E120+1,FALSE),0)</f>
        <v>0</v>
      </c>
      <c r="AJ120" s="58">
        <f ca="1">IFERROR(HLOOKUP(AJ$6,'Employee Name'!$K$6:$P$41,$E120+1,FALSE),0)</f>
        <v>0</v>
      </c>
      <c r="AK120" s="58">
        <f ca="1">IFERROR(HLOOKUP(AK$6,'Employee Name'!$K$6:$P$41,$E120+1,FALSE),0)</f>
        <v>0</v>
      </c>
      <c r="AL120" s="58">
        <f ca="1">IFERROR(HLOOKUP(AL$6,'Employee Name'!$K$6:$P$41,$E120+1,FALSE),0)</f>
        <v>0</v>
      </c>
      <c r="AM120" s="58">
        <f ca="1">IFERROR(HLOOKUP(AM$6,'Employee Name'!$K$6:$P$41,$E120+1,FALSE),0)</f>
        <v>0</v>
      </c>
      <c r="AN120" s="58">
        <f ca="1">IFERROR(HLOOKUP(AN$6,'Employee Name'!$K$6:$P$41,$E120+1,FALSE),0)</f>
        <v>0</v>
      </c>
    </row>
    <row r="121" spans="4:40" x14ac:dyDescent="0.25">
      <c r="D121" s="58">
        <f t="shared" ca="1" si="10"/>
        <v>18</v>
      </c>
      <c r="E121" s="58">
        <f t="shared" si="11"/>
        <v>33</v>
      </c>
      <c r="F121" s="58">
        <f ca="1">IFERROR(HLOOKUP(F$6,'Employee Name'!$K$6:$P$41,$E121+1,FALSE),0)</f>
        <v>0</v>
      </c>
      <c r="G121" s="58">
        <f ca="1">IFERROR(HLOOKUP(G$6,'Employee Name'!$K$6:$P$41,$E121+1,FALSE),0)</f>
        <v>0</v>
      </c>
      <c r="H121" s="58">
        <f ca="1">IFERROR(HLOOKUP(H$6,'Employee Name'!$K$6:$P$41,$E121+1,FALSE),0)</f>
        <v>0</v>
      </c>
      <c r="I121" s="58">
        <f ca="1">IFERROR(HLOOKUP(I$6,'Employee Name'!$K$6:$P$41,$E121+1,FALSE),0)</f>
        <v>0</v>
      </c>
      <c r="J121" s="58">
        <f ca="1">IFERROR(HLOOKUP(J$6,'Employee Name'!$K$6:$P$41,$E121+1,FALSE),0)</f>
        <v>0</v>
      </c>
      <c r="K121" s="58">
        <f ca="1">IFERROR(HLOOKUP(K$6,'Employee Name'!$K$6:$P$41,$E121+1,FALSE),0)</f>
        <v>0</v>
      </c>
      <c r="L121" s="58">
        <f ca="1">IFERROR(HLOOKUP(L$6,'Employee Name'!$K$6:$P$41,$E121+1,FALSE),0)</f>
        <v>0</v>
      </c>
      <c r="M121" s="58">
        <f ca="1">IFERROR(HLOOKUP(M$6,'Employee Name'!$K$6:$P$41,$E121+1,FALSE),0)</f>
        <v>0</v>
      </c>
      <c r="N121" s="58">
        <f ca="1">IFERROR(HLOOKUP(N$6,'Employee Name'!$K$6:$P$41,$E121+1,FALSE),0)</f>
        <v>0</v>
      </c>
      <c r="O121" s="58">
        <f ca="1">IFERROR(HLOOKUP(O$6,'Employee Name'!$K$6:$P$41,$E121+1,FALSE),0)</f>
        <v>0</v>
      </c>
      <c r="P121" s="58">
        <f ca="1">IFERROR(HLOOKUP(P$6,'Employee Name'!$K$6:$P$41,$E121+1,FALSE),0)</f>
        <v>0</v>
      </c>
      <c r="Q121" s="58">
        <f ca="1">IFERROR(HLOOKUP(Q$6,'Employee Name'!$K$6:$P$41,$E121+1,FALSE),0)</f>
        <v>0</v>
      </c>
      <c r="R121" s="58">
        <f ca="1">IFERROR(HLOOKUP(R$6,'Employee Name'!$K$6:$P$41,$E121+1,FALSE),0)</f>
        <v>0</v>
      </c>
      <c r="S121" s="58">
        <f ca="1">IFERROR(HLOOKUP(S$6,'Employee Name'!$K$6:$P$41,$E121+1,FALSE),0)</f>
        <v>0</v>
      </c>
      <c r="T121" s="58">
        <f ca="1">IFERROR(HLOOKUP(T$6,'Employee Name'!$K$6:$P$41,$E121+1,FALSE),0)</f>
        <v>0</v>
      </c>
      <c r="U121" s="58">
        <f ca="1">IFERROR(HLOOKUP(U$6,'Employee Name'!$K$6:$P$41,$E121+1,FALSE),0)</f>
        <v>0</v>
      </c>
      <c r="V121" s="58">
        <f ca="1">IFERROR(HLOOKUP(V$6,'Employee Name'!$K$6:$P$41,$E121+1,FALSE),0)</f>
        <v>0</v>
      </c>
      <c r="W121" s="58">
        <f ca="1">IFERROR(HLOOKUP(W$6,'Employee Name'!$K$6:$P$41,$E121+1,FALSE),0)</f>
        <v>0</v>
      </c>
      <c r="X121" s="58">
        <f ca="1">IFERROR(HLOOKUP(X$6,'Employee Name'!$K$6:$P$41,$E121+1,FALSE),0)</f>
        <v>0</v>
      </c>
      <c r="Y121" s="58">
        <f ca="1">IFERROR(HLOOKUP(Y$6,'Employee Name'!$K$6:$P$41,$E121+1,FALSE),0)</f>
        <v>0</v>
      </c>
      <c r="Z121" s="58">
        <f ca="1">IFERROR(HLOOKUP(Z$6,'Employee Name'!$K$6:$P$41,$E121+1,FALSE),0)</f>
        <v>0</v>
      </c>
      <c r="AA121" s="58">
        <f ca="1">IFERROR(HLOOKUP(AA$6,'Employee Name'!$K$6:$P$41,$E121+1,FALSE),0)</f>
        <v>0</v>
      </c>
      <c r="AB121" s="58">
        <f ca="1">IFERROR(HLOOKUP(AB$6,'Employee Name'!$K$6:$P$41,$E121+1,FALSE),0)</f>
        <v>0</v>
      </c>
      <c r="AC121" s="58">
        <f ca="1">IFERROR(HLOOKUP(AC$6,'Employee Name'!$K$6:$P$41,$E121+1,FALSE),0)</f>
        <v>0</v>
      </c>
      <c r="AD121" s="58">
        <f ca="1">IFERROR(HLOOKUP(AD$6,'Employee Name'!$K$6:$P$41,$E121+1,FALSE),0)</f>
        <v>0</v>
      </c>
      <c r="AE121" s="58">
        <f ca="1">IFERROR(HLOOKUP(AE$6,'Employee Name'!$K$6:$P$41,$E121+1,FALSE),0)</f>
        <v>0</v>
      </c>
      <c r="AF121" s="58">
        <f ca="1">IFERROR(HLOOKUP(AF$6,'Employee Name'!$K$6:$P$41,$E121+1,FALSE),0)</f>
        <v>0</v>
      </c>
      <c r="AG121" s="58">
        <f ca="1">IFERROR(HLOOKUP(AG$6,'Employee Name'!$K$6:$P$41,$E121+1,FALSE),0)</f>
        <v>0</v>
      </c>
      <c r="AH121" s="58">
        <f ca="1">IFERROR(HLOOKUP(AH$6,'Employee Name'!$K$6:$P$41,$E121+1,FALSE),0)</f>
        <v>0</v>
      </c>
      <c r="AI121" s="58">
        <f ca="1">IFERROR(HLOOKUP(AI$6,'Employee Name'!$K$6:$P$41,$E121+1,FALSE),0)</f>
        <v>0</v>
      </c>
      <c r="AJ121" s="58">
        <f ca="1">IFERROR(HLOOKUP(AJ$6,'Employee Name'!$K$6:$P$41,$E121+1,FALSE),0)</f>
        <v>0</v>
      </c>
      <c r="AK121" s="58">
        <f ca="1">IFERROR(HLOOKUP(AK$6,'Employee Name'!$K$6:$P$41,$E121+1,FALSE),0)</f>
        <v>0</v>
      </c>
      <c r="AL121" s="58">
        <f ca="1">IFERROR(HLOOKUP(AL$6,'Employee Name'!$K$6:$P$41,$E121+1,FALSE),0)</f>
        <v>0</v>
      </c>
      <c r="AM121" s="58">
        <f ca="1">IFERROR(HLOOKUP(AM$6,'Employee Name'!$K$6:$P$41,$E121+1,FALSE),0)</f>
        <v>0</v>
      </c>
      <c r="AN121" s="58">
        <f ca="1">IFERROR(HLOOKUP(AN$6,'Employee Name'!$K$6:$P$41,$E121+1,FALSE),0)</f>
        <v>0</v>
      </c>
    </row>
    <row r="122" spans="4:40" x14ac:dyDescent="0.25">
      <c r="D122" s="58">
        <f t="shared" ca="1" si="10"/>
        <v>18</v>
      </c>
      <c r="E122" s="58">
        <f t="shared" si="11"/>
        <v>34</v>
      </c>
      <c r="F122" s="58">
        <f ca="1">IFERROR(HLOOKUP(F$6,'Employee Name'!$K$6:$P$41,$E122+1,FALSE),0)</f>
        <v>0</v>
      </c>
      <c r="G122" s="58">
        <f ca="1">IFERROR(HLOOKUP(G$6,'Employee Name'!$K$6:$P$41,$E122+1,FALSE),0)</f>
        <v>0</v>
      </c>
      <c r="H122" s="58">
        <f ca="1">IFERROR(HLOOKUP(H$6,'Employee Name'!$K$6:$P$41,$E122+1,FALSE),0)</f>
        <v>0</v>
      </c>
      <c r="I122" s="58">
        <f ca="1">IFERROR(HLOOKUP(I$6,'Employee Name'!$K$6:$P$41,$E122+1,FALSE),0)</f>
        <v>0</v>
      </c>
      <c r="J122" s="58">
        <f ca="1">IFERROR(HLOOKUP(J$6,'Employee Name'!$K$6:$P$41,$E122+1,FALSE),0)</f>
        <v>0</v>
      </c>
      <c r="K122" s="58">
        <f ca="1">IFERROR(HLOOKUP(K$6,'Employee Name'!$K$6:$P$41,$E122+1,FALSE),0)</f>
        <v>0</v>
      </c>
      <c r="L122" s="58">
        <f ca="1">IFERROR(HLOOKUP(L$6,'Employee Name'!$K$6:$P$41,$E122+1,FALSE),0)</f>
        <v>0</v>
      </c>
      <c r="M122" s="58">
        <f ca="1">IFERROR(HLOOKUP(M$6,'Employee Name'!$K$6:$P$41,$E122+1,FALSE),0)</f>
        <v>0</v>
      </c>
      <c r="N122" s="58">
        <f ca="1">IFERROR(HLOOKUP(N$6,'Employee Name'!$K$6:$P$41,$E122+1,FALSE),0)</f>
        <v>0</v>
      </c>
      <c r="O122" s="58">
        <f ca="1">IFERROR(HLOOKUP(O$6,'Employee Name'!$K$6:$P$41,$E122+1,FALSE),0)</f>
        <v>0</v>
      </c>
      <c r="P122" s="58">
        <f ca="1">IFERROR(HLOOKUP(P$6,'Employee Name'!$K$6:$P$41,$E122+1,FALSE),0)</f>
        <v>0</v>
      </c>
      <c r="Q122" s="58">
        <f ca="1">IFERROR(HLOOKUP(Q$6,'Employee Name'!$K$6:$P$41,$E122+1,FALSE),0)</f>
        <v>0</v>
      </c>
      <c r="R122" s="58">
        <f ca="1">IFERROR(HLOOKUP(R$6,'Employee Name'!$K$6:$P$41,$E122+1,FALSE),0)</f>
        <v>0</v>
      </c>
      <c r="S122" s="58">
        <f ca="1">IFERROR(HLOOKUP(S$6,'Employee Name'!$K$6:$P$41,$E122+1,FALSE),0)</f>
        <v>0</v>
      </c>
      <c r="T122" s="58">
        <f ca="1">IFERROR(HLOOKUP(T$6,'Employee Name'!$K$6:$P$41,$E122+1,FALSE),0)</f>
        <v>0</v>
      </c>
      <c r="U122" s="58">
        <f ca="1">IFERROR(HLOOKUP(U$6,'Employee Name'!$K$6:$P$41,$E122+1,FALSE),0)</f>
        <v>0</v>
      </c>
      <c r="V122" s="58">
        <f ca="1">IFERROR(HLOOKUP(V$6,'Employee Name'!$K$6:$P$41,$E122+1,FALSE),0)</f>
        <v>0</v>
      </c>
      <c r="W122" s="58">
        <f ca="1">IFERROR(HLOOKUP(W$6,'Employee Name'!$K$6:$P$41,$E122+1,FALSE),0)</f>
        <v>0</v>
      </c>
      <c r="X122" s="58">
        <f ca="1">IFERROR(HLOOKUP(X$6,'Employee Name'!$K$6:$P$41,$E122+1,FALSE),0)</f>
        <v>0</v>
      </c>
      <c r="Y122" s="58">
        <f ca="1">IFERROR(HLOOKUP(Y$6,'Employee Name'!$K$6:$P$41,$E122+1,FALSE),0)</f>
        <v>0</v>
      </c>
      <c r="Z122" s="58">
        <f ca="1">IFERROR(HLOOKUP(Z$6,'Employee Name'!$K$6:$P$41,$E122+1,FALSE),0)</f>
        <v>0</v>
      </c>
      <c r="AA122" s="58">
        <f ca="1">IFERROR(HLOOKUP(AA$6,'Employee Name'!$K$6:$P$41,$E122+1,FALSE),0)</f>
        <v>0</v>
      </c>
      <c r="AB122" s="58">
        <f ca="1">IFERROR(HLOOKUP(AB$6,'Employee Name'!$K$6:$P$41,$E122+1,FALSE),0)</f>
        <v>0</v>
      </c>
      <c r="AC122" s="58">
        <f ca="1">IFERROR(HLOOKUP(AC$6,'Employee Name'!$K$6:$P$41,$E122+1,FALSE),0)</f>
        <v>0</v>
      </c>
      <c r="AD122" s="58">
        <f ca="1">IFERROR(HLOOKUP(AD$6,'Employee Name'!$K$6:$P$41,$E122+1,FALSE),0)</f>
        <v>0</v>
      </c>
      <c r="AE122" s="58">
        <f ca="1">IFERROR(HLOOKUP(AE$6,'Employee Name'!$K$6:$P$41,$E122+1,FALSE),0)</f>
        <v>0</v>
      </c>
      <c r="AF122" s="58">
        <f ca="1">IFERROR(HLOOKUP(AF$6,'Employee Name'!$K$6:$P$41,$E122+1,FALSE),0)</f>
        <v>0</v>
      </c>
      <c r="AG122" s="58">
        <f ca="1">IFERROR(HLOOKUP(AG$6,'Employee Name'!$K$6:$P$41,$E122+1,FALSE),0)</f>
        <v>0</v>
      </c>
      <c r="AH122" s="58">
        <f ca="1">IFERROR(HLOOKUP(AH$6,'Employee Name'!$K$6:$P$41,$E122+1,FALSE),0)</f>
        <v>0</v>
      </c>
      <c r="AI122" s="58">
        <f ca="1">IFERROR(HLOOKUP(AI$6,'Employee Name'!$K$6:$P$41,$E122+1,FALSE),0)</f>
        <v>0</v>
      </c>
      <c r="AJ122" s="58">
        <f ca="1">IFERROR(HLOOKUP(AJ$6,'Employee Name'!$K$6:$P$41,$E122+1,FALSE),0)</f>
        <v>0</v>
      </c>
      <c r="AK122" s="58">
        <f ca="1">IFERROR(HLOOKUP(AK$6,'Employee Name'!$K$6:$P$41,$E122+1,FALSE),0)</f>
        <v>0</v>
      </c>
      <c r="AL122" s="58">
        <f ca="1">IFERROR(HLOOKUP(AL$6,'Employee Name'!$K$6:$P$41,$E122+1,FALSE),0)</f>
        <v>0</v>
      </c>
      <c r="AM122" s="58">
        <f ca="1">IFERROR(HLOOKUP(AM$6,'Employee Name'!$K$6:$P$41,$E122+1,FALSE),0)</f>
        <v>0</v>
      </c>
      <c r="AN122" s="58">
        <f ca="1">IFERROR(HLOOKUP(AN$6,'Employee Name'!$K$6:$P$41,$E122+1,FALSE),0)</f>
        <v>0</v>
      </c>
    </row>
    <row r="123" spans="4:40" x14ac:dyDescent="0.25">
      <c r="D123" s="58">
        <f t="shared" ca="1" si="10"/>
        <v>18</v>
      </c>
      <c r="E123" s="58">
        <f t="shared" si="11"/>
        <v>35</v>
      </c>
      <c r="F123" s="58">
        <f ca="1">IFERROR(HLOOKUP(F$6,'Employee Name'!$K$6:$P$41,$E123+1,FALSE),0)</f>
        <v>0</v>
      </c>
      <c r="G123" s="58">
        <f ca="1">IFERROR(HLOOKUP(G$6,'Employee Name'!$K$6:$P$41,$E123+1,FALSE),0)</f>
        <v>0</v>
      </c>
      <c r="H123" s="58">
        <f ca="1">IFERROR(HLOOKUP(H$6,'Employee Name'!$K$6:$P$41,$E123+1,FALSE),0)</f>
        <v>0</v>
      </c>
      <c r="I123" s="58">
        <f ca="1">IFERROR(HLOOKUP(I$6,'Employee Name'!$K$6:$P$41,$E123+1,FALSE),0)</f>
        <v>0</v>
      </c>
      <c r="J123" s="58">
        <f ca="1">IFERROR(HLOOKUP(J$6,'Employee Name'!$K$6:$P$41,$E123+1,FALSE),0)</f>
        <v>0</v>
      </c>
      <c r="K123" s="58">
        <f ca="1">IFERROR(HLOOKUP(K$6,'Employee Name'!$K$6:$P$41,$E123+1,FALSE),0)</f>
        <v>0</v>
      </c>
      <c r="L123" s="58">
        <f ca="1">IFERROR(HLOOKUP(L$6,'Employee Name'!$K$6:$P$41,$E123+1,FALSE),0)</f>
        <v>0</v>
      </c>
      <c r="M123" s="58">
        <f ca="1">IFERROR(HLOOKUP(M$6,'Employee Name'!$K$6:$P$41,$E123+1,FALSE),0)</f>
        <v>0</v>
      </c>
      <c r="N123" s="58">
        <f ca="1">IFERROR(HLOOKUP(N$6,'Employee Name'!$K$6:$P$41,$E123+1,FALSE),0)</f>
        <v>0</v>
      </c>
      <c r="O123" s="58">
        <f ca="1">IFERROR(HLOOKUP(O$6,'Employee Name'!$K$6:$P$41,$E123+1,FALSE),0)</f>
        <v>0</v>
      </c>
      <c r="P123" s="58">
        <f ca="1">IFERROR(HLOOKUP(P$6,'Employee Name'!$K$6:$P$41,$E123+1,FALSE),0)</f>
        <v>0</v>
      </c>
      <c r="Q123" s="58">
        <f ca="1">IFERROR(HLOOKUP(Q$6,'Employee Name'!$K$6:$P$41,$E123+1,FALSE),0)</f>
        <v>0</v>
      </c>
      <c r="R123" s="58">
        <f ca="1">IFERROR(HLOOKUP(R$6,'Employee Name'!$K$6:$P$41,$E123+1,FALSE),0)</f>
        <v>0</v>
      </c>
      <c r="S123" s="58">
        <f ca="1">IFERROR(HLOOKUP(S$6,'Employee Name'!$K$6:$P$41,$E123+1,FALSE),0)</f>
        <v>0</v>
      </c>
      <c r="T123" s="58">
        <f ca="1">IFERROR(HLOOKUP(T$6,'Employee Name'!$K$6:$P$41,$E123+1,FALSE),0)</f>
        <v>0</v>
      </c>
      <c r="U123" s="58">
        <f ca="1">IFERROR(HLOOKUP(U$6,'Employee Name'!$K$6:$P$41,$E123+1,FALSE),0)</f>
        <v>0</v>
      </c>
      <c r="V123" s="58">
        <f ca="1">IFERROR(HLOOKUP(V$6,'Employee Name'!$K$6:$P$41,$E123+1,FALSE),0)</f>
        <v>0</v>
      </c>
      <c r="W123" s="58">
        <f ca="1">IFERROR(HLOOKUP(W$6,'Employee Name'!$K$6:$P$41,$E123+1,FALSE),0)</f>
        <v>0</v>
      </c>
      <c r="X123" s="58">
        <f ca="1">IFERROR(HLOOKUP(X$6,'Employee Name'!$K$6:$P$41,$E123+1,FALSE),0)</f>
        <v>0</v>
      </c>
      <c r="Y123" s="58">
        <f ca="1">IFERROR(HLOOKUP(Y$6,'Employee Name'!$K$6:$P$41,$E123+1,FALSE),0)</f>
        <v>0</v>
      </c>
      <c r="Z123" s="58">
        <f ca="1">IFERROR(HLOOKUP(Z$6,'Employee Name'!$K$6:$P$41,$E123+1,FALSE),0)</f>
        <v>0</v>
      </c>
      <c r="AA123" s="58">
        <f ca="1">IFERROR(HLOOKUP(AA$6,'Employee Name'!$K$6:$P$41,$E123+1,FALSE),0)</f>
        <v>0</v>
      </c>
      <c r="AB123" s="58">
        <f ca="1">IFERROR(HLOOKUP(AB$6,'Employee Name'!$K$6:$P$41,$E123+1,FALSE),0)</f>
        <v>0</v>
      </c>
      <c r="AC123" s="58">
        <f ca="1">IFERROR(HLOOKUP(AC$6,'Employee Name'!$K$6:$P$41,$E123+1,FALSE),0)</f>
        <v>0</v>
      </c>
      <c r="AD123" s="58">
        <f ca="1">IFERROR(HLOOKUP(AD$6,'Employee Name'!$K$6:$P$41,$E123+1,FALSE),0)</f>
        <v>0</v>
      </c>
      <c r="AE123" s="58">
        <f ca="1">IFERROR(HLOOKUP(AE$6,'Employee Name'!$K$6:$P$41,$E123+1,FALSE),0)</f>
        <v>0</v>
      </c>
      <c r="AF123" s="58">
        <f ca="1">IFERROR(HLOOKUP(AF$6,'Employee Name'!$K$6:$P$41,$E123+1,FALSE),0)</f>
        <v>0</v>
      </c>
      <c r="AG123" s="58">
        <f ca="1">IFERROR(HLOOKUP(AG$6,'Employee Name'!$K$6:$P$41,$E123+1,FALSE),0)</f>
        <v>0</v>
      </c>
      <c r="AH123" s="58">
        <f ca="1">IFERROR(HLOOKUP(AH$6,'Employee Name'!$K$6:$P$41,$E123+1,FALSE),0)</f>
        <v>0</v>
      </c>
      <c r="AI123" s="58">
        <f ca="1">IFERROR(HLOOKUP(AI$6,'Employee Name'!$K$6:$P$41,$E123+1,FALSE),0)</f>
        <v>0</v>
      </c>
      <c r="AJ123" s="58">
        <f ca="1">IFERROR(HLOOKUP(AJ$6,'Employee Name'!$K$6:$P$41,$E123+1,FALSE),0)</f>
        <v>0</v>
      </c>
      <c r="AK123" s="58">
        <f ca="1">IFERROR(HLOOKUP(AK$6,'Employee Name'!$K$6:$P$41,$E123+1,FALSE),0)</f>
        <v>0</v>
      </c>
      <c r="AL123" s="58">
        <f ca="1">IFERROR(HLOOKUP(AL$6,'Employee Name'!$K$6:$P$41,$E123+1,FALSE),0)</f>
        <v>0</v>
      </c>
      <c r="AM123" s="58">
        <f ca="1">IFERROR(HLOOKUP(AM$6,'Employee Name'!$K$6:$P$41,$E123+1,FALSE),0)</f>
        <v>0</v>
      </c>
      <c r="AN123" s="58">
        <f ca="1">IFERROR(HLOOKUP(AN$6,'Employee Name'!$K$6:$P$41,$E123+1,FALSE),0)</f>
        <v>0</v>
      </c>
    </row>
    <row r="124" spans="4:40" x14ac:dyDescent="0.25">
      <c r="D124" s="58">
        <f ca="1">IF(D123=MAX($E$14:$E$17)*4,MAX($E$14:$E$17)*4,D123+1)</f>
        <v>19</v>
      </c>
      <c r="E124" s="58">
        <f t="shared" si="11"/>
        <v>1</v>
      </c>
      <c r="F124" s="58">
        <f ca="1">IFERROR(HLOOKUP(F$7,'Employee Name'!$K$6:$P$41,$E124+1,FALSE),0)</f>
        <v>0</v>
      </c>
      <c r="G124" s="58">
        <f ca="1">IFERROR(HLOOKUP(G$7,'Employee Name'!$K$6:$P$41,$E124+1,FALSE),0)</f>
        <v>0</v>
      </c>
      <c r="H124" s="58">
        <f ca="1">IFERROR(HLOOKUP(H$7,'Employee Name'!$K$6:$P$41,$E124+1,FALSE),0)</f>
        <v>0</v>
      </c>
      <c r="I124" s="58">
        <f ca="1">IFERROR(HLOOKUP(I$7,'Employee Name'!$K$6:$P$41,$E124+1,FALSE),0)</f>
        <v>0</v>
      </c>
      <c r="J124" s="58">
        <f ca="1">IFERROR(HLOOKUP(J$7,'Employee Name'!$K$6:$P$41,$E124+1,FALSE),0)</f>
        <v>0</v>
      </c>
      <c r="K124" s="58">
        <f ca="1">IFERROR(HLOOKUP(K$7,'Employee Name'!$K$6:$P$41,$E124+1,FALSE),0)</f>
        <v>0</v>
      </c>
      <c r="L124" s="58">
        <f ca="1">IFERROR(HLOOKUP(L$7,'Employee Name'!$K$6:$P$41,$E124+1,FALSE),0)</f>
        <v>0</v>
      </c>
      <c r="M124" s="58">
        <f ca="1">IFERROR(HLOOKUP(M$7,'Employee Name'!$K$6:$P$41,$E124+1,FALSE),0)</f>
        <v>0</v>
      </c>
      <c r="N124" s="58">
        <f ca="1">IFERROR(HLOOKUP(N$7,'Employee Name'!$K$6:$P$41,$E124+1,FALSE),0)</f>
        <v>0</v>
      </c>
      <c r="O124" s="58">
        <f ca="1">IFERROR(HLOOKUP(O$7,'Employee Name'!$K$6:$P$41,$E124+1,FALSE),0)</f>
        <v>0</v>
      </c>
      <c r="P124" s="58">
        <f ca="1">IFERROR(HLOOKUP(P$7,'Employee Name'!$K$6:$P$41,$E124+1,FALSE),0)</f>
        <v>0</v>
      </c>
      <c r="Q124" s="58">
        <f ca="1">IFERROR(HLOOKUP(Q$7,'Employee Name'!$K$6:$P$41,$E124+1,FALSE),0)</f>
        <v>0</v>
      </c>
      <c r="R124" s="58">
        <f ca="1">IFERROR(HLOOKUP(R$7,'Employee Name'!$K$6:$P$41,$E124+1,FALSE),0)</f>
        <v>0</v>
      </c>
      <c r="S124" s="58">
        <f ca="1">IFERROR(HLOOKUP(S$7,'Employee Name'!$K$6:$P$41,$E124+1,FALSE),0)</f>
        <v>0</v>
      </c>
      <c r="T124" s="58">
        <f ca="1">IFERROR(HLOOKUP(T$7,'Employee Name'!$K$6:$P$41,$E124+1,FALSE),0)</f>
        <v>0</v>
      </c>
      <c r="U124" s="58">
        <f ca="1">IFERROR(HLOOKUP(U$7,'Employee Name'!$K$6:$P$41,$E124+1,FALSE),0)</f>
        <v>0</v>
      </c>
      <c r="V124" s="58">
        <f ca="1">IFERROR(HLOOKUP(V$7,'Employee Name'!$K$6:$P$41,$E124+1,FALSE),0)</f>
        <v>0</v>
      </c>
      <c r="W124" s="58">
        <f ca="1">IFERROR(HLOOKUP(W$7,'Employee Name'!$K$6:$P$41,$E124+1,FALSE),0)</f>
        <v>0</v>
      </c>
      <c r="X124" s="58">
        <f ca="1">IFERROR(HLOOKUP(X$7,'Employee Name'!$K$6:$P$41,$E124+1,FALSE),0)</f>
        <v>0</v>
      </c>
      <c r="Y124" s="58">
        <f ca="1">IFERROR(HLOOKUP(Y$7,'Employee Name'!$K$6:$P$41,$E124+1,FALSE),0)</f>
        <v>0</v>
      </c>
      <c r="Z124" s="58">
        <f ca="1">IFERROR(HLOOKUP(Z$7,'Employee Name'!$K$6:$P$41,$E124+1,FALSE),0)</f>
        <v>0</v>
      </c>
      <c r="AA124" s="58">
        <f ca="1">IFERROR(HLOOKUP(AA$7,'Employee Name'!$K$6:$P$41,$E124+1,FALSE),0)</f>
        <v>0</v>
      </c>
      <c r="AB124" s="58">
        <f ca="1">IFERROR(HLOOKUP(AB$7,'Employee Name'!$K$6:$P$41,$E124+1,FALSE),0)</f>
        <v>0</v>
      </c>
      <c r="AC124" s="58">
        <f ca="1">IFERROR(HLOOKUP(AC$7,'Employee Name'!$K$6:$P$41,$E124+1,FALSE),0)</f>
        <v>0</v>
      </c>
      <c r="AD124" s="58">
        <f ca="1">IFERROR(HLOOKUP(AD$7,'Employee Name'!$K$6:$P$41,$E124+1,FALSE),0)</f>
        <v>0</v>
      </c>
      <c r="AE124" s="58">
        <f ca="1">IFERROR(HLOOKUP(AE$7,'Employee Name'!$K$6:$P$41,$E124+1,FALSE),0)</f>
        <v>0</v>
      </c>
      <c r="AF124" s="58">
        <f ca="1">IFERROR(HLOOKUP(AF$7,'Employee Name'!$K$6:$P$41,$E124+1,FALSE),0)</f>
        <v>0</v>
      </c>
      <c r="AG124" s="58">
        <f ca="1">IFERROR(HLOOKUP(AG$7,'Employee Name'!$K$6:$P$41,$E124+1,FALSE),0)</f>
        <v>0</v>
      </c>
      <c r="AH124" s="58">
        <f ca="1">IFERROR(HLOOKUP(AH$7,'Employee Name'!$K$6:$P$41,$E124+1,FALSE),0)</f>
        <v>0</v>
      </c>
      <c r="AI124" s="58">
        <f ca="1">IFERROR(HLOOKUP(AI$7,'Employee Name'!$K$6:$P$41,$E124+1,FALSE),0)</f>
        <v>0</v>
      </c>
      <c r="AJ124" s="58">
        <f ca="1">IFERROR(HLOOKUP(AJ$7,'Employee Name'!$K$6:$P$41,$E124+1,FALSE),0)</f>
        <v>0</v>
      </c>
      <c r="AK124" s="58">
        <f ca="1">IFERROR(HLOOKUP(AK$7,'Employee Name'!$K$6:$P$41,$E124+1,FALSE),0)</f>
        <v>0</v>
      </c>
      <c r="AL124" s="58">
        <f ca="1">IFERROR(HLOOKUP(AL$7,'Employee Name'!$K$6:$P$41,$E124+1,FALSE),0)</f>
        <v>0</v>
      </c>
      <c r="AM124" s="58">
        <f ca="1">IFERROR(HLOOKUP(AM$7,'Employee Name'!$K$6:$P$41,$E124+1,FALSE),0)</f>
        <v>0</v>
      </c>
      <c r="AN124" s="58">
        <f ca="1">IFERROR(HLOOKUP(AN$7,'Employee Name'!$K$6:$P$41,$E124+1,FALSE),0)</f>
        <v>0</v>
      </c>
    </row>
    <row r="125" spans="4:40" x14ac:dyDescent="0.25">
      <c r="D125" s="58">
        <f t="shared" ref="D125:D158" ca="1" si="12">IF(D124=MAX($E$14:$E$17)*4,MAX($E$14:$E$17)*4,D124+1)</f>
        <v>20</v>
      </c>
      <c r="E125" s="58">
        <f t="shared" si="11"/>
        <v>2</v>
      </c>
      <c r="F125" s="58">
        <f ca="1">IFERROR(HLOOKUP(F$7,'Employee Name'!$K$6:$P$41,$E125+1,FALSE),0)</f>
        <v>0</v>
      </c>
      <c r="G125" s="58">
        <f ca="1">IFERROR(HLOOKUP(G$7,'Employee Name'!$K$6:$P$41,$E125+1,FALSE),0)</f>
        <v>0</v>
      </c>
      <c r="H125" s="58">
        <f ca="1">IFERROR(HLOOKUP(H$7,'Employee Name'!$K$6:$P$41,$E125+1,FALSE),0)</f>
        <v>0</v>
      </c>
      <c r="I125" s="58">
        <f ca="1">IFERROR(HLOOKUP(I$7,'Employee Name'!$K$6:$P$41,$E125+1,FALSE),0)</f>
        <v>0</v>
      </c>
      <c r="J125" s="58">
        <f ca="1">IFERROR(HLOOKUP(J$7,'Employee Name'!$K$6:$P$41,$E125+1,FALSE),0)</f>
        <v>0</v>
      </c>
      <c r="K125" s="58">
        <f ca="1">IFERROR(HLOOKUP(K$7,'Employee Name'!$K$6:$P$41,$E125+1,FALSE),0)</f>
        <v>0</v>
      </c>
      <c r="L125" s="58">
        <f ca="1">IFERROR(HLOOKUP(L$7,'Employee Name'!$K$6:$P$41,$E125+1,FALSE),0)</f>
        <v>0</v>
      </c>
      <c r="M125" s="58">
        <f ca="1">IFERROR(HLOOKUP(M$7,'Employee Name'!$K$6:$P$41,$E125+1,FALSE),0)</f>
        <v>0</v>
      </c>
      <c r="N125" s="58">
        <f ca="1">IFERROR(HLOOKUP(N$7,'Employee Name'!$K$6:$P$41,$E125+1,FALSE),0)</f>
        <v>0</v>
      </c>
      <c r="O125" s="58">
        <f ca="1">IFERROR(HLOOKUP(O$7,'Employee Name'!$K$6:$P$41,$E125+1,FALSE),0)</f>
        <v>0</v>
      </c>
      <c r="P125" s="58">
        <f ca="1">IFERROR(HLOOKUP(P$7,'Employee Name'!$K$6:$P$41,$E125+1,FALSE),0)</f>
        <v>0</v>
      </c>
      <c r="Q125" s="58">
        <f ca="1">IFERROR(HLOOKUP(Q$7,'Employee Name'!$K$6:$P$41,$E125+1,FALSE),0)</f>
        <v>0</v>
      </c>
      <c r="R125" s="58">
        <f ca="1">IFERROR(HLOOKUP(R$7,'Employee Name'!$K$6:$P$41,$E125+1,FALSE),0)</f>
        <v>0</v>
      </c>
      <c r="S125" s="58">
        <f ca="1">IFERROR(HLOOKUP(S$7,'Employee Name'!$K$6:$P$41,$E125+1,FALSE),0)</f>
        <v>0</v>
      </c>
      <c r="T125" s="58">
        <f ca="1">IFERROR(HLOOKUP(T$7,'Employee Name'!$K$6:$P$41,$E125+1,FALSE),0)</f>
        <v>0</v>
      </c>
      <c r="U125" s="58">
        <f ca="1">IFERROR(HLOOKUP(U$7,'Employee Name'!$K$6:$P$41,$E125+1,FALSE),0)</f>
        <v>0</v>
      </c>
      <c r="V125" s="58">
        <f ca="1">IFERROR(HLOOKUP(V$7,'Employee Name'!$K$6:$P$41,$E125+1,FALSE),0)</f>
        <v>0</v>
      </c>
      <c r="W125" s="58">
        <f ca="1">IFERROR(HLOOKUP(W$7,'Employee Name'!$K$6:$P$41,$E125+1,FALSE),0)</f>
        <v>0</v>
      </c>
      <c r="X125" s="58">
        <f ca="1">IFERROR(HLOOKUP(X$7,'Employee Name'!$K$6:$P$41,$E125+1,FALSE),0)</f>
        <v>0</v>
      </c>
      <c r="Y125" s="58">
        <f ca="1">IFERROR(HLOOKUP(Y$7,'Employee Name'!$K$6:$P$41,$E125+1,FALSE),0)</f>
        <v>0</v>
      </c>
      <c r="Z125" s="58">
        <f ca="1">IFERROR(HLOOKUP(Z$7,'Employee Name'!$K$6:$P$41,$E125+1,FALSE),0)</f>
        <v>0</v>
      </c>
      <c r="AA125" s="58">
        <f ca="1">IFERROR(HLOOKUP(AA$7,'Employee Name'!$K$6:$P$41,$E125+1,FALSE),0)</f>
        <v>0</v>
      </c>
      <c r="AB125" s="58">
        <f ca="1">IFERROR(HLOOKUP(AB$7,'Employee Name'!$K$6:$P$41,$E125+1,FALSE),0)</f>
        <v>0</v>
      </c>
      <c r="AC125" s="58">
        <f ca="1">IFERROR(HLOOKUP(AC$7,'Employee Name'!$K$6:$P$41,$E125+1,FALSE),0)</f>
        <v>0</v>
      </c>
      <c r="AD125" s="58">
        <f ca="1">IFERROR(HLOOKUP(AD$7,'Employee Name'!$K$6:$P$41,$E125+1,FALSE),0)</f>
        <v>0</v>
      </c>
      <c r="AE125" s="58">
        <f ca="1">IFERROR(HLOOKUP(AE$7,'Employee Name'!$K$6:$P$41,$E125+1,FALSE),0)</f>
        <v>0</v>
      </c>
      <c r="AF125" s="58">
        <f ca="1">IFERROR(HLOOKUP(AF$7,'Employee Name'!$K$6:$P$41,$E125+1,FALSE),0)</f>
        <v>0</v>
      </c>
      <c r="AG125" s="58">
        <f ca="1">IFERROR(HLOOKUP(AG$7,'Employee Name'!$K$6:$P$41,$E125+1,FALSE),0)</f>
        <v>0</v>
      </c>
      <c r="AH125" s="58">
        <f ca="1">IFERROR(HLOOKUP(AH$7,'Employee Name'!$K$6:$P$41,$E125+1,FALSE),0)</f>
        <v>0</v>
      </c>
      <c r="AI125" s="58">
        <f ca="1">IFERROR(HLOOKUP(AI$7,'Employee Name'!$K$6:$P$41,$E125+1,FALSE),0)</f>
        <v>0</v>
      </c>
      <c r="AJ125" s="58">
        <f ca="1">IFERROR(HLOOKUP(AJ$7,'Employee Name'!$K$6:$P$41,$E125+1,FALSE),0)</f>
        <v>0</v>
      </c>
      <c r="AK125" s="58">
        <f ca="1">IFERROR(HLOOKUP(AK$7,'Employee Name'!$K$6:$P$41,$E125+1,FALSE),0)</f>
        <v>0</v>
      </c>
      <c r="AL125" s="58">
        <f ca="1">IFERROR(HLOOKUP(AL$7,'Employee Name'!$K$6:$P$41,$E125+1,FALSE),0)</f>
        <v>0</v>
      </c>
      <c r="AM125" s="58">
        <f ca="1">IFERROR(HLOOKUP(AM$7,'Employee Name'!$K$6:$P$41,$E125+1,FALSE),0)</f>
        <v>0</v>
      </c>
      <c r="AN125" s="58">
        <f ca="1">IFERROR(HLOOKUP(AN$7,'Employee Name'!$K$6:$P$41,$E125+1,FALSE),0)</f>
        <v>0</v>
      </c>
    </row>
    <row r="126" spans="4:40" x14ac:dyDescent="0.25">
      <c r="D126" s="58">
        <f t="shared" ca="1" si="12"/>
        <v>21</v>
      </c>
      <c r="E126" s="58">
        <f t="shared" si="11"/>
        <v>3</v>
      </c>
      <c r="F126" s="58">
        <f ca="1">IFERROR(HLOOKUP(F$7,'Employee Name'!$K$6:$P$41,$E126+1,FALSE),0)</f>
        <v>0</v>
      </c>
      <c r="G126" s="58">
        <f ca="1">IFERROR(HLOOKUP(G$7,'Employee Name'!$K$6:$P$41,$E126+1,FALSE),0)</f>
        <v>0</v>
      </c>
      <c r="H126" s="58">
        <f ca="1">IFERROR(HLOOKUP(H$7,'Employee Name'!$K$6:$P$41,$E126+1,FALSE),0)</f>
        <v>0</v>
      </c>
      <c r="I126" s="58">
        <f ca="1">IFERROR(HLOOKUP(I$7,'Employee Name'!$K$6:$P$41,$E126+1,FALSE),0)</f>
        <v>0</v>
      </c>
      <c r="J126" s="58">
        <f ca="1">IFERROR(HLOOKUP(J$7,'Employee Name'!$K$6:$P$41,$E126+1,FALSE),0)</f>
        <v>0</v>
      </c>
      <c r="K126" s="58">
        <f ca="1">IFERROR(HLOOKUP(K$7,'Employee Name'!$K$6:$P$41,$E126+1,FALSE),0)</f>
        <v>0</v>
      </c>
      <c r="L126" s="58">
        <f ca="1">IFERROR(HLOOKUP(L$7,'Employee Name'!$K$6:$P$41,$E126+1,FALSE),0)</f>
        <v>0</v>
      </c>
      <c r="M126" s="58">
        <f ca="1">IFERROR(HLOOKUP(M$7,'Employee Name'!$K$6:$P$41,$E126+1,FALSE),0)</f>
        <v>0</v>
      </c>
      <c r="N126" s="58">
        <f ca="1">IFERROR(HLOOKUP(N$7,'Employee Name'!$K$6:$P$41,$E126+1,FALSE),0)</f>
        <v>0</v>
      </c>
      <c r="O126" s="58">
        <f ca="1">IFERROR(HLOOKUP(O$7,'Employee Name'!$K$6:$P$41,$E126+1,FALSE),0)</f>
        <v>0</v>
      </c>
      <c r="P126" s="58">
        <f ca="1">IFERROR(HLOOKUP(P$7,'Employee Name'!$K$6:$P$41,$E126+1,FALSE),0)</f>
        <v>0</v>
      </c>
      <c r="Q126" s="58">
        <f ca="1">IFERROR(HLOOKUP(Q$7,'Employee Name'!$K$6:$P$41,$E126+1,FALSE),0)</f>
        <v>0</v>
      </c>
      <c r="R126" s="58">
        <f ca="1">IFERROR(HLOOKUP(R$7,'Employee Name'!$K$6:$P$41,$E126+1,FALSE),0)</f>
        <v>0</v>
      </c>
      <c r="S126" s="58">
        <f ca="1">IFERROR(HLOOKUP(S$7,'Employee Name'!$K$6:$P$41,$E126+1,FALSE),0)</f>
        <v>0</v>
      </c>
      <c r="T126" s="58">
        <f ca="1">IFERROR(HLOOKUP(T$7,'Employee Name'!$K$6:$P$41,$E126+1,FALSE),0)</f>
        <v>0</v>
      </c>
      <c r="U126" s="58">
        <f ca="1">IFERROR(HLOOKUP(U$7,'Employee Name'!$K$6:$P$41,$E126+1,FALSE),0)</f>
        <v>0</v>
      </c>
      <c r="V126" s="58">
        <f ca="1">IFERROR(HLOOKUP(V$7,'Employee Name'!$K$6:$P$41,$E126+1,FALSE),0)</f>
        <v>0</v>
      </c>
      <c r="W126" s="58">
        <f ca="1">IFERROR(HLOOKUP(W$7,'Employee Name'!$K$6:$P$41,$E126+1,FALSE),0)</f>
        <v>0</v>
      </c>
      <c r="X126" s="58">
        <f ca="1">IFERROR(HLOOKUP(X$7,'Employee Name'!$K$6:$P$41,$E126+1,FALSE),0)</f>
        <v>0</v>
      </c>
      <c r="Y126" s="58">
        <f ca="1">IFERROR(HLOOKUP(Y$7,'Employee Name'!$K$6:$P$41,$E126+1,FALSE),0)</f>
        <v>0</v>
      </c>
      <c r="Z126" s="58">
        <f ca="1">IFERROR(HLOOKUP(Z$7,'Employee Name'!$K$6:$P$41,$E126+1,FALSE),0)</f>
        <v>0</v>
      </c>
      <c r="AA126" s="58">
        <f ca="1">IFERROR(HLOOKUP(AA$7,'Employee Name'!$K$6:$P$41,$E126+1,FALSE),0)</f>
        <v>0</v>
      </c>
      <c r="AB126" s="58">
        <f ca="1">IFERROR(HLOOKUP(AB$7,'Employee Name'!$K$6:$P$41,$E126+1,FALSE),0)</f>
        <v>0</v>
      </c>
      <c r="AC126" s="58">
        <f ca="1">IFERROR(HLOOKUP(AC$7,'Employee Name'!$K$6:$P$41,$E126+1,FALSE),0)</f>
        <v>0</v>
      </c>
      <c r="AD126" s="58">
        <f ca="1">IFERROR(HLOOKUP(AD$7,'Employee Name'!$K$6:$P$41,$E126+1,FALSE),0)</f>
        <v>0</v>
      </c>
      <c r="AE126" s="58">
        <f ca="1">IFERROR(HLOOKUP(AE$7,'Employee Name'!$K$6:$P$41,$E126+1,FALSE),0)</f>
        <v>0</v>
      </c>
      <c r="AF126" s="58">
        <f ca="1">IFERROR(HLOOKUP(AF$7,'Employee Name'!$K$6:$P$41,$E126+1,FALSE),0)</f>
        <v>0</v>
      </c>
      <c r="AG126" s="58">
        <f ca="1">IFERROR(HLOOKUP(AG$7,'Employee Name'!$K$6:$P$41,$E126+1,FALSE),0)</f>
        <v>0</v>
      </c>
      <c r="AH126" s="58">
        <f ca="1">IFERROR(HLOOKUP(AH$7,'Employee Name'!$K$6:$P$41,$E126+1,FALSE),0)</f>
        <v>0</v>
      </c>
      <c r="AI126" s="58">
        <f ca="1">IFERROR(HLOOKUP(AI$7,'Employee Name'!$K$6:$P$41,$E126+1,FALSE),0)</f>
        <v>0</v>
      </c>
      <c r="AJ126" s="58">
        <f ca="1">IFERROR(HLOOKUP(AJ$7,'Employee Name'!$K$6:$P$41,$E126+1,FALSE),0)</f>
        <v>0</v>
      </c>
      <c r="AK126" s="58">
        <f ca="1">IFERROR(HLOOKUP(AK$7,'Employee Name'!$K$6:$P$41,$E126+1,FALSE),0)</f>
        <v>0</v>
      </c>
      <c r="AL126" s="58">
        <f ca="1">IFERROR(HLOOKUP(AL$7,'Employee Name'!$K$6:$P$41,$E126+1,FALSE),0)</f>
        <v>0</v>
      </c>
      <c r="AM126" s="58">
        <f ca="1">IFERROR(HLOOKUP(AM$7,'Employee Name'!$K$6:$P$41,$E126+1,FALSE),0)</f>
        <v>0</v>
      </c>
      <c r="AN126" s="58">
        <f ca="1">IFERROR(HLOOKUP(AN$7,'Employee Name'!$K$6:$P$41,$E126+1,FALSE),0)</f>
        <v>0</v>
      </c>
    </row>
    <row r="127" spans="4:40" x14ac:dyDescent="0.25">
      <c r="D127" s="58">
        <f t="shared" ca="1" si="12"/>
        <v>22</v>
      </c>
      <c r="E127" s="58">
        <f t="shared" si="11"/>
        <v>4</v>
      </c>
      <c r="F127" s="58">
        <f ca="1">IFERROR(HLOOKUP(F$7,'Employee Name'!$K$6:$P$41,$E127+1,FALSE),0)</f>
        <v>0</v>
      </c>
      <c r="G127" s="58">
        <f ca="1">IFERROR(HLOOKUP(G$7,'Employee Name'!$K$6:$P$41,$E127+1,FALSE),0)</f>
        <v>0</v>
      </c>
      <c r="H127" s="58">
        <f ca="1">IFERROR(HLOOKUP(H$7,'Employee Name'!$K$6:$P$41,$E127+1,FALSE),0)</f>
        <v>0</v>
      </c>
      <c r="I127" s="58">
        <f ca="1">IFERROR(HLOOKUP(I$7,'Employee Name'!$K$6:$P$41,$E127+1,FALSE),0)</f>
        <v>0</v>
      </c>
      <c r="J127" s="58">
        <f ca="1">IFERROR(HLOOKUP(J$7,'Employee Name'!$K$6:$P$41,$E127+1,FALSE),0)</f>
        <v>0</v>
      </c>
      <c r="K127" s="58">
        <f ca="1">IFERROR(HLOOKUP(K$7,'Employee Name'!$K$6:$P$41,$E127+1,FALSE),0)</f>
        <v>0</v>
      </c>
      <c r="L127" s="58">
        <f ca="1">IFERROR(HLOOKUP(L$7,'Employee Name'!$K$6:$P$41,$E127+1,FALSE),0)</f>
        <v>0</v>
      </c>
      <c r="M127" s="58">
        <f ca="1">IFERROR(HLOOKUP(M$7,'Employee Name'!$K$6:$P$41,$E127+1,FALSE),0)</f>
        <v>0</v>
      </c>
      <c r="N127" s="58">
        <f ca="1">IFERROR(HLOOKUP(N$7,'Employee Name'!$K$6:$P$41,$E127+1,FALSE),0)</f>
        <v>0</v>
      </c>
      <c r="O127" s="58">
        <f ca="1">IFERROR(HLOOKUP(O$7,'Employee Name'!$K$6:$P$41,$E127+1,FALSE),0)</f>
        <v>0</v>
      </c>
      <c r="P127" s="58">
        <f ca="1">IFERROR(HLOOKUP(P$7,'Employee Name'!$K$6:$P$41,$E127+1,FALSE),0)</f>
        <v>0</v>
      </c>
      <c r="Q127" s="58">
        <f ca="1">IFERROR(HLOOKUP(Q$7,'Employee Name'!$K$6:$P$41,$E127+1,FALSE),0)</f>
        <v>0</v>
      </c>
      <c r="R127" s="58">
        <f ca="1">IFERROR(HLOOKUP(R$7,'Employee Name'!$K$6:$P$41,$E127+1,FALSE),0)</f>
        <v>0</v>
      </c>
      <c r="S127" s="58">
        <f ca="1">IFERROR(HLOOKUP(S$7,'Employee Name'!$K$6:$P$41,$E127+1,FALSE),0)</f>
        <v>0</v>
      </c>
      <c r="T127" s="58">
        <f ca="1">IFERROR(HLOOKUP(T$7,'Employee Name'!$K$6:$P$41,$E127+1,FALSE),0)</f>
        <v>0</v>
      </c>
      <c r="U127" s="58">
        <f ca="1">IFERROR(HLOOKUP(U$7,'Employee Name'!$K$6:$P$41,$E127+1,FALSE),0)</f>
        <v>0</v>
      </c>
      <c r="V127" s="58">
        <f ca="1">IFERROR(HLOOKUP(V$7,'Employee Name'!$K$6:$P$41,$E127+1,FALSE),0)</f>
        <v>0</v>
      </c>
      <c r="W127" s="58">
        <f ca="1">IFERROR(HLOOKUP(W$7,'Employee Name'!$K$6:$P$41,$E127+1,FALSE),0)</f>
        <v>0</v>
      </c>
      <c r="X127" s="58">
        <f ca="1">IFERROR(HLOOKUP(X$7,'Employee Name'!$K$6:$P$41,$E127+1,FALSE),0)</f>
        <v>0</v>
      </c>
      <c r="Y127" s="58">
        <f ca="1">IFERROR(HLOOKUP(Y$7,'Employee Name'!$K$6:$P$41,$E127+1,FALSE),0)</f>
        <v>0</v>
      </c>
      <c r="Z127" s="58">
        <f ca="1">IFERROR(HLOOKUP(Z$7,'Employee Name'!$K$6:$P$41,$E127+1,FALSE),0)</f>
        <v>0</v>
      </c>
      <c r="AA127" s="58">
        <f ca="1">IFERROR(HLOOKUP(AA$7,'Employee Name'!$K$6:$P$41,$E127+1,FALSE),0)</f>
        <v>0</v>
      </c>
      <c r="AB127" s="58">
        <f ca="1">IFERROR(HLOOKUP(AB$7,'Employee Name'!$K$6:$P$41,$E127+1,FALSE),0)</f>
        <v>0</v>
      </c>
      <c r="AC127" s="58">
        <f ca="1">IFERROR(HLOOKUP(AC$7,'Employee Name'!$K$6:$P$41,$E127+1,FALSE),0)</f>
        <v>0</v>
      </c>
      <c r="AD127" s="58">
        <f ca="1">IFERROR(HLOOKUP(AD$7,'Employee Name'!$K$6:$P$41,$E127+1,FALSE),0)</f>
        <v>0</v>
      </c>
      <c r="AE127" s="58">
        <f ca="1">IFERROR(HLOOKUP(AE$7,'Employee Name'!$K$6:$P$41,$E127+1,FALSE),0)</f>
        <v>0</v>
      </c>
      <c r="AF127" s="58">
        <f ca="1">IFERROR(HLOOKUP(AF$7,'Employee Name'!$K$6:$P$41,$E127+1,FALSE),0)</f>
        <v>0</v>
      </c>
      <c r="AG127" s="58">
        <f ca="1">IFERROR(HLOOKUP(AG$7,'Employee Name'!$K$6:$P$41,$E127+1,FALSE),0)</f>
        <v>0</v>
      </c>
      <c r="AH127" s="58">
        <f ca="1">IFERROR(HLOOKUP(AH$7,'Employee Name'!$K$6:$P$41,$E127+1,FALSE),0)</f>
        <v>0</v>
      </c>
      <c r="AI127" s="58">
        <f ca="1">IFERROR(HLOOKUP(AI$7,'Employee Name'!$K$6:$P$41,$E127+1,FALSE),0)</f>
        <v>0</v>
      </c>
      <c r="AJ127" s="58">
        <f ca="1">IFERROR(HLOOKUP(AJ$7,'Employee Name'!$K$6:$P$41,$E127+1,FALSE),0)</f>
        <v>0</v>
      </c>
      <c r="AK127" s="58">
        <f ca="1">IFERROR(HLOOKUP(AK$7,'Employee Name'!$K$6:$P$41,$E127+1,FALSE),0)</f>
        <v>0</v>
      </c>
      <c r="AL127" s="58">
        <f ca="1">IFERROR(HLOOKUP(AL$7,'Employee Name'!$K$6:$P$41,$E127+1,FALSE),0)</f>
        <v>0</v>
      </c>
      <c r="AM127" s="58">
        <f ca="1">IFERROR(HLOOKUP(AM$7,'Employee Name'!$K$6:$P$41,$E127+1,FALSE),0)</f>
        <v>0</v>
      </c>
      <c r="AN127" s="58">
        <f ca="1">IFERROR(HLOOKUP(AN$7,'Employee Name'!$K$6:$P$41,$E127+1,FALSE),0)</f>
        <v>0</v>
      </c>
    </row>
    <row r="128" spans="4:40" x14ac:dyDescent="0.25">
      <c r="D128" s="58">
        <f t="shared" ca="1" si="12"/>
        <v>23</v>
      </c>
      <c r="E128" s="58">
        <f t="shared" si="11"/>
        <v>5</v>
      </c>
      <c r="F128" s="58">
        <f ca="1">IFERROR(HLOOKUP(F$7,'Employee Name'!$K$6:$P$41,$E128+1,FALSE),0)</f>
        <v>0</v>
      </c>
      <c r="G128" s="58">
        <f ca="1">IFERROR(HLOOKUP(G$7,'Employee Name'!$K$6:$P$41,$E128+1,FALSE),0)</f>
        <v>0</v>
      </c>
      <c r="H128" s="58">
        <f ca="1">IFERROR(HLOOKUP(H$7,'Employee Name'!$K$6:$P$41,$E128+1,FALSE),0)</f>
        <v>0</v>
      </c>
      <c r="I128" s="58">
        <f ca="1">IFERROR(HLOOKUP(I$7,'Employee Name'!$K$6:$P$41,$E128+1,FALSE),0)</f>
        <v>0</v>
      </c>
      <c r="J128" s="58">
        <f ca="1">IFERROR(HLOOKUP(J$7,'Employee Name'!$K$6:$P$41,$E128+1,FALSE),0)</f>
        <v>0</v>
      </c>
      <c r="K128" s="58">
        <f ca="1">IFERROR(HLOOKUP(K$7,'Employee Name'!$K$6:$P$41,$E128+1,FALSE),0)</f>
        <v>0</v>
      </c>
      <c r="L128" s="58">
        <f ca="1">IFERROR(HLOOKUP(L$7,'Employee Name'!$K$6:$P$41,$E128+1,FALSE),0)</f>
        <v>0</v>
      </c>
      <c r="M128" s="58">
        <f ca="1">IFERROR(HLOOKUP(M$7,'Employee Name'!$K$6:$P$41,$E128+1,FALSE),0)</f>
        <v>0</v>
      </c>
      <c r="N128" s="58">
        <f ca="1">IFERROR(HLOOKUP(N$7,'Employee Name'!$K$6:$P$41,$E128+1,FALSE),0)</f>
        <v>0</v>
      </c>
      <c r="O128" s="58">
        <f ca="1">IFERROR(HLOOKUP(O$7,'Employee Name'!$K$6:$P$41,$E128+1,FALSE),0)</f>
        <v>0</v>
      </c>
      <c r="P128" s="58">
        <f ca="1">IFERROR(HLOOKUP(P$7,'Employee Name'!$K$6:$P$41,$E128+1,FALSE),0)</f>
        <v>0</v>
      </c>
      <c r="Q128" s="58">
        <f ca="1">IFERROR(HLOOKUP(Q$7,'Employee Name'!$K$6:$P$41,$E128+1,FALSE),0)</f>
        <v>0</v>
      </c>
      <c r="R128" s="58">
        <f ca="1">IFERROR(HLOOKUP(R$7,'Employee Name'!$K$6:$P$41,$E128+1,FALSE),0)</f>
        <v>0</v>
      </c>
      <c r="S128" s="58">
        <f ca="1">IFERROR(HLOOKUP(S$7,'Employee Name'!$K$6:$P$41,$E128+1,FALSE),0)</f>
        <v>0</v>
      </c>
      <c r="T128" s="58">
        <f ca="1">IFERROR(HLOOKUP(T$7,'Employee Name'!$K$6:$P$41,$E128+1,FALSE),0)</f>
        <v>0</v>
      </c>
      <c r="U128" s="58">
        <f ca="1">IFERROR(HLOOKUP(U$7,'Employee Name'!$K$6:$P$41,$E128+1,FALSE),0)</f>
        <v>0</v>
      </c>
      <c r="V128" s="58">
        <f ca="1">IFERROR(HLOOKUP(V$7,'Employee Name'!$K$6:$P$41,$E128+1,FALSE),0)</f>
        <v>0</v>
      </c>
      <c r="W128" s="58">
        <f ca="1">IFERROR(HLOOKUP(W$7,'Employee Name'!$K$6:$P$41,$E128+1,FALSE),0)</f>
        <v>0</v>
      </c>
      <c r="X128" s="58">
        <f ca="1">IFERROR(HLOOKUP(X$7,'Employee Name'!$K$6:$P$41,$E128+1,FALSE),0)</f>
        <v>0</v>
      </c>
      <c r="Y128" s="58">
        <f ca="1">IFERROR(HLOOKUP(Y$7,'Employee Name'!$K$6:$P$41,$E128+1,FALSE),0)</f>
        <v>0</v>
      </c>
      <c r="Z128" s="58">
        <f ca="1">IFERROR(HLOOKUP(Z$7,'Employee Name'!$K$6:$P$41,$E128+1,FALSE),0)</f>
        <v>0</v>
      </c>
      <c r="AA128" s="58">
        <f ca="1">IFERROR(HLOOKUP(AA$7,'Employee Name'!$K$6:$P$41,$E128+1,FALSE),0)</f>
        <v>0</v>
      </c>
      <c r="AB128" s="58">
        <f ca="1">IFERROR(HLOOKUP(AB$7,'Employee Name'!$K$6:$P$41,$E128+1,FALSE),0)</f>
        <v>0</v>
      </c>
      <c r="AC128" s="58">
        <f ca="1">IFERROR(HLOOKUP(AC$7,'Employee Name'!$K$6:$P$41,$E128+1,FALSE),0)</f>
        <v>0</v>
      </c>
      <c r="AD128" s="58">
        <f ca="1">IFERROR(HLOOKUP(AD$7,'Employee Name'!$K$6:$P$41,$E128+1,FALSE),0)</f>
        <v>0</v>
      </c>
      <c r="AE128" s="58">
        <f ca="1">IFERROR(HLOOKUP(AE$7,'Employee Name'!$K$6:$P$41,$E128+1,FALSE),0)</f>
        <v>0</v>
      </c>
      <c r="AF128" s="58">
        <f ca="1">IFERROR(HLOOKUP(AF$7,'Employee Name'!$K$6:$P$41,$E128+1,FALSE),0)</f>
        <v>0</v>
      </c>
      <c r="AG128" s="58">
        <f ca="1">IFERROR(HLOOKUP(AG$7,'Employee Name'!$K$6:$P$41,$E128+1,FALSE),0)</f>
        <v>0</v>
      </c>
      <c r="AH128" s="58">
        <f ca="1">IFERROR(HLOOKUP(AH$7,'Employee Name'!$K$6:$P$41,$E128+1,FALSE),0)</f>
        <v>0</v>
      </c>
      <c r="AI128" s="58">
        <f ca="1">IFERROR(HLOOKUP(AI$7,'Employee Name'!$K$6:$P$41,$E128+1,FALSE),0)</f>
        <v>0</v>
      </c>
      <c r="AJ128" s="58">
        <f ca="1">IFERROR(HLOOKUP(AJ$7,'Employee Name'!$K$6:$P$41,$E128+1,FALSE),0)</f>
        <v>0</v>
      </c>
      <c r="AK128" s="58">
        <f ca="1">IFERROR(HLOOKUP(AK$7,'Employee Name'!$K$6:$P$41,$E128+1,FALSE),0)</f>
        <v>0</v>
      </c>
      <c r="AL128" s="58">
        <f ca="1">IFERROR(HLOOKUP(AL$7,'Employee Name'!$K$6:$P$41,$E128+1,FALSE),0)</f>
        <v>0</v>
      </c>
      <c r="AM128" s="58">
        <f ca="1">IFERROR(HLOOKUP(AM$7,'Employee Name'!$K$6:$P$41,$E128+1,FALSE),0)</f>
        <v>0</v>
      </c>
      <c r="AN128" s="58">
        <f ca="1">IFERROR(HLOOKUP(AN$7,'Employee Name'!$K$6:$P$41,$E128+1,FALSE),0)</f>
        <v>0</v>
      </c>
    </row>
    <row r="129" spans="4:40" x14ac:dyDescent="0.25">
      <c r="D129" s="58">
        <f t="shared" ca="1" si="12"/>
        <v>24</v>
      </c>
      <c r="E129" s="58">
        <f t="shared" si="11"/>
        <v>6</v>
      </c>
      <c r="F129" s="58">
        <f ca="1">IFERROR(HLOOKUP(F$7,'Employee Name'!$K$6:$P$41,$E129+1,FALSE),0)</f>
        <v>0</v>
      </c>
      <c r="G129" s="58">
        <f ca="1">IFERROR(HLOOKUP(G$7,'Employee Name'!$K$6:$P$41,$E129+1,FALSE),0)</f>
        <v>0</v>
      </c>
      <c r="H129" s="58">
        <f ca="1">IFERROR(HLOOKUP(H$7,'Employee Name'!$K$6:$P$41,$E129+1,FALSE),0)</f>
        <v>0</v>
      </c>
      <c r="I129" s="58">
        <f ca="1">IFERROR(HLOOKUP(I$7,'Employee Name'!$K$6:$P$41,$E129+1,FALSE),0)</f>
        <v>0</v>
      </c>
      <c r="J129" s="58">
        <f ca="1">IFERROR(HLOOKUP(J$7,'Employee Name'!$K$6:$P$41,$E129+1,FALSE),0)</f>
        <v>0</v>
      </c>
      <c r="K129" s="58">
        <f ca="1">IFERROR(HLOOKUP(K$7,'Employee Name'!$K$6:$P$41,$E129+1,FALSE),0)</f>
        <v>0</v>
      </c>
      <c r="L129" s="58">
        <f ca="1">IFERROR(HLOOKUP(L$7,'Employee Name'!$K$6:$P$41,$E129+1,FALSE),0)</f>
        <v>0</v>
      </c>
      <c r="M129" s="58">
        <f ca="1">IFERROR(HLOOKUP(M$7,'Employee Name'!$K$6:$P$41,$E129+1,FALSE),0)</f>
        <v>0</v>
      </c>
      <c r="N129" s="58">
        <f ca="1">IFERROR(HLOOKUP(N$7,'Employee Name'!$K$6:$P$41,$E129+1,FALSE),0)</f>
        <v>0</v>
      </c>
      <c r="O129" s="58">
        <f ca="1">IFERROR(HLOOKUP(O$7,'Employee Name'!$K$6:$P$41,$E129+1,FALSE),0)</f>
        <v>0</v>
      </c>
      <c r="P129" s="58">
        <f ca="1">IFERROR(HLOOKUP(P$7,'Employee Name'!$K$6:$P$41,$E129+1,FALSE),0)</f>
        <v>0</v>
      </c>
      <c r="Q129" s="58">
        <f ca="1">IFERROR(HLOOKUP(Q$7,'Employee Name'!$K$6:$P$41,$E129+1,FALSE),0)</f>
        <v>0</v>
      </c>
      <c r="R129" s="58">
        <f ca="1">IFERROR(HLOOKUP(R$7,'Employee Name'!$K$6:$P$41,$E129+1,FALSE),0)</f>
        <v>0</v>
      </c>
      <c r="S129" s="58">
        <f ca="1">IFERROR(HLOOKUP(S$7,'Employee Name'!$K$6:$P$41,$E129+1,FALSE),0)</f>
        <v>0</v>
      </c>
      <c r="T129" s="58">
        <f ca="1">IFERROR(HLOOKUP(T$7,'Employee Name'!$K$6:$P$41,$E129+1,FALSE),0)</f>
        <v>0</v>
      </c>
      <c r="U129" s="58">
        <f ca="1">IFERROR(HLOOKUP(U$7,'Employee Name'!$K$6:$P$41,$E129+1,FALSE),0)</f>
        <v>0</v>
      </c>
      <c r="V129" s="58">
        <f ca="1">IFERROR(HLOOKUP(V$7,'Employee Name'!$K$6:$P$41,$E129+1,FALSE),0)</f>
        <v>0</v>
      </c>
      <c r="W129" s="58">
        <f ca="1">IFERROR(HLOOKUP(W$7,'Employee Name'!$K$6:$P$41,$E129+1,FALSE),0)</f>
        <v>0</v>
      </c>
      <c r="X129" s="58">
        <f ca="1">IFERROR(HLOOKUP(X$7,'Employee Name'!$K$6:$P$41,$E129+1,FALSE),0)</f>
        <v>0</v>
      </c>
      <c r="Y129" s="58">
        <f ca="1">IFERROR(HLOOKUP(Y$7,'Employee Name'!$K$6:$P$41,$E129+1,FALSE),0)</f>
        <v>0</v>
      </c>
      <c r="Z129" s="58">
        <f ca="1">IFERROR(HLOOKUP(Z$7,'Employee Name'!$K$6:$P$41,$E129+1,FALSE),0)</f>
        <v>0</v>
      </c>
      <c r="AA129" s="58">
        <f ca="1">IFERROR(HLOOKUP(AA$7,'Employee Name'!$K$6:$P$41,$E129+1,FALSE),0)</f>
        <v>0</v>
      </c>
      <c r="AB129" s="58">
        <f ca="1">IFERROR(HLOOKUP(AB$7,'Employee Name'!$K$6:$P$41,$E129+1,FALSE),0)</f>
        <v>0</v>
      </c>
      <c r="AC129" s="58">
        <f ca="1">IFERROR(HLOOKUP(AC$7,'Employee Name'!$K$6:$P$41,$E129+1,FALSE),0)</f>
        <v>0</v>
      </c>
      <c r="AD129" s="58">
        <f ca="1">IFERROR(HLOOKUP(AD$7,'Employee Name'!$K$6:$P$41,$E129+1,FALSE),0)</f>
        <v>0</v>
      </c>
      <c r="AE129" s="58">
        <f ca="1">IFERROR(HLOOKUP(AE$7,'Employee Name'!$K$6:$P$41,$E129+1,FALSE),0)</f>
        <v>0</v>
      </c>
      <c r="AF129" s="58">
        <f ca="1">IFERROR(HLOOKUP(AF$7,'Employee Name'!$K$6:$P$41,$E129+1,FALSE),0)</f>
        <v>0</v>
      </c>
      <c r="AG129" s="58">
        <f ca="1">IFERROR(HLOOKUP(AG$7,'Employee Name'!$K$6:$P$41,$E129+1,FALSE),0)</f>
        <v>0</v>
      </c>
      <c r="AH129" s="58">
        <f ca="1">IFERROR(HLOOKUP(AH$7,'Employee Name'!$K$6:$P$41,$E129+1,FALSE),0)</f>
        <v>0</v>
      </c>
      <c r="AI129" s="58">
        <f ca="1">IFERROR(HLOOKUP(AI$7,'Employee Name'!$K$6:$P$41,$E129+1,FALSE),0)</f>
        <v>0</v>
      </c>
      <c r="AJ129" s="58">
        <f ca="1">IFERROR(HLOOKUP(AJ$7,'Employee Name'!$K$6:$P$41,$E129+1,FALSE),0)</f>
        <v>0</v>
      </c>
      <c r="AK129" s="58">
        <f ca="1">IFERROR(HLOOKUP(AK$7,'Employee Name'!$K$6:$P$41,$E129+1,FALSE),0)</f>
        <v>0</v>
      </c>
      <c r="AL129" s="58">
        <f ca="1">IFERROR(HLOOKUP(AL$7,'Employee Name'!$K$6:$P$41,$E129+1,FALSE),0)</f>
        <v>0</v>
      </c>
      <c r="AM129" s="58">
        <f ca="1">IFERROR(HLOOKUP(AM$7,'Employee Name'!$K$6:$P$41,$E129+1,FALSE),0)</f>
        <v>0</v>
      </c>
      <c r="AN129" s="58">
        <f ca="1">IFERROR(HLOOKUP(AN$7,'Employee Name'!$K$6:$P$41,$E129+1,FALSE),0)</f>
        <v>0</v>
      </c>
    </row>
    <row r="130" spans="4:40" x14ac:dyDescent="0.25">
      <c r="D130" s="58">
        <f t="shared" ca="1" si="12"/>
        <v>24</v>
      </c>
      <c r="E130" s="58">
        <f t="shared" si="11"/>
        <v>7</v>
      </c>
      <c r="F130" s="58">
        <f ca="1">IFERROR(HLOOKUP(F$7,'Employee Name'!$K$6:$P$41,$E130+1,FALSE),0)</f>
        <v>0</v>
      </c>
      <c r="G130" s="58">
        <f ca="1">IFERROR(HLOOKUP(G$7,'Employee Name'!$K$6:$P$41,$E130+1,FALSE),0)</f>
        <v>0</v>
      </c>
      <c r="H130" s="58">
        <f ca="1">IFERROR(HLOOKUP(H$7,'Employee Name'!$K$6:$P$41,$E130+1,FALSE),0)</f>
        <v>0</v>
      </c>
      <c r="I130" s="58">
        <f ca="1">IFERROR(HLOOKUP(I$7,'Employee Name'!$K$6:$P$41,$E130+1,FALSE),0)</f>
        <v>0</v>
      </c>
      <c r="J130" s="58">
        <f ca="1">IFERROR(HLOOKUP(J$7,'Employee Name'!$K$6:$P$41,$E130+1,FALSE),0)</f>
        <v>0</v>
      </c>
      <c r="K130" s="58">
        <f ca="1">IFERROR(HLOOKUP(K$7,'Employee Name'!$K$6:$P$41,$E130+1,FALSE),0)</f>
        <v>0</v>
      </c>
      <c r="L130" s="58">
        <f ca="1">IFERROR(HLOOKUP(L$7,'Employee Name'!$K$6:$P$41,$E130+1,FALSE),0)</f>
        <v>0</v>
      </c>
      <c r="M130" s="58">
        <f ca="1">IFERROR(HLOOKUP(M$7,'Employee Name'!$K$6:$P$41,$E130+1,FALSE),0)</f>
        <v>0</v>
      </c>
      <c r="N130" s="58">
        <f ca="1">IFERROR(HLOOKUP(N$7,'Employee Name'!$K$6:$P$41,$E130+1,FALSE),0)</f>
        <v>0</v>
      </c>
      <c r="O130" s="58">
        <f ca="1">IFERROR(HLOOKUP(O$7,'Employee Name'!$K$6:$P$41,$E130+1,FALSE),0)</f>
        <v>0</v>
      </c>
      <c r="P130" s="58">
        <f ca="1">IFERROR(HLOOKUP(P$7,'Employee Name'!$K$6:$P$41,$E130+1,FALSE),0)</f>
        <v>0</v>
      </c>
      <c r="Q130" s="58">
        <f ca="1">IFERROR(HLOOKUP(Q$7,'Employee Name'!$K$6:$P$41,$E130+1,FALSE),0)</f>
        <v>0</v>
      </c>
      <c r="R130" s="58">
        <f ca="1">IFERROR(HLOOKUP(R$7,'Employee Name'!$K$6:$P$41,$E130+1,FALSE),0)</f>
        <v>0</v>
      </c>
      <c r="S130" s="58">
        <f ca="1">IFERROR(HLOOKUP(S$7,'Employee Name'!$K$6:$P$41,$E130+1,FALSE),0)</f>
        <v>0</v>
      </c>
      <c r="T130" s="58">
        <f ca="1">IFERROR(HLOOKUP(T$7,'Employee Name'!$K$6:$P$41,$E130+1,FALSE),0)</f>
        <v>0</v>
      </c>
      <c r="U130" s="58">
        <f ca="1">IFERROR(HLOOKUP(U$7,'Employee Name'!$K$6:$P$41,$E130+1,FALSE),0)</f>
        <v>0</v>
      </c>
      <c r="V130" s="58">
        <f ca="1">IFERROR(HLOOKUP(V$7,'Employee Name'!$K$6:$P$41,$E130+1,FALSE),0)</f>
        <v>0</v>
      </c>
      <c r="W130" s="58">
        <f ca="1">IFERROR(HLOOKUP(W$7,'Employee Name'!$K$6:$P$41,$E130+1,FALSE),0)</f>
        <v>0</v>
      </c>
      <c r="X130" s="58">
        <f ca="1">IFERROR(HLOOKUP(X$7,'Employee Name'!$K$6:$P$41,$E130+1,FALSE),0)</f>
        <v>0</v>
      </c>
      <c r="Y130" s="58">
        <f ca="1">IFERROR(HLOOKUP(Y$7,'Employee Name'!$K$6:$P$41,$E130+1,FALSE),0)</f>
        <v>0</v>
      </c>
      <c r="Z130" s="58">
        <f ca="1">IFERROR(HLOOKUP(Z$7,'Employee Name'!$K$6:$P$41,$E130+1,FALSE),0)</f>
        <v>0</v>
      </c>
      <c r="AA130" s="58">
        <f ca="1">IFERROR(HLOOKUP(AA$7,'Employee Name'!$K$6:$P$41,$E130+1,FALSE),0)</f>
        <v>0</v>
      </c>
      <c r="AB130" s="58">
        <f ca="1">IFERROR(HLOOKUP(AB$7,'Employee Name'!$K$6:$P$41,$E130+1,FALSE),0)</f>
        <v>0</v>
      </c>
      <c r="AC130" s="58">
        <f ca="1">IFERROR(HLOOKUP(AC$7,'Employee Name'!$K$6:$P$41,$E130+1,FALSE),0)</f>
        <v>0</v>
      </c>
      <c r="AD130" s="58">
        <f ca="1">IFERROR(HLOOKUP(AD$7,'Employee Name'!$K$6:$P$41,$E130+1,FALSE),0)</f>
        <v>0</v>
      </c>
      <c r="AE130" s="58">
        <f ca="1">IFERROR(HLOOKUP(AE$7,'Employee Name'!$K$6:$P$41,$E130+1,FALSE),0)</f>
        <v>0</v>
      </c>
      <c r="AF130" s="58">
        <f ca="1">IFERROR(HLOOKUP(AF$7,'Employee Name'!$K$6:$P$41,$E130+1,FALSE),0)</f>
        <v>0</v>
      </c>
      <c r="AG130" s="58">
        <f ca="1">IFERROR(HLOOKUP(AG$7,'Employee Name'!$K$6:$P$41,$E130+1,FALSE),0)</f>
        <v>0</v>
      </c>
      <c r="AH130" s="58">
        <f ca="1">IFERROR(HLOOKUP(AH$7,'Employee Name'!$K$6:$P$41,$E130+1,FALSE),0)</f>
        <v>0</v>
      </c>
      <c r="AI130" s="58">
        <f ca="1">IFERROR(HLOOKUP(AI$7,'Employee Name'!$K$6:$P$41,$E130+1,FALSE),0)</f>
        <v>0</v>
      </c>
      <c r="AJ130" s="58">
        <f ca="1">IFERROR(HLOOKUP(AJ$7,'Employee Name'!$K$6:$P$41,$E130+1,FALSE),0)</f>
        <v>0</v>
      </c>
      <c r="AK130" s="58">
        <f ca="1">IFERROR(HLOOKUP(AK$7,'Employee Name'!$K$6:$P$41,$E130+1,FALSE),0)</f>
        <v>0</v>
      </c>
      <c r="AL130" s="58">
        <f ca="1">IFERROR(HLOOKUP(AL$7,'Employee Name'!$K$6:$P$41,$E130+1,FALSE),0)</f>
        <v>0</v>
      </c>
      <c r="AM130" s="58">
        <f ca="1">IFERROR(HLOOKUP(AM$7,'Employee Name'!$K$6:$P$41,$E130+1,FALSE),0)</f>
        <v>0</v>
      </c>
      <c r="AN130" s="58">
        <f ca="1">IFERROR(HLOOKUP(AN$7,'Employee Name'!$K$6:$P$41,$E130+1,FALSE),0)</f>
        <v>0</v>
      </c>
    </row>
    <row r="131" spans="4:40" x14ac:dyDescent="0.25">
      <c r="D131" s="58">
        <f t="shared" ca="1" si="12"/>
        <v>24</v>
      </c>
      <c r="E131" s="58">
        <f t="shared" si="11"/>
        <v>8</v>
      </c>
      <c r="F131" s="58">
        <f ca="1">IFERROR(HLOOKUP(F$7,'Employee Name'!$K$6:$P$41,$E131+1,FALSE),0)</f>
        <v>0</v>
      </c>
      <c r="G131" s="58">
        <f ca="1">IFERROR(HLOOKUP(G$7,'Employee Name'!$K$6:$P$41,$E131+1,FALSE),0)</f>
        <v>0</v>
      </c>
      <c r="H131" s="58">
        <f ca="1">IFERROR(HLOOKUP(H$7,'Employee Name'!$K$6:$P$41,$E131+1,FALSE),0)</f>
        <v>0</v>
      </c>
      <c r="I131" s="58">
        <f ca="1">IFERROR(HLOOKUP(I$7,'Employee Name'!$K$6:$P$41,$E131+1,FALSE),0)</f>
        <v>0</v>
      </c>
      <c r="J131" s="58">
        <f ca="1">IFERROR(HLOOKUP(J$7,'Employee Name'!$K$6:$P$41,$E131+1,FALSE),0)</f>
        <v>0</v>
      </c>
      <c r="K131" s="58">
        <f ca="1">IFERROR(HLOOKUP(K$7,'Employee Name'!$K$6:$P$41,$E131+1,FALSE),0)</f>
        <v>0</v>
      </c>
      <c r="L131" s="58">
        <f ca="1">IFERROR(HLOOKUP(L$7,'Employee Name'!$K$6:$P$41,$E131+1,FALSE),0)</f>
        <v>0</v>
      </c>
      <c r="M131" s="58">
        <f ca="1">IFERROR(HLOOKUP(M$7,'Employee Name'!$K$6:$P$41,$E131+1,FALSE),0)</f>
        <v>0</v>
      </c>
      <c r="N131" s="58">
        <f ca="1">IFERROR(HLOOKUP(N$7,'Employee Name'!$K$6:$P$41,$E131+1,FALSE),0)</f>
        <v>0</v>
      </c>
      <c r="O131" s="58">
        <f ca="1">IFERROR(HLOOKUP(O$7,'Employee Name'!$K$6:$P$41,$E131+1,FALSE),0)</f>
        <v>0</v>
      </c>
      <c r="P131" s="58">
        <f ca="1">IFERROR(HLOOKUP(P$7,'Employee Name'!$K$6:$P$41,$E131+1,FALSE),0)</f>
        <v>0</v>
      </c>
      <c r="Q131" s="58">
        <f ca="1">IFERROR(HLOOKUP(Q$7,'Employee Name'!$K$6:$P$41,$E131+1,FALSE),0)</f>
        <v>0</v>
      </c>
      <c r="R131" s="58">
        <f ca="1">IFERROR(HLOOKUP(R$7,'Employee Name'!$K$6:$P$41,$E131+1,FALSE),0)</f>
        <v>0</v>
      </c>
      <c r="S131" s="58">
        <f ca="1">IFERROR(HLOOKUP(S$7,'Employee Name'!$K$6:$P$41,$E131+1,FALSE),0)</f>
        <v>0</v>
      </c>
      <c r="T131" s="58">
        <f ca="1">IFERROR(HLOOKUP(T$7,'Employee Name'!$K$6:$P$41,$E131+1,FALSE),0)</f>
        <v>0</v>
      </c>
      <c r="U131" s="58">
        <f ca="1">IFERROR(HLOOKUP(U$7,'Employee Name'!$K$6:$P$41,$E131+1,FALSE),0)</f>
        <v>0</v>
      </c>
      <c r="V131" s="58">
        <f ca="1">IFERROR(HLOOKUP(V$7,'Employee Name'!$K$6:$P$41,$E131+1,FALSE),0)</f>
        <v>0</v>
      </c>
      <c r="W131" s="58">
        <f ca="1">IFERROR(HLOOKUP(W$7,'Employee Name'!$K$6:$P$41,$E131+1,FALSE),0)</f>
        <v>0</v>
      </c>
      <c r="X131" s="58">
        <f ca="1">IFERROR(HLOOKUP(X$7,'Employee Name'!$K$6:$P$41,$E131+1,FALSE),0)</f>
        <v>0</v>
      </c>
      <c r="Y131" s="58">
        <f ca="1">IFERROR(HLOOKUP(Y$7,'Employee Name'!$K$6:$P$41,$E131+1,FALSE),0)</f>
        <v>0</v>
      </c>
      <c r="Z131" s="58">
        <f ca="1">IFERROR(HLOOKUP(Z$7,'Employee Name'!$K$6:$P$41,$E131+1,FALSE),0)</f>
        <v>0</v>
      </c>
      <c r="AA131" s="58">
        <f ca="1">IFERROR(HLOOKUP(AA$7,'Employee Name'!$K$6:$P$41,$E131+1,FALSE),0)</f>
        <v>0</v>
      </c>
      <c r="AB131" s="58">
        <f ca="1">IFERROR(HLOOKUP(AB$7,'Employee Name'!$K$6:$P$41,$E131+1,FALSE),0)</f>
        <v>0</v>
      </c>
      <c r="AC131" s="58">
        <f ca="1">IFERROR(HLOOKUP(AC$7,'Employee Name'!$K$6:$P$41,$E131+1,FALSE),0)</f>
        <v>0</v>
      </c>
      <c r="AD131" s="58">
        <f ca="1">IFERROR(HLOOKUP(AD$7,'Employee Name'!$K$6:$P$41,$E131+1,FALSE),0)</f>
        <v>0</v>
      </c>
      <c r="AE131" s="58">
        <f ca="1">IFERROR(HLOOKUP(AE$7,'Employee Name'!$K$6:$P$41,$E131+1,FALSE),0)</f>
        <v>0</v>
      </c>
      <c r="AF131" s="58">
        <f ca="1">IFERROR(HLOOKUP(AF$7,'Employee Name'!$K$6:$P$41,$E131+1,FALSE),0)</f>
        <v>0</v>
      </c>
      <c r="AG131" s="58">
        <f ca="1">IFERROR(HLOOKUP(AG$7,'Employee Name'!$K$6:$P$41,$E131+1,FALSE),0)</f>
        <v>0</v>
      </c>
      <c r="AH131" s="58">
        <f ca="1">IFERROR(HLOOKUP(AH$7,'Employee Name'!$K$6:$P$41,$E131+1,FALSE),0)</f>
        <v>0</v>
      </c>
      <c r="AI131" s="58">
        <f ca="1">IFERROR(HLOOKUP(AI$7,'Employee Name'!$K$6:$P$41,$E131+1,FALSE),0)</f>
        <v>0</v>
      </c>
      <c r="AJ131" s="58">
        <f ca="1">IFERROR(HLOOKUP(AJ$7,'Employee Name'!$K$6:$P$41,$E131+1,FALSE),0)</f>
        <v>0</v>
      </c>
      <c r="AK131" s="58">
        <f ca="1">IFERROR(HLOOKUP(AK$7,'Employee Name'!$K$6:$P$41,$E131+1,FALSE),0)</f>
        <v>0</v>
      </c>
      <c r="AL131" s="58">
        <f ca="1">IFERROR(HLOOKUP(AL$7,'Employee Name'!$K$6:$P$41,$E131+1,FALSE),0)</f>
        <v>0</v>
      </c>
      <c r="AM131" s="58">
        <f ca="1">IFERROR(HLOOKUP(AM$7,'Employee Name'!$K$6:$P$41,$E131+1,FALSE),0)</f>
        <v>0</v>
      </c>
      <c r="AN131" s="58">
        <f ca="1">IFERROR(HLOOKUP(AN$7,'Employee Name'!$K$6:$P$41,$E131+1,FALSE),0)</f>
        <v>0</v>
      </c>
    </row>
    <row r="132" spans="4:40" x14ac:dyDescent="0.25">
      <c r="D132" s="58">
        <f t="shared" ca="1" si="12"/>
        <v>24</v>
      </c>
      <c r="E132" s="58">
        <f t="shared" si="11"/>
        <v>9</v>
      </c>
      <c r="F132" s="58">
        <f ca="1">IFERROR(HLOOKUP(F$7,'Employee Name'!$K$6:$P$41,$E132+1,FALSE),0)</f>
        <v>0</v>
      </c>
      <c r="G132" s="58">
        <f ca="1">IFERROR(HLOOKUP(G$7,'Employee Name'!$K$6:$P$41,$E132+1,FALSE),0)</f>
        <v>0</v>
      </c>
      <c r="H132" s="58">
        <f ca="1">IFERROR(HLOOKUP(H$7,'Employee Name'!$K$6:$P$41,$E132+1,FALSE),0)</f>
        <v>0</v>
      </c>
      <c r="I132" s="58">
        <f ca="1">IFERROR(HLOOKUP(I$7,'Employee Name'!$K$6:$P$41,$E132+1,FALSE),0)</f>
        <v>0</v>
      </c>
      <c r="J132" s="58">
        <f ca="1">IFERROR(HLOOKUP(J$7,'Employee Name'!$K$6:$P$41,$E132+1,FALSE),0)</f>
        <v>0</v>
      </c>
      <c r="K132" s="58">
        <f ca="1">IFERROR(HLOOKUP(K$7,'Employee Name'!$K$6:$P$41,$E132+1,FALSE),0)</f>
        <v>0</v>
      </c>
      <c r="L132" s="58">
        <f ca="1">IFERROR(HLOOKUP(L$7,'Employee Name'!$K$6:$P$41,$E132+1,FALSE),0)</f>
        <v>0</v>
      </c>
      <c r="M132" s="58">
        <f ca="1">IFERROR(HLOOKUP(M$7,'Employee Name'!$K$6:$P$41,$E132+1,FALSE),0)</f>
        <v>0</v>
      </c>
      <c r="N132" s="58">
        <f ca="1">IFERROR(HLOOKUP(N$7,'Employee Name'!$K$6:$P$41,$E132+1,FALSE),0)</f>
        <v>0</v>
      </c>
      <c r="O132" s="58">
        <f ca="1">IFERROR(HLOOKUP(O$7,'Employee Name'!$K$6:$P$41,$E132+1,FALSE),0)</f>
        <v>0</v>
      </c>
      <c r="P132" s="58">
        <f ca="1">IFERROR(HLOOKUP(P$7,'Employee Name'!$K$6:$P$41,$E132+1,FALSE),0)</f>
        <v>0</v>
      </c>
      <c r="Q132" s="58">
        <f ca="1">IFERROR(HLOOKUP(Q$7,'Employee Name'!$K$6:$P$41,$E132+1,FALSE),0)</f>
        <v>0</v>
      </c>
      <c r="R132" s="58">
        <f ca="1">IFERROR(HLOOKUP(R$7,'Employee Name'!$K$6:$P$41,$E132+1,FALSE),0)</f>
        <v>0</v>
      </c>
      <c r="S132" s="58">
        <f ca="1">IFERROR(HLOOKUP(S$7,'Employee Name'!$K$6:$P$41,$E132+1,FALSE),0)</f>
        <v>0</v>
      </c>
      <c r="T132" s="58">
        <f ca="1">IFERROR(HLOOKUP(T$7,'Employee Name'!$K$6:$P$41,$E132+1,FALSE),0)</f>
        <v>0</v>
      </c>
      <c r="U132" s="58">
        <f ca="1">IFERROR(HLOOKUP(U$7,'Employee Name'!$K$6:$P$41,$E132+1,FALSE),0)</f>
        <v>0</v>
      </c>
      <c r="V132" s="58">
        <f ca="1">IFERROR(HLOOKUP(V$7,'Employee Name'!$K$6:$P$41,$E132+1,FALSE),0)</f>
        <v>0</v>
      </c>
      <c r="W132" s="58">
        <f ca="1">IFERROR(HLOOKUP(W$7,'Employee Name'!$K$6:$P$41,$E132+1,FALSE),0)</f>
        <v>0</v>
      </c>
      <c r="X132" s="58">
        <f ca="1">IFERROR(HLOOKUP(X$7,'Employee Name'!$K$6:$P$41,$E132+1,FALSE),0)</f>
        <v>0</v>
      </c>
      <c r="Y132" s="58">
        <f ca="1">IFERROR(HLOOKUP(Y$7,'Employee Name'!$K$6:$P$41,$E132+1,FALSE),0)</f>
        <v>0</v>
      </c>
      <c r="Z132" s="58">
        <f ca="1">IFERROR(HLOOKUP(Z$7,'Employee Name'!$K$6:$P$41,$E132+1,FALSE),0)</f>
        <v>0</v>
      </c>
      <c r="AA132" s="58">
        <f ca="1">IFERROR(HLOOKUP(AA$7,'Employee Name'!$K$6:$P$41,$E132+1,FALSE),0)</f>
        <v>0</v>
      </c>
      <c r="AB132" s="58">
        <f ca="1">IFERROR(HLOOKUP(AB$7,'Employee Name'!$K$6:$P$41,$E132+1,FALSE),0)</f>
        <v>0</v>
      </c>
      <c r="AC132" s="58">
        <f ca="1">IFERROR(HLOOKUP(AC$7,'Employee Name'!$K$6:$P$41,$E132+1,FALSE),0)</f>
        <v>0</v>
      </c>
      <c r="AD132" s="58">
        <f ca="1">IFERROR(HLOOKUP(AD$7,'Employee Name'!$K$6:$P$41,$E132+1,FALSE),0)</f>
        <v>0</v>
      </c>
      <c r="AE132" s="58">
        <f ca="1">IFERROR(HLOOKUP(AE$7,'Employee Name'!$K$6:$P$41,$E132+1,FALSE),0)</f>
        <v>0</v>
      </c>
      <c r="AF132" s="58">
        <f ca="1">IFERROR(HLOOKUP(AF$7,'Employee Name'!$K$6:$P$41,$E132+1,FALSE),0)</f>
        <v>0</v>
      </c>
      <c r="AG132" s="58">
        <f ca="1">IFERROR(HLOOKUP(AG$7,'Employee Name'!$K$6:$P$41,$E132+1,FALSE),0)</f>
        <v>0</v>
      </c>
      <c r="AH132" s="58">
        <f ca="1">IFERROR(HLOOKUP(AH$7,'Employee Name'!$K$6:$P$41,$E132+1,FALSE),0)</f>
        <v>0</v>
      </c>
      <c r="AI132" s="58">
        <f ca="1">IFERROR(HLOOKUP(AI$7,'Employee Name'!$K$6:$P$41,$E132+1,FALSE),0)</f>
        <v>0</v>
      </c>
      <c r="AJ132" s="58">
        <f ca="1">IFERROR(HLOOKUP(AJ$7,'Employee Name'!$K$6:$P$41,$E132+1,FALSE),0)</f>
        <v>0</v>
      </c>
      <c r="AK132" s="58">
        <f ca="1">IFERROR(HLOOKUP(AK$7,'Employee Name'!$K$6:$P$41,$E132+1,FALSE),0)</f>
        <v>0</v>
      </c>
      <c r="AL132" s="58">
        <f ca="1">IFERROR(HLOOKUP(AL$7,'Employee Name'!$K$6:$P$41,$E132+1,FALSE),0)</f>
        <v>0</v>
      </c>
      <c r="AM132" s="58">
        <f ca="1">IFERROR(HLOOKUP(AM$7,'Employee Name'!$K$6:$P$41,$E132+1,FALSE),0)</f>
        <v>0</v>
      </c>
      <c r="AN132" s="58">
        <f ca="1">IFERROR(HLOOKUP(AN$7,'Employee Name'!$K$6:$P$41,$E132+1,FALSE),0)</f>
        <v>0</v>
      </c>
    </row>
    <row r="133" spans="4:40" x14ac:dyDescent="0.25">
      <c r="D133" s="58">
        <f t="shared" ca="1" si="12"/>
        <v>24</v>
      </c>
      <c r="E133" s="58">
        <f t="shared" si="11"/>
        <v>10</v>
      </c>
      <c r="F133" s="58">
        <f ca="1">IFERROR(HLOOKUP(F$7,'Employee Name'!$K$6:$P$41,$E133+1,FALSE),0)</f>
        <v>0</v>
      </c>
      <c r="G133" s="58">
        <f ca="1">IFERROR(HLOOKUP(G$7,'Employee Name'!$K$6:$P$41,$E133+1,FALSE),0)</f>
        <v>0</v>
      </c>
      <c r="H133" s="58">
        <f ca="1">IFERROR(HLOOKUP(H$7,'Employee Name'!$K$6:$P$41,$E133+1,FALSE),0)</f>
        <v>0</v>
      </c>
      <c r="I133" s="58">
        <f ca="1">IFERROR(HLOOKUP(I$7,'Employee Name'!$K$6:$P$41,$E133+1,FALSE),0)</f>
        <v>0</v>
      </c>
      <c r="J133" s="58">
        <f ca="1">IFERROR(HLOOKUP(J$7,'Employee Name'!$K$6:$P$41,$E133+1,FALSE),0)</f>
        <v>0</v>
      </c>
      <c r="K133" s="58">
        <f ca="1">IFERROR(HLOOKUP(K$7,'Employee Name'!$K$6:$P$41,$E133+1,FALSE),0)</f>
        <v>0</v>
      </c>
      <c r="L133" s="58">
        <f ca="1">IFERROR(HLOOKUP(L$7,'Employee Name'!$K$6:$P$41,$E133+1,FALSE),0)</f>
        <v>0</v>
      </c>
      <c r="M133" s="58">
        <f ca="1">IFERROR(HLOOKUP(M$7,'Employee Name'!$K$6:$P$41,$E133+1,FALSE),0)</f>
        <v>0</v>
      </c>
      <c r="N133" s="58">
        <f ca="1">IFERROR(HLOOKUP(N$7,'Employee Name'!$K$6:$P$41,$E133+1,FALSE),0)</f>
        <v>0</v>
      </c>
      <c r="O133" s="58">
        <f ca="1">IFERROR(HLOOKUP(O$7,'Employee Name'!$K$6:$P$41,$E133+1,FALSE),0)</f>
        <v>0</v>
      </c>
      <c r="P133" s="58">
        <f ca="1">IFERROR(HLOOKUP(P$7,'Employee Name'!$K$6:$P$41,$E133+1,FALSE),0)</f>
        <v>0</v>
      </c>
      <c r="Q133" s="58">
        <f ca="1">IFERROR(HLOOKUP(Q$7,'Employee Name'!$K$6:$P$41,$E133+1,FALSE),0)</f>
        <v>0</v>
      </c>
      <c r="R133" s="58">
        <f ca="1">IFERROR(HLOOKUP(R$7,'Employee Name'!$K$6:$P$41,$E133+1,FALSE),0)</f>
        <v>0</v>
      </c>
      <c r="S133" s="58">
        <f ca="1">IFERROR(HLOOKUP(S$7,'Employee Name'!$K$6:$P$41,$E133+1,FALSE),0)</f>
        <v>0</v>
      </c>
      <c r="T133" s="58">
        <f ca="1">IFERROR(HLOOKUP(T$7,'Employee Name'!$K$6:$P$41,$E133+1,FALSE),0)</f>
        <v>0</v>
      </c>
      <c r="U133" s="58">
        <f ca="1">IFERROR(HLOOKUP(U$7,'Employee Name'!$K$6:$P$41,$E133+1,FALSE),0)</f>
        <v>0</v>
      </c>
      <c r="V133" s="58">
        <f ca="1">IFERROR(HLOOKUP(V$7,'Employee Name'!$K$6:$P$41,$E133+1,FALSE),0)</f>
        <v>0</v>
      </c>
      <c r="W133" s="58">
        <f ca="1">IFERROR(HLOOKUP(W$7,'Employee Name'!$K$6:$P$41,$E133+1,FALSE),0)</f>
        <v>0</v>
      </c>
      <c r="X133" s="58">
        <f ca="1">IFERROR(HLOOKUP(X$7,'Employee Name'!$K$6:$P$41,$E133+1,FALSE),0)</f>
        <v>0</v>
      </c>
      <c r="Y133" s="58">
        <f ca="1">IFERROR(HLOOKUP(Y$7,'Employee Name'!$K$6:$P$41,$E133+1,FALSE),0)</f>
        <v>0</v>
      </c>
      <c r="Z133" s="58">
        <f ca="1">IFERROR(HLOOKUP(Z$7,'Employee Name'!$K$6:$P$41,$E133+1,FALSE),0)</f>
        <v>0</v>
      </c>
      <c r="AA133" s="58">
        <f ca="1">IFERROR(HLOOKUP(AA$7,'Employee Name'!$K$6:$P$41,$E133+1,FALSE),0)</f>
        <v>0</v>
      </c>
      <c r="AB133" s="58">
        <f ca="1">IFERROR(HLOOKUP(AB$7,'Employee Name'!$K$6:$P$41,$E133+1,FALSE),0)</f>
        <v>0</v>
      </c>
      <c r="AC133" s="58">
        <f ca="1">IFERROR(HLOOKUP(AC$7,'Employee Name'!$K$6:$P$41,$E133+1,FALSE),0)</f>
        <v>0</v>
      </c>
      <c r="AD133" s="58">
        <f ca="1">IFERROR(HLOOKUP(AD$7,'Employee Name'!$K$6:$P$41,$E133+1,FALSE),0)</f>
        <v>0</v>
      </c>
      <c r="AE133" s="58">
        <f ca="1">IFERROR(HLOOKUP(AE$7,'Employee Name'!$K$6:$P$41,$E133+1,FALSE),0)</f>
        <v>0</v>
      </c>
      <c r="AF133" s="58">
        <f ca="1">IFERROR(HLOOKUP(AF$7,'Employee Name'!$K$6:$P$41,$E133+1,FALSE),0)</f>
        <v>0</v>
      </c>
      <c r="AG133" s="58">
        <f ca="1">IFERROR(HLOOKUP(AG$7,'Employee Name'!$K$6:$P$41,$E133+1,FALSE),0)</f>
        <v>0</v>
      </c>
      <c r="AH133" s="58">
        <f ca="1">IFERROR(HLOOKUP(AH$7,'Employee Name'!$K$6:$P$41,$E133+1,FALSE),0)</f>
        <v>0</v>
      </c>
      <c r="AI133" s="58">
        <f ca="1">IFERROR(HLOOKUP(AI$7,'Employee Name'!$K$6:$P$41,$E133+1,FALSE),0)</f>
        <v>0</v>
      </c>
      <c r="AJ133" s="58">
        <f ca="1">IFERROR(HLOOKUP(AJ$7,'Employee Name'!$K$6:$P$41,$E133+1,FALSE),0)</f>
        <v>0</v>
      </c>
      <c r="AK133" s="58">
        <f ca="1">IFERROR(HLOOKUP(AK$7,'Employee Name'!$K$6:$P$41,$E133+1,FALSE),0)</f>
        <v>0</v>
      </c>
      <c r="AL133" s="58">
        <f ca="1">IFERROR(HLOOKUP(AL$7,'Employee Name'!$K$6:$P$41,$E133+1,FALSE),0)</f>
        <v>0</v>
      </c>
      <c r="AM133" s="58">
        <f ca="1">IFERROR(HLOOKUP(AM$7,'Employee Name'!$K$6:$P$41,$E133+1,FALSE),0)</f>
        <v>0</v>
      </c>
      <c r="AN133" s="58">
        <f ca="1">IFERROR(HLOOKUP(AN$7,'Employee Name'!$K$6:$P$41,$E133+1,FALSE),0)</f>
        <v>0</v>
      </c>
    </row>
    <row r="134" spans="4:40" x14ac:dyDescent="0.25">
      <c r="D134" s="58">
        <f t="shared" ca="1" si="12"/>
        <v>24</v>
      </c>
      <c r="E134" s="58">
        <f t="shared" si="11"/>
        <v>11</v>
      </c>
      <c r="F134" s="58">
        <f ca="1">IFERROR(HLOOKUP(F$7,'Employee Name'!$K$6:$P$41,$E134+1,FALSE),0)</f>
        <v>0</v>
      </c>
      <c r="G134" s="58">
        <f ca="1">IFERROR(HLOOKUP(G$7,'Employee Name'!$K$6:$P$41,$E134+1,FALSE),0)</f>
        <v>0</v>
      </c>
      <c r="H134" s="58">
        <f ca="1">IFERROR(HLOOKUP(H$7,'Employee Name'!$K$6:$P$41,$E134+1,FALSE),0)</f>
        <v>0</v>
      </c>
      <c r="I134" s="58">
        <f ca="1">IFERROR(HLOOKUP(I$7,'Employee Name'!$K$6:$P$41,$E134+1,FALSE),0)</f>
        <v>0</v>
      </c>
      <c r="J134" s="58">
        <f ca="1">IFERROR(HLOOKUP(J$7,'Employee Name'!$K$6:$P$41,$E134+1,FALSE),0)</f>
        <v>0</v>
      </c>
      <c r="K134" s="58">
        <f ca="1">IFERROR(HLOOKUP(K$7,'Employee Name'!$K$6:$P$41,$E134+1,FALSE),0)</f>
        <v>0</v>
      </c>
      <c r="L134" s="58">
        <f ca="1">IFERROR(HLOOKUP(L$7,'Employee Name'!$K$6:$P$41,$E134+1,FALSE),0)</f>
        <v>0</v>
      </c>
      <c r="M134" s="58">
        <f ca="1">IFERROR(HLOOKUP(M$7,'Employee Name'!$K$6:$P$41,$E134+1,FALSE),0)</f>
        <v>0</v>
      </c>
      <c r="N134" s="58">
        <f ca="1">IFERROR(HLOOKUP(N$7,'Employee Name'!$K$6:$P$41,$E134+1,FALSE),0)</f>
        <v>0</v>
      </c>
      <c r="O134" s="58">
        <f ca="1">IFERROR(HLOOKUP(O$7,'Employee Name'!$K$6:$P$41,$E134+1,FALSE),0)</f>
        <v>0</v>
      </c>
      <c r="P134" s="58">
        <f ca="1">IFERROR(HLOOKUP(P$7,'Employee Name'!$K$6:$P$41,$E134+1,FALSE),0)</f>
        <v>0</v>
      </c>
      <c r="Q134" s="58">
        <f ca="1">IFERROR(HLOOKUP(Q$7,'Employee Name'!$K$6:$P$41,$E134+1,FALSE),0)</f>
        <v>0</v>
      </c>
      <c r="R134" s="58">
        <f ca="1">IFERROR(HLOOKUP(R$7,'Employee Name'!$K$6:$P$41,$E134+1,FALSE),0)</f>
        <v>0</v>
      </c>
      <c r="S134" s="58">
        <f ca="1">IFERROR(HLOOKUP(S$7,'Employee Name'!$K$6:$P$41,$E134+1,FALSE),0)</f>
        <v>0</v>
      </c>
      <c r="T134" s="58">
        <f ca="1">IFERROR(HLOOKUP(T$7,'Employee Name'!$K$6:$P$41,$E134+1,FALSE),0)</f>
        <v>0</v>
      </c>
      <c r="U134" s="58">
        <f ca="1">IFERROR(HLOOKUP(U$7,'Employee Name'!$K$6:$P$41,$E134+1,FALSE),0)</f>
        <v>0</v>
      </c>
      <c r="V134" s="58">
        <f ca="1">IFERROR(HLOOKUP(V$7,'Employee Name'!$K$6:$P$41,$E134+1,FALSE),0)</f>
        <v>0</v>
      </c>
      <c r="W134" s="58">
        <f ca="1">IFERROR(HLOOKUP(W$7,'Employee Name'!$K$6:$P$41,$E134+1,FALSE),0)</f>
        <v>0</v>
      </c>
      <c r="X134" s="58">
        <f ca="1">IFERROR(HLOOKUP(X$7,'Employee Name'!$K$6:$P$41,$E134+1,FALSE),0)</f>
        <v>0</v>
      </c>
      <c r="Y134" s="58">
        <f ca="1">IFERROR(HLOOKUP(Y$7,'Employee Name'!$K$6:$P$41,$E134+1,FALSE),0)</f>
        <v>0</v>
      </c>
      <c r="Z134" s="58">
        <f ca="1">IFERROR(HLOOKUP(Z$7,'Employee Name'!$K$6:$P$41,$E134+1,FALSE),0)</f>
        <v>0</v>
      </c>
      <c r="AA134" s="58">
        <f ca="1">IFERROR(HLOOKUP(AA$7,'Employee Name'!$K$6:$P$41,$E134+1,FALSE),0)</f>
        <v>0</v>
      </c>
      <c r="AB134" s="58">
        <f ca="1">IFERROR(HLOOKUP(AB$7,'Employee Name'!$K$6:$P$41,$E134+1,FALSE),0)</f>
        <v>0</v>
      </c>
      <c r="AC134" s="58">
        <f ca="1">IFERROR(HLOOKUP(AC$7,'Employee Name'!$K$6:$P$41,$E134+1,FALSE),0)</f>
        <v>0</v>
      </c>
      <c r="AD134" s="58">
        <f ca="1">IFERROR(HLOOKUP(AD$7,'Employee Name'!$K$6:$P$41,$E134+1,FALSE),0)</f>
        <v>0</v>
      </c>
      <c r="AE134" s="58">
        <f ca="1">IFERROR(HLOOKUP(AE$7,'Employee Name'!$K$6:$P$41,$E134+1,FALSE),0)</f>
        <v>0</v>
      </c>
      <c r="AF134" s="58">
        <f ca="1">IFERROR(HLOOKUP(AF$7,'Employee Name'!$K$6:$P$41,$E134+1,FALSE),0)</f>
        <v>0</v>
      </c>
      <c r="AG134" s="58">
        <f ca="1">IFERROR(HLOOKUP(AG$7,'Employee Name'!$K$6:$P$41,$E134+1,FALSE),0)</f>
        <v>0</v>
      </c>
      <c r="AH134" s="58">
        <f ca="1">IFERROR(HLOOKUP(AH$7,'Employee Name'!$K$6:$P$41,$E134+1,FALSE),0)</f>
        <v>0</v>
      </c>
      <c r="AI134" s="58">
        <f ca="1">IFERROR(HLOOKUP(AI$7,'Employee Name'!$K$6:$P$41,$E134+1,FALSE),0)</f>
        <v>0</v>
      </c>
      <c r="AJ134" s="58">
        <f ca="1">IFERROR(HLOOKUP(AJ$7,'Employee Name'!$K$6:$P$41,$E134+1,FALSE),0)</f>
        <v>0</v>
      </c>
      <c r="AK134" s="58">
        <f ca="1">IFERROR(HLOOKUP(AK$7,'Employee Name'!$K$6:$P$41,$E134+1,FALSE),0)</f>
        <v>0</v>
      </c>
      <c r="AL134" s="58">
        <f ca="1">IFERROR(HLOOKUP(AL$7,'Employee Name'!$K$6:$P$41,$E134+1,FALSE),0)</f>
        <v>0</v>
      </c>
      <c r="AM134" s="58">
        <f ca="1">IFERROR(HLOOKUP(AM$7,'Employee Name'!$K$6:$P$41,$E134+1,FALSE),0)</f>
        <v>0</v>
      </c>
      <c r="AN134" s="58">
        <f ca="1">IFERROR(HLOOKUP(AN$7,'Employee Name'!$K$6:$P$41,$E134+1,FALSE),0)</f>
        <v>0</v>
      </c>
    </row>
    <row r="135" spans="4:40" x14ac:dyDescent="0.25">
      <c r="D135" s="58">
        <f t="shared" ca="1" si="12"/>
        <v>24</v>
      </c>
      <c r="E135" s="58">
        <f t="shared" si="11"/>
        <v>12</v>
      </c>
      <c r="F135" s="58">
        <f ca="1">IFERROR(HLOOKUP(F$7,'Employee Name'!$K$6:$P$41,$E135+1,FALSE),0)</f>
        <v>0</v>
      </c>
      <c r="G135" s="58">
        <f ca="1">IFERROR(HLOOKUP(G$7,'Employee Name'!$K$6:$P$41,$E135+1,FALSE),0)</f>
        <v>0</v>
      </c>
      <c r="H135" s="58">
        <f ca="1">IFERROR(HLOOKUP(H$7,'Employee Name'!$K$6:$P$41,$E135+1,FALSE),0)</f>
        <v>0</v>
      </c>
      <c r="I135" s="58">
        <f ca="1">IFERROR(HLOOKUP(I$7,'Employee Name'!$K$6:$P$41,$E135+1,FALSE),0)</f>
        <v>0</v>
      </c>
      <c r="J135" s="58">
        <f ca="1">IFERROR(HLOOKUP(J$7,'Employee Name'!$K$6:$P$41,$E135+1,FALSE),0)</f>
        <v>0</v>
      </c>
      <c r="K135" s="58">
        <f ca="1">IFERROR(HLOOKUP(K$7,'Employee Name'!$K$6:$P$41,$E135+1,FALSE),0)</f>
        <v>0</v>
      </c>
      <c r="L135" s="58">
        <f ca="1">IFERROR(HLOOKUP(L$7,'Employee Name'!$K$6:$P$41,$E135+1,FALSE),0)</f>
        <v>0</v>
      </c>
      <c r="M135" s="58">
        <f ca="1">IFERROR(HLOOKUP(M$7,'Employee Name'!$K$6:$P$41,$E135+1,FALSE),0)</f>
        <v>0</v>
      </c>
      <c r="N135" s="58">
        <f ca="1">IFERROR(HLOOKUP(N$7,'Employee Name'!$K$6:$P$41,$E135+1,FALSE),0)</f>
        <v>0</v>
      </c>
      <c r="O135" s="58">
        <f ca="1">IFERROR(HLOOKUP(O$7,'Employee Name'!$K$6:$P$41,$E135+1,FALSE),0)</f>
        <v>0</v>
      </c>
      <c r="P135" s="58">
        <f ca="1">IFERROR(HLOOKUP(P$7,'Employee Name'!$K$6:$P$41,$E135+1,FALSE),0)</f>
        <v>0</v>
      </c>
      <c r="Q135" s="58">
        <f ca="1">IFERROR(HLOOKUP(Q$7,'Employee Name'!$K$6:$P$41,$E135+1,FALSE),0)</f>
        <v>0</v>
      </c>
      <c r="R135" s="58">
        <f ca="1">IFERROR(HLOOKUP(R$7,'Employee Name'!$K$6:$P$41,$E135+1,FALSE),0)</f>
        <v>0</v>
      </c>
      <c r="S135" s="58">
        <f ca="1">IFERROR(HLOOKUP(S$7,'Employee Name'!$K$6:$P$41,$E135+1,FALSE),0)</f>
        <v>0</v>
      </c>
      <c r="T135" s="58">
        <f ca="1">IFERROR(HLOOKUP(T$7,'Employee Name'!$K$6:$P$41,$E135+1,FALSE),0)</f>
        <v>0</v>
      </c>
      <c r="U135" s="58">
        <f ca="1">IFERROR(HLOOKUP(U$7,'Employee Name'!$K$6:$P$41,$E135+1,FALSE),0)</f>
        <v>0</v>
      </c>
      <c r="V135" s="58">
        <f ca="1">IFERROR(HLOOKUP(V$7,'Employee Name'!$K$6:$P$41,$E135+1,FALSE),0)</f>
        <v>0</v>
      </c>
      <c r="W135" s="58">
        <f ca="1">IFERROR(HLOOKUP(W$7,'Employee Name'!$K$6:$P$41,$E135+1,FALSE),0)</f>
        <v>0</v>
      </c>
      <c r="X135" s="58">
        <f ca="1">IFERROR(HLOOKUP(X$7,'Employee Name'!$K$6:$P$41,$E135+1,FALSE),0)</f>
        <v>0</v>
      </c>
      <c r="Y135" s="58">
        <f ca="1">IFERROR(HLOOKUP(Y$7,'Employee Name'!$K$6:$P$41,$E135+1,FALSE),0)</f>
        <v>0</v>
      </c>
      <c r="Z135" s="58">
        <f ca="1">IFERROR(HLOOKUP(Z$7,'Employee Name'!$K$6:$P$41,$E135+1,FALSE),0)</f>
        <v>0</v>
      </c>
      <c r="AA135" s="58">
        <f ca="1">IFERROR(HLOOKUP(AA$7,'Employee Name'!$K$6:$P$41,$E135+1,FALSE),0)</f>
        <v>0</v>
      </c>
      <c r="AB135" s="58">
        <f ca="1">IFERROR(HLOOKUP(AB$7,'Employee Name'!$K$6:$P$41,$E135+1,FALSE),0)</f>
        <v>0</v>
      </c>
      <c r="AC135" s="58">
        <f ca="1">IFERROR(HLOOKUP(AC$7,'Employee Name'!$K$6:$P$41,$E135+1,FALSE),0)</f>
        <v>0</v>
      </c>
      <c r="AD135" s="58">
        <f ca="1">IFERROR(HLOOKUP(AD$7,'Employee Name'!$K$6:$P$41,$E135+1,FALSE),0)</f>
        <v>0</v>
      </c>
      <c r="AE135" s="58">
        <f ca="1">IFERROR(HLOOKUP(AE$7,'Employee Name'!$K$6:$P$41,$E135+1,FALSE),0)</f>
        <v>0</v>
      </c>
      <c r="AF135" s="58">
        <f ca="1">IFERROR(HLOOKUP(AF$7,'Employee Name'!$K$6:$P$41,$E135+1,FALSE),0)</f>
        <v>0</v>
      </c>
      <c r="AG135" s="58">
        <f ca="1">IFERROR(HLOOKUP(AG$7,'Employee Name'!$K$6:$P$41,$E135+1,FALSE),0)</f>
        <v>0</v>
      </c>
      <c r="AH135" s="58">
        <f ca="1">IFERROR(HLOOKUP(AH$7,'Employee Name'!$K$6:$P$41,$E135+1,FALSE),0)</f>
        <v>0</v>
      </c>
      <c r="AI135" s="58">
        <f ca="1">IFERROR(HLOOKUP(AI$7,'Employee Name'!$K$6:$P$41,$E135+1,FALSE),0)</f>
        <v>0</v>
      </c>
      <c r="AJ135" s="58">
        <f ca="1">IFERROR(HLOOKUP(AJ$7,'Employee Name'!$K$6:$P$41,$E135+1,FALSE),0)</f>
        <v>0</v>
      </c>
      <c r="AK135" s="58">
        <f ca="1">IFERROR(HLOOKUP(AK$7,'Employee Name'!$K$6:$P$41,$E135+1,FALSE),0)</f>
        <v>0</v>
      </c>
      <c r="AL135" s="58">
        <f ca="1">IFERROR(HLOOKUP(AL$7,'Employee Name'!$K$6:$P$41,$E135+1,FALSE),0)</f>
        <v>0</v>
      </c>
      <c r="AM135" s="58">
        <f ca="1">IFERROR(HLOOKUP(AM$7,'Employee Name'!$K$6:$P$41,$E135+1,FALSE),0)</f>
        <v>0</v>
      </c>
      <c r="AN135" s="58">
        <f ca="1">IFERROR(HLOOKUP(AN$7,'Employee Name'!$K$6:$P$41,$E135+1,FALSE),0)</f>
        <v>0</v>
      </c>
    </row>
    <row r="136" spans="4:40" x14ac:dyDescent="0.25">
      <c r="D136" s="58">
        <f t="shared" ca="1" si="12"/>
        <v>24</v>
      </c>
      <c r="E136" s="58">
        <f t="shared" si="11"/>
        <v>13</v>
      </c>
      <c r="F136" s="58">
        <f ca="1">IFERROR(HLOOKUP(F$7,'Employee Name'!$K$6:$P$41,$E136+1,FALSE),0)</f>
        <v>0</v>
      </c>
      <c r="G136" s="58">
        <f ca="1">IFERROR(HLOOKUP(G$7,'Employee Name'!$K$6:$P$41,$E136+1,FALSE),0)</f>
        <v>0</v>
      </c>
      <c r="H136" s="58">
        <f ca="1">IFERROR(HLOOKUP(H$7,'Employee Name'!$K$6:$P$41,$E136+1,FALSE),0)</f>
        <v>0</v>
      </c>
      <c r="I136" s="58">
        <f ca="1">IFERROR(HLOOKUP(I$7,'Employee Name'!$K$6:$P$41,$E136+1,FALSE),0)</f>
        <v>0</v>
      </c>
      <c r="J136" s="58">
        <f ca="1">IFERROR(HLOOKUP(J$7,'Employee Name'!$K$6:$P$41,$E136+1,FALSE),0)</f>
        <v>0</v>
      </c>
      <c r="K136" s="58">
        <f ca="1">IFERROR(HLOOKUP(K$7,'Employee Name'!$K$6:$P$41,$E136+1,FALSE),0)</f>
        <v>0</v>
      </c>
      <c r="L136" s="58">
        <f ca="1">IFERROR(HLOOKUP(L$7,'Employee Name'!$K$6:$P$41,$E136+1,FALSE),0)</f>
        <v>0</v>
      </c>
      <c r="M136" s="58">
        <f ca="1">IFERROR(HLOOKUP(M$7,'Employee Name'!$K$6:$P$41,$E136+1,FALSE),0)</f>
        <v>0</v>
      </c>
      <c r="N136" s="58">
        <f ca="1">IFERROR(HLOOKUP(N$7,'Employee Name'!$K$6:$P$41,$E136+1,FALSE),0)</f>
        <v>0</v>
      </c>
      <c r="O136" s="58">
        <f ca="1">IFERROR(HLOOKUP(O$7,'Employee Name'!$K$6:$P$41,$E136+1,FALSE),0)</f>
        <v>0</v>
      </c>
      <c r="P136" s="58">
        <f ca="1">IFERROR(HLOOKUP(P$7,'Employee Name'!$K$6:$P$41,$E136+1,FALSE),0)</f>
        <v>0</v>
      </c>
      <c r="Q136" s="58">
        <f ca="1">IFERROR(HLOOKUP(Q$7,'Employee Name'!$K$6:$P$41,$E136+1,FALSE),0)</f>
        <v>0</v>
      </c>
      <c r="R136" s="58">
        <f ca="1">IFERROR(HLOOKUP(R$7,'Employee Name'!$K$6:$P$41,$E136+1,FALSE),0)</f>
        <v>0</v>
      </c>
      <c r="S136" s="58">
        <f ca="1">IFERROR(HLOOKUP(S$7,'Employee Name'!$K$6:$P$41,$E136+1,FALSE),0)</f>
        <v>0</v>
      </c>
      <c r="T136" s="58">
        <f ca="1">IFERROR(HLOOKUP(T$7,'Employee Name'!$K$6:$P$41,$E136+1,FALSE),0)</f>
        <v>0</v>
      </c>
      <c r="U136" s="58">
        <f ca="1">IFERROR(HLOOKUP(U$7,'Employee Name'!$K$6:$P$41,$E136+1,FALSE),0)</f>
        <v>0</v>
      </c>
      <c r="V136" s="58">
        <f ca="1">IFERROR(HLOOKUP(V$7,'Employee Name'!$K$6:$P$41,$E136+1,FALSE),0)</f>
        <v>0</v>
      </c>
      <c r="W136" s="58">
        <f ca="1">IFERROR(HLOOKUP(W$7,'Employee Name'!$K$6:$P$41,$E136+1,FALSE),0)</f>
        <v>0</v>
      </c>
      <c r="X136" s="58">
        <f ca="1">IFERROR(HLOOKUP(X$7,'Employee Name'!$K$6:$P$41,$E136+1,FALSE),0)</f>
        <v>0</v>
      </c>
      <c r="Y136" s="58">
        <f ca="1">IFERROR(HLOOKUP(Y$7,'Employee Name'!$K$6:$P$41,$E136+1,FALSE),0)</f>
        <v>0</v>
      </c>
      <c r="Z136" s="58">
        <f ca="1">IFERROR(HLOOKUP(Z$7,'Employee Name'!$K$6:$P$41,$E136+1,FALSE),0)</f>
        <v>0</v>
      </c>
      <c r="AA136" s="58">
        <f ca="1">IFERROR(HLOOKUP(AA$7,'Employee Name'!$K$6:$P$41,$E136+1,FALSE),0)</f>
        <v>0</v>
      </c>
      <c r="AB136" s="58">
        <f ca="1">IFERROR(HLOOKUP(AB$7,'Employee Name'!$K$6:$P$41,$E136+1,FALSE),0)</f>
        <v>0</v>
      </c>
      <c r="AC136" s="58">
        <f ca="1">IFERROR(HLOOKUP(AC$7,'Employee Name'!$K$6:$P$41,$E136+1,FALSE),0)</f>
        <v>0</v>
      </c>
      <c r="AD136" s="58">
        <f ca="1">IFERROR(HLOOKUP(AD$7,'Employee Name'!$K$6:$P$41,$E136+1,FALSE),0)</f>
        <v>0</v>
      </c>
      <c r="AE136" s="58">
        <f ca="1">IFERROR(HLOOKUP(AE$7,'Employee Name'!$K$6:$P$41,$E136+1,FALSE),0)</f>
        <v>0</v>
      </c>
      <c r="AF136" s="58">
        <f ca="1">IFERROR(HLOOKUP(AF$7,'Employee Name'!$K$6:$P$41,$E136+1,FALSE),0)</f>
        <v>0</v>
      </c>
      <c r="AG136" s="58">
        <f ca="1">IFERROR(HLOOKUP(AG$7,'Employee Name'!$K$6:$P$41,$E136+1,FALSE),0)</f>
        <v>0</v>
      </c>
      <c r="AH136" s="58">
        <f ca="1">IFERROR(HLOOKUP(AH$7,'Employee Name'!$K$6:$P$41,$E136+1,FALSE),0)</f>
        <v>0</v>
      </c>
      <c r="AI136" s="58">
        <f ca="1">IFERROR(HLOOKUP(AI$7,'Employee Name'!$K$6:$P$41,$E136+1,FALSE),0)</f>
        <v>0</v>
      </c>
      <c r="AJ136" s="58">
        <f ca="1">IFERROR(HLOOKUP(AJ$7,'Employee Name'!$K$6:$P$41,$E136+1,FALSE),0)</f>
        <v>0</v>
      </c>
      <c r="AK136" s="58">
        <f ca="1">IFERROR(HLOOKUP(AK$7,'Employee Name'!$K$6:$P$41,$E136+1,FALSE),0)</f>
        <v>0</v>
      </c>
      <c r="AL136" s="58">
        <f ca="1">IFERROR(HLOOKUP(AL$7,'Employee Name'!$K$6:$P$41,$E136+1,FALSE),0)</f>
        <v>0</v>
      </c>
      <c r="AM136" s="58">
        <f ca="1">IFERROR(HLOOKUP(AM$7,'Employee Name'!$K$6:$P$41,$E136+1,FALSE),0)</f>
        <v>0</v>
      </c>
      <c r="AN136" s="58">
        <f ca="1">IFERROR(HLOOKUP(AN$7,'Employee Name'!$K$6:$P$41,$E136+1,FALSE),0)</f>
        <v>0</v>
      </c>
    </row>
    <row r="137" spans="4:40" x14ac:dyDescent="0.25">
      <c r="D137" s="58">
        <f t="shared" ca="1" si="12"/>
        <v>24</v>
      </c>
      <c r="E137" s="58">
        <f t="shared" si="11"/>
        <v>14</v>
      </c>
      <c r="F137" s="58">
        <f ca="1">IFERROR(HLOOKUP(F$7,'Employee Name'!$K$6:$P$41,$E137+1,FALSE),0)</f>
        <v>0</v>
      </c>
      <c r="G137" s="58">
        <f ca="1">IFERROR(HLOOKUP(G$7,'Employee Name'!$K$6:$P$41,$E137+1,FALSE),0)</f>
        <v>0</v>
      </c>
      <c r="H137" s="58">
        <f ca="1">IFERROR(HLOOKUP(H$7,'Employee Name'!$K$6:$P$41,$E137+1,FALSE),0)</f>
        <v>0</v>
      </c>
      <c r="I137" s="58">
        <f ca="1">IFERROR(HLOOKUP(I$7,'Employee Name'!$K$6:$P$41,$E137+1,FALSE),0)</f>
        <v>0</v>
      </c>
      <c r="J137" s="58">
        <f ca="1">IFERROR(HLOOKUP(J$7,'Employee Name'!$K$6:$P$41,$E137+1,FALSE),0)</f>
        <v>0</v>
      </c>
      <c r="K137" s="58">
        <f ca="1">IFERROR(HLOOKUP(K$7,'Employee Name'!$K$6:$P$41,$E137+1,FALSE),0)</f>
        <v>0</v>
      </c>
      <c r="L137" s="58">
        <f ca="1">IFERROR(HLOOKUP(L$7,'Employee Name'!$K$6:$P$41,$E137+1,FALSE),0)</f>
        <v>0</v>
      </c>
      <c r="M137" s="58">
        <f ca="1">IFERROR(HLOOKUP(M$7,'Employee Name'!$K$6:$P$41,$E137+1,FALSE),0)</f>
        <v>0</v>
      </c>
      <c r="N137" s="58">
        <f ca="1">IFERROR(HLOOKUP(N$7,'Employee Name'!$K$6:$P$41,$E137+1,FALSE),0)</f>
        <v>0</v>
      </c>
      <c r="O137" s="58">
        <f ca="1">IFERROR(HLOOKUP(O$7,'Employee Name'!$K$6:$P$41,$E137+1,FALSE),0)</f>
        <v>0</v>
      </c>
      <c r="P137" s="58">
        <f ca="1">IFERROR(HLOOKUP(P$7,'Employee Name'!$K$6:$P$41,$E137+1,FALSE),0)</f>
        <v>0</v>
      </c>
      <c r="Q137" s="58">
        <f ca="1">IFERROR(HLOOKUP(Q$7,'Employee Name'!$K$6:$P$41,$E137+1,FALSE),0)</f>
        <v>0</v>
      </c>
      <c r="R137" s="58">
        <f ca="1">IFERROR(HLOOKUP(R$7,'Employee Name'!$K$6:$P$41,$E137+1,FALSE),0)</f>
        <v>0</v>
      </c>
      <c r="S137" s="58">
        <f ca="1">IFERROR(HLOOKUP(S$7,'Employee Name'!$K$6:$P$41,$E137+1,FALSE),0)</f>
        <v>0</v>
      </c>
      <c r="T137" s="58">
        <f ca="1">IFERROR(HLOOKUP(T$7,'Employee Name'!$K$6:$P$41,$E137+1,FALSE),0)</f>
        <v>0</v>
      </c>
      <c r="U137" s="58">
        <f ca="1">IFERROR(HLOOKUP(U$7,'Employee Name'!$K$6:$P$41,$E137+1,FALSE),0)</f>
        <v>0</v>
      </c>
      <c r="V137" s="58">
        <f ca="1">IFERROR(HLOOKUP(V$7,'Employee Name'!$K$6:$P$41,$E137+1,FALSE),0)</f>
        <v>0</v>
      </c>
      <c r="W137" s="58">
        <f ca="1">IFERROR(HLOOKUP(W$7,'Employee Name'!$K$6:$P$41,$E137+1,FALSE),0)</f>
        <v>0</v>
      </c>
      <c r="X137" s="58">
        <f ca="1">IFERROR(HLOOKUP(X$7,'Employee Name'!$K$6:$P$41,$E137+1,FALSE),0)</f>
        <v>0</v>
      </c>
      <c r="Y137" s="58">
        <f ca="1">IFERROR(HLOOKUP(Y$7,'Employee Name'!$K$6:$P$41,$E137+1,FALSE),0)</f>
        <v>0</v>
      </c>
      <c r="Z137" s="58">
        <f ca="1">IFERROR(HLOOKUP(Z$7,'Employee Name'!$K$6:$P$41,$E137+1,FALSE),0)</f>
        <v>0</v>
      </c>
      <c r="AA137" s="58">
        <f ca="1">IFERROR(HLOOKUP(AA$7,'Employee Name'!$K$6:$P$41,$E137+1,FALSE),0)</f>
        <v>0</v>
      </c>
      <c r="AB137" s="58">
        <f ca="1">IFERROR(HLOOKUP(AB$7,'Employee Name'!$K$6:$P$41,$E137+1,FALSE),0)</f>
        <v>0</v>
      </c>
      <c r="AC137" s="58">
        <f ca="1">IFERROR(HLOOKUP(AC$7,'Employee Name'!$K$6:$P$41,$E137+1,FALSE),0)</f>
        <v>0</v>
      </c>
      <c r="AD137" s="58">
        <f ca="1">IFERROR(HLOOKUP(AD$7,'Employee Name'!$K$6:$P$41,$E137+1,FALSE),0)</f>
        <v>0</v>
      </c>
      <c r="AE137" s="58">
        <f ca="1">IFERROR(HLOOKUP(AE$7,'Employee Name'!$K$6:$P$41,$E137+1,FALSE),0)</f>
        <v>0</v>
      </c>
      <c r="AF137" s="58">
        <f ca="1">IFERROR(HLOOKUP(AF$7,'Employee Name'!$K$6:$P$41,$E137+1,FALSE),0)</f>
        <v>0</v>
      </c>
      <c r="AG137" s="58">
        <f ca="1">IFERROR(HLOOKUP(AG$7,'Employee Name'!$K$6:$P$41,$E137+1,FALSE),0)</f>
        <v>0</v>
      </c>
      <c r="AH137" s="58">
        <f ca="1">IFERROR(HLOOKUP(AH$7,'Employee Name'!$K$6:$P$41,$E137+1,FALSE),0)</f>
        <v>0</v>
      </c>
      <c r="AI137" s="58">
        <f ca="1">IFERROR(HLOOKUP(AI$7,'Employee Name'!$K$6:$P$41,$E137+1,FALSE),0)</f>
        <v>0</v>
      </c>
      <c r="AJ137" s="58">
        <f ca="1">IFERROR(HLOOKUP(AJ$7,'Employee Name'!$K$6:$P$41,$E137+1,FALSE),0)</f>
        <v>0</v>
      </c>
      <c r="AK137" s="58">
        <f ca="1">IFERROR(HLOOKUP(AK$7,'Employee Name'!$K$6:$P$41,$E137+1,FALSE),0)</f>
        <v>0</v>
      </c>
      <c r="AL137" s="58">
        <f ca="1">IFERROR(HLOOKUP(AL$7,'Employee Name'!$K$6:$P$41,$E137+1,FALSE),0)</f>
        <v>0</v>
      </c>
      <c r="AM137" s="58">
        <f ca="1">IFERROR(HLOOKUP(AM$7,'Employee Name'!$K$6:$P$41,$E137+1,FALSE),0)</f>
        <v>0</v>
      </c>
      <c r="AN137" s="58">
        <f ca="1">IFERROR(HLOOKUP(AN$7,'Employee Name'!$K$6:$P$41,$E137+1,FALSE),0)</f>
        <v>0</v>
      </c>
    </row>
    <row r="138" spans="4:40" x14ac:dyDescent="0.25">
      <c r="D138" s="58">
        <f t="shared" ca="1" si="12"/>
        <v>24</v>
      </c>
      <c r="E138" s="58">
        <f t="shared" si="11"/>
        <v>15</v>
      </c>
      <c r="F138" s="58">
        <f ca="1">IFERROR(HLOOKUP(F$7,'Employee Name'!$K$6:$P$41,$E138+1,FALSE),0)</f>
        <v>0</v>
      </c>
      <c r="G138" s="58">
        <f ca="1">IFERROR(HLOOKUP(G$7,'Employee Name'!$K$6:$P$41,$E138+1,FALSE),0)</f>
        <v>0</v>
      </c>
      <c r="H138" s="58">
        <f ca="1">IFERROR(HLOOKUP(H$7,'Employee Name'!$K$6:$P$41,$E138+1,FALSE),0)</f>
        <v>0</v>
      </c>
      <c r="I138" s="58">
        <f ca="1">IFERROR(HLOOKUP(I$7,'Employee Name'!$K$6:$P$41,$E138+1,FALSE),0)</f>
        <v>0</v>
      </c>
      <c r="J138" s="58">
        <f ca="1">IFERROR(HLOOKUP(J$7,'Employee Name'!$K$6:$P$41,$E138+1,FALSE),0)</f>
        <v>0</v>
      </c>
      <c r="K138" s="58">
        <f ca="1">IFERROR(HLOOKUP(K$7,'Employee Name'!$K$6:$P$41,$E138+1,FALSE),0)</f>
        <v>0</v>
      </c>
      <c r="L138" s="58">
        <f ca="1">IFERROR(HLOOKUP(L$7,'Employee Name'!$K$6:$P$41,$E138+1,FALSE),0)</f>
        <v>0</v>
      </c>
      <c r="M138" s="58">
        <f ca="1">IFERROR(HLOOKUP(M$7,'Employee Name'!$K$6:$P$41,$E138+1,FALSE),0)</f>
        <v>0</v>
      </c>
      <c r="N138" s="58">
        <f ca="1">IFERROR(HLOOKUP(N$7,'Employee Name'!$K$6:$P$41,$E138+1,FALSE),0)</f>
        <v>0</v>
      </c>
      <c r="O138" s="58">
        <f ca="1">IFERROR(HLOOKUP(O$7,'Employee Name'!$K$6:$P$41,$E138+1,FALSE),0)</f>
        <v>0</v>
      </c>
      <c r="P138" s="58">
        <f ca="1">IFERROR(HLOOKUP(P$7,'Employee Name'!$K$6:$P$41,$E138+1,FALSE),0)</f>
        <v>0</v>
      </c>
      <c r="Q138" s="58">
        <f ca="1">IFERROR(HLOOKUP(Q$7,'Employee Name'!$K$6:$P$41,$E138+1,FALSE),0)</f>
        <v>0</v>
      </c>
      <c r="R138" s="58">
        <f ca="1">IFERROR(HLOOKUP(R$7,'Employee Name'!$K$6:$P$41,$E138+1,FALSE),0)</f>
        <v>0</v>
      </c>
      <c r="S138" s="58">
        <f ca="1">IFERROR(HLOOKUP(S$7,'Employee Name'!$K$6:$P$41,$E138+1,FALSE),0)</f>
        <v>0</v>
      </c>
      <c r="T138" s="58">
        <f ca="1">IFERROR(HLOOKUP(T$7,'Employee Name'!$K$6:$P$41,$E138+1,FALSE),0)</f>
        <v>0</v>
      </c>
      <c r="U138" s="58">
        <f ca="1">IFERROR(HLOOKUP(U$7,'Employee Name'!$K$6:$P$41,$E138+1,FALSE),0)</f>
        <v>0</v>
      </c>
      <c r="V138" s="58">
        <f ca="1">IFERROR(HLOOKUP(V$7,'Employee Name'!$K$6:$P$41,$E138+1,FALSE),0)</f>
        <v>0</v>
      </c>
      <c r="W138" s="58">
        <f ca="1">IFERROR(HLOOKUP(W$7,'Employee Name'!$K$6:$P$41,$E138+1,FALSE),0)</f>
        <v>0</v>
      </c>
      <c r="X138" s="58">
        <f ca="1">IFERROR(HLOOKUP(X$7,'Employee Name'!$K$6:$P$41,$E138+1,FALSE),0)</f>
        <v>0</v>
      </c>
      <c r="Y138" s="58">
        <f ca="1">IFERROR(HLOOKUP(Y$7,'Employee Name'!$K$6:$P$41,$E138+1,FALSE),0)</f>
        <v>0</v>
      </c>
      <c r="Z138" s="58">
        <f ca="1">IFERROR(HLOOKUP(Z$7,'Employee Name'!$K$6:$P$41,$E138+1,FALSE),0)</f>
        <v>0</v>
      </c>
      <c r="AA138" s="58">
        <f ca="1">IFERROR(HLOOKUP(AA$7,'Employee Name'!$K$6:$P$41,$E138+1,FALSE),0)</f>
        <v>0</v>
      </c>
      <c r="AB138" s="58">
        <f ca="1">IFERROR(HLOOKUP(AB$7,'Employee Name'!$K$6:$P$41,$E138+1,FALSE),0)</f>
        <v>0</v>
      </c>
      <c r="AC138" s="58">
        <f ca="1">IFERROR(HLOOKUP(AC$7,'Employee Name'!$K$6:$P$41,$E138+1,FALSE),0)</f>
        <v>0</v>
      </c>
      <c r="AD138" s="58">
        <f ca="1">IFERROR(HLOOKUP(AD$7,'Employee Name'!$K$6:$P$41,$E138+1,FALSE),0)</f>
        <v>0</v>
      </c>
      <c r="AE138" s="58">
        <f ca="1">IFERROR(HLOOKUP(AE$7,'Employee Name'!$K$6:$P$41,$E138+1,FALSE),0)</f>
        <v>0</v>
      </c>
      <c r="AF138" s="58">
        <f ca="1">IFERROR(HLOOKUP(AF$7,'Employee Name'!$K$6:$P$41,$E138+1,FALSE),0)</f>
        <v>0</v>
      </c>
      <c r="AG138" s="58">
        <f ca="1">IFERROR(HLOOKUP(AG$7,'Employee Name'!$K$6:$P$41,$E138+1,FALSE),0)</f>
        <v>0</v>
      </c>
      <c r="AH138" s="58">
        <f ca="1">IFERROR(HLOOKUP(AH$7,'Employee Name'!$K$6:$P$41,$E138+1,FALSE),0)</f>
        <v>0</v>
      </c>
      <c r="AI138" s="58">
        <f ca="1">IFERROR(HLOOKUP(AI$7,'Employee Name'!$K$6:$P$41,$E138+1,FALSE),0)</f>
        <v>0</v>
      </c>
      <c r="AJ138" s="58">
        <f ca="1">IFERROR(HLOOKUP(AJ$7,'Employee Name'!$K$6:$P$41,$E138+1,FALSE),0)</f>
        <v>0</v>
      </c>
      <c r="AK138" s="58">
        <f ca="1">IFERROR(HLOOKUP(AK$7,'Employee Name'!$K$6:$P$41,$E138+1,FALSE),0)</f>
        <v>0</v>
      </c>
      <c r="AL138" s="58">
        <f ca="1">IFERROR(HLOOKUP(AL$7,'Employee Name'!$K$6:$P$41,$E138+1,FALSE),0)</f>
        <v>0</v>
      </c>
      <c r="AM138" s="58">
        <f ca="1">IFERROR(HLOOKUP(AM$7,'Employee Name'!$K$6:$P$41,$E138+1,FALSE),0)</f>
        <v>0</v>
      </c>
      <c r="AN138" s="58">
        <f ca="1">IFERROR(HLOOKUP(AN$7,'Employee Name'!$K$6:$P$41,$E138+1,FALSE),0)</f>
        <v>0</v>
      </c>
    </row>
    <row r="139" spans="4:40" x14ac:dyDescent="0.25">
      <c r="D139" s="58">
        <f t="shared" ca="1" si="12"/>
        <v>24</v>
      </c>
      <c r="E139" s="58">
        <f t="shared" si="11"/>
        <v>16</v>
      </c>
      <c r="F139" s="58">
        <f ca="1">IFERROR(HLOOKUP(F$7,'Employee Name'!$K$6:$P$41,$E139+1,FALSE),0)</f>
        <v>0</v>
      </c>
      <c r="G139" s="58">
        <f ca="1">IFERROR(HLOOKUP(G$7,'Employee Name'!$K$6:$P$41,$E139+1,FALSE),0)</f>
        <v>0</v>
      </c>
      <c r="H139" s="58">
        <f ca="1">IFERROR(HLOOKUP(H$7,'Employee Name'!$K$6:$P$41,$E139+1,FALSE),0)</f>
        <v>0</v>
      </c>
      <c r="I139" s="58">
        <f ca="1">IFERROR(HLOOKUP(I$7,'Employee Name'!$K$6:$P$41,$E139+1,FALSE),0)</f>
        <v>0</v>
      </c>
      <c r="J139" s="58">
        <f ca="1">IFERROR(HLOOKUP(J$7,'Employee Name'!$K$6:$P$41,$E139+1,FALSE),0)</f>
        <v>0</v>
      </c>
      <c r="K139" s="58">
        <f ca="1">IFERROR(HLOOKUP(K$7,'Employee Name'!$K$6:$P$41,$E139+1,FALSE),0)</f>
        <v>0</v>
      </c>
      <c r="L139" s="58">
        <f ca="1">IFERROR(HLOOKUP(L$7,'Employee Name'!$K$6:$P$41,$E139+1,FALSE),0)</f>
        <v>0</v>
      </c>
      <c r="M139" s="58">
        <f ca="1">IFERROR(HLOOKUP(M$7,'Employee Name'!$K$6:$P$41,$E139+1,FALSE),0)</f>
        <v>0</v>
      </c>
      <c r="N139" s="58">
        <f ca="1">IFERROR(HLOOKUP(N$7,'Employee Name'!$K$6:$P$41,$E139+1,FALSE),0)</f>
        <v>0</v>
      </c>
      <c r="O139" s="58">
        <f ca="1">IFERROR(HLOOKUP(O$7,'Employee Name'!$K$6:$P$41,$E139+1,FALSE),0)</f>
        <v>0</v>
      </c>
      <c r="P139" s="58">
        <f ca="1">IFERROR(HLOOKUP(P$7,'Employee Name'!$K$6:$P$41,$E139+1,FALSE),0)</f>
        <v>0</v>
      </c>
      <c r="Q139" s="58">
        <f ca="1">IFERROR(HLOOKUP(Q$7,'Employee Name'!$K$6:$P$41,$E139+1,FALSE),0)</f>
        <v>0</v>
      </c>
      <c r="R139" s="58">
        <f ca="1">IFERROR(HLOOKUP(R$7,'Employee Name'!$K$6:$P$41,$E139+1,FALSE),0)</f>
        <v>0</v>
      </c>
      <c r="S139" s="58">
        <f ca="1">IFERROR(HLOOKUP(S$7,'Employee Name'!$K$6:$P$41,$E139+1,FALSE),0)</f>
        <v>0</v>
      </c>
      <c r="T139" s="58">
        <f ca="1">IFERROR(HLOOKUP(T$7,'Employee Name'!$K$6:$P$41,$E139+1,FALSE),0)</f>
        <v>0</v>
      </c>
      <c r="U139" s="58">
        <f ca="1">IFERROR(HLOOKUP(U$7,'Employee Name'!$K$6:$P$41,$E139+1,FALSE),0)</f>
        <v>0</v>
      </c>
      <c r="V139" s="58">
        <f ca="1">IFERROR(HLOOKUP(V$7,'Employee Name'!$K$6:$P$41,$E139+1,FALSE),0)</f>
        <v>0</v>
      </c>
      <c r="W139" s="58">
        <f ca="1">IFERROR(HLOOKUP(W$7,'Employee Name'!$K$6:$P$41,$E139+1,FALSE),0)</f>
        <v>0</v>
      </c>
      <c r="X139" s="58">
        <f ca="1">IFERROR(HLOOKUP(X$7,'Employee Name'!$K$6:$P$41,$E139+1,FALSE),0)</f>
        <v>0</v>
      </c>
      <c r="Y139" s="58">
        <f ca="1">IFERROR(HLOOKUP(Y$7,'Employee Name'!$K$6:$P$41,$E139+1,FALSE),0)</f>
        <v>0</v>
      </c>
      <c r="Z139" s="58">
        <f ca="1">IFERROR(HLOOKUP(Z$7,'Employee Name'!$K$6:$P$41,$E139+1,FALSE),0)</f>
        <v>0</v>
      </c>
      <c r="AA139" s="58">
        <f ca="1">IFERROR(HLOOKUP(AA$7,'Employee Name'!$K$6:$P$41,$E139+1,FALSE),0)</f>
        <v>0</v>
      </c>
      <c r="AB139" s="58">
        <f ca="1">IFERROR(HLOOKUP(AB$7,'Employee Name'!$K$6:$P$41,$E139+1,FALSE),0)</f>
        <v>0</v>
      </c>
      <c r="AC139" s="58">
        <f ca="1">IFERROR(HLOOKUP(AC$7,'Employee Name'!$K$6:$P$41,$E139+1,FALSE),0)</f>
        <v>0</v>
      </c>
      <c r="AD139" s="58">
        <f ca="1">IFERROR(HLOOKUP(AD$7,'Employee Name'!$K$6:$P$41,$E139+1,FALSE),0)</f>
        <v>0</v>
      </c>
      <c r="AE139" s="58">
        <f ca="1">IFERROR(HLOOKUP(AE$7,'Employee Name'!$K$6:$P$41,$E139+1,FALSE),0)</f>
        <v>0</v>
      </c>
      <c r="AF139" s="58">
        <f ca="1">IFERROR(HLOOKUP(AF$7,'Employee Name'!$K$6:$P$41,$E139+1,FALSE),0)</f>
        <v>0</v>
      </c>
      <c r="AG139" s="58">
        <f ca="1">IFERROR(HLOOKUP(AG$7,'Employee Name'!$K$6:$P$41,$E139+1,FALSE),0)</f>
        <v>0</v>
      </c>
      <c r="AH139" s="58">
        <f ca="1">IFERROR(HLOOKUP(AH$7,'Employee Name'!$K$6:$P$41,$E139+1,FALSE),0)</f>
        <v>0</v>
      </c>
      <c r="AI139" s="58">
        <f ca="1">IFERROR(HLOOKUP(AI$7,'Employee Name'!$K$6:$P$41,$E139+1,FALSE),0)</f>
        <v>0</v>
      </c>
      <c r="AJ139" s="58">
        <f ca="1">IFERROR(HLOOKUP(AJ$7,'Employee Name'!$K$6:$P$41,$E139+1,FALSE),0)</f>
        <v>0</v>
      </c>
      <c r="AK139" s="58">
        <f ca="1">IFERROR(HLOOKUP(AK$7,'Employee Name'!$K$6:$P$41,$E139+1,FALSE),0)</f>
        <v>0</v>
      </c>
      <c r="AL139" s="58">
        <f ca="1">IFERROR(HLOOKUP(AL$7,'Employee Name'!$K$6:$P$41,$E139+1,FALSE),0)</f>
        <v>0</v>
      </c>
      <c r="AM139" s="58">
        <f ca="1">IFERROR(HLOOKUP(AM$7,'Employee Name'!$K$6:$P$41,$E139+1,FALSE),0)</f>
        <v>0</v>
      </c>
      <c r="AN139" s="58">
        <f ca="1">IFERROR(HLOOKUP(AN$7,'Employee Name'!$K$6:$P$41,$E139+1,FALSE),0)</f>
        <v>0</v>
      </c>
    </row>
    <row r="140" spans="4:40" x14ac:dyDescent="0.25">
      <c r="D140" s="58">
        <f t="shared" ca="1" si="12"/>
        <v>24</v>
      </c>
      <c r="E140" s="58">
        <f t="shared" si="11"/>
        <v>17</v>
      </c>
      <c r="F140" s="58">
        <f ca="1">IFERROR(HLOOKUP(F$7,'Employee Name'!$K$6:$P$41,$E140+1,FALSE),0)</f>
        <v>0</v>
      </c>
      <c r="G140" s="58">
        <f ca="1">IFERROR(HLOOKUP(G$7,'Employee Name'!$K$6:$P$41,$E140+1,FALSE),0)</f>
        <v>0</v>
      </c>
      <c r="H140" s="58">
        <f ca="1">IFERROR(HLOOKUP(H$7,'Employee Name'!$K$6:$P$41,$E140+1,FALSE),0)</f>
        <v>0</v>
      </c>
      <c r="I140" s="58">
        <f ca="1">IFERROR(HLOOKUP(I$7,'Employee Name'!$K$6:$P$41,$E140+1,FALSE),0)</f>
        <v>0</v>
      </c>
      <c r="J140" s="58">
        <f ca="1">IFERROR(HLOOKUP(J$7,'Employee Name'!$K$6:$P$41,$E140+1,FALSE),0)</f>
        <v>0</v>
      </c>
      <c r="K140" s="58">
        <f ca="1">IFERROR(HLOOKUP(K$7,'Employee Name'!$K$6:$P$41,$E140+1,FALSE),0)</f>
        <v>0</v>
      </c>
      <c r="L140" s="58">
        <f ca="1">IFERROR(HLOOKUP(L$7,'Employee Name'!$K$6:$P$41,$E140+1,FALSE),0)</f>
        <v>0</v>
      </c>
      <c r="M140" s="58">
        <f ca="1">IFERROR(HLOOKUP(M$7,'Employee Name'!$K$6:$P$41,$E140+1,FALSE),0)</f>
        <v>0</v>
      </c>
      <c r="N140" s="58">
        <f ca="1">IFERROR(HLOOKUP(N$7,'Employee Name'!$K$6:$P$41,$E140+1,FALSE),0)</f>
        <v>0</v>
      </c>
      <c r="O140" s="58">
        <f ca="1">IFERROR(HLOOKUP(O$7,'Employee Name'!$K$6:$P$41,$E140+1,FALSE),0)</f>
        <v>0</v>
      </c>
      <c r="P140" s="58">
        <f ca="1">IFERROR(HLOOKUP(P$7,'Employee Name'!$K$6:$P$41,$E140+1,FALSE),0)</f>
        <v>0</v>
      </c>
      <c r="Q140" s="58">
        <f ca="1">IFERROR(HLOOKUP(Q$7,'Employee Name'!$K$6:$P$41,$E140+1,FALSE),0)</f>
        <v>0</v>
      </c>
      <c r="R140" s="58">
        <f ca="1">IFERROR(HLOOKUP(R$7,'Employee Name'!$K$6:$P$41,$E140+1,FALSE),0)</f>
        <v>0</v>
      </c>
      <c r="S140" s="58">
        <f ca="1">IFERROR(HLOOKUP(S$7,'Employee Name'!$K$6:$P$41,$E140+1,FALSE),0)</f>
        <v>0</v>
      </c>
      <c r="T140" s="58">
        <f ca="1">IFERROR(HLOOKUP(T$7,'Employee Name'!$K$6:$P$41,$E140+1,FALSE),0)</f>
        <v>0</v>
      </c>
      <c r="U140" s="58">
        <f ca="1">IFERROR(HLOOKUP(U$7,'Employee Name'!$K$6:$P$41,$E140+1,FALSE),0)</f>
        <v>0</v>
      </c>
      <c r="V140" s="58">
        <f ca="1">IFERROR(HLOOKUP(V$7,'Employee Name'!$K$6:$P$41,$E140+1,FALSE),0)</f>
        <v>0</v>
      </c>
      <c r="W140" s="58">
        <f ca="1">IFERROR(HLOOKUP(W$7,'Employee Name'!$K$6:$P$41,$E140+1,FALSE),0)</f>
        <v>0</v>
      </c>
      <c r="X140" s="58">
        <f ca="1">IFERROR(HLOOKUP(X$7,'Employee Name'!$K$6:$P$41,$E140+1,FALSE),0)</f>
        <v>0</v>
      </c>
      <c r="Y140" s="58">
        <f ca="1">IFERROR(HLOOKUP(Y$7,'Employee Name'!$K$6:$P$41,$E140+1,FALSE),0)</f>
        <v>0</v>
      </c>
      <c r="Z140" s="58">
        <f ca="1">IFERROR(HLOOKUP(Z$7,'Employee Name'!$K$6:$P$41,$E140+1,FALSE),0)</f>
        <v>0</v>
      </c>
      <c r="AA140" s="58">
        <f ca="1">IFERROR(HLOOKUP(AA$7,'Employee Name'!$K$6:$P$41,$E140+1,FALSE),0)</f>
        <v>0</v>
      </c>
      <c r="AB140" s="58">
        <f ca="1">IFERROR(HLOOKUP(AB$7,'Employee Name'!$K$6:$P$41,$E140+1,FALSE),0)</f>
        <v>0</v>
      </c>
      <c r="AC140" s="58">
        <f ca="1">IFERROR(HLOOKUP(AC$7,'Employee Name'!$K$6:$P$41,$E140+1,FALSE),0)</f>
        <v>0</v>
      </c>
      <c r="AD140" s="58">
        <f ca="1">IFERROR(HLOOKUP(AD$7,'Employee Name'!$K$6:$P$41,$E140+1,FALSE),0)</f>
        <v>0</v>
      </c>
      <c r="AE140" s="58">
        <f ca="1">IFERROR(HLOOKUP(AE$7,'Employee Name'!$K$6:$P$41,$E140+1,FALSE),0)</f>
        <v>0</v>
      </c>
      <c r="AF140" s="58">
        <f ca="1">IFERROR(HLOOKUP(AF$7,'Employee Name'!$K$6:$P$41,$E140+1,FALSE),0)</f>
        <v>0</v>
      </c>
      <c r="AG140" s="58">
        <f ca="1">IFERROR(HLOOKUP(AG$7,'Employee Name'!$K$6:$P$41,$E140+1,FALSE),0)</f>
        <v>0</v>
      </c>
      <c r="AH140" s="58">
        <f ca="1">IFERROR(HLOOKUP(AH$7,'Employee Name'!$K$6:$P$41,$E140+1,FALSE),0)</f>
        <v>0</v>
      </c>
      <c r="AI140" s="58">
        <f ca="1">IFERROR(HLOOKUP(AI$7,'Employee Name'!$K$6:$P$41,$E140+1,FALSE),0)</f>
        <v>0</v>
      </c>
      <c r="AJ140" s="58">
        <f ca="1">IFERROR(HLOOKUP(AJ$7,'Employee Name'!$K$6:$P$41,$E140+1,FALSE),0)</f>
        <v>0</v>
      </c>
      <c r="AK140" s="58">
        <f ca="1">IFERROR(HLOOKUP(AK$7,'Employee Name'!$K$6:$P$41,$E140+1,FALSE),0)</f>
        <v>0</v>
      </c>
      <c r="AL140" s="58">
        <f ca="1">IFERROR(HLOOKUP(AL$7,'Employee Name'!$K$6:$P$41,$E140+1,FALSE),0)</f>
        <v>0</v>
      </c>
      <c r="AM140" s="58">
        <f ca="1">IFERROR(HLOOKUP(AM$7,'Employee Name'!$K$6:$P$41,$E140+1,FALSE),0)</f>
        <v>0</v>
      </c>
      <c r="AN140" s="58">
        <f ca="1">IFERROR(HLOOKUP(AN$7,'Employee Name'!$K$6:$P$41,$E140+1,FALSE),0)</f>
        <v>0</v>
      </c>
    </row>
    <row r="141" spans="4:40" x14ac:dyDescent="0.25">
      <c r="D141" s="58">
        <f t="shared" ca="1" si="12"/>
        <v>24</v>
      </c>
      <c r="E141" s="58">
        <f t="shared" si="11"/>
        <v>18</v>
      </c>
      <c r="F141" s="58">
        <f ca="1">IFERROR(HLOOKUP(F$7,'Employee Name'!$K$6:$P$41,$E141+1,FALSE),0)</f>
        <v>0</v>
      </c>
      <c r="G141" s="58">
        <f ca="1">IFERROR(HLOOKUP(G$7,'Employee Name'!$K$6:$P$41,$E141+1,FALSE),0)</f>
        <v>0</v>
      </c>
      <c r="H141" s="58">
        <f ca="1">IFERROR(HLOOKUP(H$7,'Employee Name'!$K$6:$P$41,$E141+1,FALSE),0)</f>
        <v>0</v>
      </c>
      <c r="I141" s="58">
        <f ca="1">IFERROR(HLOOKUP(I$7,'Employee Name'!$K$6:$P$41,$E141+1,FALSE),0)</f>
        <v>0</v>
      </c>
      <c r="J141" s="58">
        <f ca="1">IFERROR(HLOOKUP(J$7,'Employee Name'!$K$6:$P$41,$E141+1,FALSE),0)</f>
        <v>0</v>
      </c>
      <c r="K141" s="58">
        <f ca="1">IFERROR(HLOOKUP(K$7,'Employee Name'!$K$6:$P$41,$E141+1,FALSE),0)</f>
        <v>0</v>
      </c>
      <c r="L141" s="58">
        <f ca="1">IFERROR(HLOOKUP(L$7,'Employee Name'!$K$6:$P$41,$E141+1,FALSE),0)</f>
        <v>0</v>
      </c>
      <c r="M141" s="58">
        <f ca="1">IFERROR(HLOOKUP(M$7,'Employee Name'!$K$6:$P$41,$E141+1,FALSE),0)</f>
        <v>0</v>
      </c>
      <c r="N141" s="58">
        <f ca="1">IFERROR(HLOOKUP(N$7,'Employee Name'!$K$6:$P$41,$E141+1,FALSE),0)</f>
        <v>0</v>
      </c>
      <c r="O141" s="58">
        <f ca="1">IFERROR(HLOOKUP(O$7,'Employee Name'!$K$6:$P$41,$E141+1,FALSE),0)</f>
        <v>0</v>
      </c>
      <c r="P141" s="58">
        <f ca="1">IFERROR(HLOOKUP(P$7,'Employee Name'!$K$6:$P$41,$E141+1,FALSE),0)</f>
        <v>0</v>
      </c>
      <c r="Q141" s="58">
        <f ca="1">IFERROR(HLOOKUP(Q$7,'Employee Name'!$K$6:$P$41,$E141+1,FALSE),0)</f>
        <v>0</v>
      </c>
      <c r="R141" s="58">
        <f ca="1">IFERROR(HLOOKUP(R$7,'Employee Name'!$K$6:$P$41,$E141+1,FALSE),0)</f>
        <v>0</v>
      </c>
      <c r="S141" s="58">
        <f ca="1">IFERROR(HLOOKUP(S$7,'Employee Name'!$K$6:$P$41,$E141+1,FALSE),0)</f>
        <v>0</v>
      </c>
      <c r="T141" s="58">
        <f ca="1">IFERROR(HLOOKUP(T$7,'Employee Name'!$K$6:$P$41,$E141+1,FALSE),0)</f>
        <v>0</v>
      </c>
      <c r="U141" s="58">
        <f ca="1">IFERROR(HLOOKUP(U$7,'Employee Name'!$K$6:$P$41,$E141+1,FALSE),0)</f>
        <v>0</v>
      </c>
      <c r="V141" s="58">
        <f ca="1">IFERROR(HLOOKUP(V$7,'Employee Name'!$K$6:$P$41,$E141+1,FALSE),0)</f>
        <v>0</v>
      </c>
      <c r="W141" s="58">
        <f ca="1">IFERROR(HLOOKUP(W$7,'Employee Name'!$K$6:$P$41,$E141+1,FALSE),0)</f>
        <v>0</v>
      </c>
      <c r="X141" s="58">
        <f ca="1">IFERROR(HLOOKUP(X$7,'Employee Name'!$K$6:$P$41,$E141+1,FALSE),0)</f>
        <v>0</v>
      </c>
      <c r="Y141" s="58">
        <f ca="1">IFERROR(HLOOKUP(Y$7,'Employee Name'!$K$6:$P$41,$E141+1,FALSE),0)</f>
        <v>0</v>
      </c>
      <c r="Z141" s="58">
        <f ca="1">IFERROR(HLOOKUP(Z$7,'Employee Name'!$K$6:$P$41,$E141+1,FALSE),0)</f>
        <v>0</v>
      </c>
      <c r="AA141" s="58">
        <f ca="1">IFERROR(HLOOKUP(AA$7,'Employee Name'!$K$6:$P$41,$E141+1,FALSE),0)</f>
        <v>0</v>
      </c>
      <c r="AB141" s="58">
        <f ca="1">IFERROR(HLOOKUP(AB$7,'Employee Name'!$K$6:$P$41,$E141+1,FALSE),0)</f>
        <v>0</v>
      </c>
      <c r="AC141" s="58">
        <f ca="1">IFERROR(HLOOKUP(AC$7,'Employee Name'!$K$6:$P$41,$E141+1,FALSE),0)</f>
        <v>0</v>
      </c>
      <c r="AD141" s="58">
        <f ca="1">IFERROR(HLOOKUP(AD$7,'Employee Name'!$K$6:$P$41,$E141+1,FALSE),0)</f>
        <v>0</v>
      </c>
      <c r="AE141" s="58">
        <f ca="1">IFERROR(HLOOKUP(AE$7,'Employee Name'!$K$6:$P$41,$E141+1,FALSE),0)</f>
        <v>0</v>
      </c>
      <c r="AF141" s="58">
        <f ca="1">IFERROR(HLOOKUP(AF$7,'Employee Name'!$K$6:$P$41,$E141+1,FALSE),0)</f>
        <v>0</v>
      </c>
      <c r="AG141" s="58">
        <f ca="1">IFERROR(HLOOKUP(AG$7,'Employee Name'!$K$6:$P$41,$E141+1,FALSE),0)</f>
        <v>0</v>
      </c>
      <c r="AH141" s="58">
        <f ca="1">IFERROR(HLOOKUP(AH$7,'Employee Name'!$K$6:$P$41,$E141+1,FALSE),0)</f>
        <v>0</v>
      </c>
      <c r="AI141" s="58">
        <f ca="1">IFERROR(HLOOKUP(AI$7,'Employee Name'!$K$6:$P$41,$E141+1,FALSE),0)</f>
        <v>0</v>
      </c>
      <c r="AJ141" s="58">
        <f ca="1">IFERROR(HLOOKUP(AJ$7,'Employee Name'!$K$6:$P$41,$E141+1,FALSE),0)</f>
        <v>0</v>
      </c>
      <c r="AK141" s="58">
        <f ca="1">IFERROR(HLOOKUP(AK$7,'Employee Name'!$K$6:$P$41,$E141+1,FALSE),0)</f>
        <v>0</v>
      </c>
      <c r="AL141" s="58">
        <f ca="1">IFERROR(HLOOKUP(AL$7,'Employee Name'!$K$6:$P$41,$E141+1,FALSE),0)</f>
        <v>0</v>
      </c>
      <c r="AM141" s="58">
        <f ca="1">IFERROR(HLOOKUP(AM$7,'Employee Name'!$K$6:$P$41,$E141+1,FALSE),0)</f>
        <v>0</v>
      </c>
      <c r="AN141" s="58">
        <f ca="1">IFERROR(HLOOKUP(AN$7,'Employee Name'!$K$6:$P$41,$E141+1,FALSE),0)</f>
        <v>0</v>
      </c>
    </row>
    <row r="142" spans="4:40" x14ac:dyDescent="0.25">
      <c r="D142" s="58">
        <f t="shared" ca="1" si="12"/>
        <v>24</v>
      </c>
      <c r="E142" s="58">
        <f t="shared" si="11"/>
        <v>19</v>
      </c>
      <c r="F142" s="58">
        <f ca="1">IFERROR(HLOOKUP(F$7,'Employee Name'!$K$6:$P$41,$E142+1,FALSE),0)</f>
        <v>0</v>
      </c>
      <c r="G142" s="58">
        <f ca="1">IFERROR(HLOOKUP(G$7,'Employee Name'!$K$6:$P$41,$E142+1,FALSE),0)</f>
        <v>0</v>
      </c>
      <c r="H142" s="58">
        <f ca="1">IFERROR(HLOOKUP(H$7,'Employee Name'!$K$6:$P$41,$E142+1,FALSE),0)</f>
        <v>0</v>
      </c>
      <c r="I142" s="58">
        <f ca="1">IFERROR(HLOOKUP(I$7,'Employee Name'!$K$6:$P$41,$E142+1,FALSE),0)</f>
        <v>0</v>
      </c>
      <c r="J142" s="58">
        <f ca="1">IFERROR(HLOOKUP(J$7,'Employee Name'!$K$6:$P$41,$E142+1,FALSE),0)</f>
        <v>0</v>
      </c>
      <c r="K142" s="58">
        <f ca="1">IFERROR(HLOOKUP(K$7,'Employee Name'!$K$6:$P$41,$E142+1,FALSE),0)</f>
        <v>0</v>
      </c>
      <c r="L142" s="58">
        <f ca="1">IFERROR(HLOOKUP(L$7,'Employee Name'!$K$6:$P$41,$E142+1,FALSE),0)</f>
        <v>0</v>
      </c>
      <c r="M142" s="58">
        <f ca="1">IFERROR(HLOOKUP(M$7,'Employee Name'!$K$6:$P$41,$E142+1,FALSE),0)</f>
        <v>0</v>
      </c>
      <c r="N142" s="58">
        <f ca="1">IFERROR(HLOOKUP(N$7,'Employee Name'!$K$6:$P$41,$E142+1,FALSE),0)</f>
        <v>0</v>
      </c>
      <c r="O142" s="58">
        <f ca="1">IFERROR(HLOOKUP(O$7,'Employee Name'!$K$6:$P$41,$E142+1,FALSE),0)</f>
        <v>0</v>
      </c>
      <c r="P142" s="58">
        <f ca="1">IFERROR(HLOOKUP(P$7,'Employee Name'!$K$6:$P$41,$E142+1,FALSE),0)</f>
        <v>0</v>
      </c>
      <c r="Q142" s="58">
        <f ca="1">IFERROR(HLOOKUP(Q$7,'Employee Name'!$K$6:$P$41,$E142+1,FALSE),0)</f>
        <v>0</v>
      </c>
      <c r="R142" s="58">
        <f ca="1">IFERROR(HLOOKUP(R$7,'Employee Name'!$K$6:$P$41,$E142+1,FALSE),0)</f>
        <v>0</v>
      </c>
      <c r="S142" s="58">
        <f ca="1">IFERROR(HLOOKUP(S$7,'Employee Name'!$K$6:$P$41,$E142+1,FALSE),0)</f>
        <v>0</v>
      </c>
      <c r="T142" s="58">
        <f ca="1">IFERROR(HLOOKUP(T$7,'Employee Name'!$K$6:$P$41,$E142+1,FALSE),0)</f>
        <v>0</v>
      </c>
      <c r="U142" s="58">
        <f ca="1">IFERROR(HLOOKUP(U$7,'Employee Name'!$K$6:$P$41,$E142+1,FALSE),0)</f>
        <v>0</v>
      </c>
      <c r="V142" s="58">
        <f ca="1">IFERROR(HLOOKUP(V$7,'Employee Name'!$K$6:$P$41,$E142+1,FALSE),0)</f>
        <v>0</v>
      </c>
      <c r="W142" s="58">
        <f ca="1">IFERROR(HLOOKUP(W$7,'Employee Name'!$K$6:$P$41,$E142+1,FALSE),0)</f>
        <v>0</v>
      </c>
      <c r="X142" s="58">
        <f ca="1">IFERROR(HLOOKUP(X$7,'Employee Name'!$K$6:$P$41,$E142+1,FALSE),0)</f>
        <v>0</v>
      </c>
      <c r="Y142" s="58">
        <f ca="1">IFERROR(HLOOKUP(Y$7,'Employee Name'!$K$6:$P$41,$E142+1,FALSE),0)</f>
        <v>0</v>
      </c>
      <c r="Z142" s="58">
        <f ca="1">IFERROR(HLOOKUP(Z$7,'Employee Name'!$K$6:$P$41,$E142+1,FALSE),0)</f>
        <v>0</v>
      </c>
      <c r="AA142" s="58">
        <f ca="1">IFERROR(HLOOKUP(AA$7,'Employee Name'!$K$6:$P$41,$E142+1,FALSE),0)</f>
        <v>0</v>
      </c>
      <c r="AB142" s="58">
        <f ca="1">IFERROR(HLOOKUP(AB$7,'Employee Name'!$K$6:$P$41,$E142+1,FALSE),0)</f>
        <v>0</v>
      </c>
      <c r="AC142" s="58">
        <f ca="1">IFERROR(HLOOKUP(AC$7,'Employee Name'!$K$6:$P$41,$E142+1,FALSE),0)</f>
        <v>0</v>
      </c>
      <c r="AD142" s="58">
        <f ca="1">IFERROR(HLOOKUP(AD$7,'Employee Name'!$K$6:$P$41,$E142+1,FALSE),0)</f>
        <v>0</v>
      </c>
      <c r="AE142" s="58">
        <f ca="1">IFERROR(HLOOKUP(AE$7,'Employee Name'!$K$6:$P$41,$E142+1,FALSE),0)</f>
        <v>0</v>
      </c>
      <c r="AF142" s="58">
        <f ca="1">IFERROR(HLOOKUP(AF$7,'Employee Name'!$K$6:$P$41,$E142+1,FALSE),0)</f>
        <v>0</v>
      </c>
      <c r="AG142" s="58">
        <f ca="1">IFERROR(HLOOKUP(AG$7,'Employee Name'!$K$6:$P$41,$E142+1,FALSE),0)</f>
        <v>0</v>
      </c>
      <c r="AH142" s="58">
        <f ca="1">IFERROR(HLOOKUP(AH$7,'Employee Name'!$K$6:$P$41,$E142+1,FALSE),0)</f>
        <v>0</v>
      </c>
      <c r="AI142" s="58">
        <f ca="1">IFERROR(HLOOKUP(AI$7,'Employee Name'!$K$6:$P$41,$E142+1,FALSE),0)</f>
        <v>0</v>
      </c>
      <c r="AJ142" s="58">
        <f ca="1">IFERROR(HLOOKUP(AJ$7,'Employee Name'!$K$6:$P$41,$E142+1,FALSE),0)</f>
        <v>0</v>
      </c>
      <c r="AK142" s="58">
        <f ca="1">IFERROR(HLOOKUP(AK$7,'Employee Name'!$K$6:$P$41,$E142+1,FALSE),0)</f>
        <v>0</v>
      </c>
      <c r="AL142" s="58">
        <f ca="1">IFERROR(HLOOKUP(AL$7,'Employee Name'!$K$6:$P$41,$E142+1,FALSE),0)</f>
        <v>0</v>
      </c>
      <c r="AM142" s="58">
        <f ca="1">IFERROR(HLOOKUP(AM$7,'Employee Name'!$K$6:$P$41,$E142+1,FALSE),0)</f>
        <v>0</v>
      </c>
      <c r="AN142" s="58">
        <f ca="1">IFERROR(HLOOKUP(AN$7,'Employee Name'!$K$6:$P$41,$E142+1,FALSE),0)</f>
        <v>0</v>
      </c>
    </row>
    <row r="143" spans="4:40" x14ac:dyDescent="0.25">
      <c r="D143" s="58">
        <f t="shared" ca="1" si="12"/>
        <v>24</v>
      </c>
      <c r="E143" s="58">
        <f t="shared" si="11"/>
        <v>20</v>
      </c>
      <c r="F143" s="58">
        <f ca="1">IFERROR(HLOOKUP(F$7,'Employee Name'!$K$6:$P$41,$E143+1,FALSE),0)</f>
        <v>0</v>
      </c>
      <c r="G143" s="58">
        <f ca="1">IFERROR(HLOOKUP(G$7,'Employee Name'!$K$6:$P$41,$E143+1,FALSE),0)</f>
        <v>0</v>
      </c>
      <c r="H143" s="58">
        <f ca="1">IFERROR(HLOOKUP(H$7,'Employee Name'!$K$6:$P$41,$E143+1,FALSE),0)</f>
        <v>0</v>
      </c>
      <c r="I143" s="58">
        <f ca="1">IFERROR(HLOOKUP(I$7,'Employee Name'!$K$6:$P$41,$E143+1,FALSE),0)</f>
        <v>0</v>
      </c>
      <c r="J143" s="58">
        <f ca="1">IFERROR(HLOOKUP(J$7,'Employee Name'!$K$6:$P$41,$E143+1,FALSE),0)</f>
        <v>0</v>
      </c>
      <c r="K143" s="58">
        <f ca="1">IFERROR(HLOOKUP(K$7,'Employee Name'!$K$6:$P$41,$E143+1,FALSE),0)</f>
        <v>0</v>
      </c>
      <c r="L143" s="58">
        <f ca="1">IFERROR(HLOOKUP(L$7,'Employee Name'!$K$6:$P$41,$E143+1,FALSE),0)</f>
        <v>0</v>
      </c>
      <c r="M143" s="58">
        <f ca="1">IFERROR(HLOOKUP(M$7,'Employee Name'!$K$6:$P$41,$E143+1,FALSE),0)</f>
        <v>0</v>
      </c>
      <c r="N143" s="58">
        <f ca="1">IFERROR(HLOOKUP(N$7,'Employee Name'!$K$6:$P$41,$E143+1,FALSE),0)</f>
        <v>0</v>
      </c>
      <c r="O143" s="58">
        <f ca="1">IFERROR(HLOOKUP(O$7,'Employee Name'!$K$6:$P$41,$E143+1,FALSE),0)</f>
        <v>0</v>
      </c>
      <c r="P143" s="58">
        <f ca="1">IFERROR(HLOOKUP(P$7,'Employee Name'!$K$6:$P$41,$E143+1,FALSE),0)</f>
        <v>0</v>
      </c>
      <c r="Q143" s="58">
        <f ca="1">IFERROR(HLOOKUP(Q$7,'Employee Name'!$K$6:$P$41,$E143+1,FALSE),0)</f>
        <v>0</v>
      </c>
      <c r="R143" s="58">
        <f ca="1">IFERROR(HLOOKUP(R$7,'Employee Name'!$K$6:$P$41,$E143+1,FALSE),0)</f>
        <v>0</v>
      </c>
      <c r="S143" s="58">
        <f ca="1">IFERROR(HLOOKUP(S$7,'Employee Name'!$K$6:$P$41,$E143+1,FALSE),0)</f>
        <v>0</v>
      </c>
      <c r="T143" s="58">
        <f ca="1">IFERROR(HLOOKUP(T$7,'Employee Name'!$K$6:$P$41,$E143+1,FALSE),0)</f>
        <v>0</v>
      </c>
      <c r="U143" s="58">
        <f ca="1">IFERROR(HLOOKUP(U$7,'Employee Name'!$K$6:$P$41,$E143+1,FALSE),0)</f>
        <v>0</v>
      </c>
      <c r="V143" s="58">
        <f ca="1">IFERROR(HLOOKUP(V$7,'Employee Name'!$K$6:$P$41,$E143+1,FALSE),0)</f>
        <v>0</v>
      </c>
      <c r="W143" s="58">
        <f ca="1">IFERROR(HLOOKUP(W$7,'Employee Name'!$K$6:$P$41,$E143+1,FALSE),0)</f>
        <v>0</v>
      </c>
      <c r="X143" s="58">
        <f ca="1">IFERROR(HLOOKUP(X$7,'Employee Name'!$K$6:$P$41,$E143+1,FALSE),0)</f>
        <v>0</v>
      </c>
      <c r="Y143" s="58">
        <f ca="1">IFERROR(HLOOKUP(Y$7,'Employee Name'!$K$6:$P$41,$E143+1,FALSE),0)</f>
        <v>0</v>
      </c>
      <c r="Z143" s="58">
        <f ca="1">IFERROR(HLOOKUP(Z$7,'Employee Name'!$K$6:$P$41,$E143+1,FALSE),0)</f>
        <v>0</v>
      </c>
      <c r="AA143" s="58">
        <f ca="1">IFERROR(HLOOKUP(AA$7,'Employee Name'!$K$6:$P$41,$E143+1,FALSE),0)</f>
        <v>0</v>
      </c>
      <c r="AB143" s="58">
        <f ca="1">IFERROR(HLOOKUP(AB$7,'Employee Name'!$K$6:$P$41,$E143+1,FALSE),0)</f>
        <v>0</v>
      </c>
      <c r="AC143" s="58">
        <f ca="1">IFERROR(HLOOKUP(AC$7,'Employee Name'!$K$6:$P$41,$E143+1,FALSE),0)</f>
        <v>0</v>
      </c>
      <c r="AD143" s="58">
        <f ca="1">IFERROR(HLOOKUP(AD$7,'Employee Name'!$K$6:$P$41,$E143+1,FALSE),0)</f>
        <v>0</v>
      </c>
      <c r="AE143" s="58">
        <f ca="1">IFERROR(HLOOKUP(AE$7,'Employee Name'!$K$6:$P$41,$E143+1,FALSE),0)</f>
        <v>0</v>
      </c>
      <c r="AF143" s="58">
        <f ca="1">IFERROR(HLOOKUP(AF$7,'Employee Name'!$K$6:$P$41,$E143+1,FALSE),0)</f>
        <v>0</v>
      </c>
      <c r="AG143" s="58">
        <f ca="1">IFERROR(HLOOKUP(AG$7,'Employee Name'!$K$6:$P$41,$E143+1,FALSE),0)</f>
        <v>0</v>
      </c>
      <c r="AH143" s="58">
        <f ca="1">IFERROR(HLOOKUP(AH$7,'Employee Name'!$K$6:$P$41,$E143+1,FALSE),0)</f>
        <v>0</v>
      </c>
      <c r="AI143" s="58">
        <f ca="1">IFERROR(HLOOKUP(AI$7,'Employee Name'!$K$6:$P$41,$E143+1,FALSE),0)</f>
        <v>0</v>
      </c>
      <c r="AJ143" s="58">
        <f ca="1">IFERROR(HLOOKUP(AJ$7,'Employee Name'!$K$6:$P$41,$E143+1,FALSE),0)</f>
        <v>0</v>
      </c>
      <c r="AK143" s="58">
        <f ca="1">IFERROR(HLOOKUP(AK$7,'Employee Name'!$K$6:$P$41,$E143+1,FALSE),0)</f>
        <v>0</v>
      </c>
      <c r="AL143" s="58">
        <f ca="1">IFERROR(HLOOKUP(AL$7,'Employee Name'!$K$6:$P$41,$E143+1,FALSE),0)</f>
        <v>0</v>
      </c>
      <c r="AM143" s="58">
        <f ca="1">IFERROR(HLOOKUP(AM$7,'Employee Name'!$K$6:$P$41,$E143+1,FALSE),0)</f>
        <v>0</v>
      </c>
      <c r="AN143" s="58">
        <f ca="1">IFERROR(HLOOKUP(AN$7,'Employee Name'!$K$6:$P$41,$E143+1,FALSE),0)</f>
        <v>0</v>
      </c>
    </row>
    <row r="144" spans="4:40" x14ac:dyDescent="0.25">
      <c r="D144" s="58">
        <f t="shared" ca="1" si="12"/>
        <v>24</v>
      </c>
      <c r="E144" s="58">
        <f t="shared" si="11"/>
        <v>21</v>
      </c>
      <c r="F144" s="58">
        <f ca="1">IFERROR(HLOOKUP(F$7,'Employee Name'!$K$6:$P$41,$E144+1,FALSE),0)</f>
        <v>0</v>
      </c>
      <c r="G144" s="58">
        <f ca="1">IFERROR(HLOOKUP(G$7,'Employee Name'!$K$6:$P$41,$E144+1,FALSE),0)</f>
        <v>0</v>
      </c>
      <c r="H144" s="58">
        <f ca="1">IFERROR(HLOOKUP(H$7,'Employee Name'!$K$6:$P$41,$E144+1,FALSE),0)</f>
        <v>0</v>
      </c>
      <c r="I144" s="58">
        <f ca="1">IFERROR(HLOOKUP(I$7,'Employee Name'!$K$6:$P$41,$E144+1,FALSE),0)</f>
        <v>0</v>
      </c>
      <c r="J144" s="58">
        <f ca="1">IFERROR(HLOOKUP(J$7,'Employee Name'!$K$6:$P$41,$E144+1,FALSE),0)</f>
        <v>0</v>
      </c>
      <c r="K144" s="58">
        <f ca="1">IFERROR(HLOOKUP(K$7,'Employee Name'!$K$6:$P$41,$E144+1,FALSE),0)</f>
        <v>0</v>
      </c>
      <c r="L144" s="58">
        <f ca="1">IFERROR(HLOOKUP(L$7,'Employee Name'!$K$6:$P$41,$E144+1,FALSE),0)</f>
        <v>0</v>
      </c>
      <c r="M144" s="58">
        <f ca="1">IFERROR(HLOOKUP(M$7,'Employee Name'!$K$6:$P$41,$E144+1,FALSE),0)</f>
        <v>0</v>
      </c>
      <c r="N144" s="58">
        <f ca="1">IFERROR(HLOOKUP(N$7,'Employee Name'!$K$6:$P$41,$E144+1,FALSE),0)</f>
        <v>0</v>
      </c>
      <c r="O144" s="58">
        <f ca="1">IFERROR(HLOOKUP(O$7,'Employee Name'!$K$6:$P$41,$E144+1,FALSE),0)</f>
        <v>0</v>
      </c>
      <c r="P144" s="58">
        <f ca="1">IFERROR(HLOOKUP(P$7,'Employee Name'!$K$6:$P$41,$E144+1,FALSE),0)</f>
        <v>0</v>
      </c>
      <c r="Q144" s="58">
        <f ca="1">IFERROR(HLOOKUP(Q$7,'Employee Name'!$K$6:$P$41,$E144+1,FALSE),0)</f>
        <v>0</v>
      </c>
      <c r="R144" s="58">
        <f ca="1">IFERROR(HLOOKUP(R$7,'Employee Name'!$K$6:$P$41,$E144+1,FALSE),0)</f>
        <v>0</v>
      </c>
      <c r="S144" s="58">
        <f ca="1">IFERROR(HLOOKUP(S$7,'Employee Name'!$K$6:$P$41,$E144+1,FALSE),0)</f>
        <v>0</v>
      </c>
      <c r="T144" s="58">
        <f ca="1">IFERROR(HLOOKUP(T$7,'Employee Name'!$K$6:$P$41,$E144+1,FALSE),0)</f>
        <v>0</v>
      </c>
      <c r="U144" s="58">
        <f ca="1">IFERROR(HLOOKUP(U$7,'Employee Name'!$K$6:$P$41,$E144+1,FALSE),0)</f>
        <v>0</v>
      </c>
      <c r="V144" s="58">
        <f ca="1">IFERROR(HLOOKUP(V$7,'Employee Name'!$K$6:$P$41,$E144+1,FALSE),0)</f>
        <v>0</v>
      </c>
      <c r="W144" s="58">
        <f ca="1">IFERROR(HLOOKUP(W$7,'Employee Name'!$K$6:$P$41,$E144+1,FALSE),0)</f>
        <v>0</v>
      </c>
      <c r="X144" s="58">
        <f ca="1">IFERROR(HLOOKUP(X$7,'Employee Name'!$K$6:$P$41,$E144+1,FALSE),0)</f>
        <v>0</v>
      </c>
      <c r="Y144" s="58">
        <f ca="1">IFERROR(HLOOKUP(Y$7,'Employee Name'!$K$6:$P$41,$E144+1,FALSE),0)</f>
        <v>0</v>
      </c>
      <c r="Z144" s="58">
        <f ca="1">IFERROR(HLOOKUP(Z$7,'Employee Name'!$K$6:$P$41,$E144+1,FALSE),0)</f>
        <v>0</v>
      </c>
      <c r="AA144" s="58">
        <f ca="1">IFERROR(HLOOKUP(AA$7,'Employee Name'!$K$6:$P$41,$E144+1,FALSE),0)</f>
        <v>0</v>
      </c>
      <c r="AB144" s="58">
        <f ca="1">IFERROR(HLOOKUP(AB$7,'Employee Name'!$K$6:$P$41,$E144+1,FALSE),0)</f>
        <v>0</v>
      </c>
      <c r="AC144" s="58">
        <f ca="1">IFERROR(HLOOKUP(AC$7,'Employee Name'!$K$6:$P$41,$E144+1,FALSE),0)</f>
        <v>0</v>
      </c>
      <c r="AD144" s="58">
        <f ca="1">IFERROR(HLOOKUP(AD$7,'Employee Name'!$K$6:$P$41,$E144+1,FALSE),0)</f>
        <v>0</v>
      </c>
      <c r="AE144" s="58">
        <f ca="1">IFERROR(HLOOKUP(AE$7,'Employee Name'!$K$6:$P$41,$E144+1,FALSE),0)</f>
        <v>0</v>
      </c>
      <c r="AF144" s="58">
        <f ca="1">IFERROR(HLOOKUP(AF$7,'Employee Name'!$K$6:$P$41,$E144+1,FALSE),0)</f>
        <v>0</v>
      </c>
      <c r="AG144" s="58">
        <f ca="1">IFERROR(HLOOKUP(AG$7,'Employee Name'!$K$6:$P$41,$E144+1,FALSE),0)</f>
        <v>0</v>
      </c>
      <c r="AH144" s="58">
        <f ca="1">IFERROR(HLOOKUP(AH$7,'Employee Name'!$K$6:$P$41,$E144+1,FALSE),0)</f>
        <v>0</v>
      </c>
      <c r="AI144" s="58">
        <f ca="1">IFERROR(HLOOKUP(AI$7,'Employee Name'!$K$6:$P$41,$E144+1,FALSE),0)</f>
        <v>0</v>
      </c>
      <c r="AJ144" s="58">
        <f ca="1">IFERROR(HLOOKUP(AJ$7,'Employee Name'!$K$6:$P$41,$E144+1,FALSE),0)</f>
        <v>0</v>
      </c>
      <c r="AK144" s="58">
        <f ca="1">IFERROR(HLOOKUP(AK$7,'Employee Name'!$K$6:$P$41,$E144+1,FALSE),0)</f>
        <v>0</v>
      </c>
      <c r="AL144" s="58">
        <f ca="1">IFERROR(HLOOKUP(AL$7,'Employee Name'!$K$6:$P$41,$E144+1,FALSE),0)</f>
        <v>0</v>
      </c>
      <c r="AM144" s="58">
        <f ca="1">IFERROR(HLOOKUP(AM$7,'Employee Name'!$K$6:$P$41,$E144+1,FALSE),0)</f>
        <v>0</v>
      </c>
      <c r="AN144" s="58">
        <f ca="1">IFERROR(HLOOKUP(AN$7,'Employee Name'!$K$6:$P$41,$E144+1,FALSE),0)</f>
        <v>0</v>
      </c>
    </row>
    <row r="145" spans="4:40" x14ac:dyDescent="0.25">
      <c r="D145" s="58">
        <f t="shared" ca="1" si="12"/>
        <v>24</v>
      </c>
      <c r="E145" s="58">
        <f t="shared" si="11"/>
        <v>22</v>
      </c>
      <c r="F145" s="58">
        <f ca="1">IFERROR(HLOOKUP(F$7,'Employee Name'!$K$6:$P$41,$E145+1,FALSE),0)</f>
        <v>0</v>
      </c>
      <c r="G145" s="58">
        <f ca="1">IFERROR(HLOOKUP(G$7,'Employee Name'!$K$6:$P$41,$E145+1,FALSE),0)</f>
        <v>0</v>
      </c>
      <c r="H145" s="58">
        <f ca="1">IFERROR(HLOOKUP(H$7,'Employee Name'!$K$6:$P$41,$E145+1,FALSE),0)</f>
        <v>0</v>
      </c>
      <c r="I145" s="58">
        <f ca="1">IFERROR(HLOOKUP(I$7,'Employee Name'!$K$6:$P$41,$E145+1,FALSE),0)</f>
        <v>0</v>
      </c>
      <c r="J145" s="58">
        <f ca="1">IFERROR(HLOOKUP(J$7,'Employee Name'!$K$6:$P$41,$E145+1,FALSE),0)</f>
        <v>0</v>
      </c>
      <c r="K145" s="58">
        <f ca="1">IFERROR(HLOOKUP(K$7,'Employee Name'!$K$6:$P$41,$E145+1,FALSE),0)</f>
        <v>0</v>
      </c>
      <c r="L145" s="58">
        <f ca="1">IFERROR(HLOOKUP(L$7,'Employee Name'!$K$6:$P$41,$E145+1,FALSE),0)</f>
        <v>0</v>
      </c>
      <c r="M145" s="58">
        <f ca="1">IFERROR(HLOOKUP(M$7,'Employee Name'!$K$6:$P$41,$E145+1,FALSE),0)</f>
        <v>0</v>
      </c>
      <c r="N145" s="58">
        <f ca="1">IFERROR(HLOOKUP(N$7,'Employee Name'!$K$6:$P$41,$E145+1,FALSE),0)</f>
        <v>0</v>
      </c>
      <c r="O145" s="58">
        <f ca="1">IFERROR(HLOOKUP(O$7,'Employee Name'!$K$6:$P$41,$E145+1,FALSE),0)</f>
        <v>0</v>
      </c>
      <c r="P145" s="58">
        <f ca="1">IFERROR(HLOOKUP(P$7,'Employee Name'!$K$6:$P$41,$E145+1,FALSE),0)</f>
        <v>0</v>
      </c>
      <c r="Q145" s="58">
        <f ca="1">IFERROR(HLOOKUP(Q$7,'Employee Name'!$K$6:$P$41,$E145+1,FALSE),0)</f>
        <v>0</v>
      </c>
      <c r="R145" s="58">
        <f ca="1">IFERROR(HLOOKUP(R$7,'Employee Name'!$K$6:$P$41,$E145+1,FALSE),0)</f>
        <v>0</v>
      </c>
      <c r="S145" s="58">
        <f ca="1">IFERROR(HLOOKUP(S$7,'Employee Name'!$K$6:$P$41,$E145+1,FALSE),0)</f>
        <v>0</v>
      </c>
      <c r="T145" s="58">
        <f ca="1">IFERROR(HLOOKUP(T$7,'Employee Name'!$K$6:$P$41,$E145+1,FALSE),0)</f>
        <v>0</v>
      </c>
      <c r="U145" s="58">
        <f ca="1">IFERROR(HLOOKUP(U$7,'Employee Name'!$K$6:$P$41,$E145+1,FALSE),0)</f>
        <v>0</v>
      </c>
      <c r="V145" s="58">
        <f ca="1">IFERROR(HLOOKUP(V$7,'Employee Name'!$K$6:$P$41,$E145+1,FALSE),0)</f>
        <v>0</v>
      </c>
      <c r="W145" s="58">
        <f ca="1">IFERROR(HLOOKUP(W$7,'Employee Name'!$K$6:$P$41,$E145+1,FALSE),0)</f>
        <v>0</v>
      </c>
      <c r="X145" s="58">
        <f ca="1">IFERROR(HLOOKUP(X$7,'Employee Name'!$K$6:$P$41,$E145+1,FALSE),0)</f>
        <v>0</v>
      </c>
      <c r="Y145" s="58">
        <f ca="1">IFERROR(HLOOKUP(Y$7,'Employee Name'!$K$6:$P$41,$E145+1,FALSE),0)</f>
        <v>0</v>
      </c>
      <c r="Z145" s="58">
        <f ca="1">IFERROR(HLOOKUP(Z$7,'Employee Name'!$K$6:$P$41,$E145+1,FALSE),0)</f>
        <v>0</v>
      </c>
      <c r="AA145" s="58">
        <f ca="1">IFERROR(HLOOKUP(AA$7,'Employee Name'!$K$6:$P$41,$E145+1,FALSE),0)</f>
        <v>0</v>
      </c>
      <c r="AB145" s="58">
        <f ca="1">IFERROR(HLOOKUP(AB$7,'Employee Name'!$K$6:$P$41,$E145+1,FALSE),0)</f>
        <v>0</v>
      </c>
      <c r="AC145" s="58">
        <f ca="1">IFERROR(HLOOKUP(AC$7,'Employee Name'!$K$6:$P$41,$E145+1,FALSE),0)</f>
        <v>0</v>
      </c>
      <c r="AD145" s="58">
        <f ca="1">IFERROR(HLOOKUP(AD$7,'Employee Name'!$K$6:$P$41,$E145+1,FALSE),0)</f>
        <v>0</v>
      </c>
      <c r="AE145" s="58">
        <f ca="1">IFERROR(HLOOKUP(AE$7,'Employee Name'!$K$6:$P$41,$E145+1,FALSE),0)</f>
        <v>0</v>
      </c>
      <c r="AF145" s="58">
        <f ca="1">IFERROR(HLOOKUP(AF$7,'Employee Name'!$K$6:$P$41,$E145+1,FALSE),0)</f>
        <v>0</v>
      </c>
      <c r="AG145" s="58">
        <f ca="1">IFERROR(HLOOKUP(AG$7,'Employee Name'!$K$6:$P$41,$E145+1,FALSE),0)</f>
        <v>0</v>
      </c>
      <c r="AH145" s="58">
        <f ca="1">IFERROR(HLOOKUP(AH$7,'Employee Name'!$K$6:$P$41,$E145+1,FALSE),0)</f>
        <v>0</v>
      </c>
      <c r="AI145" s="58">
        <f ca="1">IFERROR(HLOOKUP(AI$7,'Employee Name'!$K$6:$P$41,$E145+1,FALSE),0)</f>
        <v>0</v>
      </c>
      <c r="AJ145" s="58">
        <f ca="1">IFERROR(HLOOKUP(AJ$7,'Employee Name'!$K$6:$P$41,$E145+1,FALSE),0)</f>
        <v>0</v>
      </c>
      <c r="AK145" s="58">
        <f ca="1">IFERROR(HLOOKUP(AK$7,'Employee Name'!$K$6:$P$41,$E145+1,FALSE),0)</f>
        <v>0</v>
      </c>
      <c r="AL145" s="58">
        <f ca="1">IFERROR(HLOOKUP(AL$7,'Employee Name'!$K$6:$P$41,$E145+1,FALSE),0)</f>
        <v>0</v>
      </c>
      <c r="AM145" s="58">
        <f ca="1">IFERROR(HLOOKUP(AM$7,'Employee Name'!$K$6:$P$41,$E145+1,FALSE),0)</f>
        <v>0</v>
      </c>
      <c r="AN145" s="58">
        <f ca="1">IFERROR(HLOOKUP(AN$7,'Employee Name'!$K$6:$P$41,$E145+1,FALSE),0)</f>
        <v>0</v>
      </c>
    </row>
    <row r="146" spans="4:40" x14ac:dyDescent="0.25">
      <c r="D146" s="58">
        <f t="shared" ca="1" si="12"/>
        <v>24</v>
      </c>
      <c r="E146" s="58">
        <f t="shared" si="11"/>
        <v>23</v>
      </c>
      <c r="F146" s="58">
        <f ca="1">IFERROR(HLOOKUP(F$7,'Employee Name'!$K$6:$P$41,$E146+1,FALSE),0)</f>
        <v>0</v>
      </c>
      <c r="G146" s="58">
        <f ca="1">IFERROR(HLOOKUP(G$7,'Employee Name'!$K$6:$P$41,$E146+1,FALSE),0)</f>
        <v>0</v>
      </c>
      <c r="H146" s="58">
        <f ca="1">IFERROR(HLOOKUP(H$7,'Employee Name'!$K$6:$P$41,$E146+1,FALSE),0)</f>
        <v>0</v>
      </c>
      <c r="I146" s="58">
        <f ca="1">IFERROR(HLOOKUP(I$7,'Employee Name'!$K$6:$P$41,$E146+1,FALSE),0)</f>
        <v>0</v>
      </c>
      <c r="J146" s="58">
        <f ca="1">IFERROR(HLOOKUP(J$7,'Employee Name'!$K$6:$P$41,$E146+1,FALSE),0)</f>
        <v>0</v>
      </c>
      <c r="K146" s="58">
        <f ca="1">IFERROR(HLOOKUP(K$7,'Employee Name'!$K$6:$P$41,$E146+1,FALSE),0)</f>
        <v>0</v>
      </c>
      <c r="L146" s="58">
        <f ca="1">IFERROR(HLOOKUP(L$7,'Employee Name'!$K$6:$P$41,$E146+1,FALSE),0)</f>
        <v>0</v>
      </c>
      <c r="M146" s="58">
        <f ca="1">IFERROR(HLOOKUP(M$7,'Employee Name'!$K$6:$P$41,$E146+1,FALSE),0)</f>
        <v>0</v>
      </c>
      <c r="N146" s="58">
        <f ca="1">IFERROR(HLOOKUP(N$7,'Employee Name'!$K$6:$P$41,$E146+1,FALSE),0)</f>
        <v>0</v>
      </c>
      <c r="O146" s="58">
        <f ca="1">IFERROR(HLOOKUP(O$7,'Employee Name'!$K$6:$P$41,$E146+1,FALSE),0)</f>
        <v>0</v>
      </c>
      <c r="P146" s="58">
        <f ca="1">IFERROR(HLOOKUP(P$7,'Employee Name'!$K$6:$P$41,$E146+1,FALSE),0)</f>
        <v>0</v>
      </c>
      <c r="Q146" s="58">
        <f ca="1">IFERROR(HLOOKUP(Q$7,'Employee Name'!$K$6:$P$41,$E146+1,FALSE),0)</f>
        <v>0</v>
      </c>
      <c r="R146" s="58">
        <f ca="1">IFERROR(HLOOKUP(R$7,'Employee Name'!$K$6:$P$41,$E146+1,FALSE),0)</f>
        <v>0</v>
      </c>
      <c r="S146" s="58">
        <f ca="1">IFERROR(HLOOKUP(S$7,'Employee Name'!$K$6:$P$41,$E146+1,FALSE),0)</f>
        <v>0</v>
      </c>
      <c r="T146" s="58">
        <f ca="1">IFERROR(HLOOKUP(T$7,'Employee Name'!$K$6:$P$41,$E146+1,FALSE),0)</f>
        <v>0</v>
      </c>
      <c r="U146" s="58">
        <f ca="1">IFERROR(HLOOKUP(U$7,'Employee Name'!$K$6:$P$41,$E146+1,FALSE),0)</f>
        <v>0</v>
      </c>
      <c r="V146" s="58">
        <f ca="1">IFERROR(HLOOKUP(V$7,'Employee Name'!$K$6:$P$41,$E146+1,FALSE),0)</f>
        <v>0</v>
      </c>
      <c r="W146" s="58">
        <f ca="1">IFERROR(HLOOKUP(W$7,'Employee Name'!$K$6:$P$41,$E146+1,FALSE),0)</f>
        <v>0</v>
      </c>
      <c r="X146" s="58">
        <f ca="1">IFERROR(HLOOKUP(X$7,'Employee Name'!$K$6:$P$41,$E146+1,FALSE),0)</f>
        <v>0</v>
      </c>
      <c r="Y146" s="58">
        <f ca="1">IFERROR(HLOOKUP(Y$7,'Employee Name'!$K$6:$P$41,$E146+1,FALSE),0)</f>
        <v>0</v>
      </c>
      <c r="Z146" s="58">
        <f ca="1">IFERROR(HLOOKUP(Z$7,'Employee Name'!$K$6:$P$41,$E146+1,FALSE),0)</f>
        <v>0</v>
      </c>
      <c r="AA146" s="58">
        <f ca="1">IFERROR(HLOOKUP(AA$7,'Employee Name'!$K$6:$P$41,$E146+1,FALSE),0)</f>
        <v>0</v>
      </c>
      <c r="AB146" s="58">
        <f ca="1">IFERROR(HLOOKUP(AB$7,'Employee Name'!$K$6:$P$41,$E146+1,FALSE),0)</f>
        <v>0</v>
      </c>
      <c r="AC146" s="58">
        <f ca="1">IFERROR(HLOOKUP(AC$7,'Employee Name'!$K$6:$P$41,$E146+1,FALSE),0)</f>
        <v>0</v>
      </c>
      <c r="AD146" s="58">
        <f ca="1">IFERROR(HLOOKUP(AD$7,'Employee Name'!$K$6:$P$41,$E146+1,FALSE),0)</f>
        <v>0</v>
      </c>
      <c r="AE146" s="58">
        <f ca="1">IFERROR(HLOOKUP(AE$7,'Employee Name'!$K$6:$P$41,$E146+1,FALSE),0)</f>
        <v>0</v>
      </c>
      <c r="AF146" s="58">
        <f ca="1">IFERROR(HLOOKUP(AF$7,'Employee Name'!$K$6:$P$41,$E146+1,FALSE),0)</f>
        <v>0</v>
      </c>
      <c r="AG146" s="58">
        <f ca="1">IFERROR(HLOOKUP(AG$7,'Employee Name'!$K$6:$P$41,$E146+1,FALSE),0)</f>
        <v>0</v>
      </c>
      <c r="AH146" s="58">
        <f ca="1">IFERROR(HLOOKUP(AH$7,'Employee Name'!$K$6:$P$41,$E146+1,FALSE),0)</f>
        <v>0</v>
      </c>
      <c r="AI146" s="58">
        <f ca="1">IFERROR(HLOOKUP(AI$7,'Employee Name'!$K$6:$P$41,$E146+1,FALSE),0)</f>
        <v>0</v>
      </c>
      <c r="AJ146" s="58">
        <f ca="1">IFERROR(HLOOKUP(AJ$7,'Employee Name'!$K$6:$P$41,$E146+1,FALSE),0)</f>
        <v>0</v>
      </c>
      <c r="AK146" s="58">
        <f ca="1">IFERROR(HLOOKUP(AK$7,'Employee Name'!$K$6:$P$41,$E146+1,FALSE),0)</f>
        <v>0</v>
      </c>
      <c r="AL146" s="58">
        <f ca="1">IFERROR(HLOOKUP(AL$7,'Employee Name'!$K$6:$P$41,$E146+1,FALSE),0)</f>
        <v>0</v>
      </c>
      <c r="AM146" s="58">
        <f ca="1">IFERROR(HLOOKUP(AM$7,'Employee Name'!$K$6:$P$41,$E146+1,FALSE),0)</f>
        <v>0</v>
      </c>
      <c r="AN146" s="58">
        <f ca="1">IFERROR(HLOOKUP(AN$7,'Employee Name'!$K$6:$P$41,$E146+1,FALSE),0)</f>
        <v>0</v>
      </c>
    </row>
    <row r="147" spans="4:40" x14ac:dyDescent="0.25">
      <c r="D147" s="58">
        <f t="shared" ca="1" si="12"/>
        <v>24</v>
      </c>
      <c r="E147" s="58">
        <f t="shared" si="11"/>
        <v>24</v>
      </c>
      <c r="F147" s="58">
        <f ca="1">IFERROR(HLOOKUP(F$7,'Employee Name'!$K$6:$P$41,$E147+1,FALSE),0)</f>
        <v>0</v>
      </c>
      <c r="G147" s="58">
        <f ca="1">IFERROR(HLOOKUP(G$7,'Employee Name'!$K$6:$P$41,$E147+1,FALSE),0)</f>
        <v>0</v>
      </c>
      <c r="H147" s="58">
        <f ca="1">IFERROR(HLOOKUP(H$7,'Employee Name'!$K$6:$P$41,$E147+1,FALSE),0)</f>
        <v>0</v>
      </c>
      <c r="I147" s="58">
        <f ca="1">IFERROR(HLOOKUP(I$7,'Employee Name'!$K$6:$P$41,$E147+1,FALSE),0)</f>
        <v>0</v>
      </c>
      <c r="J147" s="58">
        <f ca="1">IFERROR(HLOOKUP(J$7,'Employee Name'!$K$6:$P$41,$E147+1,FALSE),0)</f>
        <v>0</v>
      </c>
      <c r="K147" s="58">
        <f ca="1">IFERROR(HLOOKUP(K$7,'Employee Name'!$K$6:$P$41,$E147+1,FALSE),0)</f>
        <v>0</v>
      </c>
      <c r="L147" s="58">
        <f ca="1">IFERROR(HLOOKUP(L$7,'Employee Name'!$K$6:$P$41,$E147+1,FALSE),0)</f>
        <v>0</v>
      </c>
      <c r="M147" s="58">
        <f ca="1">IFERROR(HLOOKUP(M$7,'Employee Name'!$K$6:$P$41,$E147+1,FALSE),0)</f>
        <v>0</v>
      </c>
      <c r="N147" s="58">
        <f ca="1">IFERROR(HLOOKUP(N$7,'Employee Name'!$K$6:$P$41,$E147+1,FALSE),0)</f>
        <v>0</v>
      </c>
      <c r="O147" s="58">
        <f ca="1">IFERROR(HLOOKUP(O$7,'Employee Name'!$K$6:$P$41,$E147+1,FALSE),0)</f>
        <v>0</v>
      </c>
      <c r="P147" s="58">
        <f ca="1">IFERROR(HLOOKUP(P$7,'Employee Name'!$K$6:$P$41,$E147+1,FALSE),0)</f>
        <v>0</v>
      </c>
      <c r="Q147" s="58">
        <f ca="1">IFERROR(HLOOKUP(Q$7,'Employee Name'!$K$6:$P$41,$E147+1,FALSE),0)</f>
        <v>0</v>
      </c>
      <c r="R147" s="58">
        <f ca="1">IFERROR(HLOOKUP(R$7,'Employee Name'!$K$6:$P$41,$E147+1,FALSE),0)</f>
        <v>0</v>
      </c>
      <c r="S147" s="58">
        <f ca="1">IFERROR(HLOOKUP(S$7,'Employee Name'!$K$6:$P$41,$E147+1,FALSE),0)</f>
        <v>0</v>
      </c>
      <c r="T147" s="58">
        <f ca="1">IFERROR(HLOOKUP(T$7,'Employee Name'!$K$6:$P$41,$E147+1,FALSE),0)</f>
        <v>0</v>
      </c>
      <c r="U147" s="58">
        <f ca="1">IFERROR(HLOOKUP(U$7,'Employee Name'!$K$6:$P$41,$E147+1,FALSE),0)</f>
        <v>0</v>
      </c>
      <c r="V147" s="58">
        <f ca="1">IFERROR(HLOOKUP(V$7,'Employee Name'!$K$6:$P$41,$E147+1,FALSE),0)</f>
        <v>0</v>
      </c>
      <c r="W147" s="58">
        <f ca="1">IFERROR(HLOOKUP(W$7,'Employee Name'!$K$6:$P$41,$E147+1,FALSE),0)</f>
        <v>0</v>
      </c>
      <c r="X147" s="58">
        <f ca="1">IFERROR(HLOOKUP(X$7,'Employee Name'!$K$6:$P$41,$E147+1,FALSE),0)</f>
        <v>0</v>
      </c>
      <c r="Y147" s="58">
        <f ca="1">IFERROR(HLOOKUP(Y$7,'Employee Name'!$K$6:$P$41,$E147+1,FALSE),0)</f>
        <v>0</v>
      </c>
      <c r="Z147" s="58">
        <f ca="1">IFERROR(HLOOKUP(Z$7,'Employee Name'!$K$6:$P$41,$E147+1,FALSE),0)</f>
        <v>0</v>
      </c>
      <c r="AA147" s="58">
        <f ca="1">IFERROR(HLOOKUP(AA$7,'Employee Name'!$K$6:$P$41,$E147+1,FALSE),0)</f>
        <v>0</v>
      </c>
      <c r="AB147" s="58">
        <f ca="1">IFERROR(HLOOKUP(AB$7,'Employee Name'!$K$6:$P$41,$E147+1,FALSE),0)</f>
        <v>0</v>
      </c>
      <c r="AC147" s="58">
        <f ca="1">IFERROR(HLOOKUP(AC$7,'Employee Name'!$K$6:$P$41,$E147+1,FALSE),0)</f>
        <v>0</v>
      </c>
      <c r="AD147" s="58">
        <f ca="1">IFERROR(HLOOKUP(AD$7,'Employee Name'!$K$6:$P$41,$E147+1,FALSE),0)</f>
        <v>0</v>
      </c>
      <c r="AE147" s="58">
        <f ca="1">IFERROR(HLOOKUP(AE$7,'Employee Name'!$K$6:$P$41,$E147+1,FALSE),0)</f>
        <v>0</v>
      </c>
      <c r="AF147" s="58">
        <f ca="1">IFERROR(HLOOKUP(AF$7,'Employee Name'!$K$6:$P$41,$E147+1,FALSE),0)</f>
        <v>0</v>
      </c>
      <c r="AG147" s="58">
        <f ca="1">IFERROR(HLOOKUP(AG$7,'Employee Name'!$K$6:$P$41,$E147+1,FALSE),0)</f>
        <v>0</v>
      </c>
      <c r="AH147" s="58">
        <f ca="1">IFERROR(HLOOKUP(AH$7,'Employee Name'!$K$6:$P$41,$E147+1,FALSE),0)</f>
        <v>0</v>
      </c>
      <c r="AI147" s="58">
        <f ca="1">IFERROR(HLOOKUP(AI$7,'Employee Name'!$K$6:$P$41,$E147+1,FALSE),0)</f>
        <v>0</v>
      </c>
      <c r="AJ147" s="58">
        <f ca="1">IFERROR(HLOOKUP(AJ$7,'Employee Name'!$K$6:$P$41,$E147+1,FALSE),0)</f>
        <v>0</v>
      </c>
      <c r="AK147" s="58">
        <f ca="1">IFERROR(HLOOKUP(AK$7,'Employee Name'!$K$6:$P$41,$E147+1,FALSE),0)</f>
        <v>0</v>
      </c>
      <c r="AL147" s="58">
        <f ca="1">IFERROR(HLOOKUP(AL$7,'Employee Name'!$K$6:$P$41,$E147+1,FALSE),0)</f>
        <v>0</v>
      </c>
      <c r="AM147" s="58">
        <f ca="1">IFERROR(HLOOKUP(AM$7,'Employee Name'!$K$6:$P$41,$E147+1,FALSE),0)</f>
        <v>0</v>
      </c>
      <c r="AN147" s="58">
        <f ca="1">IFERROR(HLOOKUP(AN$7,'Employee Name'!$K$6:$P$41,$E147+1,FALSE),0)</f>
        <v>0</v>
      </c>
    </row>
    <row r="148" spans="4:40" x14ac:dyDescent="0.25">
      <c r="D148" s="58">
        <f t="shared" ca="1" si="12"/>
        <v>24</v>
      </c>
      <c r="E148" s="58">
        <f t="shared" si="11"/>
        <v>25</v>
      </c>
      <c r="F148" s="58">
        <f ca="1">IFERROR(HLOOKUP(F$7,'Employee Name'!$K$6:$P$41,$E148+1,FALSE),0)</f>
        <v>0</v>
      </c>
      <c r="G148" s="58">
        <f ca="1">IFERROR(HLOOKUP(G$7,'Employee Name'!$K$6:$P$41,$E148+1,FALSE),0)</f>
        <v>0</v>
      </c>
      <c r="H148" s="58">
        <f ca="1">IFERROR(HLOOKUP(H$7,'Employee Name'!$K$6:$P$41,$E148+1,FALSE),0)</f>
        <v>0</v>
      </c>
      <c r="I148" s="58">
        <f ca="1">IFERROR(HLOOKUP(I$7,'Employee Name'!$K$6:$P$41,$E148+1,FALSE),0)</f>
        <v>0</v>
      </c>
      <c r="J148" s="58">
        <f ca="1">IFERROR(HLOOKUP(J$7,'Employee Name'!$K$6:$P$41,$E148+1,FALSE),0)</f>
        <v>0</v>
      </c>
      <c r="K148" s="58">
        <f ca="1">IFERROR(HLOOKUP(K$7,'Employee Name'!$K$6:$P$41,$E148+1,FALSE),0)</f>
        <v>0</v>
      </c>
      <c r="L148" s="58">
        <f ca="1">IFERROR(HLOOKUP(L$7,'Employee Name'!$K$6:$P$41,$E148+1,FALSE),0)</f>
        <v>0</v>
      </c>
      <c r="M148" s="58">
        <f ca="1">IFERROR(HLOOKUP(M$7,'Employee Name'!$K$6:$P$41,$E148+1,FALSE),0)</f>
        <v>0</v>
      </c>
      <c r="N148" s="58">
        <f ca="1">IFERROR(HLOOKUP(N$7,'Employee Name'!$K$6:$P$41,$E148+1,FALSE),0)</f>
        <v>0</v>
      </c>
      <c r="O148" s="58">
        <f ca="1">IFERROR(HLOOKUP(O$7,'Employee Name'!$K$6:$P$41,$E148+1,FALSE),0)</f>
        <v>0</v>
      </c>
      <c r="P148" s="58">
        <f ca="1">IFERROR(HLOOKUP(P$7,'Employee Name'!$K$6:$P$41,$E148+1,FALSE),0)</f>
        <v>0</v>
      </c>
      <c r="Q148" s="58">
        <f ca="1">IFERROR(HLOOKUP(Q$7,'Employee Name'!$K$6:$P$41,$E148+1,FALSE),0)</f>
        <v>0</v>
      </c>
      <c r="R148" s="58">
        <f ca="1">IFERROR(HLOOKUP(R$7,'Employee Name'!$K$6:$P$41,$E148+1,FALSE),0)</f>
        <v>0</v>
      </c>
      <c r="S148" s="58">
        <f ca="1">IFERROR(HLOOKUP(S$7,'Employee Name'!$K$6:$P$41,$E148+1,FALSE),0)</f>
        <v>0</v>
      </c>
      <c r="T148" s="58">
        <f ca="1">IFERROR(HLOOKUP(T$7,'Employee Name'!$K$6:$P$41,$E148+1,FALSE),0)</f>
        <v>0</v>
      </c>
      <c r="U148" s="58">
        <f ca="1">IFERROR(HLOOKUP(U$7,'Employee Name'!$K$6:$P$41,$E148+1,FALSE),0)</f>
        <v>0</v>
      </c>
      <c r="V148" s="58">
        <f ca="1">IFERROR(HLOOKUP(V$7,'Employee Name'!$K$6:$P$41,$E148+1,FALSE),0)</f>
        <v>0</v>
      </c>
      <c r="W148" s="58">
        <f ca="1">IFERROR(HLOOKUP(W$7,'Employee Name'!$K$6:$P$41,$E148+1,FALSE),0)</f>
        <v>0</v>
      </c>
      <c r="X148" s="58">
        <f ca="1">IFERROR(HLOOKUP(X$7,'Employee Name'!$K$6:$P$41,$E148+1,FALSE),0)</f>
        <v>0</v>
      </c>
      <c r="Y148" s="58">
        <f ca="1">IFERROR(HLOOKUP(Y$7,'Employee Name'!$K$6:$P$41,$E148+1,FALSE),0)</f>
        <v>0</v>
      </c>
      <c r="Z148" s="58">
        <f ca="1">IFERROR(HLOOKUP(Z$7,'Employee Name'!$K$6:$P$41,$E148+1,FALSE),0)</f>
        <v>0</v>
      </c>
      <c r="AA148" s="58">
        <f ca="1">IFERROR(HLOOKUP(AA$7,'Employee Name'!$K$6:$P$41,$E148+1,FALSE),0)</f>
        <v>0</v>
      </c>
      <c r="AB148" s="58">
        <f ca="1">IFERROR(HLOOKUP(AB$7,'Employee Name'!$K$6:$P$41,$E148+1,FALSE),0)</f>
        <v>0</v>
      </c>
      <c r="AC148" s="58">
        <f ca="1">IFERROR(HLOOKUP(AC$7,'Employee Name'!$K$6:$P$41,$E148+1,FALSE),0)</f>
        <v>0</v>
      </c>
      <c r="AD148" s="58">
        <f ca="1">IFERROR(HLOOKUP(AD$7,'Employee Name'!$K$6:$P$41,$E148+1,FALSE),0)</f>
        <v>0</v>
      </c>
      <c r="AE148" s="58">
        <f ca="1">IFERROR(HLOOKUP(AE$7,'Employee Name'!$K$6:$P$41,$E148+1,FALSE),0)</f>
        <v>0</v>
      </c>
      <c r="AF148" s="58">
        <f ca="1">IFERROR(HLOOKUP(AF$7,'Employee Name'!$K$6:$P$41,$E148+1,FALSE),0)</f>
        <v>0</v>
      </c>
      <c r="AG148" s="58">
        <f ca="1">IFERROR(HLOOKUP(AG$7,'Employee Name'!$K$6:$P$41,$E148+1,FALSE),0)</f>
        <v>0</v>
      </c>
      <c r="AH148" s="58">
        <f ca="1">IFERROR(HLOOKUP(AH$7,'Employee Name'!$K$6:$P$41,$E148+1,FALSE),0)</f>
        <v>0</v>
      </c>
      <c r="AI148" s="58">
        <f ca="1">IFERROR(HLOOKUP(AI$7,'Employee Name'!$K$6:$P$41,$E148+1,FALSE),0)</f>
        <v>0</v>
      </c>
      <c r="AJ148" s="58">
        <f ca="1">IFERROR(HLOOKUP(AJ$7,'Employee Name'!$K$6:$P$41,$E148+1,FALSE),0)</f>
        <v>0</v>
      </c>
      <c r="AK148" s="58">
        <f ca="1">IFERROR(HLOOKUP(AK$7,'Employee Name'!$K$6:$P$41,$E148+1,FALSE),0)</f>
        <v>0</v>
      </c>
      <c r="AL148" s="58">
        <f ca="1">IFERROR(HLOOKUP(AL$7,'Employee Name'!$K$6:$P$41,$E148+1,FALSE),0)</f>
        <v>0</v>
      </c>
      <c r="AM148" s="58">
        <f ca="1">IFERROR(HLOOKUP(AM$7,'Employee Name'!$K$6:$P$41,$E148+1,FALSE),0)</f>
        <v>0</v>
      </c>
      <c r="AN148" s="58">
        <f ca="1">IFERROR(HLOOKUP(AN$7,'Employee Name'!$K$6:$P$41,$E148+1,FALSE),0)</f>
        <v>0</v>
      </c>
    </row>
    <row r="149" spans="4:40" x14ac:dyDescent="0.25">
      <c r="D149" s="58">
        <f t="shared" ca="1" si="12"/>
        <v>24</v>
      </c>
      <c r="E149" s="58">
        <f t="shared" si="11"/>
        <v>26</v>
      </c>
      <c r="F149" s="58">
        <f ca="1">IFERROR(HLOOKUP(F$7,'Employee Name'!$K$6:$P$41,$E149+1,FALSE),0)</f>
        <v>0</v>
      </c>
      <c r="G149" s="58">
        <f ca="1">IFERROR(HLOOKUP(G$7,'Employee Name'!$K$6:$P$41,$E149+1,FALSE),0)</f>
        <v>0</v>
      </c>
      <c r="H149" s="58">
        <f ca="1">IFERROR(HLOOKUP(H$7,'Employee Name'!$K$6:$P$41,$E149+1,FALSE),0)</f>
        <v>0</v>
      </c>
      <c r="I149" s="58">
        <f ca="1">IFERROR(HLOOKUP(I$7,'Employee Name'!$K$6:$P$41,$E149+1,FALSE),0)</f>
        <v>0</v>
      </c>
      <c r="J149" s="58">
        <f ca="1">IFERROR(HLOOKUP(J$7,'Employee Name'!$K$6:$P$41,$E149+1,FALSE),0)</f>
        <v>0</v>
      </c>
      <c r="K149" s="58">
        <f ca="1">IFERROR(HLOOKUP(K$7,'Employee Name'!$K$6:$P$41,$E149+1,FALSE),0)</f>
        <v>0</v>
      </c>
      <c r="L149" s="58">
        <f ca="1">IFERROR(HLOOKUP(L$7,'Employee Name'!$K$6:$P$41,$E149+1,FALSE),0)</f>
        <v>0</v>
      </c>
      <c r="M149" s="58">
        <f ca="1">IFERROR(HLOOKUP(M$7,'Employee Name'!$K$6:$P$41,$E149+1,FALSE),0)</f>
        <v>0</v>
      </c>
      <c r="N149" s="58">
        <f ca="1">IFERROR(HLOOKUP(N$7,'Employee Name'!$K$6:$P$41,$E149+1,FALSE),0)</f>
        <v>0</v>
      </c>
      <c r="O149" s="58">
        <f ca="1">IFERROR(HLOOKUP(O$7,'Employee Name'!$K$6:$P$41,$E149+1,FALSE),0)</f>
        <v>0</v>
      </c>
      <c r="P149" s="58">
        <f ca="1">IFERROR(HLOOKUP(P$7,'Employee Name'!$K$6:$P$41,$E149+1,FALSE),0)</f>
        <v>0</v>
      </c>
      <c r="Q149" s="58">
        <f ca="1">IFERROR(HLOOKUP(Q$7,'Employee Name'!$K$6:$P$41,$E149+1,FALSE),0)</f>
        <v>0</v>
      </c>
      <c r="R149" s="58">
        <f ca="1">IFERROR(HLOOKUP(R$7,'Employee Name'!$K$6:$P$41,$E149+1,FALSE),0)</f>
        <v>0</v>
      </c>
      <c r="S149" s="58">
        <f ca="1">IFERROR(HLOOKUP(S$7,'Employee Name'!$K$6:$P$41,$E149+1,FALSE),0)</f>
        <v>0</v>
      </c>
      <c r="T149" s="58">
        <f ca="1">IFERROR(HLOOKUP(T$7,'Employee Name'!$K$6:$P$41,$E149+1,FALSE),0)</f>
        <v>0</v>
      </c>
      <c r="U149" s="58">
        <f ca="1">IFERROR(HLOOKUP(U$7,'Employee Name'!$K$6:$P$41,$E149+1,FALSE),0)</f>
        <v>0</v>
      </c>
      <c r="V149" s="58">
        <f ca="1">IFERROR(HLOOKUP(V$7,'Employee Name'!$K$6:$P$41,$E149+1,FALSE),0)</f>
        <v>0</v>
      </c>
      <c r="W149" s="58">
        <f ca="1">IFERROR(HLOOKUP(W$7,'Employee Name'!$K$6:$P$41,$E149+1,FALSE),0)</f>
        <v>0</v>
      </c>
      <c r="X149" s="58">
        <f ca="1">IFERROR(HLOOKUP(X$7,'Employee Name'!$K$6:$P$41,$E149+1,FALSE),0)</f>
        <v>0</v>
      </c>
      <c r="Y149" s="58">
        <f ca="1">IFERROR(HLOOKUP(Y$7,'Employee Name'!$K$6:$P$41,$E149+1,FALSE),0)</f>
        <v>0</v>
      </c>
      <c r="Z149" s="58">
        <f ca="1">IFERROR(HLOOKUP(Z$7,'Employee Name'!$K$6:$P$41,$E149+1,FALSE),0)</f>
        <v>0</v>
      </c>
      <c r="AA149" s="58">
        <f ca="1">IFERROR(HLOOKUP(AA$7,'Employee Name'!$K$6:$P$41,$E149+1,FALSE),0)</f>
        <v>0</v>
      </c>
      <c r="AB149" s="58">
        <f ca="1">IFERROR(HLOOKUP(AB$7,'Employee Name'!$K$6:$P$41,$E149+1,FALSE),0)</f>
        <v>0</v>
      </c>
      <c r="AC149" s="58">
        <f ca="1">IFERROR(HLOOKUP(AC$7,'Employee Name'!$K$6:$P$41,$E149+1,FALSE),0)</f>
        <v>0</v>
      </c>
      <c r="AD149" s="58">
        <f ca="1">IFERROR(HLOOKUP(AD$7,'Employee Name'!$K$6:$P$41,$E149+1,FALSE),0)</f>
        <v>0</v>
      </c>
      <c r="AE149" s="58">
        <f ca="1">IFERROR(HLOOKUP(AE$7,'Employee Name'!$K$6:$P$41,$E149+1,FALSE),0)</f>
        <v>0</v>
      </c>
      <c r="AF149" s="58">
        <f ca="1">IFERROR(HLOOKUP(AF$7,'Employee Name'!$K$6:$P$41,$E149+1,FALSE),0)</f>
        <v>0</v>
      </c>
      <c r="AG149" s="58">
        <f ca="1">IFERROR(HLOOKUP(AG$7,'Employee Name'!$K$6:$P$41,$E149+1,FALSE),0)</f>
        <v>0</v>
      </c>
      <c r="AH149" s="58">
        <f ca="1">IFERROR(HLOOKUP(AH$7,'Employee Name'!$K$6:$P$41,$E149+1,FALSE),0)</f>
        <v>0</v>
      </c>
      <c r="AI149" s="58">
        <f ca="1">IFERROR(HLOOKUP(AI$7,'Employee Name'!$K$6:$P$41,$E149+1,FALSE),0)</f>
        <v>0</v>
      </c>
      <c r="AJ149" s="58">
        <f ca="1">IFERROR(HLOOKUP(AJ$7,'Employee Name'!$K$6:$P$41,$E149+1,FALSE),0)</f>
        <v>0</v>
      </c>
      <c r="AK149" s="58">
        <f ca="1">IFERROR(HLOOKUP(AK$7,'Employee Name'!$K$6:$P$41,$E149+1,FALSE),0)</f>
        <v>0</v>
      </c>
      <c r="AL149" s="58">
        <f ca="1">IFERROR(HLOOKUP(AL$7,'Employee Name'!$K$6:$P$41,$E149+1,FALSE),0)</f>
        <v>0</v>
      </c>
      <c r="AM149" s="58">
        <f ca="1">IFERROR(HLOOKUP(AM$7,'Employee Name'!$K$6:$P$41,$E149+1,FALSE),0)</f>
        <v>0</v>
      </c>
      <c r="AN149" s="58">
        <f ca="1">IFERROR(HLOOKUP(AN$7,'Employee Name'!$K$6:$P$41,$E149+1,FALSE),0)</f>
        <v>0</v>
      </c>
    </row>
    <row r="150" spans="4:40" x14ac:dyDescent="0.25">
      <c r="D150" s="58">
        <f t="shared" ca="1" si="12"/>
        <v>24</v>
      </c>
      <c r="E150" s="58">
        <f t="shared" si="11"/>
        <v>27</v>
      </c>
      <c r="F150" s="58">
        <f ca="1">IFERROR(HLOOKUP(F$7,'Employee Name'!$K$6:$P$41,$E150+1,FALSE),0)</f>
        <v>0</v>
      </c>
      <c r="G150" s="58">
        <f ca="1">IFERROR(HLOOKUP(G$7,'Employee Name'!$K$6:$P$41,$E150+1,FALSE),0)</f>
        <v>0</v>
      </c>
      <c r="H150" s="58">
        <f ca="1">IFERROR(HLOOKUP(H$7,'Employee Name'!$K$6:$P$41,$E150+1,FALSE),0)</f>
        <v>0</v>
      </c>
      <c r="I150" s="58">
        <f ca="1">IFERROR(HLOOKUP(I$7,'Employee Name'!$K$6:$P$41,$E150+1,FALSE),0)</f>
        <v>0</v>
      </c>
      <c r="J150" s="58">
        <f ca="1">IFERROR(HLOOKUP(J$7,'Employee Name'!$K$6:$P$41,$E150+1,FALSE),0)</f>
        <v>0</v>
      </c>
      <c r="K150" s="58">
        <f ca="1">IFERROR(HLOOKUP(K$7,'Employee Name'!$K$6:$P$41,$E150+1,FALSE),0)</f>
        <v>0</v>
      </c>
      <c r="L150" s="58">
        <f ca="1">IFERROR(HLOOKUP(L$7,'Employee Name'!$K$6:$P$41,$E150+1,FALSE),0)</f>
        <v>0</v>
      </c>
      <c r="M150" s="58">
        <f ca="1">IFERROR(HLOOKUP(M$7,'Employee Name'!$K$6:$P$41,$E150+1,FALSE),0)</f>
        <v>0</v>
      </c>
      <c r="N150" s="58">
        <f ca="1">IFERROR(HLOOKUP(N$7,'Employee Name'!$K$6:$P$41,$E150+1,FALSE),0)</f>
        <v>0</v>
      </c>
      <c r="O150" s="58">
        <f ca="1">IFERROR(HLOOKUP(O$7,'Employee Name'!$K$6:$P$41,$E150+1,FALSE),0)</f>
        <v>0</v>
      </c>
      <c r="P150" s="58">
        <f ca="1">IFERROR(HLOOKUP(P$7,'Employee Name'!$K$6:$P$41,$E150+1,FALSE),0)</f>
        <v>0</v>
      </c>
      <c r="Q150" s="58">
        <f ca="1">IFERROR(HLOOKUP(Q$7,'Employee Name'!$K$6:$P$41,$E150+1,FALSE),0)</f>
        <v>0</v>
      </c>
      <c r="R150" s="58">
        <f ca="1">IFERROR(HLOOKUP(R$7,'Employee Name'!$K$6:$P$41,$E150+1,FALSE),0)</f>
        <v>0</v>
      </c>
      <c r="S150" s="58">
        <f ca="1">IFERROR(HLOOKUP(S$7,'Employee Name'!$K$6:$P$41,$E150+1,FALSE),0)</f>
        <v>0</v>
      </c>
      <c r="T150" s="58">
        <f ca="1">IFERROR(HLOOKUP(T$7,'Employee Name'!$K$6:$P$41,$E150+1,FALSE),0)</f>
        <v>0</v>
      </c>
      <c r="U150" s="58">
        <f ca="1">IFERROR(HLOOKUP(U$7,'Employee Name'!$K$6:$P$41,$E150+1,FALSE),0)</f>
        <v>0</v>
      </c>
      <c r="V150" s="58">
        <f ca="1">IFERROR(HLOOKUP(V$7,'Employee Name'!$K$6:$P$41,$E150+1,FALSE),0)</f>
        <v>0</v>
      </c>
      <c r="W150" s="58">
        <f ca="1">IFERROR(HLOOKUP(W$7,'Employee Name'!$K$6:$P$41,$E150+1,FALSE),0)</f>
        <v>0</v>
      </c>
      <c r="X150" s="58">
        <f ca="1">IFERROR(HLOOKUP(X$7,'Employee Name'!$K$6:$P$41,$E150+1,FALSE),0)</f>
        <v>0</v>
      </c>
      <c r="Y150" s="58">
        <f ca="1">IFERROR(HLOOKUP(Y$7,'Employee Name'!$K$6:$P$41,$E150+1,FALSE),0)</f>
        <v>0</v>
      </c>
      <c r="Z150" s="58">
        <f ca="1">IFERROR(HLOOKUP(Z$7,'Employee Name'!$K$6:$P$41,$E150+1,FALSE),0)</f>
        <v>0</v>
      </c>
      <c r="AA150" s="58">
        <f ca="1">IFERROR(HLOOKUP(AA$7,'Employee Name'!$K$6:$P$41,$E150+1,FALSE),0)</f>
        <v>0</v>
      </c>
      <c r="AB150" s="58">
        <f ca="1">IFERROR(HLOOKUP(AB$7,'Employee Name'!$K$6:$P$41,$E150+1,FALSE),0)</f>
        <v>0</v>
      </c>
      <c r="AC150" s="58">
        <f ca="1">IFERROR(HLOOKUP(AC$7,'Employee Name'!$K$6:$P$41,$E150+1,FALSE),0)</f>
        <v>0</v>
      </c>
      <c r="AD150" s="58">
        <f ca="1">IFERROR(HLOOKUP(AD$7,'Employee Name'!$K$6:$P$41,$E150+1,FALSE),0)</f>
        <v>0</v>
      </c>
      <c r="AE150" s="58">
        <f ca="1">IFERROR(HLOOKUP(AE$7,'Employee Name'!$K$6:$P$41,$E150+1,FALSE),0)</f>
        <v>0</v>
      </c>
      <c r="AF150" s="58">
        <f ca="1">IFERROR(HLOOKUP(AF$7,'Employee Name'!$K$6:$P$41,$E150+1,FALSE),0)</f>
        <v>0</v>
      </c>
      <c r="AG150" s="58">
        <f ca="1">IFERROR(HLOOKUP(AG$7,'Employee Name'!$K$6:$P$41,$E150+1,FALSE),0)</f>
        <v>0</v>
      </c>
      <c r="AH150" s="58">
        <f ca="1">IFERROR(HLOOKUP(AH$7,'Employee Name'!$K$6:$P$41,$E150+1,FALSE),0)</f>
        <v>0</v>
      </c>
      <c r="AI150" s="58">
        <f ca="1">IFERROR(HLOOKUP(AI$7,'Employee Name'!$K$6:$P$41,$E150+1,FALSE),0)</f>
        <v>0</v>
      </c>
      <c r="AJ150" s="58">
        <f ca="1">IFERROR(HLOOKUP(AJ$7,'Employee Name'!$K$6:$P$41,$E150+1,FALSE),0)</f>
        <v>0</v>
      </c>
      <c r="AK150" s="58">
        <f ca="1">IFERROR(HLOOKUP(AK$7,'Employee Name'!$K$6:$P$41,$E150+1,FALSE),0)</f>
        <v>0</v>
      </c>
      <c r="AL150" s="58">
        <f ca="1">IFERROR(HLOOKUP(AL$7,'Employee Name'!$K$6:$P$41,$E150+1,FALSE),0)</f>
        <v>0</v>
      </c>
      <c r="AM150" s="58">
        <f ca="1">IFERROR(HLOOKUP(AM$7,'Employee Name'!$K$6:$P$41,$E150+1,FALSE),0)</f>
        <v>0</v>
      </c>
      <c r="AN150" s="58">
        <f ca="1">IFERROR(HLOOKUP(AN$7,'Employee Name'!$K$6:$P$41,$E150+1,FALSE),0)</f>
        <v>0</v>
      </c>
    </row>
    <row r="151" spans="4:40" x14ac:dyDescent="0.25">
      <c r="D151" s="58">
        <f t="shared" ca="1" si="12"/>
        <v>24</v>
      </c>
      <c r="E151" s="58">
        <f t="shared" si="11"/>
        <v>28</v>
      </c>
      <c r="F151" s="58">
        <f ca="1">IFERROR(HLOOKUP(F$7,'Employee Name'!$K$6:$P$41,$E151+1,FALSE),0)</f>
        <v>0</v>
      </c>
      <c r="G151" s="58">
        <f ca="1">IFERROR(HLOOKUP(G$7,'Employee Name'!$K$6:$P$41,$E151+1,FALSE),0)</f>
        <v>0</v>
      </c>
      <c r="H151" s="58">
        <f ca="1">IFERROR(HLOOKUP(H$7,'Employee Name'!$K$6:$P$41,$E151+1,FALSE),0)</f>
        <v>0</v>
      </c>
      <c r="I151" s="58">
        <f ca="1">IFERROR(HLOOKUP(I$7,'Employee Name'!$K$6:$P$41,$E151+1,FALSE),0)</f>
        <v>0</v>
      </c>
      <c r="J151" s="58">
        <f ca="1">IFERROR(HLOOKUP(J$7,'Employee Name'!$K$6:$P$41,$E151+1,FALSE),0)</f>
        <v>0</v>
      </c>
      <c r="K151" s="58">
        <f ca="1">IFERROR(HLOOKUP(K$7,'Employee Name'!$K$6:$P$41,$E151+1,FALSE),0)</f>
        <v>0</v>
      </c>
      <c r="L151" s="58">
        <f ca="1">IFERROR(HLOOKUP(L$7,'Employee Name'!$K$6:$P$41,$E151+1,FALSE),0)</f>
        <v>0</v>
      </c>
      <c r="M151" s="58">
        <f ca="1">IFERROR(HLOOKUP(M$7,'Employee Name'!$K$6:$P$41,$E151+1,FALSE),0)</f>
        <v>0</v>
      </c>
      <c r="N151" s="58">
        <f ca="1">IFERROR(HLOOKUP(N$7,'Employee Name'!$K$6:$P$41,$E151+1,FALSE),0)</f>
        <v>0</v>
      </c>
      <c r="O151" s="58">
        <f ca="1">IFERROR(HLOOKUP(O$7,'Employee Name'!$K$6:$P$41,$E151+1,FALSE),0)</f>
        <v>0</v>
      </c>
      <c r="P151" s="58">
        <f ca="1">IFERROR(HLOOKUP(P$7,'Employee Name'!$K$6:$P$41,$E151+1,FALSE),0)</f>
        <v>0</v>
      </c>
      <c r="Q151" s="58">
        <f ca="1">IFERROR(HLOOKUP(Q$7,'Employee Name'!$K$6:$P$41,$E151+1,FALSE),0)</f>
        <v>0</v>
      </c>
      <c r="R151" s="58">
        <f ca="1">IFERROR(HLOOKUP(R$7,'Employee Name'!$K$6:$P$41,$E151+1,FALSE),0)</f>
        <v>0</v>
      </c>
      <c r="S151" s="58">
        <f ca="1">IFERROR(HLOOKUP(S$7,'Employee Name'!$K$6:$P$41,$E151+1,FALSE),0)</f>
        <v>0</v>
      </c>
      <c r="T151" s="58">
        <f ca="1">IFERROR(HLOOKUP(T$7,'Employee Name'!$K$6:$P$41,$E151+1,FALSE),0)</f>
        <v>0</v>
      </c>
      <c r="U151" s="58">
        <f ca="1">IFERROR(HLOOKUP(U$7,'Employee Name'!$K$6:$P$41,$E151+1,FALSE),0)</f>
        <v>0</v>
      </c>
      <c r="V151" s="58">
        <f ca="1">IFERROR(HLOOKUP(V$7,'Employee Name'!$K$6:$P$41,$E151+1,FALSE),0)</f>
        <v>0</v>
      </c>
      <c r="W151" s="58">
        <f ca="1">IFERROR(HLOOKUP(W$7,'Employee Name'!$K$6:$P$41,$E151+1,FALSE),0)</f>
        <v>0</v>
      </c>
      <c r="X151" s="58">
        <f ca="1">IFERROR(HLOOKUP(X$7,'Employee Name'!$K$6:$P$41,$E151+1,FALSE),0)</f>
        <v>0</v>
      </c>
      <c r="Y151" s="58">
        <f ca="1">IFERROR(HLOOKUP(Y$7,'Employee Name'!$K$6:$P$41,$E151+1,FALSE),0)</f>
        <v>0</v>
      </c>
      <c r="Z151" s="58">
        <f ca="1">IFERROR(HLOOKUP(Z$7,'Employee Name'!$K$6:$P$41,$E151+1,FALSE),0)</f>
        <v>0</v>
      </c>
      <c r="AA151" s="58">
        <f ca="1">IFERROR(HLOOKUP(AA$7,'Employee Name'!$K$6:$P$41,$E151+1,FALSE),0)</f>
        <v>0</v>
      </c>
      <c r="AB151" s="58">
        <f ca="1">IFERROR(HLOOKUP(AB$7,'Employee Name'!$K$6:$P$41,$E151+1,FALSE),0)</f>
        <v>0</v>
      </c>
      <c r="AC151" s="58">
        <f ca="1">IFERROR(HLOOKUP(AC$7,'Employee Name'!$K$6:$P$41,$E151+1,FALSE),0)</f>
        <v>0</v>
      </c>
      <c r="AD151" s="58">
        <f ca="1">IFERROR(HLOOKUP(AD$7,'Employee Name'!$K$6:$P$41,$E151+1,FALSE),0)</f>
        <v>0</v>
      </c>
      <c r="AE151" s="58">
        <f ca="1">IFERROR(HLOOKUP(AE$7,'Employee Name'!$K$6:$P$41,$E151+1,FALSE),0)</f>
        <v>0</v>
      </c>
      <c r="AF151" s="58">
        <f ca="1">IFERROR(HLOOKUP(AF$7,'Employee Name'!$K$6:$P$41,$E151+1,FALSE),0)</f>
        <v>0</v>
      </c>
      <c r="AG151" s="58">
        <f ca="1">IFERROR(HLOOKUP(AG$7,'Employee Name'!$K$6:$P$41,$E151+1,FALSE),0)</f>
        <v>0</v>
      </c>
      <c r="AH151" s="58">
        <f ca="1">IFERROR(HLOOKUP(AH$7,'Employee Name'!$K$6:$P$41,$E151+1,FALSE),0)</f>
        <v>0</v>
      </c>
      <c r="AI151" s="58">
        <f ca="1">IFERROR(HLOOKUP(AI$7,'Employee Name'!$K$6:$P$41,$E151+1,FALSE),0)</f>
        <v>0</v>
      </c>
      <c r="AJ151" s="58">
        <f ca="1">IFERROR(HLOOKUP(AJ$7,'Employee Name'!$K$6:$P$41,$E151+1,FALSE),0)</f>
        <v>0</v>
      </c>
      <c r="AK151" s="58">
        <f ca="1">IFERROR(HLOOKUP(AK$7,'Employee Name'!$K$6:$P$41,$E151+1,FALSE),0)</f>
        <v>0</v>
      </c>
      <c r="AL151" s="58">
        <f ca="1">IFERROR(HLOOKUP(AL$7,'Employee Name'!$K$6:$P$41,$E151+1,FALSE),0)</f>
        <v>0</v>
      </c>
      <c r="AM151" s="58">
        <f ca="1">IFERROR(HLOOKUP(AM$7,'Employee Name'!$K$6:$P$41,$E151+1,FALSE),0)</f>
        <v>0</v>
      </c>
      <c r="AN151" s="58">
        <f ca="1">IFERROR(HLOOKUP(AN$7,'Employee Name'!$K$6:$P$41,$E151+1,FALSE),0)</f>
        <v>0</v>
      </c>
    </row>
    <row r="152" spans="4:40" x14ac:dyDescent="0.25">
      <c r="D152" s="58">
        <f t="shared" ca="1" si="12"/>
        <v>24</v>
      </c>
      <c r="E152" s="58">
        <f t="shared" si="11"/>
        <v>29</v>
      </c>
      <c r="F152" s="58">
        <f ca="1">IFERROR(HLOOKUP(F$7,'Employee Name'!$K$6:$P$41,$E152+1,FALSE),0)</f>
        <v>0</v>
      </c>
      <c r="G152" s="58">
        <f ca="1">IFERROR(HLOOKUP(G$7,'Employee Name'!$K$6:$P$41,$E152+1,FALSE),0)</f>
        <v>0</v>
      </c>
      <c r="H152" s="58">
        <f ca="1">IFERROR(HLOOKUP(H$7,'Employee Name'!$K$6:$P$41,$E152+1,FALSE),0)</f>
        <v>0</v>
      </c>
      <c r="I152" s="58">
        <f ca="1">IFERROR(HLOOKUP(I$7,'Employee Name'!$K$6:$P$41,$E152+1,FALSE),0)</f>
        <v>0</v>
      </c>
      <c r="J152" s="58">
        <f ca="1">IFERROR(HLOOKUP(J$7,'Employee Name'!$K$6:$P$41,$E152+1,FALSE),0)</f>
        <v>0</v>
      </c>
      <c r="K152" s="58">
        <f ca="1">IFERROR(HLOOKUP(K$7,'Employee Name'!$K$6:$P$41,$E152+1,FALSE),0)</f>
        <v>0</v>
      </c>
      <c r="L152" s="58">
        <f ca="1">IFERROR(HLOOKUP(L$7,'Employee Name'!$K$6:$P$41,$E152+1,FALSE),0)</f>
        <v>0</v>
      </c>
      <c r="M152" s="58">
        <f ca="1">IFERROR(HLOOKUP(M$7,'Employee Name'!$K$6:$P$41,$E152+1,FALSE),0)</f>
        <v>0</v>
      </c>
      <c r="N152" s="58">
        <f ca="1">IFERROR(HLOOKUP(N$7,'Employee Name'!$K$6:$P$41,$E152+1,FALSE),0)</f>
        <v>0</v>
      </c>
      <c r="O152" s="58">
        <f ca="1">IFERROR(HLOOKUP(O$7,'Employee Name'!$K$6:$P$41,$E152+1,FALSE),0)</f>
        <v>0</v>
      </c>
      <c r="P152" s="58">
        <f ca="1">IFERROR(HLOOKUP(P$7,'Employee Name'!$K$6:$P$41,$E152+1,FALSE),0)</f>
        <v>0</v>
      </c>
      <c r="Q152" s="58">
        <f ca="1">IFERROR(HLOOKUP(Q$7,'Employee Name'!$K$6:$P$41,$E152+1,FALSE),0)</f>
        <v>0</v>
      </c>
      <c r="R152" s="58">
        <f ca="1">IFERROR(HLOOKUP(R$7,'Employee Name'!$K$6:$P$41,$E152+1,FALSE),0)</f>
        <v>0</v>
      </c>
      <c r="S152" s="58">
        <f ca="1">IFERROR(HLOOKUP(S$7,'Employee Name'!$K$6:$P$41,$E152+1,FALSE),0)</f>
        <v>0</v>
      </c>
      <c r="T152" s="58">
        <f ca="1">IFERROR(HLOOKUP(T$7,'Employee Name'!$K$6:$P$41,$E152+1,FALSE),0)</f>
        <v>0</v>
      </c>
      <c r="U152" s="58">
        <f ca="1">IFERROR(HLOOKUP(U$7,'Employee Name'!$K$6:$P$41,$E152+1,FALSE),0)</f>
        <v>0</v>
      </c>
      <c r="V152" s="58">
        <f ca="1">IFERROR(HLOOKUP(V$7,'Employee Name'!$K$6:$P$41,$E152+1,FALSE),0)</f>
        <v>0</v>
      </c>
      <c r="W152" s="58">
        <f ca="1">IFERROR(HLOOKUP(W$7,'Employee Name'!$K$6:$P$41,$E152+1,FALSE),0)</f>
        <v>0</v>
      </c>
      <c r="X152" s="58">
        <f ca="1">IFERROR(HLOOKUP(X$7,'Employee Name'!$K$6:$P$41,$E152+1,FALSE),0)</f>
        <v>0</v>
      </c>
      <c r="Y152" s="58">
        <f ca="1">IFERROR(HLOOKUP(Y$7,'Employee Name'!$K$6:$P$41,$E152+1,FALSE),0)</f>
        <v>0</v>
      </c>
      <c r="Z152" s="58">
        <f ca="1">IFERROR(HLOOKUP(Z$7,'Employee Name'!$K$6:$P$41,$E152+1,FALSE),0)</f>
        <v>0</v>
      </c>
      <c r="AA152" s="58">
        <f ca="1">IFERROR(HLOOKUP(AA$7,'Employee Name'!$K$6:$P$41,$E152+1,FALSE),0)</f>
        <v>0</v>
      </c>
      <c r="AB152" s="58">
        <f ca="1">IFERROR(HLOOKUP(AB$7,'Employee Name'!$K$6:$P$41,$E152+1,FALSE),0)</f>
        <v>0</v>
      </c>
      <c r="AC152" s="58">
        <f ca="1">IFERROR(HLOOKUP(AC$7,'Employee Name'!$K$6:$P$41,$E152+1,FALSE),0)</f>
        <v>0</v>
      </c>
      <c r="AD152" s="58">
        <f ca="1">IFERROR(HLOOKUP(AD$7,'Employee Name'!$K$6:$P$41,$E152+1,FALSE),0)</f>
        <v>0</v>
      </c>
      <c r="AE152" s="58">
        <f ca="1">IFERROR(HLOOKUP(AE$7,'Employee Name'!$K$6:$P$41,$E152+1,FALSE),0)</f>
        <v>0</v>
      </c>
      <c r="AF152" s="58">
        <f ca="1">IFERROR(HLOOKUP(AF$7,'Employee Name'!$K$6:$P$41,$E152+1,FALSE),0)</f>
        <v>0</v>
      </c>
      <c r="AG152" s="58">
        <f ca="1">IFERROR(HLOOKUP(AG$7,'Employee Name'!$K$6:$P$41,$E152+1,FALSE),0)</f>
        <v>0</v>
      </c>
      <c r="AH152" s="58">
        <f ca="1">IFERROR(HLOOKUP(AH$7,'Employee Name'!$K$6:$P$41,$E152+1,FALSE),0)</f>
        <v>0</v>
      </c>
      <c r="AI152" s="58">
        <f ca="1">IFERROR(HLOOKUP(AI$7,'Employee Name'!$K$6:$P$41,$E152+1,FALSE),0)</f>
        <v>0</v>
      </c>
      <c r="AJ152" s="58">
        <f ca="1">IFERROR(HLOOKUP(AJ$7,'Employee Name'!$K$6:$P$41,$E152+1,FALSE),0)</f>
        <v>0</v>
      </c>
      <c r="AK152" s="58">
        <f ca="1">IFERROR(HLOOKUP(AK$7,'Employee Name'!$K$6:$P$41,$E152+1,FALSE),0)</f>
        <v>0</v>
      </c>
      <c r="AL152" s="58">
        <f ca="1">IFERROR(HLOOKUP(AL$7,'Employee Name'!$K$6:$P$41,$E152+1,FALSE),0)</f>
        <v>0</v>
      </c>
      <c r="AM152" s="58">
        <f ca="1">IFERROR(HLOOKUP(AM$7,'Employee Name'!$K$6:$P$41,$E152+1,FALSE),0)</f>
        <v>0</v>
      </c>
      <c r="AN152" s="58">
        <f ca="1">IFERROR(HLOOKUP(AN$7,'Employee Name'!$K$6:$P$41,$E152+1,FALSE),0)</f>
        <v>0</v>
      </c>
    </row>
    <row r="153" spans="4:40" x14ac:dyDescent="0.25">
      <c r="D153" s="58">
        <f t="shared" ca="1" si="12"/>
        <v>24</v>
      </c>
      <c r="E153" s="58">
        <f t="shared" si="11"/>
        <v>30</v>
      </c>
      <c r="F153" s="58">
        <f ca="1">IFERROR(HLOOKUP(F$7,'Employee Name'!$K$6:$P$41,$E153+1,FALSE),0)</f>
        <v>0</v>
      </c>
      <c r="G153" s="58">
        <f ca="1">IFERROR(HLOOKUP(G$7,'Employee Name'!$K$6:$P$41,$E153+1,FALSE),0)</f>
        <v>0</v>
      </c>
      <c r="H153" s="58">
        <f ca="1">IFERROR(HLOOKUP(H$7,'Employee Name'!$K$6:$P$41,$E153+1,FALSE),0)</f>
        <v>0</v>
      </c>
      <c r="I153" s="58">
        <f ca="1">IFERROR(HLOOKUP(I$7,'Employee Name'!$K$6:$P$41,$E153+1,FALSE),0)</f>
        <v>0</v>
      </c>
      <c r="J153" s="58">
        <f ca="1">IFERROR(HLOOKUP(J$7,'Employee Name'!$K$6:$P$41,$E153+1,FALSE),0)</f>
        <v>0</v>
      </c>
      <c r="K153" s="58">
        <f ca="1">IFERROR(HLOOKUP(K$7,'Employee Name'!$K$6:$P$41,$E153+1,FALSE),0)</f>
        <v>0</v>
      </c>
      <c r="L153" s="58">
        <f ca="1">IFERROR(HLOOKUP(L$7,'Employee Name'!$K$6:$P$41,$E153+1,FALSE),0)</f>
        <v>0</v>
      </c>
      <c r="M153" s="58">
        <f ca="1">IFERROR(HLOOKUP(M$7,'Employee Name'!$K$6:$P$41,$E153+1,FALSE),0)</f>
        <v>0</v>
      </c>
      <c r="N153" s="58">
        <f ca="1">IFERROR(HLOOKUP(N$7,'Employee Name'!$K$6:$P$41,$E153+1,FALSE),0)</f>
        <v>0</v>
      </c>
      <c r="O153" s="58">
        <f ca="1">IFERROR(HLOOKUP(O$7,'Employee Name'!$K$6:$P$41,$E153+1,FALSE),0)</f>
        <v>0</v>
      </c>
      <c r="P153" s="58">
        <f ca="1">IFERROR(HLOOKUP(P$7,'Employee Name'!$K$6:$P$41,$E153+1,FALSE),0)</f>
        <v>0</v>
      </c>
      <c r="Q153" s="58">
        <f ca="1">IFERROR(HLOOKUP(Q$7,'Employee Name'!$K$6:$P$41,$E153+1,FALSE),0)</f>
        <v>0</v>
      </c>
      <c r="R153" s="58">
        <f ca="1">IFERROR(HLOOKUP(R$7,'Employee Name'!$K$6:$P$41,$E153+1,FALSE),0)</f>
        <v>0</v>
      </c>
      <c r="S153" s="58">
        <f ca="1">IFERROR(HLOOKUP(S$7,'Employee Name'!$K$6:$P$41,$E153+1,FALSE),0)</f>
        <v>0</v>
      </c>
      <c r="T153" s="58">
        <f ca="1">IFERROR(HLOOKUP(T$7,'Employee Name'!$K$6:$P$41,$E153+1,FALSE),0)</f>
        <v>0</v>
      </c>
      <c r="U153" s="58">
        <f ca="1">IFERROR(HLOOKUP(U$7,'Employee Name'!$K$6:$P$41,$E153+1,FALSE),0)</f>
        <v>0</v>
      </c>
      <c r="V153" s="58">
        <f ca="1">IFERROR(HLOOKUP(V$7,'Employee Name'!$K$6:$P$41,$E153+1,FALSE),0)</f>
        <v>0</v>
      </c>
      <c r="W153" s="58">
        <f ca="1">IFERROR(HLOOKUP(W$7,'Employee Name'!$K$6:$P$41,$E153+1,FALSE),0)</f>
        <v>0</v>
      </c>
      <c r="X153" s="58">
        <f ca="1">IFERROR(HLOOKUP(X$7,'Employee Name'!$K$6:$P$41,$E153+1,FALSE),0)</f>
        <v>0</v>
      </c>
      <c r="Y153" s="58">
        <f ca="1">IFERROR(HLOOKUP(Y$7,'Employee Name'!$K$6:$P$41,$E153+1,FALSE),0)</f>
        <v>0</v>
      </c>
      <c r="Z153" s="58">
        <f ca="1">IFERROR(HLOOKUP(Z$7,'Employee Name'!$K$6:$P$41,$E153+1,FALSE),0)</f>
        <v>0</v>
      </c>
      <c r="AA153" s="58">
        <f ca="1">IFERROR(HLOOKUP(AA$7,'Employee Name'!$K$6:$P$41,$E153+1,FALSE),0)</f>
        <v>0</v>
      </c>
      <c r="AB153" s="58">
        <f ca="1">IFERROR(HLOOKUP(AB$7,'Employee Name'!$K$6:$P$41,$E153+1,FALSE),0)</f>
        <v>0</v>
      </c>
      <c r="AC153" s="58">
        <f ca="1">IFERROR(HLOOKUP(AC$7,'Employee Name'!$K$6:$P$41,$E153+1,FALSE),0)</f>
        <v>0</v>
      </c>
      <c r="AD153" s="58">
        <f ca="1">IFERROR(HLOOKUP(AD$7,'Employee Name'!$K$6:$P$41,$E153+1,FALSE),0)</f>
        <v>0</v>
      </c>
      <c r="AE153" s="58">
        <f ca="1">IFERROR(HLOOKUP(AE$7,'Employee Name'!$K$6:$P$41,$E153+1,FALSE),0)</f>
        <v>0</v>
      </c>
      <c r="AF153" s="58">
        <f ca="1">IFERROR(HLOOKUP(AF$7,'Employee Name'!$K$6:$P$41,$E153+1,FALSE),0)</f>
        <v>0</v>
      </c>
      <c r="AG153" s="58">
        <f ca="1">IFERROR(HLOOKUP(AG$7,'Employee Name'!$K$6:$P$41,$E153+1,FALSE),0)</f>
        <v>0</v>
      </c>
      <c r="AH153" s="58">
        <f ca="1">IFERROR(HLOOKUP(AH$7,'Employee Name'!$K$6:$P$41,$E153+1,FALSE),0)</f>
        <v>0</v>
      </c>
      <c r="AI153" s="58">
        <f ca="1">IFERROR(HLOOKUP(AI$7,'Employee Name'!$K$6:$P$41,$E153+1,FALSE),0)</f>
        <v>0</v>
      </c>
      <c r="AJ153" s="58">
        <f ca="1">IFERROR(HLOOKUP(AJ$7,'Employee Name'!$K$6:$P$41,$E153+1,FALSE),0)</f>
        <v>0</v>
      </c>
      <c r="AK153" s="58">
        <f ca="1">IFERROR(HLOOKUP(AK$7,'Employee Name'!$K$6:$P$41,$E153+1,FALSE),0)</f>
        <v>0</v>
      </c>
      <c r="AL153" s="58">
        <f ca="1">IFERROR(HLOOKUP(AL$7,'Employee Name'!$K$6:$P$41,$E153+1,FALSE),0)</f>
        <v>0</v>
      </c>
      <c r="AM153" s="58">
        <f ca="1">IFERROR(HLOOKUP(AM$7,'Employee Name'!$K$6:$P$41,$E153+1,FALSE),0)</f>
        <v>0</v>
      </c>
      <c r="AN153" s="58">
        <f ca="1">IFERROR(HLOOKUP(AN$7,'Employee Name'!$K$6:$P$41,$E153+1,FALSE),0)</f>
        <v>0</v>
      </c>
    </row>
    <row r="154" spans="4:40" x14ac:dyDescent="0.25">
      <c r="D154" s="58">
        <f t="shared" ca="1" si="12"/>
        <v>24</v>
      </c>
      <c r="E154" s="58">
        <f t="shared" si="11"/>
        <v>31</v>
      </c>
      <c r="F154" s="58">
        <f ca="1">IFERROR(HLOOKUP(F$7,'Employee Name'!$K$6:$P$41,$E154+1,FALSE),0)</f>
        <v>0</v>
      </c>
      <c r="G154" s="58">
        <f ca="1">IFERROR(HLOOKUP(G$7,'Employee Name'!$K$6:$P$41,$E154+1,FALSE),0)</f>
        <v>0</v>
      </c>
      <c r="H154" s="58">
        <f ca="1">IFERROR(HLOOKUP(H$7,'Employee Name'!$K$6:$P$41,$E154+1,FALSE),0)</f>
        <v>0</v>
      </c>
      <c r="I154" s="58">
        <f ca="1">IFERROR(HLOOKUP(I$7,'Employee Name'!$K$6:$P$41,$E154+1,FALSE),0)</f>
        <v>0</v>
      </c>
      <c r="J154" s="58">
        <f ca="1">IFERROR(HLOOKUP(J$7,'Employee Name'!$K$6:$P$41,$E154+1,FALSE),0)</f>
        <v>0</v>
      </c>
      <c r="K154" s="58">
        <f ca="1">IFERROR(HLOOKUP(K$7,'Employee Name'!$K$6:$P$41,$E154+1,FALSE),0)</f>
        <v>0</v>
      </c>
      <c r="L154" s="58">
        <f ca="1">IFERROR(HLOOKUP(L$7,'Employee Name'!$K$6:$P$41,$E154+1,FALSE),0)</f>
        <v>0</v>
      </c>
      <c r="M154" s="58">
        <f ca="1">IFERROR(HLOOKUP(M$7,'Employee Name'!$K$6:$P$41,$E154+1,FALSE),0)</f>
        <v>0</v>
      </c>
      <c r="N154" s="58">
        <f ca="1">IFERROR(HLOOKUP(N$7,'Employee Name'!$K$6:$P$41,$E154+1,FALSE),0)</f>
        <v>0</v>
      </c>
      <c r="O154" s="58">
        <f ca="1">IFERROR(HLOOKUP(O$7,'Employee Name'!$K$6:$P$41,$E154+1,FALSE),0)</f>
        <v>0</v>
      </c>
      <c r="P154" s="58">
        <f ca="1">IFERROR(HLOOKUP(P$7,'Employee Name'!$K$6:$P$41,$E154+1,FALSE),0)</f>
        <v>0</v>
      </c>
      <c r="Q154" s="58">
        <f ca="1">IFERROR(HLOOKUP(Q$7,'Employee Name'!$K$6:$P$41,$E154+1,FALSE),0)</f>
        <v>0</v>
      </c>
      <c r="R154" s="58">
        <f ca="1">IFERROR(HLOOKUP(R$7,'Employee Name'!$K$6:$P$41,$E154+1,FALSE),0)</f>
        <v>0</v>
      </c>
      <c r="S154" s="58">
        <f ca="1">IFERROR(HLOOKUP(S$7,'Employee Name'!$K$6:$P$41,$E154+1,FALSE),0)</f>
        <v>0</v>
      </c>
      <c r="T154" s="58">
        <f ca="1">IFERROR(HLOOKUP(T$7,'Employee Name'!$K$6:$P$41,$E154+1,FALSE),0)</f>
        <v>0</v>
      </c>
      <c r="U154" s="58">
        <f ca="1">IFERROR(HLOOKUP(U$7,'Employee Name'!$K$6:$P$41,$E154+1,FALSE),0)</f>
        <v>0</v>
      </c>
      <c r="V154" s="58">
        <f ca="1">IFERROR(HLOOKUP(V$7,'Employee Name'!$K$6:$P$41,$E154+1,FALSE),0)</f>
        <v>0</v>
      </c>
      <c r="W154" s="58">
        <f ca="1">IFERROR(HLOOKUP(W$7,'Employee Name'!$K$6:$P$41,$E154+1,FALSE),0)</f>
        <v>0</v>
      </c>
      <c r="X154" s="58">
        <f ca="1">IFERROR(HLOOKUP(X$7,'Employee Name'!$K$6:$P$41,$E154+1,FALSE),0)</f>
        <v>0</v>
      </c>
      <c r="Y154" s="58">
        <f ca="1">IFERROR(HLOOKUP(Y$7,'Employee Name'!$K$6:$P$41,$E154+1,FALSE),0)</f>
        <v>0</v>
      </c>
      <c r="Z154" s="58">
        <f ca="1">IFERROR(HLOOKUP(Z$7,'Employee Name'!$K$6:$P$41,$E154+1,FALSE),0)</f>
        <v>0</v>
      </c>
      <c r="AA154" s="58">
        <f ca="1">IFERROR(HLOOKUP(AA$7,'Employee Name'!$K$6:$P$41,$E154+1,FALSE),0)</f>
        <v>0</v>
      </c>
      <c r="AB154" s="58">
        <f ca="1">IFERROR(HLOOKUP(AB$7,'Employee Name'!$K$6:$P$41,$E154+1,FALSE),0)</f>
        <v>0</v>
      </c>
      <c r="AC154" s="58">
        <f ca="1">IFERROR(HLOOKUP(AC$7,'Employee Name'!$K$6:$P$41,$E154+1,FALSE),0)</f>
        <v>0</v>
      </c>
      <c r="AD154" s="58">
        <f ca="1">IFERROR(HLOOKUP(AD$7,'Employee Name'!$K$6:$P$41,$E154+1,FALSE),0)</f>
        <v>0</v>
      </c>
      <c r="AE154" s="58">
        <f ca="1">IFERROR(HLOOKUP(AE$7,'Employee Name'!$K$6:$P$41,$E154+1,FALSE),0)</f>
        <v>0</v>
      </c>
      <c r="AF154" s="58">
        <f ca="1">IFERROR(HLOOKUP(AF$7,'Employee Name'!$K$6:$P$41,$E154+1,FALSE),0)</f>
        <v>0</v>
      </c>
      <c r="AG154" s="58">
        <f ca="1">IFERROR(HLOOKUP(AG$7,'Employee Name'!$K$6:$P$41,$E154+1,FALSE),0)</f>
        <v>0</v>
      </c>
      <c r="AH154" s="58">
        <f ca="1">IFERROR(HLOOKUP(AH$7,'Employee Name'!$K$6:$P$41,$E154+1,FALSE),0)</f>
        <v>0</v>
      </c>
      <c r="AI154" s="58">
        <f ca="1">IFERROR(HLOOKUP(AI$7,'Employee Name'!$K$6:$P$41,$E154+1,FALSE),0)</f>
        <v>0</v>
      </c>
      <c r="AJ154" s="58">
        <f ca="1">IFERROR(HLOOKUP(AJ$7,'Employee Name'!$K$6:$P$41,$E154+1,FALSE),0)</f>
        <v>0</v>
      </c>
      <c r="AK154" s="58">
        <f ca="1">IFERROR(HLOOKUP(AK$7,'Employee Name'!$K$6:$P$41,$E154+1,FALSE),0)</f>
        <v>0</v>
      </c>
      <c r="AL154" s="58">
        <f ca="1">IFERROR(HLOOKUP(AL$7,'Employee Name'!$K$6:$P$41,$E154+1,FALSE),0)</f>
        <v>0</v>
      </c>
      <c r="AM154" s="58">
        <f ca="1">IFERROR(HLOOKUP(AM$7,'Employee Name'!$K$6:$P$41,$E154+1,FALSE),0)</f>
        <v>0</v>
      </c>
      <c r="AN154" s="58">
        <f ca="1">IFERROR(HLOOKUP(AN$7,'Employee Name'!$K$6:$P$41,$E154+1,FALSE),0)</f>
        <v>0</v>
      </c>
    </row>
    <row r="155" spans="4:40" x14ac:dyDescent="0.25">
      <c r="D155" s="58">
        <f t="shared" ca="1" si="12"/>
        <v>24</v>
      </c>
      <c r="E155" s="58">
        <f t="shared" si="11"/>
        <v>32</v>
      </c>
      <c r="F155" s="58">
        <f ca="1">IFERROR(HLOOKUP(F$7,'Employee Name'!$K$6:$P$41,$E155+1,FALSE),0)</f>
        <v>0</v>
      </c>
      <c r="G155" s="58">
        <f ca="1">IFERROR(HLOOKUP(G$7,'Employee Name'!$K$6:$P$41,$E155+1,FALSE),0)</f>
        <v>0</v>
      </c>
      <c r="H155" s="58">
        <f ca="1">IFERROR(HLOOKUP(H$7,'Employee Name'!$K$6:$P$41,$E155+1,FALSE),0)</f>
        <v>0</v>
      </c>
      <c r="I155" s="58">
        <f ca="1">IFERROR(HLOOKUP(I$7,'Employee Name'!$K$6:$P$41,$E155+1,FALSE),0)</f>
        <v>0</v>
      </c>
      <c r="J155" s="58">
        <f ca="1">IFERROR(HLOOKUP(J$7,'Employee Name'!$K$6:$P$41,$E155+1,FALSE),0)</f>
        <v>0</v>
      </c>
      <c r="K155" s="58">
        <f ca="1">IFERROR(HLOOKUP(K$7,'Employee Name'!$K$6:$P$41,$E155+1,FALSE),0)</f>
        <v>0</v>
      </c>
      <c r="L155" s="58">
        <f ca="1">IFERROR(HLOOKUP(L$7,'Employee Name'!$K$6:$P$41,$E155+1,FALSE),0)</f>
        <v>0</v>
      </c>
      <c r="M155" s="58">
        <f ca="1">IFERROR(HLOOKUP(M$7,'Employee Name'!$K$6:$P$41,$E155+1,FALSE),0)</f>
        <v>0</v>
      </c>
      <c r="N155" s="58">
        <f ca="1">IFERROR(HLOOKUP(N$7,'Employee Name'!$K$6:$P$41,$E155+1,FALSE),0)</f>
        <v>0</v>
      </c>
      <c r="O155" s="58">
        <f ca="1">IFERROR(HLOOKUP(O$7,'Employee Name'!$K$6:$P$41,$E155+1,FALSE),0)</f>
        <v>0</v>
      </c>
      <c r="P155" s="58">
        <f ca="1">IFERROR(HLOOKUP(P$7,'Employee Name'!$K$6:$P$41,$E155+1,FALSE),0)</f>
        <v>0</v>
      </c>
      <c r="Q155" s="58">
        <f ca="1">IFERROR(HLOOKUP(Q$7,'Employee Name'!$K$6:$P$41,$E155+1,FALSE),0)</f>
        <v>0</v>
      </c>
      <c r="R155" s="58">
        <f ca="1">IFERROR(HLOOKUP(R$7,'Employee Name'!$K$6:$P$41,$E155+1,FALSE),0)</f>
        <v>0</v>
      </c>
      <c r="S155" s="58">
        <f ca="1">IFERROR(HLOOKUP(S$7,'Employee Name'!$K$6:$P$41,$E155+1,FALSE),0)</f>
        <v>0</v>
      </c>
      <c r="T155" s="58">
        <f ca="1">IFERROR(HLOOKUP(T$7,'Employee Name'!$K$6:$P$41,$E155+1,FALSE),0)</f>
        <v>0</v>
      </c>
      <c r="U155" s="58">
        <f ca="1">IFERROR(HLOOKUP(U$7,'Employee Name'!$K$6:$P$41,$E155+1,FALSE),0)</f>
        <v>0</v>
      </c>
      <c r="V155" s="58">
        <f ca="1">IFERROR(HLOOKUP(V$7,'Employee Name'!$K$6:$P$41,$E155+1,FALSE),0)</f>
        <v>0</v>
      </c>
      <c r="W155" s="58">
        <f ca="1">IFERROR(HLOOKUP(W$7,'Employee Name'!$K$6:$P$41,$E155+1,FALSE),0)</f>
        <v>0</v>
      </c>
      <c r="X155" s="58">
        <f ca="1">IFERROR(HLOOKUP(X$7,'Employee Name'!$K$6:$P$41,$E155+1,FALSE),0)</f>
        <v>0</v>
      </c>
      <c r="Y155" s="58">
        <f ca="1">IFERROR(HLOOKUP(Y$7,'Employee Name'!$K$6:$P$41,$E155+1,FALSE),0)</f>
        <v>0</v>
      </c>
      <c r="Z155" s="58">
        <f ca="1">IFERROR(HLOOKUP(Z$7,'Employee Name'!$K$6:$P$41,$E155+1,FALSE),0)</f>
        <v>0</v>
      </c>
      <c r="AA155" s="58">
        <f ca="1">IFERROR(HLOOKUP(AA$7,'Employee Name'!$K$6:$P$41,$E155+1,FALSE),0)</f>
        <v>0</v>
      </c>
      <c r="AB155" s="58">
        <f ca="1">IFERROR(HLOOKUP(AB$7,'Employee Name'!$K$6:$P$41,$E155+1,FALSE),0)</f>
        <v>0</v>
      </c>
      <c r="AC155" s="58">
        <f ca="1">IFERROR(HLOOKUP(AC$7,'Employee Name'!$K$6:$P$41,$E155+1,FALSE),0)</f>
        <v>0</v>
      </c>
      <c r="AD155" s="58">
        <f ca="1">IFERROR(HLOOKUP(AD$7,'Employee Name'!$K$6:$P$41,$E155+1,FALSE),0)</f>
        <v>0</v>
      </c>
      <c r="AE155" s="58">
        <f ca="1">IFERROR(HLOOKUP(AE$7,'Employee Name'!$K$6:$P$41,$E155+1,FALSE),0)</f>
        <v>0</v>
      </c>
      <c r="AF155" s="58">
        <f ca="1">IFERROR(HLOOKUP(AF$7,'Employee Name'!$K$6:$P$41,$E155+1,FALSE),0)</f>
        <v>0</v>
      </c>
      <c r="AG155" s="58">
        <f ca="1">IFERROR(HLOOKUP(AG$7,'Employee Name'!$K$6:$P$41,$E155+1,FALSE),0)</f>
        <v>0</v>
      </c>
      <c r="AH155" s="58">
        <f ca="1">IFERROR(HLOOKUP(AH$7,'Employee Name'!$K$6:$P$41,$E155+1,FALSE),0)</f>
        <v>0</v>
      </c>
      <c r="AI155" s="58">
        <f ca="1">IFERROR(HLOOKUP(AI$7,'Employee Name'!$K$6:$P$41,$E155+1,FALSE),0)</f>
        <v>0</v>
      </c>
      <c r="AJ155" s="58">
        <f ca="1">IFERROR(HLOOKUP(AJ$7,'Employee Name'!$K$6:$P$41,$E155+1,FALSE),0)</f>
        <v>0</v>
      </c>
      <c r="AK155" s="58">
        <f ca="1">IFERROR(HLOOKUP(AK$7,'Employee Name'!$K$6:$P$41,$E155+1,FALSE),0)</f>
        <v>0</v>
      </c>
      <c r="AL155" s="58">
        <f ca="1">IFERROR(HLOOKUP(AL$7,'Employee Name'!$K$6:$P$41,$E155+1,FALSE),0)</f>
        <v>0</v>
      </c>
      <c r="AM155" s="58">
        <f ca="1">IFERROR(HLOOKUP(AM$7,'Employee Name'!$K$6:$P$41,$E155+1,FALSE),0)</f>
        <v>0</v>
      </c>
      <c r="AN155" s="58">
        <f ca="1">IFERROR(HLOOKUP(AN$7,'Employee Name'!$K$6:$P$41,$E155+1,FALSE),0)</f>
        <v>0</v>
      </c>
    </row>
    <row r="156" spans="4:40" x14ac:dyDescent="0.25">
      <c r="D156" s="58">
        <f t="shared" ca="1" si="12"/>
        <v>24</v>
      </c>
      <c r="E156" s="58">
        <f t="shared" si="11"/>
        <v>33</v>
      </c>
      <c r="F156" s="58">
        <f ca="1">IFERROR(HLOOKUP(F$7,'Employee Name'!$K$6:$P$41,$E156+1,FALSE),0)</f>
        <v>0</v>
      </c>
      <c r="G156" s="58">
        <f ca="1">IFERROR(HLOOKUP(G$7,'Employee Name'!$K$6:$P$41,$E156+1,FALSE),0)</f>
        <v>0</v>
      </c>
      <c r="H156" s="58">
        <f ca="1">IFERROR(HLOOKUP(H$7,'Employee Name'!$K$6:$P$41,$E156+1,FALSE),0)</f>
        <v>0</v>
      </c>
      <c r="I156" s="58">
        <f ca="1">IFERROR(HLOOKUP(I$7,'Employee Name'!$K$6:$P$41,$E156+1,FALSE),0)</f>
        <v>0</v>
      </c>
      <c r="J156" s="58">
        <f ca="1">IFERROR(HLOOKUP(J$7,'Employee Name'!$K$6:$P$41,$E156+1,FALSE),0)</f>
        <v>0</v>
      </c>
      <c r="K156" s="58">
        <f ca="1">IFERROR(HLOOKUP(K$7,'Employee Name'!$K$6:$P$41,$E156+1,FALSE),0)</f>
        <v>0</v>
      </c>
      <c r="L156" s="58">
        <f ca="1">IFERROR(HLOOKUP(L$7,'Employee Name'!$K$6:$P$41,$E156+1,FALSE),0)</f>
        <v>0</v>
      </c>
      <c r="M156" s="58">
        <f ca="1">IFERROR(HLOOKUP(M$7,'Employee Name'!$K$6:$P$41,$E156+1,FALSE),0)</f>
        <v>0</v>
      </c>
      <c r="N156" s="58">
        <f ca="1">IFERROR(HLOOKUP(N$7,'Employee Name'!$K$6:$P$41,$E156+1,FALSE),0)</f>
        <v>0</v>
      </c>
      <c r="O156" s="58">
        <f ca="1">IFERROR(HLOOKUP(O$7,'Employee Name'!$K$6:$P$41,$E156+1,FALSE),0)</f>
        <v>0</v>
      </c>
      <c r="P156" s="58">
        <f ca="1">IFERROR(HLOOKUP(P$7,'Employee Name'!$K$6:$P$41,$E156+1,FALSE),0)</f>
        <v>0</v>
      </c>
      <c r="Q156" s="58">
        <f ca="1">IFERROR(HLOOKUP(Q$7,'Employee Name'!$K$6:$P$41,$E156+1,FALSE),0)</f>
        <v>0</v>
      </c>
      <c r="R156" s="58">
        <f ca="1">IFERROR(HLOOKUP(R$7,'Employee Name'!$K$6:$P$41,$E156+1,FALSE),0)</f>
        <v>0</v>
      </c>
      <c r="S156" s="58">
        <f ca="1">IFERROR(HLOOKUP(S$7,'Employee Name'!$K$6:$P$41,$E156+1,FALSE),0)</f>
        <v>0</v>
      </c>
      <c r="T156" s="58">
        <f ca="1">IFERROR(HLOOKUP(T$7,'Employee Name'!$K$6:$P$41,$E156+1,FALSE),0)</f>
        <v>0</v>
      </c>
      <c r="U156" s="58">
        <f ca="1">IFERROR(HLOOKUP(U$7,'Employee Name'!$K$6:$P$41,$E156+1,FALSE),0)</f>
        <v>0</v>
      </c>
      <c r="V156" s="58">
        <f ca="1">IFERROR(HLOOKUP(V$7,'Employee Name'!$K$6:$P$41,$E156+1,FALSE),0)</f>
        <v>0</v>
      </c>
      <c r="W156" s="58">
        <f ca="1">IFERROR(HLOOKUP(W$7,'Employee Name'!$K$6:$P$41,$E156+1,FALSE),0)</f>
        <v>0</v>
      </c>
      <c r="X156" s="58">
        <f ca="1">IFERROR(HLOOKUP(X$7,'Employee Name'!$K$6:$P$41,$E156+1,FALSE),0)</f>
        <v>0</v>
      </c>
      <c r="Y156" s="58">
        <f ca="1">IFERROR(HLOOKUP(Y$7,'Employee Name'!$K$6:$P$41,$E156+1,FALSE),0)</f>
        <v>0</v>
      </c>
      <c r="Z156" s="58">
        <f ca="1">IFERROR(HLOOKUP(Z$7,'Employee Name'!$K$6:$P$41,$E156+1,FALSE),0)</f>
        <v>0</v>
      </c>
      <c r="AA156" s="58">
        <f ca="1">IFERROR(HLOOKUP(AA$7,'Employee Name'!$K$6:$P$41,$E156+1,FALSE),0)</f>
        <v>0</v>
      </c>
      <c r="AB156" s="58">
        <f ca="1">IFERROR(HLOOKUP(AB$7,'Employee Name'!$K$6:$P$41,$E156+1,FALSE),0)</f>
        <v>0</v>
      </c>
      <c r="AC156" s="58">
        <f ca="1">IFERROR(HLOOKUP(AC$7,'Employee Name'!$K$6:$P$41,$E156+1,FALSE),0)</f>
        <v>0</v>
      </c>
      <c r="AD156" s="58">
        <f ca="1">IFERROR(HLOOKUP(AD$7,'Employee Name'!$K$6:$P$41,$E156+1,FALSE),0)</f>
        <v>0</v>
      </c>
      <c r="AE156" s="58">
        <f ca="1">IFERROR(HLOOKUP(AE$7,'Employee Name'!$K$6:$P$41,$E156+1,FALSE),0)</f>
        <v>0</v>
      </c>
      <c r="AF156" s="58">
        <f ca="1">IFERROR(HLOOKUP(AF$7,'Employee Name'!$K$6:$P$41,$E156+1,FALSE),0)</f>
        <v>0</v>
      </c>
      <c r="AG156" s="58">
        <f ca="1">IFERROR(HLOOKUP(AG$7,'Employee Name'!$K$6:$P$41,$E156+1,FALSE),0)</f>
        <v>0</v>
      </c>
      <c r="AH156" s="58">
        <f ca="1">IFERROR(HLOOKUP(AH$7,'Employee Name'!$K$6:$P$41,$E156+1,FALSE),0)</f>
        <v>0</v>
      </c>
      <c r="AI156" s="58">
        <f ca="1">IFERROR(HLOOKUP(AI$7,'Employee Name'!$K$6:$P$41,$E156+1,FALSE),0)</f>
        <v>0</v>
      </c>
      <c r="AJ156" s="58">
        <f ca="1">IFERROR(HLOOKUP(AJ$7,'Employee Name'!$K$6:$P$41,$E156+1,FALSE),0)</f>
        <v>0</v>
      </c>
      <c r="AK156" s="58">
        <f ca="1">IFERROR(HLOOKUP(AK$7,'Employee Name'!$K$6:$P$41,$E156+1,FALSE),0)</f>
        <v>0</v>
      </c>
      <c r="AL156" s="58">
        <f ca="1">IFERROR(HLOOKUP(AL$7,'Employee Name'!$K$6:$P$41,$E156+1,FALSE),0)</f>
        <v>0</v>
      </c>
      <c r="AM156" s="58">
        <f ca="1">IFERROR(HLOOKUP(AM$7,'Employee Name'!$K$6:$P$41,$E156+1,FALSE),0)</f>
        <v>0</v>
      </c>
      <c r="AN156" s="58">
        <f ca="1">IFERROR(HLOOKUP(AN$7,'Employee Name'!$K$6:$P$41,$E156+1,FALSE),0)</f>
        <v>0</v>
      </c>
    </row>
    <row r="157" spans="4:40" x14ac:dyDescent="0.25">
      <c r="D157" s="58">
        <f t="shared" ca="1" si="12"/>
        <v>24</v>
      </c>
      <c r="E157" s="58">
        <f t="shared" si="11"/>
        <v>34</v>
      </c>
      <c r="F157" s="58">
        <f ca="1">IFERROR(HLOOKUP(F$7,'Employee Name'!$K$6:$P$41,$E157+1,FALSE),0)</f>
        <v>0</v>
      </c>
      <c r="G157" s="58">
        <f ca="1">IFERROR(HLOOKUP(G$7,'Employee Name'!$K$6:$P$41,$E157+1,FALSE),0)</f>
        <v>0</v>
      </c>
      <c r="H157" s="58">
        <f ca="1">IFERROR(HLOOKUP(H$7,'Employee Name'!$K$6:$P$41,$E157+1,FALSE),0)</f>
        <v>0</v>
      </c>
      <c r="I157" s="58">
        <f ca="1">IFERROR(HLOOKUP(I$7,'Employee Name'!$K$6:$P$41,$E157+1,FALSE),0)</f>
        <v>0</v>
      </c>
      <c r="J157" s="58">
        <f ca="1">IFERROR(HLOOKUP(J$7,'Employee Name'!$K$6:$P$41,$E157+1,FALSE),0)</f>
        <v>0</v>
      </c>
      <c r="K157" s="58">
        <f ca="1">IFERROR(HLOOKUP(K$7,'Employee Name'!$K$6:$P$41,$E157+1,FALSE),0)</f>
        <v>0</v>
      </c>
      <c r="L157" s="58">
        <f ca="1">IFERROR(HLOOKUP(L$7,'Employee Name'!$K$6:$P$41,$E157+1,FALSE),0)</f>
        <v>0</v>
      </c>
      <c r="M157" s="58">
        <f ca="1">IFERROR(HLOOKUP(M$7,'Employee Name'!$K$6:$P$41,$E157+1,FALSE),0)</f>
        <v>0</v>
      </c>
      <c r="N157" s="58">
        <f ca="1">IFERROR(HLOOKUP(N$7,'Employee Name'!$K$6:$P$41,$E157+1,FALSE),0)</f>
        <v>0</v>
      </c>
      <c r="O157" s="58">
        <f ca="1">IFERROR(HLOOKUP(O$7,'Employee Name'!$K$6:$P$41,$E157+1,FALSE),0)</f>
        <v>0</v>
      </c>
      <c r="P157" s="58">
        <f ca="1">IFERROR(HLOOKUP(P$7,'Employee Name'!$K$6:$P$41,$E157+1,FALSE),0)</f>
        <v>0</v>
      </c>
      <c r="Q157" s="58">
        <f ca="1">IFERROR(HLOOKUP(Q$7,'Employee Name'!$K$6:$P$41,$E157+1,FALSE),0)</f>
        <v>0</v>
      </c>
      <c r="R157" s="58">
        <f ca="1">IFERROR(HLOOKUP(R$7,'Employee Name'!$K$6:$P$41,$E157+1,FALSE),0)</f>
        <v>0</v>
      </c>
      <c r="S157" s="58">
        <f ca="1">IFERROR(HLOOKUP(S$7,'Employee Name'!$K$6:$P$41,$E157+1,FALSE),0)</f>
        <v>0</v>
      </c>
      <c r="T157" s="58">
        <f ca="1">IFERROR(HLOOKUP(T$7,'Employee Name'!$K$6:$P$41,$E157+1,FALSE),0)</f>
        <v>0</v>
      </c>
      <c r="U157" s="58">
        <f ca="1">IFERROR(HLOOKUP(U$7,'Employee Name'!$K$6:$P$41,$E157+1,FALSE),0)</f>
        <v>0</v>
      </c>
      <c r="V157" s="58">
        <f ca="1">IFERROR(HLOOKUP(V$7,'Employee Name'!$K$6:$P$41,$E157+1,FALSE),0)</f>
        <v>0</v>
      </c>
      <c r="W157" s="58">
        <f ca="1">IFERROR(HLOOKUP(W$7,'Employee Name'!$K$6:$P$41,$E157+1,FALSE),0)</f>
        <v>0</v>
      </c>
      <c r="X157" s="58">
        <f ca="1">IFERROR(HLOOKUP(X$7,'Employee Name'!$K$6:$P$41,$E157+1,FALSE),0)</f>
        <v>0</v>
      </c>
      <c r="Y157" s="58">
        <f ca="1">IFERROR(HLOOKUP(Y$7,'Employee Name'!$K$6:$P$41,$E157+1,FALSE),0)</f>
        <v>0</v>
      </c>
      <c r="Z157" s="58">
        <f ca="1">IFERROR(HLOOKUP(Z$7,'Employee Name'!$K$6:$P$41,$E157+1,FALSE),0)</f>
        <v>0</v>
      </c>
      <c r="AA157" s="58">
        <f ca="1">IFERROR(HLOOKUP(AA$7,'Employee Name'!$K$6:$P$41,$E157+1,FALSE),0)</f>
        <v>0</v>
      </c>
      <c r="AB157" s="58">
        <f ca="1">IFERROR(HLOOKUP(AB$7,'Employee Name'!$K$6:$P$41,$E157+1,FALSE),0)</f>
        <v>0</v>
      </c>
      <c r="AC157" s="58">
        <f ca="1">IFERROR(HLOOKUP(AC$7,'Employee Name'!$K$6:$P$41,$E157+1,FALSE),0)</f>
        <v>0</v>
      </c>
      <c r="AD157" s="58">
        <f ca="1">IFERROR(HLOOKUP(AD$7,'Employee Name'!$K$6:$P$41,$E157+1,FALSE),0)</f>
        <v>0</v>
      </c>
      <c r="AE157" s="58">
        <f ca="1">IFERROR(HLOOKUP(AE$7,'Employee Name'!$K$6:$P$41,$E157+1,FALSE),0)</f>
        <v>0</v>
      </c>
      <c r="AF157" s="58">
        <f ca="1">IFERROR(HLOOKUP(AF$7,'Employee Name'!$K$6:$P$41,$E157+1,FALSE),0)</f>
        <v>0</v>
      </c>
      <c r="AG157" s="58">
        <f ca="1">IFERROR(HLOOKUP(AG$7,'Employee Name'!$K$6:$P$41,$E157+1,FALSE),0)</f>
        <v>0</v>
      </c>
      <c r="AH157" s="58">
        <f ca="1">IFERROR(HLOOKUP(AH$7,'Employee Name'!$K$6:$P$41,$E157+1,FALSE),0)</f>
        <v>0</v>
      </c>
      <c r="AI157" s="58">
        <f ca="1">IFERROR(HLOOKUP(AI$7,'Employee Name'!$K$6:$P$41,$E157+1,FALSE),0)</f>
        <v>0</v>
      </c>
      <c r="AJ157" s="58">
        <f ca="1">IFERROR(HLOOKUP(AJ$7,'Employee Name'!$K$6:$P$41,$E157+1,FALSE),0)</f>
        <v>0</v>
      </c>
      <c r="AK157" s="58">
        <f ca="1">IFERROR(HLOOKUP(AK$7,'Employee Name'!$K$6:$P$41,$E157+1,FALSE),0)</f>
        <v>0</v>
      </c>
      <c r="AL157" s="58">
        <f ca="1">IFERROR(HLOOKUP(AL$7,'Employee Name'!$K$6:$P$41,$E157+1,FALSE),0)</f>
        <v>0</v>
      </c>
      <c r="AM157" s="58">
        <f ca="1">IFERROR(HLOOKUP(AM$7,'Employee Name'!$K$6:$P$41,$E157+1,FALSE),0)</f>
        <v>0</v>
      </c>
      <c r="AN157" s="58">
        <f ca="1">IFERROR(HLOOKUP(AN$7,'Employee Name'!$K$6:$P$41,$E157+1,FALSE),0)</f>
        <v>0</v>
      </c>
    </row>
    <row r="158" spans="4:40" x14ac:dyDescent="0.25">
      <c r="D158" s="58">
        <f t="shared" ca="1" si="12"/>
        <v>24</v>
      </c>
      <c r="E158" s="58">
        <f t="shared" si="11"/>
        <v>35</v>
      </c>
      <c r="F158" s="58">
        <f ca="1">IFERROR(HLOOKUP(F$7,'Employee Name'!$K$6:$P$41,$E158+1,FALSE),0)</f>
        <v>0</v>
      </c>
      <c r="G158" s="58">
        <f ca="1">IFERROR(HLOOKUP(G$7,'Employee Name'!$K$6:$P$41,$E158+1,FALSE),0)</f>
        <v>0</v>
      </c>
      <c r="H158" s="58">
        <f ca="1">IFERROR(HLOOKUP(H$7,'Employee Name'!$K$6:$P$41,$E158+1,FALSE),0)</f>
        <v>0</v>
      </c>
      <c r="I158" s="58">
        <f ca="1">IFERROR(HLOOKUP(I$7,'Employee Name'!$K$6:$P$41,$E158+1,FALSE),0)</f>
        <v>0</v>
      </c>
      <c r="J158" s="58">
        <f ca="1">IFERROR(HLOOKUP(J$7,'Employee Name'!$K$6:$P$41,$E158+1,FALSE),0)</f>
        <v>0</v>
      </c>
      <c r="K158" s="58">
        <f ca="1">IFERROR(HLOOKUP(K$7,'Employee Name'!$K$6:$P$41,$E158+1,FALSE),0)</f>
        <v>0</v>
      </c>
      <c r="L158" s="58">
        <f ca="1">IFERROR(HLOOKUP(L$7,'Employee Name'!$K$6:$P$41,$E158+1,FALSE),0)</f>
        <v>0</v>
      </c>
      <c r="M158" s="58">
        <f ca="1">IFERROR(HLOOKUP(M$7,'Employee Name'!$K$6:$P$41,$E158+1,FALSE),0)</f>
        <v>0</v>
      </c>
      <c r="N158" s="58">
        <f ca="1">IFERROR(HLOOKUP(N$7,'Employee Name'!$K$6:$P$41,$E158+1,FALSE),0)</f>
        <v>0</v>
      </c>
      <c r="O158" s="58">
        <f ca="1">IFERROR(HLOOKUP(O$7,'Employee Name'!$K$6:$P$41,$E158+1,FALSE),0)</f>
        <v>0</v>
      </c>
      <c r="P158" s="58">
        <f ca="1">IFERROR(HLOOKUP(P$7,'Employee Name'!$K$6:$P$41,$E158+1,FALSE),0)</f>
        <v>0</v>
      </c>
      <c r="Q158" s="58">
        <f ca="1">IFERROR(HLOOKUP(Q$7,'Employee Name'!$K$6:$P$41,$E158+1,FALSE),0)</f>
        <v>0</v>
      </c>
      <c r="R158" s="58">
        <f ca="1">IFERROR(HLOOKUP(R$7,'Employee Name'!$K$6:$P$41,$E158+1,FALSE),0)</f>
        <v>0</v>
      </c>
      <c r="S158" s="58">
        <f ca="1">IFERROR(HLOOKUP(S$7,'Employee Name'!$K$6:$P$41,$E158+1,FALSE),0)</f>
        <v>0</v>
      </c>
      <c r="T158" s="58">
        <f ca="1">IFERROR(HLOOKUP(T$7,'Employee Name'!$K$6:$P$41,$E158+1,FALSE),0)</f>
        <v>0</v>
      </c>
      <c r="U158" s="58">
        <f ca="1">IFERROR(HLOOKUP(U$7,'Employee Name'!$K$6:$P$41,$E158+1,FALSE),0)</f>
        <v>0</v>
      </c>
      <c r="V158" s="58">
        <f ca="1">IFERROR(HLOOKUP(V$7,'Employee Name'!$K$6:$P$41,$E158+1,FALSE),0)</f>
        <v>0</v>
      </c>
      <c r="W158" s="58">
        <f ca="1">IFERROR(HLOOKUP(W$7,'Employee Name'!$K$6:$P$41,$E158+1,FALSE),0)</f>
        <v>0</v>
      </c>
      <c r="X158" s="58">
        <f ca="1">IFERROR(HLOOKUP(X$7,'Employee Name'!$K$6:$P$41,$E158+1,FALSE),0)</f>
        <v>0</v>
      </c>
      <c r="Y158" s="58">
        <f ca="1">IFERROR(HLOOKUP(Y$7,'Employee Name'!$K$6:$P$41,$E158+1,FALSE),0)</f>
        <v>0</v>
      </c>
      <c r="Z158" s="58">
        <f ca="1">IFERROR(HLOOKUP(Z$7,'Employee Name'!$K$6:$P$41,$E158+1,FALSE),0)</f>
        <v>0</v>
      </c>
      <c r="AA158" s="58">
        <f ca="1">IFERROR(HLOOKUP(AA$7,'Employee Name'!$K$6:$P$41,$E158+1,FALSE),0)</f>
        <v>0</v>
      </c>
      <c r="AB158" s="58">
        <f ca="1">IFERROR(HLOOKUP(AB$7,'Employee Name'!$K$6:$P$41,$E158+1,FALSE),0)</f>
        <v>0</v>
      </c>
      <c r="AC158" s="58">
        <f ca="1">IFERROR(HLOOKUP(AC$7,'Employee Name'!$K$6:$P$41,$E158+1,FALSE),0)</f>
        <v>0</v>
      </c>
      <c r="AD158" s="58">
        <f ca="1">IFERROR(HLOOKUP(AD$7,'Employee Name'!$K$6:$P$41,$E158+1,FALSE),0)</f>
        <v>0</v>
      </c>
      <c r="AE158" s="58">
        <f ca="1">IFERROR(HLOOKUP(AE$7,'Employee Name'!$K$6:$P$41,$E158+1,FALSE),0)</f>
        <v>0</v>
      </c>
      <c r="AF158" s="58">
        <f ca="1">IFERROR(HLOOKUP(AF$7,'Employee Name'!$K$6:$P$41,$E158+1,FALSE),0)</f>
        <v>0</v>
      </c>
      <c r="AG158" s="58">
        <f ca="1">IFERROR(HLOOKUP(AG$7,'Employee Name'!$K$6:$P$41,$E158+1,FALSE),0)</f>
        <v>0</v>
      </c>
      <c r="AH158" s="58">
        <f ca="1">IFERROR(HLOOKUP(AH$7,'Employee Name'!$K$6:$P$41,$E158+1,FALSE),0)</f>
        <v>0</v>
      </c>
      <c r="AI158" s="58">
        <f ca="1">IFERROR(HLOOKUP(AI$7,'Employee Name'!$K$6:$P$41,$E158+1,FALSE),0)</f>
        <v>0</v>
      </c>
      <c r="AJ158" s="58">
        <f ca="1">IFERROR(HLOOKUP(AJ$7,'Employee Name'!$K$6:$P$41,$E158+1,FALSE),0)</f>
        <v>0</v>
      </c>
      <c r="AK158" s="58">
        <f ca="1">IFERROR(HLOOKUP(AK$7,'Employee Name'!$K$6:$P$41,$E158+1,FALSE),0)</f>
        <v>0</v>
      </c>
      <c r="AL158" s="58">
        <f ca="1">IFERROR(HLOOKUP(AL$7,'Employee Name'!$K$6:$P$41,$E158+1,FALSE),0)</f>
        <v>0</v>
      </c>
      <c r="AM158" s="58">
        <f ca="1">IFERROR(HLOOKUP(AM$7,'Employee Name'!$K$6:$P$41,$E158+1,FALSE),0)</f>
        <v>0</v>
      </c>
      <c r="AN158" s="58">
        <f ca="1">IFERROR(HLOOKUP(AN$7,'Employee Name'!$K$6:$P$41,$E158+1,FALSE),0)</f>
        <v>0</v>
      </c>
    </row>
  </sheetData>
  <sheetProtection password="CEE2" sheet="1" objects="1" scenarios="1"/>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K213"/>
  <sheetViews>
    <sheetView showGridLines="0" topLeftCell="Z1" workbookViewId="0">
      <selection activeCell="AD4" sqref="AD4"/>
    </sheetView>
  </sheetViews>
  <sheetFormatPr defaultColWidth="8.85546875" defaultRowHeight="15" x14ac:dyDescent="0.25"/>
  <cols>
    <col min="1" max="1" width="8.85546875" style="58"/>
    <col min="2" max="2" width="13.5703125" style="58" bestFit="1" customWidth="1"/>
    <col min="3" max="3" width="13.42578125" style="58" bestFit="1" customWidth="1"/>
    <col min="4" max="4" width="16.5703125" style="58" bestFit="1" customWidth="1"/>
    <col min="5" max="5" width="15.5703125" style="58" bestFit="1" customWidth="1"/>
    <col min="6" max="7" width="2" style="58" bestFit="1" customWidth="1"/>
    <col min="8" max="8" width="2.28515625" style="58" bestFit="1" customWidth="1"/>
    <col min="9" max="10" width="8.85546875" style="58"/>
    <col min="11" max="18" width="8.5703125" style="58" bestFit="1" customWidth="1"/>
    <col min="19" max="20" width="8.85546875" style="58"/>
    <col min="21" max="27" width="17.85546875" style="58" bestFit="1" customWidth="1"/>
    <col min="28" max="28" width="8.85546875" style="58"/>
    <col min="29" max="29" width="17.85546875" style="58" bestFit="1" customWidth="1"/>
    <col min="30" max="16384" width="8.85546875" style="58"/>
  </cols>
  <sheetData>
    <row r="1" spans="1:37" x14ac:dyDescent="0.25">
      <c r="AE1" s="58">
        <f>MAX(AE4:AE213)</f>
        <v>82</v>
      </c>
    </row>
    <row r="2" spans="1:37" x14ac:dyDescent="0.25">
      <c r="Z2" s="58">
        <f ca="1">COUNTIF(Z4:Z55,"&lt;&gt;0")</f>
        <v>1</v>
      </c>
      <c r="AA2" s="58">
        <f ca="1">COUNTIF(AA4:AA55,"&lt;&gt;0")</f>
        <v>1</v>
      </c>
      <c r="AF2" s="58">
        <f>VLOOKUP("v",'Shift Plan'!E8:J54,6,FALSE)</f>
        <v>2</v>
      </c>
    </row>
    <row r="3" spans="1:37" x14ac:dyDescent="0.25">
      <c r="B3" s="58" t="s">
        <v>25</v>
      </c>
      <c r="C3" s="58" t="s">
        <v>26</v>
      </c>
      <c r="D3" s="58" t="s">
        <v>27</v>
      </c>
      <c r="E3" s="58" t="s">
        <v>28</v>
      </c>
      <c r="F3" s="58" t="s">
        <v>29</v>
      </c>
      <c r="G3" s="58" t="s">
        <v>38</v>
      </c>
      <c r="K3" s="58">
        <v>1</v>
      </c>
      <c r="M3" s="58">
        <v>2</v>
      </c>
      <c r="O3" s="58">
        <v>3</v>
      </c>
      <c r="Q3" s="58">
        <v>4</v>
      </c>
      <c r="S3" s="58">
        <v>5</v>
      </c>
      <c r="U3" s="58">
        <v>1</v>
      </c>
      <c r="V3" s="58">
        <v>2</v>
      </c>
      <c r="W3" s="58">
        <v>3</v>
      </c>
      <c r="X3" s="58">
        <v>4</v>
      </c>
      <c r="Y3" s="58">
        <v>5</v>
      </c>
      <c r="Z3" s="58" t="str">
        <f>'Group Layout'!A9</f>
        <v>4</v>
      </c>
      <c r="AA3" s="58" t="str">
        <f>'Shift Layout'!A10</f>
        <v>4</v>
      </c>
      <c r="AE3" s="58">
        <v>0</v>
      </c>
    </row>
    <row r="4" spans="1:37" x14ac:dyDescent="0.25">
      <c r="A4" s="58">
        <v>1</v>
      </c>
      <c r="B4" s="58" t="str">
        <f>IF('Employee Name'!K7&lt;&gt;"",IF('Shift Layout'!$B$9=1,"("&amp;B$3&amp;") "&amp;'Employee Name'!K7,'Employee Name'!K7),0)</f>
        <v>(A) Jack Banner</v>
      </c>
      <c r="C4" s="58" t="str">
        <f>IF('Employee Name'!L7&lt;&gt;"",IF('Shift Layout'!$B$9=1,"("&amp;C$3&amp;") "&amp;'Employee Name'!L7,'Employee Name'!L7),0)</f>
        <v>(B) Jane Sullivan</v>
      </c>
      <c r="D4" s="58">
        <f>IF('Employee Name'!M7&lt;&gt;"",IF('Shift Layout'!$B$9=1,"("&amp;D$3&amp;") "&amp;'Employee Name'!M7,'Employee Name'!M7),0)</f>
        <v>0</v>
      </c>
      <c r="E4" s="58">
        <f>IF('Employee Name'!N7&lt;&gt;"",IF('Shift Layout'!$B$9=1,"("&amp;E$3&amp;") "&amp;'Employee Name'!N7,'Employee Name'!N7),0)</f>
        <v>0</v>
      </c>
      <c r="F4" s="58">
        <f>IF('Employee Name'!O7&lt;&gt;"",IF('Shift Layout'!$B$9=1,"("&amp;F$3&amp;") "&amp;'Employee Name'!O7,'Employee Name'!O7),0)</f>
        <v>0</v>
      </c>
      <c r="G4" s="58">
        <f>IF('Employee Name'!P7&lt;&gt;"",IF('Shift Layout'!$B$9=1,"("&amp;G$3&amp;") "&amp;'Employee Name'!P7,'Employee Name'!P7),0)</f>
        <v>0</v>
      </c>
      <c r="J4" s="58">
        <v>1</v>
      </c>
      <c r="K4" s="64">
        <f>'Shift Plan'!F4</f>
        <v>41645</v>
      </c>
      <c r="L4" s="64">
        <f>K4+6</f>
        <v>41651</v>
      </c>
      <c r="M4" s="64">
        <f>K4</f>
        <v>41645</v>
      </c>
      <c r="N4" s="64">
        <f>M4+13</f>
        <v>41658</v>
      </c>
      <c r="O4" s="64">
        <f>M4</f>
        <v>41645</v>
      </c>
      <c r="P4" s="64">
        <f>O4+20</f>
        <v>41665</v>
      </c>
      <c r="Q4" s="64">
        <f>O4</f>
        <v>41645</v>
      </c>
      <c r="R4" s="64">
        <f>Q4+27</f>
        <v>41672</v>
      </c>
      <c r="S4" s="64"/>
      <c r="T4" s="64"/>
      <c r="U4" s="58" t="str">
        <f>TEXT(K4,"mm/dd/yy")&amp;" - "&amp;TEXT(L4,"mm/dd/yy")</f>
        <v>01/06/14 - 01/12/14</v>
      </c>
      <c r="V4" s="58" t="str">
        <f t="shared" ref="V4:V5" si="0">TEXT(M4,"mm/dd/yy")&amp;" - "&amp;TEXT(N4,"mm/dd/yy")</f>
        <v>01/06/14 - 01/19/14</v>
      </c>
      <c r="W4" s="58" t="str">
        <f t="shared" ref="W4" si="1">TEXT(O4,"mm/dd/yy")&amp;" - "&amp;TEXT(P4,"mm/dd/yy")</f>
        <v>01/06/14 - 01/26/14</v>
      </c>
      <c r="X4" s="58" t="str">
        <f t="shared" ref="X4" si="2">TEXT(Q4,"mm/dd/yy")&amp;" - "&amp;TEXT(R4,"mm/dd/yy")</f>
        <v>01/06/14 - 02/02/14</v>
      </c>
      <c r="Z4" s="58" t="str">
        <f ca="1">OFFSET(U4,0,$Z$3-1)</f>
        <v>01/06/14 - 02/02/14</v>
      </c>
      <c r="AA4" s="58" t="str">
        <f ca="1">OFFSET(U4,0,$AA$3-1)</f>
        <v>01/06/14 - 02/02/14</v>
      </c>
      <c r="AB4" s="58">
        <v>0</v>
      </c>
      <c r="AD4" s="58">
        <v>1</v>
      </c>
      <c r="AE4" s="58">
        <f>IF(AG4&lt;&gt;0,AE3+1,AE3)</f>
        <v>1</v>
      </c>
      <c r="AF4" s="58" t="str">
        <f>IF($AF$2&gt;0,"A","")</f>
        <v>A</v>
      </c>
      <c r="AG4" s="58" t="str">
        <f>IF(AF4&lt;&gt;"",'Employee Name'!K7,"")</f>
        <v>Jack Banner</v>
      </c>
      <c r="AJ4" s="58" t="s">
        <v>61</v>
      </c>
      <c r="AK4" s="58" t="s">
        <v>62</v>
      </c>
    </row>
    <row r="5" spans="1:37" x14ac:dyDescent="0.25">
      <c r="A5" s="58">
        <v>2</v>
      </c>
      <c r="B5" s="58" t="str">
        <f>IF('Employee Name'!K8&lt;&gt;"",IF('Shift Layout'!$B$9=1,"("&amp;B$3&amp;") "&amp;'Employee Name'!K8,'Employee Name'!K8),0)</f>
        <v>(A) Bruce kent</v>
      </c>
      <c r="C5" s="58" t="str">
        <f>IF('Employee Name'!L8&lt;&gt;"",IF('Shift Layout'!$B$9=1,"("&amp;C$3&amp;") "&amp;'Employee Name'!L8,'Employee Name'!L8),0)</f>
        <v>(B) Clark Wayne</v>
      </c>
      <c r="D5" s="58">
        <f>IF('Employee Name'!M8&lt;&gt;"",IF('Shift Layout'!$B$9=1,"("&amp;D$3&amp;") "&amp;'Employee Name'!M8,'Employee Name'!M8),0)</f>
        <v>0</v>
      </c>
      <c r="E5" s="58">
        <f>IF('Employee Name'!N8&lt;&gt;"",IF('Shift Layout'!$B$9=1,"("&amp;E$3&amp;") "&amp;'Employee Name'!N8,'Employee Name'!N8),0)</f>
        <v>0</v>
      </c>
      <c r="F5" s="58">
        <f>IF('Employee Name'!O8&lt;&gt;"",IF('Shift Layout'!$B$9=1,"("&amp;F$3&amp;") "&amp;'Employee Name'!O8,'Employee Name'!O8),0)</f>
        <v>0</v>
      </c>
      <c r="G5" s="58">
        <f>IF('Employee Name'!P8&lt;&gt;"",IF('Shift Layout'!$B$9=1,"("&amp;G$3&amp;") "&amp;'Employee Name'!P8,'Employee Name'!P8),0)</f>
        <v>0</v>
      </c>
      <c r="J5" s="58">
        <v>2</v>
      </c>
      <c r="K5" s="64">
        <f>K4+7</f>
        <v>41652</v>
      </c>
      <c r="L5" s="64">
        <f>K5+6</f>
        <v>41658</v>
      </c>
      <c r="M5" s="64">
        <f>M4+14</f>
        <v>41659</v>
      </c>
      <c r="N5" s="64">
        <f>M5+13</f>
        <v>41672</v>
      </c>
      <c r="O5" s="64"/>
      <c r="P5" s="64"/>
      <c r="Q5" s="64"/>
      <c r="R5" s="64"/>
      <c r="S5" s="64"/>
      <c r="T5" s="64"/>
      <c r="U5" s="58" t="str">
        <f t="shared" ref="U5:U7" si="3">TEXT(K5,"mm/dd/yy")&amp;" - "&amp;TEXT(L5,"mm/dd/yy")</f>
        <v>01/13/14 - 01/19/14</v>
      </c>
      <c r="V5" s="58" t="str">
        <f t="shared" si="0"/>
        <v>01/20/14 - 02/02/14</v>
      </c>
      <c r="Z5" s="58">
        <f t="shared" ref="Z5:Z55" ca="1" si="4">OFFSET(U5,0,$Z$3-1)</f>
        <v>0</v>
      </c>
      <c r="AA5" s="58">
        <f t="shared" ref="AA5:AA55" ca="1" si="5">OFFSET(U5,0,$AA$3-1)</f>
        <v>0</v>
      </c>
      <c r="AB5" s="58">
        <v>1</v>
      </c>
      <c r="AD5" s="58">
        <v>2</v>
      </c>
      <c r="AE5" s="58">
        <f t="shared" ref="AE5:AE68" si="6">IF(AG5&lt;&gt;0,AE4+1,AE4)</f>
        <v>2</v>
      </c>
      <c r="AF5" s="58" t="str">
        <f>IF(AF4&lt;&gt;"",AF4,"")</f>
        <v>A</v>
      </c>
      <c r="AG5" s="58" t="str">
        <f>IF(AF5&lt;&gt;"",'Employee Name'!K8,"")</f>
        <v>Bruce kent</v>
      </c>
      <c r="AJ5" s="58">
        <v>1</v>
      </c>
      <c r="AK5" s="58">
        <v>0</v>
      </c>
    </row>
    <row r="6" spans="1:37" x14ac:dyDescent="0.25">
      <c r="A6" s="58">
        <v>3</v>
      </c>
      <c r="B6" s="58" t="str">
        <f>IF('Employee Name'!K9&lt;&gt;"",IF('Shift Layout'!$B$9=1,"("&amp;B$3&amp;") "&amp;'Employee Name'!K9,'Employee Name'!K9),0)</f>
        <v>(A) Alexandre Robin</v>
      </c>
      <c r="C6" s="58" t="str">
        <f>IF('Employee Name'!L9&lt;&gt;"",IF('Shift Layout'!$B$9=1,"("&amp;C$3&amp;") "&amp;'Employee Name'!L9,'Employee Name'!L9),0)</f>
        <v>(B) Cristiano Messi</v>
      </c>
      <c r="D6" s="58">
        <f>IF('Employee Name'!M9&lt;&gt;"",IF('Shift Layout'!$B$9=1,"("&amp;D$3&amp;") "&amp;'Employee Name'!M9,'Employee Name'!M9),0)</f>
        <v>0</v>
      </c>
      <c r="E6" s="58">
        <f>IF('Employee Name'!N9&lt;&gt;"",IF('Shift Layout'!$B$9=1,"("&amp;E$3&amp;") "&amp;'Employee Name'!N9,'Employee Name'!N9),0)</f>
        <v>0</v>
      </c>
      <c r="F6" s="58">
        <f>IF('Employee Name'!O9&lt;&gt;"",IF('Shift Layout'!$B$9=1,"("&amp;F$3&amp;") "&amp;'Employee Name'!O9,'Employee Name'!O9),0)</f>
        <v>0</v>
      </c>
      <c r="G6" s="58">
        <f>IF('Employee Name'!P9&lt;&gt;"",IF('Shift Layout'!$B$9=1,"("&amp;G$3&amp;") "&amp;'Employee Name'!P9,'Employee Name'!P9),0)</f>
        <v>0</v>
      </c>
      <c r="J6" s="58">
        <v>3</v>
      </c>
      <c r="K6" s="64">
        <f t="shared" ref="K6:K7" si="7">K5+7</f>
        <v>41659</v>
      </c>
      <c r="L6" s="64">
        <f t="shared" ref="L6:L7" si="8">K6+6</f>
        <v>41665</v>
      </c>
      <c r="M6" s="64"/>
      <c r="N6" s="64"/>
      <c r="O6" s="64"/>
      <c r="P6" s="64"/>
      <c r="Q6" s="64"/>
      <c r="R6" s="64"/>
      <c r="S6" s="64"/>
      <c r="T6" s="64"/>
      <c r="U6" s="58" t="str">
        <f t="shared" si="3"/>
        <v>01/20/14 - 01/26/14</v>
      </c>
      <c r="Z6" s="58">
        <f t="shared" ca="1" si="4"/>
        <v>0</v>
      </c>
      <c r="AA6" s="58">
        <f t="shared" ca="1" si="5"/>
        <v>0</v>
      </c>
      <c r="AB6" s="58">
        <v>2</v>
      </c>
      <c r="AD6" s="58">
        <v>3</v>
      </c>
      <c r="AE6" s="58">
        <f t="shared" si="6"/>
        <v>3</v>
      </c>
      <c r="AF6" s="58" t="str">
        <f t="shared" ref="AF6:AF69" si="9">IF(AF5&lt;&gt;"",AF5,"")</f>
        <v>A</v>
      </c>
      <c r="AG6" s="58" t="str">
        <f>IF(AF6&lt;&gt;"",'Employee Name'!K9,"")</f>
        <v>Alexandre Robin</v>
      </c>
      <c r="AJ6" s="58">
        <v>2</v>
      </c>
      <c r="AK6" s="58">
        <f>AK5+6</f>
        <v>6</v>
      </c>
    </row>
    <row r="7" spans="1:37" x14ac:dyDescent="0.25">
      <c r="A7" s="58">
        <v>4</v>
      </c>
      <c r="B7" s="58" t="str">
        <f>IF('Employee Name'!K10&lt;&gt;"",IF('Shift Layout'!$B$9=1,"("&amp;B$3&amp;") "&amp;'Employee Name'!K10,'Employee Name'!K10),0)</f>
        <v>(A) Lionel Ronaldo</v>
      </c>
      <c r="C7" s="58" t="str">
        <f>IF('Employee Name'!L10&lt;&gt;"",IF('Shift Layout'!$B$9=1,"("&amp;C$3&amp;") "&amp;'Employee Name'!L10,'Employee Name'!L10),0)</f>
        <v>(B) Roger Connery</v>
      </c>
      <c r="D7" s="58">
        <f>IF('Employee Name'!M10&lt;&gt;"",IF('Shift Layout'!$B$9=1,"("&amp;D$3&amp;") "&amp;'Employee Name'!M10,'Employee Name'!M10),0)</f>
        <v>0</v>
      </c>
      <c r="E7" s="58">
        <f>IF('Employee Name'!N10&lt;&gt;"",IF('Shift Layout'!$B$9=1,"("&amp;E$3&amp;") "&amp;'Employee Name'!N10,'Employee Name'!N10),0)</f>
        <v>0</v>
      </c>
      <c r="F7" s="58">
        <f>IF('Employee Name'!O10&lt;&gt;"",IF('Shift Layout'!$B$9=1,"("&amp;F$3&amp;") "&amp;'Employee Name'!O10,'Employee Name'!O10),0)</f>
        <v>0</v>
      </c>
      <c r="G7" s="58">
        <f>IF('Employee Name'!P10&lt;&gt;"",IF('Shift Layout'!$B$9=1,"("&amp;G$3&amp;") "&amp;'Employee Name'!P10,'Employee Name'!P10),0)</f>
        <v>0</v>
      </c>
      <c r="J7" s="58">
        <v>4</v>
      </c>
      <c r="K7" s="64">
        <f t="shared" si="7"/>
        <v>41666</v>
      </c>
      <c r="L7" s="64">
        <f t="shared" si="8"/>
        <v>41672</v>
      </c>
      <c r="M7" s="64"/>
      <c r="N7" s="64"/>
      <c r="O7" s="64"/>
      <c r="P7" s="64"/>
      <c r="Q7" s="64"/>
      <c r="R7" s="64"/>
      <c r="S7" s="64"/>
      <c r="T7" s="64"/>
      <c r="U7" s="58" t="str">
        <f t="shared" si="3"/>
        <v>01/27/14 - 02/02/14</v>
      </c>
      <c r="Z7" s="58">
        <f t="shared" ca="1" si="4"/>
        <v>0</v>
      </c>
      <c r="AA7" s="58">
        <f t="shared" ca="1" si="5"/>
        <v>0</v>
      </c>
      <c r="AB7" s="58">
        <v>3</v>
      </c>
      <c r="AD7" s="58">
        <v>4</v>
      </c>
      <c r="AE7" s="58">
        <f t="shared" si="6"/>
        <v>4</v>
      </c>
      <c r="AF7" s="58" t="str">
        <f t="shared" si="9"/>
        <v>A</v>
      </c>
      <c r="AG7" s="58" t="str">
        <f>IF(AF7&lt;&gt;"",'Employee Name'!K10,"")</f>
        <v>Lionel Ronaldo</v>
      </c>
      <c r="AJ7" s="58">
        <v>3</v>
      </c>
      <c r="AK7" s="58">
        <f t="shared" ref="AK7:AK70" si="10">AK6+6</f>
        <v>12</v>
      </c>
    </row>
    <row r="8" spans="1:37" x14ac:dyDescent="0.25">
      <c r="A8" s="58">
        <v>5</v>
      </c>
      <c r="B8" s="58" t="str">
        <f>IF('Employee Name'!K11&lt;&gt;"",IF('Shift Layout'!$B$9=1,"("&amp;B$3&amp;") "&amp;'Employee Name'!K11,'Employee Name'!K11),0)</f>
        <v>(A) Sean Moore</v>
      </c>
      <c r="C8" s="58" t="str">
        <f>IF('Employee Name'!L11&lt;&gt;"",IF('Shift Layout'!$B$9=1,"("&amp;C$3&amp;") "&amp;'Employee Name'!L11,'Employee Name'!L11),0)</f>
        <v>(B) Pierce Craig</v>
      </c>
      <c r="D8" s="58">
        <f>IF('Employee Name'!M11&lt;&gt;"",IF('Shift Layout'!$B$9=1,"("&amp;D$3&amp;") "&amp;'Employee Name'!M11,'Employee Name'!M11),0)</f>
        <v>0</v>
      </c>
      <c r="E8" s="58">
        <f>IF('Employee Name'!N11&lt;&gt;"",IF('Shift Layout'!$B$9=1,"("&amp;E$3&amp;") "&amp;'Employee Name'!N11,'Employee Name'!N11),0)</f>
        <v>0</v>
      </c>
      <c r="F8" s="58">
        <f>IF('Employee Name'!O11&lt;&gt;"",IF('Shift Layout'!$B$9=1,"("&amp;F$3&amp;") "&amp;'Employee Name'!O11,'Employee Name'!O11),0)</f>
        <v>0</v>
      </c>
      <c r="G8" s="58">
        <f>IF('Employee Name'!P11&lt;&gt;"",IF('Shift Layout'!$B$9=1,"("&amp;G$3&amp;") "&amp;'Employee Name'!P11,'Employee Name'!P11),0)</f>
        <v>0</v>
      </c>
      <c r="J8" s="58">
        <v>5</v>
      </c>
      <c r="K8" s="64"/>
      <c r="L8" s="64"/>
      <c r="M8" s="64"/>
      <c r="N8" s="64"/>
      <c r="O8" s="64"/>
      <c r="P8" s="64"/>
      <c r="Q8" s="64"/>
      <c r="R8" s="64"/>
      <c r="S8" s="64"/>
      <c r="T8" s="64"/>
      <c r="Z8" s="58">
        <f t="shared" ca="1" si="4"/>
        <v>0</v>
      </c>
      <c r="AA8" s="58">
        <f t="shared" ca="1" si="5"/>
        <v>0</v>
      </c>
      <c r="AB8" s="58">
        <v>4</v>
      </c>
      <c r="AD8" s="58">
        <v>5</v>
      </c>
      <c r="AE8" s="58">
        <f t="shared" si="6"/>
        <v>5</v>
      </c>
      <c r="AF8" s="58" t="str">
        <f t="shared" si="9"/>
        <v>A</v>
      </c>
      <c r="AG8" s="58" t="str">
        <f>IF(AF8&lt;&gt;"",'Employee Name'!K11,"")</f>
        <v>Sean Moore</v>
      </c>
      <c r="AJ8" s="58">
        <v>4</v>
      </c>
      <c r="AK8" s="58">
        <f t="shared" si="10"/>
        <v>18</v>
      </c>
    </row>
    <row r="9" spans="1:37" x14ac:dyDescent="0.25">
      <c r="A9" s="58">
        <v>6</v>
      </c>
      <c r="B9" s="58" t="str">
        <f>IF('Employee Name'!K12&lt;&gt;"",IF('Shift Layout'!$B$9=1,"("&amp;B$3&amp;") "&amp;'Employee Name'!K12,'Employee Name'!K12),0)</f>
        <v>(A) Daniel Brosnan</v>
      </c>
      <c r="C9" s="58" t="str">
        <f>IF('Employee Name'!L12&lt;&gt;"",IF('Shift Layout'!$B$9=1,"("&amp;C$3&amp;") "&amp;'Employee Name'!L12,'Employee Name'!L12),0)</f>
        <v>(B) Timothy Lazenbi</v>
      </c>
      <c r="D9" s="58">
        <f>IF('Employee Name'!M12&lt;&gt;"",IF('Shift Layout'!$B$9=1,"("&amp;D$3&amp;") "&amp;'Employee Name'!M12,'Employee Name'!M12),0)</f>
        <v>0</v>
      </c>
      <c r="E9" s="58">
        <f>IF('Employee Name'!N12&lt;&gt;"",IF('Shift Layout'!$B$9=1,"("&amp;E$3&amp;") "&amp;'Employee Name'!N12,'Employee Name'!N12),0)</f>
        <v>0</v>
      </c>
      <c r="F9" s="58">
        <f>IF('Employee Name'!O12&lt;&gt;"",IF('Shift Layout'!$B$9=1,"("&amp;F$3&amp;") "&amp;'Employee Name'!O12,'Employee Name'!O12),0)</f>
        <v>0</v>
      </c>
      <c r="G9" s="58">
        <f>IF('Employee Name'!P12&lt;&gt;"",IF('Shift Layout'!$B$9=1,"("&amp;G$3&amp;") "&amp;'Employee Name'!P12,'Employee Name'!P12),0)</f>
        <v>0</v>
      </c>
      <c r="J9" s="58">
        <v>6</v>
      </c>
      <c r="K9" s="64"/>
      <c r="L9" s="64"/>
      <c r="M9" s="64"/>
      <c r="N9" s="64"/>
      <c r="O9" s="64"/>
      <c r="P9" s="64"/>
      <c r="Q9" s="64"/>
      <c r="R9" s="64"/>
      <c r="S9" s="64"/>
      <c r="T9" s="64"/>
      <c r="Z9" s="58">
        <f t="shared" ca="1" si="4"/>
        <v>0</v>
      </c>
      <c r="AA9" s="58">
        <f t="shared" ca="1" si="5"/>
        <v>0</v>
      </c>
      <c r="AB9" s="58">
        <v>5</v>
      </c>
      <c r="AD9" s="58">
        <v>6</v>
      </c>
      <c r="AE9" s="58">
        <f t="shared" si="6"/>
        <v>6</v>
      </c>
      <c r="AF9" s="58" t="str">
        <f t="shared" si="9"/>
        <v>A</v>
      </c>
      <c r="AG9" s="58" t="str">
        <f>IF(AF9&lt;&gt;"",'Employee Name'!K12,"")</f>
        <v>Daniel Brosnan</v>
      </c>
      <c r="AJ9" s="58">
        <v>5</v>
      </c>
      <c r="AK9" s="58">
        <f t="shared" si="10"/>
        <v>24</v>
      </c>
    </row>
    <row r="10" spans="1:37" x14ac:dyDescent="0.25">
      <c r="A10" s="58">
        <v>7</v>
      </c>
      <c r="B10" s="58">
        <f>IF('Employee Name'!K13&lt;&gt;"",IF('Shift Layout'!$B$9=1,"("&amp;B$3&amp;") "&amp;'Employee Name'!K13,'Employee Name'!K13),0)</f>
        <v>0</v>
      </c>
      <c r="C10" s="58">
        <f>IF('Employee Name'!L13&lt;&gt;"",IF('Shift Layout'!$B$9=1,"("&amp;C$3&amp;") "&amp;'Employee Name'!L13,'Employee Name'!L13),0)</f>
        <v>0</v>
      </c>
      <c r="D10" s="58">
        <f>IF('Employee Name'!M13&lt;&gt;"",IF('Shift Layout'!$B$9=1,"("&amp;D$3&amp;") "&amp;'Employee Name'!M13,'Employee Name'!M13),0)</f>
        <v>0</v>
      </c>
      <c r="E10" s="58">
        <f>IF('Employee Name'!N13&lt;&gt;"",IF('Shift Layout'!$B$9=1,"("&amp;E$3&amp;") "&amp;'Employee Name'!N13,'Employee Name'!N13),0)</f>
        <v>0</v>
      </c>
      <c r="F10" s="58">
        <f>IF('Employee Name'!O13&lt;&gt;"",IF('Shift Layout'!$B$9=1,"("&amp;F$3&amp;") "&amp;'Employee Name'!O13,'Employee Name'!O13),0)</f>
        <v>0</v>
      </c>
      <c r="G10" s="58">
        <f>IF('Employee Name'!P13&lt;&gt;"",IF('Shift Layout'!$B$9=1,"("&amp;G$3&amp;") "&amp;'Employee Name'!P13,'Employee Name'!P13),0)</f>
        <v>0</v>
      </c>
      <c r="J10" s="58">
        <v>7</v>
      </c>
      <c r="K10" s="64"/>
      <c r="L10" s="64"/>
      <c r="M10" s="64"/>
      <c r="N10" s="64"/>
      <c r="O10" s="64"/>
      <c r="P10" s="64"/>
      <c r="Q10" s="64"/>
      <c r="R10" s="64"/>
      <c r="S10" s="64"/>
      <c r="T10" s="64"/>
      <c r="Z10" s="58">
        <f t="shared" ca="1" si="4"/>
        <v>0</v>
      </c>
      <c r="AA10" s="58">
        <f t="shared" ca="1" si="5"/>
        <v>0</v>
      </c>
      <c r="AB10" s="58">
        <v>6</v>
      </c>
      <c r="AD10" s="58">
        <v>7</v>
      </c>
      <c r="AE10" s="58">
        <f t="shared" si="6"/>
        <v>6</v>
      </c>
      <c r="AF10" s="58" t="str">
        <f t="shared" si="9"/>
        <v>A</v>
      </c>
      <c r="AG10" s="58">
        <f>IF(AF10&lt;&gt;"",'Employee Name'!K13,"")</f>
        <v>0</v>
      </c>
      <c r="AJ10" s="58">
        <v>6</v>
      </c>
      <c r="AK10" s="58">
        <f t="shared" si="10"/>
        <v>30</v>
      </c>
    </row>
    <row r="11" spans="1:37" x14ac:dyDescent="0.25">
      <c r="A11" s="58">
        <v>8</v>
      </c>
      <c r="B11" s="58">
        <f>IF('Employee Name'!K14&lt;&gt;"",IF('Shift Layout'!$B$9=1,"("&amp;B$3&amp;") "&amp;'Employee Name'!K14,'Employee Name'!K14),0)</f>
        <v>0</v>
      </c>
      <c r="C11" s="58">
        <f>IF('Employee Name'!L14&lt;&gt;"",IF('Shift Layout'!$B$9=1,"("&amp;C$3&amp;") "&amp;'Employee Name'!L14,'Employee Name'!L14),0)</f>
        <v>0</v>
      </c>
      <c r="D11" s="58">
        <f>IF('Employee Name'!M14&lt;&gt;"",IF('Shift Layout'!$B$9=1,"("&amp;D$3&amp;") "&amp;'Employee Name'!M14,'Employee Name'!M14),0)</f>
        <v>0</v>
      </c>
      <c r="E11" s="58">
        <f>IF('Employee Name'!N14&lt;&gt;"",IF('Shift Layout'!$B$9=1,"("&amp;E$3&amp;") "&amp;'Employee Name'!N14,'Employee Name'!N14),0)</f>
        <v>0</v>
      </c>
      <c r="F11" s="58">
        <f>IF('Employee Name'!O14&lt;&gt;"",IF('Shift Layout'!$B$9=1,"("&amp;F$3&amp;") "&amp;'Employee Name'!O14,'Employee Name'!O14),0)</f>
        <v>0</v>
      </c>
      <c r="G11" s="58">
        <f>IF('Employee Name'!P14&lt;&gt;"",IF('Shift Layout'!$B$9=1,"("&amp;G$3&amp;") "&amp;'Employee Name'!P14,'Employee Name'!P14),0)</f>
        <v>0</v>
      </c>
      <c r="J11" s="58">
        <v>8</v>
      </c>
      <c r="K11" s="64"/>
      <c r="L11" s="64"/>
      <c r="M11" s="64"/>
      <c r="N11" s="64"/>
      <c r="O11" s="64"/>
      <c r="P11" s="64"/>
      <c r="Q11" s="64"/>
      <c r="R11" s="64"/>
      <c r="S11" s="64"/>
      <c r="T11" s="64"/>
      <c r="Z11" s="58">
        <f t="shared" ca="1" si="4"/>
        <v>0</v>
      </c>
      <c r="AA11" s="58">
        <f t="shared" ca="1" si="5"/>
        <v>0</v>
      </c>
      <c r="AB11" s="58">
        <v>7</v>
      </c>
      <c r="AD11" s="58">
        <v>8</v>
      </c>
      <c r="AE11" s="58">
        <f t="shared" si="6"/>
        <v>6</v>
      </c>
      <c r="AF11" s="58" t="str">
        <f t="shared" si="9"/>
        <v>A</v>
      </c>
      <c r="AG11" s="58">
        <f>IF(AF11&lt;&gt;"",'Employee Name'!K14,"")</f>
        <v>0</v>
      </c>
      <c r="AJ11" s="58">
        <v>7</v>
      </c>
      <c r="AK11" s="58">
        <f t="shared" si="10"/>
        <v>36</v>
      </c>
    </row>
    <row r="12" spans="1:37" x14ac:dyDescent="0.25">
      <c r="A12" s="58">
        <v>9</v>
      </c>
      <c r="B12" s="58">
        <f>IF('Employee Name'!K15&lt;&gt;"",IF('Shift Layout'!$B$9=1,"("&amp;B$3&amp;") "&amp;'Employee Name'!K15,'Employee Name'!K15),0)</f>
        <v>0</v>
      </c>
      <c r="C12" s="58">
        <f>IF('Employee Name'!L15&lt;&gt;"",IF('Shift Layout'!$B$9=1,"("&amp;C$3&amp;") "&amp;'Employee Name'!L15,'Employee Name'!L15),0)</f>
        <v>0</v>
      </c>
      <c r="D12" s="58">
        <f>IF('Employee Name'!M15&lt;&gt;"",IF('Shift Layout'!$B$9=1,"("&amp;D$3&amp;") "&amp;'Employee Name'!M15,'Employee Name'!M15),0)</f>
        <v>0</v>
      </c>
      <c r="E12" s="58">
        <f>IF('Employee Name'!N15&lt;&gt;"",IF('Shift Layout'!$B$9=1,"("&amp;E$3&amp;") "&amp;'Employee Name'!N15,'Employee Name'!N15),0)</f>
        <v>0</v>
      </c>
      <c r="F12" s="58">
        <f>IF('Employee Name'!O15&lt;&gt;"",IF('Shift Layout'!$B$9=1,"("&amp;F$3&amp;") "&amp;'Employee Name'!O15,'Employee Name'!O15),0)</f>
        <v>0</v>
      </c>
      <c r="G12" s="58">
        <f>IF('Employee Name'!P15&lt;&gt;"",IF('Shift Layout'!$B$9=1,"("&amp;G$3&amp;") "&amp;'Employee Name'!P15,'Employee Name'!P15),0)</f>
        <v>0</v>
      </c>
      <c r="J12" s="58">
        <v>9</v>
      </c>
      <c r="K12" s="64"/>
      <c r="L12" s="64"/>
      <c r="M12" s="64"/>
      <c r="N12" s="64"/>
      <c r="O12" s="64"/>
      <c r="P12" s="64"/>
      <c r="Q12" s="64"/>
      <c r="R12" s="64"/>
      <c r="S12" s="64"/>
      <c r="T12" s="64"/>
      <c r="Z12" s="58">
        <f t="shared" ca="1" si="4"/>
        <v>0</v>
      </c>
      <c r="AA12" s="58">
        <f t="shared" ca="1" si="5"/>
        <v>0</v>
      </c>
      <c r="AB12" s="58">
        <v>8</v>
      </c>
      <c r="AD12" s="58">
        <v>9</v>
      </c>
      <c r="AE12" s="58">
        <f t="shared" si="6"/>
        <v>6</v>
      </c>
      <c r="AF12" s="58" t="str">
        <f t="shared" si="9"/>
        <v>A</v>
      </c>
      <c r="AG12" s="58">
        <f>IF(AF12&lt;&gt;"",'Employee Name'!K15,"")</f>
        <v>0</v>
      </c>
      <c r="AJ12" s="58">
        <v>8</v>
      </c>
      <c r="AK12" s="58">
        <f t="shared" si="10"/>
        <v>42</v>
      </c>
    </row>
    <row r="13" spans="1:37" x14ac:dyDescent="0.25">
      <c r="A13" s="58">
        <v>10</v>
      </c>
      <c r="B13" s="58">
        <f>IF('Employee Name'!K16&lt;&gt;"",IF('Shift Layout'!$B$9=1,"("&amp;B$3&amp;") "&amp;'Employee Name'!K16,'Employee Name'!K16),0)</f>
        <v>0</v>
      </c>
      <c r="C13" s="58">
        <f>IF('Employee Name'!L16&lt;&gt;"",IF('Shift Layout'!$B$9=1,"("&amp;C$3&amp;") "&amp;'Employee Name'!L16,'Employee Name'!L16),0)</f>
        <v>0</v>
      </c>
      <c r="D13" s="58">
        <f>IF('Employee Name'!M16&lt;&gt;"",IF('Shift Layout'!$B$9=1,"("&amp;D$3&amp;") "&amp;'Employee Name'!M16,'Employee Name'!M16),0)</f>
        <v>0</v>
      </c>
      <c r="E13" s="58">
        <f>IF('Employee Name'!N16&lt;&gt;"",IF('Shift Layout'!$B$9=1,"("&amp;E$3&amp;") "&amp;'Employee Name'!N16,'Employee Name'!N16),0)</f>
        <v>0</v>
      </c>
      <c r="F13" s="58">
        <f>IF('Employee Name'!O16&lt;&gt;"",IF('Shift Layout'!$B$9=1,"("&amp;F$3&amp;") "&amp;'Employee Name'!O16,'Employee Name'!O16),0)</f>
        <v>0</v>
      </c>
      <c r="G13" s="58">
        <f>IF('Employee Name'!P16&lt;&gt;"",IF('Shift Layout'!$B$9=1,"("&amp;G$3&amp;") "&amp;'Employee Name'!P16,'Employee Name'!P16),0)</f>
        <v>0</v>
      </c>
      <c r="J13" s="58">
        <v>10</v>
      </c>
      <c r="K13" s="64"/>
      <c r="L13" s="64"/>
      <c r="M13" s="64"/>
      <c r="N13" s="64"/>
      <c r="O13" s="64"/>
      <c r="P13" s="64"/>
      <c r="Q13" s="64"/>
      <c r="R13" s="64"/>
      <c r="S13" s="64"/>
      <c r="T13" s="64"/>
      <c r="Z13" s="58">
        <f t="shared" ca="1" si="4"/>
        <v>0</v>
      </c>
      <c r="AA13" s="58">
        <f t="shared" ca="1" si="5"/>
        <v>0</v>
      </c>
      <c r="AB13" s="58">
        <v>9</v>
      </c>
      <c r="AD13" s="58">
        <v>10</v>
      </c>
      <c r="AE13" s="58">
        <f t="shared" si="6"/>
        <v>6</v>
      </c>
      <c r="AF13" s="58" t="str">
        <f t="shared" si="9"/>
        <v>A</v>
      </c>
      <c r="AG13" s="58">
        <f>IF(AF13&lt;&gt;"",'Employee Name'!K16,"")</f>
        <v>0</v>
      </c>
      <c r="AJ13" s="58">
        <v>9</v>
      </c>
      <c r="AK13" s="58">
        <f t="shared" si="10"/>
        <v>48</v>
      </c>
    </row>
    <row r="14" spans="1:37" x14ac:dyDescent="0.25">
      <c r="A14" s="58">
        <v>11</v>
      </c>
      <c r="B14" s="58">
        <f>IF('Employee Name'!K17&lt;&gt;"",IF('Shift Layout'!$B$9=1,"("&amp;B$3&amp;") "&amp;'Employee Name'!K17,'Employee Name'!K17),0)</f>
        <v>0</v>
      </c>
      <c r="C14" s="58">
        <f>IF('Employee Name'!L17&lt;&gt;"",IF('Shift Layout'!$B$9=1,"("&amp;C$3&amp;") "&amp;'Employee Name'!L17,'Employee Name'!L17),0)</f>
        <v>0</v>
      </c>
      <c r="D14" s="58">
        <f>IF('Employee Name'!M17&lt;&gt;"",IF('Shift Layout'!$B$9=1,"("&amp;D$3&amp;") "&amp;'Employee Name'!M17,'Employee Name'!M17),0)</f>
        <v>0</v>
      </c>
      <c r="E14" s="58">
        <f>IF('Employee Name'!N17&lt;&gt;"",IF('Shift Layout'!$B$9=1,"("&amp;E$3&amp;") "&amp;'Employee Name'!N17,'Employee Name'!N17),0)</f>
        <v>0</v>
      </c>
      <c r="F14" s="58">
        <f>IF('Employee Name'!O17&lt;&gt;"",IF('Shift Layout'!$B$9=1,"("&amp;F$3&amp;") "&amp;'Employee Name'!O17,'Employee Name'!O17),0)</f>
        <v>0</v>
      </c>
      <c r="G14" s="58">
        <f>IF('Employee Name'!P17&lt;&gt;"",IF('Shift Layout'!$B$9=1,"("&amp;G$3&amp;") "&amp;'Employee Name'!P17,'Employee Name'!P17),0)</f>
        <v>0</v>
      </c>
      <c r="J14" s="58">
        <v>11</v>
      </c>
      <c r="K14" s="64"/>
      <c r="L14" s="64"/>
      <c r="M14" s="64"/>
      <c r="N14" s="64"/>
      <c r="O14" s="64"/>
      <c r="P14" s="64"/>
      <c r="Q14" s="64"/>
      <c r="R14" s="64"/>
      <c r="S14" s="64"/>
      <c r="T14" s="64"/>
      <c r="Z14" s="58">
        <f t="shared" ca="1" si="4"/>
        <v>0</v>
      </c>
      <c r="AA14" s="58">
        <f t="shared" ca="1" si="5"/>
        <v>0</v>
      </c>
      <c r="AB14" s="58">
        <v>10</v>
      </c>
      <c r="AD14" s="58">
        <v>11</v>
      </c>
      <c r="AE14" s="58">
        <f t="shared" si="6"/>
        <v>6</v>
      </c>
      <c r="AF14" s="58" t="str">
        <f t="shared" si="9"/>
        <v>A</v>
      </c>
      <c r="AG14" s="58">
        <f>IF(AF14&lt;&gt;"",'Employee Name'!K17,"")</f>
        <v>0</v>
      </c>
      <c r="AJ14" s="58">
        <v>10</v>
      </c>
      <c r="AK14" s="58">
        <f t="shared" si="10"/>
        <v>54</v>
      </c>
    </row>
    <row r="15" spans="1:37" x14ac:dyDescent="0.25">
      <c r="A15" s="58">
        <v>12</v>
      </c>
      <c r="B15" s="58">
        <f>IF('Employee Name'!K18&lt;&gt;"",IF('Shift Layout'!$B$9=1,"("&amp;B$3&amp;") "&amp;'Employee Name'!K18,'Employee Name'!K18),0)</f>
        <v>0</v>
      </c>
      <c r="C15" s="58">
        <f>IF('Employee Name'!L18&lt;&gt;"",IF('Shift Layout'!$B$9=1,"("&amp;C$3&amp;") "&amp;'Employee Name'!L18,'Employee Name'!L18),0)</f>
        <v>0</v>
      </c>
      <c r="D15" s="58">
        <f>IF('Employee Name'!M18&lt;&gt;"",IF('Shift Layout'!$B$9=1,"("&amp;D$3&amp;") "&amp;'Employee Name'!M18,'Employee Name'!M18),0)</f>
        <v>0</v>
      </c>
      <c r="E15" s="58">
        <f>IF('Employee Name'!N18&lt;&gt;"",IF('Shift Layout'!$B$9=1,"("&amp;E$3&amp;") "&amp;'Employee Name'!N18,'Employee Name'!N18),0)</f>
        <v>0</v>
      </c>
      <c r="F15" s="58">
        <f>IF('Employee Name'!O18&lt;&gt;"",IF('Shift Layout'!$B$9=1,"("&amp;F$3&amp;") "&amp;'Employee Name'!O18,'Employee Name'!O18),0)</f>
        <v>0</v>
      </c>
      <c r="G15" s="58">
        <f>IF('Employee Name'!P18&lt;&gt;"",IF('Shift Layout'!$B$9=1,"("&amp;G$3&amp;") "&amp;'Employee Name'!P18,'Employee Name'!P18),0)</f>
        <v>0</v>
      </c>
      <c r="J15" s="58">
        <v>12</v>
      </c>
      <c r="K15" s="64"/>
      <c r="L15" s="64"/>
      <c r="M15" s="64"/>
      <c r="N15" s="64"/>
      <c r="O15" s="64"/>
      <c r="P15" s="64"/>
      <c r="Q15" s="64"/>
      <c r="R15" s="64"/>
      <c r="Z15" s="58">
        <f t="shared" ca="1" si="4"/>
        <v>0</v>
      </c>
      <c r="AA15" s="58">
        <f t="shared" ca="1" si="5"/>
        <v>0</v>
      </c>
      <c r="AB15" s="58">
        <v>11</v>
      </c>
      <c r="AD15" s="58">
        <v>12</v>
      </c>
      <c r="AE15" s="58">
        <f t="shared" si="6"/>
        <v>6</v>
      </c>
      <c r="AF15" s="58" t="str">
        <f t="shared" si="9"/>
        <v>A</v>
      </c>
      <c r="AG15" s="58">
        <f>IF(AF15&lt;&gt;"",'Employee Name'!K18,"")</f>
        <v>0</v>
      </c>
      <c r="AJ15" s="58">
        <v>11</v>
      </c>
      <c r="AK15" s="58">
        <f t="shared" si="10"/>
        <v>60</v>
      </c>
    </row>
    <row r="16" spans="1:37" x14ac:dyDescent="0.25">
      <c r="A16" s="58">
        <v>13</v>
      </c>
      <c r="B16" s="58">
        <f>IF('Employee Name'!K19&lt;&gt;"",IF('Shift Layout'!$B$9=1,"("&amp;B$3&amp;") "&amp;'Employee Name'!K19,'Employee Name'!K19),0)</f>
        <v>0</v>
      </c>
      <c r="C16" s="58">
        <f>IF('Employee Name'!L19&lt;&gt;"",IF('Shift Layout'!$B$9=1,"("&amp;C$3&amp;") "&amp;'Employee Name'!L19,'Employee Name'!L19),0)</f>
        <v>0</v>
      </c>
      <c r="D16" s="58">
        <f>IF('Employee Name'!M19&lt;&gt;"",IF('Shift Layout'!$B$9=1,"("&amp;D$3&amp;") "&amp;'Employee Name'!M19,'Employee Name'!M19),0)</f>
        <v>0</v>
      </c>
      <c r="E16" s="58">
        <f>IF('Employee Name'!N19&lt;&gt;"",IF('Shift Layout'!$B$9=1,"("&amp;E$3&amp;") "&amp;'Employee Name'!N19,'Employee Name'!N19),0)</f>
        <v>0</v>
      </c>
      <c r="F16" s="58">
        <f>IF('Employee Name'!O19&lt;&gt;"",IF('Shift Layout'!$B$9=1,"("&amp;F$3&amp;") "&amp;'Employee Name'!O19,'Employee Name'!O19),0)</f>
        <v>0</v>
      </c>
      <c r="G16" s="58">
        <f>IF('Employee Name'!P19&lt;&gt;"",IF('Shift Layout'!$B$9=1,"("&amp;G$3&amp;") "&amp;'Employee Name'!P19,'Employee Name'!P19),0)</f>
        <v>0</v>
      </c>
      <c r="J16" s="58">
        <v>13</v>
      </c>
      <c r="K16" s="64"/>
      <c r="L16" s="64"/>
      <c r="M16" s="64"/>
      <c r="N16" s="64"/>
      <c r="O16" s="64"/>
      <c r="P16" s="64"/>
      <c r="Q16" s="64"/>
      <c r="R16" s="64"/>
      <c r="Z16" s="58">
        <f t="shared" ca="1" si="4"/>
        <v>0</v>
      </c>
      <c r="AA16" s="58">
        <f t="shared" ca="1" si="5"/>
        <v>0</v>
      </c>
      <c r="AB16" s="58">
        <v>12</v>
      </c>
      <c r="AD16" s="58">
        <v>13</v>
      </c>
      <c r="AE16" s="58">
        <f t="shared" si="6"/>
        <v>6</v>
      </c>
      <c r="AF16" s="58" t="str">
        <f t="shared" si="9"/>
        <v>A</v>
      </c>
      <c r="AG16" s="58">
        <f>IF(AF16&lt;&gt;"",'Employee Name'!K19,"")</f>
        <v>0</v>
      </c>
      <c r="AJ16" s="58">
        <v>12</v>
      </c>
      <c r="AK16" s="58">
        <f t="shared" si="10"/>
        <v>66</v>
      </c>
    </row>
    <row r="17" spans="1:37" x14ac:dyDescent="0.25">
      <c r="A17" s="58">
        <v>14</v>
      </c>
      <c r="B17" s="58">
        <f>IF('Employee Name'!K20&lt;&gt;"",IF('Shift Layout'!$B$9=1,"("&amp;B$3&amp;") "&amp;'Employee Name'!K20,'Employee Name'!K20),0)</f>
        <v>0</v>
      </c>
      <c r="C17" s="58">
        <f>IF('Employee Name'!L20&lt;&gt;"",IF('Shift Layout'!$B$9=1,"("&amp;C$3&amp;") "&amp;'Employee Name'!L20,'Employee Name'!L20),0)</f>
        <v>0</v>
      </c>
      <c r="D17" s="58">
        <f>IF('Employee Name'!M20&lt;&gt;"",IF('Shift Layout'!$B$9=1,"("&amp;D$3&amp;") "&amp;'Employee Name'!M20,'Employee Name'!M20),0)</f>
        <v>0</v>
      </c>
      <c r="E17" s="58">
        <f>IF('Employee Name'!N20&lt;&gt;"",IF('Shift Layout'!$B$9=1,"("&amp;E$3&amp;") "&amp;'Employee Name'!N20,'Employee Name'!N20),0)</f>
        <v>0</v>
      </c>
      <c r="F17" s="58">
        <f>IF('Employee Name'!O20&lt;&gt;"",IF('Shift Layout'!$B$9=1,"("&amp;F$3&amp;") "&amp;'Employee Name'!O20,'Employee Name'!O20),0)</f>
        <v>0</v>
      </c>
      <c r="G17" s="58">
        <f>IF('Employee Name'!P20&lt;&gt;"",IF('Shift Layout'!$B$9=1,"("&amp;G$3&amp;") "&amp;'Employee Name'!P20,'Employee Name'!P20),0)</f>
        <v>0</v>
      </c>
      <c r="J17" s="58">
        <v>14</v>
      </c>
      <c r="K17" s="64"/>
      <c r="L17" s="64"/>
      <c r="M17" s="64"/>
      <c r="N17" s="64"/>
      <c r="O17" s="64"/>
      <c r="P17" s="64"/>
      <c r="Q17" s="64"/>
      <c r="R17" s="64"/>
      <c r="Z17" s="58">
        <f t="shared" ca="1" si="4"/>
        <v>0</v>
      </c>
      <c r="AA17" s="58">
        <f t="shared" ca="1" si="5"/>
        <v>0</v>
      </c>
      <c r="AB17" s="58">
        <v>13</v>
      </c>
      <c r="AD17" s="58">
        <v>14</v>
      </c>
      <c r="AE17" s="58">
        <f t="shared" si="6"/>
        <v>6</v>
      </c>
      <c r="AF17" s="58" t="str">
        <f t="shared" si="9"/>
        <v>A</v>
      </c>
      <c r="AG17" s="58">
        <f>IF(AF17&lt;&gt;"",'Employee Name'!K20,"")</f>
        <v>0</v>
      </c>
      <c r="AJ17" s="58">
        <v>13</v>
      </c>
      <c r="AK17" s="58">
        <f t="shared" si="10"/>
        <v>72</v>
      </c>
    </row>
    <row r="18" spans="1:37" x14ac:dyDescent="0.25">
      <c r="A18" s="58">
        <v>15</v>
      </c>
      <c r="B18" s="58">
        <f>IF('Employee Name'!K21&lt;&gt;"",IF('Shift Layout'!$B$9=1,"("&amp;B$3&amp;") "&amp;'Employee Name'!K21,'Employee Name'!K21),0)</f>
        <v>0</v>
      </c>
      <c r="C18" s="58">
        <f>IF('Employee Name'!L21&lt;&gt;"",IF('Shift Layout'!$B$9=1,"("&amp;C$3&amp;") "&amp;'Employee Name'!L21,'Employee Name'!L21),0)</f>
        <v>0</v>
      </c>
      <c r="D18" s="58">
        <f>IF('Employee Name'!M21&lt;&gt;"",IF('Shift Layout'!$B$9=1,"("&amp;D$3&amp;") "&amp;'Employee Name'!M21,'Employee Name'!M21),0)</f>
        <v>0</v>
      </c>
      <c r="E18" s="58">
        <f>IF('Employee Name'!N21&lt;&gt;"",IF('Shift Layout'!$B$9=1,"("&amp;E$3&amp;") "&amp;'Employee Name'!N21,'Employee Name'!N21),0)</f>
        <v>0</v>
      </c>
      <c r="F18" s="58">
        <f>IF('Employee Name'!O21&lt;&gt;"",IF('Shift Layout'!$B$9=1,"("&amp;F$3&amp;") "&amp;'Employee Name'!O21,'Employee Name'!O21),0)</f>
        <v>0</v>
      </c>
      <c r="G18" s="58">
        <f>IF('Employee Name'!P21&lt;&gt;"",IF('Shift Layout'!$B$9=1,"("&amp;G$3&amp;") "&amp;'Employee Name'!P21,'Employee Name'!P21),0)</f>
        <v>0</v>
      </c>
      <c r="J18" s="58">
        <v>15</v>
      </c>
      <c r="K18" s="64"/>
      <c r="L18" s="64"/>
      <c r="M18" s="64"/>
      <c r="N18" s="64"/>
      <c r="O18" s="64"/>
      <c r="P18" s="64"/>
      <c r="Q18" s="64"/>
      <c r="R18" s="64"/>
      <c r="Z18" s="58">
        <f t="shared" ca="1" si="4"/>
        <v>0</v>
      </c>
      <c r="AA18" s="58">
        <f t="shared" ca="1" si="5"/>
        <v>0</v>
      </c>
      <c r="AB18" s="58">
        <v>14</v>
      </c>
      <c r="AD18" s="58">
        <v>15</v>
      </c>
      <c r="AE18" s="58">
        <f t="shared" si="6"/>
        <v>6</v>
      </c>
      <c r="AF18" s="58" t="str">
        <f t="shared" si="9"/>
        <v>A</v>
      </c>
      <c r="AG18" s="58">
        <f>IF(AF18&lt;&gt;"",'Employee Name'!K21,"")</f>
        <v>0</v>
      </c>
      <c r="AJ18" s="58">
        <v>14</v>
      </c>
      <c r="AK18" s="58">
        <f t="shared" si="10"/>
        <v>78</v>
      </c>
    </row>
    <row r="19" spans="1:37" x14ac:dyDescent="0.25">
      <c r="A19" s="58">
        <v>16</v>
      </c>
      <c r="B19" s="58">
        <f>IF('Employee Name'!K22&lt;&gt;"",IF('Shift Layout'!$B$9=1,"("&amp;B$3&amp;") "&amp;'Employee Name'!K22,'Employee Name'!K22),0)</f>
        <v>0</v>
      </c>
      <c r="C19" s="58">
        <f>IF('Employee Name'!L22&lt;&gt;"",IF('Shift Layout'!$B$9=1,"("&amp;C$3&amp;") "&amp;'Employee Name'!L22,'Employee Name'!L22),0)</f>
        <v>0</v>
      </c>
      <c r="D19" s="58">
        <f>IF('Employee Name'!M22&lt;&gt;"",IF('Shift Layout'!$B$9=1,"("&amp;D$3&amp;") "&amp;'Employee Name'!M22,'Employee Name'!M22),0)</f>
        <v>0</v>
      </c>
      <c r="E19" s="58">
        <f>IF('Employee Name'!N22&lt;&gt;"",IF('Shift Layout'!$B$9=1,"("&amp;E$3&amp;") "&amp;'Employee Name'!N22,'Employee Name'!N22),0)</f>
        <v>0</v>
      </c>
      <c r="F19" s="58">
        <f>IF('Employee Name'!O22&lt;&gt;"",IF('Shift Layout'!$B$9=1,"("&amp;F$3&amp;") "&amp;'Employee Name'!O22,'Employee Name'!O22),0)</f>
        <v>0</v>
      </c>
      <c r="G19" s="58">
        <f>IF('Employee Name'!P22&lt;&gt;"",IF('Shift Layout'!$B$9=1,"("&amp;G$3&amp;") "&amp;'Employee Name'!P22,'Employee Name'!P22),0)</f>
        <v>0</v>
      </c>
      <c r="J19" s="58">
        <v>16</v>
      </c>
      <c r="K19" s="64"/>
      <c r="L19" s="64"/>
      <c r="M19" s="64"/>
      <c r="N19" s="64"/>
      <c r="O19" s="64"/>
      <c r="P19" s="64"/>
      <c r="Q19" s="64"/>
      <c r="R19" s="64"/>
      <c r="Z19" s="58">
        <f t="shared" ca="1" si="4"/>
        <v>0</v>
      </c>
      <c r="AA19" s="58">
        <f t="shared" ca="1" si="5"/>
        <v>0</v>
      </c>
      <c r="AB19" s="58">
        <v>15</v>
      </c>
      <c r="AD19" s="58">
        <v>16</v>
      </c>
      <c r="AE19" s="58">
        <f t="shared" si="6"/>
        <v>6</v>
      </c>
      <c r="AF19" s="58" t="str">
        <f t="shared" si="9"/>
        <v>A</v>
      </c>
      <c r="AG19" s="58">
        <f>IF(AF19&lt;&gt;"",'Employee Name'!K22,"")</f>
        <v>0</v>
      </c>
      <c r="AJ19" s="58">
        <v>15</v>
      </c>
      <c r="AK19" s="58">
        <f t="shared" si="10"/>
        <v>84</v>
      </c>
    </row>
    <row r="20" spans="1:37" x14ac:dyDescent="0.25">
      <c r="A20" s="58">
        <v>17</v>
      </c>
      <c r="B20" s="58">
        <f>IF('Employee Name'!K23&lt;&gt;"",IF('Shift Layout'!$B$9=1,"("&amp;B$3&amp;") "&amp;'Employee Name'!K23,'Employee Name'!K23),0)</f>
        <v>0</v>
      </c>
      <c r="C20" s="58">
        <f>IF('Employee Name'!L23&lt;&gt;"",IF('Shift Layout'!$B$9=1,"("&amp;C$3&amp;") "&amp;'Employee Name'!L23,'Employee Name'!L23),0)</f>
        <v>0</v>
      </c>
      <c r="D20" s="58">
        <f>IF('Employee Name'!M23&lt;&gt;"",IF('Shift Layout'!$B$9=1,"("&amp;D$3&amp;") "&amp;'Employee Name'!M23,'Employee Name'!M23),0)</f>
        <v>0</v>
      </c>
      <c r="E20" s="58">
        <f>IF('Employee Name'!N23&lt;&gt;"",IF('Shift Layout'!$B$9=1,"("&amp;E$3&amp;") "&amp;'Employee Name'!N23,'Employee Name'!N23),0)</f>
        <v>0</v>
      </c>
      <c r="F20" s="58">
        <f>IF('Employee Name'!O23&lt;&gt;"",IF('Shift Layout'!$B$9=1,"("&amp;F$3&amp;") "&amp;'Employee Name'!O23,'Employee Name'!O23),0)</f>
        <v>0</v>
      </c>
      <c r="G20" s="58">
        <f>IF('Employee Name'!P23&lt;&gt;"",IF('Shift Layout'!$B$9=1,"("&amp;G$3&amp;") "&amp;'Employee Name'!P23,'Employee Name'!P23),0)</f>
        <v>0</v>
      </c>
      <c r="J20" s="58">
        <v>17</v>
      </c>
      <c r="K20" s="64"/>
      <c r="L20" s="64"/>
      <c r="M20" s="64"/>
      <c r="N20" s="64"/>
      <c r="O20" s="64"/>
      <c r="P20" s="64"/>
      <c r="Q20" s="64"/>
      <c r="R20" s="64"/>
      <c r="Z20" s="58">
        <f t="shared" ca="1" si="4"/>
        <v>0</v>
      </c>
      <c r="AA20" s="58">
        <f t="shared" ca="1" si="5"/>
        <v>0</v>
      </c>
      <c r="AB20" s="58">
        <v>16</v>
      </c>
      <c r="AD20" s="58">
        <v>17</v>
      </c>
      <c r="AE20" s="58">
        <f t="shared" si="6"/>
        <v>6</v>
      </c>
      <c r="AF20" s="58" t="str">
        <f t="shared" si="9"/>
        <v>A</v>
      </c>
      <c r="AG20" s="58">
        <f>IF(AF20&lt;&gt;"",'Employee Name'!K23,"")</f>
        <v>0</v>
      </c>
      <c r="AJ20" s="58">
        <v>16</v>
      </c>
      <c r="AK20" s="58">
        <f t="shared" si="10"/>
        <v>90</v>
      </c>
    </row>
    <row r="21" spans="1:37" x14ac:dyDescent="0.25">
      <c r="A21" s="58">
        <v>18</v>
      </c>
      <c r="B21" s="58">
        <f>IF('Employee Name'!K24&lt;&gt;"",IF('Shift Layout'!$B$9=1,"("&amp;B$3&amp;") "&amp;'Employee Name'!K24,'Employee Name'!K24),0)</f>
        <v>0</v>
      </c>
      <c r="C21" s="58">
        <f>IF('Employee Name'!L24&lt;&gt;"",IF('Shift Layout'!$B$9=1,"("&amp;C$3&amp;") "&amp;'Employee Name'!L24,'Employee Name'!L24),0)</f>
        <v>0</v>
      </c>
      <c r="D21" s="58">
        <f>IF('Employee Name'!M24&lt;&gt;"",IF('Shift Layout'!$B$9=1,"("&amp;D$3&amp;") "&amp;'Employee Name'!M24,'Employee Name'!M24),0)</f>
        <v>0</v>
      </c>
      <c r="E21" s="58">
        <f>IF('Employee Name'!N24&lt;&gt;"",IF('Shift Layout'!$B$9=1,"("&amp;E$3&amp;") "&amp;'Employee Name'!N24,'Employee Name'!N24),0)</f>
        <v>0</v>
      </c>
      <c r="F21" s="58">
        <f>IF('Employee Name'!O24&lt;&gt;"",IF('Shift Layout'!$B$9=1,"("&amp;F$3&amp;") "&amp;'Employee Name'!O24,'Employee Name'!O24),0)</f>
        <v>0</v>
      </c>
      <c r="G21" s="58">
        <f>IF('Employee Name'!P24&lt;&gt;"",IF('Shift Layout'!$B$9=1,"("&amp;G$3&amp;") "&amp;'Employee Name'!P24,'Employee Name'!P24),0)</f>
        <v>0</v>
      </c>
      <c r="J21" s="58">
        <v>18</v>
      </c>
      <c r="K21" s="64"/>
      <c r="L21" s="64"/>
      <c r="M21" s="64"/>
      <c r="N21" s="64"/>
      <c r="O21" s="64"/>
      <c r="P21" s="64"/>
      <c r="Q21" s="64"/>
      <c r="R21" s="64"/>
      <c r="Z21" s="58">
        <f t="shared" ca="1" si="4"/>
        <v>0</v>
      </c>
      <c r="AA21" s="58">
        <f t="shared" ca="1" si="5"/>
        <v>0</v>
      </c>
      <c r="AB21" s="58">
        <v>17</v>
      </c>
      <c r="AD21" s="58">
        <v>18</v>
      </c>
      <c r="AE21" s="58">
        <f t="shared" si="6"/>
        <v>6</v>
      </c>
      <c r="AF21" s="58" t="str">
        <f t="shared" si="9"/>
        <v>A</v>
      </c>
      <c r="AG21" s="58">
        <f>IF(AF21&lt;&gt;"",'Employee Name'!K24,"")</f>
        <v>0</v>
      </c>
      <c r="AJ21" s="58">
        <v>17</v>
      </c>
      <c r="AK21" s="58">
        <f t="shared" si="10"/>
        <v>96</v>
      </c>
    </row>
    <row r="22" spans="1:37" x14ac:dyDescent="0.25">
      <c r="A22" s="58">
        <v>19</v>
      </c>
      <c r="B22" s="58">
        <f>IF('Employee Name'!K25&lt;&gt;"",IF('Shift Layout'!$B$9=1,"("&amp;B$3&amp;") "&amp;'Employee Name'!K25,'Employee Name'!K25),0)</f>
        <v>0</v>
      </c>
      <c r="C22" s="58">
        <f>IF('Employee Name'!L25&lt;&gt;"",IF('Shift Layout'!$B$9=1,"("&amp;C$3&amp;") "&amp;'Employee Name'!L25,'Employee Name'!L25),0)</f>
        <v>0</v>
      </c>
      <c r="D22" s="58">
        <f>IF('Employee Name'!M25&lt;&gt;"",IF('Shift Layout'!$B$9=1,"("&amp;D$3&amp;") "&amp;'Employee Name'!M25,'Employee Name'!M25),0)</f>
        <v>0</v>
      </c>
      <c r="E22" s="58">
        <f>IF('Employee Name'!N25&lt;&gt;"",IF('Shift Layout'!$B$9=1,"("&amp;E$3&amp;") "&amp;'Employee Name'!N25,'Employee Name'!N25),0)</f>
        <v>0</v>
      </c>
      <c r="F22" s="58">
        <f>IF('Employee Name'!O25&lt;&gt;"",IF('Shift Layout'!$B$9=1,"("&amp;F$3&amp;") "&amp;'Employee Name'!O25,'Employee Name'!O25),0)</f>
        <v>0</v>
      </c>
      <c r="G22" s="58">
        <f>IF('Employee Name'!P25&lt;&gt;"",IF('Shift Layout'!$B$9=1,"("&amp;G$3&amp;") "&amp;'Employee Name'!P25,'Employee Name'!P25),0)</f>
        <v>0</v>
      </c>
      <c r="J22" s="58">
        <v>19</v>
      </c>
      <c r="K22" s="64"/>
      <c r="L22" s="64"/>
      <c r="M22" s="64"/>
      <c r="N22" s="64"/>
      <c r="O22" s="64"/>
      <c r="P22" s="64"/>
      <c r="Q22" s="64"/>
      <c r="R22" s="64"/>
      <c r="Z22" s="58">
        <f t="shared" ca="1" si="4"/>
        <v>0</v>
      </c>
      <c r="AA22" s="58">
        <f t="shared" ca="1" si="5"/>
        <v>0</v>
      </c>
      <c r="AB22" s="58">
        <v>18</v>
      </c>
      <c r="AD22" s="58">
        <v>19</v>
      </c>
      <c r="AE22" s="58">
        <f t="shared" si="6"/>
        <v>6</v>
      </c>
      <c r="AF22" s="58" t="str">
        <f t="shared" si="9"/>
        <v>A</v>
      </c>
      <c r="AG22" s="58">
        <f>IF(AF22&lt;&gt;"",'Employee Name'!K25,"")</f>
        <v>0</v>
      </c>
      <c r="AJ22" s="58">
        <v>18</v>
      </c>
      <c r="AK22" s="58">
        <f t="shared" si="10"/>
        <v>102</v>
      </c>
    </row>
    <row r="23" spans="1:37" x14ac:dyDescent="0.25">
      <c r="A23" s="58">
        <v>20</v>
      </c>
      <c r="B23" s="58">
        <f>IF('Employee Name'!K26&lt;&gt;"",IF('Shift Layout'!$B$9=1,"("&amp;B$3&amp;") "&amp;'Employee Name'!K26,'Employee Name'!K26),0)</f>
        <v>0</v>
      </c>
      <c r="C23" s="58">
        <f>IF('Employee Name'!L26&lt;&gt;"",IF('Shift Layout'!$B$9=1,"("&amp;C$3&amp;") "&amp;'Employee Name'!L26,'Employee Name'!L26),0)</f>
        <v>0</v>
      </c>
      <c r="D23" s="58">
        <f>IF('Employee Name'!M26&lt;&gt;"",IF('Shift Layout'!$B$9=1,"("&amp;D$3&amp;") "&amp;'Employee Name'!M26,'Employee Name'!M26),0)</f>
        <v>0</v>
      </c>
      <c r="E23" s="58">
        <f>IF('Employee Name'!N26&lt;&gt;"",IF('Shift Layout'!$B$9=1,"("&amp;E$3&amp;") "&amp;'Employee Name'!N26,'Employee Name'!N26),0)</f>
        <v>0</v>
      </c>
      <c r="F23" s="58">
        <f>IF('Employee Name'!O26&lt;&gt;"",IF('Shift Layout'!$B$9=1,"("&amp;F$3&amp;") "&amp;'Employee Name'!O26,'Employee Name'!O26),0)</f>
        <v>0</v>
      </c>
      <c r="G23" s="58">
        <f>IF('Employee Name'!P26&lt;&gt;"",IF('Shift Layout'!$B$9=1,"("&amp;G$3&amp;") "&amp;'Employee Name'!P26,'Employee Name'!P26),0)</f>
        <v>0</v>
      </c>
      <c r="J23" s="58">
        <v>20</v>
      </c>
      <c r="K23" s="64"/>
      <c r="L23" s="64"/>
      <c r="M23" s="64"/>
      <c r="N23" s="64"/>
      <c r="O23" s="64"/>
      <c r="P23" s="64"/>
      <c r="Q23" s="64"/>
      <c r="R23" s="64"/>
      <c r="Z23" s="58">
        <f t="shared" ca="1" si="4"/>
        <v>0</v>
      </c>
      <c r="AA23" s="58">
        <f t="shared" ca="1" si="5"/>
        <v>0</v>
      </c>
      <c r="AB23" s="58">
        <v>19</v>
      </c>
      <c r="AD23" s="58">
        <v>20</v>
      </c>
      <c r="AE23" s="58">
        <f t="shared" si="6"/>
        <v>6</v>
      </c>
      <c r="AF23" s="58" t="str">
        <f t="shared" si="9"/>
        <v>A</v>
      </c>
      <c r="AG23" s="58">
        <f>IF(AF23&lt;&gt;"",'Employee Name'!K26,"")</f>
        <v>0</v>
      </c>
      <c r="AJ23" s="58">
        <v>19</v>
      </c>
      <c r="AK23" s="58">
        <f t="shared" si="10"/>
        <v>108</v>
      </c>
    </row>
    <row r="24" spans="1:37" x14ac:dyDescent="0.25">
      <c r="A24" s="58">
        <v>21</v>
      </c>
      <c r="B24" s="58">
        <f>IF('Employee Name'!K27&lt;&gt;"",IF('Shift Layout'!$B$9=1,"("&amp;B$3&amp;") "&amp;'Employee Name'!K27,'Employee Name'!K27),0)</f>
        <v>0</v>
      </c>
      <c r="C24" s="58">
        <f>IF('Employee Name'!L27&lt;&gt;"",IF('Shift Layout'!$B$9=1,"("&amp;C$3&amp;") "&amp;'Employee Name'!L27,'Employee Name'!L27),0)</f>
        <v>0</v>
      </c>
      <c r="D24" s="58">
        <f>IF('Employee Name'!M27&lt;&gt;"",IF('Shift Layout'!$B$9=1,"("&amp;D$3&amp;") "&amp;'Employee Name'!M27,'Employee Name'!M27),0)</f>
        <v>0</v>
      </c>
      <c r="E24" s="58">
        <f>IF('Employee Name'!N27&lt;&gt;"",IF('Shift Layout'!$B$9=1,"("&amp;E$3&amp;") "&amp;'Employee Name'!N27,'Employee Name'!N27),0)</f>
        <v>0</v>
      </c>
      <c r="F24" s="58">
        <f>IF('Employee Name'!O27&lt;&gt;"",IF('Shift Layout'!$B$9=1,"("&amp;F$3&amp;") "&amp;'Employee Name'!O27,'Employee Name'!O27),0)</f>
        <v>0</v>
      </c>
      <c r="G24" s="58">
        <f>IF('Employee Name'!P27&lt;&gt;"",IF('Shift Layout'!$B$9=1,"("&amp;G$3&amp;") "&amp;'Employee Name'!P27,'Employee Name'!P27),0)</f>
        <v>0</v>
      </c>
      <c r="J24" s="58">
        <v>21</v>
      </c>
      <c r="K24" s="64"/>
      <c r="L24" s="64"/>
      <c r="M24" s="64"/>
      <c r="N24" s="64"/>
      <c r="O24" s="64"/>
      <c r="P24" s="64"/>
      <c r="Q24" s="64"/>
      <c r="R24" s="64"/>
      <c r="Z24" s="58">
        <f t="shared" ca="1" si="4"/>
        <v>0</v>
      </c>
      <c r="AA24" s="58">
        <f t="shared" ca="1" si="5"/>
        <v>0</v>
      </c>
      <c r="AB24" s="58">
        <v>20</v>
      </c>
      <c r="AD24" s="58">
        <v>21</v>
      </c>
      <c r="AE24" s="58">
        <f t="shared" si="6"/>
        <v>6</v>
      </c>
      <c r="AF24" s="58" t="str">
        <f t="shared" si="9"/>
        <v>A</v>
      </c>
      <c r="AG24" s="58">
        <f>IF(AF24&lt;&gt;"",'Employee Name'!K27,"")</f>
        <v>0</v>
      </c>
      <c r="AJ24" s="58">
        <v>20</v>
      </c>
      <c r="AK24" s="58">
        <f t="shared" si="10"/>
        <v>114</v>
      </c>
    </row>
    <row r="25" spans="1:37" x14ac:dyDescent="0.25">
      <c r="A25" s="58">
        <v>22</v>
      </c>
      <c r="B25" s="58">
        <f>IF('Employee Name'!K28&lt;&gt;"",IF('Shift Layout'!$B$9=1,"("&amp;B$3&amp;") "&amp;'Employee Name'!K28,'Employee Name'!K28),0)</f>
        <v>0</v>
      </c>
      <c r="C25" s="58">
        <f>IF('Employee Name'!L28&lt;&gt;"",IF('Shift Layout'!$B$9=1,"("&amp;C$3&amp;") "&amp;'Employee Name'!L28,'Employee Name'!L28),0)</f>
        <v>0</v>
      </c>
      <c r="D25" s="58">
        <f>IF('Employee Name'!M28&lt;&gt;"",IF('Shift Layout'!$B$9=1,"("&amp;D$3&amp;") "&amp;'Employee Name'!M28,'Employee Name'!M28),0)</f>
        <v>0</v>
      </c>
      <c r="E25" s="58">
        <f>IF('Employee Name'!N28&lt;&gt;"",IF('Shift Layout'!$B$9=1,"("&amp;E$3&amp;") "&amp;'Employee Name'!N28,'Employee Name'!N28),0)</f>
        <v>0</v>
      </c>
      <c r="F25" s="58">
        <f>IF('Employee Name'!O28&lt;&gt;"",IF('Shift Layout'!$B$9=1,"("&amp;F$3&amp;") "&amp;'Employee Name'!O28,'Employee Name'!O28),0)</f>
        <v>0</v>
      </c>
      <c r="G25" s="58">
        <f>IF('Employee Name'!P28&lt;&gt;"",IF('Shift Layout'!$B$9=1,"("&amp;G$3&amp;") "&amp;'Employee Name'!P28,'Employee Name'!P28),0)</f>
        <v>0</v>
      </c>
      <c r="J25" s="58">
        <v>22</v>
      </c>
      <c r="K25" s="64"/>
      <c r="L25" s="64"/>
      <c r="M25" s="64"/>
      <c r="N25" s="64"/>
      <c r="O25" s="64"/>
      <c r="P25" s="64"/>
      <c r="Q25" s="64"/>
      <c r="R25" s="64"/>
      <c r="Z25" s="58">
        <f t="shared" ca="1" si="4"/>
        <v>0</v>
      </c>
      <c r="AA25" s="58">
        <f t="shared" ca="1" si="5"/>
        <v>0</v>
      </c>
      <c r="AB25" s="58">
        <v>21</v>
      </c>
      <c r="AD25" s="58">
        <v>22</v>
      </c>
      <c r="AE25" s="58">
        <f t="shared" si="6"/>
        <v>6</v>
      </c>
      <c r="AF25" s="58" t="str">
        <f t="shared" si="9"/>
        <v>A</v>
      </c>
      <c r="AG25" s="58">
        <f>IF(AF25&lt;&gt;"",'Employee Name'!K28,"")</f>
        <v>0</v>
      </c>
      <c r="AJ25" s="58">
        <v>21</v>
      </c>
      <c r="AK25" s="58">
        <f t="shared" si="10"/>
        <v>120</v>
      </c>
    </row>
    <row r="26" spans="1:37" x14ac:dyDescent="0.25">
      <c r="A26" s="58">
        <v>23</v>
      </c>
      <c r="B26" s="58">
        <f>IF('Employee Name'!K29&lt;&gt;"",IF('Shift Layout'!$B$9=1,"("&amp;B$3&amp;") "&amp;'Employee Name'!K29,'Employee Name'!K29),0)</f>
        <v>0</v>
      </c>
      <c r="C26" s="58">
        <f>IF('Employee Name'!L29&lt;&gt;"",IF('Shift Layout'!$B$9=1,"("&amp;C$3&amp;") "&amp;'Employee Name'!L29,'Employee Name'!L29),0)</f>
        <v>0</v>
      </c>
      <c r="D26" s="58">
        <f>IF('Employee Name'!M29&lt;&gt;"",IF('Shift Layout'!$B$9=1,"("&amp;D$3&amp;") "&amp;'Employee Name'!M29,'Employee Name'!M29),0)</f>
        <v>0</v>
      </c>
      <c r="E26" s="58">
        <f>IF('Employee Name'!N29&lt;&gt;"",IF('Shift Layout'!$B$9=1,"("&amp;E$3&amp;") "&amp;'Employee Name'!N29,'Employee Name'!N29),0)</f>
        <v>0</v>
      </c>
      <c r="F26" s="58">
        <f>IF('Employee Name'!O29&lt;&gt;"",IF('Shift Layout'!$B$9=1,"("&amp;F$3&amp;") "&amp;'Employee Name'!O29,'Employee Name'!O29),0)</f>
        <v>0</v>
      </c>
      <c r="G26" s="58">
        <f>IF('Employee Name'!P29&lt;&gt;"",IF('Shift Layout'!$B$9=1,"("&amp;G$3&amp;") "&amp;'Employee Name'!P29,'Employee Name'!P29),0)</f>
        <v>0</v>
      </c>
      <c r="J26" s="58">
        <v>23</v>
      </c>
      <c r="K26" s="64"/>
      <c r="L26" s="64"/>
      <c r="M26" s="64"/>
      <c r="N26" s="64"/>
      <c r="O26" s="64"/>
      <c r="P26" s="64"/>
      <c r="Q26" s="64"/>
      <c r="R26" s="64"/>
      <c r="Z26" s="58">
        <f t="shared" ca="1" si="4"/>
        <v>0</v>
      </c>
      <c r="AA26" s="58">
        <f t="shared" ca="1" si="5"/>
        <v>0</v>
      </c>
      <c r="AB26" s="58">
        <v>22</v>
      </c>
      <c r="AD26" s="58">
        <v>23</v>
      </c>
      <c r="AE26" s="58">
        <f t="shared" si="6"/>
        <v>6</v>
      </c>
      <c r="AF26" s="58" t="str">
        <f t="shared" si="9"/>
        <v>A</v>
      </c>
      <c r="AG26" s="58">
        <f>IF(AF26&lt;&gt;"",'Employee Name'!K29,"")</f>
        <v>0</v>
      </c>
      <c r="AJ26" s="58">
        <v>22</v>
      </c>
      <c r="AK26" s="58">
        <f t="shared" si="10"/>
        <v>126</v>
      </c>
    </row>
    <row r="27" spans="1:37" x14ac:dyDescent="0.25">
      <c r="A27" s="58">
        <v>24</v>
      </c>
      <c r="B27" s="58">
        <f>IF('Employee Name'!K30&lt;&gt;"",IF('Shift Layout'!$B$9=1,"("&amp;B$3&amp;") "&amp;'Employee Name'!K30,'Employee Name'!K30),0)</f>
        <v>0</v>
      </c>
      <c r="C27" s="58">
        <f>IF('Employee Name'!L30&lt;&gt;"",IF('Shift Layout'!$B$9=1,"("&amp;C$3&amp;") "&amp;'Employee Name'!L30,'Employee Name'!L30),0)</f>
        <v>0</v>
      </c>
      <c r="D27" s="58">
        <f>IF('Employee Name'!M30&lt;&gt;"",IF('Shift Layout'!$B$9=1,"("&amp;D$3&amp;") "&amp;'Employee Name'!M30,'Employee Name'!M30),0)</f>
        <v>0</v>
      </c>
      <c r="E27" s="58">
        <f>IF('Employee Name'!N30&lt;&gt;"",IF('Shift Layout'!$B$9=1,"("&amp;E$3&amp;") "&amp;'Employee Name'!N30,'Employee Name'!N30),0)</f>
        <v>0</v>
      </c>
      <c r="F27" s="58">
        <f>IF('Employee Name'!O30&lt;&gt;"",IF('Shift Layout'!$B$9=1,"("&amp;F$3&amp;") "&amp;'Employee Name'!O30,'Employee Name'!O30),0)</f>
        <v>0</v>
      </c>
      <c r="G27" s="58">
        <f>IF('Employee Name'!P30&lt;&gt;"",IF('Shift Layout'!$B$9=1,"("&amp;G$3&amp;") "&amp;'Employee Name'!P30,'Employee Name'!P30),0)</f>
        <v>0</v>
      </c>
      <c r="J27" s="58">
        <v>24</v>
      </c>
      <c r="K27" s="64"/>
      <c r="L27" s="64"/>
      <c r="M27" s="64"/>
      <c r="N27" s="64"/>
      <c r="O27" s="64"/>
      <c r="P27" s="64"/>
      <c r="Q27" s="64"/>
      <c r="R27" s="64"/>
      <c r="Z27" s="58">
        <f t="shared" ca="1" si="4"/>
        <v>0</v>
      </c>
      <c r="AA27" s="58">
        <f t="shared" ca="1" si="5"/>
        <v>0</v>
      </c>
      <c r="AB27" s="58">
        <v>23</v>
      </c>
      <c r="AD27" s="58">
        <v>24</v>
      </c>
      <c r="AE27" s="58">
        <f t="shared" si="6"/>
        <v>6</v>
      </c>
      <c r="AF27" s="58" t="str">
        <f t="shared" si="9"/>
        <v>A</v>
      </c>
      <c r="AG27" s="58">
        <f>IF(AF27&lt;&gt;"",'Employee Name'!K30,"")</f>
        <v>0</v>
      </c>
      <c r="AJ27" s="58">
        <v>23</v>
      </c>
      <c r="AK27" s="58">
        <f t="shared" si="10"/>
        <v>132</v>
      </c>
    </row>
    <row r="28" spans="1:37" x14ac:dyDescent="0.25">
      <c r="A28" s="58">
        <v>25</v>
      </c>
      <c r="B28" s="58">
        <f>IF('Employee Name'!K31&lt;&gt;"",IF('Shift Layout'!$B$9=1,"("&amp;B$3&amp;") "&amp;'Employee Name'!K31,'Employee Name'!K31),0)</f>
        <v>0</v>
      </c>
      <c r="C28" s="58">
        <f>IF('Employee Name'!L31&lt;&gt;"",IF('Shift Layout'!$B$9=1,"("&amp;C$3&amp;") "&amp;'Employee Name'!L31,'Employee Name'!L31),0)</f>
        <v>0</v>
      </c>
      <c r="D28" s="58">
        <f>IF('Employee Name'!M31&lt;&gt;"",IF('Shift Layout'!$B$9=1,"("&amp;D$3&amp;") "&amp;'Employee Name'!M31,'Employee Name'!M31),0)</f>
        <v>0</v>
      </c>
      <c r="E28" s="58">
        <f>IF('Employee Name'!N31&lt;&gt;"",IF('Shift Layout'!$B$9=1,"("&amp;E$3&amp;") "&amp;'Employee Name'!N31,'Employee Name'!N31),0)</f>
        <v>0</v>
      </c>
      <c r="F28" s="58">
        <f>IF('Employee Name'!O31&lt;&gt;"",IF('Shift Layout'!$B$9=1,"("&amp;F$3&amp;") "&amp;'Employee Name'!O31,'Employee Name'!O31),0)</f>
        <v>0</v>
      </c>
      <c r="G28" s="58">
        <f>IF('Employee Name'!P31&lt;&gt;"",IF('Shift Layout'!$B$9=1,"("&amp;G$3&amp;") "&amp;'Employee Name'!P31,'Employee Name'!P31),0)</f>
        <v>0</v>
      </c>
      <c r="J28" s="58">
        <v>25</v>
      </c>
      <c r="K28" s="64"/>
      <c r="L28" s="64"/>
      <c r="M28" s="64"/>
      <c r="N28" s="64"/>
      <c r="O28" s="64"/>
      <c r="P28" s="64"/>
      <c r="Q28" s="64"/>
      <c r="R28" s="64"/>
      <c r="Z28" s="58">
        <f t="shared" ca="1" si="4"/>
        <v>0</v>
      </c>
      <c r="AA28" s="58">
        <f t="shared" ca="1" si="5"/>
        <v>0</v>
      </c>
      <c r="AB28" s="58">
        <v>24</v>
      </c>
      <c r="AD28" s="58">
        <v>25</v>
      </c>
      <c r="AE28" s="58">
        <f t="shared" si="6"/>
        <v>6</v>
      </c>
      <c r="AF28" s="58" t="str">
        <f t="shared" si="9"/>
        <v>A</v>
      </c>
      <c r="AG28" s="58">
        <f>IF(AF28&lt;&gt;"",'Employee Name'!K31,"")</f>
        <v>0</v>
      </c>
      <c r="AJ28" s="58">
        <v>24</v>
      </c>
      <c r="AK28" s="58">
        <f t="shared" si="10"/>
        <v>138</v>
      </c>
    </row>
    <row r="29" spans="1:37" x14ac:dyDescent="0.25">
      <c r="A29" s="58">
        <v>26</v>
      </c>
      <c r="B29" s="58">
        <f>IF('Employee Name'!K32&lt;&gt;"",IF('Shift Layout'!$B$9=1,"("&amp;B$3&amp;") "&amp;'Employee Name'!K32,'Employee Name'!K32),0)</f>
        <v>0</v>
      </c>
      <c r="C29" s="58">
        <f>IF('Employee Name'!L32&lt;&gt;"",IF('Shift Layout'!$B$9=1,"("&amp;C$3&amp;") "&amp;'Employee Name'!L32,'Employee Name'!L32),0)</f>
        <v>0</v>
      </c>
      <c r="D29" s="58">
        <f>IF('Employee Name'!M32&lt;&gt;"",IF('Shift Layout'!$B$9=1,"("&amp;D$3&amp;") "&amp;'Employee Name'!M32,'Employee Name'!M32),0)</f>
        <v>0</v>
      </c>
      <c r="E29" s="58">
        <f>IF('Employee Name'!N32&lt;&gt;"",IF('Shift Layout'!$B$9=1,"("&amp;E$3&amp;") "&amp;'Employee Name'!N32,'Employee Name'!N32),0)</f>
        <v>0</v>
      </c>
      <c r="F29" s="58">
        <f>IF('Employee Name'!O32&lt;&gt;"",IF('Shift Layout'!$B$9=1,"("&amp;F$3&amp;") "&amp;'Employee Name'!O32,'Employee Name'!O32),0)</f>
        <v>0</v>
      </c>
      <c r="G29" s="58">
        <f>IF('Employee Name'!P32&lt;&gt;"",IF('Shift Layout'!$B$9=1,"("&amp;G$3&amp;") "&amp;'Employee Name'!P32,'Employee Name'!P32),0)</f>
        <v>0</v>
      </c>
      <c r="J29" s="58">
        <v>26</v>
      </c>
      <c r="K29" s="64"/>
      <c r="L29" s="64"/>
      <c r="M29" s="64"/>
      <c r="N29" s="64"/>
      <c r="O29" s="64"/>
      <c r="P29" s="64"/>
      <c r="Q29" s="64"/>
      <c r="R29" s="64"/>
      <c r="Z29" s="58">
        <f t="shared" ca="1" si="4"/>
        <v>0</v>
      </c>
      <c r="AA29" s="58">
        <f t="shared" ca="1" si="5"/>
        <v>0</v>
      </c>
      <c r="AB29" s="58">
        <v>25</v>
      </c>
      <c r="AD29" s="58">
        <v>26</v>
      </c>
      <c r="AE29" s="58">
        <f t="shared" si="6"/>
        <v>6</v>
      </c>
      <c r="AF29" s="58" t="str">
        <f t="shared" si="9"/>
        <v>A</v>
      </c>
      <c r="AG29" s="58">
        <f>IF(AF29&lt;&gt;"",'Employee Name'!K32,"")</f>
        <v>0</v>
      </c>
      <c r="AJ29" s="58">
        <v>25</v>
      </c>
      <c r="AK29" s="58">
        <f t="shared" si="10"/>
        <v>144</v>
      </c>
    </row>
    <row r="30" spans="1:37" x14ac:dyDescent="0.25">
      <c r="A30" s="58">
        <v>27</v>
      </c>
      <c r="B30" s="58">
        <f>IF('Employee Name'!K33&lt;&gt;"",IF('Shift Layout'!$B$9=1,"("&amp;B$3&amp;") "&amp;'Employee Name'!K33,'Employee Name'!K33),0)</f>
        <v>0</v>
      </c>
      <c r="C30" s="58">
        <f>IF('Employee Name'!L33&lt;&gt;"",IF('Shift Layout'!$B$9=1,"("&amp;C$3&amp;") "&amp;'Employee Name'!L33,'Employee Name'!L33),0)</f>
        <v>0</v>
      </c>
      <c r="D30" s="58">
        <f>IF('Employee Name'!M33&lt;&gt;"",IF('Shift Layout'!$B$9=1,"("&amp;D$3&amp;") "&amp;'Employee Name'!M33,'Employee Name'!M33),0)</f>
        <v>0</v>
      </c>
      <c r="E30" s="58">
        <f>IF('Employee Name'!N33&lt;&gt;"",IF('Shift Layout'!$B$9=1,"("&amp;E$3&amp;") "&amp;'Employee Name'!N33,'Employee Name'!N33),0)</f>
        <v>0</v>
      </c>
      <c r="F30" s="58">
        <f>IF('Employee Name'!O33&lt;&gt;"",IF('Shift Layout'!$B$9=1,"("&amp;F$3&amp;") "&amp;'Employee Name'!O33,'Employee Name'!O33),0)</f>
        <v>0</v>
      </c>
      <c r="G30" s="58">
        <f>IF('Employee Name'!P33&lt;&gt;"",IF('Shift Layout'!$B$9=1,"("&amp;G$3&amp;") "&amp;'Employee Name'!P33,'Employee Name'!P33),0)</f>
        <v>0</v>
      </c>
      <c r="J30" s="58">
        <v>27</v>
      </c>
      <c r="K30" s="64"/>
      <c r="L30" s="64"/>
      <c r="M30" s="64"/>
      <c r="N30" s="64"/>
      <c r="O30" s="64"/>
      <c r="P30" s="64"/>
      <c r="Q30" s="64"/>
      <c r="R30" s="64"/>
      <c r="Z30" s="58">
        <f t="shared" ca="1" si="4"/>
        <v>0</v>
      </c>
      <c r="AA30" s="58">
        <f t="shared" ca="1" si="5"/>
        <v>0</v>
      </c>
      <c r="AB30" s="58">
        <v>26</v>
      </c>
      <c r="AD30" s="58">
        <v>27</v>
      </c>
      <c r="AE30" s="58">
        <f t="shared" si="6"/>
        <v>6</v>
      </c>
      <c r="AF30" s="58" t="str">
        <f t="shared" si="9"/>
        <v>A</v>
      </c>
      <c r="AG30" s="58">
        <f>IF(AF30&lt;&gt;"",'Employee Name'!K33,"")</f>
        <v>0</v>
      </c>
      <c r="AJ30" s="58">
        <v>26</v>
      </c>
      <c r="AK30" s="58">
        <f t="shared" si="10"/>
        <v>150</v>
      </c>
    </row>
    <row r="31" spans="1:37" x14ac:dyDescent="0.25">
      <c r="A31" s="58">
        <v>28</v>
      </c>
      <c r="B31" s="58">
        <f>IF('Employee Name'!K34&lt;&gt;"",IF('Shift Layout'!$B$9=1,"("&amp;B$3&amp;") "&amp;'Employee Name'!K34,'Employee Name'!K34),0)</f>
        <v>0</v>
      </c>
      <c r="C31" s="58">
        <f>IF('Employee Name'!L34&lt;&gt;"",IF('Shift Layout'!$B$9=1,"("&amp;C$3&amp;") "&amp;'Employee Name'!L34,'Employee Name'!L34),0)</f>
        <v>0</v>
      </c>
      <c r="D31" s="58">
        <f>IF('Employee Name'!M34&lt;&gt;"",IF('Shift Layout'!$B$9=1,"("&amp;D$3&amp;") "&amp;'Employee Name'!M34,'Employee Name'!M34),0)</f>
        <v>0</v>
      </c>
      <c r="E31" s="58">
        <f>IF('Employee Name'!N34&lt;&gt;"",IF('Shift Layout'!$B$9=1,"("&amp;E$3&amp;") "&amp;'Employee Name'!N34,'Employee Name'!N34),0)</f>
        <v>0</v>
      </c>
      <c r="F31" s="58">
        <f>IF('Employee Name'!O34&lt;&gt;"",IF('Shift Layout'!$B$9=1,"("&amp;F$3&amp;") "&amp;'Employee Name'!O34,'Employee Name'!O34),0)</f>
        <v>0</v>
      </c>
      <c r="G31" s="58">
        <f>IF('Employee Name'!P34&lt;&gt;"",IF('Shift Layout'!$B$9=1,"("&amp;G$3&amp;") "&amp;'Employee Name'!P34,'Employee Name'!P34),0)</f>
        <v>0</v>
      </c>
      <c r="J31" s="58">
        <v>28</v>
      </c>
      <c r="K31" s="64"/>
      <c r="L31" s="64"/>
      <c r="M31" s="64"/>
      <c r="N31" s="64"/>
      <c r="O31" s="64"/>
      <c r="P31" s="64"/>
      <c r="Q31" s="64"/>
      <c r="R31" s="64"/>
      <c r="Z31" s="58">
        <f t="shared" ca="1" si="4"/>
        <v>0</v>
      </c>
      <c r="AA31" s="58">
        <f t="shared" ca="1" si="5"/>
        <v>0</v>
      </c>
      <c r="AB31" s="58">
        <v>27</v>
      </c>
      <c r="AD31" s="58">
        <v>28</v>
      </c>
      <c r="AE31" s="58">
        <f t="shared" si="6"/>
        <v>6</v>
      </c>
      <c r="AF31" s="58" t="str">
        <f t="shared" si="9"/>
        <v>A</v>
      </c>
      <c r="AG31" s="58">
        <f>IF(AF31&lt;&gt;"",'Employee Name'!K34,"")</f>
        <v>0</v>
      </c>
      <c r="AJ31" s="58">
        <v>27</v>
      </c>
      <c r="AK31" s="58">
        <f t="shared" si="10"/>
        <v>156</v>
      </c>
    </row>
    <row r="32" spans="1:37" x14ac:dyDescent="0.25">
      <c r="A32" s="58">
        <v>29</v>
      </c>
      <c r="B32" s="58">
        <f>IF('Employee Name'!K35&lt;&gt;"",IF('Shift Layout'!$B$9=1,"("&amp;B$3&amp;") "&amp;'Employee Name'!K35,'Employee Name'!K35),0)</f>
        <v>0</v>
      </c>
      <c r="C32" s="58">
        <f>IF('Employee Name'!L35&lt;&gt;"",IF('Shift Layout'!$B$9=1,"("&amp;C$3&amp;") "&amp;'Employee Name'!L35,'Employee Name'!L35),0)</f>
        <v>0</v>
      </c>
      <c r="D32" s="58">
        <f>IF('Employee Name'!M35&lt;&gt;"",IF('Shift Layout'!$B$9=1,"("&amp;D$3&amp;") "&amp;'Employee Name'!M35,'Employee Name'!M35),0)</f>
        <v>0</v>
      </c>
      <c r="E32" s="58">
        <f>IF('Employee Name'!N35&lt;&gt;"",IF('Shift Layout'!$B$9=1,"("&amp;E$3&amp;") "&amp;'Employee Name'!N35,'Employee Name'!N35),0)</f>
        <v>0</v>
      </c>
      <c r="F32" s="58">
        <f>IF('Employee Name'!O35&lt;&gt;"",IF('Shift Layout'!$B$9=1,"("&amp;F$3&amp;") "&amp;'Employee Name'!O35,'Employee Name'!O35),0)</f>
        <v>0</v>
      </c>
      <c r="G32" s="58">
        <f>IF('Employee Name'!P35&lt;&gt;"",IF('Shift Layout'!$B$9=1,"("&amp;G$3&amp;") "&amp;'Employee Name'!P35,'Employee Name'!P35),0)</f>
        <v>0</v>
      </c>
      <c r="J32" s="58">
        <v>29</v>
      </c>
      <c r="K32" s="64"/>
      <c r="L32" s="64"/>
      <c r="M32" s="64"/>
      <c r="N32" s="64"/>
      <c r="O32" s="64"/>
      <c r="P32" s="64"/>
      <c r="Q32" s="64"/>
      <c r="R32" s="64"/>
      <c r="Z32" s="58">
        <f t="shared" ca="1" si="4"/>
        <v>0</v>
      </c>
      <c r="AA32" s="58">
        <f t="shared" ca="1" si="5"/>
        <v>0</v>
      </c>
      <c r="AB32" s="58">
        <v>28</v>
      </c>
      <c r="AD32" s="58">
        <v>29</v>
      </c>
      <c r="AE32" s="58">
        <f t="shared" si="6"/>
        <v>6</v>
      </c>
      <c r="AF32" s="58" t="str">
        <f t="shared" si="9"/>
        <v>A</v>
      </c>
      <c r="AG32" s="58">
        <f>IF(AF32&lt;&gt;"",'Employee Name'!K35,"")</f>
        <v>0</v>
      </c>
      <c r="AJ32" s="58">
        <v>28</v>
      </c>
      <c r="AK32" s="58">
        <f t="shared" si="10"/>
        <v>162</v>
      </c>
    </row>
    <row r="33" spans="1:37" x14ac:dyDescent="0.25">
      <c r="A33" s="58">
        <v>30</v>
      </c>
      <c r="B33" s="58">
        <f>IF('Employee Name'!K36&lt;&gt;"",IF('Shift Layout'!$B$9=1,"("&amp;B$3&amp;") "&amp;'Employee Name'!K36,'Employee Name'!K36),0)</f>
        <v>0</v>
      </c>
      <c r="C33" s="58">
        <f>IF('Employee Name'!L36&lt;&gt;"",IF('Shift Layout'!$B$9=1,"("&amp;C$3&amp;") "&amp;'Employee Name'!L36,'Employee Name'!L36),0)</f>
        <v>0</v>
      </c>
      <c r="D33" s="58">
        <f>IF('Employee Name'!M36&lt;&gt;"",IF('Shift Layout'!$B$9=1,"("&amp;D$3&amp;") "&amp;'Employee Name'!M36,'Employee Name'!M36),0)</f>
        <v>0</v>
      </c>
      <c r="E33" s="58">
        <f>IF('Employee Name'!N36&lt;&gt;"",IF('Shift Layout'!$B$9=1,"("&amp;E$3&amp;") "&amp;'Employee Name'!N36,'Employee Name'!N36),0)</f>
        <v>0</v>
      </c>
      <c r="F33" s="58">
        <f>IF('Employee Name'!O36&lt;&gt;"",IF('Shift Layout'!$B$9=1,"("&amp;F$3&amp;") "&amp;'Employee Name'!O36,'Employee Name'!O36),0)</f>
        <v>0</v>
      </c>
      <c r="G33" s="58">
        <f>IF('Employee Name'!P36&lt;&gt;"",IF('Shift Layout'!$B$9=1,"("&amp;G$3&amp;") "&amp;'Employee Name'!P36,'Employee Name'!P36),0)</f>
        <v>0</v>
      </c>
      <c r="J33" s="58">
        <v>30</v>
      </c>
      <c r="K33" s="64"/>
      <c r="L33" s="64"/>
      <c r="M33" s="64"/>
      <c r="N33" s="64"/>
      <c r="O33" s="64"/>
      <c r="P33" s="64"/>
      <c r="Q33" s="64"/>
      <c r="R33" s="64"/>
      <c r="Z33" s="58">
        <f t="shared" ca="1" si="4"/>
        <v>0</v>
      </c>
      <c r="AA33" s="58">
        <f t="shared" ca="1" si="5"/>
        <v>0</v>
      </c>
      <c r="AB33" s="58">
        <v>29</v>
      </c>
      <c r="AD33" s="58">
        <v>30</v>
      </c>
      <c r="AE33" s="58">
        <f t="shared" si="6"/>
        <v>6</v>
      </c>
      <c r="AF33" s="58" t="str">
        <f t="shared" si="9"/>
        <v>A</v>
      </c>
      <c r="AG33" s="58">
        <f>IF(AF33&lt;&gt;"",'Employee Name'!K36,"")</f>
        <v>0</v>
      </c>
      <c r="AJ33" s="58">
        <v>29</v>
      </c>
      <c r="AK33" s="58">
        <f t="shared" si="10"/>
        <v>168</v>
      </c>
    </row>
    <row r="34" spans="1:37" x14ac:dyDescent="0.25">
      <c r="A34" s="58">
        <v>31</v>
      </c>
      <c r="B34" s="58">
        <f>IF('Employee Name'!K37&lt;&gt;"",IF('Shift Layout'!$B$9=1,"("&amp;B$3&amp;") "&amp;'Employee Name'!K37,'Employee Name'!K37),0)</f>
        <v>0</v>
      </c>
      <c r="C34" s="58">
        <f>IF('Employee Name'!L37&lt;&gt;"",IF('Shift Layout'!$B$9=1,"("&amp;C$3&amp;") "&amp;'Employee Name'!L37,'Employee Name'!L37),0)</f>
        <v>0</v>
      </c>
      <c r="D34" s="58">
        <f>IF('Employee Name'!M37&lt;&gt;"",IF('Shift Layout'!$B$9=1,"("&amp;D$3&amp;") "&amp;'Employee Name'!M37,'Employee Name'!M37),0)</f>
        <v>0</v>
      </c>
      <c r="E34" s="58">
        <f>IF('Employee Name'!N37&lt;&gt;"",IF('Shift Layout'!$B$9=1,"("&amp;E$3&amp;") "&amp;'Employee Name'!N37,'Employee Name'!N37),0)</f>
        <v>0</v>
      </c>
      <c r="F34" s="58">
        <f>IF('Employee Name'!O37&lt;&gt;"",IF('Shift Layout'!$B$9=1,"("&amp;F$3&amp;") "&amp;'Employee Name'!O37,'Employee Name'!O37),0)</f>
        <v>0</v>
      </c>
      <c r="G34" s="58">
        <f>IF('Employee Name'!P37&lt;&gt;"",IF('Shift Layout'!$B$9=1,"("&amp;G$3&amp;") "&amp;'Employee Name'!P37,'Employee Name'!P37),0)</f>
        <v>0</v>
      </c>
      <c r="J34" s="58">
        <v>31</v>
      </c>
      <c r="K34" s="64"/>
      <c r="L34" s="64"/>
      <c r="M34" s="64"/>
      <c r="N34" s="64"/>
      <c r="O34" s="64"/>
      <c r="P34" s="64"/>
      <c r="Q34" s="64"/>
      <c r="R34" s="64"/>
      <c r="Z34" s="58">
        <f t="shared" ca="1" si="4"/>
        <v>0</v>
      </c>
      <c r="AA34" s="58">
        <f t="shared" ca="1" si="5"/>
        <v>0</v>
      </c>
      <c r="AB34" s="58">
        <v>30</v>
      </c>
      <c r="AD34" s="58">
        <v>31</v>
      </c>
      <c r="AE34" s="58">
        <f t="shared" si="6"/>
        <v>6</v>
      </c>
      <c r="AF34" s="58" t="str">
        <f t="shared" si="9"/>
        <v>A</v>
      </c>
      <c r="AG34" s="58">
        <f>IF(AF34&lt;&gt;"",'Employee Name'!K37,"")</f>
        <v>0</v>
      </c>
      <c r="AJ34" s="58">
        <v>30</v>
      </c>
      <c r="AK34" s="58">
        <f t="shared" si="10"/>
        <v>174</v>
      </c>
    </row>
    <row r="35" spans="1:37" x14ac:dyDescent="0.25">
      <c r="A35" s="58">
        <v>32</v>
      </c>
      <c r="B35" s="58">
        <f>IF('Employee Name'!K38&lt;&gt;"",IF('Shift Layout'!$B$9=1,"("&amp;B$3&amp;") "&amp;'Employee Name'!K38,'Employee Name'!K38),0)</f>
        <v>0</v>
      </c>
      <c r="C35" s="58">
        <f>IF('Employee Name'!L38&lt;&gt;"",IF('Shift Layout'!$B$9=1,"("&amp;C$3&amp;") "&amp;'Employee Name'!L38,'Employee Name'!L38),0)</f>
        <v>0</v>
      </c>
      <c r="D35" s="58">
        <f>IF('Employee Name'!M38&lt;&gt;"",IF('Shift Layout'!$B$9=1,"("&amp;D$3&amp;") "&amp;'Employee Name'!M38,'Employee Name'!M38),0)</f>
        <v>0</v>
      </c>
      <c r="E35" s="58">
        <f>IF('Employee Name'!N38&lt;&gt;"",IF('Shift Layout'!$B$9=1,"("&amp;E$3&amp;") "&amp;'Employee Name'!N38,'Employee Name'!N38),0)</f>
        <v>0</v>
      </c>
      <c r="F35" s="58">
        <f>IF('Employee Name'!O38&lt;&gt;"",IF('Shift Layout'!$B$9=1,"("&amp;F$3&amp;") "&amp;'Employee Name'!O38,'Employee Name'!O38),0)</f>
        <v>0</v>
      </c>
      <c r="G35" s="58">
        <f>IF('Employee Name'!P38&lt;&gt;"",IF('Shift Layout'!$B$9=1,"("&amp;G$3&amp;") "&amp;'Employee Name'!P38,'Employee Name'!P38),0)</f>
        <v>0</v>
      </c>
      <c r="J35" s="58">
        <v>32</v>
      </c>
      <c r="K35" s="64"/>
      <c r="L35" s="64"/>
      <c r="M35" s="64"/>
      <c r="N35" s="64"/>
      <c r="O35" s="64"/>
      <c r="P35" s="64"/>
      <c r="Q35" s="64"/>
      <c r="R35" s="64"/>
      <c r="Z35" s="58">
        <f t="shared" ca="1" si="4"/>
        <v>0</v>
      </c>
      <c r="AA35" s="58">
        <f t="shared" ca="1" si="5"/>
        <v>0</v>
      </c>
      <c r="AB35" s="58">
        <v>31</v>
      </c>
      <c r="AD35" s="58">
        <v>32</v>
      </c>
      <c r="AE35" s="58">
        <f t="shared" si="6"/>
        <v>6</v>
      </c>
      <c r="AF35" s="58" t="str">
        <f t="shared" si="9"/>
        <v>A</v>
      </c>
      <c r="AG35" s="58">
        <f>IF(AF35&lt;&gt;"",'Employee Name'!K38,"")</f>
        <v>0</v>
      </c>
      <c r="AJ35" s="58">
        <v>31</v>
      </c>
      <c r="AK35" s="58">
        <f t="shared" si="10"/>
        <v>180</v>
      </c>
    </row>
    <row r="36" spans="1:37" x14ac:dyDescent="0.25">
      <c r="A36" s="58">
        <v>33</v>
      </c>
      <c r="B36" s="58">
        <f>IF('Employee Name'!K39&lt;&gt;"",IF('Shift Layout'!$B$9=1,"("&amp;B$3&amp;") "&amp;'Employee Name'!K39,'Employee Name'!K39),0)</f>
        <v>0</v>
      </c>
      <c r="C36" s="58">
        <f>IF('Employee Name'!L39&lt;&gt;"",IF('Shift Layout'!$B$9=1,"("&amp;C$3&amp;") "&amp;'Employee Name'!L39,'Employee Name'!L39),0)</f>
        <v>0</v>
      </c>
      <c r="D36" s="58">
        <f>IF('Employee Name'!M39&lt;&gt;"",IF('Shift Layout'!$B$9=1,"("&amp;D$3&amp;") "&amp;'Employee Name'!M39,'Employee Name'!M39),0)</f>
        <v>0</v>
      </c>
      <c r="E36" s="58">
        <f>IF('Employee Name'!N39&lt;&gt;"",IF('Shift Layout'!$B$9=1,"("&amp;E$3&amp;") "&amp;'Employee Name'!N39,'Employee Name'!N39),0)</f>
        <v>0</v>
      </c>
      <c r="F36" s="58">
        <f>IF('Employee Name'!O39&lt;&gt;"",IF('Shift Layout'!$B$9=1,"("&amp;F$3&amp;") "&amp;'Employee Name'!O39,'Employee Name'!O39),0)</f>
        <v>0</v>
      </c>
      <c r="G36" s="58">
        <f>IF('Employee Name'!P39&lt;&gt;"",IF('Shift Layout'!$B$9=1,"("&amp;G$3&amp;") "&amp;'Employee Name'!P39,'Employee Name'!P39),0)</f>
        <v>0</v>
      </c>
      <c r="J36" s="58">
        <v>33</v>
      </c>
      <c r="K36" s="64"/>
      <c r="L36" s="64"/>
      <c r="M36" s="64"/>
      <c r="N36" s="64"/>
      <c r="O36" s="64"/>
      <c r="P36" s="64"/>
      <c r="Q36" s="64"/>
      <c r="R36" s="64"/>
      <c r="Z36" s="58">
        <f t="shared" ca="1" si="4"/>
        <v>0</v>
      </c>
      <c r="AA36" s="58">
        <f t="shared" ca="1" si="5"/>
        <v>0</v>
      </c>
      <c r="AB36" s="58">
        <v>32</v>
      </c>
      <c r="AD36" s="58">
        <v>33</v>
      </c>
      <c r="AE36" s="58">
        <f t="shared" si="6"/>
        <v>6</v>
      </c>
      <c r="AF36" s="58" t="str">
        <f t="shared" si="9"/>
        <v>A</v>
      </c>
      <c r="AG36" s="58">
        <f>IF(AF36&lt;&gt;"",'Employee Name'!K39,"")</f>
        <v>0</v>
      </c>
      <c r="AJ36" s="58">
        <v>32</v>
      </c>
      <c r="AK36" s="58">
        <f t="shared" si="10"/>
        <v>186</v>
      </c>
    </row>
    <row r="37" spans="1:37" x14ac:dyDescent="0.25">
      <c r="A37" s="58">
        <v>34</v>
      </c>
      <c r="B37" s="58">
        <f>IF('Employee Name'!K40&lt;&gt;"",IF('Shift Layout'!$B$9=1,"("&amp;B$3&amp;") "&amp;'Employee Name'!K40,'Employee Name'!K40),0)</f>
        <v>0</v>
      </c>
      <c r="C37" s="58">
        <f>IF('Employee Name'!L40&lt;&gt;"",IF('Shift Layout'!$B$9=1,"("&amp;C$3&amp;") "&amp;'Employee Name'!L40,'Employee Name'!L40),0)</f>
        <v>0</v>
      </c>
      <c r="D37" s="58">
        <f>IF('Employee Name'!M40&lt;&gt;"",IF('Shift Layout'!$B$9=1,"("&amp;D$3&amp;") "&amp;'Employee Name'!M40,'Employee Name'!M40),0)</f>
        <v>0</v>
      </c>
      <c r="E37" s="58">
        <f>IF('Employee Name'!N40&lt;&gt;"",IF('Shift Layout'!$B$9=1,"("&amp;E$3&amp;") "&amp;'Employee Name'!N40,'Employee Name'!N40),0)</f>
        <v>0</v>
      </c>
      <c r="F37" s="58">
        <f>IF('Employee Name'!O40&lt;&gt;"",IF('Shift Layout'!$B$9=1,"("&amp;F$3&amp;") "&amp;'Employee Name'!O40,'Employee Name'!O40),0)</f>
        <v>0</v>
      </c>
      <c r="G37" s="58">
        <f>IF('Employee Name'!P40&lt;&gt;"",IF('Shift Layout'!$B$9=1,"("&amp;G$3&amp;") "&amp;'Employee Name'!P40,'Employee Name'!P40),0)</f>
        <v>0</v>
      </c>
      <c r="J37" s="58">
        <v>34</v>
      </c>
      <c r="K37" s="64"/>
      <c r="L37" s="64"/>
      <c r="M37" s="64"/>
      <c r="N37" s="64"/>
      <c r="O37" s="64"/>
      <c r="P37" s="64"/>
      <c r="Q37" s="64"/>
      <c r="R37" s="64"/>
      <c r="Z37" s="58">
        <f t="shared" ca="1" si="4"/>
        <v>0</v>
      </c>
      <c r="AA37" s="58">
        <f t="shared" ca="1" si="5"/>
        <v>0</v>
      </c>
      <c r="AB37" s="58">
        <v>33</v>
      </c>
      <c r="AD37" s="58">
        <v>34</v>
      </c>
      <c r="AE37" s="58">
        <f t="shared" si="6"/>
        <v>6</v>
      </c>
      <c r="AF37" s="58" t="str">
        <f t="shared" si="9"/>
        <v>A</v>
      </c>
      <c r="AG37" s="58">
        <f>IF(AF37&lt;&gt;"",'Employee Name'!K40,"")</f>
        <v>0</v>
      </c>
      <c r="AJ37" s="58">
        <v>33</v>
      </c>
      <c r="AK37" s="58">
        <f t="shared" si="10"/>
        <v>192</v>
      </c>
    </row>
    <row r="38" spans="1:37" x14ac:dyDescent="0.25">
      <c r="A38" s="58">
        <v>35</v>
      </c>
      <c r="B38" s="58">
        <f>IF('Employee Name'!K41&lt;&gt;"",IF('Shift Layout'!$B$9=1,"("&amp;B$3&amp;") "&amp;'Employee Name'!K41,'Employee Name'!K41),0)</f>
        <v>0</v>
      </c>
      <c r="C38" s="58">
        <f>IF('Employee Name'!L41&lt;&gt;"",IF('Shift Layout'!$B$9=1,"("&amp;C$3&amp;") "&amp;'Employee Name'!L41,'Employee Name'!L41),0)</f>
        <v>0</v>
      </c>
      <c r="D38" s="58">
        <f>IF('Employee Name'!M41&lt;&gt;"",IF('Shift Layout'!$B$9=1,"("&amp;D$3&amp;") "&amp;'Employee Name'!M41,'Employee Name'!M41),0)</f>
        <v>0</v>
      </c>
      <c r="E38" s="58">
        <f>IF('Employee Name'!N41&lt;&gt;"",IF('Shift Layout'!$B$9=1,"("&amp;E$3&amp;") "&amp;'Employee Name'!N41,'Employee Name'!N41),0)</f>
        <v>0</v>
      </c>
      <c r="F38" s="58">
        <f>IF('Employee Name'!O41&lt;&gt;"",IF('Shift Layout'!$B$9=1,"("&amp;F$3&amp;") "&amp;'Employee Name'!O41,'Employee Name'!O41),0)</f>
        <v>0</v>
      </c>
      <c r="G38" s="58">
        <f>IF('Employee Name'!P41&lt;&gt;"",IF('Shift Layout'!$B$9=1,"("&amp;G$3&amp;") "&amp;'Employee Name'!P41,'Employee Name'!P41),0)</f>
        <v>0</v>
      </c>
      <c r="J38" s="58">
        <v>35</v>
      </c>
      <c r="K38" s="64"/>
      <c r="L38" s="64"/>
      <c r="M38" s="64"/>
      <c r="N38" s="64"/>
      <c r="O38" s="64"/>
      <c r="P38" s="64"/>
      <c r="Q38" s="64"/>
      <c r="R38" s="64"/>
      <c r="Z38" s="58">
        <f t="shared" ca="1" si="4"/>
        <v>0</v>
      </c>
      <c r="AA38" s="58">
        <f t="shared" ca="1" si="5"/>
        <v>0</v>
      </c>
      <c r="AB38" s="58">
        <v>34</v>
      </c>
      <c r="AD38" s="58">
        <v>35</v>
      </c>
      <c r="AE38" s="58">
        <f t="shared" si="6"/>
        <v>6</v>
      </c>
      <c r="AF38" s="58" t="str">
        <f t="shared" si="9"/>
        <v>A</v>
      </c>
      <c r="AG38" s="58">
        <f>IF(AF38&lt;&gt;"",'Employee Name'!K41,"")</f>
        <v>0</v>
      </c>
      <c r="AJ38" s="58">
        <v>34</v>
      </c>
      <c r="AK38" s="58">
        <f t="shared" si="10"/>
        <v>198</v>
      </c>
    </row>
    <row r="39" spans="1:37" x14ac:dyDescent="0.25">
      <c r="J39" s="58">
        <v>36</v>
      </c>
      <c r="K39" s="64"/>
      <c r="L39" s="64"/>
      <c r="M39" s="64"/>
      <c r="N39" s="64"/>
      <c r="O39" s="64"/>
      <c r="P39" s="64"/>
      <c r="Q39" s="64"/>
      <c r="R39" s="64"/>
      <c r="Z39" s="58">
        <f t="shared" ca="1" si="4"/>
        <v>0</v>
      </c>
      <c r="AA39" s="58">
        <f t="shared" ca="1" si="5"/>
        <v>0</v>
      </c>
      <c r="AB39" s="58">
        <v>35</v>
      </c>
      <c r="AD39" s="58">
        <v>36</v>
      </c>
      <c r="AE39" s="58">
        <f t="shared" si="6"/>
        <v>7</v>
      </c>
      <c r="AF39" s="58" t="str">
        <f>IF($AF$2&gt;1,"B","")</f>
        <v>B</v>
      </c>
      <c r="AG39" s="58" t="str">
        <f>IF(AF39&lt;&gt;"",'Employee Name'!L7,"")</f>
        <v>Jane Sullivan</v>
      </c>
      <c r="AJ39" s="58">
        <v>35</v>
      </c>
      <c r="AK39" s="58">
        <f t="shared" si="10"/>
        <v>204</v>
      </c>
    </row>
    <row r="40" spans="1:37" x14ac:dyDescent="0.25">
      <c r="J40" s="58">
        <v>37</v>
      </c>
      <c r="K40" s="64"/>
      <c r="L40" s="64"/>
      <c r="M40" s="64"/>
      <c r="N40" s="64"/>
      <c r="O40" s="64"/>
      <c r="P40" s="64"/>
      <c r="Q40" s="64"/>
      <c r="R40" s="64"/>
      <c r="Z40" s="58">
        <f t="shared" ca="1" si="4"/>
        <v>0</v>
      </c>
      <c r="AA40" s="58">
        <f t="shared" ca="1" si="5"/>
        <v>0</v>
      </c>
      <c r="AB40" s="58">
        <v>36</v>
      </c>
      <c r="AD40" s="58">
        <v>37</v>
      </c>
      <c r="AE40" s="58">
        <f t="shared" si="6"/>
        <v>8</v>
      </c>
      <c r="AF40" s="58" t="str">
        <f t="shared" si="9"/>
        <v>B</v>
      </c>
      <c r="AG40" s="58" t="str">
        <f>IF(AF40&lt;&gt;"",'Employee Name'!L8,"")</f>
        <v>Clark Wayne</v>
      </c>
      <c r="AJ40" s="58">
        <v>36</v>
      </c>
      <c r="AK40" s="58">
        <f t="shared" si="10"/>
        <v>210</v>
      </c>
    </row>
    <row r="41" spans="1:37" x14ac:dyDescent="0.25">
      <c r="J41" s="58">
        <v>38</v>
      </c>
      <c r="K41" s="64"/>
      <c r="L41" s="64"/>
      <c r="M41" s="64"/>
      <c r="N41" s="64"/>
      <c r="O41" s="64"/>
      <c r="P41" s="64"/>
      <c r="Q41" s="64"/>
      <c r="R41" s="64"/>
      <c r="Z41" s="58">
        <f t="shared" ca="1" si="4"/>
        <v>0</v>
      </c>
      <c r="AA41" s="58">
        <f t="shared" ca="1" si="5"/>
        <v>0</v>
      </c>
      <c r="AB41" s="58">
        <v>37</v>
      </c>
      <c r="AD41" s="58">
        <v>38</v>
      </c>
      <c r="AE41" s="58">
        <f t="shared" si="6"/>
        <v>9</v>
      </c>
      <c r="AF41" s="58" t="str">
        <f t="shared" si="9"/>
        <v>B</v>
      </c>
      <c r="AG41" s="58" t="str">
        <f>IF(AF41&lt;&gt;"",'Employee Name'!L9,"")</f>
        <v>Cristiano Messi</v>
      </c>
      <c r="AJ41" s="58">
        <v>37</v>
      </c>
      <c r="AK41" s="58">
        <f t="shared" si="10"/>
        <v>216</v>
      </c>
    </row>
    <row r="42" spans="1:37" x14ac:dyDescent="0.25">
      <c r="J42" s="58">
        <v>39</v>
      </c>
      <c r="K42" s="64"/>
      <c r="L42" s="64"/>
      <c r="M42" s="64"/>
      <c r="N42" s="64"/>
      <c r="O42" s="64"/>
      <c r="P42" s="64"/>
      <c r="Q42" s="64"/>
      <c r="R42" s="64"/>
      <c r="Z42" s="58">
        <f t="shared" ca="1" si="4"/>
        <v>0</v>
      </c>
      <c r="AA42" s="58">
        <f t="shared" ca="1" si="5"/>
        <v>0</v>
      </c>
      <c r="AB42" s="58">
        <v>38</v>
      </c>
      <c r="AD42" s="58">
        <v>39</v>
      </c>
      <c r="AE42" s="58">
        <f t="shared" si="6"/>
        <v>10</v>
      </c>
      <c r="AF42" s="58" t="str">
        <f t="shared" si="9"/>
        <v>B</v>
      </c>
      <c r="AG42" s="58" t="str">
        <f>IF(AF42&lt;&gt;"",'Employee Name'!L10,"")</f>
        <v>Roger Connery</v>
      </c>
      <c r="AJ42" s="58">
        <v>38</v>
      </c>
      <c r="AK42" s="58">
        <f t="shared" si="10"/>
        <v>222</v>
      </c>
    </row>
    <row r="43" spans="1:37" x14ac:dyDescent="0.25">
      <c r="J43" s="58">
        <v>40</v>
      </c>
      <c r="K43" s="64"/>
      <c r="L43" s="64"/>
      <c r="M43" s="64"/>
      <c r="N43" s="64"/>
      <c r="O43" s="64"/>
      <c r="P43" s="64"/>
      <c r="Q43" s="64"/>
      <c r="R43" s="64"/>
      <c r="Z43" s="58">
        <f t="shared" ca="1" si="4"/>
        <v>0</v>
      </c>
      <c r="AA43" s="58">
        <f t="shared" ca="1" si="5"/>
        <v>0</v>
      </c>
      <c r="AB43" s="58">
        <v>39</v>
      </c>
      <c r="AD43" s="58">
        <v>40</v>
      </c>
      <c r="AE43" s="58">
        <f t="shared" si="6"/>
        <v>11</v>
      </c>
      <c r="AF43" s="58" t="str">
        <f t="shared" si="9"/>
        <v>B</v>
      </c>
      <c r="AG43" s="58" t="str">
        <f>IF(AF43&lt;&gt;"",'Employee Name'!L11,"")</f>
        <v>Pierce Craig</v>
      </c>
      <c r="AJ43" s="58">
        <v>39</v>
      </c>
      <c r="AK43" s="58">
        <f t="shared" si="10"/>
        <v>228</v>
      </c>
    </row>
    <row r="44" spans="1:37" x14ac:dyDescent="0.25">
      <c r="J44" s="58">
        <v>41</v>
      </c>
      <c r="K44" s="64"/>
      <c r="L44" s="64"/>
      <c r="M44" s="64"/>
      <c r="N44" s="64"/>
      <c r="O44" s="64"/>
      <c r="P44" s="64"/>
      <c r="Q44" s="64"/>
      <c r="R44" s="64"/>
      <c r="Z44" s="58">
        <f t="shared" ca="1" si="4"/>
        <v>0</v>
      </c>
      <c r="AA44" s="58">
        <f t="shared" ca="1" si="5"/>
        <v>0</v>
      </c>
      <c r="AB44" s="58">
        <v>40</v>
      </c>
      <c r="AD44" s="58">
        <v>41</v>
      </c>
      <c r="AE44" s="58">
        <f t="shared" si="6"/>
        <v>12</v>
      </c>
      <c r="AF44" s="58" t="str">
        <f t="shared" si="9"/>
        <v>B</v>
      </c>
      <c r="AG44" s="58" t="str">
        <f>IF(AF44&lt;&gt;"",'Employee Name'!L12,"")</f>
        <v>Timothy Lazenbi</v>
      </c>
      <c r="AJ44" s="58">
        <v>40</v>
      </c>
      <c r="AK44" s="58">
        <f t="shared" si="10"/>
        <v>234</v>
      </c>
    </row>
    <row r="45" spans="1:37" x14ac:dyDescent="0.25">
      <c r="J45" s="58">
        <v>42</v>
      </c>
      <c r="K45" s="64"/>
      <c r="L45" s="64"/>
      <c r="M45" s="64"/>
      <c r="N45" s="64"/>
      <c r="O45" s="64"/>
      <c r="P45" s="64"/>
      <c r="Q45" s="64"/>
      <c r="R45" s="64"/>
      <c r="Z45" s="58">
        <f t="shared" ca="1" si="4"/>
        <v>0</v>
      </c>
      <c r="AA45" s="58">
        <f t="shared" ca="1" si="5"/>
        <v>0</v>
      </c>
      <c r="AB45" s="58">
        <v>41</v>
      </c>
      <c r="AD45" s="58">
        <v>42</v>
      </c>
      <c r="AE45" s="58">
        <f t="shared" si="6"/>
        <v>12</v>
      </c>
      <c r="AF45" s="58" t="str">
        <f t="shared" si="9"/>
        <v>B</v>
      </c>
      <c r="AG45" s="58">
        <f>IF(AF45&lt;&gt;"",'Employee Name'!L13,"")</f>
        <v>0</v>
      </c>
      <c r="AJ45" s="58">
        <v>41</v>
      </c>
      <c r="AK45" s="58">
        <f t="shared" si="10"/>
        <v>240</v>
      </c>
    </row>
    <row r="46" spans="1:37" x14ac:dyDescent="0.25">
      <c r="J46" s="58">
        <v>43</v>
      </c>
      <c r="K46" s="64"/>
      <c r="L46" s="64"/>
      <c r="M46" s="64"/>
      <c r="N46" s="64"/>
      <c r="O46" s="64"/>
      <c r="P46" s="64"/>
      <c r="Q46" s="64"/>
      <c r="R46" s="64"/>
      <c r="Z46" s="58">
        <f t="shared" ca="1" si="4"/>
        <v>0</v>
      </c>
      <c r="AA46" s="58">
        <f t="shared" ca="1" si="5"/>
        <v>0</v>
      </c>
      <c r="AB46" s="58">
        <v>42</v>
      </c>
      <c r="AD46" s="58">
        <v>43</v>
      </c>
      <c r="AE46" s="58">
        <f t="shared" si="6"/>
        <v>12</v>
      </c>
      <c r="AF46" s="58" t="str">
        <f t="shared" si="9"/>
        <v>B</v>
      </c>
      <c r="AG46" s="58">
        <f>IF(AF46&lt;&gt;"",'Employee Name'!L14,"")</f>
        <v>0</v>
      </c>
      <c r="AJ46" s="58">
        <v>42</v>
      </c>
      <c r="AK46" s="58">
        <f t="shared" si="10"/>
        <v>246</v>
      </c>
    </row>
    <row r="47" spans="1:37" x14ac:dyDescent="0.25">
      <c r="J47" s="58">
        <v>44</v>
      </c>
      <c r="K47" s="64"/>
      <c r="L47" s="64"/>
      <c r="M47" s="64"/>
      <c r="N47" s="64"/>
      <c r="O47" s="64"/>
      <c r="P47" s="64"/>
      <c r="Q47" s="64"/>
      <c r="R47" s="64"/>
      <c r="Z47" s="58">
        <f t="shared" ca="1" si="4"/>
        <v>0</v>
      </c>
      <c r="AA47" s="58">
        <f t="shared" ca="1" si="5"/>
        <v>0</v>
      </c>
      <c r="AB47" s="58">
        <v>43</v>
      </c>
      <c r="AD47" s="58">
        <v>44</v>
      </c>
      <c r="AE47" s="58">
        <f t="shared" si="6"/>
        <v>12</v>
      </c>
      <c r="AF47" s="58" t="str">
        <f t="shared" si="9"/>
        <v>B</v>
      </c>
      <c r="AG47" s="58">
        <f>IF(AF47&lt;&gt;"",'Employee Name'!L15,"")</f>
        <v>0</v>
      </c>
      <c r="AJ47" s="58">
        <v>43</v>
      </c>
      <c r="AK47" s="58">
        <f t="shared" si="10"/>
        <v>252</v>
      </c>
    </row>
    <row r="48" spans="1:37" x14ac:dyDescent="0.25">
      <c r="J48" s="58">
        <v>45</v>
      </c>
      <c r="K48" s="64"/>
      <c r="L48" s="64"/>
      <c r="M48" s="64"/>
      <c r="N48" s="64"/>
      <c r="O48" s="64"/>
      <c r="P48" s="64"/>
      <c r="Q48" s="64"/>
      <c r="R48" s="64"/>
      <c r="Z48" s="58">
        <f t="shared" ca="1" si="4"/>
        <v>0</v>
      </c>
      <c r="AA48" s="58">
        <f t="shared" ca="1" si="5"/>
        <v>0</v>
      </c>
      <c r="AB48" s="58">
        <v>44</v>
      </c>
      <c r="AD48" s="58">
        <v>45</v>
      </c>
      <c r="AE48" s="58">
        <f t="shared" si="6"/>
        <v>12</v>
      </c>
      <c r="AF48" s="58" t="str">
        <f t="shared" si="9"/>
        <v>B</v>
      </c>
      <c r="AG48" s="58">
        <f>IF(AF48&lt;&gt;"",'Employee Name'!L16,"")</f>
        <v>0</v>
      </c>
      <c r="AJ48" s="58">
        <v>44</v>
      </c>
      <c r="AK48" s="58">
        <f t="shared" si="10"/>
        <v>258</v>
      </c>
    </row>
    <row r="49" spans="10:37" x14ac:dyDescent="0.25">
      <c r="J49" s="58">
        <v>46</v>
      </c>
      <c r="K49" s="64"/>
      <c r="L49" s="64"/>
      <c r="M49" s="64"/>
      <c r="N49" s="64"/>
      <c r="O49" s="64"/>
      <c r="P49" s="64"/>
      <c r="Q49" s="64"/>
      <c r="R49" s="64"/>
      <c r="Z49" s="58">
        <f t="shared" ca="1" si="4"/>
        <v>0</v>
      </c>
      <c r="AA49" s="58">
        <f t="shared" ca="1" si="5"/>
        <v>0</v>
      </c>
      <c r="AB49" s="58">
        <v>45</v>
      </c>
      <c r="AD49" s="58">
        <v>46</v>
      </c>
      <c r="AE49" s="58">
        <f t="shared" si="6"/>
        <v>12</v>
      </c>
      <c r="AF49" s="58" t="str">
        <f t="shared" si="9"/>
        <v>B</v>
      </c>
      <c r="AG49" s="58">
        <f>IF(AF49&lt;&gt;"",'Employee Name'!L17,"")</f>
        <v>0</v>
      </c>
      <c r="AJ49" s="58">
        <v>45</v>
      </c>
      <c r="AK49" s="58">
        <f t="shared" si="10"/>
        <v>264</v>
      </c>
    </row>
    <row r="50" spans="10:37" x14ac:dyDescent="0.25">
      <c r="J50" s="58">
        <v>47</v>
      </c>
      <c r="K50" s="64"/>
      <c r="L50" s="64"/>
      <c r="M50" s="64"/>
      <c r="N50" s="64"/>
      <c r="O50" s="64"/>
      <c r="P50" s="64"/>
      <c r="Q50" s="64"/>
      <c r="R50" s="64"/>
      <c r="Z50" s="58">
        <f t="shared" ca="1" si="4"/>
        <v>0</v>
      </c>
      <c r="AA50" s="58">
        <f t="shared" ca="1" si="5"/>
        <v>0</v>
      </c>
      <c r="AB50" s="58">
        <v>46</v>
      </c>
      <c r="AD50" s="58">
        <v>47</v>
      </c>
      <c r="AE50" s="58">
        <f t="shared" si="6"/>
        <v>12</v>
      </c>
      <c r="AF50" s="58" t="str">
        <f t="shared" si="9"/>
        <v>B</v>
      </c>
      <c r="AG50" s="58">
        <f>IF(AF50&lt;&gt;"",'Employee Name'!L18,"")</f>
        <v>0</v>
      </c>
      <c r="AJ50" s="58">
        <v>46</v>
      </c>
      <c r="AK50" s="58">
        <f t="shared" si="10"/>
        <v>270</v>
      </c>
    </row>
    <row r="51" spans="10:37" x14ac:dyDescent="0.25">
      <c r="J51" s="58">
        <v>48</v>
      </c>
      <c r="K51" s="64"/>
      <c r="L51" s="64"/>
      <c r="M51" s="64"/>
      <c r="N51" s="64"/>
      <c r="O51" s="64"/>
      <c r="P51" s="64"/>
      <c r="Q51" s="64"/>
      <c r="R51" s="64"/>
      <c r="Z51" s="58">
        <f t="shared" ca="1" si="4"/>
        <v>0</v>
      </c>
      <c r="AA51" s="58">
        <f t="shared" ca="1" si="5"/>
        <v>0</v>
      </c>
      <c r="AB51" s="58">
        <v>47</v>
      </c>
      <c r="AD51" s="58">
        <v>48</v>
      </c>
      <c r="AE51" s="58">
        <f t="shared" si="6"/>
        <v>12</v>
      </c>
      <c r="AF51" s="58" t="str">
        <f t="shared" si="9"/>
        <v>B</v>
      </c>
      <c r="AG51" s="58">
        <f>IF(AF51&lt;&gt;"",'Employee Name'!L19,"")</f>
        <v>0</v>
      </c>
      <c r="AJ51" s="58">
        <v>47</v>
      </c>
      <c r="AK51" s="58">
        <f t="shared" si="10"/>
        <v>276</v>
      </c>
    </row>
    <row r="52" spans="10:37" x14ac:dyDescent="0.25">
      <c r="J52" s="58">
        <v>49</v>
      </c>
      <c r="K52" s="64"/>
      <c r="L52" s="64"/>
      <c r="M52" s="64"/>
      <c r="N52" s="64"/>
      <c r="O52" s="64"/>
      <c r="P52" s="64"/>
      <c r="Q52" s="64"/>
      <c r="R52" s="64"/>
      <c r="Z52" s="58">
        <f t="shared" ca="1" si="4"/>
        <v>0</v>
      </c>
      <c r="AA52" s="58">
        <f t="shared" ca="1" si="5"/>
        <v>0</v>
      </c>
      <c r="AB52" s="58">
        <v>48</v>
      </c>
      <c r="AD52" s="58">
        <v>49</v>
      </c>
      <c r="AE52" s="58">
        <f t="shared" si="6"/>
        <v>12</v>
      </c>
      <c r="AF52" s="58" t="str">
        <f t="shared" si="9"/>
        <v>B</v>
      </c>
      <c r="AG52" s="58">
        <f>IF(AF52&lt;&gt;"",'Employee Name'!L20,"")</f>
        <v>0</v>
      </c>
      <c r="AJ52" s="58">
        <v>48</v>
      </c>
      <c r="AK52" s="58">
        <f t="shared" si="10"/>
        <v>282</v>
      </c>
    </row>
    <row r="53" spans="10:37" x14ac:dyDescent="0.25">
      <c r="J53" s="58">
        <v>50</v>
      </c>
      <c r="K53" s="64"/>
      <c r="L53" s="64"/>
      <c r="M53" s="64"/>
      <c r="N53" s="64"/>
      <c r="O53" s="64"/>
      <c r="P53" s="64"/>
      <c r="Q53" s="64"/>
      <c r="R53" s="64"/>
      <c r="Z53" s="58">
        <f t="shared" ca="1" si="4"/>
        <v>0</v>
      </c>
      <c r="AA53" s="58">
        <f t="shared" ca="1" si="5"/>
        <v>0</v>
      </c>
      <c r="AB53" s="58">
        <v>49</v>
      </c>
      <c r="AD53" s="58">
        <v>50</v>
      </c>
      <c r="AE53" s="58">
        <f t="shared" si="6"/>
        <v>12</v>
      </c>
      <c r="AF53" s="58" t="str">
        <f t="shared" si="9"/>
        <v>B</v>
      </c>
      <c r="AG53" s="58">
        <f>IF(AF53&lt;&gt;"",'Employee Name'!L21,"")</f>
        <v>0</v>
      </c>
      <c r="AJ53" s="58">
        <v>49</v>
      </c>
      <c r="AK53" s="58">
        <f t="shared" si="10"/>
        <v>288</v>
      </c>
    </row>
    <row r="54" spans="10:37" x14ac:dyDescent="0.25">
      <c r="J54" s="58">
        <v>51</v>
      </c>
      <c r="K54" s="64"/>
      <c r="L54" s="64"/>
      <c r="M54" s="64"/>
      <c r="N54" s="64"/>
      <c r="O54" s="64"/>
      <c r="P54" s="64"/>
      <c r="Q54" s="64"/>
      <c r="R54" s="64"/>
      <c r="Z54" s="58">
        <f t="shared" ca="1" si="4"/>
        <v>0</v>
      </c>
      <c r="AA54" s="58">
        <f t="shared" ca="1" si="5"/>
        <v>0</v>
      </c>
      <c r="AB54" s="58">
        <v>50</v>
      </c>
      <c r="AD54" s="58">
        <v>51</v>
      </c>
      <c r="AE54" s="58">
        <f t="shared" si="6"/>
        <v>12</v>
      </c>
      <c r="AF54" s="58" t="str">
        <f t="shared" si="9"/>
        <v>B</v>
      </c>
      <c r="AG54" s="58">
        <f>IF(AF54&lt;&gt;"",'Employee Name'!L22,"")</f>
        <v>0</v>
      </c>
      <c r="AJ54" s="58">
        <v>50</v>
      </c>
      <c r="AK54" s="58">
        <f t="shared" si="10"/>
        <v>294</v>
      </c>
    </row>
    <row r="55" spans="10:37" x14ac:dyDescent="0.25">
      <c r="J55" s="58">
        <v>52</v>
      </c>
      <c r="K55" s="64"/>
      <c r="L55" s="64"/>
      <c r="M55" s="64"/>
      <c r="N55" s="64"/>
      <c r="O55" s="64"/>
      <c r="P55" s="64"/>
      <c r="Q55" s="64"/>
      <c r="R55" s="64"/>
      <c r="Z55" s="58">
        <f t="shared" ca="1" si="4"/>
        <v>0</v>
      </c>
      <c r="AA55" s="58">
        <f t="shared" ca="1" si="5"/>
        <v>0</v>
      </c>
      <c r="AB55" s="58">
        <v>51</v>
      </c>
      <c r="AD55" s="58">
        <v>52</v>
      </c>
      <c r="AE55" s="58">
        <f t="shared" si="6"/>
        <v>12</v>
      </c>
      <c r="AF55" s="58" t="str">
        <f t="shared" si="9"/>
        <v>B</v>
      </c>
      <c r="AG55" s="58">
        <f>IF(AF55&lt;&gt;"",'Employee Name'!L23,"")</f>
        <v>0</v>
      </c>
      <c r="AJ55" s="58">
        <v>51</v>
      </c>
      <c r="AK55" s="58">
        <f t="shared" si="10"/>
        <v>300</v>
      </c>
    </row>
    <row r="56" spans="10:37" x14ac:dyDescent="0.25">
      <c r="AD56" s="58">
        <v>53</v>
      </c>
      <c r="AE56" s="58">
        <f t="shared" si="6"/>
        <v>12</v>
      </c>
      <c r="AF56" s="58" t="str">
        <f t="shared" si="9"/>
        <v>B</v>
      </c>
      <c r="AG56" s="58">
        <f>IF(AF56&lt;&gt;"",'Employee Name'!L24,"")</f>
        <v>0</v>
      </c>
      <c r="AJ56" s="58">
        <v>52</v>
      </c>
      <c r="AK56" s="58">
        <f t="shared" si="10"/>
        <v>306</v>
      </c>
    </row>
    <row r="57" spans="10:37" x14ac:dyDescent="0.25">
      <c r="AD57" s="58">
        <v>54</v>
      </c>
      <c r="AE57" s="58">
        <f t="shared" si="6"/>
        <v>12</v>
      </c>
      <c r="AF57" s="58" t="str">
        <f t="shared" si="9"/>
        <v>B</v>
      </c>
      <c r="AG57" s="58">
        <f>IF(AF57&lt;&gt;"",'Employee Name'!L25,"")</f>
        <v>0</v>
      </c>
      <c r="AJ57" s="58">
        <v>53</v>
      </c>
      <c r="AK57" s="58">
        <f t="shared" si="10"/>
        <v>312</v>
      </c>
    </row>
    <row r="58" spans="10:37" x14ac:dyDescent="0.25">
      <c r="AD58" s="58">
        <v>55</v>
      </c>
      <c r="AE58" s="58">
        <f t="shared" si="6"/>
        <v>12</v>
      </c>
      <c r="AF58" s="58" t="str">
        <f t="shared" si="9"/>
        <v>B</v>
      </c>
      <c r="AG58" s="58">
        <f>IF(AF58&lt;&gt;"",'Employee Name'!L26,"")</f>
        <v>0</v>
      </c>
      <c r="AJ58" s="58">
        <v>54</v>
      </c>
      <c r="AK58" s="58">
        <f t="shared" si="10"/>
        <v>318</v>
      </c>
    </row>
    <row r="59" spans="10:37" x14ac:dyDescent="0.25">
      <c r="AD59" s="58">
        <v>56</v>
      </c>
      <c r="AE59" s="58">
        <f t="shared" si="6"/>
        <v>12</v>
      </c>
      <c r="AF59" s="58" t="str">
        <f t="shared" si="9"/>
        <v>B</v>
      </c>
      <c r="AG59" s="58">
        <f>IF(AF59&lt;&gt;"",'Employee Name'!L27,"")</f>
        <v>0</v>
      </c>
      <c r="AJ59" s="58">
        <v>55</v>
      </c>
      <c r="AK59" s="58">
        <f t="shared" si="10"/>
        <v>324</v>
      </c>
    </row>
    <row r="60" spans="10:37" x14ac:dyDescent="0.25">
      <c r="AD60" s="58">
        <v>57</v>
      </c>
      <c r="AE60" s="58">
        <f t="shared" si="6"/>
        <v>12</v>
      </c>
      <c r="AF60" s="58" t="str">
        <f t="shared" si="9"/>
        <v>B</v>
      </c>
      <c r="AG60" s="58">
        <f>IF(AF60&lt;&gt;"",'Employee Name'!L28,"")</f>
        <v>0</v>
      </c>
      <c r="AJ60" s="58">
        <v>56</v>
      </c>
      <c r="AK60" s="58">
        <f t="shared" si="10"/>
        <v>330</v>
      </c>
    </row>
    <row r="61" spans="10:37" x14ac:dyDescent="0.25">
      <c r="AD61" s="58">
        <v>58</v>
      </c>
      <c r="AE61" s="58">
        <f t="shared" si="6"/>
        <v>12</v>
      </c>
      <c r="AF61" s="58" t="str">
        <f t="shared" si="9"/>
        <v>B</v>
      </c>
      <c r="AG61" s="58">
        <f>IF(AF61&lt;&gt;"",'Employee Name'!L29,"")</f>
        <v>0</v>
      </c>
      <c r="AJ61" s="58">
        <v>57</v>
      </c>
      <c r="AK61" s="58">
        <f t="shared" si="10"/>
        <v>336</v>
      </c>
    </row>
    <row r="62" spans="10:37" x14ac:dyDescent="0.25">
      <c r="AD62" s="58">
        <v>59</v>
      </c>
      <c r="AE62" s="58">
        <f t="shared" si="6"/>
        <v>12</v>
      </c>
      <c r="AF62" s="58" t="str">
        <f t="shared" si="9"/>
        <v>B</v>
      </c>
      <c r="AG62" s="58">
        <f>IF(AF62&lt;&gt;"",'Employee Name'!L30,"")</f>
        <v>0</v>
      </c>
      <c r="AJ62" s="58">
        <v>58</v>
      </c>
      <c r="AK62" s="58">
        <f t="shared" si="10"/>
        <v>342</v>
      </c>
    </row>
    <row r="63" spans="10:37" x14ac:dyDescent="0.25">
      <c r="AD63" s="58">
        <v>60</v>
      </c>
      <c r="AE63" s="58">
        <f t="shared" si="6"/>
        <v>12</v>
      </c>
      <c r="AF63" s="58" t="str">
        <f t="shared" si="9"/>
        <v>B</v>
      </c>
      <c r="AG63" s="58">
        <f>IF(AF63&lt;&gt;"",'Employee Name'!L31,"")</f>
        <v>0</v>
      </c>
      <c r="AJ63" s="58">
        <v>59</v>
      </c>
      <c r="AK63" s="58">
        <f t="shared" si="10"/>
        <v>348</v>
      </c>
    </row>
    <row r="64" spans="10:37" x14ac:dyDescent="0.25">
      <c r="AD64" s="58">
        <v>61</v>
      </c>
      <c r="AE64" s="58">
        <f t="shared" si="6"/>
        <v>12</v>
      </c>
      <c r="AF64" s="58" t="str">
        <f t="shared" si="9"/>
        <v>B</v>
      </c>
      <c r="AG64" s="58">
        <f>IF(AF64&lt;&gt;"",'Employee Name'!L32,"")</f>
        <v>0</v>
      </c>
      <c r="AJ64" s="58">
        <v>60</v>
      </c>
      <c r="AK64" s="58">
        <f t="shared" si="10"/>
        <v>354</v>
      </c>
    </row>
    <row r="65" spans="30:37" x14ac:dyDescent="0.25">
      <c r="AD65" s="58">
        <v>62</v>
      </c>
      <c r="AE65" s="58">
        <f t="shared" si="6"/>
        <v>12</v>
      </c>
      <c r="AF65" s="58" t="str">
        <f t="shared" si="9"/>
        <v>B</v>
      </c>
      <c r="AG65" s="58">
        <f>IF(AF65&lt;&gt;"",'Employee Name'!L33,"")</f>
        <v>0</v>
      </c>
      <c r="AJ65" s="58">
        <v>61</v>
      </c>
      <c r="AK65" s="58">
        <f t="shared" si="10"/>
        <v>360</v>
      </c>
    </row>
    <row r="66" spans="30:37" x14ac:dyDescent="0.25">
      <c r="AD66" s="58">
        <v>63</v>
      </c>
      <c r="AE66" s="58">
        <f t="shared" si="6"/>
        <v>12</v>
      </c>
      <c r="AF66" s="58" t="str">
        <f t="shared" si="9"/>
        <v>B</v>
      </c>
      <c r="AG66" s="58">
        <f>IF(AF66&lt;&gt;"",'Employee Name'!L34,"")</f>
        <v>0</v>
      </c>
      <c r="AJ66" s="58">
        <v>62</v>
      </c>
      <c r="AK66" s="58">
        <f t="shared" si="10"/>
        <v>366</v>
      </c>
    </row>
    <row r="67" spans="30:37" x14ac:dyDescent="0.25">
      <c r="AD67" s="58">
        <v>64</v>
      </c>
      <c r="AE67" s="58">
        <f t="shared" si="6"/>
        <v>12</v>
      </c>
      <c r="AF67" s="58" t="str">
        <f t="shared" si="9"/>
        <v>B</v>
      </c>
      <c r="AG67" s="58">
        <f>IF(AF67&lt;&gt;"",'Employee Name'!L35,"")</f>
        <v>0</v>
      </c>
      <c r="AJ67" s="58">
        <v>63</v>
      </c>
      <c r="AK67" s="58">
        <f t="shared" si="10"/>
        <v>372</v>
      </c>
    </row>
    <row r="68" spans="30:37" x14ac:dyDescent="0.25">
      <c r="AD68" s="58">
        <v>65</v>
      </c>
      <c r="AE68" s="58">
        <f t="shared" si="6"/>
        <v>12</v>
      </c>
      <c r="AF68" s="58" t="str">
        <f t="shared" si="9"/>
        <v>B</v>
      </c>
      <c r="AG68" s="58">
        <f>IF(AF68&lt;&gt;"",'Employee Name'!L36,"")</f>
        <v>0</v>
      </c>
      <c r="AJ68" s="58">
        <v>64</v>
      </c>
      <c r="AK68" s="58">
        <f t="shared" si="10"/>
        <v>378</v>
      </c>
    </row>
    <row r="69" spans="30:37" x14ac:dyDescent="0.25">
      <c r="AD69" s="58">
        <v>66</v>
      </c>
      <c r="AE69" s="58">
        <f t="shared" ref="AE69:AE132" si="11">IF(AG69&lt;&gt;0,AE68+1,AE68)</f>
        <v>12</v>
      </c>
      <c r="AF69" s="58" t="str">
        <f t="shared" si="9"/>
        <v>B</v>
      </c>
      <c r="AG69" s="58">
        <f>IF(AF69&lt;&gt;"",'Employee Name'!L37,"")</f>
        <v>0</v>
      </c>
      <c r="AJ69" s="58">
        <v>65</v>
      </c>
      <c r="AK69" s="58">
        <f t="shared" si="10"/>
        <v>384</v>
      </c>
    </row>
    <row r="70" spans="30:37" x14ac:dyDescent="0.25">
      <c r="AD70" s="58">
        <v>67</v>
      </c>
      <c r="AE70" s="58">
        <f t="shared" si="11"/>
        <v>12</v>
      </c>
      <c r="AF70" s="58" t="str">
        <f t="shared" ref="AF70:AF133" si="12">IF(AF69&lt;&gt;"",AF69,"")</f>
        <v>B</v>
      </c>
      <c r="AG70" s="58">
        <f>IF(AF70&lt;&gt;"",'Employee Name'!L38,"")</f>
        <v>0</v>
      </c>
      <c r="AJ70" s="58">
        <v>66</v>
      </c>
      <c r="AK70" s="58">
        <f t="shared" si="10"/>
        <v>390</v>
      </c>
    </row>
    <row r="71" spans="30:37" x14ac:dyDescent="0.25">
      <c r="AD71" s="58">
        <v>68</v>
      </c>
      <c r="AE71" s="58">
        <f t="shared" si="11"/>
        <v>12</v>
      </c>
      <c r="AF71" s="58" t="str">
        <f t="shared" si="12"/>
        <v>B</v>
      </c>
      <c r="AG71" s="58">
        <f>IF(AF71&lt;&gt;"",'Employee Name'!L39,"")</f>
        <v>0</v>
      </c>
      <c r="AJ71" s="58">
        <v>67</v>
      </c>
      <c r="AK71" s="58">
        <f t="shared" ref="AK71:AK104" si="13">AK70+6</f>
        <v>396</v>
      </c>
    </row>
    <row r="72" spans="30:37" x14ac:dyDescent="0.25">
      <c r="AD72" s="58">
        <v>69</v>
      </c>
      <c r="AE72" s="58">
        <f t="shared" si="11"/>
        <v>12</v>
      </c>
      <c r="AF72" s="58" t="str">
        <f t="shared" si="12"/>
        <v>B</v>
      </c>
      <c r="AG72" s="58">
        <f>IF(AF72&lt;&gt;"",'Employee Name'!L40,"")</f>
        <v>0</v>
      </c>
      <c r="AJ72" s="58">
        <v>68</v>
      </c>
      <c r="AK72" s="58">
        <f t="shared" si="13"/>
        <v>402</v>
      </c>
    </row>
    <row r="73" spans="30:37" x14ac:dyDescent="0.25">
      <c r="AD73" s="58">
        <v>70</v>
      </c>
      <c r="AE73" s="58">
        <f t="shared" si="11"/>
        <v>12</v>
      </c>
      <c r="AF73" s="58" t="str">
        <f t="shared" si="12"/>
        <v>B</v>
      </c>
      <c r="AG73" s="58">
        <f>IF(AF73&lt;&gt;"",'Employee Name'!L41,"")</f>
        <v>0</v>
      </c>
      <c r="AJ73" s="58">
        <v>69</v>
      </c>
      <c r="AK73" s="58">
        <f t="shared" si="13"/>
        <v>408</v>
      </c>
    </row>
    <row r="74" spans="30:37" x14ac:dyDescent="0.25">
      <c r="AD74" s="58">
        <v>71</v>
      </c>
      <c r="AE74" s="58">
        <f t="shared" si="11"/>
        <v>13</v>
      </c>
      <c r="AF74" s="58" t="str">
        <f>IF($AF$2&gt;2,"C","")</f>
        <v/>
      </c>
      <c r="AG74" s="58" t="str">
        <f>IF(AF74&lt;&gt;"",'Employee Name'!M7,"")</f>
        <v/>
      </c>
      <c r="AJ74" s="58">
        <v>70</v>
      </c>
      <c r="AK74" s="58">
        <f t="shared" si="13"/>
        <v>414</v>
      </c>
    </row>
    <row r="75" spans="30:37" x14ac:dyDescent="0.25">
      <c r="AD75" s="58">
        <v>72</v>
      </c>
      <c r="AE75" s="58">
        <f t="shared" si="11"/>
        <v>14</v>
      </c>
      <c r="AF75" s="58" t="str">
        <f t="shared" si="12"/>
        <v/>
      </c>
      <c r="AG75" s="58" t="str">
        <f>IF(AF75&lt;&gt;"",'Employee Name'!M8,"")</f>
        <v/>
      </c>
      <c r="AJ75" s="58">
        <v>71</v>
      </c>
      <c r="AK75" s="58">
        <f t="shared" si="13"/>
        <v>420</v>
      </c>
    </row>
    <row r="76" spans="30:37" x14ac:dyDescent="0.25">
      <c r="AD76" s="58">
        <v>73</v>
      </c>
      <c r="AE76" s="58">
        <f t="shared" si="11"/>
        <v>15</v>
      </c>
      <c r="AF76" s="58" t="str">
        <f t="shared" si="12"/>
        <v/>
      </c>
      <c r="AG76" s="58" t="str">
        <f>IF(AF76&lt;&gt;"",'Employee Name'!M9,"")</f>
        <v/>
      </c>
      <c r="AJ76" s="58">
        <v>72</v>
      </c>
      <c r="AK76" s="58">
        <f t="shared" si="13"/>
        <v>426</v>
      </c>
    </row>
    <row r="77" spans="30:37" x14ac:dyDescent="0.25">
      <c r="AD77" s="58">
        <v>74</v>
      </c>
      <c r="AE77" s="58">
        <f t="shared" si="11"/>
        <v>16</v>
      </c>
      <c r="AF77" s="58" t="str">
        <f t="shared" si="12"/>
        <v/>
      </c>
      <c r="AG77" s="58" t="str">
        <f>IF(AF77&lt;&gt;"",'Employee Name'!M10,"")</f>
        <v/>
      </c>
      <c r="AJ77" s="58">
        <v>73</v>
      </c>
      <c r="AK77" s="58">
        <f t="shared" si="13"/>
        <v>432</v>
      </c>
    </row>
    <row r="78" spans="30:37" x14ac:dyDescent="0.25">
      <c r="AD78" s="58">
        <v>75</v>
      </c>
      <c r="AE78" s="58">
        <f t="shared" si="11"/>
        <v>17</v>
      </c>
      <c r="AF78" s="58" t="str">
        <f t="shared" si="12"/>
        <v/>
      </c>
      <c r="AG78" s="58" t="str">
        <f>IF(AF78&lt;&gt;"",'Employee Name'!M11,"")</f>
        <v/>
      </c>
      <c r="AJ78" s="58">
        <v>74</v>
      </c>
      <c r="AK78" s="58">
        <f t="shared" si="13"/>
        <v>438</v>
      </c>
    </row>
    <row r="79" spans="30:37" x14ac:dyDescent="0.25">
      <c r="AD79" s="58">
        <v>76</v>
      </c>
      <c r="AE79" s="58">
        <f t="shared" si="11"/>
        <v>18</v>
      </c>
      <c r="AF79" s="58" t="str">
        <f t="shared" si="12"/>
        <v/>
      </c>
      <c r="AG79" s="58" t="str">
        <f>IF(AF79&lt;&gt;"",'Employee Name'!M12,"")</f>
        <v/>
      </c>
      <c r="AJ79" s="58">
        <v>75</v>
      </c>
      <c r="AK79" s="58">
        <f t="shared" si="13"/>
        <v>444</v>
      </c>
    </row>
    <row r="80" spans="30:37" x14ac:dyDescent="0.25">
      <c r="AD80" s="58">
        <v>77</v>
      </c>
      <c r="AE80" s="58">
        <f t="shared" si="11"/>
        <v>19</v>
      </c>
      <c r="AF80" s="58" t="str">
        <f t="shared" si="12"/>
        <v/>
      </c>
      <c r="AG80" s="58" t="str">
        <f>IF(AF80&lt;&gt;"",'Employee Name'!M13,"")</f>
        <v/>
      </c>
      <c r="AJ80" s="58">
        <v>76</v>
      </c>
      <c r="AK80" s="58">
        <f t="shared" si="13"/>
        <v>450</v>
      </c>
    </row>
    <row r="81" spans="30:37" x14ac:dyDescent="0.25">
      <c r="AD81" s="58">
        <v>78</v>
      </c>
      <c r="AE81" s="58">
        <f t="shared" si="11"/>
        <v>20</v>
      </c>
      <c r="AF81" s="58" t="str">
        <f t="shared" si="12"/>
        <v/>
      </c>
      <c r="AG81" s="58" t="str">
        <f>IF(AF81&lt;&gt;"",'Employee Name'!M14,"")</f>
        <v/>
      </c>
      <c r="AJ81" s="58">
        <v>77</v>
      </c>
      <c r="AK81" s="58">
        <f t="shared" si="13"/>
        <v>456</v>
      </c>
    </row>
    <row r="82" spans="30:37" x14ac:dyDescent="0.25">
      <c r="AD82" s="58">
        <v>79</v>
      </c>
      <c r="AE82" s="58">
        <f t="shared" si="11"/>
        <v>21</v>
      </c>
      <c r="AF82" s="58" t="str">
        <f t="shared" si="12"/>
        <v/>
      </c>
      <c r="AG82" s="58" t="str">
        <f>IF(AF82&lt;&gt;"",'Employee Name'!M15,"")</f>
        <v/>
      </c>
      <c r="AJ82" s="58">
        <v>78</v>
      </c>
      <c r="AK82" s="58">
        <f t="shared" si="13"/>
        <v>462</v>
      </c>
    </row>
    <row r="83" spans="30:37" x14ac:dyDescent="0.25">
      <c r="AD83" s="58">
        <v>80</v>
      </c>
      <c r="AE83" s="58">
        <f t="shared" si="11"/>
        <v>22</v>
      </c>
      <c r="AF83" s="58" t="str">
        <f t="shared" si="12"/>
        <v/>
      </c>
      <c r="AG83" s="58" t="str">
        <f>IF(AF83&lt;&gt;"",'Employee Name'!M16,"")</f>
        <v/>
      </c>
      <c r="AJ83" s="58">
        <v>79</v>
      </c>
      <c r="AK83" s="58">
        <f t="shared" si="13"/>
        <v>468</v>
      </c>
    </row>
    <row r="84" spans="30:37" x14ac:dyDescent="0.25">
      <c r="AD84" s="58">
        <v>81</v>
      </c>
      <c r="AE84" s="58">
        <f t="shared" si="11"/>
        <v>23</v>
      </c>
      <c r="AF84" s="58" t="str">
        <f t="shared" si="12"/>
        <v/>
      </c>
      <c r="AG84" s="58" t="str">
        <f>IF(AF84&lt;&gt;"",'Employee Name'!M17,"")</f>
        <v/>
      </c>
      <c r="AJ84" s="58">
        <v>80</v>
      </c>
      <c r="AK84" s="58">
        <f t="shared" si="13"/>
        <v>474</v>
      </c>
    </row>
    <row r="85" spans="30:37" x14ac:dyDescent="0.25">
      <c r="AD85" s="58">
        <v>82</v>
      </c>
      <c r="AE85" s="58">
        <f t="shared" si="11"/>
        <v>24</v>
      </c>
      <c r="AF85" s="58" t="str">
        <f t="shared" si="12"/>
        <v/>
      </c>
      <c r="AG85" s="58" t="str">
        <f>IF(AF85&lt;&gt;"",'Employee Name'!M18,"")</f>
        <v/>
      </c>
      <c r="AJ85" s="58">
        <v>81</v>
      </c>
      <c r="AK85" s="58">
        <f t="shared" si="13"/>
        <v>480</v>
      </c>
    </row>
    <row r="86" spans="30:37" x14ac:dyDescent="0.25">
      <c r="AD86" s="58">
        <v>83</v>
      </c>
      <c r="AE86" s="58">
        <f t="shared" si="11"/>
        <v>25</v>
      </c>
      <c r="AF86" s="58" t="str">
        <f t="shared" si="12"/>
        <v/>
      </c>
      <c r="AG86" s="58" t="str">
        <f>IF(AF86&lt;&gt;"",'Employee Name'!M19,"")</f>
        <v/>
      </c>
      <c r="AJ86" s="58">
        <v>82</v>
      </c>
      <c r="AK86" s="58">
        <f t="shared" si="13"/>
        <v>486</v>
      </c>
    </row>
    <row r="87" spans="30:37" x14ac:dyDescent="0.25">
      <c r="AD87" s="58">
        <v>84</v>
      </c>
      <c r="AE87" s="58">
        <f t="shared" si="11"/>
        <v>26</v>
      </c>
      <c r="AF87" s="58" t="str">
        <f t="shared" si="12"/>
        <v/>
      </c>
      <c r="AG87" s="58" t="str">
        <f>IF(AF87&lt;&gt;"",'Employee Name'!M20,"")</f>
        <v/>
      </c>
      <c r="AJ87" s="58">
        <v>83</v>
      </c>
      <c r="AK87" s="58">
        <f t="shared" si="13"/>
        <v>492</v>
      </c>
    </row>
    <row r="88" spans="30:37" x14ac:dyDescent="0.25">
      <c r="AD88" s="58">
        <v>85</v>
      </c>
      <c r="AE88" s="58">
        <f t="shared" si="11"/>
        <v>27</v>
      </c>
      <c r="AF88" s="58" t="str">
        <f t="shared" si="12"/>
        <v/>
      </c>
      <c r="AG88" s="58" t="str">
        <f>IF(AF88&lt;&gt;"",'Employee Name'!M21,"")</f>
        <v/>
      </c>
      <c r="AJ88" s="58">
        <v>84</v>
      </c>
      <c r="AK88" s="58">
        <f t="shared" si="13"/>
        <v>498</v>
      </c>
    </row>
    <row r="89" spans="30:37" x14ac:dyDescent="0.25">
      <c r="AD89" s="58">
        <v>86</v>
      </c>
      <c r="AE89" s="58">
        <f t="shared" si="11"/>
        <v>28</v>
      </c>
      <c r="AF89" s="58" t="str">
        <f t="shared" si="12"/>
        <v/>
      </c>
      <c r="AG89" s="58" t="str">
        <f>IF(AF89&lt;&gt;"",'Employee Name'!M22,"")</f>
        <v/>
      </c>
      <c r="AJ89" s="58">
        <v>85</v>
      </c>
      <c r="AK89" s="58">
        <f t="shared" si="13"/>
        <v>504</v>
      </c>
    </row>
    <row r="90" spans="30:37" x14ac:dyDescent="0.25">
      <c r="AD90" s="58">
        <v>87</v>
      </c>
      <c r="AE90" s="58">
        <f t="shared" si="11"/>
        <v>29</v>
      </c>
      <c r="AF90" s="58" t="str">
        <f t="shared" si="12"/>
        <v/>
      </c>
      <c r="AG90" s="58" t="str">
        <f>IF(AF90&lt;&gt;"",'Employee Name'!M23,"")</f>
        <v/>
      </c>
      <c r="AJ90" s="58">
        <v>86</v>
      </c>
      <c r="AK90" s="58">
        <f t="shared" si="13"/>
        <v>510</v>
      </c>
    </row>
    <row r="91" spans="30:37" x14ac:dyDescent="0.25">
      <c r="AD91" s="58">
        <v>88</v>
      </c>
      <c r="AE91" s="58">
        <f t="shared" si="11"/>
        <v>30</v>
      </c>
      <c r="AF91" s="58" t="str">
        <f t="shared" si="12"/>
        <v/>
      </c>
      <c r="AG91" s="58" t="str">
        <f>IF(AF91&lt;&gt;"",'Employee Name'!M24,"")</f>
        <v/>
      </c>
      <c r="AJ91" s="58">
        <v>87</v>
      </c>
      <c r="AK91" s="58">
        <f t="shared" si="13"/>
        <v>516</v>
      </c>
    </row>
    <row r="92" spans="30:37" x14ac:dyDescent="0.25">
      <c r="AD92" s="58">
        <v>89</v>
      </c>
      <c r="AE92" s="58">
        <f t="shared" si="11"/>
        <v>31</v>
      </c>
      <c r="AF92" s="58" t="str">
        <f t="shared" si="12"/>
        <v/>
      </c>
      <c r="AG92" s="58" t="str">
        <f>IF(AF92&lt;&gt;"",'Employee Name'!M25,"")</f>
        <v/>
      </c>
      <c r="AJ92" s="58">
        <v>88</v>
      </c>
      <c r="AK92" s="58">
        <f t="shared" si="13"/>
        <v>522</v>
      </c>
    </row>
    <row r="93" spans="30:37" x14ac:dyDescent="0.25">
      <c r="AD93" s="58">
        <v>90</v>
      </c>
      <c r="AE93" s="58">
        <f t="shared" si="11"/>
        <v>32</v>
      </c>
      <c r="AF93" s="58" t="str">
        <f t="shared" si="12"/>
        <v/>
      </c>
      <c r="AG93" s="58" t="str">
        <f>IF(AF93&lt;&gt;"",'Employee Name'!M26,"")</f>
        <v/>
      </c>
      <c r="AJ93" s="58">
        <v>89</v>
      </c>
      <c r="AK93" s="58">
        <f t="shared" si="13"/>
        <v>528</v>
      </c>
    </row>
    <row r="94" spans="30:37" x14ac:dyDescent="0.25">
      <c r="AD94" s="58">
        <v>91</v>
      </c>
      <c r="AE94" s="58">
        <f t="shared" si="11"/>
        <v>33</v>
      </c>
      <c r="AF94" s="58" t="str">
        <f t="shared" si="12"/>
        <v/>
      </c>
      <c r="AG94" s="58" t="str">
        <f>IF(AF94&lt;&gt;"",'Employee Name'!M27,"")</f>
        <v/>
      </c>
      <c r="AJ94" s="58">
        <v>90</v>
      </c>
      <c r="AK94" s="58">
        <f t="shared" si="13"/>
        <v>534</v>
      </c>
    </row>
    <row r="95" spans="30:37" x14ac:dyDescent="0.25">
      <c r="AD95" s="58">
        <v>92</v>
      </c>
      <c r="AE95" s="58">
        <f t="shared" si="11"/>
        <v>34</v>
      </c>
      <c r="AF95" s="58" t="str">
        <f t="shared" si="12"/>
        <v/>
      </c>
      <c r="AG95" s="58" t="str">
        <f>IF(AF95&lt;&gt;"",'Employee Name'!M28,"")</f>
        <v/>
      </c>
      <c r="AJ95" s="58">
        <v>91</v>
      </c>
      <c r="AK95" s="58">
        <f t="shared" si="13"/>
        <v>540</v>
      </c>
    </row>
    <row r="96" spans="30:37" x14ac:dyDescent="0.25">
      <c r="AD96" s="58">
        <v>93</v>
      </c>
      <c r="AE96" s="58">
        <f t="shared" si="11"/>
        <v>35</v>
      </c>
      <c r="AF96" s="58" t="str">
        <f t="shared" si="12"/>
        <v/>
      </c>
      <c r="AG96" s="58" t="str">
        <f>IF(AF96&lt;&gt;"",'Employee Name'!M29,"")</f>
        <v/>
      </c>
      <c r="AJ96" s="58">
        <v>92</v>
      </c>
      <c r="AK96" s="58">
        <f t="shared" si="13"/>
        <v>546</v>
      </c>
    </row>
    <row r="97" spans="30:37" x14ac:dyDescent="0.25">
      <c r="AD97" s="58">
        <v>94</v>
      </c>
      <c r="AE97" s="58">
        <f t="shared" si="11"/>
        <v>36</v>
      </c>
      <c r="AF97" s="58" t="str">
        <f t="shared" si="12"/>
        <v/>
      </c>
      <c r="AG97" s="58" t="str">
        <f>IF(AF97&lt;&gt;"",'Employee Name'!M30,"")</f>
        <v/>
      </c>
      <c r="AJ97" s="58">
        <v>93</v>
      </c>
      <c r="AK97" s="58">
        <f t="shared" si="13"/>
        <v>552</v>
      </c>
    </row>
    <row r="98" spans="30:37" x14ac:dyDescent="0.25">
      <c r="AD98" s="58">
        <v>95</v>
      </c>
      <c r="AE98" s="58">
        <f t="shared" si="11"/>
        <v>37</v>
      </c>
      <c r="AF98" s="58" t="str">
        <f t="shared" si="12"/>
        <v/>
      </c>
      <c r="AG98" s="58" t="str">
        <f>IF(AF98&lt;&gt;"",'Employee Name'!M31,"")</f>
        <v/>
      </c>
      <c r="AJ98" s="58">
        <v>94</v>
      </c>
      <c r="AK98" s="58">
        <f t="shared" si="13"/>
        <v>558</v>
      </c>
    </row>
    <row r="99" spans="30:37" x14ac:dyDescent="0.25">
      <c r="AD99" s="58">
        <v>96</v>
      </c>
      <c r="AE99" s="58">
        <f t="shared" si="11"/>
        <v>38</v>
      </c>
      <c r="AF99" s="58" t="str">
        <f t="shared" si="12"/>
        <v/>
      </c>
      <c r="AG99" s="58" t="str">
        <f>IF(AF99&lt;&gt;"",'Employee Name'!M32,"")</f>
        <v/>
      </c>
      <c r="AJ99" s="58">
        <v>95</v>
      </c>
      <c r="AK99" s="58">
        <f t="shared" si="13"/>
        <v>564</v>
      </c>
    </row>
    <row r="100" spans="30:37" x14ac:dyDescent="0.25">
      <c r="AD100" s="58">
        <v>97</v>
      </c>
      <c r="AE100" s="58">
        <f t="shared" si="11"/>
        <v>39</v>
      </c>
      <c r="AF100" s="58" t="str">
        <f t="shared" si="12"/>
        <v/>
      </c>
      <c r="AG100" s="58" t="str">
        <f>IF(AF100&lt;&gt;"",'Employee Name'!M33,"")</f>
        <v/>
      </c>
      <c r="AJ100" s="58">
        <v>96</v>
      </c>
      <c r="AK100" s="58">
        <f t="shared" si="13"/>
        <v>570</v>
      </c>
    </row>
    <row r="101" spans="30:37" x14ac:dyDescent="0.25">
      <c r="AD101" s="58">
        <v>98</v>
      </c>
      <c r="AE101" s="58">
        <f t="shared" si="11"/>
        <v>40</v>
      </c>
      <c r="AF101" s="58" t="str">
        <f t="shared" si="12"/>
        <v/>
      </c>
      <c r="AG101" s="58" t="str">
        <f>IF(AF101&lt;&gt;"",'Employee Name'!M34,"")</f>
        <v/>
      </c>
      <c r="AJ101" s="58">
        <v>97</v>
      </c>
      <c r="AK101" s="58">
        <f t="shared" si="13"/>
        <v>576</v>
      </c>
    </row>
    <row r="102" spans="30:37" x14ac:dyDescent="0.25">
      <c r="AD102" s="58">
        <v>99</v>
      </c>
      <c r="AE102" s="58">
        <f t="shared" si="11"/>
        <v>41</v>
      </c>
      <c r="AF102" s="58" t="str">
        <f t="shared" si="12"/>
        <v/>
      </c>
      <c r="AG102" s="58" t="str">
        <f>IF(AF102&lt;&gt;"",'Employee Name'!M35,"")</f>
        <v/>
      </c>
      <c r="AJ102" s="58">
        <v>98</v>
      </c>
      <c r="AK102" s="58">
        <f t="shared" si="13"/>
        <v>582</v>
      </c>
    </row>
    <row r="103" spans="30:37" x14ac:dyDescent="0.25">
      <c r="AD103" s="58">
        <v>100</v>
      </c>
      <c r="AE103" s="58">
        <f t="shared" si="11"/>
        <v>42</v>
      </c>
      <c r="AF103" s="58" t="str">
        <f t="shared" si="12"/>
        <v/>
      </c>
      <c r="AG103" s="58" t="str">
        <f>IF(AF103&lt;&gt;"",'Employee Name'!M36,"")</f>
        <v/>
      </c>
      <c r="AJ103" s="58">
        <v>99</v>
      </c>
      <c r="AK103" s="58">
        <f t="shared" si="13"/>
        <v>588</v>
      </c>
    </row>
    <row r="104" spans="30:37" x14ac:dyDescent="0.25">
      <c r="AD104" s="58">
        <v>101</v>
      </c>
      <c r="AE104" s="58">
        <f t="shared" si="11"/>
        <v>43</v>
      </c>
      <c r="AF104" s="58" t="str">
        <f t="shared" si="12"/>
        <v/>
      </c>
      <c r="AG104" s="58" t="str">
        <f>IF(AF104&lt;&gt;"",'Employee Name'!M37,"")</f>
        <v/>
      </c>
      <c r="AJ104" s="58">
        <v>100</v>
      </c>
      <c r="AK104" s="58">
        <f t="shared" si="13"/>
        <v>594</v>
      </c>
    </row>
    <row r="105" spans="30:37" x14ac:dyDescent="0.25">
      <c r="AD105" s="58">
        <v>102</v>
      </c>
      <c r="AE105" s="58">
        <f t="shared" si="11"/>
        <v>44</v>
      </c>
      <c r="AF105" s="58" t="str">
        <f t="shared" si="12"/>
        <v/>
      </c>
      <c r="AG105" s="58" t="str">
        <f>IF(AF105&lt;&gt;"",'Employee Name'!M38,"")</f>
        <v/>
      </c>
    </row>
    <row r="106" spans="30:37" x14ac:dyDescent="0.25">
      <c r="AD106" s="58">
        <v>103</v>
      </c>
      <c r="AE106" s="58">
        <f t="shared" si="11"/>
        <v>45</v>
      </c>
      <c r="AF106" s="58" t="str">
        <f t="shared" si="12"/>
        <v/>
      </c>
      <c r="AG106" s="58" t="str">
        <f>IF(AF106&lt;&gt;"",'Employee Name'!M39,"")</f>
        <v/>
      </c>
    </row>
    <row r="107" spans="30:37" x14ac:dyDescent="0.25">
      <c r="AD107" s="58">
        <v>104</v>
      </c>
      <c r="AE107" s="58">
        <f t="shared" si="11"/>
        <v>46</v>
      </c>
      <c r="AF107" s="58" t="str">
        <f t="shared" si="12"/>
        <v/>
      </c>
      <c r="AG107" s="58" t="str">
        <f>IF(AF107&lt;&gt;"",'Employee Name'!M40,"")</f>
        <v/>
      </c>
    </row>
    <row r="108" spans="30:37" x14ac:dyDescent="0.25">
      <c r="AD108" s="58">
        <v>105</v>
      </c>
      <c r="AE108" s="58">
        <f t="shared" si="11"/>
        <v>47</v>
      </c>
      <c r="AF108" s="58" t="str">
        <f t="shared" si="12"/>
        <v/>
      </c>
      <c r="AG108" s="58" t="str">
        <f>IF(AF108&lt;&gt;"",'Employee Name'!M41,"")</f>
        <v/>
      </c>
    </row>
    <row r="109" spans="30:37" x14ac:dyDescent="0.25">
      <c r="AD109" s="58">
        <v>106</v>
      </c>
      <c r="AE109" s="58">
        <f t="shared" si="11"/>
        <v>48</v>
      </c>
      <c r="AF109" s="58" t="str">
        <f>IF($AF$2&gt;3,"D","")</f>
        <v/>
      </c>
      <c r="AG109" s="58" t="str">
        <f>IF(AF109&lt;&gt;"",'Employee Name'!N7,"")</f>
        <v/>
      </c>
    </row>
    <row r="110" spans="30:37" x14ac:dyDescent="0.25">
      <c r="AD110" s="58">
        <v>107</v>
      </c>
      <c r="AE110" s="58">
        <f t="shared" si="11"/>
        <v>49</v>
      </c>
      <c r="AF110" s="58" t="str">
        <f t="shared" si="12"/>
        <v/>
      </c>
      <c r="AG110" s="58" t="str">
        <f>IF(AF110&lt;&gt;"",'Employee Name'!N8,"")</f>
        <v/>
      </c>
    </row>
    <row r="111" spans="30:37" x14ac:dyDescent="0.25">
      <c r="AD111" s="58">
        <v>108</v>
      </c>
      <c r="AE111" s="58">
        <f t="shared" si="11"/>
        <v>50</v>
      </c>
      <c r="AF111" s="58" t="str">
        <f t="shared" si="12"/>
        <v/>
      </c>
      <c r="AG111" s="58" t="str">
        <f>IF(AF111&lt;&gt;"",'Employee Name'!N9,"")</f>
        <v/>
      </c>
    </row>
    <row r="112" spans="30:37" x14ac:dyDescent="0.25">
      <c r="AD112" s="58">
        <v>109</v>
      </c>
      <c r="AE112" s="58">
        <f t="shared" si="11"/>
        <v>51</v>
      </c>
      <c r="AF112" s="58" t="str">
        <f t="shared" si="12"/>
        <v/>
      </c>
      <c r="AG112" s="58" t="str">
        <f>IF(AF112&lt;&gt;"",'Employee Name'!N10,"")</f>
        <v/>
      </c>
    </row>
    <row r="113" spans="30:33" x14ac:dyDescent="0.25">
      <c r="AD113" s="58">
        <v>110</v>
      </c>
      <c r="AE113" s="58">
        <f t="shared" si="11"/>
        <v>52</v>
      </c>
      <c r="AF113" s="58" t="str">
        <f t="shared" si="12"/>
        <v/>
      </c>
      <c r="AG113" s="58" t="str">
        <f>IF(AF113&lt;&gt;"",'Employee Name'!N11,"")</f>
        <v/>
      </c>
    </row>
    <row r="114" spans="30:33" x14ac:dyDescent="0.25">
      <c r="AD114" s="58">
        <v>111</v>
      </c>
      <c r="AE114" s="58">
        <f t="shared" si="11"/>
        <v>53</v>
      </c>
      <c r="AF114" s="58" t="str">
        <f t="shared" si="12"/>
        <v/>
      </c>
      <c r="AG114" s="58" t="str">
        <f>IF(AF114&lt;&gt;"",'Employee Name'!N12,"")</f>
        <v/>
      </c>
    </row>
    <row r="115" spans="30:33" x14ac:dyDescent="0.25">
      <c r="AD115" s="58">
        <v>112</v>
      </c>
      <c r="AE115" s="58">
        <f t="shared" si="11"/>
        <v>54</v>
      </c>
      <c r="AF115" s="58" t="str">
        <f t="shared" si="12"/>
        <v/>
      </c>
      <c r="AG115" s="58" t="str">
        <f>IF(AF115&lt;&gt;"",'Employee Name'!N13,"")</f>
        <v/>
      </c>
    </row>
    <row r="116" spans="30:33" x14ac:dyDescent="0.25">
      <c r="AD116" s="58">
        <v>113</v>
      </c>
      <c r="AE116" s="58">
        <f t="shared" si="11"/>
        <v>55</v>
      </c>
      <c r="AF116" s="58" t="str">
        <f t="shared" si="12"/>
        <v/>
      </c>
      <c r="AG116" s="58" t="str">
        <f>IF(AF116&lt;&gt;"",'Employee Name'!N14,"")</f>
        <v/>
      </c>
    </row>
    <row r="117" spans="30:33" x14ac:dyDescent="0.25">
      <c r="AD117" s="58">
        <v>114</v>
      </c>
      <c r="AE117" s="58">
        <f t="shared" si="11"/>
        <v>56</v>
      </c>
      <c r="AF117" s="58" t="str">
        <f t="shared" si="12"/>
        <v/>
      </c>
      <c r="AG117" s="58" t="str">
        <f>IF(AF117&lt;&gt;"",'Employee Name'!N15,"")</f>
        <v/>
      </c>
    </row>
    <row r="118" spans="30:33" x14ac:dyDescent="0.25">
      <c r="AD118" s="58">
        <v>115</v>
      </c>
      <c r="AE118" s="58">
        <f t="shared" si="11"/>
        <v>57</v>
      </c>
      <c r="AF118" s="58" t="str">
        <f t="shared" si="12"/>
        <v/>
      </c>
      <c r="AG118" s="58" t="str">
        <f>IF(AF118&lt;&gt;"",'Employee Name'!N16,"")</f>
        <v/>
      </c>
    </row>
    <row r="119" spans="30:33" x14ac:dyDescent="0.25">
      <c r="AD119" s="58">
        <v>116</v>
      </c>
      <c r="AE119" s="58">
        <f t="shared" si="11"/>
        <v>58</v>
      </c>
      <c r="AF119" s="58" t="str">
        <f t="shared" si="12"/>
        <v/>
      </c>
      <c r="AG119" s="58" t="str">
        <f>IF(AF119&lt;&gt;"",'Employee Name'!N17,"")</f>
        <v/>
      </c>
    </row>
    <row r="120" spans="30:33" x14ac:dyDescent="0.25">
      <c r="AD120" s="58">
        <v>117</v>
      </c>
      <c r="AE120" s="58">
        <f t="shared" si="11"/>
        <v>59</v>
      </c>
      <c r="AF120" s="58" t="str">
        <f t="shared" si="12"/>
        <v/>
      </c>
      <c r="AG120" s="58" t="str">
        <f>IF(AF120&lt;&gt;"",'Employee Name'!N18,"")</f>
        <v/>
      </c>
    </row>
    <row r="121" spans="30:33" x14ac:dyDescent="0.25">
      <c r="AD121" s="58">
        <v>118</v>
      </c>
      <c r="AE121" s="58">
        <f t="shared" si="11"/>
        <v>60</v>
      </c>
      <c r="AF121" s="58" t="str">
        <f t="shared" si="12"/>
        <v/>
      </c>
      <c r="AG121" s="58" t="str">
        <f>IF(AF121&lt;&gt;"",'Employee Name'!N19,"")</f>
        <v/>
      </c>
    </row>
    <row r="122" spans="30:33" x14ac:dyDescent="0.25">
      <c r="AD122" s="58">
        <v>119</v>
      </c>
      <c r="AE122" s="58">
        <f t="shared" si="11"/>
        <v>61</v>
      </c>
      <c r="AF122" s="58" t="str">
        <f t="shared" si="12"/>
        <v/>
      </c>
      <c r="AG122" s="58" t="str">
        <f>IF(AF122&lt;&gt;"",'Employee Name'!N20,"")</f>
        <v/>
      </c>
    </row>
    <row r="123" spans="30:33" x14ac:dyDescent="0.25">
      <c r="AD123" s="58">
        <v>120</v>
      </c>
      <c r="AE123" s="58">
        <f t="shared" si="11"/>
        <v>62</v>
      </c>
      <c r="AF123" s="58" t="str">
        <f t="shared" si="12"/>
        <v/>
      </c>
      <c r="AG123" s="58" t="str">
        <f>IF(AF123&lt;&gt;"",'Employee Name'!N21,"")</f>
        <v/>
      </c>
    </row>
    <row r="124" spans="30:33" x14ac:dyDescent="0.25">
      <c r="AD124" s="58">
        <v>121</v>
      </c>
      <c r="AE124" s="58">
        <f t="shared" si="11"/>
        <v>63</v>
      </c>
      <c r="AF124" s="58" t="str">
        <f t="shared" si="12"/>
        <v/>
      </c>
      <c r="AG124" s="58" t="str">
        <f>IF(AF124&lt;&gt;"",'Employee Name'!N22,"")</f>
        <v/>
      </c>
    </row>
    <row r="125" spans="30:33" x14ac:dyDescent="0.25">
      <c r="AD125" s="58">
        <v>122</v>
      </c>
      <c r="AE125" s="58">
        <f t="shared" si="11"/>
        <v>64</v>
      </c>
      <c r="AF125" s="58" t="str">
        <f t="shared" si="12"/>
        <v/>
      </c>
      <c r="AG125" s="58" t="str">
        <f>IF(AF125&lt;&gt;"",'Employee Name'!N23,"")</f>
        <v/>
      </c>
    </row>
    <row r="126" spans="30:33" x14ac:dyDescent="0.25">
      <c r="AD126" s="58">
        <v>123</v>
      </c>
      <c r="AE126" s="58">
        <f t="shared" si="11"/>
        <v>65</v>
      </c>
      <c r="AF126" s="58" t="str">
        <f t="shared" si="12"/>
        <v/>
      </c>
      <c r="AG126" s="58" t="str">
        <f>IF(AF126&lt;&gt;"",'Employee Name'!N24,"")</f>
        <v/>
      </c>
    </row>
    <row r="127" spans="30:33" x14ac:dyDescent="0.25">
      <c r="AD127" s="58">
        <v>124</v>
      </c>
      <c r="AE127" s="58">
        <f t="shared" si="11"/>
        <v>66</v>
      </c>
      <c r="AF127" s="58" t="str">
        <f t="shared" si="12"/>
        <v/>
      </c>
      <c r="AG127" s="58" t="str">
        <f>IF(AF127&lt;&gt;"",'Employee Name'!N25,"")</f>
        <v/>
      </c>
    </row>
    <row r="128" spans="30:33" x14ac:dyDescent="0.25">
      <c r="AD128" s="58">
        <v>125</v>
      </c>
      <c r="AE128" s="58">
        <f t="shared" si="11"/>
        <v>67</v>
      </c>
      <c r="AF128" s="58" t="str">
        <f t="shared" si="12"/>
        <v/>
      </c>
      <c r="AG128" s="58" t="str">
        <f>IF(AF128&lt;&gt;"",'Employee Name'!N26,"")</f>
        <v/>
      </c>
    </row>
    <row r="129" spans="30:33" x14ac:dyDescent="0.25">
      <c r="AD129" s="58">
        <v>126</v>
      </c>
      <c r="AE129" s="58">
        <f t="shared" si="11"/>
        <v>68</v>
      </c>
      <c r="AF129" s="58" t="str">
        <f t="shared" si="12"/>
        <v/>
      </c>
      <c r="AG129" s="58" t="str">
        <f>IF(AF129&lt;&gt;"",'Employee Name'!N27,"")</f>
        <v/>
      </c>
    </row>
    <row r="130" spans="30:33" x14ac:dyDescent="0.25">
      <c r="AD130" s="58">
        <v>127</v>
      </c>
      <c r="AE130" s="58">
        <f t="shared" si="11"/>
        <v>69</v>
      </c>
      <c r="AF130" s="58" t="str">
        <f t="shared" si="12"/>
        <v/>
      </c>
      <c r="AG130" s="58" t="str">
        <f>IF(AF130&lt;&gt;"",'Employee Name'!N28,"")</f>
        <v/>
      </c>
    </row>
    <row r="131" spans="30:33" x14ac:dyDescent="0.25">
      <c r="AD131" s="58">
        <v>128</v>
      </c>
      <c r="AE131" s="58">
        <f t="shared" si="11"/>
        <v>70</v>
      </c>
      <c r="AF131" s="58" t="str">
        <f t="shared" si="12"/>
        <v/>
      </c>
      <c r="AG131" s="58" t="str">
        <f>IF(AF131&lt;&gt;"",'Employee Name'!N29,"")</f>
        <v/>
      </c>
    </row>
    <row r="132" spans="30:33" x14ac:dyDescent="0.25">
      <c r="AD132" s="58">
        <v>129</v>
      </c>
      <c r="AE132" s="58">
        <f t="shared" si="11"/>
        <v>71</v>
      </c>
      <c r="AF132" s="58" t="str">
        <f t="shared" si="12"/>
        <v/>
      </c>
      <c r="AG132" s="58" t="str">
        <f>IF(AF132&lt;&gt;"",'Employee Name'!N30,"")</f>
        <v/>
      </c>
    </row>
    <row r="133" spans="30:33" x14ac:dyDescent="0.25">
      <c r="AD133" s="58">
        <v>130</v>
      </c>
      <c r="AE133" s="58">
        <f t="shared" ref="AE133:AE143" si="14">IF(AG133&lt;&gt;0,AE132+1,AE132)</f>
        <v>72</v>
      </c>
      <c r="AF133" s="58" t="str">
        <f t="shared" si="12"/>
        <v/>
      </c>
      <c r="AG133" s="58" t="str">
        <f>IF(AF133&lt;&gt;"",'Employee Name'!N31,"")</f>
        <v/>
      </c>
    </row>
    <row r="134" spans="30:33" x14ac:dyDescent="0.25">
      <c r="AD134" s="58">
        <v>131</v>
      </c>
      <c r="AE134" s="58">
        <f t="shared" si="14"/>
        <v>73</v>
      </c>
      <c r="AF134" s="58" t="str">
        <f t="shared" ref="AF134:AF197" si="15">IF(AF133&lt;&gt;"",AF133,"")</f>
        <v/>
      </c>
      <c r="AG134" s="58" t="str">
        <f>IF(AF134&lt;&gt;"",'Employee Name'!N32,"")</f>
        <v/>
      </c>
    </row>
    <row r="135" spans="30:33" x14ac:dyDescent="0.25">
      <c r="AD135" s="58">
        <v>132</v>
      </c>
      <c r="AE135" s="58">
        <f t="shared" si="14"/>
        <v>74</v>
      </c>
      <c r="AF135" s="58" t="str">
        <f t="shared" si="15"/>
        <v/>
      </c>
      <c r="AG135" s="58" t="str">
        <f>IF(AF135&lt;&gt;"",'Employee Name'!N33,"")</f>
        <v/>
      </c>
    </row>
    <row r="136" spans="30:33" x14ac:dyDescent="0.25">
      <c r="AD136" s="58">
        <v>133</v>
      </c>
      <c r="AE136" s="58">
        <f t="shared" si="14"/>
        <v>75</v>
      </c>
      <c r="AF136" s="58" t="str">
        <f t="shared" si="15"/>
        <v/>
      </c>
      <c r="AG136" s="58" t="str">
        <f>IF(AF136&lt;&gt;"",'Employee Name'!N34,"")</f>
        <v/>
      </c>
    </row>
    <row r="137" spans="30:33" x14ac:dyDescent="0.25">
      <c r="AD137" s="58">
        <v>134</v>
      </c>
      <c r="AE137" s="58">
        <f t="shared" si="14"/>
        <v>76</v>
      </c>
      <c r="AF137" s="58" t="str">
        <f t="shared" si="15"/>
        <v/>
      </c>
      <c r="AG137" s="58" t="str">
        <f>IF(AF137&lt;&gt;"",'Employee Name'!N35,"")</f>
        <v/>
      </c>
    </row>
    <row r="138" spans="30:33" x14ac:dyDescent="0.25">
      <c r="AD138" s="58">
        <v>135</v>
      </c>
      <c r="AE138" s="58">
        <f t="shared" si="14"/>
        <v>77</v>
      </c>
      <c r="AF138" s="58" t="str">
        <f t="shared" si="15"/>
        <v/>
      </c>
      <c r="AG138" s="58" t="str">
        <f>IF(AF138&lt;&gt;"",'Employee Name'!N36,"")</f>
        <v/>
      </c>
    </row>
    <row r="139" spans="30:33" x14ac:dyDescent="0.25">
      <c r="AD139" s="58">
        <v>136</v>
      </c>
      <c r="AE139" s="58">
        <f t="shared" si="14"/>
        <v>78</v>
      </c>
      <c r="AF139" s="58" t="str">
        <f t="shared" si="15"/>
        <v/>
      </c>
      <c r="AG139" s="58" t="str">
        <f>IF(AF139&lt;&gt;"",'Employee Name'!N37,"")</f>
        <v/>
      </c>
    </row>
    <row r="140" spans="30:33" x14ac:dyDescent="0.25">
      <c r="AD140" s="58">
        <v>137</v>
      </c>
      <c r="AE140" s="58">
        <f t="shared" si="14"/>
        <v>79</v>
      </c>
      <c r="AF140" s="58" t="str">
        <f t="shared" si="15"/>
        <v/>
      </c>
      <c r="AG140" s="58" t="str">
        <f>IF(AF140&lt;&gt;"",'Employee Name'!N38,"")</f>
        <v/>
      </c>
    </row>
    <row r="141" spans="30:33" x14ac:dyDescent="0.25">
      <c r="AD141" s="58">
        <v>138</v>
      </c>
      <c r="AE141" s="58">
        <f t="shared" si="14"/>
        <v>80</v>
      </c>
      <c r="AF141" s="58" t="str">
        <f t="shared" si="15"/>
        <v/>
      </c>
      <c r="AG141" s="58" t="str">
        <f>IF(AF141&lt;&gt;"",'Employee Name'!N39,"")</f>
        <v/>
      </c>
    </row>
    <row r="142" spans="30:33" x14ac:dyDescent="0.25">
      <c r="AD142" s="58">
        <v>139</v>
      </c>
      <c r="AE142" s="58">
        <f t="shared" si="14"/>
        <v>81</v>
      </c>
      <c r="AF142" s="58" t="str">
        <f t="shared" si="15"/>
        <v/>
      </c>
      <c r="AG142" s="58" t="str">
        <f>IF(AF142&lt;&gt;"",'Employee Name'!N40,"")</f>
        <v/>
      </c>
    </row>
    <row r="143" spans="30:33" x14ac:dyDescent="0.25">
      <c r="AD143" s="58">
        <v>140</v>
      </c>
      <c r="AE143" s="58">
        <f t="shared" si="14"/>
        <v>82</v>
      </c>
      <c r="AF143" s="58" t="str">
        <f t="shared" si="15"/>
        <v/>
      </c>
      <c r="AG143" s="58" t="str">
        <f>IF(AF143&lt;&gt;"",'Employee Name'!N41,"")</f>
        <v/>
      </c>
    </row>
    <row r="144" spans="30:33" x14ac:dyDescent="0.25">
      <c r="AD144" s="58">
        <v>141</v>
      </c>
      <c r="AF144" s="58" t="str">
        <f>IF($AF$2&gt;4,"E","")</f>
        <v/>
      </c>
      <c r="AG144" s="58" t="str">
        <f>IF(AF144&lt;&gt;"",'Employee Name'!O7,"")</f>
        <v/>
      </c>
    </row>
    <row r="145" spans="30:33" x14ac:dyDescent="0.25">
      <c r="AD145" s="58">
        <v>142</v>
      </c>
      <c r="AF145" s="58" t="str">
        <f t="shared" si="15"/>
        <v/>
      </c>
      <c r="AG145" s="58" t="str">
        <f>IF(AF145&lt;&gt;"",'Employee Name'!O8,"")</f>
        <v/>
      </c>
    </row>
    <row r="146" spans="30:33" x14ac:dyDescent="0.25">
      <c r="AD146" s="58">
        <v>143</v>
      </c>
      <c r="AF146" s="58" t="str">
        <f t="shared" si="15"/>
        <v/>
      </c>
      <c r="AG146" s="58" t="str">
        <f>IF(AF146&lt;&gt;"",'Employee Name'!O9,"")</f>
        <v/>
      </c>
    </row>
    <row r="147" spans="30:33" x14ac:dyDescent="0.25">
      <c r="AD147" s="58">
        <v>144</v>
      </c>
      <c r="AF147" s="58" t="str">
        <f t="shared" si="15"/>
        <v/>
      </c>
      <c r="AG147" s="58" t="str">
        <f>IF(AF147&lt;&gt;"",'Employee Name'!O10,"")</f>
        <v/>
      </c>
    </row>
    <row r="148" spans="30:33" x14ac:dyDescent="0.25">
      <c r="AD148" s="58">
        <v>145</v>
      </c>
      <c r="AF148" s="58" t="str">
        <f t="shared" si="15"/>
        <v/>
      </c>
      <c r="AG148" s="58" t="str">
        <f>IF(AF148&lt;&gt;"",'Employee Name'!O11,"")</f>
        <v/>
      </c>
    </row>
    <row r="149" spans="30:33" x14ac:dyDescent="0.25">
      <c r="AD149" s="58">
        <v>146</v>
      </c>
      <c r="AF149" s="58" t="str">
        <f t="shared" si="15"/>
        <v/>
      </c>
      <c r="AG149" s="58" t="str">
        <f>IF(AF149&lt;&gt;"",'Employee Name'!O12,"")</f>
        <v/>
      </c>
    </row>
    <row r="150" spans="30:33" x14ac:dyDescent="0.25">
      <c r="AD150" s="58">
        <v>147</v>
      </c>
      <c r="AF150" s="58" t="str">
        <f t="shared" si="15"/>
        <v/>
      </c>
      <c r="AG150" s="58" t="str">
        <f>IF(AF150&lt;&gt;"",'Employee Name'!O13,"")</f>
        <v/>
      </c>
    </row>
    <row r="151" spans="30:33" x14ac:dyDescent="0.25">
      <c r="AD151" s="58">
        <v>148</v>
      </c>
      <c r="AF151" s="58" t="str">
        <f t="shared" si="15"/>
        <v/>
      </c>
      <c r="AG151" s="58" t="str">
        <f>IF(AF151&lt;&gt;"",'Employee Name'!O14,"")</f>
        <v/>
      </c>
    </row>
    <row r="152" spans="30:33" x14ac:dyDescent="0.25">
      <c r="AD152" s="58">
        <v>149</v>
      </c>
      <c r="AF152" s="58" t="str">
        <f t="shared" si="15"/>
        <v/>
      </c>
      <c r="AG152" s="58" t="str">
        <f>IF(AF152&lt;&gt;"",'Employee Name'!O15,"")</f>
        <v/>
      </c>
    </row>
    <row r="153" spans="30:33" x14ac:dyDescent="0.25">
      <c r="AD153" s="58">
        <v>150</v>
      </c>
      <c r="AF153" s="58" t="str">
        <f t="shared" si="15"/>
        <v/>
      </c>
      <c r="AG153" s="58" t="str">
        <f>IF(AF153&lt;&gt;"",'Employee Name'!O16,"")</f>
        <v/>
      </c>
    </row>
    <row r="154" spans="30:33" x14ac:dyDescent="0.25">
      <c r="AD154" s="58">
        <v>151</v>
      </c>
      <c r="AF154" s="58" t="str">
        <f t="shared" si="15"/>
        <v/>
      </c>
      <c r="AG154" s="58" t="str">
        <f>IF(AF154&lt;&gt;"",'Employee Name'!O17,"")</f>
        <v/>
      </c>
    </row>
    <row r="155" spans="30:33" x14ac:dyDescent="0.25">
      <c r="AD155" s="58">
        <v>152</v>
      </c>
      <c r="AF155" s="58" t="str">
        <f t="shared" si="15"/>
        <v/>
      </c>
      <c r="AG155" s="58" t="str">
        <f>IF(AF155&lt;&gt;"",'Employee Name'!O18,"")</f>
        <v/>
      </c>
    </row>
    <row r="156" spans="30:33" x14ac:dyDescent="0.25">
      <c r="AD156" s="58">
        <v>153</v>
      </c>
      <c r="AF156" s="58" t="str">
        <f t="shared" si="15"/>
        <v/>
      </c>
      <c r="AG156" s="58" t="str">
        <f>IF(AF156&lt;&gt;"",'Employee Name'!O19,"")</f>
        <v/>
      </c>
    </row>
    <row r="157" spans="30:33" x14ac:dyDescent="0.25">
      <c r="AD157" s="58">
        <v>154</v>
      </c>
      <c r="AF157" s="58" t="str">
        <f t="shared" si="15"/>
        <v/>
      </c>
      <c r="AG157" s="58" t="str">
        <f>IF(AF157&lt;&gt;"",'Employee Name'!O20,"")</f>
        <v/>
      </c>
    </row>
    <row r="158" spans="30:33" x14ac:dyDescent="0.25">
      <c r="AD158" s="58">
        <v>155</v>
      </c>
      <c r="AF158" s="58" t="str">
        <f t="shared" si="15"/>
        <v/>
      </c>
      <c r="AG158" s="58" t="str">
        <f>IF(AF158&lt;&gt;"",'Employee Name'!O21,"")</f>
        <v/>
      </c>
    </row>
    <row r="159" spans="30:33" x14ac:dyDescent="0.25">
      <c r="AD159" s="58">
        <v>156</v>
      </c>
      <c r="AF159" s="58" t="str">
        <f t="shared" si="15"/>
        <v/>
      </c>
      <c r="AG159" s="58" t="str">
        <f>IF(AF159&lt;&gt;"",'Employee Name'!O22,"")</f>
        <v/>
      </c>
    </row>
    <row r="160" spans="30:33" x14ac:dyDescent="0.25">
      <c r="AD160" s="58">
        <v>157</v>
      </c>
      <c r="AF160" s="58" t="str">
        <f t="shared" si="15"/>
        <v/>
      </c>
      <c r="AG160" s="58" t="str">
        <f>IF(AF160&lt;&gt;"",'Employee Name'!O23,"")</f>
        <v/>
      </c>
    </row>
    <row r="161" spans="30:33" x14ac:dyDescent="0.25">
      <c r="AD161" s="58">
        <v>158</v>
      </c>
      <c r="AF161" s="58" t="str">
        <f t="shared" si="15"/>
        <v/>
      </c>
      <c r="AG161" s="58" t="str">
        <f>IF(AF161&lt;&gt;"",'Employee Name'!O24,"")</f>
        <v/>
      </c>
    </row>
    <row r="162" spans="30:33" x14ac:dyDescent="0.25">
      <c r="AD162" s="58">
        <v>159</v>
      </c>
      <c r="AF162" s="58" t="str">
        <f t="shared" si="15"/>
        <v/>
      </c>
      <c r="AG162" s="58" t="str">
        <f>IF(AF162&lt;&gt;"",'Employee Name'!O25,"")</f>
        <v/>
      </c>
    </row>
    <row r="163" spans="30:33" x14ac:dyDescent="0.25">
      <c r="AD163" s="58">
        <v>160</v>
      </c>
      <c r="AF163" s="58" t="str">
        <f t="shared" si="15"/>
        <v/>
      </c>
      <c r="AG163" s="58" t="str">
        <f>IF(AF163&lt;&gt;"",'Employee Name'!O26,"")</f>
        <v/>
      </c>
    </row>
    <row r="164" spans="30:33" x14ac:dyDescent="0.25">
      <c r="AD164" s="58">
        <v>161</v>
      </c>
      <c r="AF164" s="58" t="str">
        <f t="shared" si="15"/>
        <v/>
      </c>
      <c r="AG164" s="58" t="str">
        <f>IF(AF164&lt;&gt;"",'Employee Name'!O27,"")</f>
        <v/>
      </c>
    </row>
    <row r="165" spans="30:33" x14ac:dyDescent="0.25">
      <c r="AD165" s="58">
        <v>162</v>
      </c>
      <c r="AF165" s="58" t="str">
        <f t="shared" si="15"/>
        <v/>
      </c>
      <c r="AG165" s="58" t="str">
        <f>IF(AF165&lt;&gt;"",'Employee Name'!O28,"")</f>
        <v/>
      </c>
    </row>
    <row r="166" spans="30:33" x14ac:dyDescent="0.25">
      <c r="AD166" s="58">
        <v>163</v>
      </c>
      <c r="AF166" s="58" t="str">
        <f t="shared" si="15"/>
        <v/>
      </c>
      <c r="AG166" s="58" t="str">
        <f>IF(AF166&lt;&gt;"",'Employee Name'!O29,"")</f>
        <v/>
      </c>
    </row>
    <row r="167" spans="30:33" x14ac:dyDescent="0.25">
      <c r="AD167" s="58">
        <v>164</v>
      </c>
      <c r="AF167" s="58" t="str">
        <f t="shared" si="15"/>
        <v/>
      </c>
      <c r="AG167" s="58" t="str">
        <f>IF(AF167&lt;&gt;"",'Employee Name'!O30,"")</f>
        <v/>
      </c>
    </row>
    <row r="168" spans="30:33" x14ac:dyDescent="0.25">
      <c r="AD168" s="58">
        <v>165</v>
      </c>
      <c r="AF168" s="58" t="str">
        <f t="shared" si="15"/>
        <v/>
      </c>
      <c r="AG168" s="58" t="str">
        <f>IF(AF168&lt;&gt;"",'Employee Name'!O31,"")</f>
        <v/>
      </c>
    </row>
    <row r="169" spans="30:33" x14ac:dyDescent="0.25">
      <c r="AD169" s="58">
        <v>166</v>
      </c>
      <c r="AF169" s="58" t="str">
        <f t="shared" si="15"/>
        <v/>
      </c>
      <c r="AG169" s="58" t="str">
        <f>IF(AF169&lt;&gt;"",'Employee Name'!O32,"")</f>
        <v/>
      </c>
    </row>
    <row r="170" spans="30:33" x14ac:dyDescent="0.25">
      <c r="AD170" s="58">
        <v>167</v>
      </c>
      <c r="AF170" s="58" t="str">
        <f t="shared" si="15"/>
        <v/>
      </c>
      <c r="AG170" s="58" t="str">
        <f>IF(AF170&lt;&gt;"",'Employee Name'!O33,"")</f>
        <v/>
      </c>
    </row>
    <row r="171" spans="30:33" x14ac:dyDescent="0.25">
      <c r="AD171" s="58">
        <v>168</v>
      </c>
      <c r="AF171" s="58" t="str">
        <f t="shared" si="15"/>
        <v/>
      </c>
      <c r="AG171" s="58" t="str">
        <f>IF(AF171&lt;&gt;"",'Employee Name'!O34,"")</f>
        <v/>
      </c>
    </row>
    <row r="172" spans="30:33" x14ac:dyDescent="0.25">
      <c r="AD172" s="58">
        <v>169</v>
      </c>
      <c r="AF172" s="58" t="str">
        <f t="shared" si="15"/>
        <v/>
      </c>
      <c r="AG172" s="58" t="str">
        <f>IF(AF172&lt;&gt;"",'Employee Name'!O35,"")</f>
        <v/>
      </c>
    </row>
    <row r="173" spans="30:33" x14ac:dyDescent="0.25">
      <c r="AD173" s="58">
        <v>170</v>
      </c>
      <c r="AF173" s="58" t="str">
        <f t="shared" si="15"/>
        <v/>
      </c>
      <c r="AG173" s="58" t="str">
        <f>IF(AF173&lt;&gt;"",'Employee Name'!O36,"")</f>
        <v/>
      </c>
    </row>
    <row r="174" spans="30:33" x14ac:dyDescent="0.25">
      <c r="AD174" s="58">
        <v>171</v>
      </c>
      <c r="AF174" s="58" t="str">
        <f t="shared" si="15"/>
        <v/>
      </c>
      <c r="AG174" s="58" t="str">
        <f>IF(AF174&lt;&gt;"",'Employee Name'!O37,"")</f>
        <v/>
      </c>
    </row>
    <row r="175" spans="30:33" x14ac:dyDescent="0.25">
      <c r="AD175" s="58">
        <v>172</v>
      </c>
      <c r="AF175" s="58" t="str">
        <f t="shared" si="15"/>
        <v/>
      </c>
      <c r="AG175" s="58" t="str">
        <f>IF(AF175&lt;&gt;"",'Employee Name'!O38,"")</f>
        <v/>
      </c>
    </row>
    <row r="176" spans="30:33" x14ac:dyDescent="0.25">
      <c r="AD176" s="58">
        <v>173</v>
      </c>
      <c r="AF176" s="58" t="str">
        <f t="shared" si="15"/>
        <v/>
      </c>
      <c r="AG176" s="58" t="str">
        <f>IF(AF176&lt;&gt;"",'Employee Name'!O39,"")</f>
        <v/>
      </c>
    </row>
    <row r="177" spans="30:33" x14ac:dyDescent="0.25">
      <c r="AD177" s="58">
        <v>174</v>
      </c>
      <c r="AF177" s="58" t="str">
        <f t="shared" si="15"/>
        <v/>
      </c>
      <c r="AG177" s="58" t="str">
        <f>IF(AF177&lt;&gt;"",'Employee Name'!O40,"")</f>
        <v/>
      </c>
    </row>
    <row r="178" spans="30:33" x14ac:dyDescent="0.25">
      <c r="AD178" s="58">
        <v>175</v>
      </c>
      <c r="AF178" s="58" t="str">
        <f t="shared" si="15"/>
        <v/>
      </c>
      <c r="AG178" s="58" t="str">
        <f>IF(AF178&lt;&gt;"",'Employee Name'!O41,"")</f>
        <v/>
      </c>
    </row>
    <row r="179" spans="30:33" x14ac:dyDescent="0.25">
      <c r="AD179" s="58">
        <v>176</v>
      </c>
      <c r="AF179" s="58" t="str">
        <f>IF($AF$2&gt;5,"F","")</f>
        <v/>
      </c>
      <c r="AG179" s="58" t="str">
        <f>IF(AF179&lt;&gt;"",'Employee Name'!P7,"")</f>
        <v/>
      </c>
    </row>
    <row r="180" spans="30:33" x14ac:dyDescent="0.25">
      <c r="AD180" s="58">
        <v>177</v>
      </c>
      <c r="AF180" s="58" t="str">
        <f t="shared" si="15"/>
        <v/>
      </c>
      <c r="AG180" s="58" t="str">
        <f>IF(AF180&lt;&gt;"",'Employee Name'!P8,"")</f>
        <v/>
      </c>
    </row>
    <row r="181" spans="30:33" x14ac:dyDescent="0.25">
      <c r="AD181" s="58">
        <v>178</v>
      </c>
      <c r="AF181" s="58" t="str">
        <f t="shared" si="15"/>
        <v/>
      </c>
      <c r="AG181" s="58" t="str">
        <f>IF(AF181&lt;&gt;"",'Employee Name'!P9,"")</f>
        <v/>
      </c>
    </row>
    <row r="182" spans="30:33" x14ac:dyDescent="0.25">
      <c r="AD182" s="58">
        <v>179</v>
      </c>
      <c r="AF182" s="58" t="str">
        <f t="shared" si="15"/>
        <v/>
      </c>
      <c r="AG182" s="58" t="str">
        <f>IF(AF182&lt;&gt;"",'Employee Name'!P10,"")</f>
        <v/>
      </c>
    </row>
    <row r="183" spans="30:33" x14ac:dyDescent="0.25">
      <c r="AD183" s="58">
        <v>180</v>
      </c>
      <c r="AF183" s="58" t="str">
        <f t="shared" si="15"/>
        <v/>
      </c>
      <c r="AG183" s="58" t="str">
        <f>IF(AF183&lt;&gt;"",'Employee Name'!P11,"")</f>
        <v/>
      </c>
    </row>
    <row r="184" spans="30:33" x14ac:dyDescent="0.25">
      <c r="AD184" s="58">
        <v>181</v>
      </c>
      <c r="AF184" s="58" t="str">
        <f t="shared" si="15"/>
        <v/>
      </c>
      <c r="AG184" s="58" t="str">
        <f>IF(AF184&lt;&gt;"",'Employee Name'!P12,"")</f>
        <v/>
      </c>
    </row>
    <row r="185" spans="30:33" x14ac:dyDescent="0.25">
      <c r="AD185" s="58">
        <v>182</v>
      </c>
      <c r="AF185" s="58" t="str">
        <f t="shared" si="15"/>
        <v/>
      </c>
      <c r="AG185" s="58" t="str">
        <f>IF(AF185&lt;&gt;"",'Employee Name'!P13,"")</f>
        <v/>
      </c>
    </row>
    <row r="186" spans="30:33" x14ac:dyDescent="0.25">
      <c r="AD186" s="58">
        <v>183</v>
      </c>
      <c r="AF186" s="58" t="str">
        <f t="shared" si="15"/>
        <v/>
      </c>
      <c r="AG186" s="58" t="str">
        <f>IF(AF186&lt;&gt;"",'Employee Name'!P14,"")</f>
        <v/>
      </c>
    </row>
    <row r="187" spans="30:33" x14ac:dyDescent="0.25">
      <c r="AD187" s="58">
        <v>184</v>
      </c>
      <c r="AF187" s="58" t="str">
        <f t="shared" si="15"/>
        <v/>
      </c>
      <c r="AG187" s="58" t="str">
        <f>IF(AF187&lt;&gt;"",'Employee Name'!P15,"")</f>
        <v/>
      </c>
    </row>
    <row r="188" spans="30:33" x14ac:dyDescent="0.25">
      <c r="AD188" s="58">
        <v>185</v>
      </c>
      <c r="AF188" s="58" t="str">
        <f t="shared" si="15"/>
        <v/>
      </c>
      <c r="AG188" s="58" t="str">
        <f>IF(AF188&lt;&gt;"",'Employee Name'!P16,"")</f>
        <v/>
      </c>
    </row>
    <row r="189" spans="30:33" x14ac:dyDescent="0.25">
      <c r="AD189" s="58">
        <v>186</v>
      </c>
      <c r="AF189" s="58" t="str">
        <f t="shared" si="15"/>
        <v/>
      </c>
      <c r="AG189" s="58" t="str">
        <f>IF(AF189&lt;&gt;"",'Employee Name'!P17,"")</f>
        <v/>
      </c>
    </row>
    <row r="190" spans="30:33" x14ac:dyDescent="0.25">
      <c r="AD190" s="58">
        <v>187</v>
      </c>
      <c r="AF190" s="58" t="str">
        <f t="shared" si="15"/>
        <v/>
      </c>
      <c r="AG190" s="58" t="str">
        <f>IF(AF190&lt;&gt;"",'Employee Name'!P18,"")</f>
        <v/>
      </c>
    </row>
    <row r="191" spans="30:33" x14ac:dyDescent="0.25">
      <c r="AD191" s="58">
        <v>188</v>
      </c>
      <c r="AF191" s="58" t="str">
        <f t="shared" si="15"/>
        <v/>
      </c>
      <c r="AG191" s="58" t="str">
        <f>IF(AF191&lt;&gt;"",'Employee Name'!P19,"")</f>
        <v/>
      </c>
    </row>
    <row r="192" spans="30:33" x14ac:dyDescent="0.25">
      <c r="AD192" s="58">
        <v>189</v>
      </c>
      <c r="AF192" s="58" t="str">
        <f t="shared" si="15"/>
        <v/>
      </c>
      <c r="AG192" s="58" t="str">
        <f>IF(AF192&lt;&gt;"",'Employee Name'!P20,"")</f>
        <v/>
      </c>
    </row>
    <row r="193" spans="30:33" x14ac:dyDescent="0.25">
      <c r="AD193" s="58">
        <v>190</v>
      </c>
      <c r="AF193" s="58" t="str">
        <f t="shared" si="15"/>
        <v/>
      </c>
      <c r="AG193" s="58" t="str">
        <f>IF(AF193&lt;&gt;"",'Employee Name'!P21,"")</f>
        <v/>
      </c>
    </row>
    <row r="194" spans="30:33" x14ac:dyDescent="0.25">
      <c r="AD194" s="58">
        <v>191</v>
      </c>
      <c r="AF194" s="58" t="str">
        <f t="shared" si="15"/>
        <v/>
      </c>
      <c r="AG194" s="58" t="str">
        <f>IF(AF194&lt;&gt;"",'Employee Name'!P22,"")</f>
        <v/>
      </c>
    </row>
    <row r="195" spans="30:33" x14ac:dyDescent="0.25">
      <c r="AD195" s="58">
        <v>192</v>
      </c>
      <c r="AF195" s="58" t="str">
        <f t="shared" si="15"/>
        <v/>
      </c>
      <c r="AG195" s="58" t="str">
        <f>IF(AF195&lt;&gt;"",'Employee Name'!P23,"")</f>
        <v/>
      </c>
    </row>
    <row r="196" spans="30:33" x14ac:dyDescent="0.25">
      <c r="AD196" s="58">
        <v>193</v>
      </c>
      <c r="AF196" s="58" t="str">
        <f t="shared" si="15"/>
        <v/>
      </c>
      <c r="AG196" s="58" t="str">
        <f>IF(AF196&lt;&gt;"",'Employee Name'!P24,"")</f>
        <v/>
      </c>
    </row>
    <row r="197" spans="30:33" x14ac:dyDescent="0.25">
      <c r="AD197" s="58">
        <v>194</v>
      </c>
      <c r="AF197" s="58" t="str">
        <f t="shared" si="15"/>
        <v/>
      </c>
      <c r="AG197" s="58" t="str">
        <f>IF(AF197&lt;&gt;"",'Employee Name'!P25,"")</f>
        <v/>
      </c>
    </row>
    <row r="198" spans="30:33" x14ac:dyDescent="0.25">
      <c r="AD198" s="58">
        <v>195</v>
      </c>
      <c r="AF198" s="58" t="str">
        <f t="shared" ref="AF198:AF213" si="16">IF(AF197&lt;&gt;"",AF197,"")</f>
        <v/>
      </c>
      <c r="AG198" s="58" t="str">
        <f>IF(AF198&lt;&gt;"",'Employee Name'!P26,"")</f>
        <v/>
      </c>
    </row>
    <row r="199" spans="30:33" x14ac:dyDescent="0.25">
      <c r="AD199" s="58">
        <v>196</v>
      </c>
      <c r="AF199" s="58" t="str">
        <f t="shared" si="16"/>
        <v/>
      </c>
      <c r="AG199" s="58" t="str">
        <f>IF(AF199&lt;&gt;"",'Employee Name'!P27,"")</f>
        <v/>
      </c>
    </row>
    <row r="200" spans="30:33" x14ac:dyDescent="0.25">
      <c r="AD200" s="58">
        <v>197</v>
      </c>
      <c r="AF200" s="58" t="str">
        <f t="shared" si="16"/>
        <v/>
      </c>
      <c r="AG200" s="58" t="str">
        <f>IF(AF200&lt;&gt;"",'Employee Name'!P28,"")</f>
        <v/>
      </c>
    </row>
    <row r="201" spans="30:33" x14ac:dyDescent="0.25">
      <c r="AD201" s="58">
        <v>198</v>
      </c>
      <c r="AF201" s="58" t="str">
        <f t="shared" si="16"/>
        <v/>
      </c>
      <c r="AG201" s="58" t="str">
        <f>IF(AF201&lt;&gt;"",'Employee Name'!P29,"")</f>
        <v/>
      </c>
    </row>
    <row r="202" spans="30:33" x14ac:dyDescent="0.25">
      <c r="AD202" s="58">
        <v>199</v>
      </c>
      <c r="AF202" s="58" t="str">
        <f t="shared" si="16"/>
        <v/>
      </c>
      <c r="AG202" s="58" t="str">
        <f>IF(AF202&lt;&gt;"",'Employee Name'!P30,"")</f>
        <v/>
      </c>
    </row>
    <row r="203" spans="30:33" x14ac:dyDescent="0.25">
      <c r="AD203" s="58">
        <v>200</v>
      </c>
      <c r="AF203" s="58" t="str">
        <f t="shared" si="16"/>
        <v/>
      </c>
      <c r="AG203" s="58" t="str">
        <f>IF(AF203&lt;&gt;"",'Employee Name'!P31,"")</f>
        <v/>
      </c>
    </row>
    <row r="204" spans="30:33" x14ac:dyDescent="0.25">
      <c r="AD204" s="58">
        <v>201</v>
      </c>
      <c r="AF204" s="58" t="str">
        <f t="shared" si="16"/>
        <v/>
      </c>
      <c r="AG204" s="58" t="str">
        <f>IF(AF204&lt;&gt;"",'Employee Name'!P32,"")</f>
        <v/>
      </c>
    </row>
    <row r="205" spans="30:33" x14ac:dyDescent="0.25">
      <c r="AD205" s="58">
        <v>202</v>
      </c>
      <c r="AF205" s="58" t="str">
        <f t="shared" si="16"/>
        <v/>
      </c>
      <c r="AG205" s="58" t="str">
        <f>IF(AF205&lt;&gt;"",'Employee Name'!P33,"")</f>
        <v/>
      </c>
    </row>
    <row r="206" spans="30:33" x14ac:dyDescent="0.25">
      <c r="AD206" s="58">
        <v>203</v>
      </c>
      <c r="AF206" s="58" t="str">
        <f t="shared" si="16"/>
        <v/>
      </c>
      <c r="AG206" s="58" t="str">
        <f>IF(AF206&lt;&gt;"",'Employee Name'!P34,"")</f>
        <v/>
      </c>
    </row>
    <row r="207" spans="30:33" x14ac:dyDescent="0.25">
      <c r="AD207" s="58">
        <v>204</v>
      </c>
      <c r="AF207" s="58" t="str">
        <f t="shared" si="16"/>
        <v/>
      </c>
      <c r="AG207" s="58" t="str">
        <f>IF(AF207&lt;&gt;"",'Employee Name'!P35,"")</f>
        <v/>
      </c>
    </row>
    <row r="208" spans="30:33" x14ac:dyDescent="0.25">
      <c r="AD208" s="58">
        <v>205</v>
      </c>
      <c r="AF208" s="58" t="str">
        <f t="shared" si="16"/>
        <v/>
      </c>
      <c r="AG208" s="58" t="str">
        <f>IF(AF208&lt;&gt;"",'Employee Name'!P36,"")</f>
        <v/>
      </c>
    </row>
    <row r="209" spans="30:33" x14ac:dyDescent="0.25">
      <c r="AD209" s="58">
        <v>206</v>
      </c>
      <c r="AF209" s="58" t="str">
        <f t="shared" si="16"/>
        <v/>
      </c>
      <c r="AG209" s="58" t="str">
        <f>IF(AF209&lt;&gt;"",'Employee Name'!P37,"")</f>
        <v/>
      </c>
    </row>
    <row r="210" spans="30:33" x14ac:dyDescent="0.25">
      <c r="AD210" s="58">
        <v>207</v>
      </c>
      <c r="AF210" s="58" t="str">
        <f t="shared" si="16"/>
        <v/>
      </c>
      <c r="AG210" s="58" t="str">
        <f>IF(AF210&lt;&gt;"",'Employee Name'!P38,"")</f>
        <v/>
      </c>
    </row>
    <row r="211" spans="30:33" x14ac:dyDescent="0.25">
      <c r="AD211" s="58">
        <v>208</v>
      </c>
      <c r="AF211" s="58" t="str">
        <f t="shared" si="16"/>
        <v/>
      </c>
      <c r="AG211" s="58" t="str">
        <f>IF(AF211&lt;&gt;"",'Employee Name'!P39,"")</f>
        <v/>
      </c>
    </row>
    <row r="212" spans="30:33" x14ac:dyDescent="0.25">
      <c r="AD212" s="58">
        <v>209</v>
      </c>
      <c r="AF212" s="58" t="str">
        <f t="shared" si="16"/>
        <v/>
      </c>
      <c r="AG212" s="58" t="str">
        <f>IF(AF212&lt;&gt;"",'Employee Name'!P40,"")</f>
        <v/>
      </c>
    </row>
    <row r="213" spans="30:33" x14ac:dyDescent="0.25">
      <c r="AD213" s="58">
        <v>210</v>
      </c>
      <c r="AF213" s="58" t="str">
        <f t="shared" si="16"/>
        <v/>
      </c>
      <c r="AG213" s="58" t="str">
        <f>IF(AF213&lt;&gt;"",'Employee Name'!P41,"")</f>
        <v/>
      </c>
    </row>
  </sheetData>
  <sheetProtection password="CEE2" sheet="1" objects="1" scenarios="1" selectLockedCells="1" selectUnlockedCells="1"/>
  <pageMargins left="0.7" right="0.7" top="0.75" bottom="0.75" header="0.3" footer="0.3"/>
  <legacy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505"/>
  <sheetViews>
    <sheetView showGridLines="0" topLeftCell="B1" zoomScale="90" zoomScaleNormal="90" workbookViewId="0">
      <selection activeCell="B2" sqref="B2:D2"/>
    </sheetView>
  </sheetViews>
  <sheetFormatPr defaultColWidth="0" defaultRowHeight="15" zeroHeight="1" x14ac:dyDescent="0.25"/>
  <cols>
    <col min="1" max="1" width="3" hidden="1" customWidth="1"/>
    <col min="2" max="2" width="4.7109375" customWidth="1"/>
    <col min="3" max="3" width="16.7109375" customWidth="1"/>
    <col min="4" max="6" width="20.7109375" customWidth="1"/>
    <col min="7" max="8" width="20.7109375" hidden="1" customWidth="1"/>
    <col min="9" max="9" width="16.7109375" customWidth="1"/>
    <col min="10" max="10" width="4.7109375" customWidth="1"/>
    <col min="11" max="17" width="20.7109375" customWidth="1"/>
    <col min="18" max="18" width="8.85546875" customWidth="1"/>
    <col min="19" max="28" width="8.85546875" hidden="1" customWidth="1"/>
    <col min="29" max="16384" width="8.85546875" hidden="1"/>
  </cols>
  <sheetData>
    <row r="1" spans="1:17" ht="15.75" thickBot="1" x14ac:dyDescent="0.3"/>
    <row r="2" spans="1:17" s="34" customFormat="1" ht="19.899999999999999" customHeight="1" thickTop="1" thickBot="1" x14ac:dyDescent="0.3">
      <c r="A2" s="35"/>
      <c r="B2" s="182" t="s">
        <v>178</v>
      </c>
      <c r="C2" s="182"/>
      <c r="D2" s="182"/>
      <c r="E2" s="181" t="s">
        <v>179</v>
      </c>
      <c r="F2" s="181"/>
      <c r="G2" s="38"/>
      <c r="H2" s="38"/>
      <c r="I2" s="182" t="s">
        <v>180</v>
      </c>
      <c r="J2" s="182"/>
      <c r="K2" s="182"/>
      <c r="L2" s="182" t="s">
        <v>181</v>
      </c>
      <c r="M2" s="182"/>
      <c r="N2" s="182" t="s">
        <v>182</v>
      </c>
      <c r="O2" s="182"/>
      <c r="P2" s="182" t="s">
        <v>183</v>
      </c>
      <c r="Q2" s="182"/>
    </row>
    <row r="3" spans="1:17" ht="15.75" thickTop="1" x14ac:dyDescent="0.25"/>
    <row r="4" spans="1:17" ht="14.45" customHeight="1" x14ac:dyDescent="0.25">
      <c r="B4" s="5" t="s">
        <v>51</v>
      </c>
      <c r="C4" s="6"/>
      <c r="D4" s="6"/>
      <c r="E4" s="6"/>
      <c r="F4" s="6"/>
      <c r="G4" s="6"/>
      <c r="H4" s="6"/>
      <c r="J4" s="5" t="s">
        <v>16</v>
      </c>
      <c r="K4" s="6"/>
      <c r="L4" s="5" t="s">
        <v>176</v>
      </c>
      <c r="M4" s="31">
        <f>VLOOKUP("v",'Shift Plan'!E8:J54,6,FALSE)</f>
        <v>2</v>
      </c>
      <c r="N4" s="6"/>
      <c r="O4" s="6"/>
      <c r="P4" s="6"/>
    </row>
    <row r="5" spans="1:17" x14ac:dyDescent="0.25"/>
    <row r="6" spans="1:17" x14ac:dyDescent="0.25">
      <c r="B6" s="11" t="s">
        <v>0</v>
      </c>
      <c r="C6" s="11" t="s">
        <v>13</v>
      </c>
      <c r="D6" s="11" t="s">
        <v>14</v>
      </c>
      <c r="E6" s="11" t="s">
        <v>15</v>
      </c>
      <c r="F6" s="11" t="s">
        <v>39</v>
      </c>
      <c r="G6" s="2" t="s">
        <v>246</v>
      </c>
      <c r="H6" s="2" t="s">
        <v>246</v>
      </c>
      <c r="J6" s="11" t="s">
        <v>0</v>
      </c>
      <c r="K6" s="12" t="s">
        <v>25</v>
      </c>
      <c r="L6" s="12" t="s">
        <v>26</v>
      </c>
      <c r="M6" s="12" t="s">
        <v>27</v>
      </c>
      <c r="N6" s="12" t="s">
        <v>28</v>
      </c>
    </row>
    <row r="7" spans="1:17" x14ac:dyDescent="0.25">
      <c r="B7" s="1">
        <v>1</v>
      </c>
      <c r="C7" s="71" t="s">
        <v>1</v>
      </c>
      <c r="D7" s="71" t="s">
        <v>257</v>
      </c>
      <c r="E7" s="71" t="s">
        <v>249</v>
      </c>
      <c r="F7" s="71" t="s">
        <v>248</v>
      </c>
      <c r="G7" s="1"/>
      <c r="H7" s="1"/>
      <c r="J7" s="71">
        <v>1</v>
      </c>
      <c r="K7" s="71" t="s">
        <v>257</v>
      </c>
      <c r="L7" s="71" t="s">
        <v>258</v>
      </c>
      <c r="M7" s="71"/>
      <c r="N7" s="71"/>
    </row>
    <row r="8" spans="1:17" x14ac:dyDescent="0.25">
      <c r="B8" s="1">
        <v>2</v>
      </c>
      <c r="C8" s="71" t="s">
        <v>2</v>
      </c>
      <c r="D8" s="71" t="s">
        <v>258</v>
      </c>
      <c r="E8" s="71" t="s">
        <v>249</v>
      </c>
      <c r="F8" s="71" t="s">
        <v>248</v>
      </c>
      <c r="G8" s="1"/>
      <c r="H8" s="1"/>
      <c r="J8" s="71">
        <v>2</v>
      </c>
      <c r="K8" s="71" t="s">
        <v>269</v>
      </c>
      <c r="L8" s="71" t="s">
        <v>260</v>
      </c>
      <c r="M8" s="71"/>
      <c r="N8" s="71"/>
    </row>
    <row r="9" spans="1:17" x14ac:dyDescent="0.25">
      <c r="B9" s="1">
        <v>3</v>
      </c>
      <c r="C9" s="71" t="s">
        <v>3</v>
      </c>
      <c r="D9" s="71" t="s">
        <v>259</v>
      </c>
      <c r="E9" s="71" t="s">
        <v>249</v>
      </c>
      <c r="F9" s="71" t="s">
        <v>250</v>
      </c>
      <c r="G9" s="1"/>
      <c r="H9" s="1"/>
      <c r="J9" s="71">
        <v>3</v>
      </c>
      <c r="K9" s="71" t="s">
        <v>261</v>
      </c>
      <c r="L9" s="71" t="s">
        <v>262</v>
      </c>
      <c r="M9" s="71"/>
      <c r="N9" s="71"/>
    </row>
    <row r="10" spans="1:17" x14ac:dyDescent="0.25">
      <c r="B10" s="1">
        <v>4</v>
      </c>
      <c r="C10" s="71" t="s">
        <v>4</v>
      </c>
      <c r="D10" s="71" t="s">
        <v>260</v>
      </c>
      <c r="E10" s="71" t="s">
        <v>249</v>
      </c>
      <c r="F10" s="71" t="s">
        <v>250</v>
      </c>
      <c r="G10" s="1"/>
      <c r="H10" s="1"/>
      <c r="J10" s="71">
        <v>4</v>
      </c>
      <c r="K10" s="71" t="s">
        <v>263</v>
      </c>
      <c r="L10" s="71" t="s">
        <v>264</v>
      </c>
      <c r="M10" s="71"/>
      <c r="N10" s="71"/>
    </row>
    <row r="11" spans="1:17" x14ac:dyDescent="0.25">
      <c r="B11" s="1">
        <v>5</v>
      </c>
      <c r="C11" s="71" t="s">
        <v>5</v>
      </c>
      <c r="D11" s="71" t="s">
        <v>261</v>
      </c>
      <c r="E11" s="71" t="s">
        <v>249</v>
      </c>
      <c r="F11" s="71" t="s">
        <v>250</v>
      </c>
      <c r="G11" s="1"/>
      <c r="H11" s="1"/>
      <c r="J11" s="71">
        <v>5</v>
      </c>
      <c r="K11" s="71" t="s">
        <v>265</v>
      </c>
      <c r="L11" s="71" t="s">
        <v>266</v>
      </c>
      <c r="M11" s="71"/>
      <c r="N11" s="71"/>
    </row>
    <row r="12" spans="1:17" x14ac:dyDescent="0.25">
      <c r="B12" s="1">
        <v>6</v>
      </c>
      <c r="C12" s="71" t="s">
        <v>6</v>
      </c>
      <c r="D12" s="71" t="s">
        <v>262</v>
      </c>
      <c r="E12" s="71" t="s">
        <v>249</v>
      </c>
      <c r="F12" s="71" t="s">
        <v>250</v>
      </c>
      <c r="G12" s="1"/>
      <c r="H12" s="1"/>
      <c r="J12" s="71">
        <v>6</v>
      </c>
      <c r="K12" s="71" t="s">
        <v>267</v>
      </c>
      <c r="L12" s="71" t="s">
        <v>268</v>
      </c>
      <c r="M12" s="71"/>
      <c r="N12" s="71"/>
    </row>
    <row r="13" spans="1:17" x14ac:dyDescent="0.25">
      <c r="B13" s="1">
        <v>7</v>
      </c>
      <c r="C13" s="71" t="s">
        <v>7</v>
      </c>
      <c r="D13" s="71" t="s">
        <v>263</v>
      </c>
      <c r="E13" s="71" t="s">
        <v>249</v>
      </c>
      <c r="F13" s="71" t="s">
        <v>250</v>
      </c>
      <c r="G13" s="1"/>
      <c r="H13" s="1"/>
    </row>
    <row r="14" spans="1:17" x14ac:dyDescent="0.25">
      <c r="B14" s="1">
        <v>8</v>
      </c>
      <c r="C14" s="71" t="s">
        <v>8</v>
      </c>
      <c r="D14" s="71" t="s">
        <v>264</v>
      </c>
      <c r="E14" s="71" t="s">
        <v>249</v>
      </c>
      <c r="F14" s="71" t="s">
        <v>250</v>
      </c>
      <c r="G14" s="1"/>
      <c r="H14" s="1"/>
    </row>
    <row r="15" spans="1:17" x14ac:dyDescent="0.25">
      <c r="B15" s="1">
        <v>9</v>
      </c>
      <c r="C15" s="71" t="s">
        <v>9</v>
      </c>
      <c r="D15" s="71" t="s">
        <v>265</v>
      </c>
      <c r="E15" s="71" t="s">
        <v>251</v>
      </c>
      <c r="F15" s="71" t="s">
        <v>252</v>
      </c>
      <c r="G15" s="1"/>
      <c r="H15" s="1"/>
    </row>
    <row r="16" spans="1:17" x14ac:dyDescent="0.25">
      <c r="B16" s="1">
        <v>10</v>
      </c>
      <c r="C16" s="71" t="s">
        <v>10</v>
      </c>
      <c r="D16" s="71" t="s">
        <v>266</v>
      </c>
      <c r="E16" s="71" t="s">
        <v>251</v>
      </c>
      <c r="F16" s="71" t="s">
        <v>252</v>
      </c>
      <c r="G16" s="1"/>
      <c r="H16" s="1"/>
    </row>
    <row r="17" spans="2:8" x14ac:dyDescent="0.25">
      <c r="B17" s="1">
        <v>11</v>
      </c>
      <c r="C17" s="71" t="s">
        <v>11</v>
      </c>
      <c r="D17" s="71" t="s">
        <v>267</v>
      </c>
      <c r="E17" s="71" t="s">
        <v>40</v>
      </c>
      <c r="F17" s="71" t="s">
        <v>41</v>
      </c>
      <c r="G17" s="1"/>
      <c r="H17" s="1"/>
    </row>
    <row r="18" spans="2:8" x14ac:dyDescent="0.25">
      <c r="B18" s="1">
        <v>12</v>
      </c>
      <c r="C18" s="71" t="s">
        <v>12</v>
      </c>
      <c r="D18" s="71" t="s">
        <v>268</v>
      </c>
      <c r="E18" s="71" t="s">
        <v>40</v>
      </c>
      <c r="F18" s="71" t="s">
        <v>41</v>
      </c>
      <c r="G18" s="1"/>
      <c r="H18" s="1"/>
    </row>
    <row r="19" spans="2:8" x14ac:dyDescent="0.25">
      <c r="B19" s="1">
        <v>13</v>
      </c>
      <c r="C19" s="71"/>
      <c r="D19" s="71"/>
      <c r="E19" s="71"/>
      <c r="F19" s="71"/>
      <c r="G19" s="1"/>
      <c r="H19" s="1"/>
    </row>
    <row r="20" spans="2:8" x14ac:dyDescent="0.25">
      <c r="B20" s="1">
        <v>14</v>
      </c>
      <c r="C20" s="71"/>
      <c r="D20" s="71"/>
      <c r="E20" s="71"/>
      <c r="F20" s="71"/>
      <c r="G20" s="1"/>
      <c r="H20" s="1"/>
    </row>
    <row r="21" spans="2:8" x14ac:dyDescent="0.25">
      <c r="B21" s="1">
        <v>15</v>
      </c>
      <c r="C21" s="71"/>
      <c r="D21" s="71"/>
      <c r="E21" s="71"/>
      <c r="F21" s="71"/>
      <c r="G21" s="1"/>
      <c r="H21" s="1"/>
    </row>
    <row r="22" spans="2:8" x14ac:dyDescent="0.25">
      <c r="B22" s="1">
        <v>16</v>
      </c>
      <c r="C22" s="71"/>
      <c r="D22" s="71"/>
      <c r="E22" s="71"/>
      <c r="F22" s="71"/>
      <c r="G22" s="1"/>
      <c r="H22" s="1"/>
    </row>
    <row r="23" spans="2:8" x14ac:dyDescent="0.25">
      <c r="B23" s="1">
        <v>17</v>
      </c>
      <c r="C23" s="71"/>
      <c r="D23" s="71"/>
      <c r="E23" s="71"/>
      <c r="F23" s="71"/>
      <c r="G23" s="1"/>
      <c r="H23" s="1"/>
    </row>
    <row r="24" spans="2:8" x14ac:dyDescent="0.25">
      <c r="B24" s="1">
        <v>18</v>
      </c>
      <c r="C24" s="71"/>
      <c r="D24" s="71"/>
      <c r="E24" s="71"/>
      <c r="F24" s="71"/>
      <c r="G24" s="1"/>
      <c r="H24" s="1"/>
    </row>
    <row r="25" spans="2:8" x14ac:dyDescent="0.25">
      <c r="B25" s="1">
        <v>19</v>
      </c>
      <c r="C25" s="71"/>
      <c r="D25" s="71"/>
      <c r="E25" s="71"/>
      <c r="F25" s="71"/>
      <c r="G25" s="1"/>
      <c r="H25" s="1"/>
    </row>
    <row r="26" spans="2:8" x14ac:dyDescent="0.25">
      <c r="B26" s="1">
        <v>20</v>
      </c>
      <c r="C26" s="71"/>
      <c r="D26" s="71"/>
      <c r="E26" s="71"/>
      <c r="F26" s="71"/>
      <c r="G26" s="1"/>
      <c r="H26" s="1"/>
    </row>
    <row r="27" spans="2:8" x14ac:dyDescent="0.25">
      <c r="B27" s="1">
        <v>21</v>
      </c>
      <c r="C27" s="71"/>
      <c r="D27" s="71"/>
      <c r="E27" s="71"/>
      <c r="F27" s="71"/>
      <c r="G27" s="1"/>
      <c r="H27" s="1"/>
    </row>
    <row r="28" spans="2:8" x14ac:dyDescent="0.25">
      <c r="B28" s="1">
        <v>22</v>
      </c>
      <c r="C28" s="71"/>
      <c r="D28" s="71"/>
      <c r="E28" s="71"/>
      <c r="F28" s="71"/>
      <c r="G28" s="1"/>
      <c r="H28" s="1"/>
    </row>
    <row r="29" spans="2:8" x14ac:dyDescent="0.25">
      <c r="B29" s="1">
        <v>23</v>
      </c>
      <c r="C29" s="71"/>
      <c r="D29" s="71"/>
      <c r="E29" s="71"/>
      <c r="F29" s="71"/>
      <c r="G29" s="1"/>
      <c r="H29" s="1"/>
    </row>
    <row r="30" spans="2:8" x14ac:dyDescent="0.25">
      <c r="B30" s="1">
        <v>24</v>
      </c>
      <c r="C30" s="71"/>
      <c r="D30" s="71"/>
      <c r="E30" s="71"/>
      <c r="F30" s="71"/>
      <c r="G30" s="1"/>
      <c r="H30" s="1"/>
    </row>
    <row r="31" spans="2:8" x14ac:dyDescent="0.25"/>
    <row r="32" spans="2:8" x14ac:dyDescent="0.25">
      <c r="B32" s="4" t="s">
        <v>315</v>
      </c>
    </row>
    <row r="33" x14ac:dyDescent="0.25"/>
    <row r="34" x14ac:dyDescent="0.25"/>
    <row r="35" x14ac:dyDescent="0.25"/>
    <row r="36" x14ac:dyDescent="0.25"/>
    <row r="37" x14ac:dyDescent="0.25"/>
    <row r="38" x14ac:dyDescent="0.25"/>
    <row r="39" x14ac:dyDescent="0.25"/>
    <row r="40" x14ac:dyDescent="0.25"/>
    <row r="41" x14ac:dyDescent="0.25"/>
    <row r="42" x14ac:dyDescent="0.25"/>
    <row r="43" x14ac:dyDescent="0.25"/>
    <row r="44" x14ac:dyDescent="0.25"/>
    <row r="45" x14ac:dyDescent="0.25"/>
    <row r="46" x14ac:dyDescent="0.25"/>
    <row r="47" x14ac:dyDescent="0.25"/>
    <row r="48" x14ac:dyDescent="0.25"/>
    <row r="49" x14ac:dyDescent="0.25"/>
    <row r="50" x14ac:dyDescent="0.25"/>
    <row r="51" hidden="1" x14ac:dyDescent="0.25"/>
    <row r="52" hidden="1" x14ac:dyDescent="0.25"/>
    <row r="53" hidden="1" x14ac:dyDescent="0.25"/>
    <row r="54" hidden="1" x14ac:dyDescent="0.25"/>
    <row r="55" hidden="1" x14ac:dyDescent="0.25"/>
    <row r="56" hidden="1" x14ac:dyDescent="0.25"/>
    <row r="57" hidden="1" x14ac:dyDescent="0.25"/>
    <row r="58" hidden="1" x14ac:dyDescent="0.25"/>
    <row r="59" hidden="1" x14ac:dyDescent="0.25"/>
    <row r="60" hidden="1" x14ac:dyDescent="0.25"/>
    <row r="61" hidden="1" x14ac:dyDescent="0.25"/>
    <row r="62" hidden="1" x14ac:dyDescent="0.25"/>
    <row r="63" hidden="1" x14ac:dyDescent="0.25"/>
    <row r="64" hidden="1" x14ac:dyDescent="0.25"/>
    <row r="65" hidden="1" x14ac:dyDescent="0.25"/>
    <row r="66" hidden="1" x14ac:dyDescent="0.25"/>
    <row r="67" hidden="1" x14ac:dyDescent="0.25"/>
    <row r="68" hidden="1" x14ac:dyDescent="0.25"/>
    <row r="69" hidden="1" x14ac:dyDescent="0.25"/>
    <row r="70" hidden="1" x14ac:dyDescent="0.25"/>
    <row r="71" hidden="1" x14ac:dyDescent="0.25"/>
    <row r="72" hidden="1" x14ac:dyDescent="0.25"/>
    <row r="73" hidden="1" x14ac:dyDescent="0.25"/>
    <row r="74" hidden="1" x14ac:dyDescent="0.25"/>
    <row r="75" hidden="1" x14ac:dyDescent="0.25"/>
    <row r="76" hidden="1" x14ac:dyDescent="0.25"/>
    <row r="77" hidden="1" x14ac:dyDescent="0.25"/>
    <row r="78" hidden="1" x14ac:dyDescent="0.25"/>
    <row r="79" hidden="1" x14ac:dyDescent="0.25"/>
    <row r="80" hidden="1" x14ac:dyDescent="0.25"/>
    <row r="81" hidden="1" x14ac:dyDescent="0.25"/>
    <row r="82" hidden="1" x14ac:dyDescent="0.25"/>
    <row r="83" hidden="1" x14ac:dyDescent="0.25"/>
    <row r="84" hidden="1" x14ac:dyDescent="0.25"/>
    <row r="85" hidden="1" x14ac:dyDescent="0.25"/>
    <row r="86" hidden="1" x14ac:dyDescent="0.25"/>
    <row r="87" hidden="1" x14ac:dyDescent="0.25"/>
    <row r="88" hidden="1" x14ac:dyDescent="0.25"/>
    <row r="89" hidden="1" x14ac:dyDescent="0.25"/>
    <row r="90" hidden="1" x14ac:dyDescent="0.25"/>
    <row r="91" hidden="1" x14ac:dyDescent="0.25"/>
    <row r="92" hidden="1" x14ac:dyDescent="0.25"/>
    <row r="93" hidden="1" x14ac:dyDescent="0.25"/>
    <row r="94" hidden="1" x14ac:dyDescent="0.25"/>
    <row r="95" hidden="1" x14ac:dyDescent="0.25"/>
    <row r="96" hidden="1" x14ac:dyDescent="0.25"/>
    <row r="97" hidden="1" x14ac:dyDescent="0.25"/>
    <row r="98" hidden="1" x14ac:dyDescent="0.25"/>
    <row r="99" hidden="1" x14ac:dyDescent="0.25"/>
    <row r="100" hidden="1" x14ac:dyDescent="0.25"/>
    <row r="101" hidden="1" x14ac:dyDescent="0.25"/>
    <row r="102" hidden="1" x14ac:dyDescent="0.25"/>
    <row r="103" hidden="1" x14ac:dyDescent="0.25"/>
    <row r="104" hidden="1" x14ac:dyDescent="0.25"/>
    <row r="105" hidden="1" x14ac:dyDescent="0.25"/>
    <row r="106" hidden="1" x14ac:dyDescent="0.25"/>
    <row r="107" hidden="1" x14ac:dyDescent="0.25"/>
    <row r="108" hidden="1" x14ac:dyDescent="0.25"/>
    <row r="109" hidden="1" x14ac:dyDescent="0.25"/>
    <row r="110" hidden="1" x14ac:dyDescent="0.25"/>
    <row r="111" hidden="1" x14ac:dyDescent="0.25"/>
    <row r="112" hidden="1" x14ac:dyDescent="0.25"/>
    <row r="113" hidden="1" x14ac:dyDescent="0.25"/>
    <row r="114" hidden="1" x14ac:dyDescent="0.25"/>
    <row r="115" hidden="1" x14ac:dyDescent="0.25"/>
    <row r="116" hidden="1" x14ac:dyDescent="0.25"/>
    <row r="117" hidden="1" x14ac:dyDescent="0.25"/>
    <row r="118" hidden="1" x14ac:dyDescent="0.25"/>
    <row r="119" hidden="1" x14ac:dyDescent="0.25"/>
    <row r="120" hidden="1" x14ac:dyDescent="0.25"/>
    <row r="121" hidden="1" x14ac:dyDescent="0.25"/>
    <row r="122" hidden="1" x14ac:dyDescent="0.25"/>
    <row r="123" hidden="1" x14ac:dyDescent="0.25"/>
    <row r="124" hidden="1" x14ac:dyDescent="0.25"/>
    <row r="125" hidden="1" x14ac:dyDescent="0.25"/>
    <row r="126" hidden="1" x14ac:dyDescent="0.25"/>
    <row r="127" hidden="1" x14ac:dyDescent="0.25"/>
    <row r="128" hidden="1" x14ac:dyDescent="0.25"/>
    <row r="129" hidden="1" x14ac:dyDescent="0.25"/>
    <row r="130" hidden="1" x14ac:dyDescent="0.25"/>
    <row r="131" hidden="1" x14ac:dyDescent="0.25"/>
    <row r="132" hidden="1" x14ac:dyDescent="0.25"/>
    <row r="133" hidden="1" x14ac:dyDescent="0.25"/>
    <row r="134" hidden="1" x14ac:dyDescent="0.25"/>
    <row r="135" hidden="1" x14ac:dyDescent="0.25"/>
    <row r="136" hidden="1" x14ac:dyDescent="0.25"/>
    <row r="137" hidden="1" x14ac:dyDescent="0.25"/>
    <row r="138" hidden="1" x14ac:dyDescent="0.25"/>
    <row r="139" hidden="1" x14ac:dyDescent="0.25"/>
    <row r="140" hidden="1" x14ac:dyDescent="0.25"/>
    <row r="141" hidden="1" x14ac:dyDescent="0.25"/>
    <row r="142" hidden="1" x14ac:dyDescent="0.25"/>
    <row r="143" hidden="1" x14ac:dyDescent="0.25"/>
    <row r="144" hidden="1" x14ac:dyDescent="0.25"/>
    <row r="145" hidden="1" x14ac:dyDescent="0.25"/>
    <row r="146" hidden="1" x14ac:dyDescent="0.25"/>
    <row r="147" hidden="1" x14ac:dyDescent="0.25"/>
    <row r="148" hidden="1" x14ac:dyDescent="0.25"/>
    <row r="149" hidden="1" x14ac:dyDescent="0.25"/>
    <row r="150" hidden="1" x14ac:dyDescent="0.25"/>
    <row r="151" hidden="1" x14ac:dyDescent="0.25"/>
    <row r="152" hidden="1" x14ac:dyDescent="0.25"/>
    <row r="153" hidden="1" x14ac:dyDescent="0.25"/>
    <row r="154" hidden="1" x14ac:dyDescent="0.25"/>
    <row r="155" hidden="1" x14ac:dyDescent="0.25"/>
    <row r="156" hidden="1" x14ac:dyDescent="0.25"/>
    <row r="157" hidden="1" x14ac:dyDescent="0.25"/>
    <row r="158" hidden="1" x14ac:dyDescent="0.25"/>
    <row r="159" hidden="1" x14ac:dyDescent="0.25"/>
    <row r="160" hidden="1" x14ac:dyDescent="0.25"/>
    <row r="161" hidden="1" x14ac:dyDescent="0.25"/>
    <row r="162" hidden="1" x14ac:dyDescent="0.25"/>
    <row r="163" hidden="1" x14ac:dyDescent="0.25"/>
    <row r="164" hidden="1" x14ac:dyDescent="0.25"/>
    <row r="165" hidden="1" x14ac:dyDescent="0.25"/>
    <row r="166" hidden="1" x14ac:dyDescent="0.25"/>
    <row r="167" hidden="1" x14ac:dyDescent="0.25"/>
    <row r="168" hidden="1" x14ac:dyDescent="0.25"/>
    <row r="169" hidden="1" x14ac:dyDescent="0.25"/>
    <row r="170" hidden="1" x14ac:dyDescent="0.25"/>
    <row r="171" hidden="1" x14ac:dyDescent="0.25"/>
    <row r="172" hidden="1" x14ac:dyDescent="0.25"/>
    <row r="173" hidden="1" x14ac:dyDescent="0.25"/>
    <row r="174" hidden="1" x14ac:dyDescent="0.25"/>
    <row r="175" hidden="1" x14ac:dyDescent="0.25"/>
    <row r="176" hidden="1" x14ac:dyDescent="0.25"/>
    <row r="177" hidden="1" x14ac:dyDescent="0.25"/>
    <row r="178" hidden="1" x14ac:dyDescent="0.25"/>
    <row r="179" hidden="1" x14ac:dyDescent="0.25"/>
    <row r="180" hidden="1" x14ac:dyDescent="0.25"/>
    <row r="181" hidden="1" x14ac:dyDescent="0.25"/>
    <row r="182" hidden="1" x14ac:dyDescent="0.25"/>
    <row r="183" hidden="1" x14ac:dyDescent="0.25"/>
    <row r="184" hidden="1" x14ac:dyDescent="0.25"/>
    <row r="185" hidden="1" x14ac:dyDescent="0.25"/>
    <row r="186" hidden="1" x14ac:dyDescent="0.25"/>
    <row r="187" hidden="1" x14ac:dyDescent="0.25"/>
    <row r="188" hidden="1" x14ac:dyDescent="0.25"/>
    <row r="189" hidden="1" x14ac:dyDescent="0.25"/>
    <row r="190" hidden="1" x14ac:dyDescent="0.25"/>
    <row r="191" hidden="1" x14ac:dyDescent="0.25"/>
    <row r="192" hidden="1" x14ac:dyDescent="0.25"/>
    <row r="193" hidden="1" x14ac:dyDescent="0.25"/>
    <row r="194" hidden="1" x14ac:dyDescent="0.25"/>
    <row r="195" hidden="1" x14ac:dyDescent="0.25"/>
    <row r="196" hidden="1" x14ac:dyDescent="0.25"/>
    <row r="197" hidden="1" x14ac:dyDescent="0.25"/>
    <row r="198" hidden="1" x14ac:dyDescent="0.25"/>
    <row r="199" hidden="1" x14ac:dyDescent="0.25"/>
    <row r="200" hidden="1" x14ac:dyDescent="0.25"/>
    <row r="201" hidden="1" x14ac:dyDescent="0.25"/>
    <row r="202" hidden="1" x14ac:dyDescent="0.25"/>
    <row r="203" hidden="1" x14ac:dyDescent="0.25"/>
    <row r="204" hidden="1" x14ac:dyDescent="0.25"/>
    <row r="205" hidden="1" x14ac:dyDescent="0.25"/>
    <row r="206" hidden="1" x14ac:dyDescent="0.25"/>
    <row r="207" hidden="1" x14ac:dyDescent="0.25"/>
    <row r="208" hidden="1" x14ac:dyDescent="0.25"/>
    <row r="209" hidden="1" x14ac:dyDescent="0.25"/>
    <row r="210" hidden="1" x14ac:dyDescent="0.25"/>
    <row r="211" hidden="1" x14ac:dyDescent="0.25"/>
    <row r="212" hidden="1" x14ac:dyDescent="0.25"/>
    <row r="213" hidden="1" x14ac:dyDescent="0.25"/>
    <row r="214" hidden="1" x14ac:dyDescent="0.25"/>
    <row r="215" hidden="1" x14ac:dyDescent="0.25"/>
    <row r="216" hidden="1" x14ac:dyDescent="0.25"/>
    <row r="217" hidden="1" x14ac:dyDescent="0.25"/>
    <row r="218" hidden="1" x14ac:dyDescent="0.25"/>
    <row r="219" hidden="1" x14ac:dyDescent="0.25"/>
    <row r="220" hidden="1" x14ac:dyDescent="0.25"/>
    <row r="221" hidden="1" x14ac:dyDescent="0.25"/>
    <row r="222" hidden="1" x14ac:dyDescent="0.25"/>
    <row r="223" hidden="1" x14ac:dyDescent="0.25"/>
    <row r="224" hidden="1" x14ac:dyDescent="0.25"/>
    <row r="225" hidden="1" x14ac:dyDescent="0.25"/>
    <row r="226" hidden="1" x14ac:dyDescent="0.25"/>
    <row r="227" hidden="1" x14ac:dyDescent="0.25"/>
    <row r="228" hidden="1" x14ac:dyDescent="0.25"/>
    <row r="229" hidden="1" x14ac:dyDescent="0.25"/>
    <row r="230" hidden="1" x14ac:dyDescent="0.25"/>
    <row r="231" hidden="1" x14ac:dyDescent="0.25"/>
    <row r="232" hidden="1" x14ac:dyDescent="0.25"/>
    <row r="233" hidden="1" x14ac:dyDescent="0.25"/>
    <row r="234" hidden="1" x14ac:dyDescent="0.25"/>
    <row r="235" hidden="1" x14ac:dyDescent="0.25"/>
    <row r="236" hidden="1" x14ac:dyDescent="0.25"/>
    <row r="237" hidden="1" x14ac:dyDescent="0.25"/>
    <row r="238" hidden="1" x14ac:dyDescent="0.25"/>
    <row r="239" hidden="1" x14ac:dyDescent="0.25"/>
    <row r="240" hidden="1" x14ac:dyDescent="0.25"/>
    <row r="241" hidden="1" x14ac:dyDescent="0.25"/>
    <row r="242" hidden="1" x14ac:dyDescent="0.25"/>
    <row r="243" hidden="1" x14ac:dyDescent="0.25"/>
    <row r="244" hidden="1" x14ac:dyDescent="0.25"/>
    <row r="245" hidden="1" x14ac:dyDescent="0.25"/>
    <row r="246" hidden="1" x14ac:dyDescent="0.25"/>
    <row r="247" hidden="1" x14ac:dyDescent="0.25"/>
    <row r="248" hidden="1" x14ac:dyDescent="0.25"/>
    <row r="249" hidden="1" x14ac:dyDescent="0.25"/>
    <row r="250" hidden="1" x14ac:dyDescent="0.25"/>
    <row r="251" hidden="1" x14ac:dyDescent="0.25"/>
    <row r="252" hidden="1" x14ac:dyDescent="0.25"/>
    <row r="253" hidden="1" x14ac:dyDescent="0.25"/>
    <row r="254" hidden="1" x14ac:dyDescent="0.25"/>
    <row r="255" hidden="1" x14ac:dyDescent="0.25"/>
    <row r="256" hidden="1" x14ac:dyDescent="0.25"/>
    <row r="257" hidden="1" x14ac:dyDescent="0.25"/>
    <row r="258" hidden="1" x14ac:dyDescent="0.25"/>
    <row r="259" hidden="1" x14ac:dyDescent="0.25"/>
    <row r="260" hidden="1" x14ac:dyDescent="0.25"/>
    <row r="261" hidden="1" x14ac:dyDescent="0.25"/>
    <row r="262" hidden="1" x14ac:dyDescent="0.25"/>
    <row r="263" hidden="1" x14ac:dyDescent="0.25"/>
    <row r="264" hidden="1" x14ac:dyDescent="0.25"/>
    <row r="265" hidden="1" x14ac:dyDescent="0.25"/>
    <row r="266" hidden="1" x14ac:dyDescent="0.25"/>
    <row r="267" hidden="1" x14ac:dyDescent="0.25"/>
    <row r="268" hidden="1" x14ac:dyDescent="0.25"/>
    <row r="269" hidden="1" x14ac:dyDescent="0.25"/>
    <row r="270" hidden="1" x14ac:dyDescent="0.25"/>
    <row r="271" hidden="1" x14ac:dyDescent="0.25"/>
    <row r="272" hidden="1" x14ac:dyDescent="0.25"/>
    <row r="273" hidden="1" x14ac:dyDescent="0.25"/>
    <row r="274" hidden="1" x14ac:dyDescent="0.25"/>
    <row r="275" hidden="1" x14ac:dyDescent="0.25"/>
    <row r="276" hidden="1" x14ac:dyDescent="0.25"/>
    <row r="277" hidden="1" x14ac:dyDescent="0.25"/>
    <row r="278" hidden="1" x14ac:dyDescent="0.25"/>
    <row r="279" hidden="1" x14ac:dyDescent="0.25"/>
    <row r="280" hidden="1" x14ac:dyDescent="0.25"/>
    <row r="281" hidden="1" x14ac:dyDescent="0.25"/>
    <row r="282" hidden="1" x14ac:dyDescent="0.25"/>
    <row r="283" hidden="1" x14ac:dyDescent="0.25"/>
    <row r="284" hidden="1" x14ac:dyDescent="0.25"/>
    <row r="285" hidden="1" x14ac:dyDescent="0.25"/>
    <row r="286" hidden="1" x14ac:dyDescent="0.25"/>
    <row r="287" hidden="1" x14ac:dyDescent="0.25"/>
    <row r="288" hidden="1" x14ac:dyDescent="0.25"/>
    <row r="289" hidden="1" x14ac:dyDescent="0.25"/>
    <row r="290" hidden="1" x14ac:dyDescent="0.25"/>
    <row r="291" hidden="1" x14ac:dyDescent="0.25"/>
    <row r="292" hidden="1" x14ac:dyDescent="0.25"/>
    <row r="293" hidden="1" x14ac:dyDescent="0.25"/>
    <row r="294" hidden="1" x14ac:dyDescent="0.25"/>
    <row r="295" hidden="1" x14ac:dyDescent="0.25"/>
    <row r="296" hidden="1" x14ac:dyDescent="0.25"/>
    <row r="297" hidden="1" x14ac:dyDescent="0.25"/>
    <row r="298" hidden="1" x14ac:dyDescent="0.25"/>
    <row r="299" hidden="1" x14ac:dyDescent="0.25"/>
    <row r="300" hidden="1" x14ac:dyDescent="0.25"/>
    <row r="301" hidden="1" x14ac:dyDescent="0.25"/>
    <row r="302" hidden="1" x14ac:dyDescent="0.25"/>
    <row r="303" hidden="1" x14ac:dyDescent="0.25"/>
    <row r="304" hidden="1" x14ac:dyDescent="0.25"/>
    <row r="305" hidden="1" x14ac:dyDescent="0.25"/>
    <row r="306" hidden="1" x14ac:dyDescent="0.25"/>
    <row r="307" hidden="1" x14ac:dyDescent="0.25"/>
    <row r="308" hidden="1" x14ac:dyDescent="0.25"/>
    <row r="309" hidden="1" x14ac:dyDescent="0.25"/>
    <row r="310" hidden="1" x14ac:dyDescent="0.25"/>
    <row r="311" hidden="1" x14ac:dyDescent="0.25"/>
    <row r="312" hidden="1" x14ac:dyDescent="0.25"/>
    <row r="313" hidden="1" x14ac:dyDescent="0.25"/>
    <row r="314" hidden="1" x14ac:dyDescent="0.25"/>
    <row r="315" hidden="1" x14ac:dyDescent="0.25"/>
    <row r="316" hidden="1" x14ac:dyDescent="0.25"/>
    <row r="317" hidden="1" x14ac:dyDescent="0.25"/>
    <row r="318" hidden="1" x14ac:dyDescent="0.25"/>
    <row r="319" hidden="1" x14ac:dyDescent="0.25"/>
    <row r="320" hidden="1" x14ac:dyDescent="0.25"/>
    <row r="321" hidden="1" x14ac:dyDescent="0.25"/>
    <row r="322" hidden="1" x14ac:dyDescent="0.25"/>
    <row r="323" hidden="1" x14ac:dyDescent="0.25"/>
    <row r="324" hidden="1" x14ac:dyDescent="0.25"/>
    <row r="325" hidden="1" x14ac:dyDescent="0.25"/>
    <row r="326" hidden="1" x14ac:dyDescent="0.25"/>
    <row r="327" hidden="1" x14ac:dyDescent="0.25"/>
    <row r="328" hidden="1" x14ac:dyDescent="0.25"/>
    <row r="329" hidden="1" x14ac:dyDescent="0.25"/>
    <row r="330" hidden="1" x14ac:dyDescent="0.25"/>
    <row r="331" hidden="1" x14ac:dyDescent="0.25"/>
    <row r="332" hidden="1" x14ac:dyDescent="0.25"/>
    <row r="333" hidden="1" x14ac:dyDescent="0.25"/>
    <row r="334" hidden="1" x14ac:dyDescent="0.25"/>
    <row r="335" hidden="1" x14ac:dyDescent="0.25"/>
    <row r="336" hidden="1" x14ac:dyDescent="0.25"/>
    <row r="337" hidden="1" x14ac:dyDescent="0.25"/>
    <row r="338" hidden="1" x14ac:dyDescent="0.25"/>
    <row r="339" hidden="1" x14ac:dyDescent="0.25"/>
    <row r="340" hidden="1" x14ac:dyDescent="0.25"/>
    <row r="341" hidden="1" x14ac:dyDescent="0.25"/>
    <row r="342" hidden="1" x14ac:dyDescent="0.25"/>
    <row r="343" hidden="1" x14ac:dyDescent="0.25"/>
    <row r="344" hidden="1" x14ac:dyDescent="0.25"/>
    <row r="345" hidden="1" x14ac:dyDescent="0.25"/>
    <row r="346" hidden="1" x14ac:dyDescent="0.25"/>
    <row r="347" hidden="1" x14ac:dyDescent="0.25"/>
    <row r="348" hidden="1" x14ac:dyDescent="0.25"/>
    <row r="349" hidden="1" x14ac:dyDescent="0.25"/>
    <row r="350" hidden="1" x14ac:dyDescent="0.25"/>
    <row r="351" hidden="1" x14ac:dyDescent="0.25"/>
    <row r="352" hidden="1" x14ac:dyDescent="0.25"/>
    <row r="353" hidden="1" x14ac:dyDescent="0.25"/>
    <row r="354" hidden="1" x14ac:dyDescent="0.25"/>
    <row r="355" hidden="1" x14ac:dyDescent="0.25"/>
    <row r="356" hidden="1" x14ac:dyDescent="0.25"/>
    <row r="357" hidden="1" x14ac:dyDescent="0.25"/>
    <row r="358" hidden="1" x14ac:dyDescent="0.25"/>
    <row r="359" hidden="1" x14ac:dyDescent="0.25"/>
    <row r="360" hidden="1" x14ac:dyDescent="0.25"/>
    <row r="361" hidden="1" x14ac:dyDescent="0.25"/>
    <row r="362" hidden="1" x14ac:dyDescent="0.25"/>
    <row r="363" hidden="1" x14ac:dyDescent="0.25"/>
    <row r="364" hidden="1" x14ac:dyDescent="0.25"/>
    <row r="365" hidden="1" x14ac:dyDescent="0.25"/>
    <row r="366" hidden="1" x14ac:dyDescent="0.25"/>
    <row r="367" hidden="1" x14ac:dyDescent="0.25"/>
    <row r="368" hidden="1" x14ac:dyDescent="0.25"/>
    <row r="369" hidden="1" x14ac:dyDescent="0.25"/>
    <row r="370" hidden="1" x14ac:dyDescent="0.25"/>
    <row r="371" hidden="1" x14ac:dyDescent="0.25"/>
    <row r="372" hidden="1" x14ac:dyDescent="0.25"/>
    <row r="373" hidden="1" x14ac:dyDescent="0.25"/>
    <row r="374" hidden="1" x14ac:dyDescent="0.25"/>
    <row r="375" hidden="1" x14ac:dyDescent="0.25"/>
    <row r="376" hidden="1" x14ac:dyDescent="0.25"/>
    <row r="377" hidden="1" x14ac:dyDescent="0.25"/>
    <row r="378" hidden="1" x14ac:dyDescent="0.25"/>
    <row r="379" hidden="1" x14ac:dyDescent="0.25"/>
    <row r="380" hidden="1" x14ac:dyDescent="0.25"/>
    <row r="381" hidden="1" x14ac:dyDescent="0.25"/>
    <row r="382" hidden="1" x14ac:dyDescent="0.25"/>
    <row r="383" hidden="1" x14ac:dyDescent="0.25"/>
    <row r="384" hidden="1" x14ac:dyDescent="0.25"/>
    <row r="385" hidden="1" x14ac:dyDescent="0.25"/>
    <row r="386" hidden="1" x14ac:dyDescent="0.25"/>
    <row r="387" hidden="1" x14ac:dyDescent="0.25"/>
    <row r="388" hidden="1" x14ac:dyDescent="0.25"/>
    <row r="389" hidden="1" x14ac:dyDescent="0.25"/>
    <row r="390" hidden="1" x14ac:dyDescent="0.25"/>
    <row r="391" hidden="1" x14ac:dyDescent="0.25"/>
    <row r="392" hidden="1" x14ac:dyDescent="0.25"/>
    <row r="393" hidden="1" x14ac:dyDescent="0.25"/>
    <row r="394" hidden="1" x14ac:dyDescent="0.25"/>
    <row r="395" hidden="1" x14ac:dyDescent="0.25"/>
    <row r="396" hidden="1" x14ac:dyDescent="0.25"/>
    <row r="397" hidden="1" x14ac:dyDescent="0.25"/>
    <row r="398" hidden="1" x14ac:dyDescent="0.25"/>
    <row r="399" hidden="1" x14ac:dyDescent="0.25"/>
    <row r="400" hidden="1" x14ac:dyDescent="0.25"/>
    <row r="401" hidden="1" x14ac:dyDescent="0.25"/>
    <row r="402" hidden="1" x14ac:dyDescent="0.25"/>
    <row r="403" hidden="1" x14ac:dyDescent="0.25"/>
    <row r="404" hidden="1" x14ac:dyDescent="0.25"/>
    <row r="405" hidden="1" x14ac:dyDescent="0.25"/>
    <row r="406" hidden="1" x14ac:dyDescent="0.25"/>
    <row r="407" hidden="1" x14ac:dyDescent="0.25"/>
    <row r="408" hidden="1" x14ac:dyDescent="0.25"/>
    <row r="409" hidden="1" x14ac:dyDescent="0.25"/>
    <row r="410" hidden="1" x14ac:dyDescent="0.25"/>
    <row r="411" hidden="1" x14ac:dyDescent="0.25"/>
    <row r="412" hidden="1" x14ac:dyDescent="0.25"/>
    <row r="413" hidden="1" x14ac:dyDescent="0.25"/>
    <row r="414" hidden="1" x14ac:dyDescent="0.25"/>
    <row r="415" hidden="1" x14ac:dyDescent="0.25"/>
    <row r="416" hidden="1" x14ac:dyDescent="0.25"/>
    <row r="417" hidden="1" x14ac:dyDescent="0.25"/>
    <row r="418" hidden="1" x14ac:dyDescent="0.25"/>
    <row r="419" hidden="1" x14ac:dyDescent="0.25"/>
    <row r="420" hidden="1" x14ac:dyDescent="0.25"/>
    <row r="421" hidden="1" x14ac:dyDescent="0.25"/>
    <row r="422" hidden="1" x14ac:dyDescent="0.25"/>
    <row r="423" hidden="1" x14ac:dyDescent="0.25"/>
    <row r="424" hidden="1" x14ac:dyDescent="0.25"/>
    <row r="425" hidden="1" x14ac:dyDescent="0.25"/>
    <row r="426" hidden="1" x14ac:dyDescent="0.25"/>
    <row r="427" hidden="1" x14ac:dyDescent="0.25"/>
    <row r="428" hidden="1" x14ac:dyDescent="0.25"/>
    <row r="429" hidden="1" x14ac:dyDescent="0.25"/>
    <row r="430" hidden="1" x14ac:dyDescent="0.25"/>
    <row r="431" hidden="1" x14ac:dyDescent="0.25"/>
    <row r="432" hidden="1" x14ac:dyDescent="0.25"/>
    <row r="433" hidden="1" x14ac:dyDescent="0.25"/>
    <row r="434" hidden="1" x14ac:dyDescent="0.25"/>
    <row r="435" hidden="1" x14ac:dyDescent="0.25"/>
    <row r="436" hidden="1" x14ac:dyDescent="0.25"/>
    <row r="437" hidden="1" x14ac:dyDescent="0.25"/>
    <row r="438" hidden="1" x14ac:dyDescent="0.25"/>
    <row r="439" hidden="1" x14ac:dyDescent="0.25"/>
    <row r="440" hidden="1" x14ac:dyDescent="0.25"/>
    <row r="441" hidden="1" x14ac:dyDescent="0.25"/>
    <row r="442" hidden="1" x14ac:dyDescent="0.25"/>
    <row r="443" hidden="1" x14ac:dyDescent="0.25"/>
    <row r="444" hidden="1" x14ac:dyDescent="0.25"/>
    <row r="445" hidden="1" x14ac:dyDescent="0.25"/>
    <row r="446" hidden="1" x14ac:dyDescent="0.25"/>
    <row r="447" hidden="1" x14ac:dyDescent="0.25"/>
    <row r="448" hidden="1" x14ac:dyDescent="0.25"/>
    <row r="449" hidden="1" x14ac:dyDescent="0.25"/>
    <row r="450" hidden="1" x14ac:dyDescent="0.25"/>
    <row r="451" hidden="1" x14ac:dyDescent="0.25"/>
    <row r="452" hidden="1" x14ac:dyDescent="0.25"/>
    <row r="453" hidden="1" x14ac:dyDescent="0.25"/>
    <row r="454" hidden="1" x14ac:dyDescent="0.25"/>
    <row r="455" hidden="1" x14ac:dyDescent="0.25"/>
    <row r="456" hidden="1" x14ac:dyDescent="0.25"/>
    <row r="457" hidden="1" x14ac:dyDescent="0.25"/>
    <row r="458" hidden="1" x14ac:dyDescent="0.25"/>
    <row r="459" hidden="1" x14ac:dyDescent="0.25"/>
    <row r="460" hidden="1" x14ac:dyDescent="0.25"/>
    <row r="461" hidden="1" x14ac:dyDescent="0.25"/>
    <row r="462" hidden="1" x14ac:dyDescent="0.25"/>
    <row r="463" hidden="1" x14ac:dyDescent="0.25"/>
    <row r="464" hidden="1" x14ac:dyDescent="0.25"/>
    <row r="465" hidden="1" x14ac:dyDescent="0.25"/>
    <row r="466" hidden="1" x14ac:dyDescent="0.25"/>
    <row r="467" hidden="1" x14ac:dyDescent="0.25"/>
    <row r="468" hidden="1" x14ac:dyDescent="0.25"/>
    <row r="469" hidden="1" x14ac:dyDescent="0.25"/>
    <row r="470" hidden="1" x14ac:dyDescent="0.25"/>
    <row r="471" hidden="1" x14ac:dyDescent="0.25"/>
    <row r="472" hidden="1" x14ac:dyDescent="0.25"/>
    <row r="473" hidden="1" x14ac:dyDescent="0.25"/>
    <row r="474" hidden="1" x14ac:dyDescent="0.25"/>
    <row r="475" hidden="1" x14ac:dyDescent="0.25"/>
    <row r="476" hidden="1" x14ac:dyDescent="0.25"/>
    <row r="477" hidden="1" x14ac:dyDescent="0.25"/>
    <row r="478" hidden="1" x14ac:dyDescent="0.25"/>
    <row r="479" hidden="1" x14ac:dyDescent="0.25"/>
    <row r="480" hidden="1" x14ac:dyDescent="0.25"/>
    <row r="481" hidden="1" x14ac:dyDescent="0.25"/>
    <row r="482" hidden="1" x14ac:dyDescent="0.25"/>
    <row r="483" hidden="1" x14ac:dyDescent="0.25"/>
    <row r="484" hidden="1" x14ac:dyDescent="0.25"/>
    <row r="485" hidden="1" x14ac:dyDescent="0.25"/>
    <row r="486" hidden="1" x14ac:dyDescent="0.25"/>
    <row r="487" hidden="1" x14ac:dyDescent="0.25"/>
    <row r="488" hidden="1" x14ac:dyDescent="0.25"/>
    <row r="489" hidden="1" x14ac:dyDescent="0.25"/>
    <row r="490" hidden="1" x14ac:dyDescent="0.25"/>
    <row r="491" hidden="1" x14ac:dyDescent="0.25"/>
    <row r="492" hidden="1" x14ac:dyDescent="0.25"/>
    <row r="493" hidden="1" x14ac:dyDescent="0.25"/>
    <row r="494" hidden="1" x14ac:dyDescent="0.25"/>
    <row r="495" hidden="1" x14ac:dyDescent="0.25"/>
    <row r="496" hidden="1" x14ac:dyDescent="0.25"/>
    <row r="497" hidden="1" x14ac:dyDescent="0.25"/>
    <row r="498" hidden="1" x14ac:dyDescent="0.25"/>
    <row r="499" hidden="1" x14ac:dyDescent="0.25"/>
    <row r="500" hidden="1" x14ac:dyDescent="0.25"/>
    <row r="501" hidden="1" x14ac:dyDescent="0.25"/>
    <row r="502" hidden="1" x14ac:dyDescent="0.25"/>
    <row r="503" hidden="1" x14ac:dyDescent="0.25"/>
    <row r="504" hidden="1" x14ac:dyDescent="0.25"/>
    <row r="505" hidden="1" x14ac:dyDescent="0.25"/>
  </sheetData>
  <sheetProtection password="CE6F" sheet="1" objects="1" scenarios="1"/>
  <mergeCells count="6">
    <mergeCell ref="P2:Q2"/>
    <mergeCell ref="B2:D2"/>
    <mergeCell ref="E2:F2"/>
    <mergeCell ref="I2:K2"/>
    <mergeCell ref="L2:M2"/>
    <mergeCell ref="N2:O2"/>
  </mergeCells>
  <conditionalFormatting sqref="K7:N12">
    <cfRule type="duplicateValues" dxfId="58" priority="42"/>
  </conditionalFormatting>
  <conditionalFormatting sqref="D7:D30">
    <cfRule type="expression" dxfId="57" priority="94">
      <formula>MATCH($D7,GroupEmployee,0)</formula>
    </cfRule>
  </conditionalFormatting>
  <conditionalFormatting sqref="N6:N11">
    <cfRule type="expression" dxfId="56" priority="7">
      <formula>$M$4&lt;4</formula>
    </cfRule>
  </conditionalFormatting>
  <conditionalFormatting sqref="M6:M11">
    <cfRule type="expression" dxfId="55" priority="6">
      <formula>$M$4&lt;3</formula>
    </cfRule>
  </conditionalFormatting>
  <conditionalFormatting sqref="L6:L11">
    <cfRule type="expression" dxfId="54" priority="5">
      <formula>$M$4&lt;2</formula>
    </cfRule>
  </conditionalFormatting>
  <conditionalFormatting sqref="K12:N12">
    <cfRule type="duplicateValues" dxfId="53" priority="4"/>
  </conditionalFormatting>
  <conditionalFormatting sqref="N12">
    <cfRule type="expression" dxfId="52" priority="3">
      <formula>$M$4&lt;4</formula>
    </cfRule>
  </conditionalFormatting>
  <conditionalFormatting sqref="M12">
    <cfRule type="expression" dxfId="51" priority="2">
      <formula>$M$4&lt;3</formula>
    </cfRule>
  </conditionalFormatting>
  <conditionalFormatting sqref="L12">
    <cfRule type="expression" dxfId="50" priority="1">
      <formula>$M$4&lt;2</formula>
    </cfRule>
  </conditionalFormatting>
  <dataValidations count="1">
    <dataValidation type="list" allowBlank="1" showInputMessage="1" showErrorMessage="1" sqref="K7:N12">
      <formula1>Employee</formula1>
    </dataValidation>
  </dataValidations>
  <hyperlinks>
    <hyperlink ref="B2:D2" location="'Shift Plan'!c2" display="SHIFT PLAN"/>
    <hyperlink ref="E2:F2" location="'Employee Name'!E2" display="EMPLOYEE NAME"/>
    <hyperlink ref="I2:J2" location="'Shift Layout'!F4" display="SHIFT SCHEDULE"/>
    <hyperlink ref="L2:M2" location="EULA!G2" display="EULA"/>
    <hyperlink ref="N2:O2" location="About!I2" display="ABOUT"/>
    <hyperlink ref="P2:Q2" location="'How to Use'!K2" display="HOW TO USE"/>
  </hyperlinks>
  <pageMargins left="0.7" right="0.7" top="0.75" bottom="0.75" header="0.3" footer="0.3"/>
  <pageSetup scale="53"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L513"/>
  <sheetViews>
    <sheetView showGridLines="0" tabSelected="1" topLeftCell="B3" zoomScale="90" zoomScaleNormal="90" workbookViewId="0">
      <selection activeCell="F25" sqref="F25"/>
    </sheetView>
  </sheetViews>
  <sheetFormatPr defaultColWidth="0" defaultRowHeight="15" zeroHeight="1" x14ac:dyDescent="0.25"/>
  <cols>
    <col min="1" max="1" width="2.7109375" style="79" hidden="1" customWidth="1"/>
    <col min="2" max="2" width="4.7109375" style="79" customWidth="1"/>
    <col min="3" max="3" width="36.7109375" style="83" customWidth="1"/>
    <col min="4" max="32" width="20.7109375" style="83" customWidth="1"/>
    <col min="33" max="38" width="20.7109375" style="83" hidden="1" customWidth="1"/>
    <col min="39" max="40" width="8.85546875" style="83" hidden="1" customWidth="1"/>
    <col min="41" max="16384" width="8.85546875" style="83" hidden="1"/>
  </cols>
  <sheetData>
    <row r="1" spans="1:31" s="79" customFormat="1" ht="15.6" hidden="1" customHeight="1" x14ac:dyDescent="0.25">
      <c r="C1" s="79">
        <v>2</v>
      </c>
      <c r="D1" s="79">
        <f ca="1">A10*7*B11+3</f>
        <v>3</v>
      </c>
      <c r="E1" s="79">
        <f ca="1">D1+1</f>
        <v>4</v>
      </c>
      <c r="F1" s="79">
        <f t="shared" ref="F1:AE1" ca="1" si="0">E1+1</f>
        <v>5</v>
      </c>
      <c r="G1" s="79">
        <f t="shared" ca="1" si="0"/>
        <v>6</v>
      </c>
      <c r="H1" s="79">
        <f t="shared" ca="1" si="0"/>
        <v>7</v>
      </c>
      <c r="I1" s="79">
        <f t="shared" ca="1" si="0"/>
        <v>8</v>
      </c>
      <c r="J1" s="79">
        <f t="shared" ca="1" si="0"/>
        <v>9</v>
      </c>
      <c r="K1" s="79">
        <f t="shared" ca="1" si="0"/>
        <v>10</v>
      </c>
      <c r="L1" s="79">
        <f t="shared" ca="1" si="0"/>
        <v>11</v>
      </c>
      <c r="M1" s="79">
        <f t="shared" ca="1" si="0"/>
        <v>12</v>
      </c>
      <c r="N1" s="79">
        <f t="shared" ca="1" si="0"/>
        <v>13</v>
      </c>
      <c r="O1" s="79">
        <f t="shared" ca="1" si="0"/>
        <v>14</v>
      </c>
      <c r="P1" s="79">
        <f t="shared" ca="1" si="0"/>
        <v>15</v>
      </c>
      <c r="Q1" s="79">
        <f t="shared" ca="1" si="0"/>
        <v>16</v>
      </c>
      <c r="R1" s="79">
        <f t="shared" ca="1" si="0"/>
        <v>17</v>
      </c>
      <c r="S1" s="79">
        <f t="shared" ca="1" si="0"/>
        <v>18</v>
      </c>
      <c r="T1" s="79">
        <f t="shared" ca="1" si="0"/>
        <v>19</v>
      </c>
      <c r="U1" s="79">
        <f t="shared" ca="1" si="0"/>
        <v>20</v>
      </c>
      <c r="V1" s="79">
        <f t="shared" ca="1" si="0"/>
        <v>21</v>
      </c>
      <c r="W1" s="79">
        <f t="shared" ca="1" si="0"/>
        <v>22</v>
      </c>
      <c r="X1" s="79">
        <f t="shared" ca="1" si="0"/>
        <v>23</v>
      </c>
      <c r="Y1" s="79">
        <f t="shared" ca="1" si="0"/>
        <v>24</v>
      </c>
      <c r="Z1" s="79">
        <f t="shared" ca="1" si="0"/>
        <v>25</v>
      </c>
      <c r="AA1" s="79">
        <f t="shared" ca="1" si="0"/>
        <v>26</v>
      </c>
      <c r="AB1" s="79">
        <f t="shared" ca="1" si="0"/>
        <v>27</v>
      </c>
      <c r="AC1" s="79">
        <f t="shared" ca="1" si="0"/>
        <v>28</v>
      </c>
      <c r="AD1" s="79">
        <f t="shared" ca="1" si="0"/>
        <v>29</v>
      </c>
      <c r="AE1" s="79">
        <f t="shared" ca="1" si="0"/>
        <v>30</v>
      </c>
    </row>
    <row r="2" spans="1:31" s="79" customFormat="1" ht="18" hidden="1" customHeight="1" x14ac:dyDescent="0.25">
      <c r="D2" s="79">
        <f ca="1">'Shift Plan'!F4+D1-3</f>
        <v>41645</v>
      </c>
      <c r="E2" s="79">
        <f ca="1">D2+1</f>
        <v>41646</v>
      </c>
      <c r="F2" s="79">
        <f t="shared" ref="F2:AE2" ca="1" si="1">E2+1</f>
        <v>41647</v>
      </c>
      <c r="G2" s="79">
        <f t="shared" ca="1" si="1"/>
        <v>41648</v>
      </c>
      <c r="H2" s="79">
        <f t="shared" ca="1" si="1"/>
        <v>41649</v>
      </c>
      <c r="I2" s="79">
        <f t="shared" ca="1" si="1"/>
        <v>41650</v>
      </c>
      <c r="J2" s="79">
        <f t="shared" ca="1" si="1"/>
        <v>41651</v>
      </c>
      <c r="K2" s="79">
        <f t="shared" ca="1" si="1"/>
        <v>41652</v>
      </c>
      <c r="L2" s="79">
        <f t="shared" ca="1" si="1"/>
        <v>41653</v>
      </c>
      <c r="M2" s="79">
        <f t="shared" ca="1" si="1"/>
        <v>41654</v>
      </c>
      <c r="N2" s="79">
        <f t="shared" ca="1" si="1"/>
        <v>41655</v>
      </c>
      <c r="O2" s="79">
        <f t="shared" ca="1" si="1"/>
        <v>41656</v>
      </c>
      <c r="P2" s="79">
        <f t="shared" ca="1" si="1"/>
        <v>41657</v>
      </c>
      <c r="Q2" s="79">
        <f t="shared" ca="1" si="1"/>
        <v>41658</v>
      </c>
      <c r="R2" s="79">
        <f t="shared" ca="1" si="1"/>
        <v>41659</v>
      </c>
      <c r="S2" s="79">
        <f t="shared" ca="1" si="1"/>
        <v>41660</v>
      </c>
      <c r="T2" s="79">
        <f t="shared" ca="1" si="1"/>
        <v>41661</v>
      </c>
      <c r="U2" s="79">
        <f t="shared" ca="1" si="1"/>
        <v>41662</v>
      </c>
      <c r="V2" s="79">
        <f t="shared" ca="1" si="1"/>
        <v>41663</v>
      </c>
      <c r="W2" s="79">
        <f t="shared" ca="1" si="1"/>
        <v>41664</v>
      </c>
      <c r="X2" s="79">
        <f t="shared" ca="1" si="1"/>
        <v>41665</v>
      </c>
      <c r="Y2" s="79">
        <f t="shared" ca="1" si="1"/>
        <v>41666</v>
      </c>
      <c r="Z2" s="79">
        <f t="shared" ca="1" si="1"/>
        <v>41667</v>
      </c>
      <c r="AA2" s="79">
        <f t="shared" ca="1" si="1"/>
        <v>41668</v>
      </c>
      <c r="AB2" s="79">
        <f t="shared" ca="1" si="1"/>
        <v>41669</v>
      </c>
      <c r="AC2" s="79">
        <f t="shared" ca="1" si="1"/>
        <v>41670</v>
      </c>
      <c r="AD2" s="79">
        <f t="shared" ca="1" si="1"/>
        <v>41671</v>
      </c>
      <c r="AE2" s="79">
        <f t="shared" ca="1" si="1"/>
        <v>41672</v>
      </c>
    </row>
    <row r="3" spans="1:31" ht="15.75" thickBot="1" x14ac:dyDescent="0.3"/>
    <row r="4" spans="1:31" s="85" customFormat="1" ht="19.899999999999999" customHeight="1" thickTop="1" thickBot="1" x14ac:dyDescent="0.3">
      <c r="B4" s="190" t="s">
        <v>178</v>
      </c>
      <c r="C4" s="191"/>
      <c r="D4" s="189" t="s">
        <v>179</v>
      </c>
      <c r="E4" s="189"/>
      <c r="F4" s="197" t="s">
        <v>180</v>
      </c>
      <c r="G4" s="197"/>
      <c r="H4" s="189" t="s">
        <v>181</v>
      </c>
      <c r="I4" s="189"/>
      <c r="J4" s="189" t="s">
        <v>182</v>
      </c>
      <c r="K4" s="189"/>
      <c r="L4" s="189" t="s">
        <v>183</v>
      </c>
      <c r="M4" s="189"/>
    </row>
    <row r="5" spans="1:31" ht="19.899999999999999" customHeight="1" thickTop="1" thickBot="1" x14ac:dyDescent="0.3">
      <c r="B5" s="192" t="s">
        <v>194</v>
      </c>
      <c r="C5" s="193"/>
      <c r="D5" s="194" t="s">
        <v>195</v>
      </c>
      <c r="E5" s="194"/>
      <c r="F5" s="194" t="s">
        <v>59</v>
      </c>
      <c r="G5" s="194"/>
    </row>
    <row r="6" spans="1:31" ht="15.75" thickTop="1" x14ac:dyDescent="0.25"/>
    <row r="7" spans="1:31" x14ac:dyDescent="0.25">
      <c r="B7" s="79">
        <f>IF(D7="Yes",1,0)</f>
        <v>0</v>
      </c>
      <c r="C7" s="100" t="s">
        <v>100</v>
      </c>
      <c r="D7" s="72" t="s">
        <v>0</v>
      </c>
      <c r="F7" s="196" t="s">
        <v>96</v>
      </c>
      <c r="G7" s="101" t="str">
        <f>IF('Dummy Group'!$AF$2&gt;0,"Group A","")</f>
        <v>Group A</v>
      </c>
      <c r="H7" s="102" t="str">
        <f>IF('Dummy Group'!$AF$2&gt;3,"Group D","")</f>
        <v/>
      </c>
    </row>
    <row r="8" spans="1:31" x14ac:dyDescent="0.25">
      <c r="B8" s="79" t="str">
        <f>VLOOKUP(D8,'Dummy Shift'!B4:C10,2,FALSE)</f>
        <v>TeamAll</v>
      </c>
      <c r="C8" s="100" t="s">
        <v>101</v>
      </c>
      <c r="D8" s="72" t="s">
        <v>94</v>
      </c>
      <c r="F8" s="196"/>
      <c r="G8" s="103" t="str">
        <f>IF('Dummy Group'!$AF$2&gt;1,"Group B","")</f>
        <v>Group B</v>
      </c>
      <c r="H8" s="104"/>
    </row>
    <row r="9" spans="1:31" x14ac:dyDescent="0.25">
      <c r="B9" s="79">
        <f>IF(D9="Yes",1,0)</f>
        <v>1</v>
      </c>
      <c r="C9" s="100" t="s">
        <v>97</v>
      </c>
      <c r="D9" s="72" t="s">
        <v>60</v>
      </c>
      <c r="F9" s="196"/>
      <c r="G9" s="105" t="str">
        <f>IF('Dummy Group'!$AF$2&gt;2,"Group C","")</f>
        <v/>
      </c>
      <c r="H9" s="106"/>
    </row>
    <row r="10" spans="1:31" x14ac:dyDescent="0.25">
      <c r="A10" s="79" t="str">
        <f>LEFT(D10,1)</f>
        <v>4</v>
      </c>
      <c r="B10" s="79">
        <f ca="1">VLOOKUP(D10,'Dummy Shift'!B64:C69,2,FALSE)</f>
        <v>31</v>
      </c>
      <c r="C10" s="100" t="s">
        <v>98</v>
      </c>
      <c r="D10" s="72" t="s">
        <v>54</v>
      </c>
      <c r="F10" s="107"/>
    </row>
    <row r="11" spans="1:31" x14ac:dyDescent="0.25">
      <c r="B11" s="79">
        <f ca="1">VLOOKUP(D11,'Dummy Group'!AA4:AB55,2,FALSE)</f>
        <v>0</v>
      </c>
      <c r="C11" s="100" t="s">
        <v>99</v>
      </c>
      <c r="D11" s="73" t="s">
        <v>215</v>
      </c>
      <c r="F11" s="83" t="s">
        <v>256</v>
      </c>
    </row>
    <row r="12" spans="1:31" x14ac:dyDescent="0.25"/>
    <row r="13" spans="1:31" x14ac:dyDescent="0.25">
      <c r="C13" s="183" t="str">
        <f>"Shift Name : "&amp;VLOOKUP("v",'Shift Plan'!E8:F54,2,FALSE)</f>
        <v>Shift Name : Early and Late 6 On No Rotation</v>
      </c>
      <c r="D13" s="184"/>
      <c r="E13" s="195" t="str">
        <f>"Coverage : "&amp;VLOOKUP("v",'Shift Plan'!E8:G54,3,FALSE)&amp;"/"&amp;VLOOKUP("v",'Shift Plan'!E8:H54,4,FALSE)</f>
        <v>Coverage : 10/6</v>
      </c>
      <c r="F13" s="86" t="str">
        <f>"No of Shifts : "&amp;VLOOKUP("v",'Shift Plan'!E8:K54,7,FALSE)</f>
        <v>No of Shifts : 2</v>
      </c>
      <c r="G13" s="195" t="str">
        <f>"Team Rotation : "&amp;VLOOKUP("v",'Shift Plan'!E8:M54,9,FALSE)</f>
        <v>Team Rotation : No</v>
      </c>
      <c r="H13" s="87" t="str">
        <f>"One Shift Period : "</f>
        <v xml:space="preserve">One Shift Period : </v>
      </c>
      <c r="I13" s="183" t="str">
        <f>"Full Cycle : Every "&amp;VLOOKUP("v",'Shift Plan'!E8:N54,10,FALSE)&amp;" day(s)"</f>
        <v>Full Cycle : Every 7 day(s)</v>
      </c>
      <c r="J13" s="184"/>
      <c r="K13" s="108"/>
    </row>
    <row r="14" spans="1:31" x14ac:dyDescent="0.25">
      <c r="C14" s="183" t="str">
        <f>"Patterns : "&amp;VLOOKUP("v",'Shift Plan'!E8:K54,5,FALSE)</f>
        <v>Patterns : 6 On</v>
      </c>
      <c r="D14" s="184"/>
      <c r="E14" s="195"/>
      <c r="F14" s="86" t="str">
        <f>"No of Teams : "&amp;VLOOKUP("v",'Shift Plan'!E8:J54,6,FALSE)</f>
        <v>No of Teams : 2</v>
      </c>
      <c r="G14" s="195"/>
      <c r="H14" s="87" t="str">
        <f>VLOOKUP("v",'Shift Plan'!E8:L54,8,FALSE)&amp;" hour(s)"</f>
        <v>8 hour(s)</v>
      </c>
      <c r="I14" s="183" t="str">
        <f ca="1">"Average Hours/Week : "&amp;VLOOKUP("v",'Shift Plan'!E8:O54,11,FALSE)&amp;" hour(s)"</f>
        <v>Average Hours/Week : 48 hour(s)</v>
      </c>
      <c r="J14" s="184"/>
      <c r="K14" s="108"/>
    </row>
    <row r="15" spans="1:31" x14ac:dyDescent="0.25"/>
    <row r="16" spans="1:31" x14ac:dyDescent="0.25">
      <c r="C16" s="74" t="s">
        <v>219</v>
      </c>
      <c r="D16" s="74"/>
      <c r="E16" s="74"/>
      <c r="F16" s="75"/>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row>
    <row r="17" spans="1:38" x14ac:dyDescent="0.25">
      <c r="C17" s="76" t="s">
        <v>220</v>
      </c>
      <c r="D17" s="76"/>
      <c r="E17" s="76"/>
      <c r="F17" s="75"/>
      <c r="G17" s="75"/>
      <c r="H17" s="75"/>
      <c r="I17" s="75"/>
      <c r="J17" s="75"/>
      <c r="K17" s="75"/>
      <c r="L17" s="75"/>
      <c r="M17" s="75"/>
      <c r="N17" s="75"/>
      <c r="O17" s="75"/>
      <c r="P17" s="75"/>
      <c r="Q17" s="75"/>
      <c r="R17" s="75"/>
      <c r="S17" s="75"/>
      <c r="T17" s="75"/>
      <c r="U17" s="75"/>
      <c r="V17" s="75"/>
      <c r="W17" s="75"/>
      <c r="X17" s="75"/>
      <c r="Y17" s="75"/>
      <c r="Z17" s="75"/>
      <c r="AA17" s="75"/>
      <c r="AB17" s="75"/>
      <c r="AC17" s="75"/>
      <c r="AD17" s="75"/>
      <c r="AE17" s="75"/>
    </row>
    <row r="18" spans="1:38" x14ac:dyDescent="0.25">
      <c r="C18" s="76" t="s">
        <v>221</v>
      </c>
      <c r="D18" s="76"/>
      <c r="E18" s="76"/>
      <c r="F18" s="75"/>
      <c r="G18" s="75"/>
      <c r="H18" s="75"/>
      <c r="I18" s="75"/>
      <c r="J18" s="75"/>
      <c r="K18" s="75"/>
      <c r="L18" s="75"/>
      <c r="M18" s="75"/>
      <c r="N18" s="75"/>
      <c r="O18" s="75"/>
      <c r="P18" s="75"/>
      <c r="Q18" s="75"/>
      <c r="R18" s="75"/>
      <c r="S18" s="75"/>
      <c r="T18" s="75"/>
      <c r="U18" s="75"/>
      <c r="V18" s="75"/>
      <c r="W18" s="75"/>
      <c r="X18" s="75"/>
      <c r="Y18" s="75"/>
      <c r="Z18" s="75"/>
      <c r="AA18" s="75"/>
      <c r="AB18" s="75"/>
      <c r="AC18" s="75"/>
      <c r="AD18" s="75"/>
      <c r="AE18" s="75"/>
    </row>
    <row r="19" spans="1:38" x14ac:dyDescent="0.25"/>
    <row r="20" spans="1:38" s="88" customFormat="1" ht="18" customHeight="1" x14ac:dyDescent="0.25">
      <c r="A20" s="88">
        <f ca="1">'Dummy Shift'!C13</f>
        <v>13</v>
      </c>
      <c r="C20" s="90"/>
      <c r="D20" s="186" t="str">
        <f ca="1">IFERROR("Week "&amp;INDEX('Dummy Group'!$J$4:$J$55,MATCH(D2,'Dummy Group'!$K$4:$K$55,0),0)&amp;" ("&amp;TEXT(D2,"mm/dd/yy")&amp;" - "&amp;TEXT(J2,"mm/dd/yy")&amp;")","Week 1")</f>
        <v>Week 1 (01/06/14 - 01/12/14)</v>
      </c>
      <c r="E20" s="187"/>
      <c r="F20" s="187"/>
      <c r="G20" s="187"/>
      <c r="H20" s="187"/>
      <c r="I20" s="187"/>
      <c r="J20" s="188"/>
      <c r="K20" s="185" t="str">
        <f ca="1">IFERROR("Week "&amp;INDEX('Dummy Group'!$J$4:$J$55,MATCH(K2,'Dummy Group'!$K$4:$K$55,0),0)&amp;" ("&amp;TEXT(K2,"mm/dd/yy")&amp;" - "&amp;TEXT(Q2,"mm/dd/yy")&amp;")","Week 2")</f>
        <v>Week 2 (01/13/14 - 01/19/14)</v>
      </c>
      <c r="L20" s="185"/>
      <c r="M20" s="185"/>
      <c r="N20" s="185"/>
      <c r="O20" s="185"/>
      <c r="P20" s="185"/>
      <c r="Q20" s="185"/>
      <c r="R20" s="185" t="str">
        <f ca="1">IFERROR("Week "&amp;INDEX('Dummy Group'!$J$4:$J$55,MATCH(R2,'Dummy Group'!$K$4:$K$55,0),0)&amp;" ("&amp;TEXT(R2,"mm/dd/yy")&amp;" - "&amp;TEXT(X2,"mm/dd/yy")&amp;")","Week 3")</f>
        <v>Week 3 (01/20/14 - 01/26/14)</v>
      </c>
      <c r="S20" s="185"/>
      <c r="T20" s="185"/>
      <c r="U20" s="185"/>
      <c r="V20" s="185"/>
      <c r="W20" s="185"/>
      <c r="X20" s="185"/>
      <c r="Y20" s="185" t="str">
        <f ca="1">IFERROR("Week "&amp;INDEX('Dummy Group'!$J$4:$J$55,MATCH(Y2,'Dummy Group'!$K$4:$K$55,0),0)&amp;" ("&amp;TEXT(Y2,"mm/dd/yy")&amp;" - "&amp;TEXT(AE2,"mm/dd/yy")&amp;")","Week 4")</f>
        <v>Week 4 (01/27/14 - 02/02/14)</v>
      </c>
      <c r="Z20" s="185"/>
      <c r="AA20" s="185"/>
      <c r="AB20" s="185"/>
      <c r="AC20" s="185"/>
      <c r="AD20" s="185"/>
      <c r="AE20" s="185"/>
      <c r="AF20" s="185"/>
      <c r="AG20" s="185"/>
      <c r="AH20" s="185"/>
      <c r="AI20" s="185"/>
      <c r="AJ20" s="185"/>
      <c r="AK20" s="185"/>
      <c r="AL20" s="185"/>
    </row>
    <row r="21" spans="1:38" s="91" customFormat="1" ht="18" customHeight="1" x14ac:dyDescent="0.25">
      <c r="A21" s="91">
        <v>0</v>
      </c>
      <c r="C21" s="91" t="s">
        <v>50</v>
      </c>
      <c r="D21" s="94" t="str">
        <f t="shared" ref="D21:AE21" ca="1" si="2">IF($B$7=1,TEXT(D2,"dddd, mm/dd/yy"),TEXT(D2,"dddd"))</f>
        <v>Monday</v>
      </c>
      <c r="E21" s="94" t="str">
        <f t="shared" ca="1" si="2"/>
        <v>Tuesday</v>
      </c>
      <c r="F21" s="94" t="str">
        <f t="shared" ca="1" si="2"/>
        <v>Wednesday</v>
      </c>
      <c r="G21" s="94" t="str">
        <f t="shared" ca="1" si="2"/>
        <v>Thursday</v>
      </c>
      <c r="H21" s="94" t="str">
        <f t="shared" ca="1" si="2"/>
        <v>Friday</v>
      </c>
      <c r="I21" s="94" t="str">
        <f t="shared" ca="1" si="2"/>
        <v>Saturday</v>
      </c>
      <c r="J21" s="94" t="str">
        <f t="shared" ca="1" si="2"/>
        <v>Sunday</v>
      </c>
      <c r="K21" s="94" t="str">
        <f t="shared" ca="1" si="2"/>
        <v>Monday</v>
      </c>
      <c r="L21" s="94" t="str">
        <f t="shared" ca="1" si="2"/>
        <v>Tuesday</v>
      </c>
      <c r="M21" s="94" t="str">
        <f t="shared" ca="1" si="2"/>
        <v>Wednesday</v>
      </c>
      <c r="N21" s="94" t="str">
        <f t="shared" ca="1" si="2"/>
        <v>Thursday</v>
      </c>
      <c r="O21" s="94" t="str">
        <f t="shared" ca="1" si="2"/>
        <v>Friday</v>
      </c>
      <c r="P21" s="94" t="str">
        <f t="shared" ca="1" si="2"/>
        <v>Saturday</v>
      </c>
      <c r="Q21" s="94" t="str">
        <f t="shared" ca="1" si="2"/>
        <v>Sunday</v>
      </c>
      <c r="R21" s="94" t="str">
        <f t="shared" ca="1" si="2"/>
        <v>Monday</v>
      </c>
      <c r="S21" s="94" t="str">
        <f t="shared" ca="1" si="2"/>
        <v>Tuesday</v>
      </c>
      <c r="T21" s="94" t="str">
        <f t="shared" ca="1" si="2"/>
        <v>Wednesday</v>
      </c>
      <c r="U21" s="94" t="str">
        <f t="shared" ca="1" si="2"/>
        <v>Thursday</v>
      </c>
      <c r="V21" s="94" t="str">
        <f t="shared" ca="1" si="2"/>
        <v>Friday</v>
      </c>
      <c r="W21" s="94" t="str">
        <f t="shared" ca="1" si="2"/>
        <v>Saturday</v>
      </c>
      <c r="X21" s="94" t="str">
        <f t="shared" ca="1" si="2"/>
        <v>Sunday</v>
      </c>
      <c r="Y21" s="94" t="str">
        <f t="shared" ca="1" si="2"/>
        <v>Monday</v>
      </c>
      <c r="Z21" s="94" t="str">
        <f t="shared" ca="1" si="2"/>
        <v>Tuesday</v>
      </c>
      <c r="AA21" s="94" t="str">
        <f t="shared" ca="1" si="2"/>
        <v>Wednesday</v>
      </c>
      <c r="AB21" s="94" t="str">
        <f t="shared" ca="1" si="2"/>
        <v>Thursday</v>
      </c>
      <c r="AC21" s="94" t="str">
        <f t="shared" ca="1" si="2"/>
        <v>Friday</v>
      </c>
      <c r="AD21" s="94" t="str">
        <f t="shared" ca="1" si="2"/>
        <v>Saturday</v>
      </c>
      <c r="AE21" s="94" t="str">
        <f t="shared" ca="1" si="2"/>
        <v>Sunday</v>
      </c>
      <c r="AF21" s="94"/>
      <c r="AG21" s="94"/>
      <c r="AH21" s="94"/>
      <c r="AI21" s="94"/>
      <c r="AJ21" s="94"/>
      <c r="AK21" s="94"/>
      <c r="AL21" s="94"/>
    </row>
    <row r="22" spans="1:38" s="95" customFormat="1" x14ac:dyDescent="0.25">
      <c r="A22" s="95">
        <f ca="1">IF(C22&lt;&gt;"",A21+1,A21)</f>
        <v>1</v>
      </c>
      <c r="B22" s="95">
        <v>1</v>
      </c>
      <c r="C22" s="109" t="str">
        <f ca="1">IFERROR(VLOOKUP(B22,'Dummy Shift'!$C$14:$D$17,2,FALSE),"")</f>
        <v>Shift 1 (08:00 AM - 04:00 PM)</v>
      </c>
      <c r="D22" s="95" t="str">
        <f ca="1">IFERROR(IF(VLOOKUP($B22,'Dummy Shift'!$D$19:$NU$158,D$1,FALSE)&lt;&gt;0,VLOOKUP($B22,'Dummy Shift'!$D$19:$NU$158,D$1,FALSE),""),"")</f>
        <v>(A) Jack Banner</v>
      </c>
      <c r="E22" s="95" t="str">
        <f ca="1">IFERROR(IF(VLOOKUP($B22,'Dummy Shift'!$D$19:$NU$158,E$1,FALSE)&lt;&gt;0,VLOOKUP($B22,'Dummy Shift'!$D$19:$NU$158,E$1,FALSE),""),"")</f>
        <v>(A) Jack Banner</v>
      </c>
      <c r="F22" s="95" t="str">
        <f ca="1">IFERROR(IF(VALUE(RIGHT($E$13,1))&lt;3,"OFF",IF(VLOOKUP($B22,'Dummy Shift'!$D$19:$NU$158,F$1,FALSE)&lt;&gt;0,VLOOKUP($B22,'Dummy Shift'!$D$19:$NU$158,F$1,FALSE),"")),"")</f>
        <v>(A) Jack Banner</v>
      </c>
      <c r="G22" s="95" t="str">
        <f ca="1">IFERROR(IF(VALUE(RIGHT($E$13,1))&lt;4,"OFF",IF(VLOOKUP($B22,'Dummy Shift'!$D$19:$NU$158,G$1,FALSE)&lt;&gt;0,VLOOKUP($B22,'Dummy Shift'!$D$19:$NU$158,G$1,FALSE),"")),"")</f>
        <v>(A) Jack Banner</v>
      </c>
      <c r="H22" s="95" t="str">
        <f ca="1">IFERROR(IF(VALUE(RIGHT($E$13,1))&lt;5,"OFF",IF(VLOOKUP($B22,'Dummy Shift'!$D$19:$NU$158,H$1,FALSE)&lt;&gt;0,VLOOKUP($B22,'Dummy Shift'!$D$19:$NU$158,H$1,FALSE),"")),"")</f>
        <v>(A) Jack Banner</v>
      </c>
      <c r="I22" s="95" t="str">
        <f ca="1">IFERROR(IF(VALUE(RIGHT($E$13,1))&lt;6,"OFF",IF(VLOOKUP($B22,'Dummy Shift'!$D$19:$NU$158,I$1,FALSE)&lt;&gt;0,VLOOKUP($B22,'Dummy Shift'!$D$19:$NU$158,I$1,FALSE),"")),"")</f>
        <v>(A) Jack Banner</v>
      </c>
      <c r="J22" s="95" t="str">
        <f>IFERROR(IF(VALUE(RIGHT($E$13,1))&lt;7,"OFF",IF(VLOOKUP($B22,'Dummy Shift'!$D$19:$NU$158,J$1,FALSE)&lt;&gt;0,VLOOKUP($B22,'Dummy Shift'!$D$19:$NU$158,J$1,FALSE),"")),"")</f>
        <v>OFF</v>
      </c>
      <c r="K22" s="95" t="str">
        <f ca="1">IFERROR(IF(VLOOKUP($B22,'Dummy Shift'!$D$19:$NU$158,K$1,FALSE)&lt;&gt;0,VLOOKUP($B22,'Dummy Shift'!$D$19:$NU$158,K$1,FALSE),""),"")</f>
        <v>(A) Jack Banner</v>
      </c>
      <c r="L22" s="95" t="str">
        <f ca="1">IFERROR(IF(VLOOKUP($B22,'Dummy Shift'!$D$19:$NU$158,L$1,FALSE)&lt;&gt;0,VLOOKUP($B22,'Dummy Shift'!$D$19:$NU$158,L$1,FALSE),""),"")</f>
        <v>(A) Jack Banner</v>
      </c>
      <c r="M22" s="95" t="str">
        <f ca="1">IFERROR(IF(VALUE(RIGHT($E$13,1))&lt;3,"OFF",IF(VLOOKUP($B22,'Dummy Shift'!$D$19:$NU$158,M$1,FALSE)&lt;&gt;0,VLOOKUP($B22,'Dummy Shift'!$D$19:$NU$158,M$1,FALSE),"")),"")</f>
        <v>(A) Jack Banner</v>
      </c>
      <c r="N22" s="95" t="str">
        <f ca="1">IFERROR(IF(VALUE(RIGHT($E$13,1))&lt;4,"OFF",IF(VLOOKUP($B22,'Dummy Shift'!$D$19:$NU$158,N$1,FALSE)&lt;&gt;0,VLOOKUP($B22,'Dummy Shift'!$D$19:$NU$158,N$1,FALSE),"")),"")</f>
        <v>(A) Jack Banner</v>
      </c>
      <c r="O22" s="95" t="str">
        <f ca="1">IFERROR(IF(VALUE(RIGHT($E$13,1))&lt;5,"OFF",IF(VLOOKUP($B22,'Dummy Shift'!$D$19:$NU$158,O$1,FALSE)&lt;&gt;0,VLOOKUP($B22,'Dummy Shift'!$D$19:$NU$158,O$1,FALSE),"")),"")</f>
        <v>(A) Jack Banner</v>
      </c>
      <c r="P22" s="95" t="str">
        <f ca="1">IFERROR(IF(VALUE(RIGHT($E$13,1))&lt;6,"OFF",IF(VLOOKUP($B22,'Dummy Shift'!$D$19:$NU$158,P$1,FALSE)&lt;&gt;0,VLOOKUP($B22,'Dummy Shift'!$D$19:$NU$158,P$1,FALSE),"")),"")</f>
        <v>(A) Jack Banner</v>
      </c>
      <c r="Q22" s="95" t="str">
        <f>IFERROR(IF(VALUE(RIGHT($E$13,1))&lt;7,"OFF",IF(VLOOKUP($B22,'Dummy Shift'!$D$19:$NU$158,Q$1,FALSE)&lt;&gt;0,VLOOKUP($B22,'Dummy Shift'!$D$19:$NU$158,Q$1,FALSE),"")),"")</f>
        <v>OFF</v>
      </c>
      <c r="R22" s="95" t="str">
        <f ca="1">IFERROR(IF(VLOOKUP($B22,'Dummy Shift'!$D$19:$NU$158,R$1,FALSE)&lt;&gt;0,VLOOKUP($B22,'Dummy Shift'!$D$19:$NU$158,R$1,FALSE),""),"")</f>
        <v>(A) Jack Banner</v>
      </c>
      <c r="S22" s="95" t="str">
        <f ca="1">IFERROR(IF(VLOOKUP($B22,'Dummy Shift'!$D$19:$NU$158,S$1,FALSE)&lt;&gt;0,VLOOKUP($B22,'Dummy Shift'!$D$19:$NU$158,S$1,FALSE),""),"")</f>
        <v>(A) Jack Banner</v>
      </c>
      <c r="T22" s="95" t="str">
        <f ca="1">IFERROR(IF(VALUE(RIGHT($E$13,1))&lt;3,"OFF",IF(VLOOKUP($B22,'Dummy Shift'!$D$19:$NU$158,T$1,FALSE)&lt;&gt;0,VLOOKUP($B22,'Dummy Shift'!$D$19:$NU$158,T$1,FALSE),"")),"")</f>
        <v>(A) Jack Banner</v>
      </c>
      <c r="U22" s="95" t="str">
        <f ca="1">IFERROR(IF(VALUE(RIGHT($E$13,1))&lt;4,"OFF",IF(VLOOKUP($B22,'Dummy Shift'!$D$19:$NU$158,U$1,FALSE)&lt;&gt;0,VLOOKUP($B22,'Dummy Shift'!$D$19:$NU$158,U$1,FALSE),"")),"")</f>
        <v>(A) Jack Banner</v>
      </c>
      <c r="V22" s="95" t="str">
        <f ca="1">IFERROR(IF(VALUE(RIGHT($E$13,1))&lt;5,"OFF",IF(VLOOKUP($B22,'Dummy Shift'!$D$19:$NU$158,V$1,FALSE)&lt;&gt;0,VLOOKUP($B22,'Dummy Shift'!$D$19:$NU$158,V$1,FALSE),"")),"")</f>
        <v>(A) Jack Banner</v>
      </c>
      <c r="W22" s="95" t="str">
        <f ca="1">IFERROR(IF(VALUE(RIGHT($E$13,1))&lt;6,"OFF",IF(VLOOKUP($B22,'Dummy Shift'!$D$19:$NU$158,W$1,FALSE)&lt;&gt;0,VLOOKUP($B22,'Dummy Shift'!$D$19:$NU$158,W$1,FALSE),"")),"")</f>
        <v>(A) Jack Banner</v>
      </c>
      <c r="X22" s="95" t="str">
        <f>IFERROR(IF(VALUE(RIGHT($E$13,1))&lt;7,"OFF",IF(VLOOKUP($B22,'Dummy Shift'!$D$19:$NU$158,X$1,FALSE)&lt;&gt;0,VLOOKUP($B22,'Dummy Shift'!$D$19:$NU$158,X$1,FALSE),"")),"")</f>
        <v>OFF</v>
      </c>
      <c r="Y22" s="95" t="str">
        <f ca="1">IFERROR(IF(VLOOKUP($B22,'Dummy Shift'!$D$19:$NU$158,Y$1,FALSE)&lt;&gt;0,VLOOKUP($B22,'Dummy Shift'!$D$19:$NU$158,Y$1,FALSE),""),"")</f>
        <v>(A) Jack Banner</v>
      </c>
      <c r="Z22" s="95" t="str">
        <f ca="1">IFERROR(IF(VLOOKUP($B22,'Dummy Shift'!$D$19:$NU$158,Z$1,FALSE)&lt;&gt;0,VLOOKUP($B22,'Dummy Shift'!$D$19:$NU$158,Z$1,FALSE),""),"")</f>
        <v>(A) Jack Banner</v>
      </c>
      <c r="AA22" s="95" t="str">
        <f ca="1">IFERROR(IF(VALUE(RIGHT($E$13,1))&lt;3,"OFF",IF(VLOOKUP($B22,'Dummy Shift'!$D$19:$NU$158,AA$1,FALSE)&lt;&gt;0,VLOOKUP($B22,'Dummy Shift'!$D$19:$NU$158,AA$1,FALSE),"")),"")</f>
        <v>(A) Jack Banner</v>
      </c>
      <c r="AB22" s="95" t="str">
        <f ca="1">IFERROR(IF(VALUE(RIGHT($E$13,1))&lt;4,"OFF",IF(VLOOKUP($B22,'Dummy Shift'!$D$19:$NU$158,AB$1,FALSE)&lt;&gt;0,VLOOKUP($B22,'Dummy Shift'!$D$19:$NU$158,AB$1,FALSE),"")),"")</f>
        <v>(A) Jack Banner</v>
      </c>
      <c r="AC22" s="95" t="str">
        <f ca="1">IFERROR(IF(VALUE(RIGHT($E$13,1))&lt;5,"OFF",IF(VLOOKUP($B22,'Dummy Shift'!$D$19:$NU$158,AC$1,FALSE)&lt;&gt;0,VLOOKUP($B22,'Dummy Shift'!$D$19:$NU$158,AC$1,FALSE),"")),"")</f>
        <v>(A) Jack Banner</v>
      </c>
      <c r="AD22" s="95" t="str">
        <f ca="1">IFERROR(IF(VALUE(RIGHT($E$13,1))&lt;6,"OFF",IF(VLOOKUP($B22,'Dummy Shift'!$D$19:$NU$158,AD$1,FALSE)&lt;&gt;0,VLOOKUP($B22,'Dummy Shift'!$D$19:$NU$158,AD$1,FALSE),"")),"")</f>
        <v>(A) Jack Banner</v>
      </c>
      <c r="AE22" s="95" t="str">
        <f>IFERROR(IF(VALUE(RIGHT($E$13,1))&lt;7,"OFF",IF(VLOOKUP($B22,'Dummy Shift'!$D$19:$NU$158,AE$1,FALSE)&lt;&gt;0,VLOOKUP($B22,'Dummy Shift'!$D$19:$NU$158,AE$1,FALSE),"")),"")</f>
        <v>OFF</v>
      </c>
    </row>
    <row r="23" spans="1:38" s="95" customFormat="1" x14ac:dyDescent="0.25">
      <c r="A23" s="95">
        <f t="shared" ref="A23:A86" ca="1" si="3">IF(C23&lt;&gt;"",A22+1,A22)</f>
        <v>1</v>
      </c>
      <c r="B23" s="95">
        <v>2</v>
      </c>
      <c r="C23" s="109" t="str">
        <f ca="1">IFERROR(VLOOKUP(B23,'Dummy Shift'!$C$14:$D$17,2,FALSE),"")</f>
        <v/>
      </c>
      <c r="D23" s="95" t="str">
        <f ca="1">IFERROR(IF(VLOOKUP($B23,'Dummy Shift'!$D$19:$NU$158,D$1,FALSE)&lt;&gt;0,VLOOKUP($B23,'Dummy Shift'!$D$19:$NU$158,D$1,FALSE),""),"")</f>
        <v>(A) Bruce kent</v>
      </c>
      <c r="E23" s="95" t="str">
        <f ca="1">IFERROR(IF(VLOOKUP($B23,'Dummy Shift'!$D$19:$NU$158,E$1,FALSE)&lt;&gt;0,VLOOKUP($B23,'Dummy Shift'!$D$19:$NU$158,E$1,FALSE),""),"")</f>
        <v>(A) Bruce kent</v>
      </c>
      <c r="F23" s="95" t="str">
        <f ca="1">IFERROR(IF(VALUE(RIGHT($E$13,1))&lt;3,"OFF",IF(VLOOKUP($B23,'Dummy Shift'!$D$19:$NU$158,F$1,FALSE)&lt;&gt;0,VLOOKUP($B23,'Dummy Shift'!$D$19:$NU$158,F$1,FALSE),"")),"")</f>
        <v>(A) Bruce kent</v>
      </c>
      <c r="G23" s="95" t="str">
        <f ca="1">IFERROR(IF(VALUE(RIGHT($E$13,1))&lt;4,"OFF",IF(VLOOKUP($B23,'Dummy Shift'!$D$19:$NU$158,G$1,FALSE)&lt;&gt;0,VLOOKUP($B23,'Dummy Shift'!$D$19:$NU$158,G$1,FALSE),"")),"")</f>
        <v>(A) Bruce kent</v>
      </c>
      <c r="H23" s="95" t="str">
        <f ca="1">IFERROR(IF(VALUE(RIGHT($E$13,1))&lt;5,"OFF",IF(VLOOKUP($B23,'Dummy Shift'!$D$19:$NU$158,H$1,FALSE)&lt;&gt;0,VLOOKUP($B23,'Dummy Shift'!$D$19:$NU$158,H$1,FALSE),"")),"")</f>
        <v>(A) Bruce kent</v>
      </c>
      <c r="I23" s="95" t="str">
        <f ca="1">IFERROR(IF(VALUE(RIGHT($E$13,1))&lt;6,"OFF",IF(VLOOKUP($B23,'Dummy Shift'!$D$19:$NU$158,I$1,FALSE)&lt;&gt;0,VLOOKUP($B23,'Dummy Shift'!$D$19:$NU$158,I$1,FALSE),"")),"")</f>
        <v>(A) Bruce kent</v>
      </c>
      <c r="J23" s="95" t="str">
        <f>IFERROR(IF(VALUE(RIGHT($E$13,1))&lt;7,"OFF",IF(VLOOKUP($B23,'Dummy Shift'!$D$19:$NU$158,J$1,FALSE)&lt;&gt;0,VLOOKUP($B23,'Dummy Shift'!$D$19:$NU$158,J$1,FALSE),"")),"")</f>
        <v>OFF</v>
      </c>
      <c r="K23" s="95" t="str">
        <f ca="1">IFERROR(IF(VLOOKUP($B23,'Dummy Shift'!$D$19:$NU$158,K$1,FALSE)&lt;&gt;0,VLOOKUP($B23,'Dummy Shift'!$D$19:$NU$158,K$1,FALSE),""),"")</f>
        <v>(A) Bruce kent</v>
      </c>
      <c r="L23" s="95" t="str">
        <f ca="1">IFERROR(IF(VLOOKUP($B23,'Dummy Shift'!$D$19:$NU$158,L$1,FALSE)&lt;&gt;0,VLOOKUP($B23,'Dummy Shift'!$D$19:$NU$158,L$1,FALSE),""),"")</f>
        <v>(A) Bruce kent</v>
      </c>
      <c r="M23" s="95" t="str">
        <f ca="1">IFERROR(IF(VALUE(RIGHT($E$13,1))&lt;3,"OFF",IF(VLOOKUP($B23,'Dummy Shift'!$D$19:$NU$158,M$1,FALSE)&lt;&gt;0,VLOOKUP($B23,'Dummy Shift'!$D$19:$NU$158,M$1,FALSE),"")),"")</f>
        <v>(A) Bruce kent</v>
      </c>
      <c r="N23" s="95" t="str">
        <f ca="1">IFERROR(IF(VALUE(RIGHT($E$13,1))&lt;4,"OFF",IF(VLOOKUP($B23,'Dummy Shift'!$D$19:$NU$158,N$1,FALSE)&lt;&gt;0,VLOOKUP($B23,'Dummy Shift'!$D$19:$NU$158,N$1,FALSE),"")),"")</f>
        <v>(A) Bruce kent</v>
      </c>
      <c r="O23" s="95" t="str">
        <f ca="1">IFERROR(IF(VALUE(RIGHT($E$13,1))&lt;5,"OFF",IF(VLOOKUP($B23,'Dummy Shift'!$D$19:$NU$158,O$1,FALSE)&lt;&gt;0,VLOOKUP($B23,'Dummy Shift'!$D$19:$NU$158,O$1,FALSE),"")),"")</f>
        <v>(A) Bruce kent</v>
      </c>
      <c r="P23" s="95" t="str">
        <f ca="1">IFERROR(IF(VALUE(RIGHT($E$13,1))&lt;6,"OFF",IF(VLOOKUP($B23,'Dummy Shift'!$D$19:$NU$158,P$1,FALSE)&lt;&gt;0,VLOOKUP($B23,'Dummy Shift'!$D$19:$NU$158,P$1,FALSE),"")),"")</f>
        <v>(A) Bruce kent</v>
      </c>
      <c r="Q23" s="95" t="str">
        <f>IFERROR(IF(VALUE(RIGHT($E$13,1))&lt;7,"OFF",IF(VLOOKUP($B23,'Dummy Shift'!$D$19:$NU$158,Q$1,FALSE)&lt;&gt;0,VLOOKUP($B23,'Dummy Shift'!$D$19:$NU$158,Q$1,FALSE),"")),"")</f>
        <v>OFF</v>
      </c>
      <c r="R23" s="95" t="str">
        <f ca="1">IFERROR(IF(VLOOKUP($B23,'Dummy Shift'!$D$19:$NU$158,R$1,FALSE)&lt;&gt;0,VLOOKUP($B23,'Dummy Shift'!$D$19:$NU$158,R$1,FALSE),""),"")</f>
        <v>(A) Bruce kent</v>
      </c>
      <c r="S23" s="95" t="str">
        <f ca="1">IFERROR(IF(VLOOKUP($B23,'Dummy Shift'!$D$19:$NU$158,S$1,FALSE)&lt;&gt;0,VLOOKUP($B23,'Dummy Shift'!$D$19:$NU$158,S$1,FALSE),""),"")</f>
        <v>(A) Bruce kent</v>
      </c>
      <c r="T23" s="95" t="str">
        <f ca="1">IFERROR(IF(VALUE(RIGHT($E$13,1))&lt;3,"OFF",IF(VLOOKUP($B23,'Dummy Shift'!$D$19:$NU$158,T$1,FALSE)&lt;&gt;0,VLOOKUP($B23,'Dummy Shift'!$D$19:$NU$158,T$1,FALSE),"")),"")</f>
        <v>(A) Bruce kent</v>
      </c>
      <c r="U23" s="95" t="str">
        <f ca="1">IFERROR(IF(VALUE(RIGHT($E$13,1))&lt;4,"OFF",IF(VLOOKUP($B23,'Dummy Shift'!$D$19:$NU$158,U$1,FALSE)&lt;&gt;0,VLOOKUP($B23,'Dummy Shift'!$D$19:$NU$158,U$1,FALSE),"")),"")</f>
        <v>(A) Bruce kent</v>
      </c>
      <c r="V23" s="95" t="str">
        <f ca="1">IFERROR(IF(VALUE(RIGHT($E$13,1))&lt;5,"OFF",IF(VLOOKUP($B23,'Dummy Shift'!$D$19:$NU$158,V$1,FALSE)&lt;&gt;0,VLOOKUP($B23,'Dummy Shift'!$D$19:$NU$158,V$1,FALSE),"")),"")</f>
        <v>(A) Bruce kent</v>
      </c>
      <c r="W23" s="95" t="str">
        <f ca="1">IFERROR(IF(VALUE(RIGHT($E$13,1))&lt;6,"OFF",IF(VLOOKUP($B23,'Dummy Shift'!$D$19:$NU$158,W$1,FALSE)&lt;&gt;0,VLOOKUP($B23,'Dummy Shift'!$D$19:$NU$158,W$1,FALSE),"")),"")</f>
        <v>(A) Bruce kent</v>
      </c>
      <c r="X23" s="95" t="str">
        <f>IFERROR(IF(VALUE(RIGHT($E$13,1))&lt;7,"OFF",IF(VLOOKUP($B23,'Dummy Shift'!$D$19:$NU$158,X$1,FALSE)&lt;&gt;0,VLOOKUP($B23,'Dummy Shift'!$D$19:$NU$158,X$1,FALSE),"")),"")</f>
        <v>OFF</v>
      </c>
      <c r="Y23" s="95" t="str">
        <f ca="1">IFERROR(IF(VLOOKUP($B23,'Dummy Shift'!$D$19:$NU$158,Y$1,FALSE)&lt;&gt;0,VLOOKUP($B23,'Dummy Shift'!$D$19:$NU$158,Y$1,FALSE),""),"")</f>
        <v>(A) Bruce kent</v>
      </c>
      <c r="Z23" s="95" t="str">
        <f ca="1">IFERROR(IF(VLOOKUP($B23,'Dummy Shift'!$D$19:$NU$158,Z$1,FALSE)&lt;&gt;0,VLOOKUP($B23,'Dummy Shift'!$D$19:$NU$158,Z$1,FALSE),""),"")</f>
        <v>(A) Bruce kent</v>
      </c>
      <c r="AA23" s="95" t="str">
        <f ca="1">IFERROR(IF(VALUE(RIGHT($E$13,1))&lt;3,"OFF",IF(VLOOKUP($B23,'Dummy Shift'!$D$19:$NU$158,AA$1,FALSE)&lt;&gt;0,VLOOKUP($B23,'Dummy Shift'!$D$19:$NU$158,AA$1,FALSE),"")),"")</f>
        <v>(A) Bruce kent</v>
      </c>
      <c r="AB23" s="95" t="str">
        <f ca="1">IFERROR(IF(VALUE(RIGHT($E$13,1))&lt;4,"OFF",IF(VLOOKUP($B23,'Dummy Shift'!$D$19:$NU$158,AB$1,FALSE)&lt;&gt;0,VLOOKUP($B23,'Dummy Shift'!$D$19:$NU$158,AB$1,FALSE),"")),"")</f>
        <v>(A) Bruce kent</v>
      </c>
      <c r="AC23" s="95" t="str">
        <f ca="1">IFERROR(IF(VALUE(RIGHT($E$13,1))&lt;5,"OFF",IF(VLOOKUP($B23,'Dummy Shift'!$D$19:$NU$158,AC$1,FALSE)&lt;&gt;0,VLOOKUP($B23,'Dummy Shift'!$D$19:$NU$158,AC$1,FALSE),"")),"")</f>
        <v>(A) Bruce kent</v>
      </c>
      <c r="AD23" s="95" t="str">
        <f ca="1">IFERROR(IF(VALUE(RIGHT($E$13,1))&lt;6,"OFF",IF(VLOOKUP($B23,'Dummy Shift'!$D$19:$NU$158,AD$1,FALSE)&lt;&gt;0,VLOOKUP($B23,'Dummy Shift'!$D$19:$NU$158,AD$1,FALSE),"")),"")</f>
        <v>(A) Bruce kent</v>
      </c>
      <c r="AE23" s="95" t="str">
        <f>IFERROR(IF(VALUE(RIGHT($E$13,1))&lt;7,"OFF",IF(VLOOKUP($B23,'Dummy Shift'!$D$19:$NU$158,AE$1,FALSE)&lt;&gt;0,VLOOKUP($B23,'Dummy Shift'!$D$19:$NU$158,AE$1,FALSE),"")),"")</f>
        <v>OFF</v>
      </c>
    </row>
    <row r="24" spans="1:38" s="95" customFormat="1" x14ac:dyDescent="0.25">
      <c r="A24" s="95">
        <f t="shared" ca="1" si="3"/>
        <v>1</v>
      </c>
      <c r="B24" s="95">
        <v>3</v>
      </c>
      <c r="C24" s="109" t="str">
        <f ca="1">IFERROR(VLOOKUP(B24,'Dummy Shift'!$C$14:$D$17,2,FALSE),"")</f>
        <v/>
      </c>
      <c r="D24" s="95" t="str">
        <f ca="1">IFERROR(IF(VLOOKUP($B24,'Dummy Shift'!$D$19:$NU$158,D$1,FALSE)&lt;&gt;0,VLOOKUP($B24,'Dummy Shift'!$D$19:$NU$158,D$1,FALSE),""),"")</f>
        <v>(A) Alexandre Robin</v>
      </c>
      <c r="E24" s="95" t="str">
        <f ca="1">IFERROR(IF(VLOOKUP($B24,'Dummy Shift'!$D$19:$NU$158,E$1,FALSE)&lt;&gt;0,VLOOKUP($B24,'Dummy Shift'!$D$19:$NU$158,E$1,FALSE),""),"")</f>
        <v>(A) Alexandre Robin</v>
      </c>
      <c r="F24" s="95" t="str">
        <f ca="1">IFERROR(IF(VALUE(RIGHT($E$13,1))&lt;3,"OFF",IF(VLOOKUP($B24,'Dummy Shift'!$D$19:$NU$158,F$1,FALSE)&lt;&gt;0,VLOOKUP($B24,'Dummy Shift'!$D$19:$NU$158,F$1,FALSE),"")),"")</f>
        <v>(A) Alexandre Robin</v>
      </c>
      <c r="G24" s="95" t="str">
        <f ca="1">IFERROR(IF(VALUE(RIGHT($E$13,1))&lt;4,"OFF",IF(VLOOKUP($B24,'Dummy Shift'!$D$19:$NU$158,G$1,FALSE)&lt;&gt;0,VLOOKUP($B24,'Dummy Shift'!$D$19:$NU$158,G$1,FALSE),"")),"")</f>
        <v>(A) Alexandre Robin</v>
      </c>
      <c r="H24" s="95" t="str">
        <f ca="1">IFERROR(IF(VALUE(RIGHT($E$13,1))&lt;5,"OFF",IF(VLOOKUP($B24,'Dummy Shift'!$D$19:$NU$158,H$1,FALSE)&lt;&gt;0,VLOOKUP($B24,'Dummy Shift'!$D$19:$NU$158,H$1,FALSE),"")),"")</f>
        <v>(A) Alexandre Robin</v>
      </c>
      <c r="I24" s="95" t="str">
        <f ca="1">IFERROR(IF(VALUE(RIGHT($E$13,1))&lt;6,"OFF",IF(VLOOKUP($B24,'Dummy Shift'!$D$19:$NU$158,I$1,FALSE)&lt;&gt;0,VLOOKUP($B24,'Dummy Shift'!$D$19:$NU$158,I$1,FALSE),"")),"")</f>
        <v>(A) Alexandre Robin</v>
      </c>
      <c r="J24" s="95" t="str">
        <f>IFERROR(IF(VALUE(RIGHT($E$13,1))&lt;7,"OFF",IF(VLOOKUP($B24,'Dummy Shift'!$D$19:$NU$158,J$1,FALSE)&lt;&gt;0,VLOOKUP($B24,'Dummy Shift'!$D$19:$NU$158,J$1,FALSE),"")),"")</f>
        <v>OFF</v>
      </c>
      <c r="K24" s="95" t="str">
        <f ca="1">IFERROR(IF(VLOOKUP($B24,'Dummy Shift'!$D$19:$NU$158,K$1,FALSE)&lt;&gt;0,VLOOKUP($B24,'Dummy Shift'!$D$19:$NU$158,K$1,FALSE),""),"")</f>
        <v>(A) Alexandre Robin</v>
      </c>
      <c r="L24" s="95" t="str">
        <f ca="1">IFERROR(IF(VLOOKUP($B24,'Dummy Shift'!$D$19:$NU$158,L$1,FALSE)&lt;&gt;0,VLOOKUP($B24,'Dummy Shift'!$D$19:$NU$158,L$1,FALSE),""),"")</f>
        <v>(A) Alexandre Robin</v>
      </c>
      <c r="M24" s="95" t="str">
        <f ca="1">IFERROR(IF(VALUE(RIGHT($E$13,1))&lt;3,"OFF",IF(VLOOKUP($B24,'Dummy Shift'!$D$19:$NU$158,M$1,FALSE)&lt;&gt;0,VLOOKUP($B24,'Dummy Shift'!$D$19:$NU$158,M$1,FALSE),"")),"")</f>
        <v>(A) Alexandre Robin</v>
      </c>
      <c r="N24" s="95" t="str">
        <f ca="1">IFERROR(IF(VALUE(RIGHT($E$13,1))&lt;4,"OFF",IF(VLOOKUP($B24,'Dummy Shift'!$D$19:$NU$158,N$1,FALSE)&lt;&gt;0,VLOOKUP($B24,'Dummy Shift'!$D$19:$NU$158,N$1,FALSE),"")),"")</f>
        <v>(A) Alexandre Robin</v>
      </c>
      <c r="O24" s="95" t="str">
        <f ca="1">IFERROR(IF(VALUE(RIGHT($E$13,1))&lt;5,"OFF",IF(VLOOKUP($B24,'Dummy Shift'!$D$19:$NU$158,O$1,FALSE)&lt;&gt;0,VLOOKUP($B24,'Dummy Shift'!$D$19:$NU$158,O$1,FALSE),"")),"")</f>
        <v>(A) Alexandre Robin</v>
      </c>
      <c r="P24" s="95" t="str">
        <f ca="1">IFERROR(IF(VALUE(RIGHT($E$13,1))&lt;6,"OFF",IF(VLOOKUP($B24,'Dummy Shift'!$D$19:$NU$158,P$1,FALSE)&lt;&gt;0,VLOOKUP($B24,'Dummy Shift'!$D$19:$NU$158,P$1,FALSE),"")),"")</f>
        <v>(A) Alexandre Robin</v>
      </c>
      <c r="Q24" s="95" t="str">
        <f>IFERROR(IF(VALUE(RIGHT($E$13,1))&lt;7,"OFF",IF(VLOOKUP($B24,'Dummy Shift'!$D$19:$NU$158,Q$1,FALSE)&lt;&gt;0,VLOOKUP($B24,'Dummy Shift'!$D$19:$NU$158,Q$1,FALSE),"")),"")</f>
        <v>OFF</v>
      </c>
      <c r="R24" s="95" t="str">
        <f ca="1">IFERROR(IF(VLOOKUP($B24,'Dummy Shift'!$D$19:$NU$158,R$1,FALSE)&lt;&gt;0,VLOOKUP($B24,'Dummy Shift'!$D$19:$NU$158,R$1,FALSE),""),"")</f>
        <v>(A) Alexandre Robin</v>
      </c>
      <c r="S24" s="95" t="str">
        <f ca="1">IFERROR(IF(VLOOKUP($B24,'Dummy Shift'!$D$19:$NU$158,S$1,FALSE)&lt;&gt;0,VLOOKUP($B24,'Dummy Shift'!$D$19:$NU$158,S$1,FALSE),""),"")</f>
        <v>(A) Alexandre Robin</v>
      </c>
      <c r="T24" s="95" t="str">
        <f ca="1">IFERROR(IF(VALUE(RIGHT($E$13,1))&lt;3,"OFF",IF(VLOOKUP($B24,'Dummy Shift'!$D$19:$NU$158,T$1,FALSE)&lt;&gt;0,VLOOKUP($B24,'Dummy Shift'!$D$19:$NU$158,T$1,FALSE),"")),"")</f>
        <v>(A) Alexandre Robin</v>
      </c>
      <c r="U24" s="95" t="str">
        <f ca="1">IFERROR(IF(VALUE(RIGHT($E$13,1))&lt;4,"OFF",IF(VLOOKUP($B24,'Dummy Shift'!$D$19:$NU$158,U$1,FALSE)&lt;&gt;0,VLOOKUP($B24,'Dummy Shift'!$D$19:$NU$158,U$1,FALSE),"")),"")</f>
        <v>(A) Alexandre Robin</v>
      </c>
      <c r="V24" s="95" t="str">
        <f ca="1">IFERROR(IF(VALUE(RIGHT($E$13,1))&lt;5,"OFF",IF(VLOOKUP($B24,'Dummy Shift'!$D$19:$NU$158,V$1,FALSE)&lt;&gt;0,VLOOKUP($B24,'Dummy Shift'!$D$19:$NU$158,V$1,FALSE),"")),"")</f>
        <v>(A) Alexandre Robin</v>
      </c>
      <c r="W24" s="95" t="str">
        <f ca="1">IFERROR(IF(VALUE(RIGHT($E$13,1))&lt;6,"OFF",IF(VLOOKUP($B24,'Dummy Shift'!$D$19:$NU$158,W$1,FALSE)&lt;&gt;0,VLOOKUP($B24,'Dummy Shift'!$D$19:$NU$158,W$1,FALSE),"")),"")</f>
        <v>(A) Alexandre Robin</v>
      </c>
      <c r="X24" s="95" t="str">
        <f>IFERROR(IF(VALUE(RIGHT($E$13,1))&lt;7,"OFF",IF(VLOOKUP($B24,'Dummy Shift'!$D$19:$NU$158,X$1,FALSE)&lt;&gt;0,VLOOKUP($B24,'Dummy Shift'!$D$19:$NU$158,X$1,FALSE),"")),"")</f>
        <v>OFF</v>
      </c>
      <c r="Y24" s="95" t="str">
        <f ca="1">IFERROR(IF(VLOOKUP($B24,'Dummy Shift'!$D$19:$NU$158,Y$1,FALSE)&lt;&gt;0,VLOOKUP($B24,'Dummy Shift'!$D$19:$NU$158,Y$1,FALSE),""),"")</f>
        <v>(A) Alexandre Robin</v>
      </c>
      <c r="Z24" s="95" t="str">
        <f ca="1">IFERROR(IF(VLOOKUP($B24,'Dummy Shift'!$D$19:$NU$158,Z$1,FALSE)&lt;&gt;0,VLOOKUP($B24,'Dummy Shift'!$D$19:$NU$158,Z$1,FALSE),""),"")</f>
        <v>(A) Alexandre Robin</v>
      </c>
      <c r="AA24" s="95" t="str">
        <f ca="1">IFERROR(IF(VALUE(RIGHT($E$13,1))&lt;3,"OFF",IF(VLOOKUP($B24,'Dummy Shift'!$D$19:$NU$158,AA$1,FALSE)&lt;&gt;0,VLOOKUP($B24,'Dummy Shift'!$D$19:$NU$158,AA$1,FALSE),"")),"")</f>
        <v>(A) Alexandre Robin</v>
      </c>
      <c r="AB24" s="95" t="str">
        <f ca="1">IFERROR(IF(VALUE(RIGHT($E$13,1))&lt;4,"OFF",IF(VLOOKUP($B24,'Dummy Shift'!$D$19:$NU$158,AB$1,FALSE)&lt;&gt;0,VLOOKUP($B24,'Dummy Shift'!$D$19:$NU$158,AB$1,FALSE),"")),"")</f>
        <v>(A) Alexandre Robin</v>
      </c>
      <c r="AC24" s="95" t="str">
        <f ca="1">IFERROR(IF(VALUE(RIGHT($E$13,1))&lt;5,"OFF",IF(VLOOKUP($B24,'Dummy Shift'!$D$19:$NU$158,AC$1,FALSE)&lt;&gt;0,VLOOKUP($B24,'Dummy Shift'!$D$19:$NU$158,AC$1,FALSE),"")),"")</f>
        <v>(A) Alexandre Robin</v>
      </c>
      <c r="AD24" s="95" t="str">
        <f ca="1">IFERROR(IF(VALUE(RIGHT($E$13,1))&lt;6,"OFF",IF(VLOOKUP($B24,'Dummy Shift'!$D$19:$NU$158,AD$1,FALSE)&lt;&gt;0,VLOOKUP($B24,'Dummy Shift'!$D$19:$NU$158,AD$1,FALSE),"")),"")</f>
        <v>(A) Alexandre Robin</v>
      </c>
      <c r="AE24" s="95" t="str">
        <f>IFERROR(IF(VALUE(RIGHT($E$13,1))&lt;7,"OFF",IF(VLOOKUP($B24,'Dummy Shift'!$D$19:$NU$158,AE$1,FALSE)&lt;&gt;0,VLOOKUP($B24,'Dummy Shift'!$D$19:$NU$158,AE$1,FALSE),"")),"")</f>
        <v>OFF</v>
      </c>
    </row>
    <row r="25" spans="1:38" s="95" customFormat="1" x14ac:dyDescent="0.25">
      <c r="A25" s="95">
        <f t="shared" ca="1" si="3"/>
        <v>1</v>
      </c>
      <c r="B25" s="95">
        <v>4</v>
      </c>
      <c r="C25" s="109" t="str">
        <f ca="1">IFERROR(VLOOKUP(B25,'Dummy Shift'!$C$14:$D$17,2,FALSE),"")</f>
        <v/>
      </c>
      <c r="D25" s="95" t="str">
        <f ca="1">IFERROR(IF(VLOOKUP($B25,'Dummy Shift'!$D$19:$NU$158,D$1,FALSE)&lt;&gt;0,VLOOKUP($B25,'Dummy Shift'!$D$19:$NU$158,D$1,FALSE),""),"")</f>
        <v>(A) Lionel Ronaldo</v>
      </c>
      <c r="E25" s="95" t="str">
        <f ca="1">IFERROR(IF(VLOOKUP($B25,'Dummy Shift'!$D$19:$NU$158,E$1,FALSE)&lt;&gt;0,VLOOKUP($B25,'Dummy Shift'!$D$19:$NU$158,E$1,FALSE),""),"")</f>
        <v>(A) Lionel Ronaldo</v>
      </c>
      <c r="F25" s="95" t="str">
        <f ca="1">IFERROR(IF(VALUE(RIGHT($E$13,1))&lt;3,"OFF",IF(VLOOKUP($B25,'Dummy Shift'!$D$19:$NU$158,F$1,FALSE)&lt;&gt;0,VLOOKUP($B25,'Dummy Shift'!$D$19:$NU$158,F$1,FALSE),"")),"")</f>
        <v>(A) Lionel Ronaldo</v>
      </c>
      <c r="G25" s="95" t="str">
        <f ca="1">IFERROR(IF(VALUE(RIGHT($E$13,1))&lt;4,"OFF",IF(VLOOKUP($B25,'Dummy Shift'!$D$19:$NU$158,G$1,FALSE)&lt;&gt;0,VLOOKUP($B25,'Dummy Shift'!$D$19:$NU$158,G$1,FALSE),"")),"")</f>
        <v>(A) Lionel Ronaldo</v>
      </c>
      <c r="H25" s="95" t="str">
        <f ca="1">IFERROR(IF(VALUE(RIGHT($E$13,1))&lt;5,"OFF",IF(VLOOKUP($B25,'Dummy Shift'!$D$19:$NU$158,H$1,FALSE)&lt;&gt;0,VLOOKUP($B25,'Dummy Shift'!$D$19:$NU$158,H$1,FALSE),"")),"")</f>
        <v>(A) Lionel Ronaldo</v>
      </c>
      <c r="I25" s="95" t="str">
        <f ca="1">IFERROR(IF(VALUE(RIGHT($E$13,1))&lt;6,"OFF",IF(VLOOKUP($B25,'Dummy Shift'!$D$19:$NU$158,I$1,FALSE)&lt;&gt;0,VLOOKUP($B25,'Dummy Shift'!$D$19:$NU$158,I$1,FALSE),"")),"")</f>
        <v>(A) Lionel Ronaldo</v>
      </c>
      <c r="J25" s="95" t="str">
        <f>IFERROR(IF(VALUE(RIGHT($E$13,1))&lt;7,"OFF",IF(VLOOKUP($B25,'Dummy Shift'!$D$19:$NU$158,J$1,FALSE)&lt;&gt;0,VLOOKUP($B25,'Dummy Shift'!$D$19:$NU$158,J$1,FALSE),"")),"")</f>
        <v>OFF</v>
      </c>
      <c r="K25" s="95" t="str">
        <f ca="1">IFERROR(IF(VLOOKUP($B25,'Dummy Shift'!$D$19:$NU$158,K$1,FALSE)&lt;&gt;0,VLOOKUP($B25,'Dummy Shift'!$D$19:$NU$158,K$1,FALSE),""),"")</f>
        <v>(A) Lionel Ronaldo</v>
      </c>
      <c r="L25" s="95" t="str">
        <f ca="1">IFERROR(IF(VLOOKUP($B25,'Dummy Shift'!$D$19:$NU$158,L$1,FALSE)&lt;&gt;0,VLOOKUP($B25,'Dummy Shift'!$D$19:$NU$158,L$1,FALSE),""),"")</f>
        <v>(A) Lionel Ronaldo</v>
      </c>
      <c r="M25" s="95" t="str">
        <f ca="1">IFERROR(IF(VALUE(RIGHT($E$13,1))&lt;3,"OFF",IF(VLOOKUP($B25,'Dummy Shift'!$D$19:$NU$158,M$1,FALSE)&lt;&gt;0,VLOOKUP($B25,'Dummy Shift'!$D$19:$NU$158,M$1,FALSE),"")),"")</f>
        <v>(A) Lionel Ronaldo</v>
      </c>
      <c r="N25" s="95" t="str">
        <f ca="1">IFERROR(IF(VALUE(RIGHT($E$13,1))&lt;4,"OFF",IF(VLOOKUP($B25,'Dummy Shift'!$D$19:$NU$158,N$1,FALSE)&lt;&gt;0,VLOOKUP($B25,'Dummy Shift'!$D$19:$NU$158,N$1,FALSE),"")),"")</f>
        <v>(A) Lionel Ronaldo</v>
      </c>
      <c r="O25" s="95" t="str">
        <f ca="1">IFERROR(IF(VALUE(RIGHT($E$13,1))&lt;5,"OFF",IF(VLOOKUP($B25,'Dummy Shift'!$D$19:$NU$158,O$1,FALSE)&lt;&gt;0,VLOOKUP($B25,'Dummy Shift'!$D$19:$NU$158,O$1,FALSE),"")),"")</f>
        <v>(A) Lionel Ronaldo</v>
      </c>
      <c r="P25" s="95" t="str">
        <f ca="1">IFERROR(IF(VALUE(RIGHT($E$13,1))&lt;6,"OFF",IF(VLOOKUP($B25,'Dummy Shift'!$D$19:$NU$158,P$1,FALSE)&lt;&gt;0,VLOOKUP($B25,'Dummy Shift'!$D$19:$NU$158,P$1,FALSE),"")),"")</f>
        <v>(A) Lionel Ronaldo</v>
      </c>
      <c r="Q25" s="95" t="str">
        <f>IFERROR(IF(VALUE(RIGHT($E$13,1))&lt;7,"OFF",IF(VLOOKUP($B25,'Dummy Shift'!$D$19:$NU$158,Q$1,FALSE)&lt;&gt;0,VLOOKUP($B25,'Dummy Shift'!$D$19:$NU$158,Q$1,FALSE),"")),"")</f>
        <v>OFF</v>
      </c>
      <c r="R25" s="95" t="str">
        <f ca="1">IFERROR(IF(VLOOKUP($B25,'Dummy Shift'!$D$19:$NU$158,R$1,FALSE)&lt;&gt;0,VLOOKUP($B25,'Dummy Shift'!$D$19:$NU$158,R$1,FALSE),""),"")</f>
        <v>(A) Lionel Ronaldo</v>
      </c>
      <c r="S25" s="95" t="str">
        <f ca="1">IFERROR(IF(VLOOKUP($B25,'Dummy Shift'!$D$19:$NU$158,S$1,FALSE)&lt;&gt;0,VLOOKUP($B25,'Dummy Shift'!$D$19:$NU$158,S$1,FALSE),""),"")</f>
        <v>(A) Lionel Ronaldo</v>
      </c>
      <c r="T25" s="95" t="str">
        <f ca="1">IFERROR(IF(VALUE(RIGHT($E$13,1))&lt;3,"OFF",IF(VLOOKUP($B25,'Dummy Shift'!$D$19:$NU$158,T$1,FALSE)&lt;&gt;0,VLOOKUP($B25,'Dummy Shift'!$D$19:$NU$158,T$1,FALSE),"")),"")</f>
        <v>(A) Lionel Ronaldo</v>
      </c>
      <c r="U25" s="95" t="str">
        <f ca="1">IFERROR(IF(VALUE(RIGHT($E$13,1))&lt;4,"OFF",IF(VLOOKUP($B25,'Dummy Shift'!$D$19:$NU$158,U$1,FALSE)&lt;&gt;0,VLOOKUP($B25,'Dummy Shift'!$D$19:$NU$158,U$1,FALSE),"")),"")</f>
        <v>(A) Lionel Ronaldo</v>
      </c>
      <c r="V25" s="95" t="str">
        <f ca="1">IFERROR(IF(VALUE(RIGHT($E$13,1))&lt;5,"OFF",IF(VLOOKUP($B25,'Dummy Shift'!$D$19:$NU$158,V$1,FALSE)&lt;&gt;0,VLOOKUP($B25,'Dummy Shift'!$D$19:$NU$158,V$1,FALSE),"")),"")</f>
        <v>(A) Lionel Ronaldo</v>
      </c>
      <c r="W25" s="95" t="str">
        <f ca="1">IFERROR(IF(VALUE(RIGHT($E$13,1))&lt;6,"OFF",IF(VLOOKUP($B25,'Dummy Shift'!$D$19:$NU$158,W$1,FALSE)&lt;&gt;0,VLOOKUP($B25,'Dummy Shift'!$D$19:$NU$158,W$1,FALSE),"")),"")</f>
        <v>(A) Lionel Ronaldo</v>
      </c>
      <c r="X25" s="95" t="str">
        <f>IFERROR(IF(VALUE(RIGHT($E$13,1))&lt;7,"OFF",IF(VLOOKUP($B25,'Dummy Shift'!$D$19:$NU$158,X$1,FALSE)&lt;&gt;0,VLOOKUP($B25,'Dummy Shift'!$D$19:$NU$158,X$1,FALSE),"")),"")</f>
        <v>OFF</v>
      </c>
      <c r="Y25" s="95" t="str">
        <f ca="1">IFERROR(IF(VLOOKUP($B25,'Dummy Shift'!$D$19:$NU$158,Y$1,FALSE)&lt;&gt;0,VLOOKUP($B25,'Dummy Shift'!$D$19:$NU$158,Y$1,FALSE),""),"")</f>
        <v>(A) Lionel Ronaldo</v>
      </c>
      <c r="Z25" s="95" t="str">
        <f ca="1">IFERROR(IF(VLOOKUP($B25,'Dummy Shift'!$D$19:$NU$158,Z$1,FALSE)&lt;&gt;0,VLOOKUP($B25,'Dummy Shift'!$D$19:$NU$158,Z$1,FALSE),""),"")</f>
        <v>(A) Lionel Ronaldo</v>
      </c>
      <c r="AA25" s="95" t="str">
        <f ca="1">IFERROR(IF(VALUE(RIGHT($E$13,1))&lt;3,"OFF",IF(VLOOKUP($B25,'Dummy Shift'!$D$19:$NU$158,AA$1,FALSE)&lt;&gt;0,VLOOKUP($B25,'Dummy Shift'!$D$19:$NU$158,AA$1,FALSE),"")),"")</f>
        <v>(A) Lionel Ronaldo</v>
      </c>
      <c r="AB25" s="95" t="str">
        <f ca="1">IFERROR(IF(VALUE(RIGHT($E$13,1))&lt;4,"OFF",IF(VLOOKUP($B25,'Dummy Shift'!$D$19:$NU$158,AB$1,FALSE)&lt;&gt;0,VLOOKUP($B25,'Dummy Shift'!$D$19:$NU$158,AB$1,FALSE),"")),"")</f>
        <v>(A) Lionel Ronaldo</v>
      </c>
      <c r="AC25" s="95" t="str">
        <f ca="1">IFERROR(IF(VALUE(RIGHT($E$13,1))&lt;5,"OFF",IF(VLOOKUP($B25,'Dummy Shift'!$D$19:$NU$158,AC$1,FALSE)&lt;&gt;0,VLOOKUP($B25,'Dummy Shift'!$D$19:$NU$158,AC$1,FALSE),"")),"")</f>
        <v>(A) Lionel Ronaldo</v>
      </c>
      <c r="AD25" s="95" t="str">
        <f ca="1">IFERROR(IF(VALUE(RIGHT($E$13,1))&lt;6,"OFF",IF(VLOOKUP($B25,'Dummy Shift'!$D$19:$NU$158,AD$1,FALSE)&lt;&gt;0,VLOOKUP($B25,'Dummy Shift'!$D$19:$NU$158,AD$1,FALSE),"")),"")</f>
        <v>(A) Lionel Ronaldo</v>
      </c>
      <c r="AE25" s="95" t="str">
        <f>IFERROR(IF(VALUE(RIGHT($E$13,1))&lt;7,"OFF",IF(VLOOKUP($B25,'Dummy Shift'!$D$19:$NU$158,AE$1,FALSE)&lt;&gt;0,VLOOKUP($B25,'Dummy Shift'!$D$19:$NU$158,AE$1,FALSE),"")),"")</f>
        <v>OFF</v>
      </c>
    </row>
    <row r="26" spans="1:38" s="95" customFormat="1" x14ac:dyDescent="0.25">
      <c r="A26" s="95">
        <f t="shared" ca="1" si="3"/>
        <v>1</v>
      </c>
      <c r="B26" s="95">
        <v>5</v>
      </c>
      <c r="C26" s="109" t="str">
        <f ca="1">IFERROR(VLOOKUP(B26,'Dummy Shift'!$C$14:$D$17,2,FALSE),"")</f>
        <v/>
      </c>
      <c r="D26" s="95" t="str">
        <f ca="1">IFERROR(IF(VLOOKUP($B26,'Dummy Shift'!$D$19:$NU$158,D$1,FALSE)&lt;&gt;0,VLOOKUP($B26,'Dummy Shift'!$D$19:$NU$158,D$1,FALSE),""),"")</f>
        <v>(A) Sean Moore</v>
      </c>
      <c r="E26" s="95" t="str">
        <f ca="1">IFERROR(IF(VLOOKUP($B26,'Dummy Shift'!$D$19:$NU$158,E$1,FALSE)&lt;&gt;0,VLOOKUP($B26,'Dummy Shift'!$D$19:$NU$158,E$1,FALSE),""),"")</f>
        <v>(A) Sean Moore</v>
      </c>
      <c r="F26" s="95" t="str">
        <f ca="1">IFERROR(IF(VALUE(RIGHT($E$13,1))&lt;3,"OFF",IF(VLOOKUP($B26,'Dummy Shift'!$D$19:$NU$158,F$1,FALSE)&lt;&gt;0,VLOOKUP($B26,'Dummy Shift'!$D$19:$NU$158,F$1,FALSE),"")),"")</f>
        <v>(A) Sean Moore</v>
      </c>
      <c r="G26" s="95" t="str">
        <f ca="1">IFERROR(IF(VALUE(RIGHT($E$13,1))&lt;4,"OFF",IF(VLOOKUP($B26,'Dummy Shift'!$D$19:$NU$158,G$1,FALSE)&lt;&gt;0,VLOOKUP($B26,'Dummy Shift'!$D$19:$NU$158,G$1,FALSE),"")),"")</f>
        <v>(A) Sean Moore</v>
      </c>
      <c r="H26" s="95" t="str">
        <f ca="1">IFERROR(IF(VALUE(RIGHT($E$13,1))&lt;5,"OFF",IF(VLOOKUP($B26,'Dummy Shift'!$D$19:$NU$158,H$1,FALSE)&lt;&gt;0,VLOOKUP($B26,'Dummy Shift'!$D$19:$NU$158,H$1,FALSE),"")),"")</f>
        <v>(A) Sean Moore</v>
      </c>
      <c r="I26" s="95" t="str">
        <f ca="1">IFERROR(IF(VALUE(RIGHT($E$13,1))&lt;6,"OFF",IF(VLOOKUP($B26,'Dummy Shift'!$D$19:$NU$158,I$1,FALSE)&lt;&gt;0,VLOOKUP($B26,'Dummy Shift'!$D$19:$NU$158,I$1,FALSE),"")),"")</f>
        <v>(A) Sean Moore</v>
      </c>
      <c r="J26" s="95" t="str">
        <f>IFERROR(IF(VALUE(RIGHT($E$13,1))&lt;7,"OFF",IF(VLOOKUP($B26,'Dummy Shift'!$D$19:$NU$158,J$1,FALSE)&lt;&gt;0,VLOOKUP($B26,'Dummy Shift'!$D$19:$NU$158,J$1,FALSE),"")),"")</f>
        <v>OFF</v>
      </c>
      <c r="K26" s="95" t="str">
        <f ca="1">IFERROR(IF(VLOOKUP($B26,'Dummy Shift'!$D$19:$NU$158,K$1,FALSE)&lt;&gt;0,VLOOKUP($B26,'Dummy Shift'!$D$19:$NU$158,K$1,FALSE),""),"")</f>
        <v>(A) Sean Moore</v>
      </c>
      <c r="L26" s="95" t="str">
        <f ca="1">IFERROR(IF(VLOOKUP($B26,'Dummy Shift'!$D$19:$NU$158,L$1,FALSE)&lt;&gt;0,VLOOKUP($B26,'Dummy Shift'!$D$19:$NU$158,L$1,FALSE),""),"")</f>
        <v>(A) Sean Moore</v>
      </c>
      <c r="M26" s="95" t="str">
        <f ca="1">IFERROR(IF(VALUE(RIGHT($E$13,1))&lt;3,"OFF",IF(VLOOKUP($B26,'Dummy Shift'!$D$19:$NU$158,M$1,FALSE)&lt;&gt;0,VLOOKUP($B26,'Dummy Shift'!$D$19:$NU$158,M$1,FALSE),"")),"")</f>
        <v>(A) Sean Moore</v>
      </c>
      <c r="N26" s="95" t="str">
        <f ca="1">IFERROR(IF(VALUE(RIGHT($E$13,1))&lt;4,"OFF",IF(VLOOKUP($B26,'Dummy Shift'!$D$19:$NU$158,N$1,FALSE)&lt;&gt;0,VLOOKUP($B26,'Dummy Shift'!$D$19:$NU$158,N$1,FALSE),"")),"")</f>
        <v>(A) Sean Moore</v>
      </c>
      <c r="O26" s="95" t="str">
        <f ca="1">IFERROR(IF(VALUE(RIGHT($E$13,1))&lt;5,"OFF",IF(VLOOKUP($B26,'Dummy Shift'!$D$19:$NU$158,O$1,FALSE)&lt;&gt;0,VLOOKUP($B26,'Dummy Shift'!$D$19:$NU$158,O$1,FALSE),"")),"")</f>
        <v>(A) Sean Moore</v>
      </c>
      <c r="P26" s="95" t="str">
        <f ca="1">IFERROR(IF(VALUE(RIGHT($E$13,1))&lt;6,"OFF",IF(VLOOKUP($B26,'Dummy Shift'!$D$19:$NU$158,P$1,FALSE)&lt;&gt;0,VLOOKUP($B26,'Dummy Shift'!$D$19:$NU$158,P$1,FALSE),"")),"")</f>
        <v>(A) Sean Moore</v>
      </c>
      <c r="Q26" s="95" t="str">
        <f>IFERROR(IF(VALUE(RIGHT($E$13,1))&lt;7,"OFF",IF(VLOOKUP($B26,'Dummy Shift'!$D$19:$NU$158,Q$1,FALSE)&lt;&gt;0,VLOOKUP($B26,'Dummy Shift'!$D$19:$NU$158,Q$1,FALSE),"")),"")</f>
        <v>OFF</v>
      </c>
      <c r="R26" s="95" t="str">
        <f ca="1">IFERROR(IF(VLOOKUP($B26,'Dummy Shift'!$D$19:$NU$158,R$1,FALSE)&lt;&gt;0,VLOOKUP($B26,'Dummy Shift'!$D$19:$NU$158,R$1,FALSE),""),"")</f>
        <v>(A) Sean Moore</v>
      </c>
      <c r="S26" s="95" t="str">
        <f ca="1">IFERROR(IF(VLOOKUP($B26,'Dummy Shift'!$D$19:$NU$158,S$1,FALSE)&lt;&gt;0,VLOOKUP($B26,'Dummy Shift'!$D$19:$NU$158,S$1,FALSE),""),"")</f>
        <v>(A) Sean Moore</v>
      </c>
      <c r="T26" s="95" t="str">
        <f ca="1">IFERROR(IF(VALUE(RIGHT($E$13,1))&lt;3,"OFF",IF(VLOOKUP($B26,'Dummy Shift'!$D$19:$NU$158,T$1,FALSE)&lt;&gt;0,VLOOKUP($B26,'Dummy Shift'!$D$19:$NU$158,T$1,FALSE),"")),"")</f>
        <v>(A) Sean Moore</v>
      </c>
      <c r="U26" s="95" t="str">
        <f ca="1">IFERROR(IF(VALUE(RIGHT($E$13,1))&lt;4,"OFF",IF(VLOOKUP($B26,'Dummy Shift'!$D$19:$NU$158,U$1,FALSE)&lt;&gt;0,VLOOKUP($B26,'Dummy Shift'!$D$19:$NU$158,U$1,FALSE),"")),"")</f>
        <v>(A) Sean Moore</v>
      </c>
      <c r="V26" s="95" t="str">
        <f ca="1">IFERROR(IF(VALUE(RIGHT($E$13,1))&lt;5,"OFF",IF(VLOOKUP($B26,'Dummy Shift'!$D$19:$NU$158,V$1,FALSE)&lt;&gt;0,VLOOKUP($B26,'Dummy Shift'!$D$19:$NU$158,V$1,FALSE),"")),"")</f>
        <v>(A) Sean Moore</v>
      </c>
      <c r="W26" s="95" t="str">
        <f ca="1">IFERROR(IF(VALUE(RIGHT($E$13,1))&lt;6,"OFF",IF(VLOOKUP($B26,'Dummy Shift'!$D$19:$NU$158,W$1,FALSE)&lt;&gt;0,VLOOKUP($B26,'Dummy Shift'!$D$19:$NU$158,W$1,FALSE),"")),"")</f>
        <v>(A) Sean Moore</v>
      </c>
      <c r="X26" s="95" t="str">
        <f>IFERROR(IF(VALUE(RIGHT($E$13,1))&lt;7,"OFF",IF(VLOOKUP($B26,'Dummy Shift'!$D$19:$NU$158,X$1,FALSE)&lt;&gt;0,VLOOKUP($B26,'Dummy Shift'!$D$19:$NU$158,X$1,FALSE),"")),"")</f>
        <v>OFF</v>
      </c>
      <c r="Y26" s="95" t="str">
        <f ca="1">IFERROR(IF(VLOOKUP($B26,'Dummy Shift'!$D$19:$NU$158,Y$1,FALSE)&lt;&gt;0,VLOOKUP($B26,'Dummy Shift'!$D$19:$NU$158,Y$1,FALSE),""),"")</f>
        <v>(A) Sean Moore</v>
      </c>
      <c r="Z26" s="95" t="str">
        <f ca="1">IFERROR(IF(VLOOKUP($B26,'Dummy Shift'!$D$19:$NU$158,Z$1,FALSE)&lt;&gt;0,VLOOKUP($B26,'Dummy Shift'!$D$19:$NU$158,Z$1,FALSE),""),"")</f>
        <v>(A) Sean Moore</v>
      </c>
      <c r="AA26" s="95" t="str">
        <f ca="1">IFERROR(IF(VALUE(RIGHT($E$13,1))&lt;3,"OFF",IF(VLOOKUP($B26,'Dummy Shift'!$D$19:$NU$158,AA$1,FALSE)&lt;&gt;0,VLOOKUP($B26,'Dummy Shift'!$D$19:$NU$158,AA$1,FALSE),"")),"")</f>
        <v>(A) Sean Moore</v>
      </c>
      <c r="AB26" s="95" t="str">
        <f ca="1">IFERROR(IF(VALUE(RIGHT($E$13,1))&lt;4,"OFF",IF(VLOOKUP($B26,'Dummy Shift'!$D$19:$NU$158,AB$1,FALSE)&lt;&gt;0,VLOOKUP($B26,'Dummy Shift'!$D$19:$NU$158,AB$1,FALSE),"")),"")</f>
        <v>(A) Sean Moore</v>
      </c>
      <c r="AC26" s="95" t="str">
        <f ca="1">IFERROR(IF(VALUE(RIGHT($E$13,1))&lt;5,"OFF",IF(VLOOKUP($B26,'Dummy Shift'!$D$19:$NU$158,AC$1,FALSE)&lt;&gt;0,VLOOKUP($B26,'Dummy Shift'!$D$19:$NU$158,AC$1,FALSE),"")),"")</f>
        <v>(A) Sean Moore</v>
      </c>
      <c r="AD26" s="95" t="str">
        <f ca="1">IFERROR(IF(VALUE(RIGHT($E$13,1))&lt;6,"OFF",IF(VLOOKUP($B26,'Dummy Shift'!$D$19:$NU$158,AD$1,FALSE)&lt;&gt;0,VLOOKUP($B26,'Dummy Shift'!$D$19:$NU$158,AD$1,FALSE),"")),"")</f>
        <v>(A) Sean Moore</v>
      </c>
      <c r="AE26" s="95" t="str">
        <f>IFERROR(IF(VALUE(RIGHT($E$13,1))&lt;7,"OFF",IF(VLOOKUP($B26,'Dummy Shift'!$D$19:$NU$158,AE$1,FALSE)&lt;&gt;0,VLOOKUP($B26,'Dummy Shift'!$D$19:$NU$158,AE$1,FALSE),"")),"")</f>
        <v>OFF</v>
      </c>
    </row>
    <row r="27" spans="1:38" s="95" customFormat="1" x14ac:dyDescent="0.25">
      <c r="A27" s="95">
        <f t="shared" ca="1" si="3"/>
        <v>1</v>
      </c>
      <c r="B27" s="95">
        <v>6</v>
      </c>
      <c r="C27" s="109" t="str">
        <f ca="1">IFERROR(VLOOKUP(B27,'Dummy Shift'!$C$14:$D$17,2,FALSE),"")</f>
        <v/>
      </c>
      <c r="D27" s="95" t="str">
        <f ca="1">IFERROR(IF(VLOOKUP($B27,'Dummy Shift'!$D$19:$NU$158,D$1,FALSE)&lt;&gt;0,VLOOKUP($B27,'Dummy Shift'!$D$19:$NU$158,D$1,FALSE),""),"")</f>
        <v>(A) Daniel Brosnan</v>
      </c>
      <c r="E27" s="95" t="str">
        <f ca="1">IFERROR(IF(VLOOKUP($B27,'Dummy Shift'!$D$19:$NU$158,E$1,FALSE)&lt;&gt;0,VLOOKUP($B27,'Dummy Shift'!$D$19:$NU$158,E$1,FALSE),""),"")</f>
        <v>(A) Daniel Brosnan</v>
      </c>
      <c r="F27" s="95" t="str">
        <f ca="1">IFERROR(IF(VALUE(RIGHT($E$13,1))&lt;3,"OFF",IF(VLOOKUP($B27,'Dummy Shift'!$D$19:$NU$158,F$1,FALSE)&lt;&gt;0,VLOOKUP($B27,'Dummy Shift'!$D$19:$NU$158,F$1,FALSE),"")),"")</f>
        <v>(A) Daniel Brosnan</v>
      </c>
      <c r="G27" s="95" t="str">
        <f ca="1">IFERROR(IF(VALUE(RIGHT($E$13,1))&lt;4,"OFF",IF(VLOOKUP($B27,'Dummy Shift'!$D$19:$NU$158,G$1,FALSE)&lt;&gt;0,VLOOKUP($B27,'Dummy Shift'!$D$19:$NU$158,G$1,FALSE),"")),"")</f>
        <v>(A) Daniel Brosnan</v>
      </c>
      <c r="H27" s="95" t="str">
        <f ca="1">IFERROR(IF(VALUE(RIGHT($E$13,1))&lt;5,"OFF",IF(VLOOKUP($B27,'Dummy Shift'!$D$19:$NU$158,H$1,FALSE)&lt;&gt;0,VLOOKUP($B27,'Dummy Shift'!$D$19:$NU$158,H$1,FALSE),"")),"")</f>
        <v>(A) Daniel Brosnan</v>
      </c>
      <c r="I27" s="95" t="str">
        <f ca="1">IFERROR(IF(VALUE(RIGHT($E$13,1))&lt;6,"OFF",IF(VLOOKUP($B27,'Dummy Shift'!$D$19:$NU$158,I$1,FALSE)&lt;&gt;0,VLOOKUP($B27,'Dummy Shift'!$D$19:$NU$158,I$1,FALSE),"")),"")</f>
        <v>(A) Daniel Brosnan</v>
      </c>
      <c r="J27" s="95" t="str">
        <f>IFERROR(IF(VALUE(RIGHT($E$13,1))&lt;7,"OFF",IF(VLOOKUP($B27,'Dummy Shift'!$D$19:$NU$158,J$1,FALSE)&lt;&gt;0,VLOOKUP($B27,'Dummy Shift'!$D$19:$NU$158,J$1,FALSE),"")),"")</f>
        <v>OFF</v>
      </c>
      <c r="K27" s="95" t="str">
        <f ca="1">IFERROR(IF(VLOOKUP($B27,'Dummy Shift'!$D$19:$NU$158,K$1,FALSE)&lt;&gt;0,VLOOKUP($B27,'Dummy Shift'!$D$19:$NU$158,K$1,FALSE),""),"")</f>
        <v>(A) Daniel Brosnan</v>
      </c>
      <c r="L27" s="95" t="str">
        <f ca="1">IFERROR(IF(VLOOKUP($B27,'Dummy Shift'!$D$19:$NU$158,L$1,FALSE)&lt;&gt;0,VLOOKUP($B27,'Dummy Shift'!$D$19:$NU$158,L$1,FALSE),""),"")</f>
        <v>(A) Daniel Brosnan</v>
      </c>
      <c r="M27" s="95" t="str">
        <f ca="1">IFERROR(IF(VALUE(RIGHT($E$13,1))&lt;3,"OFF",IF(VLOOKUP($B27,'Dummy Shift'!$D$19:$NU$158,M$1,FALSE)&lt;&gt;0,VLOOKUP($B27,'Dummy Shift'!$D$19:$NU$158,M$1,FALSE),"")),"")</f>
        <v>(A) Daniel Brosnan</v>
      </c>
      <c r="N27" s="95" t="str">
        <f ca="1">IFERROR(IF(VALUE(RIGHT($E$13,1))&lt;4,"OFF",IF(VLOOKUP($B27,'Dummy Shift'!$D$19:$NU$158,N$1,FALSE)&lt;&gt;0,VLOOKUP($B27,'Dummy Shift'!$D$19:$NU$158,N$1,FALSE),"")),"")</f>
        <v>(A) Daniel Brosnan</v>
      </c>
      <c r="O27" s="95" t="str">
        <f ca="1">IFERROR(IF(VALUE(RIGHT($E$13,1))&lt;5,"OFF",IF(VLOOKUP($B27,'Dummy Shift'!$D$19:$NU$158,O$1,FALSE)&lt;&gt;0,VLOOKUP($B27,'Dummy Shift'!$D$19:$NU$158,O$1,FALSE),"")),"")</f>
        <v>(A) Daniel Brosnan</v>
      </c>
      <c r="P27" s="95" t="str">
        <f ca="1">IFERROR(IF(VALUE(RIGHT($E$13,1))&lt;6,"OFF",IF(VLOOKUP($B27,'Dummy Shift'!$D$19:$NU$158,P$1,FALSE)&lt;&gt;0,VLOOKUP($B27,'Dummy Shift'!$D$19:$NU$158,P$1,FALSE),"")),"")</f>
        <v>(A) Daniel Brosnan</v>
      </c>
      <c r="Q27" s="95" t="str">
        <f>IFERROR(IF(VALUE(RIGHT($E$13,1))&lt;7,"OFF",IF(VLOOKUP($B27,'Dummy Shift'!$D$19:$NU$158,Q$1,FALSE)&lt;&gt;0,VLOOKUP($B27,'Dummy Shift'!$D$19:$NU$158,Q$1,FALSE),"")),"")</f>
        <v>OFF</v>
      </c>
      <c r="R27" s="95" t="str">
        <f ca="1">IFERROR(IF(VLOOKUP($B27,'Dummy Shift'!$D$19:$NU$158,R$1,FALSE)&lt;&gt;0,VLOOKUP($B27,'Dummy Shift'!$D$19:$NU$158,R$1,FALSE),""),"")</f>
        <v>(A) Daniel Brosnan</v>
      </c>
      <c r="S27" s="95" t="str">
        <f ca="1">IFERROR(IF(VLOOKUP($B27,'Dummy Shift'!$D$19:$NU$158,S$1,FALSE)&lt;&gt;0,VLOOKUP($B27,'Dummy Shift'!$D$19:$NU$158,S$1,FALSE),""),"")</f>
        <v>(A) Daniel Brosnan</v>
      </c>
      <c r="T27" s="95" t="str">
        <f ca="1">IFERROR(IF(VALUE(RIGHT($E$13,1))&lt;3,"OFF",IF(VLOOKUP($B27,'Dummy Shift'!$D$19:$NU$158,T$1,FALSE)&lt;&gt;0,VLOOKUP($B27,'Dummy Shift'!$D$19:$NU$158,T$1,FALSE),"")),"")</f>
        <v>(A) Daniel Brosnan</v>
      </c>
      <c r="U27" s="95" t="str">
        <f ca="1">IFERROR(IF(VALUE(RIGHT($E$13,1))&lt;4,"OFF",IF(VLOOKUP($B27,'Dummy Shift'!$D$19:$NU$158,U$1,FALSE)&lt;&gt;0,VLOOKUP($B27,'Dummy Shift'!$D$19:$NU$158,U$1,FALSE),"")),"")</f>
        <v>(A) Daniel Brosnan</v>
      </c>
      <c r="V27" s="95" t="str">
        <f ca="1">IFERROR(IF(VALUE(RIGHT($E$13,1))&lt;5,"OFF",IF(VLOOKUP($B27,'Dummy Shift'!$D$19:$NU$158,V$1,FALSE)&lt;&gt;0,VLOOKUP($B27,'Dummy Shift'!$D$19:$NU$158,V$1,FALSE),"")),"")</f>
        <v>(A) Daniel Brosnan</v>
      </c>
      <c r="W27" s="95" t="str">
        <f ca="1">IFERROR(IF(VALUE(RIGHT($E$13,1))&lt;6,"OFF",IF(VLOOKUP($B27,'Dummy Shift'!$D$19:$NU$158,W$1,FALSE)&lt;&gt;0,VLOOKUP($B27,'Dummy Shift'!$D$19:$NU$158,W$1,FALSE),"")),"")</f>
        <v>(A) Daniel Brosnan</v>
      </c>
      <c r="X27" s="95" t="str">
        <f>IFERROR(IF(VALUE(RIGHT($E$13,1))&lt;7,"OFF",IF(VLOOKUP($B27,'Dummy Shift'!$D$19:$NU$158,X$1,FALSE)&lt;&gt;0,VLOOKUP($B27,'Dummy Shift'!$D$19:$NU$158,X$1,FALSE),"")),"")</f>
        <v>OFF</v>
      </c>
      <c r="Y27" s="95" t="str">
        <f ca="1">IFERROR(IF(VLOOKUP($B27,'Dummy Shift'!$D$19:$NU$158,Y$1,FALSE)&lt;&gt;0,VLOOKUP($B27,'Dummy Shift'!$D$19:$NU$158,Y$1,FALSE),""),"")</f>
        <v>(A) Daniel Brosnan</v>
      </c>
      <c r="Z27" s="95" t="str">
        <f ca="1">IFERROR(IF(VLOOKUP($B27,'Dummy Shift'!$D$19:$NU$158,Z$1,FALSE)&lt;&gt;0,VLOOKUP($B27,'Dummy Shift'!$D$19:$NU$158,Z$1,FALSE),""),"")</f>
        <v>(A) Daniel Brosnan</v>
      </c>
      <c r="AA27" s="95" t="str">
        <f ca="1">IFERROR(IF(VALUE(RIGHT($E$13,1))&lt;3,"OFF",IF(VLOOKUP($B27,'Dummy Shift'!$D$19:$NU$158,AA$1,FALSE)&lt;&gt;0,VLOOKUP($B27,'Dummy Shift'!$D$19:$NU$158,AA$1,FALSE),"")),"")</f>
        <v>(A) Daniel Brosnan</v>
      </c>
      <c r="AB27" s="95" t="str">
        <f ca="1">IFERROR(IF(VALUE(RIGHT($E$13,1))&lt;4,"OFF",IF(VLOOKUP($B27,'Dummy Shift'!$D$19:$NU$158,AB$1,FALSE)&lt;&gt;0,VLOOKUP($B27,'Dummy Shift'!$D$19:$NU$158,AB$1,FALSE),"")),"")</f>
        <v>(A) Daniel Brosnan</v>
      </c>
      <c r="AC27" s="95" t="str">
        <f ca="1">IFERROR(IF(VALUE(RIGHT($E$13,1))&lt;5,"OFF",IF(VLOOKUP($B27,'Dummy Shift'!$D$19:$NU$158,AC$1,FALSE)&lt;&gt;0,VLOOKUP($B27,'Dummy Shift'!$D$19:$NU$158,AC$1,FALSE),"")),"")</f>
        <v>(A) Daniel Brosnan</v>
      </c>
      <c r="AD27" s="95" t="str">
        <f ca="1">IFERROR(IF(VALUE(RIGHT($E$13,1))&lt;6,"OFF",IF(VLOOKUP($B27,'Dummy Shift'!$D$19:$NU$158,AD$1,FALSE)&lt;&gt;0,VLOOKUP($B27,'Dummy Shift'!$D$19:$NU$158,AD$1,FALSE),"")),"")</f>
        <v>(A) Daniel Brosnan</v>
      </c>
      <c r="AE27" s="95" t="str">
        <f>IFERROR(IF(VALUE(RIGHT($E$13,1))&lt;7,"OFF",IF(VLOOKUP($B27,'Dummy Shift'!$D$19:$NU$158,AE$1,FALSE)&lt;&gt;0,VLOOKUP($B27,'Dummy Shift'!$D$19:$NU$158,AE$1,FALSE),"")),"")</f>
        <v>OFF</v>
      </c>
    </row>
    <row r="28" spans="1:38" s="95" customFormat="1" x14ac:dyDescent="0.25">
      <c r="A28" s="95">
        <f t="shared" ca="1" si="3"/>
        <v>2</v>
      </c>
      <c r="B28" s="95">
        <v>7</v>
      </c>
      <c r="C28" s="109" t="str">
        <f ca="1">IFERROR(VLOOKUP(B28,'Dummy Shift'!$C$14:$D$17,2,FALSE),"")</f>
        <v>Shift 2 (10:00 AM - 06:00 PM)</v>
      </c>
      <c r="D28" s="95" t="str">
        <f ca="1">IFERROR(IF(VLOOKUP($B28,'Dummy Shift'!$D$19:$NU$158,D$1,FALSE)&lt;&gt;0,VLOOKUP($B28,'Dummy Shift'!$D$19:$NU$158,D$1,FALSE),""),"")</f>
        <v>(B) Jane Sullivan</v>
      </c>
      <c r="E28" s="95" t="str">
        <f ca="1">IFERROR(IF(VLOOKUP($B28,'Dummy Shift'!$D$19:$NU$158,E$1,FALSE)&lt;&gt;0,VLOOKUP($B28,'Dummy Shift'!$D$19:$NU$158,E$1,FALSE),""),"")</f>
        <v>(B) Jane Sullivan</v>
      </c>
      <c r="F28" s="95" t="str">
        <f ca="1">IFERROR(IF(VALUE(RIGHT($E$13,1))&lt;3,"OFF",IF(VLOOKUP($B28,'Dummy Shift'!$D$19:$NU$158,F$1,FALSE)&lt;&gt;0,VLOOKUP($B28,'Dummy Shift'!$D$19:$NU$158,F$1,FALSE),"")),"")</f>
        <v>(B) Jane Sullivan</v>
      </c>
      <c r="G28" s="95" t="str">
        <f ca="1">IFERROR(IF(VALUE(RIGHT($E$13,1))&lt;4,"OFF",IF(VLOOKUP($B28,'Dummy Shift'!$D$19:$NU$158,G$1,FALSE)&lt;&gt;0,VLOOKUP($B28,'Dummy Shift'!$D$19:$NU$158,G$1,FALSE),"")),"")</f>
        <v>(B) Jane Sullivan</v>
      </c>
      <c r="H28" s="95" t="str">
        <f ca="1">IFERROR(IF(VALUE(RIGHT($E$13,1))&lt;5,"OFF",IF(VLOOKUP($B28,'Dummy Shift'!$D$19:$NU$158,H$1,FALSE)&lt;&gt;0,VLOOKUP($B28,'Dummy Shift'!$D$19:$NU$158,H$1,FALSE),"")),"")</f>
        <v>(B) Jane Sullivan</v>
      </c>
      <c r="I28" s="95" t="str">
        <f ca="1">IFERROR(IF(VALUE(RIGHT($E$13,1))&lt;6,"OFF",IF(VLOOKUP($B28,'Dummy Shift'!$D$19:$NU$158,I$1,FALSE)&lt;&gt;0,VLOOKUP($B28,'Dummy Shift'!$D$19:$NU$158,I$1,FALSE),"")),"")</f>
        <v>(B) Jane Sullivan</v>
      </c>
      <c r="J28" s="95" t="str">
        <f>IFERROR(IF(VALUE(RIGHT($E$13,1))&lt;7,"OFF",IF(VLOOKUP($B28,'Dummy Shift'!$D$19:$NU$158,J$1,FALSE)&lt;&gt;0,VLOOKUP($B28,'Dummy Shift'!$D$19:$NU$158,J$1,FALSE),"")),"")</f>
        <v>OFF</v>
      </c>
      <c r="K28" s="95" t="str">
        <f ca="1">IFERROR(IF(VLOOKUP($B28,'Dummy Shift'!$D$19:$NU$158,K$1,FALSE)&lt;&gt;0,VLOOKUP($B28,'Dummy Shift'!$D$19:$NU$158,K$1,FALSE),""),"")</f>
        <v>(B) Jane Sullivan</v>
      </c>
      <c r="L28" s="95" t="str">
        <f ca="1">IFERROR(IF(VLOOKUP($B28,'Dummy Shift'!$D$19:$NU$158,L$1,FALSE)&lt;&gt;0,VLOOKUP($B28,'Dummy Shift'!$D$19:$NU$158,L$1,FALSE),""),"")</f>
        <v>(B) Jane Sullivan</v>
      </c>
      <c r="M28" s="95" t="str">
        <f ca="1">IFERROR(IF(VALUE(RIGHT($E$13,1))&lt;3,"OFF",IF(VLOOKUP($B28,'Dummy Shift'!$D$19:$NU$158,M$1,FALSE)&lt;&gt;0,VLOOKUP($B28,'Dummy Shift'!$D$19:$NU$158,M$1,FALSE),"")),"")</f>
        <v>(B) Jane Sullivan</v>
      </c>
      <c r="N28" s="95" t="str">
        <f ca="1">IFERROR(IF(VALUE(RIGHT($E$13,1))&lt;4,"OFF",IF(VLOOKUP($B28,'Dummy Shift'!$D$19:$NU$158,N$1,FALSE)&lt;&gt;0,VLOOKUP($B28,'Dummy Shift'!$D$19:$NU$158,N$1,FALSE),"")),"")</f>
        <v>(B) Jane Sullivan</v>
      </c>
      <c r="O28" s="95" t="str">
        <f ca="1">IFERROR(IF(VALUE(RIGHT($E$13,1))&lt;5,"OFF",IF(VLOOKUP($B28,'Dummy Shift'!$D$19:$NU$158,O$1,FALSE)&lt;&gt;0,VLOOKUP($B28,'Dummy Shift'!$D$19:$NU$158,O$1,FALSE),"")),"")</f>
        <v>(B) Jane Sullivan</v>
      </c>
      <c r="P28" s="95" t="str">
        <f ca="1">IFERROR(IF(VALUE(RIGHT($E$13,1))&lt;6,"OFF",IF(VLOOKUP($B28,'Dummy Shift'!$D$19:$NU$158,P$1,FALSE)&lt;&gt;0,VLOOKUP($B28,'Dummy Shift'!$D$19:$NU$158,P$1,FALSE),"")),"")</f>
        <v>(B) Jane Sullivan</v>
      </c>
      <c r="Q28" s="95" t="str">
        <f>IFERROR(IF(VALUE(RIGHT($E$13,1))&lt;7,"OFF",IF(VLOOKUP($B28,'Dummy Shift'!$D$19:$NU$158,Q$1,FALSE)&lt;&gt;0,VLOOKUP($B28,'Dummy Shift'!$D$19:$NU$158,Q$1,FALSE),"")),"")</f>
        <v>OFF</v>
      </c>
      <c r="R28" s="95" t="str">
        <f ca="1">IFERROR(IF(VLOOKUP($B28,'Dummy Shift'!$D$19:$NU$158,R$1,FALSE)&lt;&gt;0,VLOOKUP($B28,'Dummy Shift'!$D$19:$NU$158,R$1,FALSE),""),"")</f>
        <v>(B) Jane Sullivan</v>
      </c>
      <c r="S28" s="95" t="str">
        <f ca="1">IFERROR(IF(VLOOKUP($B28,'Dummy Shift'!$D$19:$NU$158,S$1,FALSE)&lt;&gt;0,VLOOKUP($B28,'Dummy Shift'!$D$19:$NU$158,S$1,FALSE),""),"")</f>
        <v>(B) Jane Sullivan</v>
      </c>
      <c r="T28" s="95" t="str">
        <f ca="1">IFERROR(IF(VALUE(RIGHT($E$13,1))&lt;3,"OFF",IF(VLOOKUP($B28,'Dummy Shift'!$D$19:$NU$158,T$1,FALSE)&lt;&gt;0,VLOOKUP($B28,'Dummy Shift'!$D$19:$NU$158,T$1,FALSE),"")),"")</f>
        <v>(B) Jane Sullivan</v>
      </c>
      <c r="U28" s="95" t="str">
        <f ca="1">IFERROR(IF(VALUE(RIGHT($E$13,1))&lt;4,"OFF",IF(VLOOKUP($B28,'Dummy Shift'!$D$19:$NU$158,U$1,FALSE)&lt;&gt;0,VLOOKUP($B28,'Dummy Shift'!$D$19:$NU$158,U$1,FALSE),"")),"")</f>
        <v>(B) Jane Sullivan</v>
      </c>
      <c r="V28" s="95" t="str">
        <f ca="1">IFERROR(IF(VALUE(RIGHT($E$13,1))&lt;5,"OFF",IF(VLOOKUP($B28,'Dummy Shift'!$D$19:$NU$158,V$1,FALSE)&lt;&gt;0,VLOOKUP($B28,'Dummy Shift'!$D$19:$NU$158,V$1,FALSE),"")),"")</f>
        <v>(B) Jane Sullivan</v>
      </c>
      <c r="W28" s="95" t="str">
        <f ca="1">IFERROR(IF(VALUE(RIGHT($E$13,1))&lt;6,"OFF",IF(VLOOKUP($B28,'Dummy Shift'!$D$19:$NU$158,W$1,FALSE)&lt;&gt;0,VLOOKUP($B28,'Dummy Shift'!$D$19:$NU$158,W$1,FALSE),"")),"")</f>
        <v>(B) Jane Sullivan</v>
      </c>
      <c r="X28" s="95" t="str">
        <f>IFERROR(IF(VALUE(RIGHT($E$13,1))&lt;7,"OFF",IF(VLOOKUP($B28,'Dummy Shift'!$D$19:$NU$158,X$1,FALSE)&lt;&gt;0,VLOOKUP($B28,'Dummy Shift'!$D$19:$NU$158,X$1,FALSE),"")),"")</f>
        <v>OFF</v>
      </c>
      <c r="Y28" s="95" t="str">
        <f ca="1">IFERROR(IF(VLOOKUP($B28,'Dummy Shift'!$D$19:$NU$158,Y$1,FALSE)&lt;&gt;0,VLOOKUP($B28,'Dummy Shift'!$D$19:$NU$158,Y$1,FALSE),""),"")</f>
        <v>(B) Jane Sullivan</v>
      </c>
      <c r="Z28" s="95" t="str">
        <f ca="1">IFERROR(IF(VLOOKUP($B28,'Dummy Shift'!$D$19:$NU$158,Z$1,FALSE)&lt;&gt;0,VLOOKUP($B28,'Dummy Shift'!$D$19:$NU$158,Z$1,FALSE),""),"")</f>
        <v>(B) Jane Sullivan</v>
      </c>
      <c r="AA28" s="95" t="str">
        <f ca="1">IFERROR(IF(VALUE(RIGHT($E$13,1))&lt;3,"OFF",IF(VLOOKUP($B28,'Dummy Shift'!$D$19:$NU$158,AA$1,FALSE)&lt;&gt;0,VLOOKUP($B28,'Dummy Shift'!$D$19:$NU$158,AA$1,FALSE),"")),"")</f>
        <v>(B) Jane Sullivan</v>
      </c>
      <c r="AB28" s="95" t="str">
        <f ca="1">IFERROR(IF(VALUE(RIGHT($E$13,1))&lt;4,"OFF",IF(VLOOKUP($B28,'Dummy Shift'!$D$19:$NU$158,AB$1,FALSE)&lt;&gt;0,VLOOKUP($B28,'Dummy Shift'!$D$19:$NU$158,AB$1,FALSE),"")),"")</f>
        <v>(B) Jane Sullivan</v>
      </c>
      <c r="AC28" s="95" t="str">
        <f ca="1">IFERROR(IF(VALUE(RIGHT($E$13,1))&lt;5,"OFF",IF(VLOOKUP($B28,'Dummy Shift'!$D$19:$NU$158,AC$1,FALSE)&lt;&gt;0,VLOOKUP($B28,'Dummy Shift'!$D$19:$NU$158,AC$1,FALSE),"")),"")</f>
        <v>(B) Jane Sullivan</v>
      </c>
      <c r="AD28" s="95" t="str">
        <f ca="1">IFERROR(IF(VALUE(RIGHT($E$13,1))&lt;6,"OFF",IF(VLOOKUP($B28,'Dummy Shift'!$D$19:$NU$158,AD$1,FALSE)&lt;&gt;0,VLOOKUP($B28,'Dummy Shift'!$D$19:$NU$158,AD$1,FALSE),"")),"")</f>
        <v>(B) Jane Sullivan</v>
      </c>
      <c r="AE28" s="95" t="str">
        <f>IFERROR(IF(VALUE(RIGHT($E$13,1))&lt;7,"OFF",IF(VLOOKUP($B28,'Dummy Shift'!$D$19:$NU$158,AE$1,FALSE)&lt;&gt;0,VLOOKUP($B28,'Dummy Shift'!$D$19:$NU$158,AE$1,FALSE),"")),"")</f>
        <v>OFF</v>
      </c>
    </row>
    <row r="29" spans="1:38" s="95" customFormat="1" x14ac:dyDescent="0.25">
      <c r="A29" s="95">
        <f t="shared" ca="1" si="3"/>
        <v>2</v>
      </c>
      <c r="B29" s="95">
        <v>8</v>
      </c>
      <c r="C29" s="109" t="str">
        <f ca="1">IFERROR(VLOOKUP(B29,'Dummy Shift'!$C$14:$D$17,2,FALSE),"")</f>
        <v/>
      </c>
      <c r="D29" s="95" t="str">
        <f ca="1">IFERROR(IF(VLOOKUP($B29,'Dummy Shift'!$D$19:$NU$158,D$1,FALSE)&lt;&gt;0,VLOOKUP($B29,'Dummy Shift'!$D$19:$NU$158,D$1,FALSE),""),"")</f>
        <v>(B) Clark Wayne</v>
      </c>
      <c r="E29" s="95" t="str">
        <f ca="1">IFERROR(IF(VLOOKUP($B29,'Dummy Shift'!$D$19:$NU$158,E$1,FALSE)&lt;&gt;0,VLOOKUP($B29,'Dummy Shift'!$D$19:$NU$158,E$1,FALSE),""),"")</f>
        <v>(B) Clark Wayne</v>
      </c>
      <c r="F29" s="95" t="str">
        <f ca="1">IFERROR(IF(VALUE(RIGHT($E$13,1))&lt;3,"OFF",IF(VLOOKUP($B29,'Dummy Shift'!$D$19:$NU$158,F$1,FALSE)&lt;&gt;0,VLOOKUP($B29,'Dummy Shift'!$D$19:$NU$158,F$1,FALSE),"")),"")</f>
        <v>(B) Clark Wayne</v>
      </c>
      <c r="G29" s="95" t="str">
        <f ca="1">IFERROR(IF(VALUE(RIGHT($E$13,1))&lt;4,"OFF",IF(VLOOKUP($B29,'Dummy Shift'!$D$19:$NU$158,G$1,FALSE)&lt;&gt;0,VLOOKUP($B29,'Dummy Shift'!$D$19:$NU$158,G$1,FALSE),"")),"")</f>
        <v>(B) Clark Wayne</v>
      </c>
      <c r="H29" s="95" t="str">
        <f ca="1">IFERROR(IF(VALUE(RIGHT($E$13,1))&lt;5,"OFF",IF(VLOOKUP($B29,'Dummy Shift'!$D$19:$NU$158,H$1,FALSE)&lt;&gt;0,VLOOKUP($B29,'Dummy Shift'!$D$19:$NU$158,H$1,FALSE),"")),"")</f>
        <v>(B) Clark Wayne</v>
      </c>
      <c r="I29" s="95" t="str">
        <f ca="1">IFERROR(IF(VALUE(RIGHT($E$13,1))&lt;6,"OFF",IF(VLOOKUP($B29,'Dummy Shift'!$D$19:$NU$158,I$1,FALSE)&lt;&gt;0,VLOOKUP($B29,'Dummy Shift'!$D$19:$NU$158,I$1,FALSE),"")),"")</f>
        <v>(B) Clark Wayne</v>
      </c>
      <c r="J29" s="95" t="str">
        <f>IFERROR(IF(VALUE(RIGHT($E$13,1))&lt;7,"OFF",IF(VLOOKUP($B29,'Dummy Shift'!$D$19:$NU$158,J$1,FALSE)&lt;&gt;0,VLOOKUP($B29,'Dummy Shift'!$D$19:$NU$158,J$1,FALSE),"")),"")</f>
        <v>OFF</v>
      </c>
      <c r="K29" s="95" t="str">
        <f ca="1">IFERROR(IF(VLOOKUP($B29,'Dummy Shift'!$D$19:$NU$158,K$1,FALSE)&lt;&gt;0,VLOOKUP($B29,'Dummy Shift'!$D$19:$NU$158,K$1,FALSE),""),"")</f>
        <v>(B) Clark Wayne</v>
      </c>
      <c r="L29" s="95" t="str">
        <f ca="1">IFERROR(IF(VLOOKUP($B29,'Dummy Shift'!$D$19:$NU$158,L$1,FALSE)&lt;&gt;0,VLOOKUP($B29,'Dummy Shift'!$D$19:$NU$158,L$1,FALSE),""),"")</f>
        <v>(B) Clark Wayne</v>
      </c>
      <c r="M29" s="95" t="str">
        <f ca="1">IFERROR(IF(VALUE(RIGHT($E$13,1))&lt;3,"OFF",IF(VLOOKUP($B29,'Dummy Shift'!$D$19:$NU$158,M$1,FALSE)&lt;&gt;0,VLOOKUP($B29,'Dummy Shift'!$D$19:$NU$158,M$1,FALSE),"")),"")</f>
        <v>(B) Clark Wayne</v>
      </c>
      <c r="N29" s="95" t="str">
        <f ca="1">IFERROR(IF(VALUE(RIGHT($E$13,1))&lt;4,"OFF",IF(VLOOKUP($B29,'Dummy Shift'!$D$19:$NU$158,N$1,FALSE)&lt;&gt;0,VLOOKUP($B29,'Dummy Shift'!$D$19:$NU$158,N$1,FALSE),"")),"")</f>
        <v>(B) Clark Wayne</v>
      </c>
      <c r="O29" s="95" t="str">
        <f ca="1">IFERROR(IF(VALUE(RIGHT($E$13,1))&lt;5,"OFF",IF(VLOOKUP($B29,'Dummy Shift'!$D$19:$NU$158,O$1,FALSE)&lt;&gt;0,VLOOKUP($B29,'Dummy Shift'!$D$19:$NU$158,O$1,FALSE),"")),"")</f>
        <v>(B) Clark Wayne</v>
      </c>
      <c r="P29" s="95" t="str">
        <f ca="1">IFERROR(IF(VALUE(RIGHT($E$13,1))&lt;6,"OFF",IF(VLOOKUP($B29,'Dummy Shift'!$D$19:$NU$158,P$1,FALSE)&lt;&gt;0,VLOOKUP($B29,'Dummy Shift'!$D$19:$NU$158,P$1,FALSE),"")),"")</f>
        <v>(B) Clark Wayne</v>
      </c>
      <c r="Q29" s="95" t="str">
        <f>IFERROR(IF(VALUE(RIGHT($E$13,1))&lt;7,"OFF",IF(VLOOKUP($B29,'Dummy Shift'!$D$19:$NU$158,Q$1,FALSE)&lt;&gt;0,VLOOKUP($B29,'Dummy Shift'!$D$19:$NU$158,Q$1,FALSE),"")),"")</f>
        <v>OFF</v>
      </c>
      <c r="R29" s="95" t="str">
        <f ca="1">IFERROR(IF(VLOOKUP($B29,'Dummy Shift'!$D$19:$NU$158,R$1,FALSE)&lt;&gt;0,VLOOKUP($B29,'Dummy Shift'!$D$19:$NU$158,R$1,FALSE),""),"")</f>
        <v>(B) Clark Wayne</v>
      </c>
      <c r="S29" s="95" t="str">
        <f ca="1">IFERROR(IF(VLOOKUP($B29,'Dummy Shift'!$D$19:$NU$158,S$1,FALSE)&lt;&gt;0,VLOOKUP($B29,'Dummy Shift'!$D$19:$NU$158,S$1,FALSE),""),"")</f>
        <v>(B) Clark Wayne</v>
      </c>
      <c r="T29" s="95" t="str">
        <f ca="1">IFERROR(IF(VALUE(RIGHT($E$13,1))&lt;3,"OFF",IF(VLOOKUP($B29,'Dummy Shift'!$D$19:$NU$158,T$1,FALSE)&lt;&gt;0,VLOOKUP($B29,'Dummy Shift'!$D$19:$NU$158,T$1,FALSE),"")),"")</f>
        <v>(B) Clark Wayne</v>
      </c>
      <c r="U29" s="95" t="str">
        <f ca="1">IFERROR(IF(VALUE(RIGHT($E$13,1))&lt;4,"OFF",IF(VLOOKUP($B29,'Dummy Shift'!$D$19:$NU$158,U$1,FALSE)&lt;&gt;0,VLOOKUP($B29,'Dummy Shift'!$D$19:$NU$158,U$1,FALSE),"")),"")</f>
        <v>(B) Clark Wayne</v>
      </c>
      <c r="V29" s="95" t="str">
        <f ca="1">IFERROR(IF(VALUE(RIGHT($E$13,1))&lt;5,"OFF",IF(VLOOKUP($B29,'Dummy Shift'!$D$19:$NU$158,V$1,FALSE)&lt;&gt;0,VLOOKUP($B29,'Dummy Shift'!$D$19:$NU$158,V$1,FALSE),"")),"")</f>
        <v>(B) Clark Wayne</v>
      </c>
      <c r="W29" s="95" t="str">
        <f ca="1">IFERROR(IF(VALUE(RIGHT($E$13,1))&lt;6,"OFF",IF(VLOOKUP($B29,'Dummy Shift'!$D$19:$NU$158,W$1,FALSE)&lt;&gt;0,VLOOKUP($B29,'Dummy Shift'!$D$19:$NU$158,W$1,FALSE),"")),"")</f>
        <v>(B) Clark Wayne</v>
      </c>
      <c r="X29" s="95" t="str">
        <f>IFERROR(IF(VALUE(RIGHT($E$13,1))&lt;7,"OFF",IF(VLOOKUP($B29,'Dummy Shift'!$D$19:$NU$158,X$1,FALSE)&lt;&gt;0,VLOOKUP($B29,'Dummy Shift'!$D$19:$NU$158,X$1,FALSE),"")),"")</f>
        <v>OFF</v>
      </c>
      <c r="Y29" s="95" t="str">
        <f ca="1">IFERROR(IF(VLOOKUP($B29,'Dummy Shift'!$D$19:$NU$158,Y$1,FALSE)&lt;&gt;0,VLOOKUP($B29,'Dummy Shift'!$D$19:$NU$158,Y$1,FALSE),""),"")</f>
        <v>(B) Clark Wayne</v>
      </c>
      <c r="Z29" s="95" t="str">
        <f ca="1">IFERROR(IF(VLOOKUP($B29,'Dummy Shift'!$D$19:$NU$158,Z$1,FALSE)&lt;&gt;0,VLOOKUP($B29,'Dummy Shift'!$D$19:$NU$158,Z$1,FALSE),""),"")</f>
        <v>(B) Clark Wayne</v>
      </c>
      <c r="AA29" s="95" t="str">
        <f ca="1">IFERROR(IF(VALUE(RIGHT($E$13,1))&lt;3,"OFF",IF(VLOOKUP($B29,'Dummy Shift'!$D$19:$NU$158,AA$1,FALSE)&lt;&gt;0,VLOOKUP($B29,'Dummy Shift'!$D$19:$NU$158,AA$1,FALSE),"")),"")</f>
        <v>(B) Clark Wayne</v>
      </c>
      <c r="AB29" s="95" t="str">
        <f ca="1">IFERROR(IF(VALUE(RIGHT($E$13,1))&lt;4,"OFF",IF(VLOOKUP($B29,'Dummy Shift'!$D$19:$NU$158,AB$1,FALSE)&lt;&gt;0,VLOOKUP($B29,'Dummy Shift'!$D$19:$NU$158,AB$1,FALSE),"")),"")</f>
        <v>(B) Clark Wayne</v>
      </c>
      <c r="AC29" s="95" t="str">
        <f ca="1">IFERROR(IF(VALUE(RIGHT($E$13,1))&lt;5,"OFF",IF(VLOOKUP($B29,'Dummy Shift'!$D$19:$NU$158,AC$1,FALSE)&lt;&gt;0,VLOOKUP($B29,'Dummy Shift'!$D$19:$NU$158,AC$1,FALSE),"")),"")</f>
        <v>(B) Clark Wayne</v>
      </c>
      <c r="AD29" s="95" t="str">
        <f ca="1">IFERROR(IF(VALUE(RIGHT($E$13,1))&lt;6,"OFF",IF(VLOOKUP($B29,'Dummy Shift'!$D$19:$NU$158,AD$1,FALSE)&lt;&gt;0,VLOOKUP($B29,'Dummy Shift'!$D$19:$NU$158,AD$1,FALSE),"")),"")</f>
        <v>(B) Clark Wayne</v>
      </c>
      <c r="AE29" s="95" t="str">
        <f>IFERROR(IF(VALUE(RIGHT($E$13,1))&lt;7,"OFF",IF(VLOOKUP($B29,'Dummy Shift'!$D$19:$NU$158,AE$1,FALSE)&lt;&gt;0,VLOOKUP($B29,'Dummy Shift'!$D$19:$NU$158,AE$1,FALSE),"")),"")</f>
        <v>OFF</v>
      </c>
    </row>
    <row r="30" spans="1:38" s="95" customFormat="1" x14ac:dyDescent="0.25">
      <c r="A30" s="95">
        <f t="shared" ca="1" si="3"/>
        <v>2</v>
      </c>
      <c r="B30" s="95">
        <v>9</v>
      </c>
      <c r="C30" s="109" t="str">
        <f ca="1">IFERROR(VLOOKUP(B30,'Dummy Shift'!$C$14:$D$17,2,FALSE),"")</f>
        <v/>
      </c>
      <c r="D30" s="95" t="str">
        <f ca="1">IFERROR(IF(VLOOKUP($B30,'Dummy Shift'!$D$19:$NU$158,D$1,FALSE)&lt;&gt;0,VLOOKUP($B30,'Dummy Shift'!$D$19:$NU$158,D$1,FALSE),""),"")</f>
        <v>(B) Cristiano Messi</v>
      </c>
      <c r="E30" s="95" t="str">
        <f ca="1">IFERROR(IF(VLOOKUP($B30,'Dummy Shift'!$D$19:$NU$158,E$1,FALSE)&lt;&gt;0,VLOOKUP($B30,'Dummy Shift'!$D$19:$NU$158,E$1,FALSE),""),"")</f>
        <v>(B) Cristiano Messi</v>
      </c>
      <c r="F30" s="95" t="str">
        <f ca="1">IFERROR(IF(VALUE(RIGHT($E$13,1))&lt;3,"OFF",IF(VLOOKUP($B30,'Dummy Shift'!$D$19:$NU$158,F$1,FALSE)&lt;&gt;0,VLOOKUP($B30,'Dummy Shift'!$D$19:$NU$158,F$1,FALSE),"")),"")</f>
        <v>(B) Cristiano Messi</v>
      </c>
      <c r="G30" s="95" t="str">
        <f ca="1">IFERROR(IF(VALUE(RIGHT($E$13,1))&lt;4,"OFF",IF(VLOOKUP($B30,'Dummy Shift'!$D$19:$NU$158,G$1,FALSE)&lt;&gt;0,VLOOKUP($B30,'Dummy Shift'!$D$19:$NU$158,G$1,FALSE),"")),"")</f>
        <v>(B) Cristiano Messi</v>
      </c>
      <c r="H30" s="95" t="str">
        <f ca="1">IFERROR(IF(VALUE(RIGHT($E$13,1))&lt;5,"OFF",IF(VLOOKUP($B30,'Dummy Shift'!$D$19:$NU$158,H$1,FALSE)&lt;&gt;0,VLOOKUP($B30,'Dummy Shift'!$D$19:$NU$158,H$1,FALSE),"")),"")</f>
        <v>(B) Cristiano Messi</v>
      </c>
      <c r="I30" s="95" t="str">
        <f ca="1">IFERROR(IF(VALUE(RIGHT($E$13,1))&lt;6,"OFF",IF(VLOOKUP($B30,'Dummy Shift'!$D$19:$NU$158,I$1,FALSE)&lt;&gt;0,VLOOKUP($B30,'Dummy Shift'!$D$19:$NU$158,I$1,FALSE),"")),"")</f>
        <v>(B) Cristiano Messi</v>
      </c>
      <c r="J30" s="95" t="str">
        <f>IFERROR(IF(VALUE(RIGHT($E$13,1))&lt;7,"OFF",IF(VLOOKUP($B30,'Dummy Shift'!$D$19:$NU$158,J$1,FALSE)&lt;&gt;0,VLOOKUP($B30,'Dummy Shift'!$D$19:$NU$158,J$1,FALSE),"")),"")</f>
        <v>OFF</v>
      </c>
      <c r="K30" s="95" t="str">
        <f ca="1">IFERROR(IF(VLOOKUP($B30,'Dummy Shift'!$D$19:$NU$158,K$1,FALSE)&lt;&gt;0,VLOOKUP($B30,'Dummy Shift'!$D$19:$NU$158,K$1,FALSE),""),"")</f>
        <v>(B) Cristiano Messi</v>
      </c>
      <c r="L30" s="95" t="str">
        <f ca="1">IFERROR(IF(VLOOKUP($B30,'Dummy Shift'!$D$19:$NU$158,L$1,FALSE)&lt;&gt;0,VLOOKUP($B30,'Dummy Shift'!$D$19:$NU$158,L$1,FALSE),""),"")</f>
        <v>(B) Cristiano Messi</v>
      </c>
      <c r="M30" s="95" t="str">
        <f ca="1">IFERROR(IF(VALUE(RIGHT($E$13,1))&lt;3,"OFF",IF(VLOOKUP($B30,'Dummy Shift'!$D$19:$NU$158,M$1,FALSE)&lt;&gt;0,VLOOKUP($B30,'Dummy Shift'!$D$19:$NU$158,M$1,FALSE),"")),"")</f>
        <v>(B) Cristiano Messi</v>
      </c>
      <c r="N30" s="95" t="str">
        <f ca="1">IFERROR(IF(VALUE(RIGHT($E$13,1))&lt;4,"OFF",IF(VLOOKUP($B30,'Dummy Shift'!$D$19:$NU$158,N$1,FALSE)&lt;&gt;0,VLOOKUP($B30,'Dummy Shift'!$D$19:$NU$158,N$1,FALSE),"")),"")</f>
        <v>(B) Cristiano Messi</v>
      </c>
      <c r="O30" s="95" t="str">
        <f ca="1">IFERROR(IF(VALUE(RIGHT($E$13,1))&lt;5,"OFF",IF(VLOOKUP($B30,'Dummy Shift'!$D$19:$NU$158,O$1,FALSE)&lt;&gt;0,VLOOKUP($B30,'Dummy Shift'!$D$19:$NU$158,O$1,FALSE),"")),"")</f>
        <v>(B) Cristiano Messi</v>
      </c>
      <c r="P30" s="95" t="str">
        <f ca="1">IFERROR(IF(VALUE(RIGHT($E$13,1))&lt;6,"OFF",IF(VLOOKUP($B30,'Dummy Shift'!$D$19:$NU$158,P$1,FALSE)&lt;&gt;0,VLOOKUP($B30,'Dummy Shift'!$D$19:$NU$158,P$1,FALSE),"")),"")</f>
        <v>(B) Cristiano Messi</v>
      </c>
      <c r="Q30" s="95" t="str">
        <f>IFERROR(IF(VALUE(RIGHT($E$13,1))&lt;7,"OFF",IF(VLOOKUP($B30,'Dummy Shift'!$D$19:$NU$158,Q$1,FALSE)&lt;&gt;0,VLOOKUP($B30,'Dummy Shift'!$D$19:$NU$158,Q$1,FALSE),"")),"")</f>
        <v>OFF</v>
      </c>
      <c r="R30" s="95" t="str">
        <f ca="1">IFERROR(IF(VLOOKUP($B30,'Dummy Shift'!$D$19:$NU$158,R$1,FALSE)&lt;&gt;0,VLOOKUP($B30,'Dummy Shift'!$D$19:$NU$158,R$1,FALSE),""),"")</f>
        <v>(B) Cristiano Messi</v>
      </c>
      <c r="S30" s="95" t="str">
        <f ca="1">IFERROR(IF(VLOOKUP($B30,'Dummy Shift'!$D$19:$NU$158,S$1,FALSE)&lt;&gt;0,VLOOKUP($B30,'Dummy Shift'!$D$19:$NU$158,S$1,FALSE),""),"")</f>
        <v>(B) Cristiano Messi</v>
      </c>
      <c r="T30" s="95" t="str">
        <f ca="1">IFERROR(IF(VALUE(RIGHT($E$13,1))&lt;3,"OFF",IF(VLOOKUP($B30,'Dummy Shift'!$D$19:$NU$158,T$1,FALSE)&lt;&gt;0,VLOOKUP($B30,'Dummy Shift'!$D$19:$NU$158,T$1,FALSE),"")),"")</f>
        <v>(B) Cristiano Messi</v>
      </c>
      <c r="U30" s="95" t="str">
        <f ca="1">IFERROR(IF(VALUE(RIGHT($E$13,1))&lt;4,"OFF",IF(VLOOKUP($B30,'Dummy Shift'!$D$19:$NU$158,U$1,FALSE)&lt;&gt;0,VLOOKUP($B30,'Dummy Shift'!$D$19:$NU$158,U$1,FALSE),"")),"")</f>
        <v>(B) Cristiano Messi</v>
      </c>
      <c r="V30" s="95" t="str">
        <f ca="1">IFERROR(IF(VALUE(RIGHT($E$13,1))&lt;5,"OFF",IF(VLOOKUP($B30,'Dummy Shift'!$D$19:$NU$158,V$1,FALSE)&lt;&gt;0,VLOOKUP($B30,'Dummy Shift'!$D$19:$NU$158,V$1,FALSE),"")),"")</f>
        <v>(B) Cristiano Messi</v>
      </c>
      <c r="W30" s="95" t="str">
        <f ca="1">IFERROR(IF(VALUE(RIGHT($E$13,1))&lt;6,"OFF",IF(VLOOKUP($B30,'Dummy Shift'!$D$19:$NU$158,W$1,FALSE)&lt;&gt;0,VLOOKUP($B30,'Dummy Shift'!$D$19:$NU$158,W$1,FALSE),"")),"")</f>
        <v>(B) Cristiano Messi</v>
      </c>
      <c r="X30" s="95" t="str">
        <f>IFERROR(IF(VALUE(RIGHT($E$13,1))&lt;7,"OFF",IF(VLOOKUP($B30,'Dummy Shift'!$D$19:$NU$158,X$1,FALSE)&lt;&gt;0,VLOOKUP($B30,'Dummy Shift'!$D$19:$NU$158,X$1,FALSE),"")),"")</f>
        <v>OFF</v>
      </c>
      <c r="Y30" s="95" t="str">
        <f ca="1">IFERROR(IF(VLOOKUP($B30,'Dummy Shift'!$D$19:$NU$158,Y$1,FALSE)&lt;&gt;0,VLOOKUP($B30,'Dummy Shift'!$D$19:$NU$158,Y$1,FALSE),""),"")</f>
        <v>(B) Cristiano Messi</v>
      </c>
      <c r="Z30" s="95" t="str">
        <f ca="1">IFERROR(IF(VLOOKUP($B30,'Dummy Shift'!$D$19:$NU$158,Z$1,FALSE)&lt;&gt;0,VLOOKUP($B30,'Dummy Shift'!$D$19:$NU$158,Z$1,FALSE),""),"")</f>
        <v>(B) Cristiano Messi</v>
      </c>
      <c r="AA30" s="95" t="str">
        <f ca="1">IFERROR(IF(VALUE(RIGHT($E$13,1))&lt;3,"OFF",IF(VLOOKUP($B30,'Dummy Shift'!$D$19:$NU$158,AA$1,FALSE)&lt;&gt;0,VLOOKUP($B30,'Dummy Shift'!$D$19:$NU$158,AA$1,FALSE),"")),"")</f>
        <v>(B) Cristiano Messi</v>
      </c>
      <c r="AB30" s="95" t="str">
        <f ca="1">IFERROR(IF(VALUE(RIGHT($E$13,1))&lt;4,"OFF",IF(VLOOKUP($B30,'Dummy Shift'!$D$19:$NU$158,AB$1,FALSE)&lt;&gt;0,VLOOKUP($B30,'Dummy Shift'!$D$19:$NU$158,AB$1,FALSE),"")),"")</f>
        <v>(B) Cristiano Messi</v>
      </c>
      <c r="AC30" s="95" t="str">
        <f ca="1">IFERROR(IF(VALUE(RIGHT($E$13,1))&lt;5,"OFF",IF(VLOOKUP($B30,'Dummy Shift'!$D$19:$NU$158,AC$1,FALSE)&lt;&gt;0,VLOOKUP($B30,'Dummy Shift'!$D$19:$NU$158,AC$1,FALSE),"")),"")</f>
        <v>(B) Cristiano Messi</v>
      </c>
      <c r="AD30" s="95" t="str">
        <f ca="1">IFERROR(IF(VALUE(RIGHT($E$13,1))&lt;6,"OFF",IF(VLOOKUP($B30,'Dummy Shift'!$D$19:$NU$158,AD$1,FALSE)&lt;&gt;0,VLOOKUP($B30,'Dummy Shift'!$D$19:$NU$158,AD$1,FALSE),"")),"")</f>
        <v>(B) Cristiano Messi</v>
      </c>
      <c r="AE30" s="95" t="str">
        <f>IFERROR(IF(VALUE(RIGHT($E$13,1))&lt;7,"OFF",IF(VLOOKUP($B30,'Dummy Shift'!$D$19:$NU$158,AE$1,FALSE)&lt;&gt;0,VLOOKUP($B30,'Dummy Shift'!$D$19:$NU$158,AE$1,FALSE),"")),"")</f>
        <v>OFF</v>
      </c>
    </row>
    <row r="31" spans="1:38" s="95" customFormat="1" x14ac:dyDescent="0.25">
      <c r="A31" s="95">
        <f t="shared" ca="1" si="3"/>
        <v>2</v>
      </c>
      <c r="B31" s="95">
        <v>10</v>
      </c>
      <c r="C31" s="109" t="str">
        <f ca="1">IFERROR(VLOOKUP(B31,'Dummy Shift'!$C$14:$D$17,2,FALSE),"")</f>
        <v/>
      </c>
      <c r="D31" s="95" t="str">
        <f ca="1">IFERROR(IF(VLOOKUP($B31,'Dummy Shift'!$D$19:$NU$158,D$1,FALSE)&lt;&gt;0,VLOOKUP($B31,'Dummy Shift'!$D$19:$NU$158,D$1,FALSE),""),"")</f>
        <v>(B) Roger Connery</v>
      </c>
      <c r="E31" s="95" t="str">
        <f ca="1">IFERROR(IF(VLOOKUP($B31,'Dummy Shift'!$D$19:$NU$158,E$1,FALSE)&lt;&gt;0,VLOOKUP($B31,'Dummy Shift'!$D$19:$NU$158,E$1,FALSE),""),"")</f>
        <v>(B) Roger Connery</v>
      </c>
      <c r="F31" s="95" t="str">
        <f ca="1">IFERROR(IF(VALUE(RIGHT($E$13,1))&lt;3,"OFF",IF(VLOOKUP($B31,'Dummy Shift'!$D$19:$NU$158,F$1,FALSE)&lt;&gt;0,VLOOKUP($B31,'Dummy Shift'!$D$19:$NU$158,F$1,FALSE),"")),"")</f>
        <v>(B) Roger Connery</v>
      </c>
      <c r="G31" s="95" t="str">
        <f ca="1">IFERROR(IF(VALUE(RIGHT($E$13,1))&lt;4,"OFF",IF(VLOOKUP($B31,'Dummy Shift'!$D$19:$NU$158,G$1,FALSE)&lt;&gt;0,VLOOKUP($B31,'Dummy Shift'!$D$19:$NU$158,G$1,FALSE),"")),"")</f>
        <v>(B) Roger Connery</v>
      </c>
      <c r="H31" s="95" t="str">
        <f ca="1">IFERROR(IF(VALUE(RIGHT($E$13,1))&lt;5,"OFF",IF(VLOOKUP($B31,'Dummy Shift'!$D$19:$NU$158,H$1,FALSE)&lt;&gt;0,VLOOKUP($B31,'Dummy Shift'!$D$19:$NU$158,H$1,FALSE),"")),"")</f>
        <v>(B) Roger Connery</v>
      </c>
      <c r="I31" s="95" t="str">
        <f ca="1">IFERROR(IF(VALUE(RIGHT($E$13,1))&lt;6,"OFF",IF(VLOOKUP($B31,'Dummy Shift'!$D$19:$NU$158,I$1,FALSE)&lt;&gt;0,VLOOKUP($B31,'Dummy Shift'!$D$19:$NU$158,I$1,FALSE),"")),"")</f>
        <v>(B) Roger Connery</v>
      </c>
      <c r="J31" s="95" t="str">
        <f>IFERROR(IF(VALUE(RIGHT($E$13,1))&lt;7,"OFF",IF(VLOOKUP($B31,'Dummy Shift'!$D$19:$NU$158,J$1,FALSE)&lt;&gt;0,VLOOKUP($B31,'Dummy Shift'!$D$19:$NU$158,J$1,FALSE),"")),"")</f>
        <v>OFF</v>
      </c>
      <c r="K31" s="95" t="str">
        <f ca="1">IFERROR(IF(VLOOKUP($B31,'Dummy Shift'!$D$19:$NU$158,K$1,FALSE)&lt;&gt;0,VLOOKUP($B31,'Dummy Shift'!$D$19:$NU$158,K$1,FALSE),""),"")</f>
        <v>(B) Roger Connery</v>
      </c>
      <c r="L31" s="95" t="str">
        <f ca="1">IFERROR(IF(VLOOKUP($B31,'Dummy Shift'!$D$19:$NU$158,L$1,FALSE)&lt;&gt;0,VLOOKUP($B31,'Dummy Shift'!$D$19:$NU$158,L$1,FALSE),""),"")</f>
        <v>(B) Roger Connery</v>
      </c>
      <c r="M31" s="95" t="str">
        <f ca="1">IFERROR(IF(VALUE(RIGHT($E$13,1))&lt;3,"OFF",IF(VLOOKUP($B31,'Dummy Shift'!$D$19:$NU$158,M$1,FALSE)&lt;&gt;0,VLOOKUP($B31,'Dummy Shift'!$D$19:$NU$158,M$1,FALSE),"")),"")</f>
        <v>(B) Roger Connery</v>
      </c>
      <c r="N31" s="95" t="str">
        <f ca="1">IFERROR(IF(VALUE(RIGHT($E$13,1))&lt;4,"OFF",IF(VLOOKUP($B31,'Dummy Shift'!$D$19:$NU$158,N$1,FALSE)&lt;&gt;0,VLOOKUP($B31,'Dummy Shift'!$D$19:$NU$158,N$1,FALSE),"")),"")</f>
        <v>(B) Roger Connery</v>
      </c>
      <c r="O31" s="95" t="str">
        <f ca="1">IFERROR(IF(VALUE(RIGHT($E$13,1))&lt;5,"OFF",IF(VLOOKUP($B31,'Dummy Shift'!$D$19:$NU$158,O$1,FALSE)&lt;&gt;0,VLOOKUP($B31,'Dummy Shift'!$D$19:$NU$158,O$1,FALSE),"")),"")</f>
        <v>(B) Roger Connery</v>
      </c>
      <c r="P31" s="95" t="str">
        <f ca="1">IFERROR(IF(VALUE(RIGHT($E$13,1))&lt;6,"OFF",IF(VLOOKUP($B31,'Dummy Shift'!$D$19:$NU$158,P$1,FALSE)&lt;&gt;0,VLOOKUP($B31,'Dummy Shift'!$D$19:$NU$158,P$1,FALSE),"")),"")</f>
        <v>(B) Roger Connery</v>
      </c>
      <c r="Q31" s="95" t="str">
        <f>IFERROR(IF(VALUE(RIGHT($E$13,1))&lt;7,"OFF",IF(VLOOKUP($B31,'Dummy Shift'!$D$19:$NU$158,Q$1,FALSE)&lt;&gt;0,VLOOKUP($B31,'Dummy Shift'!$D$19:$NU$158,Q$1,FALSE),"")),"")</f>
        <v>OFF</v>
      </c>
      <c r="R31" s="95" t="str">
        <f ca="1">IFERROR(IF(VLOOKUP($B31,'Dummy Shift'!$D$19:$NU$158,R$1,FALSE)&lt;&gt;0,VLOOKUP($B31,'Dummy Shift'!$D$19:$NU$158,R$1,FALSE),""),"")</f>
        <v>(B) Roger Connery</v>
      </c>
      <c r="S31" s="95" t="str">
        <f ca="1">IFERROR(IF(VLOOKUP($B31,'Dummy Shift'!$D$19:$NU$158,S$1,FALSE)&lt;&gt;0,VLOOKUP($B31,'Dummy Shift'!$D$19:$NU$158,S$1,FALSE),""),"")</f>
        <v>(B) Roger Connery</v>
      </c>
      <c r="T31" s="95" t="str">
        <f ca="1">IFERROR(IF(VALUE(RIGHT($E$13,1))&lt;3,"OFF",IF(VLOOKUP($B31,'Dummy Shift'!$D$19:$NU$158,T$1,FALSE)&lt;&gt;0,VLOOKUP($B31,'Dummy Shift'!$D$19:$NU$158,T$1,FALSE),"")),"")</f>
        <v>(B) Roger Connery</v>
      </c>
      <c r="U31" s="95" t="str">
        <f ca="1">IFERROR(IF(VALUE(RIGHT($E$13,1))&lt;4,"OFF",IF(VLOOKUP($B31,'Dummy Shift'!$D$19:$NU$158,U$1,FALSE)&lt;&gt;0,VLOOKUP($B31,'Dummy Shift'!$D$19:$NU$158,U$1,FALSE),"")),"")</f>
        <v>(B) Roger Connery</v>
      </c>
      <c r="V31" s="95" t="str">
        <f ca="1">IFERROR(IF(VALUE(RIGHT($E$13,1))&lt;5,"OFF",IF(VLOOKUP($B31,'Dummy Shift'!$D$19:$NU$158,V$1,FALSE)&lt;&gt;0,VLOOKUP($B31,'Dummy Shift'!$D$19:$NU$158,V$1,FALSE),"")),"")</f>
        <v>(B) Roger Connery</v>
      </c>
      <c r="W31" s="95" t="str">
        <f ca="1">IFERROR(IF(VALUE(RIGHT($E$13,1))&lt;6,"OFF",IF(VLOOKUP($B31,'Dummy Shift'!$D$19:$NU$158,W$1,FALSE)&lt;&gt;0,VLOOKUP($B31,'Dummy Shift'!$D$19:$NU$158,W$1,FALSE),"")),"")</f>
        <v>(B) Roger Connery</v>
      </c>
      <c r="X31" s="95" t="str">
        <f>IFERROR(IF(VALUE(RIGHT($E$13,1))&lt;7,"OFF",IF(VLOOKUP($B31,'Dummy Shift'!$D$19:$NU$158,X$1,FALSE)&lt;&gt;0,VLOOKUP($B31,'Dummy Shift'!$D$19:$NU$158,X$1,FALSE),"")),"")</f>
        <v>OFF</v>
      </c>
      <c r="Y31" s="95" t="str">
        <f ca="1">IFERROR(IF(VLOOKUP($B31,'Dummy Shift'!$D$19:$NU$158,Y$1,FALSE)&lt;&gt;0,VLOOKUP($B31,'Dummy Shift'!$D$19:$NU$158,Y$1,FALSE),""),"")</f>
        <v>(B) Roger Connery</v>
      </c>
      <c r="Z31" s="95" t="str">
        <f ca="1">IFERROR(IF(VLOOKUP($B31,'Dummy Shift'!$D$19:$NU$158,Z$1,FALSE)&lt;&gt;0,VLOOKUP($B31,'Dummy Shift'!$D$19:$NU$158,Z$1,FALSE),""),"")</f>
        <v>(B) Roger Connery</v>
      </c>
      <c r="AA31" s="95" t="str">
        <f ca="1">IFERROR(IF(VALUE(RIGHT($E$13,1))&lt;3,"OFF",IF(VLOOKUP($B31,'Dummy Shift'!$D$19:$NU$158,AA$1,FALSE)&lt;&gt;0,VLOOKUP($B31,'Dummy Shift'!$D$19:$NU$158,AA$1,FALSE),"")),"")</f>
        <v>(B) Roger Connery</v>
      </c>
      <c r="AB31" s="95" t="str">
        <f ca="1">IFERROR(IF(VALUE(RIGHT($E$13,1))&lt;4,"OFF",IF(VLOOKUP($B31,'Dummy Shift'!$D$19:$NU$158,AB$1,FALSE)&lt;&gt;0,VLOOKUP($B31,'Dummy Shift'!$D$19:$NU$158,AB$1,FALSE),"")),"")</f>
        <v>(B) Roger Connery</v>
      </c>
      <c r="AC31" s="95" t="str">
        <f ca="1">IFERROR(IF(VALUE(RIGHT($E$13,1))&lt;5,"OFF",IF(VLOOKUP($B31,'Dummy Shift'!$D$19:$NU$158,AC$1,FALSE)&lt;&gt;0,VLOOKUP($B31,'Dummy Shift'!$D$19:$NU$158,AC$1,FALSE),"")),"")</f>
        <v>(B) Roger Connery</v>
      </c>
      <c r="AD31" s="95" t="str">
        <f ca="1">IFERROR(IF(VALUE(RIGHT($E$13,1))&lt;6,"OFF",IF(VLOOKUP($B31,'Dummy Shift'!$D$19:$NU$158,AD$1,FALSE)&lt;&gt;0,VLOOKUP($B31,'Dummy Shift'!$D$19:$NU$158,AD$1,FALSE),"")),"")</f>
        <v>(B) Roger Connery</v>
      </c>
      <c r="AE31" s="95" t="str">
        <f>IFERROR(IF(VALUE(RIGHT($E$13,1))&lt;7,"OFF",IF(VLOOKUP($B31,'Dummy Shift'!$D$19:$NU$158,AE$1,FALSE)&lt;&gt;0,VLOOKUP($B31,'Dummy Shift'!$D$19:$NU$158,AE$1,FALSE),"")),"")</f>
        <v>OFF</v>
      </c>
    </row>
    <row r="32" spans="1:38" s="95" customFormat="1" x14ac:dyDescent="0.25">
      <c r="A32" s="95">
        <f t="shared" ca="1" si="3"/>
        <v>2</v>
      </c>
      <c r="B32" s="95">
        <v>11</v>
      </c>
      <c r="C32" s="109" t="str">
        <f ca="1">IFERROR(VLOOKUP(B32,'Dummy Shift'!$C$14:$D$17,2,FALSE),"")</f>
        <v/>
      </c>
      <c r="D32" s="95" t="str">
        <f ca="1">IFERROR(IF(VLOOKUP($B32,'Dummy Shift'!$D$19:$NU$158,D$1,FALSE)&lt;&gt;0,VLOOKUP($B32,'Dummy Shift'!$D$19:$NU$158,D$1,FALSE),""),"")</f>
        <v>(B) Pierce Craig</v>
      </c>
      <c r="E32" s="95" t="str">
        <f ca="1">IFERROR(IF(VLOOKUP($B32,'Dummy Shift'!$D$19:$NU$158,E$1,FALSE)&lt;&gt;0,VLOOKUP($B32,'Dummy Shift'!$D$19:$NU$158,E$1,FALSE),""),"")</f>
        <v>(B) Pierce Craig</v>
      </c>
      <c r="F32" s="95" t="str">
        <f ca="1">IFERROR(IF(VALUE(RIGHT($E$13,1))&lt;3,"OFF",IF(VLOOKUP($B32,'Dummy Shift'!$D$19:$NU$158,F$1,FALSE)&lt;&gt;0,VLOOKUP($B32,'Dummy Shift'!$D$19:$NU$158,F$1,FALSE),"")),"")</f>
        <v>(B) Pierce Craig</v>
      </c>
      <c r="G32" s="95" t="str">
        <f ca="1">IFERROR(IF(VALUE(RIGHT($E$13,1))&lt;4,"OFF",IF(VLOOKUP($B32,'Dummy Shift'!$D$19:$NU$158,G$1,FALSE)&lt;&gt;0,VLOOKUP($B32,'Dummy Shift'!$D$19:$NU$158,G$1,FALSE),"")),"")</f>
        <v>(B) Pierce Craig</v>
      </c>
      <c r="H32" s="95" t="str">
        <f ca="1">IFERROR(IF(VALUE(RIGHT($E$13,1))&lt;5,"OFF",IF(VLOOKUP($B32,'Dummy Shift'!$D$19:$NU$158,H$1,FALSE)&lt;&gt;0,VLOOKUP($B32,'Dummy Shift'!$D$19:$NU$158,H$1,FALSE),"")),"")</f>
        <v>(B) Pierce Craig</v>
      </c>
      <c r="I32" s="95" t="str">
        <f ca="1">IFERROR(IF(VALUE(RIGHT($E$13,1))&lt;6,"OFF",IF(VLOOKUP($B32,'Dummy Shift'!$D$19:$NU$158,I$1,FALSE)&lt;&gt;0,VLOOKUP($B32,'Dummy Shift'!$D$19:$NU$158,I$1,FALSE),"")),"")</f>
        <v>(B) Pierce Craig</v>
      </c>
      <c r="J32" s="95" t="str">
        <f>IFERROR(IF(VALUE(RIGHT($E$13,1))&lt;7,"OFF",IF(VLOOKUP($B32,'Dummy Shift'!$D$19:$NU$158,J$1,FALSE)&lt;&gt;0,VLOOKUP($B32,'Dummy Shift'!$D$19:$NU$158,J$1,FALSE),"")),"")</f>
        <v>OFF</v>
      </c>
      <c r="K32" s="95" t="str">
        <f ca="1">IFERROR(IF(VLOOKUP($B32,'Dummy Shift'!$D$19:$NU$158,K$1,FALSE)&lt;&gt;0,VLOOKUP($B32,'Dummy Shift'!$D$19:$NU$158,K$1,FALSE),""),"")</f>
        <v>(B) Pierce Craig</v>
      </c>
      <c r="L32" s="95" t="str">
        <f ca="1">IFERROR(IF(VLOOKUP($B32,'Dummy Shift'!$D$19:$NU$158,L$1,FALSE)&lt;&gt;0,VLOOKUP($B32,'Dummy Shift'!$D$19:$NU$158,L$1,FALSE),""),"")</f>
        <v>(B) Pierce Craig</v>
      </c>
      <c r="M32" s="95" t="str">
        <f ca="1">IFERROR(IF(VALUE(RIGHT($E$13,1))&lt;3,"OFF",IF(VLOOKUP($B32,'Dummy Shift'!$D$19:$NU$158,M$1,FALSE)&lt;&gt;0,VLOOKUP($B32,'Dummy Shift'!$D$19:$NU$158,M$1,FALSE),"")),"")</f>
        <v>(B) Pierce Craig</v>
      </c>
      <c r="N32" s="95" t="str">
        <f ca="1">IFERROR(IF(VALUE(RIGHT($E$13,1))&lt;4,"OFF",IF(VLOOKUP($B32,'Dummy Shift'!$D$19:$NU$158,N$1,FALSE)&lt;&gt;0,VLOOKUP($B32,'Dummy Shift'!$D$19:$NU$158,N$1,FALSE),"")),"")</f>
        <v>(B) Pierce Craig</v>
      </c>
      <c r="O32" s="95" t="str">
        <f ca="1">IFERROR(IF(VALUE(RIGHT($E$13,1))&lt;5,"OFF",IF(VLOOKUP($B32,'Dummy Shift'!$D$19:$NU$158,O$1,FALSE)&lt;&gt;0,VLOOKUP($B32,'Dummy Shift'!$D$19:$NU$158,O$1,FALSE),"")),"")</f>
        <v>(B) Pierce Craig</v>
      </c>
      <c r="P32" s="95" t="str">
        <f ca="1">IFERROR(IF(VALUE(RIGHT($E$13,1))&lt;6,"OFF",IF(VLOOKUP($B32,'Dummy Shift'!$D$19:$NU$158,P$1,FALSE)&lt;&gt;0,VLOOKUP($B32,'Dummy Shift'!$D$19:$NU$158,P$1,FALSE),"")),"")</f>
        <v>(B) Pierce Craig</v>
      </c>
      <c r="Q32" s="95" t="str">
        <f>IFERROR(IF(VALUE(RIGHT($E$13,1))&lt;7,"OFF",IF(VLOOKUP($B32,'Dummy Shift'!$D$19:$NU$158,Q$1,FALSE)&lt;&gt;0,VLOOKUP($B32,'Dummy Shift'!$D$19:$NU$158,Q$1,FALSE),"")),"")</f>
        <v>OFF</v>
      </c>
      <c r="R32" s="95" t="str">
        <f ca="1">IFERROR(IF(VLOOKUP($B32,'Dummy Shift'!$D$19:$NU$158,R$1,FALSE)&lt;&gt;0,VLOOKUP($B32,'Dummy Shift'!$D$19:$NU$158,R$1,FALSE),""),"")</f>
        <v>(B) Pierce Craig</v>
      </c>
      <c r="S32" s="95" t="str">
        <f ca="1">IFERROR(IF(VLOOKUP($B32,'Dummy Shift'!$D$19:$NU$158,S$1,FALSE)&lt;&gt;0,VLOOKUP($B32,'Dummy Shift'!$D$19:$NU$158,S$1,FALSE),""),"")</f>
        <v>(B) Pierce Craig</v>
      </c>
      <c r="T32" s="95" t="str">
        <f ca="1">IFERROR(IF(VALUE(RIGHT($E$13,1))&lt;3,"OFF",IF(VLOOKUP($B32,'Dummy Shift'!$D$19:$NU$158,T$1,FALSE)&lt;&gt;0,VLOOKUP($B32,'Dummy Shift'!$D$19:$NU$158,T$1,FALSE),"")),"")</f>
        <v>(B) Pierce Craig</v>
      </c>
      <c r="U32" s="95" t="str">
        <f ca="1">IFERROR(IF(VALUE(RIGHT($E$13,1))&lt;4,"OFF",IF(VLOOKUP($B32,'Dummy Shift'!$D$19:$NU$158,U$1,FALSE)&lt;&gt;0,VLOOKUP($B32,'Dummy Shift'!$D$19:$NU$158,U$1,FALSE),"")),"")</f>
        <v>(B) Pierce Craig</v>
      </c>
      <c r="V32" s="95" t="str">
        <f ca="1">IFERROR(IF(VALUE(RIGHT($E$13,1))&lt;5,"OFF",IF(VLOOKUP($B32,'Dummy Shift'!$D$19:$NU$158,V$1,FALSE)&lt;&gt;0,VLOOKUP($B32,'Dummy Shift'!$D$19:$NU$158,V$1,FALSE),"")),"")</f>
        <v>(B) Pierce Craig</v>
      </c>
      <c r="W32" s="95" t="str">
        <f ca="1">IFERROR(IF(VALUE(RIGHT($E$13,1))&lt;6,"OFF",IF(VLOOKUP($B32,'Dummy Shift'!$D$19:$NU$158,W$1,FALSE)&lt;&gt;0,VLOOKUP($B32,'Dummy Shift'!$D$19:$NU$158,W$1,FALSE),"")),"")</f>
        <v>(B) Pierce Craig</v>
      </c>
      <c r="X32" s="95" t="str">
        <f>IFERROR(IF(VALUE(RIGHT($E$13,1))&lt;7,"OFF",IF(VLOOKUP($B32,'Dummy Shift'!$D$19:$NU$158,X$1,FALSE)&lt;&gt;0,VLOOKUP($B32,'Dummy Shift'!$D$19:$NU$158,X$1,FALSE),"")),"")</f>
        <v>OFF</v>
      </c>
      <c r="Y32" s="95" t="str">
        <f ca="1">IFERROR(IF(VLOOKUP($B32,'Dummy Shift'!$D$19:$NU$158,Y$1,FALSE)&lt;&gt;0,VLOOKUP($B32,'Dummy Shift'!$D$19:$NU$158,Y$1,FALSE),""),"")</f>
        <v>(B) Pierce Craig</v>
      </c>
      <c r="Z32" s="95" t="str">
        <f ca="1">IFERROR(IF(VLOOKUP($B32,'Dummy Shift'!$D$19:$NU$158,Z$1,FALSE)&lt;&gt;0,VLOOKUP($B32,'Dummy Shift'!$D$19:$NU$158,Z$1,FALSE),""),"")</f>
        <v>(B) Pierce Craig</v>
      </c>
      <c r="AA32" s="95" t="str">
        <f ca="1">IFERROR(IF(VALUE(RIGHT($E$13,1))&lt;3,"OFF",IF(VLOOKUP($B32,'Dummy Shift'!$D$19:$NU$158,AA$1,FALSE)&lt;&gt;0,VLOOKUP($B32,'Dummy Shift'!$D$19:$NU$158,AA$1,FALSE),"")),"")</f>
        <v>(B) Pierce Craig</v>
      </c>
      <c r="AB32" s="95" t="str">
        <f ca="1">IFERROR(IF(VALUE(RIGHT($E$13,1))&lt;4,"OFF",IF(VLOOKUP($B32,'Dummy Shift'!$D$19:$NU$158,AB$1,FALSE)&lt;&gt;0,VLOOKUP($B32,'Dummy Shift'!$D$19:$NU$158,AB$1,FALSE),"")),"")</f>
        <v>(B) Pierce Craig</v>
      </c>
      <c r="AC32" s="95" t="str">
        <f ca="1">IFERROR(IF(VALUE(RIGHT($E$13,1))&lt;5,"OFF",IF(VLOOKUP($B32,'Dummy Shift'!$D$19:$NU$158,AC$1,FALSE)&lt;&gt;0,VLOOKUP($B32,'Dummy Shift'!$D$19:$NU$158,AC$1,FALSE),"")),"")</f>
        <v>(B) Pierce Craig</v>
      </c>
      <c r="AD32" s="95" t="str">
        <f ca="1">IFERROR(IF(VALUE(RIGHT($E$13,1))&lt;6,"OFF",IF(VLOOKUP($B32,'Dummy Shift'!$D$19:$NU$158,AD$1,FALSE)&lt;&gt;0,VLOOKUP($B32,'Dummy Shift'!$D$19:$NU$158,AD$1,FALSE),"")),"")</f>
        <v>(B) Pierce Craig</v>
      </c>
      <c r="AE32" s="95" t="str">
        <f>IFERROR(IF(VALUE(RIGHT($E$13,1))&lt;7,"OFF",IF(VLOOKUP($B32,'Dummy Shift'!$D$19:$NU$158,AE$1,FALSE)&lt;&gt;0,VLOOKUP($B32,'Dummy Shift'!$D$19:$NU$158,AE$1,FALSE),"")),"")</f>
        <v>OFF</v>
      </c>
    </row>
    <row r="33" spans="1:31" s="95" customFormat="1" x14ac:dyDescent="0.25">
      <c r="A33" s="95">
        <f t="shared" ca="1" si="3"/>
        <v>2</v>
      </c>
      <c r="B33" s="95">
        <v>12</v>
      </c>
      <c r="C33" s="109" t="str">
        <f ca="1">IFERROR(VLOOKUP(B33,'Dummy Shift'!$C$14:$D$17,2,FALSE),"")</f>
        <v/>
      </c>
      <c r="D33" s="95" t="str">
        <f ca="1">IFERROR(IF(VLOOKUP($B33,'Dummy Shift'!$D$19:$NU$158,D$1,FALSE)&lt;&gt;0,VLOOKUP($B33,'Dummy Shift'!$D$19:$NU$158,D$1,FALSE),""),"")</f>
        <v>(B) Timothy Lazenbi</v>
      </c>
      <c r="E33" s="95" t="str">
        <f ca="1">IFERROR(IF(VLOOKUP($B33,'Dummy Shift'!$D$19:$NU$158,E$1,FALSE)&lt;&gt;0,VLOOKUP($B33,'Dummy Shift'!$D$19:$NU$158,E$1,FALSE),""),"")</f>
        <v>(B) Timothy Lazenbi</v>
      </c>
      <c r="F33" s="95" t="str">
        <f ca="1">IFERROR(IF(VALUE(RIGHT($E$13,1))&lt;3,"OFF",IF(VLOOKUP($B33,'Dummy Shift'!$D$19:$NU$158,F$1,FALSE)&lt;&gt;0,VLOOKUP($B33,'Dummy Shift'!$D$19:$NU$158,F$1,FALSE),"")),"")</f>
        <v>(B) Timothy Lazenbi</v>
      </c>
      <c r="G33" s="95" t="str">
        <f ca="1">IFERROR(IF(VALUE(RIGHT($E$13,1))&lt;4,"OFF",IF(VLOOKUP($B33,'Dummy Shift'!$D$19:$NU$158,G$1,FALSE)&lt;&gt;0,VLOOKUP($B33,'Dummy Shift'!$D$19:$NU$158,G$1,FALSE),"")),"")</f>
        <v>(B) Timothy Lazenbi</v>
      </c>
      <c r="H33" s="95" t="str">
        <f ca="1">IFERROR(IF(VALUE(RIGHT($E$13,1))&lt;5,"OFF",IF(VLOOKUP($B33,'Dummy Shift'!$D$19:$NU$158,H$1,FALSE)&lt;&gt;0,VLOOKUP($B33,'Dummy Shift'!$D$19:$NU$158,H$1,FALSE),"")),"")</f>
        <v>(B) Timothy Lazenbi</v>
      </c>
      <c r="I33" s="95" t="str">
        <f ca="1">IFERROR(IF(VALUE(RIGHT($E$13,1))&lt;6,"OFF",IF(VLOOKUP($B33,'Dummy Shift'!$D$19:$NU$158,I$1,FALSE)&lt;&gt;0,VLOOKUP($B33,'Dummy Shift'!$D$19:$NU$158,I$1,FALSE),"")),"")</f>
        <v>(B) Timothy Lazenbi</v>
      </c>
      <c r="J33" s="95" t="str">
        <f>IFERROR(IF(VALUE(RIGHT($E$13,1))&lt;7,"OFF",IF(VLOOKUP($B33,'Dummy Shift'!$D$19:$NU$158,J$1,FALSE)&lt;&gt;0,VLOOKUP($B33,'Dummy Shift'!$D$19:$NU$158,J$1,FALSE),"")),"")</f>
        <v>OFF</v>
      </c>
      <c r="K33" s="95" t="str">
        <f ca="1">IFERROR(IF(VLOOKUP($B33,'Dummy Shift'!$D$19:$NU$158,K$1,FALSE)&lt;&gt;0,VLOOKUP($B33,'Dummy Shift'!$D$19:$NU$158,K$1,FALSE),""),"")</f>
        <v>(B) Timothy Lazenbi</v>
      </c>
      <c r="L33" s="95" t="str">
        <f ca="1">IFERROR(IF(VLOOKUP($B33,'Dummy Shift'!$D$19:$NU$158,L$1,FALSE)&lt;&gt;0,VLOOKUP($B33,'Dummy Shift'!$D$19:$NU$158,L$1,FALSE),""),"")</f>
        <v>(B) Timothy Lazenbi</v>
      </c>
      <c r="M33" s="95" t="str">
        <f ca="1">IFERROR(IF(VALUE(RIGHT($E$13,1))&lt;3,"OFF",IF(VLOOKUP($B33,'Dummy Shift'!$D$19:$NU$158,M$1,FALSE)&lt;&gt;0,VLOOKUP($B33,'Dummy Shift'!$D$19:$NU$158,M$1,FALSE),"")),"")</f>
        <v>(B) Timothy Lazenbi</v>
      </c>
      <c r="N33" s="95" t="str">
        <f ca="1">IFERROR(IF(VALUE(RIGHT($E$13,1))&lt;4,"OFF",IF(VLOOKUP($B33,'Dummy Shift'!$D$19:$NU$158,N$1,FALSE)&lt;&gt;0,VLOOKUP($B33,'Dummy Shift'!$D$19:$NU$158,N$1,FALSE),"")),"")</f>
        <v>(B) Timothy Lazenbi</v>
      </c>
      <c r="O33" s="95" t="str">
        <f ca="1">IFERROR(IF(VALUE(RIGHT($E$13,1))&lt;5,"OFF",IF(VLOOKUP($B33,'Dummy Shift'!$D$19:$NU$158,O$1,FALSE)&lt;&gt;0,VLOOKUP($B33,'Dummy Shift'!$D$19:$NU$158,O$1,FALSE),"")),"")</f>
        <v>(B) Timothy Lazenbi</v>
      </c>
      <c r="P33" s="95" t="str">
        <f ca="1">IFERROR(IF(VALUE(RIGHT($E$13,1))&lt;6,"OFF",IF(VLOOKUP($B33,'Dummy Shift'!$D$19:$NU$158,P$1,FALSE)&lt;&gt;0,VLOOKUP($B33,'Dummy Shift'!$D$19:$NU$158,P$1,FALSE),"")),"")</f>
        <v>(B) Timothy Lazenbi</v>
      </c>
      <c r="Q33" s="95" t="str">
        <f>IFERROR(IF(VALUE(RIGHT($E$13,1))&lt;7,"OFF",IF(VLOOKUP($B33,'Dummy Shift'!$D$19:$NU$158,Q$1,FALSE)&lt;&gt;0,VLOOKUP($B33,'Dummy Shift'!$D$19:$NU$158,Q$1,FALSE),"")),"")</f>
        <v>OFF</v>
      </c>
      <c r="R33" s="95" t="str">
        <f ca="1">IFERROR(IF(VLOOKUP($B33,'Dummy Shift'!$D$19:$NU$158,R$1,FALSE)&lt;&gt;0,VLOOKUP($B33,'Dummy Shift'!$D$19:$NU$158,R$1,FALSE),""),"")</f>
        <v>(B) Timothy Lazenbi</v>
      </c>
      <c r="S33" s="95" t="str">
        <f ca="1">IFERROR(IF(VLOOKUP($B33,'Dummy Shift'!$D$19:$NU$158,S$1,FALSE)&lt;&gt;0,VLOOKUP($B33,'Dummy Shift'!$D$19:$NU$158,S$1,FALSE),""),"")</f>
        <v>(B) Timothy Lazenbi</v>
      </c>
      <c r="T33" s="95" t="str">
        <f ca="1">IFERROR(IF(VALUE(RIGHT($E$13,1))&lt;3,"OFF",IF(VLOOKUP($B33,'Dummy Shift'!$D$19:$NU$158,T$1,FALSE)&lt;&gt;0,VLOOKUP($B33,'Dummy Shift'!$D$19:$NU$158,T$1,FALSE),"")),"")</f>
        <v>(B) Timothy Lazenbi</v>
      </c>
      <c r="U33" s="95" t="str">
        <f ca="1">IFERROR(IF(VALUE(RIGHT($E$13,1))&lt;4,"OFF",IF(VLOOKUP($B33,'Dummy Shift'!$D$19:$NU$158,U$1,FALSE)&lt;&gt;0,VLOOKUP($B33,'Dummy Shift'!$D$19:$NU$158,U$1,FALSE),"")),"")</f>
        <v>(B) Timothy Lazenbi</v>
      </c>
      <c r="V33" s="95" t="str">
        <f ca="1">IFERROR(IF(VALUE(RIGHT($E$13,1))&lt;5,"OFF",IF(VLOOKUP($B33,'Dummy Shift'!$D$19:$NU$158,V$1,FALSE)&lt;&gt;0,VLOOKUP($B33,'Dummy Shift'!$D$19:$NU$158,V$1,FALSE),"")),"")</f>
        <v>(B) Timothy Lazenbi</v>
      </c>
      <c r="W33" s="95" t="str">
        <f ca="1">IFERROR(IF(VALUE(RIGHT($E$13,1))&lt;6,"OFF",IF(VLOOKUP($B33,'Dummy Shift'!$D$19:$NU$158,W$1,FALSE)&lt;&gt;0,VLOOKUP($B33,'Dummy Shift'!$D$19:$NU$158,W$1,FALSE),"")),"")</f>
        <v>(B) Timothy Lazenbi</v>
      </c>
      <c r="X33" s="95" t="str">
        <f>IFERROR(IF(VALUE(RIGHT($E$13,1))&lt;7,"OFF",IF(VLOOKUP($B33,'Dummy Shift'!$D$19:$NU$158,X$1,FALSE)&lt;&gt;0,VLOOKUP($B33,'Dummy Shift'!$D$19:$NU$158,X$1,FALSE),"")),"")</f>
        <v>OFF</v>
      </c>
      <c r="Y33" s="95" t="str">
        <f ca="1">IFERROR(IF(VLOOKUP($B33,'Dummy Shift'!$D$19:$NU$158,Y$1,FALSE)&lt;&gt;0,VLOOKUP($B33,'Dummy Shift'!$D$19:$NU$158,Y$1,FALSE),""),"")</f>
        <v>(B) Timothy Lazenbi</v>
      </c>
      <c r="Z33" s="95" t="str">
        <f ca="1">IFERROR(IF(VLOOKUP($B33,'Dummy Shift'!$D$19:$NU$158,Z$1,FALSE)&lt;&gt;0,VLOOKUP($B33,'Dummy Shift'!$D$19:$NU$158,Z$1,FALSE),""),"")</f>
        <v>(B) Timothy Lazenbi</v>
      </c>
      <c r="AA33" s="95" t="str">
        <f ca="1">IFERROR(IF(VALUE(RIGHT($E$13,1))&lt;3,"OFF",IF(VLOOKUP($B33,'Dummy Shift'!$D$19:$NU$158,AA$1,FALSE)&lt;&gt;0,VLOOKUP($B33,'Dummy Shift'!$D$19:$NU$158,AA$1,FALSE),"")),"")</f>
        <v>(B) Timothy Lazenbi</v>
      </c>
      <c r="AB33" s="95" t="str">
        <f ca="1">IFERROR(IF(VALUE(RIGHT($E$13,1))&lt;4,"OFF",IF(VLOOKUP($B33,'Dummy Shift'!$D$19:$NU$158,AB$1,FALSE)&lt;&gt;0,VLOOKUP($B33,'Dummy Shift'!$D$19:$NU$158,AB$1,FALSE),"")),"")</f>
        <v>(B) Timothy Lazenbi</v>
      </c>
      <c r="AC33" s="95" t="str">
        <f ca="1">IFERROR(IF(VALUE(RIGHT($E$13,1))&lt;5,"OFF",IF(VLOOKUP($B33,'Dummy Shift'!$D$19:$NU$158,AC$1,FALSE)&lt;&gt;0,VLOOKUP($B33,'Dummy Shift'!$D$19:$NU$158,AC$1,FALSE),"")),"")</f>
        <v>(B) Timothy Lazenbi</v>
      </c>
      <c r="AD33" s="95" t="str">
        <f ca="1">IFERROR(IF(VALUE(RIGHT($E$13,1))&lt;6,"OFF",IF(VLOOKUP($B33,'Dummy Shift'!$D$19:$NU$158,AD$1,FALSE)&lt;&gt;0,VLOOKUP($B33,'Dummy Shift'!$D$19:$NU$158,AD$1,FALSE),"")),"")</f>
        <v>(B) Timothy Lazenbi</v>
      </c>
      <c r="AE33" s="95" t="str">
        <f>IFERROR(IF(VALUE(RIGHT($E$13,1))&lt;7,"OFF",IF(VLOOKUP($B33,'Dummy Shift'!$D$19:$NU$158,AE$1,FALSE)&lt;&gt;0,VLOOKUP($B33,'Dummy Shift'!$D$19:$NU$158,AE$1,FALSE),"")),"")</f>
        <v>OFF</v>
      </c>
    </row>
    <row r="34" spans="1:31" s="95" customFormat="1" x14ac:dyDescent="0.25">
      <c r="A34" s="95">
        <f t="shared" ca="1" si="3"/>
        <v>2</v>
      </c>
      <c r="B34" s="95">
        <v>13</v>
      </c>
      <c r="C34" s="109" t="str">
        <f ca="1">IFERROR(VLOOKUP(B34,'Dummy Shift'!$C$14:$D$17,2,FALSE),"")</f>
        <v/>
      </c>
      <c r="D34" s="95" t="str">
        <f ca="1">IFERROR(IF(VLOOKUP($B34,'Dummy Shift'!$D$19:$NU$158,D$1,FALSE)&lt;&gt;0,VLOOKUP($B34,'Dummy Shift'!$D$19:$NU$158,D$1,FALSE),""),"")</f>
        <v/>
      </c>
      <c r="E34" s="95" t="str">
        <f ca="1">IFERROR(IF(VLOOKUP($B34,'Dummy Shift'!$D$19:$NU$158,E$1,FALSE)&lt;&gt;0,VLOOKUP($B34,'Dummy Shift'!$D$19:$NU$158,E$1,FALSE),""),"")</f>
        <v/>
      </c>
      <c r="F34" s="95" t="str">
        <f ca="1">IFERROR(IF(VALUE(RIGHT($E$13,1))&lt;3,"OFF",IF(VLOOKUP($B34,'Dummy Shift'!$D$19:$NU$158,F$1,FALSE)&lt;&gt;0,VLOOKUP($B34,'Dummy Shift'!$D$19:$NU$158,F$1,FALSE),"")),"")</f>
        <v/>
      </c>
      <c r="G34" s="95" t="str">
        <f ca="1">IFERROR(IF(VALUE(RIGHT($E$13,1))&lt;4,"OFF",IF(VLOOKUP($B34,'Dummy Shift'!$D$19:$NU$158,G$1,FALSE)&lt;&gt;0,VLOOKUP($B34,'Dummy Shift'!$D$19:$NU$158,G$1,FALSE),"")),"")</f>
        <v/>
      </c>
      <c r="H34" s="95" t="str">
        <f ca="1">IFERROR(IF(VALUE(RIGHT($E$13,1))&lt;5,"OFF",IF(VLOOKUP($B34,'Dummy Shift'!$D$19:$NU$158,H$1,FALSE)&lt;&gt;0,VLOOKUP($B34,'Dummy Shift'!$D$19:$NU$158,H$1,FALSE),"")),"")</f>
        <v/>
      </c>
      <c r="I34" s="95" t="str">
        <f ca="1">IFERROR(IF(VALUE(RIGHT($E$13,1))&lt;6,"OFF",IF(VLOOKUP($B34,'Dummy Shift'!$D$19:$NU$158,I$1,FALSE)&lt;&gt;0,VLOOKUP($B34,'Dummy Shift'!$D$19:$NU$158,I$1,FALSE),"")),"")</f>
        <v/>
      </c>
      <c r="J34" s="95" t="str">
        <f>IFERROR(IF(VALUE(RIGHT($E$13,1))&lt;7,"OFF",IF(VLOOKUP($B34,'Dummy Shift'!$D$19:$NU$158,J$1,FALSE)&lt;&gt;0,VLOOKUP($B34,'Dummy Shift'!$D$19:$NU$158,J$1,FALSE),"")),"")</f>
        <v>OFF</v>
      </c>
      <c r="K34" s="95" t="str">
        <f ca="1">IFERROR(IF(VLOOKUP($B34,'Dummy Shift'!$D$19:$NU$158,K$1,FALSE)&lt;&gt;0,VLOOKUP($B34,'Dummy Shift'!$D$19:$NU$158,K$1,FALSE),""),"")</f>
        <v/>
      </c>
      <c r="L34" s="95" t="str">
        <f ca="1">IFERROR(IF(VLOOKUP($B34,'Dummy Shift'!$D$19:$NU$158,L$1,FALSE)&lt;&gt;0,VLOOKUP($B34,'Dummy Shift'!$D$19:$NU$158,L$1,FALSE),""),"")</f>
        <v/>
      </c>
      <c r="M34" s="95" t="str">
        <f ca="1">IFERROR(IF(VALUE(RIGHT($E$13,1))&lt;3,"OFF",IF(VLOOKUP($B34,'Dummy Shift'!$D$19:$NU$158,M$1,FALSE)&lt;&gt;0,VLOOKUP($B34,'Dummy Shift'!$D$19:$NU$158,M$1,FALSE),"")),"")</f>
        <v/>
      </c>
      <c r="N34" s="95" t="str">
        <f ca="1">IFERROR(IF(VALUE(RIGHT($E$13,1))&lt;4,"OFF",IF(VLOOKUP($B34,'Dummy Shift'!$D$19:$NU$158,N$1,FALSE)&lt;&gt;0,VLOOKUP($B34,'Dummy Shift'!$D$19:$NU$158,N$1,FALSE),"")),"")</f>
        <v/>
      </c>
      <c r="O34" s="95" t="str">
        <f ca="1">IFERROR(IF(VALUE(RIGHT($E$13,1))&lt;5,"OFF",IF(VLOOKUP($B34,'Dummy Shift'!$D$19:$NU$158,O$1,FALSE)&lt;&gt;0,VLOOKUP($B34,'Dummy Shift'!$D$19:$NU$158,O$1,FALSE),"")),"")</f>
        <v/>
      </c>
      <c r="P34" s="95" t="str">
        <f ca="1">IFERROR(IF(VALUE(RIGHT($E$13,1))&lt;6,"OFF",IF(VLOOKUP($B34,'Dummy Shift'!$D$19:$NU$158,P$1,FALSE)&lt;&gt;0,VLOOKUP($B34,'Dummy Shift'!$D$19:$NU$158,P$1,FALSE),"")),"")</f>
        <v/>
      </c>
      <c r="Q34" s="95" t="str">
        <f>IFERROR(IF(VALUE(RIGHT($E$13,1))&lt;7,"OFF",IF(VLOOKUP($B34,'Dummy Shift'!$D$19:$NU$158,Q$1,FALSE)&lt;&gt;0,VLOOKUP($B34,'Dummy Shift'!$D$19:$NU$158,Q$1,FALSE),"")),"")</f>
        <v>OFF</v>
      </c>
      <c r="R34" s="95" t="str">
        <f ca="1">IFERROR(IF(VLOOKUP($B34,'Dummy Shift'!$D$19:$NU$158,R$1,FALSE)&lt;&gt;0,VLOOKUP($B34,'Dummy Shift'!$D$19:$NU$158,R$1,FALSE),""),"")</f>
        <v/>
      </c>
      <c r="S34" s="95" t="str">
        <f ca="1">IFERROR(IF(VLOOKUP($B34,'Dummy Shift'!$D$19:$NU$158,S$1,FALSE)&lt;&gt;0,VLOOKUP($B34,'Dummy Shift'!$D$19:$NU$158,S$1,FALSE),""),"")</f>
        <v/>
      </c>
      <c r="T34" s="95" t="str">
        <f ca="1">IFERROR(IF(VALUE(RIGHT($E$13,1))&lt;3,"OFF",IF(VLOOKUP($B34,'Dummy Shift'!$D$19:$NU$158,T$1,FALSE)&lt;&gt;0,VLOOKUP($B34,'Dummy Shift'!$D$19:$NU$158,T$1,FALSE),"")),"")</f>
        <v/>
      </c>
      <c r="U34" s="95" t="str">
        <f ca="1">IFERROR(IF(VALUE(RIGHT($E$13,1))&lt;4,"OFF",IF(VLOOKUP($B34,'Dummy Shift'!$D$19:$NU$158,U$1,FALSE)&lt;&gt;0,VLOOKUP($B34,'Dummy Shift'!$D$19:$NU$158,U$1,FALSE),"")),"")</f>
        <v/>
      </c>
      <c r="V34" s="95" t="str">
        <f ca="1">IFERROR(IF(VALUE(RIGHT($E$13,1))&lt;5,"OFF",IF(VLOOKUP($B34,'Dummy Shift'!$D$19:$NU$158,V$1,FALSE)&lt;&gt;0,VLOOKUP($B34,'Dummy Shift'!$D$19:$NU$158,V$1,FALSE),"")),"")</f>
        <v/>
      </c>
      <c r="W34" s="95" t="str">
        <f ca="1">IFERROR(IF(VALUE(RIGHT($E$13,1))&lt;6,"OFF",IF(VLOOKUP($B34,'Dummy Shift'!$D$19:$NU$158,W$1,FALSE)&lt;&gt;0,VLOOKUP($B34,'Dummy Shift'!$D$19:$NU$158,W$1,FALSE),"")),"")</f>
        <v/>
      </c>
      <c r="X34" s="95" t="str">
        <f>IFERROR(IF(VALUE(RIGHT($E$13,1))&lt;7,"OFF",IF(VLOOKUP($B34,'Dummy Shift'!$D$19:$NU$158,X$1,FALSE)&lt;&gt;0,VLOOKUP($B34,'Dummy Shift'!$D$19:$NU$158,X$1,FALSE),"")),"")</f>
        <v>OFF</v>
      </c>
      <c r="Y34" s="95" t="str">
        <f ca="1">IFERROR(IF(VLOOKUP($B34,'Dummy Shift'!$D$19:$NU$158,Y$1,FALSE)&lt;&gt;0,VLOOKUP($B34,'Dummy Shift'!$D$19:$NU$158,Y$1,FALSE),""),"")</f>
        <v/>
      </c>
      <c r="Z34" s="95" t="str">
        <f ca="1">IFERROR(IF(VLOOKUP($B34,'Dummy Shift'!$D$19:$NU$158,Z$1,FALSE)&lt;&gt;0,VLOOKUP($B34,'Dummy Shift'!$D$19:$NU$158,Z$1,FALSE),""),"")</f>
        <v/>
      </c>
      <c r="AA34" s="95" t="str">
        <f ca="1">IFERROR(IF(VALUE(RIGHT($E$13,1))&lt;3,"OFF",IF(VLOOKUP($B34,'Dummy Shift'!$D$19:$NU$158,AA$1,FALSE)&lt;&gt;0,VLOOKUP($B34,'Dummy Shift'!$D$19:$NU$158,AA$1,FALSE),"")),"")</f>
        <v/>
      </c>
      <c r="AB34" s="95" t="str">
        <f ca="1">IFERROR(IF(VALUE(RIGHT($E$13,1))&lt;4,"OFF",IF(VLOOKUP($B34,'Dummy Shift'!$D$19:$NU$158,AB$1,FALSE)&lt;&gt;0,VLOOKUP($B34,'Dummy Shift'!$D$19:$NU$158,AB$1,FALSE),"")),"")</f>
        <v/>
      </c>
      <c r="AC34" s="95" t="str">
        <f ca="1">IFERROR(IF(VALUE(RIGHT($E$13,1))&lt;5,"OFF",IF(VLOOKUP($B34,'Dummy Shift'!$D$19:$NU$158,AC$1,FALSE)&lt;&gt;0,VLOOKUP($B34,'Dummy Shift'!$D$19:$NU$158,AC$1,FALSE),"")),"")</f>
        <v/>
      </c>
      <c r="AD34" s="95" t="str">
        <f ca="1">IFERROR(IF(VALUE(RIGHT($E$13,1))&lt;6,"OFF",IF(VLOOKUP($B34,'Dummy Shift'!$D$19:$NU$158,AD$1,FALSE)&lt;&gt;0,VLOOKUP($B34,'Dummy Shift'!$D$19:$NU$158,AD$1,FALSE),"")),"")</f>
        <v/>
      </c>
      <c r="AE34" s="95" t="str">
        <f>IFERROR(IF(VALUE(RIGHT($E$13,1))&lt;7,"OFF",IF(VLOOKUP($B34,'Dummy Shift'!$D$19:$NU$158,AE$1,FALSE)&lt;&gt;0,VLOOKUP($B34,'Dummy Shift'!$D$19:$NU$158,AE$1,FALSE),"")),"")</f>
        <v>OFF</v>
      </c>
    </row>
    <row r="35" spans="1:31" s="95" customFormat="1" x14ac:dyDescent="0.25">
      <c r="A35" s="95">
        <f t="shared" ca="1" si="3"/>
        <v>2</v>
      </c>
      <c r="B35" s="95">
        <v>14</v>
      </c>
      <c r="C35" s="109" t="str">
        <f ca="1">IFERROR(VLOOKUP(B35,'Dummy Shift'!$C$14:$D$17,2,FALSE),"")</f>
        <v/>
      </c>
      <c r="D35" s="95" t="str">
        <f ca="1">IFERROR(IF(VLOOKUP($B35,'Dummy Shift'!$D$19:$NU$158,D$1,FALSE)&lt;&gt;0,VLOOKUP($B35,'Dummy Shift'!$D$19:$NU$158,D$1,FALSE),""),"")</f>
        <v/>
      </c>
      <c r="E35" s="95" t="str">
        <f ca="1">IFERROR(IF(VLOOKUP($B35,'Dummy Shift'!$D$19:$NU$158,E$1,FALSE)&lt;&gt;0,VLOOKUP($B35,'Dummy Shift'!$D$19:$NU$158,E$1,FALSE),""),"")</f>
        <v/>
      </c>
      <c r="F35" s="95" t="str">
        <f ca="1">IFERROR(IF(VALUE(RIGHT($E$13,1))&lt;3,"OFF",IF(VLOOKUP($B35,'Dummy Shift'!$D$19:$NU$158,F$1,FALSE)&lt;&gt;0,VLOOKUP($B35,'Dummy Shift'!$D$19:$NU$158,F$1,FALSE),"")),"")</f>
        <v/>
      </c>
      <c r="G35" s="95" t="str">
        <f ca="1">IFERROR(IF(VALUE(RIGHT($E$13,1))&lt;4,"OFF",IF(VLOOKUP($B35,'Dummy Shift'!$D$19:$NU$158,G$1,FALSE)&lt;&gt;0,VLOOKUP($B35,'Dummy Shift'!$D$19:$NU$158,G$1,FALSE),"")),"")</f>
        <v/>
      </c>
      <c r="H35" s="95" t="str">
        <f ca="1">IFERROR(IF(VALUE(RIGHT($E$13,1))&lt;5,"OFF",IF(VLOOKUP($B35,'Dummy Shift'!$D$19:$NU$158,H$1,FALSE)&lt;&gt;0,VLOOKUP($B35,'Dummy Shift'!$D$19:$NU$158,H$1,FALSE),"")),"")</f>
        <v/>
      </c>
      <c r="I35" s="95" t="str">
        <f ca="1">IFERROR(IF(VALUE(RIGHT($E$13,1))&lt;6,"OFF",IF(VLOOKUP($B35,'Dummy Shift'!$D$19:$NU$158,I$1,FALSE)&lt;&gt;0,VLOOKUP($B35,'Dummy Shift'!$D$19:$NU$158,I$1,FALSE),"")),"")</f>
        <v/>
      </c>
      <c r="J35" s="95" t="str">
        <f>IFERROR(IF(VALUE(RIGHT($E$13,1))&lt;7,"OFF",IF(VLOOKUP($B35,'Dummy Shift'!$D$19:$NU$158,J$1,FALSE)&lt;&gt;0,VLOOKUP($B35,'Dummy Shift'!$D$19:$NU$158,J$1,FALSE),"")),"")</f>
        <v>OFF</v>
      </c>
      <c r="K35" s="95" t="str">
        <f ca="1">IFERROR(IF(VLOOKUP($B35,'Dummy Shift'!$D$19:$NU$158,K$1,FALSE)&lt;&gt;0,VLOOKUP($B35,'Dummy Shift'!$D$19:$NU$158,K$1,FALSE),""),"")</f>
        <v/>
      </c>
      <c r="L35" s="95" t="str">
        <f ca="1">IFERROR(IF(VLOOKUP($B35,'Dummy Shift'!$D$19:$NU$158,L$1,FALSE)&lt;&gt;0,VLOOKUP($B35,'Dummy Shift'!$D$19:$NU$158,L$1,FALSE),""),"")</f>
        <v/>
      </c>
      <c r="M35" s="95" t="str">
        <f ca="1">IFERROR(IF(VALUE(RIGHT($E$13,1))&lt;3,"OFF",IF(VLOOKUP($B35,'Dummy Shift'!$D$19:$NU$158,M$1,FALSE)&lt;&gt;0,VLOOKUP($B35,'Dummy Shift'!$D$19:$NU$158,M$1,FALSE),"")),"")</f>
        <v/>
      </c>
      <c r="N35" s="95" t="str">
        <f ca="1">IFERROR(IF(VALUE(RIGHT($E$13,1))&lt;4,"OFF",IF(VLOOKUP($B35,'Dummy Shift'!$D$19:$NU$158,N$1,FALSE)&lt;&gt;0,VLOOKUP($B35,'Dummy Shift'!$D$19:$NU$158,N$1,FALSE),"")),"")</f>
        <v/>
      </c>
      <c r="O35" s="95" t="str">
        <f ca="1">IFERROR(IF(VALUE(RIGHT($E$13,1))&lt;5,"OFF",IF(VLOOKUP($B35,'Dummy Shift'!$D$19:$NU$158,O$1,FALSE)&lt;&gt;0,VLOOKUP($B35,'Dummy Shift'!$D$19:$NU$158,O$1,FALSE),"")),"")</f>
        <v/>
      </c>
      <c r="P35" s="95" t="str">
        <f ca="1">IFERROR(IF(VALUE(RIGHT($E$13,1))&lt;6,"OFF",IF(VLOOKUP($B35,'Dummy Shift'!$D$19:$NU$158,P$1,FALSE)&lt;&gt;0,VLOOKUP($B35,'Dummy Shift'!$D$19:$NU$158,P$1,FALSE),"")),"")</f>
        <v/>
      </c>
      <c r="Q35" s="95" t="str">
        <f>IFERROR(IF(VALUE(RIGHT($E$13,1))&lt;7,"OFF",IF(VLOOKUP($B35,'Dummy Shift'!$D$19:$NU$158,Q$1,FALSE)&lt;&gt;0,VLOOKUP($B35,'Dummy Shift'!$D$19:$NU$158,Q$1,FALSE),"")),"")</f>
        <v>OFF</v>
      </c>
      <c r="R35" s="95" t="str">
        <f ca="1">IFERROR(IF(VLOOKUP($B35,'Dummy Shift'!$D$19:$NU$158,R$1,FALSE)&lt;&gt;0,VLOOKUP($B35,'Dummy Shift'!$D$19:$NU$158,R$1,FALSE),""),"")</f>
        <v/>
      </c>
      <c r="S35" s="95" t="str">
        <f ca="1">IFERROR(IF(VLOOKUP($B35,'Dummy Shift'!$D$19:$NU$158,S$1,FALSE)&lt;&gt;0,VLOOKUP($B35,'Dummy Shift'!$D$19:$NU$158,S$1,FALSE),""),"")</f>
        <v/>
      </c>
      <c r="T35" s="95" t="str">
        <f ca="1">IFERROR(IF(VALUE(RIGHT($E$13,1))&lt;3,"OFF",IF(VLOOKUP($B35,'Dummy Shift'!$D$19:$NU$158,T$1,FALSE)&lt;&gt;0,VLOOKUP($B35,'Dummy Shift'!$D$19:$NU$158,T$1,FALSE),"")),"")</f>
        <v/>
      </c>
      <c r="U35" s="95" t="str">
        <f ca="1">IFERROR(IF(VALUE(RIGHT($E$13,1))&lt;4,"OFF",IF(VLOOKUP($B35,'Dummy Shift'!$D$19:$NU$158,U$1,FALSE)&lt;&gt;0,VLOOKUP($B35,'Dummy Shift'!$D$19:$NU$158,U$1,FALSE),"")),"")</f>
        <v/>
      </c>
      <c r="V35" s="95" t="str">
        <f ca="1">IFERROR(IF(VALUE(RIGHT($E$13,1))&lt;5,"OFF",IF(VLOOKUP($B35,'Dummy Shift'!$D$19:$NU$158,V$1,FALSE)&lt;&gt;0,VLOOKUP($B35,'Dummy Shift'!$D$19:$NU$158,V$1,FALSE),"")),"")</f>
        <v/>
      </c>
      <c r="W35" s="95" t="str">
        <f ca="1">IFERROR(IF(VALUE(RIGHT($E$13,1))&lt;6,"OFF",IF(VLOOKUP($B35,'Dummy Shift'!$D$19:$NU$158,W$1,FALSE)&lt;&gt;0,VLOOKUP($B35,'Dummy Shift'!$D$19:$NU$158,W$1,FALSE),"")),"")</f>
        <v/>
      </c>
      <c r="X35" s="95" t="str">
        <f>IFERROR(IF(VALUE(RIGHT($E$13,1))&lt;7,"OFF",IF(VLOOKUP($B35,'Dummy Shift'!$D$19:$NU$158,X$1,FALSE)&lt;&gt;0,VLOOKUP($B35,'Dummy Shift'!$D$19:$NU$158,X$1,FALSE),"")),"")</f>
        <v>OFF</v>
      </c>
      <c r="Y35" s="95" t="str">
        <f ca="1">IFERROR(IF(VLOOKUP($B35,'Dummy Shift'!$D$19:$NU$158,Y$1,FALSE)&lt;&gt;0,VLOOKUP($B35,'Dummy Shift'!$D$19:$NU$158,Y$1,FALSE),""),"")</f>
        <v/>
      </c>
      <c r="Z35" s="95" t="str">
        <f ca="1">IFERROR(IF(VLOOKUP($B35,'Dummy Shift'!$D$19:$NU$158,Z$1,FALSE)&lt;&gt;0,VLOOKUP($B35,'Dummy Shift'!$D$19:$NU$158,Z$1,FALSE),""),"")</f>
        <v/>
      </c>
      <c r="AA35" s="95" t="str">
        <f ca="1">IFERROR(IF(VALUE(RIGHT($E$13,1))&lt;3,"OFF",IF(VLOOKUP($B35,'Dummy Shift'!$D$19:$NU$158,AA$1,FALSE)&lt;&gt;0,VLOOKUP($B35,'Dummy Shift'!$D$19:$NU$158,AA$1,FALSE),"")),"")</f>
        <v/>
      </c>
      <c r="AB35" s="95" t="str">
        <f ca="1">IFERROR(IF(VALUE(RIGHT($E$13,1))&lt;4,"OFF",IF(VLOOKUP($B35,'Dummy Shift'!$D$19:$NU$158,AB$1,FALSE)&lt;&gt;0,VLOOKUP($B35,'Dummy Shift'!$D$19:$NU$158,AB$1,FALSE),"")),"")</f>
        <v/>
      </c>
      <c r="AC35" s="95" t="str">
        <f ca="1">IFERROR(IF(VALUE(RIGHT($E$13,1))&lt;5,"OFF",IF(VLOOKUP($B35,'Dummy Shift'!$D$19:$NU$158,AC$1,FALSE)&lt;&gt;0,VLOOKUP($B35,'Dummy Shift'!$D$19:$NU$158,AC$1,FALSE),"")),"")</f>
        <v/>
      </c>
      <c r="AD35" s="95" t="str">
        <f ca="1">IFERROR(IF(VALUE(RIGHT($E$13,1))&lt;6,"OFF",IF(VLOOKUP($B35,'Dummy Shift'!$D$19:$NU$158,AD$1,FALSE)&lt;&gt;0,VLOOKUP($B35,'Dummy Shift'!$D$19:$NU$158,AD$1,FALSE),"")),"")</f>
        <v/>
      </c>
      <c r="AE35" s="95" t="str">
        <f>IFERROR(IF(VALUE(RIGHT($E$13,1))&lt;7,"OFF",IF(VLOOKUP($B35,'Dummy Shift'!$D$19:$NU$158,AE$1,FALSE)&lt;&gt;0,VLOOKUP($B35,'Dummy Shift'!$D$19:$NU$158,AE$1,FALSE),"")),"")</f>
        <v>OFF</v>
      </c>
    </row>
    <row r="36" spans="1:31" s="95" customFormat="1" x14ac:dyDescent="0.25">
      <c r="A36" s="95">
        <f t="shared" ca="1" si="3"/>
        <v>2</v>
      </c>
      <c r="B36" s="95">
        <v>15</v>
      </c>
      <c r="C36" s="109" t="str">
        <f ca="1">IFERROR(VLOOKUP(B36,'Dummy Shift'!$C$14:$D$17,2,FALSE),"")</f>
        <v/>
      </c>
      <c r="D36" s="95" t="str">
        <f ca="1">IFERROR(IF(VLOOKUP($B36,'Dummy Shift'!$D$19:$NU$158,D$1,FALSE)&lt;&gt;0,VLOOKUP($B36,'Dummy Shift'!$D$19:$NU$158,D$1,FALSE),""),"")</f>
        <v/>
      </c>
      <c r="E36" s="95" t="str">
        <f ca="1">IFERROR(IF(VLOOKUP($B36,'Dummy Shift'!$D$19:$NU$158,E$1,FALSE)&lt;&gt;0,VLOOKUP($B36,'Dummy Shift'!$D$19:$NU$158,E$1,FALSE),""),"")</f>
        <v/>
      </c>
      <c r="F36" s="95" t="str">
        <f ca="1">IFERROR(IF(VALUE(RIGHT($E$13,1))&lt;3,"OFF",IF(VLOOKUP($B36,'Dummy Shift'!$D$19:$NU$158,F$1,FALSE)&lt;&gt;0,VLOOKUP($B36,'Dummy Shift'!$D$19:$NU$158,F$1,FALSE),"")),"")</f>
        <v/>
      </c>
      <c r="G36" s="95" t="str">
        <f ca="1">IFERROR(IF(VALUE(RIGHT($E$13,1))&lt;4,"OFF",IF(VLOOKUP($B36,'Dummy Shift'!$D$19:$NU$158,G$1,FALSE)&lt;&gt;0,VLOOKUP($B36,'Dummy Shift'!$D$19:$NU$158,G$1,FALSE),"")),"")</f>
        <v/>
      </c>
      <c r="H36" s="95" t="str">
        <f ca="1">IFERROR(IF(VALUE(RIGHT($E$13,1))&lt;5,"OFF",IF(VLOOKUP($B36,'Dummy Shift'!$D$19:$NU$158,H$1,FALSE)&lt;&gt;0,VLOOKUP($B36,'Dummy Shift'!$D$19:$NU$158,H$1,FALSE),"")),"")</f>
        <v/>
      </c>
      <c r="I36" s="95" t="str">
        <f ca="1">IFERROR(IF(VALUE(RIGHT($E$13,1))&lt;6,"OFF",IF(VLOOKUP($B36,'Dummy Shift'!$D$19:$NU$158,I$1,FALSE)&lt;&gt;0,VLOOKUP($B36,'Dummy Shift'!$D$19:$NU$158,I$1,FALSE),"")),"")</f>
        <v/>
      </c>
      <c r="J36" s="95" t="str">
        <f>IFERROR(IF(VALUE(RIGHT($E$13,1))&lt;7,"OFF",IF(VLOOKUP($B36,'Dummy Shift'!$D$19:$NU$158,J$1,FALSE)&lt;&gt;0,VLOOKUP($B36,'Dummy Shift'!$D$19:$NU$158,J$1,FALSE),"")),"")</f>
        <v>OFF</v>
      </c>
      <c r="K36" s="95" t="str">
        <f ca="1">IFERROR(IF(VLOOKUP($B36,'Dummy Shift'!$D$19:$NU$158,K$1,FALSE)&lt;&gt;0,VLOOKUP($B36,'Dummy Shift'!$D$19:$NU$158,K$1,FALSE),""),"")</f>
        <v/>
      </c>
      <c r="L36" s="95" t="str">
        <f ca="1">IFERROR(IF(VLOOKUP($B36,'Dummy Shift'!$D$19:$NU$158,L$1,FALSE)&lt;&gt;0,VLOOKUP($B36,'Dummy Shift'!$D$19:$NU$158,L$1,FALSE),""),"")</f>
        <v/>
      </c>
      <c r="M36" s="95" t="str">
        <f ca="1">IFERROR(IF(VALUE(RIGHT($E$13,1))&lt;3,"OFF",IF(VLOOKUP($B36,'Dummy Shift'!$D$19:$NU$158,M$1,FALSE)&lt;&gt;0,VLOOKUP($B36,'Dummy Shift'!$D$19:$NU$158,M$1,FALSE),"")),"")</f>
        <v/>
      </c>
      <c r="N36" s="95" t="str">
        <f ca="1">IFERROR(IF(VALUE(RIGHT($E$13,1))&lt;4,"OFF",IF(VLOOKUP($B36,'Dummy Shift'!$D$19:$NU$158,N$1,FALSE)&lt;&gt;0,VLOOKUP($B36,'Dummy Shift'!$D$19:$NU$158,N$1,FALSE),"")),"")</f>
        <v/>
      </c>
      <c r="O36" s="95" t="str">
        <f ca="1">IFERROR(IF(VALUE(RIGHT($E$13,1))&lt;5,"OFF",IF(VLOOKUP($B36,'Dummy Shift'!$D$19:$NU$158,O$1,FALSE)&lt;&gt;0,VLOOKUP($B36,'Dummy Shift'!$D$19:$NU$158,O$1,FALSE),"")),"")</f>
        <v/>
      </c>
      <c r="P36" s="95" t="str">
        <f ca="1">IFERROR(IF(VALUE(RIGHT($E$13,1))&lt;6,"OFF",IF(VLOOKUP($B36,'Dummy Shift'!$D$19:$NU$158,P$1,FALSE)&lt;&gt;0,VLOOKUP($B36,'Dummy Shift'!$D$19:$NU$158,P$1,FALSE),"")),"")</f>
        <v/>
      </c>
      <c r="Q36" s="95" t="str">
        <f>IFERROR(IF(VALUE(RIGHT($E$13,1))&lt;7,"OFF",IF(VLOOKUP($B36,'Dummy Shift'!$D$19:$NU$158,Q$1,FALSE)&lt;&gt;0,VLOOKUP($B36,'Dummy Shift'!$D$19:$NU$158,Q$1,FALSE),"")),"")</f>
        <v>OFF</v>
      </c>
      <c r="R36" s="95" t="str">
        <f ca="1">IFERROR(IF(VLOOKUP($B36,'Dummy Shift'!$D$19:$NU$158,R$1,FALSE)&lt;&gt;0,VLOOKUP($B36,'Dummy Shift'!$D$19:$NU$158,R$1,FALSE),""),"")</f>
        <v/>
      </c>
      <c r="S36" s="95" t="str">
        <f ca="1">IFERROR(IF(VLOOKUP($B36,'Dummy Shift'!$D$19:$NU$158,S$1,FALSE)&lt;&gt;0,VLOOKUP($B36,'Dummy Shift'!$D$19:$NU$158,S$1,FALSE),""),"")</f>
        <v/>
      </c>
      <c r="T36" s="95" t="str">
        <f ca="1">IFERROR(IF(VALUE(RIGHT($E$13,1))&lt;3,"OFF",IF(VLOOKUP($B36,'Dummy Shift'!$D$19:$NU$158,T$1,FALSE)&lt;&gt;0,VLOOKUP($B36,'Dummy Shift'!$D$19:$NU$158,T$1,FALSE),"")),"")</f>
        <v/>
      </c>
      <c r="U36" s="95" t="str">
        <f ca="1">IFERROR(IF(VALUE(RIGHT($E$13,1))&lt;4,"OFF",IF(VLOOKUP($B36,'Dummy Shift'!$D$19:$NU$158,U$1,FALSE)&lt;&gt;0,VLOOKUP($B36,'Dummy Shift'!$D$19:$NU$158,U$1,FALSE),"")),"")</f>
        <v/>
      </c>
      <c r="V36" s="95" t="str">
        <f ca="1">IFERROR(IF(VALUE(RIGHT($E$13,1))&lt;5,"OFF",IF(VLOOKUP($B36,'Dummy Shift'!$D$19:$NU$158,V$1,FALSE)&lt;&gt;0,VLOOKUP($B36,'Dummy Shift'!$D$19:$NU$158,V$1,FALSE),"")),"")</f>
        <v/>
      </c>
      <c r="W36" s="95" t="str">
        <f ca="1">IFERROR(IF(VALUE(RIGHT($E$13,1))&lt;6,"OFF",IF(VLOOKUP($B36,'Dummy Shift'!$D$19:$NU$158,W$1,FALSE)&lt;&gt;0,VLOOKUP($B36,'Dummy Shift'!$D$19:$NU$158,W$1,FALSE),"")),"")</f>
        <v/>
      </c>
      <c r="X36" s="95" t="str">
        <f>IFERROR(IF(VALUE(RIGHT($E$13,1))&lt;7,"OFF",IF(VLOOKUP($B36,'Dummy Shift'!$D$19:$NU$158,X$1,FALSE)&lt;&gt;0,VLOOKUP($B36,'Dummy Shift'!$D$19:$NU$158,X$1,FALSE),"")),"")</f>
        <v>OFF</v>
      </c>
      <c r="Y36" s="95" t="str">
        <f ca="1">IFERROR(IF(VLOOKUP($B36,'Dummy Shift'!$D$19:$NU$158,Y$1,FALSE)&lt;&gt;0,VLOOKUP($B36,'Dummy Shift'!$D$19:$NU$158,Y$1,FALSE),""),"")</f>
        <v/>
      </c>
      <c r="Z36" s="95" t="str">
        <f ca="1">IFERROR(IF(VLOOKUP($B36,'Dummy Shift'!$D$19:$NU$158,Z$1,FALSE)&lt;&gt;0,VLOOKUP($B36,'Dummy Shift'!$D$19:$NU$158,Z$1,FALSE),""),"")</f>
        <v/>
      </c>
      <c r="AA36" s="95" t="str">
        <f ca="1">IFERROR(IF(VALUE(RIGHT($E$13,1))&lt;3,"OFF",IF(VLOOKUP($B36,'Dummy Shift'!$D$19:$NU$158,AA$1,FALSE)&lt;&gt;0,VLOOKUP($B36,'Dummy Shift'!$D$19:$NU$158,AA$1,FALSE),"")),"")</f>
        <v/>
      </c>
      <c r="AB36" s="95" t="str">
        <f ca="1">IFERROR(IF(VALUE(RIGHT($E$13,1))&lt;4,"OFF",IF(VLOOKUP($B36,'Dummy Shift'!$D$19:$NU$158,AB$1,FALSE)&lt;&gt;0,VLOOKUP($B36,'Dummy Shift'!$D$19:$NU$158,AB$1,FALSE),"")),"")</f>
        <v/>
      </c>
      <c r="AC36" s="95" t="str">
        <f ca="1">IFERROR(IF(VALUE(RIGHT($E$13,1))&lt;5,"OFF",IF(VLOOKUP($B36,'Dummy Shift'!$D$19:$NU$158,AC$1,FALSE)&lt;&gt;0,VLOOKUP($B36,'Dummy Shift'!$D$19:$NU$158,AC$1,FALSE),"")),"")</f>
        <v/>
      </c>
      <c r="AD36" s="95" t="str">
        <f ca="1">IFERROR(IF(VALUE(RIGHT($E$13,1))&lt;6,"OFF",IF(VLOOKUP($B36,'Dummy Shift'!$D$19:$NU$158,AD$1,FALSE)&lt;&gt;0,VLOOKUP($B36,'Dummy Shift'!$D$19:$NU$158,AD$1,FALSE),"")),"")</f>
        <v/>
      </c>
      <c r="AE36" s="95" t="str">
        <f>IFERROR(IF(VALUE(RIGHT($E$13,1))&lt;7,"OFF",IF(VLOOKUP($B36,'Dummy Shift'!$D$19:$NU$158,AE$1,FALSE)&lt;&gt;0,VLOOKUP($B36,'Dummy Shift'!$D$19:$NU$158,AE$1,FALSE),"")),"")</f>
        <v>OFF</v>
      </c>
    </row>
    <row r="37" spans="1:31" s="95" customFormat="1" x14ac:dyDescent="0.25">
      <c r="A37" s="95">
        <f t="shared" ca="1" si="3"/>
        <v>2</v>
      </c>
      <c r="B37" s="95">
        <v>16</v>
      </c>
      <c r="C37" s="109" t="str">
        <f ca="1">IFERROR(VLOOKUP(B37,'Dummy Shift'!$C$14:$D$17,2,FALSE),"")</f>
        <v/>
      </c>
      <c r="D37" s="95" t="str">
        <f ca="1">IFERROR(IF(VLOOKUP($B37,'Dummy Shift'!$D$19:$NU$158,D$1,FALSE)&lt;&gt;0,VLOOKUP($B37,'Dummy Shift'!$D$19:$NU$158,D$1,FALSE),""),"")</f>
        <v/>
      </c>
      <c r="E37" s="95" t="str">
        <f ca="1">IFERROR(IF(VLOOKUP($B37,'Dummy Shift'!$D$19:$NU$158,E$1,FALSE)&lt;&gt;0,VLOOKUP($B37,'Dummy Shift'!$D$19:$NU$158,E$1,FALSE),""),"")</f>
        <v/>
      </c>
      <c r="F37" s="95" t="str">
        <f ca="1">IFERROR(IF(VALUE(RIGHT($E$13,1))&lt;3,"OFF",IF(VLOOKUP($B37,'Dummy Shift'!$D$19:$NU$158,F$1,FALSE)&lt;&gt;0,VLOOKUP($B37,'Dummy Shift'!$D$19:$NU$158,F$1,FALSE),"")),"")</f>
        <v/>
      </c>
      <c r="G37" s="95" t="str">
        <f ca="1">IFERROR(IF(VALUE(RIGHT($E$13,1))&lt;4,"OFF",IF(VLOOKUP($B37,'Dummy Shift'!$D$19:$NU$158,G$1,FALSE)&lt;&gt;0,VLOOKUP($B37,'Dummy Shift'!$D$19:$NU$158,G$1,FALSE),"")),"")</f>
        <v/>
      </c>
      <c r="H37" s="95" t="str">
        <f ca="1">IFERROR(IF(VALUE(RIGHT($E$13,1))&lt;5,"OFF",IF(VLOOKUP($B37,'Dummy Shift'!$D$19:$NU$158,H$1,FALSE)&lt;&gt;0,VLOOKUP($B37,'Dummy Shift'!$D$19:$NU$158,H$1,FALSE),"")),"")</f>
        <v/>
      </c>
      <c r="I37" s="95" t="str">
        <f ca="1">IFERROR(IF(VALUE(RIGHT($E$13,1))&lt;6,"OFF",IF(VLOOKUP($B37,'Dummy Shift'!$D$19:$NU$158,I$1,FALSE)&lt;&gt;0,VLOOKUP($B37,'Dummy Shift'!$D$19:$NU$158,I$1,FALSE),"")),"")</f>
        <v/>
      </c>
      <c r="J37" s="95" t="str">
        <f>IFERROR(IF(VALUE(RIGHT($E$13,1))&lt;7,"OFF",IF(VLOOKUP($B37,'Dummy Shift'!$D$19:$NU$158,J$1,FALSE)&lt;&gt;0,VLOOKUP($B37,'Dummy Shift'!$D$19:$NU$158,J$1,FALSE),"")),"")</f>
        <v>OFF</v>
      </c>
      <c r="K37" s="95" t="str">
        <f ca="1">IFERROR(IF(VLOOKUP($B37,'Dummy Shift'!$D$19:$NU$158,K$1,FALSE)&lt;&gt;0,VLOOKUP($B37,'Dummy Shift'!$D$19:$NU$158,K$1,FALSE),""),"")</f>
        <v/>
      </c>
      <c r="L37" s="95" t="str">
        <f ca="1">IFERROR(IF(VLOOKUP($B37,'Dummy Shift'!$D$19:$NU$158,L$1,FALSE)&lt;&gt;0,VLOOKUP($B37,'Dummy Shift'!$D$19:$NU$158,L$1,FALSE),""),"")</f>
        <v/>
      </c>
      <c r="M37" s="95" t="str">
        <f ca="1">IFERROR(IF(VALUE(RIGHT($E$13,1))&lt;3,"OFF",IF(VLOOKUP($B37,'Dummy Shift'!$D$19:$NU$158,M$1,FALSE)&lt;&gt;0,VLOOKUP($B37,'Dummy Shift'!$D$19:$NU$158,M$1,FALSE),"")),"")</f>
        <v/>
      </c>
      <c r="N37" s="95" t="str">
        <f ca="1">IFERROR(IF(VALUE(RIGHT($E$13,1))&lt;4,"OFF",IF(VLOOKUP($B37,'Dummy Shift'!$D$19:$NU$158,N$1,FALSE)&lt;&gt;0,VLOOKUP($B37,'Dummy Shift'!$D$19:$NU$158,N$1,FALSE),"")),"")</f>
        <v/>
      </c>
      <c r="O37" s="95" t="str">
        <f ca="1">IFERROR(IF(VALUE(RIGHT($E$13,1))&lt;5,"OFF",IF(VLOOKUP($B37,'Dummy Shift'!$D$19:$NU$158,O$1,FALSE)&lt;&gt;0,VLOOKUP($B37,'Dummy Shift'!$D$19:$NU$158,O$1,FALSE),"")),"")</f>
        <v/>
      </c>
      <c r="P37" s="95" t="str">
        <f ca="1">IFERROR(IF(VALUE(RIGHT($E$13,1))&lt;6,"OFF",IF(VLOOKUP($B37,'Dummy Shift'!$D$19:$NU$158,P$1,FALSE)&lt;&gt;0,VLOOKUP($B37,'Dummy Shift'!$D$19:$NU$158,P$1,FALSE),"")),"")</f>
        <v/>
      </c>
      <c r="Q37" s="95" t="str">
        <f>IFERROR(IF(VALUE(RIGHT($E$13,1))&lt;7,"OFF",IF(VLOOKUP($B37,'Dummy Shift'!$D$19:$NU$158,Q$1,FALSE)&lt;&gt;0,VLOOKUP($B37,'Dummy Shift'!$D$19:$NU$158,Q$1,FALSE),"")),"")</f>
        <v>OFF</v>
      </c>
      <c r="R37" s="95" t="str">
        <f ca="1">IFERROR(IF(VLOOKUP($B37,'Dummy Shift'!$D$19:$NU$158,R$1,FALSE)&lt;&gt;0,VLOOKUP($B37,'Dummy Shift'!$D$19:$NU$158,R$1,FALSE),""),"")</f>
        <v/>
      </c>
      <c r="S37" s="95" t="str">
        <f ca="1">IFERROR(IF(VLOOKUP($B37,'Dummy Shift'!$D$19:$NU$158,S$1,FALSE)&lt;&gt;0,VLOOKUP($B37,'Dummy Shift'!$D$19:$NU$158,S$1,FALSE),""),"")</f>
        <v/>
      </c>
      <c r="T37" s="95" t="str">
        <f ca="1">IFERROR(IF(VALUE(RIGHT($E$13,1))&lt;3,"OFF",IF(VLOOKUP($B37,'Dummy Shift'!$D$19:$NU$158,T$1,FALSE)&lt;&gt;0,VLOOKUP($B37,'Dummy Shift'!$D$19:$NU$158,T$1,FALSE),"")),"")</f>
        <v/>
      </c>
      <c r="U37" s="95" t="str">
        <f ca="1">IFERROR(IF(VALUE(RIGHT($E$13,1))&lt;4,"OFF",IF(VLOOKUP($B37,'Dummy Shift'!$D$19:$NU$158,U$1,FALSE)&lt;&gt;0,VLOOKUP($B37,'Dummy Shift'!$D$19:$NU$158,U$1,FALSE),"")),"")</f>
        <v/>
      </c>
      <c r="V37" s="95" t="str">
        <f ca="1">IFERROR(IF(VALUE(RIGHT($E$13,1))&lt;5,"OFF",IF(VLOOKUP($B37,'Dummy Shift'!$D$19:$NU$158,V$1,FALSE)&lt;&gt;0,VLOOKUP($B37,'Dummy Shift'!$D$19:$NU$158,V$1,FALSE),"")),"")</f>
        <v/>
      </c>
      <c r="W37" s="95" t="str">
        <f ca="1">IFERROR(IF(VALUE(RIGHT($E$13,1))&lt;6,"OFF",IF(VLOOKUP($B37,'Dummy Shift'!$D$19:$NU$158,W$1,FALSE)&lt;&gt;0,VLOOKUP($B37,'Dummy Shift'!$D$19:$NU$158,W$1,FALSE),"")),"")</f>
        <v/>
      </c>
      <c r="X37" s="95" t="str">
        <f>IFERROR(IF(VALUE(RIGHT($E$13,1))&lt;7,"OFF",IF(VLOOKUP($B37,'Dummy Shift'!$D$19:$NU$158,X$1,FALSE)&lt;&gt;0,VLOOKUP($B37,'Dummy Shift'!$D$19:$NU$158,X$1,FALSE),"")),"")</f>
        <v>OFF</v>
      </c>
      <c r="Y37" s="95" t="str">
        <f ca="1">IFERROR(IF(VLOOKUP($B37,'Dummy Shift'!$D$19:$NU$158,Y$1,FALSE)&lt;&gt;0,VLOOKUP($B37,'Dummy Shift'!$D$19:$NU$158,Y$1,FALSE),""),"")</f>
        <v/>
      </c>
      <c r="Z37" s="95" t="str">
        <f ca="1">IFERROR(IF(VLOOKUP($B37,'Dummy Shift'!$D$19:$NU$158,Z$1,FALSE)&lt;&gt;0,VLOOKUP($B37,'Dummy Shift'!$D$19:$NU$158,Z$1,FALSE),""),"")</f>
        <v/>
      </c>
      <c r="AA37" s="95" t="str">
        <f ca="1">IFERROR(IF(VALUE(RIGHT($E$13,1))&lt;3,"OFF",IF(VLOOKUP($B37,'Dummy Shift'!$D$19:$NU$158,AA$1,FALSE)&lt;&gt;0,VLOOKUP($B37,'Dummy Shift'!$D$19:$NU$158,AA$1,FALSE),"")),"")</f>
        <v/>
      </c>
      <c r="AB37" s="95" t="str">
        <f ca="1">IFERROR(IF(VALUE(RIGHT($E$13,1))&lt;4,"OFF",IF(VLOOKUP($B37,'Dummy Shift'!$D$19:$NU$158,AB$1,FALSE)&lt;&gt;0,VLOOKUP($B37,'Dummy Shift'!$D$19:$NU$158,AB$1,FALSE),"")),"")</f>
        <v/>
      </c>
      <c r="AC37" s="95" t="str">
        <f ca="1">IFERROR(IF(VALUE(RIGHT($E$13,1))&lt;5,"OFF",IF(VLOOKUP($B37,'Dummy Shift'!$D$19:$NU$158,AC$1,FALSE)&lt;&gt;0,VLOOKUP($B37,'Dummy Shift'!$D$19:$NU$158,AC$1,FALSE),"")),"")</f>
        <v/>
      </c>
      <c r="AD37" s="95" t="str">
        <f ca="1">IFERROR(IF(VALUE(RIGHT($E$13,1))&lt;6,"OFF",IF(VLOOKUP($B37,'Dummy Shift'!$D$19:$NU$158,AD$1,FALSE)&lt;&gt;0,VLOOKUP($B37,'Dummy Shift'!$D$19:$NU$158,AD$1,FALSE),"")),"")</f>
        <v/>
      </c>
      <c r="AE37" s="95" t="str">
        <f>IFERROR(IF(VALUE(RIGHT($E$13,1))&lt;7,"OFF",IF(VLOOKUP($B37,'Dummy Shift'!$D$19:$NU$158,AE$1,FALSE)&lt;&gt;0,VLOOKUP($B37,'Dummy Shift'!$D$19:$NU$158,AE$1,FALSE),"")),"")</f>
        <v>OFF</v>
      </c>
    </row>
    <row r="38" spans="1:31" s="95" customFormat="1" x14ac:dyDescent="0.25">
      <c r="A38" s="95">
        <f t="shared" ca="1" si="3"/>
        <v>2</v>
      </c>
      <c r="B38" s="95">
        <v>17</v>
      </c>
      <c r="C38" s="109" t="str">
        <f ca="1">IFERROR(VLOOKUP(B38,'Dummy Shift'!$C$14:$D$17,2,FALSE),"")</f>
        <v/>
      </c>
      <c r="D38" s="95" t="str">
        <f ca="1">IFERROR(IF(VLOOKUP($B38,'Dummy Shift'!$D$19:$NU$158,D$1,FALSE)&lt;&gt;0,VLOOKUP($B38,'Dummy Shift'!$D$19:$NU$158,D$1,FALSE),""),"")</f>
        <v/>
      </c>
      <c r="E38" s="95" t="str">
        <f ca="1">IFERROR(IF(VLOOKUP($B38,'Dummy Shift'!$D$19:$NU$158,E$1,FALSE)&lt;&gt;0,VLOOKUP($B38,'Dummy Shift'!$D$19:$NU$158,E$1,FALSE),""),"")</f>
        <v/>
      </c>
      <c r="F38" s="95" t="str">
        <f ca="1">IFERROR(IF(VALUE(RIGHT($E$13,1))&lt;3,"OFF",IF(VLOOKUP($B38,'Dummy Shift'!$D$19:$NU$158,F$1,FALSE)&lt;&gt;0,VLOOKUP($B38,'Dummy Shift'!$D$19:$NU$158,F$1,FALSE),"")),"")</f>
        <v/>
      </c>
      <c r="G38" s="95" t="str">
        <f ca="1">IFERROR(IF(VALUE(RIGHT($E$13,1))&lt;4,"OFF",IF(VLOOKUP($B38,'Dummy Shift'!$D$19:$NU$158,G$1,FALSE)&lt;&gt;0,VLOOKUP($B38,'Dummy Shift'!$D$19:$NU$158,G$1,FALSE),"")),"")</f>
        <v/>
      </c>
      <c r="H38" s="95" t="str">
        <f ca="1">IFERROR(IF(VALUE(RIGHT($E$13,1))&lt;5,"OFF",IF(VLOOKUP($B38,'Dummy Shift'!$D$19:$NU$158,H$1,FALSE)&lt;&gt;0,VLOOKUP($B38,'Dummy Shift'!$D$19:$NU$158,H$1,FALSE),"")),"")</f>
        <v/>
      </c>
      <c r="I38" s="95" t="str">
        <f ca="1">IFERROR(IF(VALUE(RIGHT($E$13,1))&lt;6,"OFF",IF(VLOOKUP($B38,'Dummy Shift'!$D$19:$NU$158,I$1,FALSE)&lt;&gt;0,VLOOKUP($B38,'Dummy Shift'!$D$19:$NU$158,I$1,FALSE),"")),"")</f>
        <v/>
      </c>
      <c r="J38" s="95" t="str">
        <f>IFERROR(IF(VALUE(RIGHT($E$13,1))&lt;7,"OFF",IF(VLOOKUP($B38,'Dummy Shift'!$D$19:$NU$158,J$1,FALSE)&lt;&gt;0,VLOOKUP($B38,'Dummy Shift'!$D$19:$NU$158,J$1,FALSE),"")),"")</f>
        <v>OFF</v>
      </c>
      <c r="K38" s="95" t="str">
        <f ca="1">IFERROR(IF(VLOOKUP($B38,'Dummy Shift'!$D$19:$NU$158,K$1,FALSE)&lt;&gt;0,VLOOKUP($B38,'Dummy Shift'!$D$19:$NU$158,K$1,FALSE),""),"")</f>
        <v/>
      </c>
      <c r="L38" s="95" t="str">
        <f ca="1">IFERROR(IF(VLOOKUP($B38,'Dummy Shift'!$D$19:$NU$158,L$1,FALSE)&lt;&gt;0,VLOOKUP($B38,'Dummy Shift'!$D$19:$NU$158,L$1,FALSE),""),"")</f>
        <v/>
      </c>
      <c r="M38" s="95" t="str">
        <f ca="1">IFERROR(IF(VALUE(RIGHT($E$13,1))&lt;3,"OFF",IF(VLOOKUP($B38,'Dummy Shift'!$D$19:$NU$158,M$1,FALSE)&lt;&gt;0,VLOOKUP($B38,'Dummy Shift'!$D$19:$NU$158,M$1,FALSE),"")),"")</f>
        <v/>
      </c>
      <c r="N38" s="95" t="str">
        <f ca="1">IFERROR(IF(VALUE(RIGHT($E$13,1))&lt;4,"OFF",IF(VLOOKUP($B38,'Dummy Shift'!$D$19:$NU$158,N$1,FALSE)&lt;&gt;0,VLOOKUP($B38,'Dummy Shift'!$D$19:$NU$158,N$1,FALSE),"")),"")</f>
        <v/>
      </c>
      <c r="O38" s="95" t="str">
        <f ca="1">IFERROR(IF(VALUE(RIGHT($E$13,1))&lt;5,"OFF",IF(VLOOKUP($B38,'Dummy Shift'!$D$19:$NU$158,O$1,FALSE)&lt;&gt;0,VLOOKUP($B38,'Dummy Shift'!$D$19:$NU$158,O$1,FALSE),"")),"")</f>
        <v/>
      </c>
      <c r="P38" s="95" t="str">
        <f ca="1">IFERROR(IF(VALUE(RIGHT($E$13,1))&lt;6,"OFF",IF(VLOOKUP($B38,'Dummy Shift'!$D$19:$NU$158,P$1,FALSE)&lt;&gt;0,VLOOKUP($B38,'Dummy Shift'!$D$19:$NU$158,P$1,FALSE),"")),"")</f>
        <v/>
      </c>
      <c r="Q38" s="95" t="str">
        <f>IFERROR(IF(VALUE(RIGHT($E$13,1))&lt;7,"OFF",IF(VLOOKUP($B38,'Dummy Shift'!$D$19:$NU$158,Q$1,FALSE)&lt;&gt;0,VLOOKUP($B38,'Dummy Shift'!$D$19:$NU$158,Q$1,FALSE),"")),"")</f>
        <v>OFF</v>
      </c>
      <c r="R38" s="95" t="str">
        <f ca="1">IFERROR(IF(VLOOKUP($B38,'Dummy Shift'!$D$19:$NU$158,R$1,FALSE)&lt;&gt;0,VLOOKUP($B38,'Dummy Shift'!$D$19:$NU$158,R$1,FALSE),""),"")</f>
        <v/>
      </c>
      <c r="S38" s="95" t="str">
        <f ca="1">IFERROR(IF(VLOOKUP($B38,'Dummy Shift'!$D$19:$NU$158,S$1,FALSE)&lt;&gt;0,VLOOKUP($B38,'Dummy Shift'!$D$19:$NU$158,S$1,FALSE),""),"")</f>
        <v/>
      </c>
      <c r="T38" s="95" t="str">
        <f ca="1">IFERROR(IF(VALUE(RIGHT($E$13,1))&lt;3,"OFF",IF(VLOOKUP($B38,'Dummy Shift'!$D$19:$NU$158,T$1,FALSE)&lt;&gt;0,VLOOKUP($B38,'Dummy Shift'!$D$19:$NU$158,T$1,FALSE),"")),"")</f>
        <v/>
      </c>
      <c r="U38" s="95" t="str">
        <f ca="1">IFERROR(IF(VALUE(RIGHT($E$13,1))&lt;4,"OFF",IF(VLOOKUP($B38,'Dummy Shift'!$D$19:$NU$158,U$1,FALSE)&lt;&gt;0,VLOOKUP($B38,'Dummy Shift'!$D$19:$NU$158,U$1,FALSE),"")),"")</f>
        <v/>
      </c>
      <c r="V38" s="95" t="str">
        <f ca="1">IFERROR(IF(VALUE(RIGHT($E$13,1))&lt;5,"OFF",IF(VLOOKUP($B38,'Dummy Shift'!$D$19:$NU$158,V$1,FALSE)&lt;&gt;0,VLOOKUP($B38,'Dummy Shift'!$D$19:$NU$158,V$1,FALSE),"")),"")</f>
        <v/>
      </c>
      <c r="W38" s="95" t="str">
        <f ca="1">IFERROR(IF(VALUE(RIGHT($E$13,1))&lt;6,"OFF",IF(VLOOKUP($B38,'Dummy Shift'!$D$19:$NU$158,W$1,FALSE)&lt;&gt;0,VLOOKUP($B38,'Dummy Shift'!$D$19:$NU$158,W$1,FALSE),"")),"")</f>
        <v/>
      </c>
      <c r="X38" s="95" t="str">
        <f>IFERROR(IF(VALUE(RIGHT($E$13,1))&lt;7,"OFF",IF(VLOOKUP($B38,'Dummy Shift'!$D$19:$NU$158,X$1,FALSE)&lt;&gt;0,VLOOKUP($B38,'Dummy Shift'!$D$19:$NU$158,X$1,FALSE),"")),"")</f>
        <v>OFF</v>
      </c>
      <c r="Y38" s="95" t="str">
        <f ca="1">IFERROR(IF(VLOOKUP($B38,'Dummy Shift'!$D$19:$NU$158,Y$1,FALSE)&lt;&gt;0,VLOOKUP($B38,'Dummy Shift'!$D$19:$NU$158,Y$1,FALSE),""),"")</f>
        <v/>
      </c>
      <c r="Z38" s="95" t="str">
        <f ca="1">IFERROR(IF(VLOOKUP($B38,'Dummy Shift'!$D$19:$NU$158,Z$1,FALSE)&lt;&gt;0,VLOOKUP($B38,'Dummy Shift'!$D$19:$NU$158,Z$1,FALSE),""),"")</f>
        <v/>
      </c>
      <c r="AA38" s="95" t="str">
        <f ca="1">IFERROR(IF(VALUE(RIGHT($E$13,1))&lt;3,"OFF",IF(VLOOKUP($B38,'Dummy Shift'!$D$19:$NU$158,AA$1,FALSE)&lt;&gt;0,VLOOKUP($B38,'Dummy Shift'!$D$19:$NU$158,AA$1,FALSE),"")),"")</f>
        <v/>
      </c>
      <c r="AB38" s="95" t="str">
        <f ca="1">IFERROR(IF(VALUE(RIGHT($E$13,1))&lt;4,"OFF",IF(VLOOKUP($B38,'Dummy Shift'!$D$19:$NU$158,AB$1,FALSE)&lt;&gt;0,VLOOKUP($B38,'Dummy Shift'!$D$19:$NU$158,AB$1,FALSE),"")),"")</f>
        <v/>
      </c>
      <c r="AC38" s="95" t="str">
        <f ca="1">IFERROR(IF(VALUE(RIGHT($E$13,1))&lt;5,"OFF",IF(VLOOKUP($B38,'Dummy Shift'!$D$19:$NU$158,AC$1,FALSE)&lt;&gt;0,VLOOKUP($B38,'Dummy Shift'!$D$19:$NU$158,AC$1,FALSE),"")),"")</f>
        <v/>
      </c>
      <c r="AD38" s="95" t="str">
        <f ca="1">IFERROR(IF(VALUE(RIGHT($E$13,1))&lt;6,"OFF",IF(VLOOKUP($B38,'Dummy Shift'!$D$19:$NU$158,AD$1,FALSE)&lt;&gt;0,VLOOKUP($B38,'Dummy Shift'!$D$19:$NU$158,AD$1,FALSE),"")),"")</f>
        <v/>
      </c>
      <c r="AE38" s="95" t="str">
        <f>IFERROR(IF(VALUE(RIGHT($E$13,1))&lt;7,"OFF",IF(VLOOKUP($B38,'Dummy Shift'!$D$19:$NU$158,AE$1,FALSE)&lt;&gt;0,VLOOKUP($B38,'Dummy Shift'!$D$19:$NU$158,AE$1,FALSE),"")),"")</f>
        <v>OFF</v>
      </c>
    </row>
    <row r="39" spans="1:31" s="95" customFormat="1" x14ac:dyDescent="0.25">
      <c r="A39" s="95">
        <f t="shared" ca="1" si="3"/>
        <v>2</v>
      </c>
      <c r="B39" s="95">
        <v>18</v>
      </c>
      <c r="C39" s="109" t="str">
        <f ca="1">IFERROR(VLOOKUP(B39,'Dummy Shift'!$C$14:$D$17,2,FALSE),"")</f>
        <v/>
      </c>
      <c r="D39" s="95" t="str">
        <f ca="1">IFERROR(IF(VLOOKUP($B39,'Dummy Shift'!$D$19:$NU$158,D$1,FALSE)&lt;&gt;0,VLOOKUP($B39,'Dummy Shift'!$D$19:$NU$158,D$1,FALSE),""),"")</f>
        <v/>
      </c>
      <c r="E39" s="95" t="str">
        <f ca="1">IFERROR(IF(VLOOKUP($B39,'Dummy Shift'!$D$19:$NU$158,E$1,FALSE)&lt;&gt;0,VLOOKUP($B39,'Dummy Shift'!$D$19:$NU$158,E$1,FALSE),""),"")</f>
        <v/>
      </c>
      <c r="F39" s="95" t="str">
        <f ca="1">IFERROR(IF(VALUE(RIGHT($E$13,1))&lt;3,"OFF",IF(VLOOKUP($B39,'Dummy Shift'!$D$19:$NU$158,F$1,FALSE)&lt;&gt;0,VLOOKUP($B39,'Dummy Shift'!$D$19:$NU$158,F$1,FALSE),"")),"")</f>
        <v/>
      </c>
      <c r="G39" s="95" t="str">
        <f ca="1">IFERROR(IF(VALUE(RIGHT($E$13,1))&lt;4,"OFF",IF(VLOOKUP($B39,'Dummy Shift'!$D$19:$NU$158,G$1,FALSE)&lt;&gt;0,VLOOKUP($B39,'Dummy Shift'!$D$19:$NU$158,G$1,FALSE),"")),"")</f>
        <v/>
      </c>
      <c r="H39" s="95" t="str">
        <f ca="1">IFERROR(IF(VALUE(RIGHT($E$13,1))&lt;5,"OFF",IF(VLOOKUP($B39,'Dummy Shift'!$D$19:$NU$158,H$1,FALSE)&lt;&gt;0,VLOOKUP($B39,'Dummy Shift'!$D$19:$NU$158,H$1,FALSE),"")),"")</f>
        <v/>
      </c>
      <c r="I39" s="95" t="str">
        <f ca="1">IFERROR(IF(VALUE(RIGHT($E$13,1))&lt;6,"OFF",IF(VLOOKUP($B39,'Dummy Shift'!$D$19:$NU$158,I$1,FALSE)&lt;&gt;0,VLOOKUP($B39,'Dummy Shift'!$D$19:$NU$158,I$1,FALSE),"")),"")</f>
        <v/>
      </c>
      <c r="J39" s="95" t="str">
        <f>IFERROR(IF(VALUE(RIGHT($E$13,1))&lt;7,"OFF",IF(VLOOKUP($B39,'Dummy Shift'!$D$19:$NU$158,J$1,FALSE)&lt;&gt;0,VLOOKUP($B39,'Dummy Shift'!$D$19:$NU$158,J$1,FALSE),"")),"")</f>
        <v>OFF</v>
      </c>
      <c r="K39" s="95" t="str">
        <f ca="1">IFERROR(IF(VLOOKUP($B39,'Dummy Shift'!$D$19:$NU$158,K$1,FALSE)&lt;&gt;0,VLOOKUP($B39,'Dummy Shift'!$D$19:$NU$158,K$1,FALSE),""),"")</f>
        <v/>
      </c>
      <c r="L39" s="95" t="str">
        <f ca="1">IFERROR(IF(VLOOKUP($B39,'Dummy Shift'!$D$19:$NU$158,L$1,FALSE)&lt;&gt;0,VLOOKUP($B39,'Dummy Shift'!$D$19:$NU$158,L$1,FALSE),""),"")</f>
        <v/>
      </c>
      <c r="M39" s="95" t="str">
        <f ca="1">IFERROR(IF(VALUE(RIGHT($E$13,1))&lt;3,"OFF",IF(VLOOKUP($B39,'Dummy Shift'!$D$19:$NU$158,M$1,FALSE)&lt;&gt;0,VLOOKUP($B39,'Dummy Shift'!$D$19:$NU$158,M$1,FALSE),"")),"")</f>
        <v/>
      </c>
      <c r="N39" s="95" t="str">
        <f ca="1">IFERROR(IF(VALUE(RIGHT($E$13,1))&lt;4,"OFF",IF(VLOOKUP($B39,'Dummy Shift'!$D$19:$NU$158,N$1,FALSE)&lt;&gt;0,VLOOKUP($B39,'Dummy Shift'!$D$19:$NU$158,N$1,FALSE),"")),"")</f>
        <v/>
      </c>
      <c r="O39" s="95" t="str">
        <f ca="1">IFERROR(IF(VALUE(RIGHT($E$13,1))&lt;5,"OFF",IF(VLOOKUP($B39,'Dummy Shift'!$D$19:$NU$158,O$1,FALSE)&lt;&gt;0,VLOOKUP($B39,'Dummy Shift'!$D$19:$NU$158,O$1,FALSE),"")),"")</f>
        <v/>
      </c>
      <c r="P39" s="95" t="str">
        <f ca="1">IFERROR(IF(VALUE(RIGHT($E$13,1))&lt;6,"OFF",IF(VLOOKUP($B39,'Dummy Shift'!$D$19:$NU$158,P$1,FALSE)&lt;&gt;0,VLOOKUP($B39,'Dummy Shift'!$D$19:$NU$158,P$1,FALSE),"")),"")</f>
        <v/>
      </c>
      <c r="Q39" s="95" t="str">
        <f>IFERROR(IF(VALUE(RIGHT($E$13,1))&lt;7,"OFF",IF(VLOOKUP($B39,'Dummy Shift'!$D$19:$NU$158,Q$1,FALSE)&lt;&gt;0,VLOOKUP($B39,'Dummy Shift'!$D$19:$NU$158,Q$1,FALSE),"")),"")</f>
        <v>OFF</v>
      </c>
      <c r="R39" s="95" t="str">
        <f ca="1">IFERROR(IF(VLOOKUP($B39,'Dummy Shift'!$D$19:$NU$158,R$1,FALSE)&lt;&gt;0,VLOOKUP($B39,'Dummy Shift'!$D$19:$NU$158,R$1,FALSE),""),"")</f>
        <v/>
      </c>
      <c r="S39" s="95" t="str">
        <f ca="1">IFERROR(IF(VLOOKUP($B39,'Dummy Shift'!$D$19:$NU$158,S$1,FALSE)&lt;&gt;0,VLOOKUP($B39,'Dummy Shift'!$D$19:$NU$158,S$1,FALSE),""),"")</f>
        <v/>
      </c>
      <c r="T39" s="95" t="str">
        <f ca="1">IFERROR(IF(VALUE(RIGHT($E$13,1))&lt;3,"OFF",IF(VLOOKUP($B39,'Dummy Shift'!$D$19:$NU$158,T$1,FALSE)&lt;&gt;0,VLOOKUP($B39,'Dummy Shift'!$D$19:$NU$158,T$1,FALSE),"")),"")</f>
        <v/>
      </c>
      <c r="U39" s="95" t="str">
        <f ca="1">IFERROR(IF(VALUE(RIGHT($E$13,1))&lt;4,"OFF",IF(VLOOKUP($B39,'Dummy Shift'!$D$19:$NU$158,U$1,FALSE)&lt;&gt;0,VLOOKUP($B39,'Dummy Shift'!$D$19:$NU$158,U$1,FALSE),"")),"")</f>
        <v/>
      </c>
      <c r="V39" s="95" t="str">
        <f ca="1">IFERROR(IF(VALUE(RIGHT($E$13,1))&lt;5,"OFF",IF(VLOOKUP($B39,'Dummy Shift'!$D$19:$NU$158,V$1,FALSE)&lt;&gt;0,VLOOKUP($B39,'Dummy Shift'!$D$19:$NU$158,V$1,FALSE),"")),"")</f>
        <v/>
      </c>
      <c r="W39" s="95" t="str">
        <f ca="1">IFERROR(IF(VALUE(RIGHT($E$13,1))&lt;6,"OFF",IF(VLOOKUP($B39,'Dummy Shift'!$D$19:$NU$158,W$1,FALSE)&lt;&gt;0,VLOOKUP($B39,'Dummy Shift'!$D$19:$NU$158,W$1,FALSE),"")),"")</f>
        <v/>
      </c>
      <c r="X39" s="95" t="str">
        <f>IFERROR(IF(VALUE(RIGHT($E$13,1))&lt;7,"OFF",IF(VLOOKUP($B39,'Dummy Shift'!$D$19:$NU$158,X$1,FALSE)&lt;&gt;0,VLOOKUP($B39,'Dummy Shift'!$D$19:$NU$158,X$1,FALSE),"")),"")</f>
        <v>OFF</v>
      </c>
      <c r="Y39" s="95" t="str">
        <f ca="1">IFERROR(IF(VLOOKUP($B39,'Dummy Shift'!$D$19:$NU$158,Y$1,FALSE)&lt;&gt;0,VLOOKUP($B39,'Dummy Shift'!$D$19:$NU$158,Y$1,FALSE),""),"")</f>
        <v/>
      </c>
      <c r="Z39" s="95" t="str">
        <f ca="1">IFERROR(IF(VLOOKUP($B39,'Dummy Shift'!$D$19:$NU$158,Z$1,FALSE)&lt;&gt;0,VLOOKUP($B39,'Dummy Shift'!$D$19:$NU$158,Z$1,FALSE),""),"")</f>
        <v/>
      </c>
      <c r="AA39" s="95" t="str">
        <f ca="1">IFERROR(IF(VALUE(RIGHT($E$13,1))&lt;3,"OFF",IF(VLOOKUP($B39,'Dummy Shift'!$D$19:$NU$158,AA$1,FALSE)&lt;&gt;0,VLOOKUP($B39,'Dummy Shift'!$D$19:$NU$158,AA$1,FALSE),"")),"")</f>
        <v/>
      </c>
      <c r="AB39" s="95" t="str">
        <f ca="1">IFERROR(IF(VALUE(RIGHT($E$13,1))&lt;4,"OFF",IF(VLOOKUP($B39,'Dummy Shift'!$D$19:$NU$158,AB$1,FALSE)&lt;&gt;0,VLOOKUP($B39,'Dummy Shift'!$D$19:$NU$158,AB$1,FALSE),"")),"")</f>
        <v/>
      </c>
      <c r="AC39" s="95" t="str">
        <f ca="1">IFERROR(IF(VALUE(RIGHT($E$13,1))&lt;5,"OFF",IF(VLOOKUP($B39,'Dummy Shift'!$D$19:$NU$158,AC$1,FALSE)&lt;&gt;0,VLOOKUP($B39,'Dummy Shift'!$D$19:$NU$158,AC$1,FALSE),"")),"")</f>
        <v/>
      </c>
      <c r="AD39" s="95" t="str">
        <f ca="1">IFERROR(IF(VALUE(RIGHT($E$13,1))&lt;6,"OFF",IF(VLOOKUP($B39,'Dummy Shift'!$D$19:$NU$158,AD$1,FALSE)&lt;&gt;0,VLOOKUP($B39,'Dummy Shift'!$D$19:$NU$158,AD$1,FALSE),"")),"")</f>
        <v/>
      </c>
      <c r="AE39" s="95" t="str">
        <f>IFERROR(IF(VALUE(RIGHT($E$13,1))&lt;7,"OFF",IF(VLOOKUP($B39,'Dummy Shift'!$D$19:$NU$158,AE$1,FALSE)&lt;&gt;0,VLOOKUP($B39,'Dummy Shift'!$D$19:$NU$158,AE$1,FALSE),"")),"")</f>
        <v>OFF</v>
      </c>
    </row>
    <row r="40" spans="1:31" s="95" customFormat="1" x14ac:dyDescent="0.25">
      <c r="A40" s="95">
        <f t="shared" ca="1" si="3"/>
        <v>2</v>
      </c>
      <c r="B40" s="95">
        <v>19</v>
      </c>
      <c r="C40" s="109" t="str">
        <f ca="1">IFERROR(VLOOKUP(B40,'Dummy Shift'!$C$14:$D$17,2,FALSE),"")</f>
        <v/>
      </c>
      <c r="D40" s="95" t="str">
        <f ca="1">IFERROR(IF(VLOOKUP($B40,'Dummy Shift'!$D$19:$NU$158,D$1,FALSE)&lt;&gt;0,VLOOKUP($B40,'Dummy Shift'!$D$19:$NU$158,D$1,FALSE),""),"")</f>
        <v/>
      </c>
      <c r="E40" s="95" t="str">
        <f ca="1">IFERROR(IF(VLOOKUP($B40,'Dummy Shift'!$D$19:$NU$158,E$1,FALSE)&lt;&gt;0,VLOOKUP($B40,'Dummy Shift'!$D$19:$NU$158,E$1,FALSE),""),"")</f>
        <v/>
      </c>
      <c r="F40" s="95" t="str">
        <f ca="1">IFERROR(IF(VALUE(RIGHT($E$13,1))&lt;3,"OFF",IF(VLOOKUP($B40,'Dummy Shift'!$D$19:$NU$158,F$1,FALSE)&lt;&gt;0,VLOOKUP($B40,'Dummy Shift'!$D$19:$NU$158,F$1,FALSE),"")),"")</f>
        <v/>
      </c>
      <c r="G40" s="95" t="str">
        <f ca="1">IFERROR(IF(VALUE(RIGHT($E$13,1))&lt;4,"OFF",IF(VLOOKUP($B40,'Dummy Shift'!$D$19:$NU$158,G$1,FALSE)&lt;&gt;0,VLOOKUP($B40,'Dummy Shift'!$D$19:$NU$158,G$1,FALSE),"")),"")</f>
        <v/>
      </c>
      <c r="H40" s="95" t="str">
        <f ca="1">IFERROR(IF(VALUE(RIGHT($E$13,1))&lt;5,"OFF",IF(VLOOKUP($B40,'Dummy Shift'!$D$19:$NU$158,H$1,FALSE)&lt;&gt;0,VLOOKUP($B40,'Dummy Shift'!$D$19:$NU$158,H$1,FALSE),"")),"")</f>
        <v/>
      </c>
      <c r="I40" s="95" t="str">
        <f ca="1">IFERROR(IF(VALUE(RIGHT($E$13,1))&lt;6,"OFF",IF(VLOOKUP($B40,'Dummy Shift'!$D$19:$NU$158,I$1,FALSE)&lt;&gt;0,VLOOKUP($B40,'Dummy Shift'!$D$19:$NU$158,I$1,FALSE),"")),"")</f>
        <v/>
      </c>
      <c r="J40" s="95" t="str">
        <f>IFERROR(IF(VALUE(RIGHT($E$13,1))&lt;7,"OFF",IF(VLOOKUP($B40,'Dummy Shift'!$D$19:$NU$158,J$1,FALSE)&lt;&gt;0,VLOOKUP($B40,'Dummy Shift'!$D$19:$NU$158,J$1,FALSE),"")),"")</f>
        <v>OFF</v>
      </c>
      <c r="K40" s="95" t="str">
        <f ca="1">IFERROR(IF(VLOOKUP($B40,'Dummy Shift'!$D$19:$NU$158,K$1,FALSE)&lt;&gt;0,VLOOKUP($B40,'Dummy Shift'!$D$19:$NU$158,K$1,FALSE),""),"")</f>
        <v/>
      </c>
      <c r="L40" s="95" t="str">
        <f ca="1">IFERROR(IF(VLOOKUP($B40,'Dummy Shift'!$D$19:$NU$158,L$1,FALSE)&lt;&gt;0,VLOOKUP($B40,'Dummy Shift'!$D$19:$NU$158,L$1,FALSE),""),"")</f>
        <v/>
      </c>
      <c r="M40" s="95" t="str">
        <f ca="1">IFERROR(IF(VALUE(RIGHT($E$13,1))&lt;3,"OFF",IF(VLOOKUP($B40,'Dummy Shift'!$D$19:$NU$158,M$1,FALSE)&lt;&gt;0,VLOOKUP($B40,'Dummy Shift'!$D$19:$NU$158,M$1,FALSE),"")),"")</f>
        <v/>
      </c>
      <c r="N40" s="95" t="str">
        <f ca="1">IFERROR(IF(VALUE(RIGHT($E$13,1))&lt;4,"OFF",IF(VLOOKUP($B40,'Dummy Shift'!$D$19:$NU$158,N$1,FALSE)&lt;&gt;0,VLOOKUP($B40,'Dummy Shift'!$D$19:$NU$158,N$1,FALSE),"")),"")</f>
        <v/>
      </c>
      <c r="O40" s="95" t="str">
        <f ca="1">IFERROR(IF(VALUE(RIGHT($E$13,1))&lt;5,"OFF",IF(VLOOKUP($B40,'Dummy Shift'!$D$19:$NU$158,O$1,FALSE)&lt;&gt;0,VLOOKUP($B40,'Dummy Shift'!$D$19:$NU$158,O$1,FALSE),"")),"")</f>
        <v/>
      </c>
      <c r="P40" s="95" t="str">
        <f ca="1">IFERROR(IF(VALUE(RIGHT($E$13,1))&lt;6,"OFF",IF(VLOOKUP($B40,'Dummy Shift'!$D$19:$NU$158,P$1,FALSE)&lt;&gt;0,VLOOKUP($B40,'Dummy Shift'!$D$19:$NU$158,P$1,FALSE),"")),"")</f>
        <v/>
      </c>
      <c r="Q40" s="95" t="str">
        <f>IFERROR(IF(VALUE(RIGHT($E$13,1))&lt;7,"OFF",IF(VLOOKUP($B40,'Dummy Shift'!$D$19:$NU$158,Q$1,FALSE)&lt;&gt;0,VLOOKUP($B40,'Dummy Shift'!$D$19:$NU$158,Q$1,FALSE),"")),"")</f>
        <v>OFF</v>
      </c>
      <c r="R40" s="95" t="str">
        <f ca="1">IFERROR(IF(VLOOKUP($B40,'Dummy Shift'!$D$19:$NU$158,R$1,FALSE)&lt;&gt;0,VLOOKUP($B40,'Dummy Shift'!$D$19:$NU$158,R$1,FALSE),""),"")</f>
        <v/>
      </c>
      <c r="S40" s="95" t="str">
        <f ca="1">IFERROR(IF(VLOOKUP($B40,'Dummy Shift'!$D$19:$NU$158,S$1,FALSE)&lt;&gt;0,VLOOKUP($B40,'Dummy Shift'!$D$19:$NU$158,S$1,FALSE),""),"")</f>
        <v/>
      </c>
      <c r="T40" s="95" t="str">
        <f ca="1">IFERROR(IF(VALUE(RIGHT($E$13,1))&lt;3,"OFF",IF(VLOOKUP($B40,'Dummy Shift'!$D$19:$NU$158,T$1,FALSE)&lt;&gt;0,VLOOKUP($B40,'Dummy Shift'!$D$19:$NU$158,T$1,FALSE),"")),"")</f>
        <v/>
      </c>
      <c r="U40" s="95" t="str">
        <f ca="1">IFERROR(IF(VALUE(RIGHT($E$13,1))&lt;4,"OFF",IF(VLOOKUP($B40,'Dummy Shift'!$D$19:$NU$158,U$1,FALSE)&lt;&gt;0,VLOOKUP($B40,'Dummy Shift'!$D$19:$NU$158,U$1,FALSE),"")),"")</f>
        <v/>
      </c>
      <c r="V40" s="95" t="str">
        <f ca="1">IFERROR(IF(VALUE(RIGHT($E$13,1))&lt;5,"OFF",IF(VLOOKUP($B40,'Dummy Shift'!$D$19:$NU$158,V$1,FALSE)&lt;&gt;0,VLOOKUP($B40,'Dummy Shift'!$D$19:$NU$158,V$1,FALSE),"")),"")</f>
        <v/>
      </c>
      <c r="W40" s="95" t="str">
        <f ca="1">IFERROR(IF(VALUE(RIGHT($E$13,1))&lt;6,"OFF",IF(VLOOKUP($B40,'Dummy Shift'!$D$19:$NU$158,W$1,FALSE)&lt;&gt;0,VLOOKUP($B40,'Dummy Shift'!$D$19:$NU$158,W$1,FALSE),"")),"")</f>
        <v/>
      </c>
      <c r="X40" s="95" t="str">
        <f>IFERROR(IF(VALUE(RIGHT($E$13,1))&lt;7,"OFF",IF(VLOOKUP($B40,'Dummy Shift'!$D$19:$NU$158,X$1,FALSE)&lt;&gt;0,VLOOKUP($B40,'Dummy Shift'!$D$19:$NU$158,X$1,FALSE),"")),"")</f>
        <v>OFF</v>
      </c>
      <c r="Y40" s="95" t="str">
        <f ca="1">IFERROR(IF(VLOOKUP($B40,'Dummy Shift'!$D$19:$NU$158,Y$1,FALSE)&lt;&gt;0,VLOOKUP($B40,'Dummy Shift'!$D$19:$NU$158,Y$1,FALSE),""),"")</f>
        <v/>
      </c>
      <c r="Z40" s="95" t="str">
        <f ca="1">IFERROR(IF(VLOOKUP($B40,'Dummy Shift'!$D$19:$NU$158,Z$1,FALSE)&lt;&gt;0,VLOOKUP($B40,'Dummy Shift'!$D$19:$NU$158,Z$1,FALSE),""),"")</f>
        <v/>
      </c>
      <c r="AA40" s="95" t="str">
        <f ca="1">IFERROR(IF(VALUE(RIGHT($E$13,1))&lt;3,"OFF",IF(VLOOKUP($B40,'Dummy Shift'!$D$19:$NU$158,AA$1,FALSE)&lt;&gt;0,VLOOKUP($B40,'Dummy Shift'!$D$19:$NU$158,AA$1,FALSE),"")),"")</f>
        <v/>
      </c>
      <c r="AB40" s="95" t="str">
        <f ca="1">IFERROR(IF(VALUE(RIGHT($E$13,1))&lt;4,"OFF",IF(VLOOKUP($B40,'Dummy Shift'!$D$19:$NU$158,AB$1,FALSE)&lt;&gt;0,VLOOKUP($B40,'Dummy Shift'!$D$19:$NU$158,AB$1,FALSE),"")),"")</f>
        <v/>
      </c>
      <c r="AC40" s="95" t="str">
        <f ca="1">IFERROR(IF(VALUE(RIGHT($E$13,1))&lt;5,"OFF",IF(VLOOKUP($B40,'Dummy Shift'!$D$19:$NU$158,AC$1,FALSE)&lt;&gt;0,VLOOKUP($B40,'Dummy Shift'!$D$19:$NU$158,AC$1,FALSE),"")),"")</f>
        <v/>
      </c>
      <c r="AD40" s="95" t="str">
        <f ca="1">IFERROR(IF(VALUE(RIGHT($E$13,1))&lt;6,"OFF",IF(VLOOKUP($B40,'Dummy Shift'!$D$19:$NU$158,AD$1,FALSE)&lt;&gt;0,VLOOKUP($B40,'Dummy Shift'!$D$19:$NU$158,AD$1,FALSE),"")),"")</f>
        <v/>
      </c>
      <c r="AE40" s="95" t="str">
        <f>IFERROR(IF(VALUE(RIGHT($E$13,1))&lt;7,"OFF",IF(VLOOKUP($B40,'Dummy Shift'!$D$19:$NU$158,AE$1,FALSE)&lt;&gt;0,VLOOKUP($B40,'Dummy Shift'!$D$19:$NU$158,AE$1,FALSE),"")),"")</f>
        <v>OFF</v>
      </c>
    </row>
    <row r="41" spans="1:31" s="95" customFormat="1" x14ac:dyDescent="0.25">
      <c r="A41" s="95">
        <f t="shared" ca="1" si="3"/>
        <v>2</v>
      </c>
      <c r="B41" s="95">
        <v>20</v>
      </c>
      <c r="C41" s="109" t="str">
        <f ca="1">IFERROR(VLOOKUP(B41,'Dummy Shift'!$C$14:$D$17,2,FALSE),"")</f>
        <v/>
      </c>
      <c r="D41" s="95" t="str">
        <f ca="1">IFERROR(IF(VLOOKUP($B41,'Dummy Shift'!$D$19:$NU$158,D$1,FALSE)&lt;&gt;0,VLOOKUP($B41,'Dummy Shift'!$D$19:$NU$158,D$1,FALSE),""),"")</f>
        <v/>
      </c>
      <c r="E41" s="95" t="str">
        <f ca="1">IFERROR(IF(VLOOKUP($B41,'Dummy Shift'!$D$19:$NU$158,E$1,FALSE)&lt;&gt;0,VLOOKUP($B41,'Dummy Shift'!$D$19:$NU$158,E$1,FALSE),""),"")</f>
        <v/>
      </c>
      <c r="F41" s="95" t="str">
        <f ca="1">IFERROR(IF(VALUE(RIGHT($E$13,1))&lt;3,"OFF",IF(VLOOKUP($B41,'Dummy Shift'!$D$19:$NU$158,F$1,FALSE)&lt;&gt;0,VLOOKUP($B41,'Dummy Shift'!$D$19:$NU$158,F$1,FALSE),"")),"")</f>
        <v/>
      </c>
      <c r="G41" s="95" t="str">
        <f ca="1">IFERROR(IF(VALUE(RIGHT($E$13,1))&lt;4,"OFF",IF(VLOOKUP($B41,'Dummy Shift'!$D$19:$NU$158,G$1,FALSE)&lt;&gt;0,VLOOKUP($B41,'Dummy Shift'!$D$19:$NU$158,G$1,FALSE),"")),"")</f>
        <v/>
      </c>
      <c r="H41" s="95" t="str">
        <f ca="1">IFERROR(IF(VALUE(RIGHT($E$13,1))&lt;5,"OFF",IF(VLOOKUP($B41,'Dummy Shift'!$D$19:$NU$158,H$1,FALSE)&lt;&gt;0,VLOOKUP($B41,'Dummy Shift'!$D$19:$NU$158,H$1,FALSE),"")),"")</f>
        <v/>
      </c>
      <c r="I41" s="95" t="str">
        <f ca="1">IFERROR(IF(VALUE(RIGHT($E$13,1))&lt;6,"OFF",IF(VLOOKUP($B41,'Dummy Shift'!$D$19:$NU$158,I$1,FALSE)&lt;&gt;0,VLOOKUP($B41,'Dummy Shift'!$D$19:$NU$158,I$1,FALSE),"")),"")</f>
        <v/>
      </c>
      <c r="J41" s="95" t="str">
        <f>IFERROR(IF(VALUE(RIGHT($E$13,1))&lt;7,"OFF",IF(VLOOKUP($B41,'Dummy Shift'!$D$19:$NU$158,J$1,FALSE)&lt;&gt;0,VLOOKUP($B41,'Dummy Shift'!$D$19:$NU$158,J$1,FALSE),"")),"")</f>
        <v>OFF</v>
      </c>
      <c r="K41" s="95" t="str">
        <f ca="1">IFERROR(IF(VLOOKUP($B41,'Dummy Shift'!$D$19:$NU$158,K$1,FALSE)&lt;&gt;0,VLOOKUP($B41,'Dummy Shift'!$D$19:$NU$158,K$1,FALSE),""),"")</f>
        <v/>
      </c>
      <c r="L41" s="95" t="str">
        <f ca="1">IFERROR(IF(VLOOKUP($B41,'Dummy Shift'!$D$19:$NU$158,L$1,FALSE)&lt;&gt;0,VLOOKUP($B41,'Dummy Shift'!$D$19:$NU$158,L$1,FALSE),""),"")</f>
        <v/>
      </c>
      <c r="M41" s="95" t="str">
        <f ca="1">IFERROR(IF(VALUE(RIGHT($E$13,1))&lt;3,"OFF",IF(VLOOKUP($B41,'Dummy Shift'!$D$19:$NU$158,M$1,FALSE)&lt;&gt;0,VLOOKUP($B41,'Dummy Shift'!$D$19:$NU$158,M$1,FALSE),"")),"")</f>
        <v/>
      </c>
      <c r="N41" s="95" t="str">
        <f ca="1">IFERROR(IF(VALUE(RIGHT($E$13,1))&lt;4,"OFF",IF(VLOOKUP($B41,'Dummy Shift'!$D$19:$NU$158,N$1,FALSE)&lt;&gt;0,VLOOKUP($B41,'Dummy Shift'!$D$19:$NU$158,N$1,FALSE),"")),"")</f>
        <v/>
      </c>
      <c r="O41" s="95" t="str">
        <f ca="1">IFERROR(IF(VALUE(RIGHT($E$13,1))&lt;5,"OFF",IF(VLOOKUP($B41,'Dummy Shift'!$D$19:$NU$158,O$1,FALSE)&lt;&gt;0,VLOOKUP($B41,'Dummy Shift'!$D$19:$NU$158,O$1,FALSE),"")),"")</f>
        <v/>
      </c>
      <c r="P41" s="95" t="str">
        <f ca="1">IFERROR(IF(VALUE(RIGHT($E$13,1))&lt;6,"OFF",IF(VLOOKUP($B41,'Dummy Shift'!$D$19:$NU$158,P$1,FALSE)&lt;&gt;0,VLOOKUP($B41,'Dummy Shift'!$D$19:$NU$158,P$1,FALSE),"")),"")</f>
        <v/>
      </c>
      <c r="Q41" s="95" t="str">
        <f>IFERROR(IF(VALUE(RIGHT($E$13,1))&lt;7,"OFF",IF(VLOOKUP($B41,'Dummy Shift'!$D$19:$NU$158,Q$1,FALSE)&lt;&gt;0,VLOOKUP($B41,'Dummy Shift'!$D$19:$NU$158,Q$1,FALSE),"")),"")</f>
        <v>OFF</v>
      </c>
      <c r="R41" s="95" t="str">
        <f ca="1">IFERROR(IF(VLOOKUP($B41,'Dummy Shift'!$D$19:$NU$158,R$1,FALSE)&lt;&gt;0,VLOOKUP($B41,'Dummy Shift'!$D$19:$NU$158,R$1,FALSE),""),"")</f>
        <v/>
      </c>
      <c r="S41" s="95" t="str">
        <f ca="1">IFERROR(IF(VLOOKUP($B41,'Dummy Shift'!$D$19:$NU$158,S$1,FALSE)&lt;&gt;0,VLOOKUP($B41,'Dummy Shift'!$D$19:$NU$158,S$1,FALSE),""),"")</f>
        <v/>
      </c>
      <c r="T41" s="95" t="str">
        <f ca="1">IFERROR(IF(VALUE(RIGHT($E$13,1))&lt;3,"OFF",IF(VLOOKUP($B41,'Dummy Shift'!$D$19:$NU$158,T$1,FALSE)&lt;&gt;0,VLOOKUP($B41,'Dummy Shift'!$D$19:$NU$158,T$1,FALSE),"")),"")</f>
        <v/>
      </c>
      <c r="U41" s="95" t="str">
        <f ca="1">IFERROR(IF(VALUE(RIGHT($E$13,1))&lt;4,"OFF",IF(VLOOKUP($B41,'Dummy Shift'!$D$19:$NU$158,U$1,FALSE)&lt;&gt;0,VLOOKUP($B41,'Dummy Shift'!$D$19:$NU$158,U$1,FALSE),"")),"")</f>
        <v/>
      </c>
      <c r="V41" s="95" t="str">
        <f ca="1">IFERROR(IF(VALUE(RIGHT($E$13,1))&lt;5,"OFF",IF(VLOOKUP($B41,'Dummy Shift'!$D$19:$NU$158,V$1,FALSE)&lt;&gt;0,VLOOKUP($B41,'Dummy Shift'!$D$19:$NU$158,V$1,FALSE),"")),"")</f>
        <v/>
      </c>
      <c r="W41" s="95" t="str">
        <f ca="1">IFERROR(IF(VALUE(RIGHT($E$13,1))&lt;6,"OFF",IF(VLOOKUP($B41,'Dummy Shift'!$D$19:$NU$158,W$1,FALSE)&lt;&gt;0,VLOOKUP($B41,'Dummy Shift'!$D$19:$NU$158,W$1,FALSE),"")),"")</f>
        <v/>
      </c>
      <c r="X41" s="95" t="str">
        <f>IFERROR(IF(VALUE(RIGHT($E$13,1))&lt;7,"OFF",IF(VLOOKUP($B41,'Dummy Shift'!$D$19:$NU$158,X$1,FALSE)&lt;&gt;0,VLOOKUP($B41,'Dummy Shift'!$D$19:$NU$158,X$1,FALSE),"")),"")</f>
        <v>OFF</v>
      </c>
      <c r="Y41" s="95" t="str">
        <f ca="1">IFERROR(IF(VLOOKUP($B41,'Dummy Shift'!$D$19:$NU$158,Y$1,FALSE)&lt;&gt;0,VLOOKUP($B41,'Dummy Shift'!$D$19:$NU$158,Y$1,FALSE),""),"")</f>
        <v/>
      </c>
      <c r="Z41" s="95" t="str">
        <f ca="1">IFERROR(IF(VLOOKUP($B41,'Dummy Shift'!$D$19:$NU$158,Z$1,FALSE)&lt;&gt;0,VLOOKUP($B41,'Dummy Shift'!$D$19:$NU$158,Z$1,FALSE),""),"")</f>
        <v/>
      </c>
      <c r="AA41" s="95" t="str">
        <f ca="1">IFERROR(IF(VALUE(RIGHT($E$13,1))&lt;3,"OFF",IF(VLOOKUP($B41,'Dummy Shift'!$D$19:$NU$158,AA$1,FALSE)&lt;&gt;0,VLOOKUP($B41,'Dummy Shift'!$D$19:$NU$158,AA$1,FALSE),"")),"")</f>
        <v/>
      </c>
      <c r="AB41" s="95" t="str">
        <f ca="1">IFERROR(IF(VALUE(RIGHT($E$13,1))&lt;4,"OFF",IF(VLOOKUP($B41,'Dummy Shift'!$D$19:$NU$158,AB$1,FALSE)&lt;&gt;0,VLOOKUP($B41,'Dummy Shift'!$D$19:$NU$158,AB$1,FALSE),"")),"")</f>
        <v/>
      </c>
      <c r="AC41" s="95" t="str">
        <f ca="1">IFERROR(IF(VALUE(RIGHT($E$13,1))&lt;5,"OFF",IF(VLOOKUP($B41,'Dummy Shift'!$D$19:$NU$158,AC$1,FALSE)&lt;&gt;0,VLOOKUP($B41,'Dummy Shift'!$D$19:$NU$158,AC$1,FALSE),"")),"")</f>
        <v/>
      </c>
      <c r="AD41" s="95" t="str">
        <f ca="1">IFERROR(IF(VALUE(RIGHT($E$13,1))&lt;6,"OFF",IF(VLOOKUP($B41,'Dummy Shift'!$D$19:$NU$158,AD$1,FALSE)&lt;&gt;0,VLOOKUP($B41,'Dummy Shift'!$D$19:$NU$158,AD$1,FALSE),"")),"")</f>
        <v/>
      </c>
      <c r="AE41" s="95" t="str">
        <f>IFERROR(IF(VALUE(RIGHT($E$13,1))&lt;7,"OFF",IF(VLOOKUP($B41,'Dummy Shift'!$D$19:$NU$158,AE$1,FALSE)&lt;&gt;0,VLOOKUP($B41,'Dummy Shift'!$D$19:$NU$158,AE$1,FALSE),"")),"")</f>
        <v>OFF</v>
      </c>
    </row>
    <row r="42" spans="1:31" s="95" customFormat="1" x14ac:dyDescent="0.25">
      <c r="A42" s="95">
        <f t="shared" ca="1" si="3"/>
        <v>2</v>
      </c>
      <c r="B42" s="95">
        <v>21</v>
      </c>
      <c r="C42" s="109" t="str">
        <f ca="1">IFERROR(VLOOKUP(B42,'Dummy Shift'!$C$14:$D$17,2,FALSE),"")</f>
        <v/>
      </c>
      <c r="D42" s="95" t="str">
        <f ca="1">IFERROR(IF(VLOOKUP($B42,'Dummy Shift'!$D$19:$NU$158,D$1,FALSE)&lt;&gt;0,VLOOKUP($B42,'Dummy Shift'!$D$19:$NU$158,D$1,FALSE),""),"")</f>
        <v/>
      </c>
      <c r="E42" s="95" t="str">
        <f ca="1">IFERROR(IF(VLOOKUP($B42,'Dummy Shift'!$D$19:$NU$158,E$1,FALSE)&lt;&gt;0,VLOOKUP($B42,'Dummy Shift'!$D$19:$NU$158,E$1,FALSE),""),"")</f>
        <v/>
      </c>
      <c r="F42" s="95" t="str">
        <f ca="1">IFERROR(IF(VALUE(RIGHT($E$13,1))&lt;3,"OFF",IF(VLOOKUP($B42,'Dummy Shift'!$D$19:$NU$158,F$1,FALSE)&lt;&gt;0,VLOOKUP($B42,'Dummy Shift'!$D$19:$NU$158,F$1,FALSE),"")),"")</f>
        <v/>
      </c>
      <c r="G42" s="95" t="str">
        <f ca="1">IFERROR(IF(VALUE(RIGHT($E$13,1))&lt;4,"OFF",IF(VLOOKUP($B42,'Dummy Shift'!$D$19:$NU$158,G$1,FALSE)&lt;&gt;0,VLOOKUP($B42,'Dummy Shift'!$D$19:$NU$158,G$1,FALSE),"")),"")</f>
        <v/>
      </c>
      <c r="H42" s="95" t="str">
        <f ca="1">IFERROR(IF(VALUE(RIGHT($E$13,1))&lt;5,"OFF",IF(VLOOKUP($B42,'Dummy Shift'!$D$19:$NU$158,H$1,FALSE)&lt;&gt;0,VLOOKUP($B42,'Dummy Shift'!$D$19:$NU$158,H$1,FALSE),"")),"")</f>
        <v/>
      </c>
      <c r="I42" s="95" t="str">
        <f ca="1">IFERROR(IF(VALUE(RIGHT($E$13,1))&lt;6,"OFF",IF(VLOOKUP($B42,'Dummy Shift'!$D$19:$NU$158,I$1,FALSE)&lt;&gt;0,VLOOKUP($B42,'Dummy Shift'!$D$19:$NU$158,I$1,FALSE),"")),"")</f>
        <v/>
      </c>
      <c r="J42" s="95" t="str">
        <f>IFERROR(IF(VALUE(RIGHT($E$13,1))&lt;7,"OFF",IF(VLOOKUP($B42,'Dummy Shift'!$D$19:$NU$158,J$1,FALSE)&lt;&gt;0,VLOOKUP($B42,'Dummy Shift'!$D$19:$NU$158,J$1,FALSE),"")),"")</f>
        <v>OFF</v>
      </c>
      <c r="K42" s="95" t="str">
        <f ca="1">IFERROR(IF(VLOOKUP($B42,'Dummy Shift'!$D$19:$NU$158,K$1,FALSE)&lt;&gt;0,VLOOKUP($B42,'Dummy Shift'!$D$19:$NU$158,K$1,FALSE),""),"")</f>
        <v/>
      </c>
      <c r="L42" s="95" t="str">
        <f ca="1">IFERROR(IF(VLOOKUP($B42,'Dummy Shift'!$D$19:$NU$158,L$1,FALSE)&lt;&gt;0,VLOOKUP($B42,'Dummy Shift'!$D$19:$NU$158,L$1,FALSE),""),"")</f>
        <v/>
      </c>
      <c r="M42" s="95" t="str">
        <f ca="1">IFERROR(IF(VALUE(RIGHT($E$13,1))&lt;3,"OFF",IF(VLOOKUP($B42,'Dummy Shift'!$D$19:$NU$158,M$1,FALSE)&lt;&gt;0,VLOOKUP($B42,'Dummy Shift'!$D$19:$NU$158,M$1,FALSE),"")),"")</f>
        <v/>
      </c>
      <c r="N42" s="95" t="str">
        <f ca="1">IFERROR(IF(VALUE(RIGHT($E$13,1))&lt;4,"OFF",IF(VLOOKUP($B42,'Dummy Shift'!$D$19:$NU$158,N$1,FALSE)&lt;&gt;0,VLOOKUP($B42,'Dummy Shift'!$D$19:$NU$158,N$1,FALSE),"")),"")</f>
        <v/>
      </c>
      <c r="O42" s="95" t="str">
        <f ca="1">IFERROR(IF(VALUE(RIGHT($E$13,1))&lt;5,"OFF",IF(VLOOKUP($B42,'Dummy Shift'!$D$19:$NU$158,O$1,FALSE)&lt;&gt;0,VLOOKUP($B42,'Dummy Shift'!$D$19:$NU$158,O$1,FALSE),"")),"")</f>
        <v/>
      </c>
      <c r="P42" s="95" t="str">
        <f ca="1">IFERROR(IF(VALUE(RIGHT($E$13,1))&lt;6,"OFF",IF(VLOOKUP($B42,'Dummy Shift'!$D$19:$NU$158,P$1,FALSE)&lt;&gt;0,VLOOKUP($B42,'Dummy Shift'!$D$19:$NU$158,P$1,FALSE),"")),"")</f>
        <v/>
      </c>
      <c r="Q42" s="95" t="str">
        <f>IFERROR(IF(VALUE(RIGHT($E$13,1))&lt;7,"OFF",IF(VLOOKUP($B42,'Dummy Shift'!$D$19:$NU$158,Q$1,FALSE)&lt;&gt;0,VLOOKUP($B42,'Dummy Shift'!$D$19:$NU$158,Q$1,FALSE),"")),"")</f>
        <v>OFF</v>
      </c>
      <c r="R42" s="95" t="str">
        <f ca="1">IFERROR(IF(VLOOKUP($B42,'Dummy Shift'!$D$19:$NU$158,R$1,FALSE)&lt;&gt;0,VLOOKUP($B42,'Dummy Shift'!$D$19:$NU$158,R$1,FALSE),""),"")</f>
        <v/>
      </c>
      <c r="S42" s="95" t="str">
        <f ca="1">IFERROR(IF(VLOOKUP($B42,'Dummy Shift'!$D$19:$NU$158,S$1,FALSE)&lt;&gt;0,VLOOKUP($B42,'Dummy Shift'!$D$19:$NU$158,S$1,FALSE),""),"")</f>
        <v/>
      </c>
      <c r="T42" s="95" t="str">
        <f ca="1">IFERROR(IF(VALUE(RIGHT($E$13,1))&lt;3,"OFF",IF(VLOOKUP($B42,'Dummy Shift'!$D$19:$NU$158,T$1,FALSE)&lt;&gt;0,VLOOKUP($B42,'Dummy Shift'!$D$19:$NU$158,T$1,FALSE),"")),"")</f>
        <v/>
      </c>
      <c r="U42" s="95" t="str">
        <f ca="1">IFERROR(IF(VALUE(RIGHT($E$13,1))&lt;4,"OFF",IF(VLOOKUP($B42,'Dummy Shift'!$D$19:$NU$158,U$1,FALSE)&lt;&gt;0,VLOOKUP($B42,'Dummy Shift'!$D$19:$NU$158,U$1,FALSE),"")),"")</f>
        <v/>
      </c>
      <c r="V42" s="95" t="str">
        <f ca="1">IFERROR(IF(VALUE(RIGHT($E$13,1))&lt;5,"OFF",IF(VLOOKUP($B42,'Dummy Shift'!$D$19:$NU$158,V$1,FALSE)&lt;&gt;0,VLOOKUP($B42,'Dummy Shift'!$D$19:$NU$158,V$1,FALSE),"")),"")</f>
        <v/>
      </c>
      <c r="W42" s="95" t="str">
        <f ca="1">IFERROR(IF(VALUE(RIGHT($E$13,1))&lt;6,"OFF",IF(VLOOKUP($B42,'Dummy Shift'!$D$19:$NU$158,W$1,FALSE)&lt;&gt;0,VLOOKUP($B42,'Dummy Shift'!$D$19:$NU$158,W$1,FALSE),"")),"")</f>
        <v/>
      </c>
      <c r="X42" s="95" t="str">
        <f>IFERROR(IF(VALUE(RIGHT($E$13,1))&lt;7,"OFF",IF(VLOOKUP($B42,'Dummy Shift'!$D$19:$NU$158,X$1,FALSE)&lt;&gt;0,VLOOKUP($B42,'Dummy Shift'!$D$19:$NU$158,X$1,FALSE),"")),"")</f>
        <v>OFF</v>
      </c>
      <c r="Y42" s="95" t="str">
        <f ca="1">IFERROR(IF(VLOOKUP($B42,'Dummy Shift'!$D$19:$NU$158,Y$1,FALSE)&lt;&gt;0,VLOOKUP($B42,'Dummy Shift'!$D$19:$NU$158,Y$1,FALSE),""),"")</f>
        <v/>
      </c>
      <c r="Z42" s="95" t="str">
        <f ca="1">IFERROR(IF(VLOOKUP($B42,'Dummy Shift'!$D$19:$NU$158,Z$1,FALSE)&lt;&gt;0,VLOOKUP($B42,'Dummy Shift'!$D$19:$NU$158,Z$1,FALSE),""),"")</f>
        <v/>
      </c>
      <c r="AA42" s="95" t="str">
        <f ca="1">IFERROR(IF(VALUE(RIGHT($E$13,1))&lt;3,"OFF",IF(VLOOKUP($B42,'Dummy Shift'!$D$19:$NU$158,AA$1,FALSE)&lt;&gt;0,VLOOKUP($B42,'Dummy Shift'!$D$19:$NU$158,AA$1,FALSE),"")),"")</f>
        <v/>
      </c>
      <c r="AB42" s="95" t="str">
        <f ca="1">IFERROR(IF(VALUE(RIGHT($E$13,1))&lt;4,"OFF",IF(VLOOKUP($B42,'Dummy Shift'!$D$19:$NU$158,AB$1,FALSE)&lt;&gt;0,VLOOKUP($B42,'Dummy Shift'!$D$19:$NU$158,AB$1,FALSE),"")),"")</f>
        <v/>
      </c>
      <c r="AC42" s="95" t="str">
        <f ca="1">IFERROR(IF(VALUE(RIGHT($E$13,1))&lt;5,"OFF",IF(VLOOKUP($B42,'Dummy Shift'!$D$19:$NU$158,AC$1,FALSE)&lt;&gt;0,VLOOKUP($B42,'Dummy Shift'!$D$19:$NU$158,AC$1,FALSE),"")),"")</f>
        <v/>
      </c>
      <c r="AD42" s="95" t="str">
        <f ca="1">IFERROR(IF(VALUE(RIGHT($E$13,1))&lt;6,"OFF",IF(VLOOKUP($B42,'Dummy Shift'!$D$19:$NU$158,AD$1,FALSE)&lt;&gt;0,VLOOKUP($B42,'Dummy Shift'!$D$19:$NU$158,AD$1,FALSE),"")),"")</f>
        <v/>
      </c>
      <c r="AE42" s="95" t="str">
        <f>IFERROR(IF(VALUE(RIGHT($E$13,1))&lt;7,"OFF",IF(VLOOKUP($B42,'Dummy Shift'!$D$19:$NU$158,AE$1,FALSE)&lt;&gt;0,VLOOKUP($B42,'Dummy Shift'!$D$19:$NU$158,AE$1,FALSE),"")),"")</f>
        <v>OFF</v>
      </c>
    </row>
    <row r="43" spans="1:31" s="95" customFormat="1" x14ac:dyDescent="0.25">
      <c r="A43" s="95">
        <f t="shared" ca="1" si="3"/>
        <v>2</v>
      </c>
      <c r="B43" s="95">
        <v>22</v>
      </c>
      <c r="C43" s="109" t="str">
        <f ca="1">IFERROR(VLOOKUP(B43,'Dummy Shift'!$C$14:$D$17,2,FALSE),"")</f>
        <v/>
      </c>
      <c r="D43" s="95" t="str">
        <f ca="1">IFERROR(IF(VLOOKUP($B43,'Dummy Shift'!$D$19:$NU$158,D$1,FALSE)&lt;&gt;0,VLOOKUP($B43,'Dummy Shift'!$D$19:$NU$158,D$1,FALSE),""),"")</f>
        <v/>
      </c>
      <c r="E43" s="95" t="str">
        <f ca="1">IFERROR(IF(VLOOKUP($B43,'Dummy Shift'!$D$19:$NU$158,E$1,FALSE)&lt;&gt;0,VLOOKUP($B43,'Dummy Shift'!$D$19:$NU$158,E$1,FALSE),""),"")</f>
        <v/>
      </c>
      <c r="F43" s="95" t="str">
        <f ca="1">IFERROR(IF(VALUE(RIGHT($E$13,1))&lt;3,"OFF",IF(VLOOKUP($B43,'Dummy Shift'!$D$19:$NU$158,F$1,FALSE)&lt;&gt;0,VLOOKUP($B43,'Dummy Shift'!$D$19:$NU$158,F$1,FALSE),"")),"")</f>
        <v/>
      </c>
      <c r="G43" s="95" t="str">
        <f ca="1">IFERROR(IF(VALUE(RIGHT($E$13,1))&lt;4,"OFF",IF(VLOOKUP($B43,'Dummy Shift'!$D$19:$NU$158,G$1,FALSE)&lt;&gt;0,VLOOKUP($B43,'Dummy Shift'!$D$19:$NU$158,G$1,FALSE),"")),"")</f>
        <v/>
      </c>
      <c r="H43" s="95" t="str">
        <f ca="1">IFERROR(IF(VALUE(RIGHT($E$13,1))&lt;5,"OFF",IF(VLOOKUP($B43,'Dummy Shift'!$D$19:$NU$158,H$1,FALSE)&lt;&gt;0,VLOOKUP($B43,'Dummy Shift'!$D$19:$NU$158,H$1,FALSE),"")),"")</f>
        <v/>
      </c>
      <c r="I43" s="95" t="str">
        <f ca="1">IFERROR(IF(VALUE(RIGHT($E$13,1))&lt;6,"OFF",IF(VLOOKUP($B43,'Dummy Shift'!$D$19:$NU$158,I$1,FALSE)&lt;&gt;0,VLOOKUP($B43,'Dummy Shift'!$D$19:$NU$158,I$1,FALSE),"")),"")</f>
        <v/>
      </c>
      <c r="J43" s="95" t="str">
        <f>IFERROR(IF(VALUE(RIGHT($E$13,1))&lt;7,"OFF",IF(VLOOKUP($B43,'Dummy Shift'!$D$19:$NU$158,J$1,FALSE)&lt;&gt;0,VLOOKUP($B43,'Dummy Shift'!$D$19:$NU$158,J$1,FALSE),"")),"")</f>
        <v>OFF</v>
      </c>
      <c r="K43" s="95" t="str">
        <f ca="1">IFERROR(IF(VLOOKUP($B43,'Dummy Shift'!$D$19:$NU$158,K$1,FALSE)&lt;&gt;0,VLOOKUP($B43,'Dummy Shift'!$D$19:$NU$158,K$1,FALSE),""),"")</f>
        <v/>
      </c>
      <c r="L43" s="95" t="str">
        <f ca="1">IFERROR(IF(VLOOKUP($B43,'Dummy Shift'!$D$19:$NU$158,L$1,FALSE)&lt;&gt;0,VLOOKUP($B43,'Dummy Shift'!$D$19:$NU$158,L$1,FALSE),""),"")</f>
        <v/>
      </c>
      <c r="M43" s="95" t="str">
        <f ca="1">IFERROR(IF(VALUE(RIGHT($E$13,1))&lt;3,"OFF",IF(VLOOKUP($B43,'Dummy Shift'!$D$19:$NU$158,M$1,FALSE)&lt;&gt;0,VLOOKUP($B43,'Dummy Shift'!$D$19:$NU$158,M$1,FALSE),"")),"")</f>
        <v/>
      </c>
      <c r="N43" s="95" t="str">
        <f ca="1">IFERROR(IF(VALUE(RIGHT($E$13,1))&lt;4,"OFF",IF(VLOOKUP($B43,'Dummy Shift'!$D$19:$NU$158,N$1,FALSE)&lt;&gt;0,VLOOKUP($B43,'Dummy Shift'!$D$19:$NU$158,N$1,FALSE),"")),"")</f>
        <v/>
      </c>
      <c r="O43" s="95" t="str">
        <f ca="1">IFERROR(IF(VALUE(RIGHT($E$13,1))&lt;5,"OFF",IF(VLOOKUP($B43,'Dummy Shift'!$D$19:$NU$158,O$1,FALSE)&lt;&gt;0,VLOOKUP($B43,'Dummy Shift'!$D$19:$NU$158,O$1,FALSE),"")),"")</f>
        <v/>
      </c>
      <c r="P43" s="95" t="str">
        <f ca="1">IFERROR(IF(VALUE(RIGHT($E$13,1))&lt;6,"OFF",IF(VLOOKUP($B43,'Dummy Shift'!$D$19:$NU$158,P$1,FALSE)&lt;&gt;0,VLOOKUP($B43,'Dummy Shift'!$D$19:$NU$158,P$1,FALSE),"")),"")</f>
        <v/>
      </c>
      <c r="Q43" s="95" t="str">
        <f>IFERROR(IF(VALUE(RIGHT($E$13,1))&lt;7,"OFF",IF(VLOOKUP($B43,'Dummy Shift'!$D$19:$NU$158,Q$1,FALSE)&lt;&gt;0,VLOOKUP($B43,'Dummy Shift'!$D$19:$NU$158,Q$1,FALSE),"")),"")</f>
        <v>OFF</v>
      </c>
      <c r="R43" s="95" t="str">
        <f ca="1">IFERROR(IF(VLOOKUP($B43,'Dummy Shift'!$D$19:$NU$158,R$1,FALSE)&lt;&gt;0,VLOOKUP($B43,'Dummy Shift'!$D$19:$NU$158,R$1,FALSE),""),"")</f>
        <v/>
      </c>
      <c r="S43" s="95" t="str">
        <f ca="1">IFERROR(IF(VLOOKUP($B43,'Dummy Shift'!$D$19:$NU$158,S$1,FALSE)&lt;&gt;0,VLOOKUP($B43,'Dummy Shift'!$D$19:$NU$158,S$1,FALSE),""),"")</f>
        <v/>
      </c>
      <c r="T43" s="95" t="str">
        <f ca="1">IFERROR(IF(VALUE(RIGHT($E$13,1))&lt;3,"OFF",IF(VLOOKUP($B43,'Dummy Shift'!$D$19:$NU$158,T$1,FALSE)&lt;&gt;0,VLOOKUP($B43,'Dummy Shift'!$D$19:$NU$158,T$1,FALSE),"")),"")</f>
        <v/>
      </c>
      <c r="U43" s="95" t="str">
        <f ca="1">IFERROR(IF(VALUE(RIGHT($E$13,1))&lt;4,"OFF",IF(VLOOKUP($B43,'Dummy Shift'!$D$19:$NU$158,U$1,FALSE)&lt;&gt;0,VLOOKUP($B43,'Dummy Shift'!$D$19:$NU$158,U$1,FALSE),"")),"")</f>
        <v/>
      </c>
      <c r="V43" s="95" t="str">
        <f ca="1">IFERROR(IF(VALUE(RIGHT($E$13,1))&lt;5,"OFF",IF(VLOOKUP($B43,'Dummy Shift'!$D$19:$NU$158,V$1,FALSE)&lt;&gt;0,VLOOKUP($B43,'Dummy Shift'!$D$19:$NU$158,V$1,FALSE),"")),"")</f>
        <v/>
      </c>
      <c r="W43" s="95" t="str">
        <f ca="1">IFERROR(IF(VALUE(RIGHT($E$13,1))&lt;6,"OFF",IF(VLOOKUP($B43,'Dummy Shift'!$D$19:$NU$158,W$1,FALSE)&lt;&gt;0,VLOOKUP($B43,'Dummy Shift'!$D$19:$NU$158,W$1,FALSE),"")),"")</f>
        <v/>
      </c>
      <c r="X43" s="95" t="str">
        <f>IFERROR(IF(VALUE(RIGHT($E$13,1))&lt;7,"OFF",IF(VLOOKUP($B43,'Dummy Shift'!$D$19:$NU$158,X$1,FALSE)&lt;&gt;0,VLOOKUP($B43,'Dummy Shift'!$D$19:$NU$158,X$1,FALSE),"")),"")</f>
        <v>OFF</v>
      </c>
      <c r="Y43" s="95" t="str">
        <f ca="1">IFERROR(IF(VLOOKUP($B43,'Dummy Shift'!$D$19:$NU$158,Y$1,FALSE)&lt;&gt;0,VLOOKUP($B43,'Dummy Shift'!$D$19:$NU$158,Y$1,FALSE),""),"")</f>
        <v/>
      </c>
      <c r="Z43" s="95" t="str">
        <f ca="1">IFERROR(IF(VLOOKUP($B43,'Dummy Shift'!$D$19:$NU$158,Z$1,FALSE)&lt;&gt;0,VLOOKUP($B43,'Dummy Shift'!$D$19:$NU$158,Z$1,FALSE),""),"")</f>
        <v/>
      </c>
      <c r="AA43" s="95" t="str">
        <f ca="1">IFERROR(IF(VALUE(RIGHT($E$13,1))&lt;3,"OFF",IF(VLOOKUP($B43,'Dummy Shift'!$D$19:$NU$158,AA$1,FALSE)&lt;&gt;0,VLOOKUP($B43,'Dummy Shift'!$D$19:$NU$158,AA$1,FALSE),"")),"")</f>
        <v/>
      </c>
      <c r="AB43" s="95" t="str">
        <f ca="1">IFERROR(IF(VALUE(RIGHT($E$13,1))&lt;4,"OFF",IF(VLOOKUP($B43,'Dummy Shift'!$D$19:$NU$158,AB$1,FALSE)&lt;&gt;0,VLOOKUP($B43,'Dummy Shift'!$D$19:$NU$158,AB$1,FALSE),"")),"")</f>
        <v/>
      </c>
      <c r="AC43" s="95" t="str">
        <f ca="1">IFERROR(IF(VALUE(RIGHT($E$13,1))&lt;5,"OFF",IF(VLOOKUP($B43,'Dummy Shift'!$D$19:$NU$158,AC$1,FALSE)&lt;&gt;0,VLOOKUP($B43,'Dummy Shift'!$D$19:$NU$158,AC$1,FALSE),"")),"")</f>
        <v/>
      </c>
      <c r="AD43" s="95" t="str">
        <f ca="1">IFERROR(IF(VALUE(RIGHT($E$13,1))&lt;6,"OFF",IF(VLOOKUP($B43,'Dummy Shift'!$D$19:$NU$158,AD$1,FALSE)&lt;&gt;0,VLOOKUP($B43,'Dummy Shift'!$D$19:$NU$158,AD$1,FALSE),"")),"")</f>
        <v/>
      </c>
      <c r="AE43" s="95" t="str">
        <f>IFERROR(IF(VALUE(RIGHT($E$13,1))&lt;7,"OFF",IF(VLOOKUP($B43,'Dummy Shift'!$D$19:$NU$158,AE$1,FALSE)&lt;&gt;0,VLOOKUP($B43,'Dummy Shift'!$D$19:$NU$158,AE$1,FALSE),"")),"")</f>
        <v>OFF</v>
      </c>
    </row>
    <row r="44" spans="1:31" s="95" customFormat="1" x14ac:dyDescent="0.25">
      <c r="A44" s="95">
        <f t="shared" ca="1" si="3"/>
        <v>2</v>
      </c>
      <c r="B44" s="95">
        <v>23</v>
      </c>
      <c r="C44" s="109" t="str">
        <f ca="1">IFERROR(VLOOKUP(B44,'Dummy Shift'!$C$14:$D$17,2,FALSE),"")</f>
        <v/>
      </c>
      <c r="D44" s="95" t="str">
        <f ca="1">IFERROR(IF(VLOOKUP($B44,'Dummy Shift'!$D$19:$NU$158,D$1,FALSE)&lt;&gt;0,VLOOKUP($B44,'Dummy Shift'!$D$19:$NU$158,D$1,FALSE),""),"")</f>
        <v/>
      </c>
      <c r="E44" s="95" t="str">
        <f ca="1">IFERROR(IF(VLOOKUP($B44,'Dummy Shift'!$D$19:$NU$158,E$1,FALSE)&lt;&gt;0,VLOOKUP($B44,'Dummy Shift'!$D$19:$NU$158,E$1,FALSE),""),"")</f>
        <v/>
      </c>
      <c r="F44" s="95" t="str">
        <f ca="1">IFERROR(IF(VALUE(RIGHT($E$13,1))&lt;3,"OFF",IF(VLOOKUP($B44,'Dummy Shift'!$D$19:$NU$158,F$1,FALSE)&lt;&gt;0,VLOOKUP($B44,'Dummy Shift'!$D$19:$NU$158,F$1,FALSE),"")),"")</f>
        <v/>
      </c>
      <c r="G44" s="95" t="str">
        <f ca="1">IFERROR(IF(VALUE(RIGHT($E$13,1))&lt;4,"OFF",IF(VLOOKUP($B44,'Dummy Shift'!$D$19:$NU$158,G$1,FALSE)&lt;&gt;0,VLOOKUP($B44,'Dummy Shift'!$D$19:$NU$158,G$1,FALSE),"")),"")</f>
        <v/>
      </c>
      <c r="H44" s="95" t="str">
        <f ca="1">IFERROR(IF(VALUE(RIGHT($E$13,1))&lt;5,"OFF",IF(VLOOKUP($B44,'Dummy Shift'!$D$19:$NU$158,H$1,FALSE)&lt;&gt;0,VLOOKUP($B44,'Dummy Shift'!$D$19:$NU$158,H$1,FALSE),"")),"")</f>
        <v/>
      </c>
      <c r="I44" s="95" t="str">
        <f ca="1">IFERROR(IF(VALUE(RIGHT($E$13,1))&lt;6,"OFF",IF(VLOOKUP($B44,'Dummy Shift'!$D$19:$NU$158,I$1,FALSE)&lt;&gt;0,VLOOKUP($B44,'Dummy Shift'!$D$19:$NU$158,I$1,FALSE),"")),"")</f>
        <v/>
      </c>
      <c r="J44" s="95" t="str">
        <f>IFERROR(IF(VALUE(RIGHT($E$13,1))&lt;7,"OFF",IF(VLOOKUP($B44,'Dummy Shift'!$D$19:$NU$158,J$1,FALSE)&lt;&gt;0,VLOOKUP($B44,'Dummy Shift'!$D$19:$NU$158,J$1,FALSE),"")),"")</f>
        <v>OFF</v>
      </c>
      <c r="K44" s="95" t="str">
        <f ca="1">IFERROR(IF(VLOOKUP($B44,'Dummy Shift'!$D$19:$NU$158,K$1,FALSE)&lt;&gt;0,VLOOKUP($B44,'Dummy Shift'!$D$19:$NU$158,K$1,FALSE),""),"")</f>
        <v/>
      </c>
      <c r="L44" s="95" t="str">
        <f ca="1">IFERROR(IF(VLOOKUP($B44,'Dummy Shift'!$D$19:$NU$158,L$1,FALSE)&lt;&gt;0,VLOOKUP($B44,'Dummy Shift'!$D$19:$NU$158,L$1,FALSE),""),"")</f>
        <v/>
      </c>
      <c r="M44" s="95" t="str">
        <f ca="1">IFERROR(IF(VALUE(RIGHT($E$13,1))&lt;3,"OFF",IF(VLOOKUP($B44,'Dummy Shift'!$D$19:$NU$158,M$1,FALSE)&lt;&gt;0,VLOOKUP($B44,'Dummy Shift'!$D$19:$NU$158,M$1,FALSE),"")),"")</f>
        <v/>
      </c>
      <c r="N44" s="95" t="str">
        <f ca="1">IFERROR(IF(VALUE(RIGHT($E$13,1))&lt;4,"OFF",IF(VLOOKUP($B44,'Dummy Shift'!$D$19:$NU$158,N$1,FALSE)&lt;&gt;0,VLOOKUP($B44,'Dummy Shift'!$D$19:$NU$158,N$1,FALSE),"")),"")</f>
        <v/>
      </c>
      <c r="O44" s="95" t="str">
        <f ca="1">IFERROR(IF(VALUE(RIGHT($E$13,1))&lt;5,"OFF",IF(VLOOKUP($B44,'Dummy Shift'!$D$19:$NU$158,O$1,FALSE)&lt;&gt;0,VLOOKUP($B44,'Dummy Shift'!$D$19:$NU$158,O$1,FALSE),"")),"")</f>
        <v/>
      </c>
      <c r="P44" s="95" t="str">
        <f ca="1">IFERROR(IF(VALUE(RIGHT($E$13,1))&lt;6,"OFF",IF(VLOOKUP($B44,'Dummy Shift'!$D$19:$NU$158,P$1,FALSE)&lt;&gt;0,VLOOKUP($B44,'Dummy Shift'!$D$19:$NU$158,P$1,FALSE),"")),"")</f>
        <v/>
      </c>
      <c r="Q44" s="95" t="str">
        <f>IFERROR(IF(VALUE(RIGHT($E$13,1))&lt;7,"OFF",IF(VLOOKUP($B44,'Dummy Shift'!$D$19:$NU$158,Q$1,FALSE)&lt;&gt;0,VLOOKUP($B44,'Dummy Shift'!$D$19:$NU$158,Q$1,FALSE),"")),"")</f>
        <v>OFF</v>
      </c>
      <c r="R44" s="95" t="str">
        <f ca="1">IFERROR(IF(VLOOKUP($B44,'Dummy Shift'!$D$19:$NU$158,R$1,FALSE)&lt;&gt;0,VLOOKUP($B44,'Dummy Shift'!$D$19:$NU$158,R$1,FALSE),""),"")</f>
        <v/>
      </c>
      <c r="S44" s="95" t="str">
        <f ca="1">IFERROR(IF(VLOOKUP($B44,'Dummy Shift'!$D$19:$NU$158,S$1,FALSE)&lt;&gt;0,VLOOKUP($B44,'Dummy Shift'!$D$19:$NU$158,S$1,FALSE),""),"")</f>
        <v/>
      </c>
      <c r="T44" s="95" t="str">
        <f ca="1">IFERROR(IF(VALUE(RIGHT($E$13,1))&lt;3,"OFF",IF(VLOOKUP($B44,'Dummy Shift'!$D$19:$NU$158,T$1,FALSE)&lt;&gt;0,VLOOKUP($B44,'Dummy Shift'!$D$19:$NU$158,T$1,FALSE),"")),"")</f>
        <v/>
      </c>
      <c r="U44" s="95" t="str">
        <f ca="1">IFERROR(IF(VALUE(RIGHT($E$13,1))&lt;4,"OFF",IF(VLOOKUP($B44,'Dummy Shift'!$D$19:$NU$158,U$1,FALSE)&lt;&gt;0,VLOOKUP($B44,'Dummy Shift'!$D$19:$NU$158,U$1,FALSE),"")),"")</f>
        <v/>
      </c>
      <c r="V44" s="95" t="str">
        <f ca="1">IFERROR(IF(VALUE(RIGHT($E$13,1))&lt;5,"OFF",IF(VLOOKUP($B44,'Dummy Shift'!$D$19:$NU$158,V$1,FALSE)&lt;&gt;0,VLOOKUP($B44,'Dummy Shift'!$D$19:$NU$158,V$1,FALSE),"")),"")</f>
        <v/>
      </c>
      <c r="W44" s="95" t="str">
        <f ca="1">IFERROR(IF(VALUE(RIGHT($E$13,1))&lt;6,"OFF",IF(VLOOKUP($B44,'Dummy Shift'!$D$19:$NU$158,W$1,FALSE)&lt;&gt;0,VLOOKUP($B44,'Dummy Shift'!$D$19:$NU$158,W$1,FALSE),"")),"")</f>
        <v/>
      </c>
      <c r="X44" s="95" t="str">
        <f>IFERROR(IF(VALUE(RIGHT($E$13,1))&lt;7,"OFF",IF(VLOOKUP($B44,'Dummy Shift'!$D$19:$NU$158,X$1,FALSE)&lt;&gt;0,VLOOKUP($B44,'Dummy Shift'!$D$19:$NU$158,X$1,FALSE),"")),"")</f>
        <v>OFF</v>
      </c>
      <c r="Y44" s="95" t="str">
        <f ca="1">IFERROR(IF(VLOOKUP($B44,'Dummy Shift'!$D$19:$NU$158,Y$1,FALSE)&lt;&gt;0,VLOOKUP($B44,'Dummy Shift'!$D$19:$NU$158,Y$1,FALSE),""),"")</f>
        <v/>
      </c>
      <c r="Z44" s="95" t="str">
        <f ca="1">IFERROR(IF(VLOOKUP($B44,'Dummy Shift'!$D$19:$NU$158,Z$1,FALSE)&lt;&gt;0,VLOOKUP($B44,'Dummy Shift'!$D$19:$NU$158,Z$1,FALSE),""),"")</f>
        <v/>
      </c>
      <c r="AA44" s="95" t="str">
        <f ca="1">IFERROR(IF(VALUE(RIGHT($E$13,1))&lt;3,"OFF",IF(VLOOKUP($B44,'Dummy Shift'!$D$19:$NU$158,AA$1,FALSE)&lt;&gt;0,VLOOKUP($B44,'Dummy Shift'!$D$19:$NU$158,AA$1,FALSE),"")),"")</f>
        <v/>
      </c>
      <c r="AB44" s="95" t="str">
        <f ca="1">IFERROR(IF(VALUE(RIGHT($E$13,1))&lt;4,"OFF",IF(VLOOKUP($B44,'Dummy Shift'!$D$19:$NU$158,AB$1,FALSE)&lt;&gt;0,VLOOKUP($B44,'Dummy Shift'!$D$19:$NU$158,AB$1,FALSE),"")),"")</f>
        <v/>
      </c>
      <c r="AC44" s="95" t="str">
        <f ca="1">IFERROR(IF(VALUE(RIGHT($E$13,1))&lt;5,"OFF",IF(VLOOKUP($B44,'Dummy Shift'!$D$19:$NU$158,AC$1,FALSE)&lt;&gt;0,VLOOKUP($B44,'Dummy Shift'!$D$19:$NU$158,AC$1,FALSE),"")),"")</f>
        <v/>
      </c>
      <c r="AD44" s="95" t="str">
        <f ca="1">IFERROR(IF(VALUE(RIGHT($E$13,1))&lt;6,"OFF",IF(VLOOKUP($B44,'Dummy Shift'!$D$19:$NU$158,AD$1,FALSE)&lt;&gt;0,VLOOKUP($B44,'Dummy Shift'!$D$19:$NU$158,AD$1,FALSE),"")),"")</f>
        <v/>
      </c>
      <c r="AE44" s="95" t="str">
        <f>IFERROR(IF(VALUE(RIGHT($E$13,1))&lt;7,"OFF",IF(VLOOKUP($B44,'Dummy Shift'!$D$19:$NU$158,AE$1,FALSE)&lt;&gt;0,VLOOKUP($B44,'Dummy Shift'!$D$19:$NU$158,AE$1,FALSE),"")),"")</f>
        <v>OFF</v>
      </c>
    </row>
    <row r="45" spans="1:31" s="95" customFormat="1" x14ac:dyDescent="0.25">
      <c r="A45" s="95">
        <f t="shared" ca="1" si="3"/>
        <v>2</v>
      </c>
      <c r="B45" s="95">
        <v>24</v>
      </c>
      <c r="C45" s="109" t="str">
        <f ca="1">IFERROR(VLOOKUP(B45,'Dummy Shift'!$C$14:$D$17,2,FALSE),"")</f>
        <v/>
      </c>
      <c r="D45" s="95" t="str">
        <f ca="1">IFERROR(IF(VLOOKUP($B45,'Dummy Shift'!$D$19:$NU$158,D$1,FALSE)&lt;&gt;0,VLOOKUP($B45,'Dummy Shift'!$D$19:$NU$158,D$1,FALSE),""),"")</f>
        <v/>
      </c>
      <c r="E45" s="95" t="str">
        <f ca="1">IFERROR(IF(VLOOKUP($B45,'Dummy Shift'!$D$19:$NU$158,E$1,FALSE)&lt;&gt;0,VLOOKUP($B45,'Dummy Shift'!$D$19:$NU$158,E$1,FALSE),""),"")</f>
        <v/>
      </c>
      <c r="F45" s="95" t="str">
        <f ca="1">IFERROR(IF(VALUE(RIGHT($E$13,1))&lt;3,"OFF",IF(VLOOKUP($B45,'Dummy Shift'!$D$19:$NU$158,F$1,FALSE)&lt;&gt;0,VLOOKUP($B45,'Dummy Shift'!$D$19:$NU$158,F$1,FALSE),"")),"")</f>
        <v/>
      </c>
      <c r="G45" s="95" t="str">
        <f ca="1">IFERROR(IF(VALUE(RIGHT($E$13,1))&lt;4,"OFF",IF(VLOOKUP($B45,'Dummy Shift'!$D$19:$NU$158,G$1,FALSE)&lt;&gt;0,VLOOKUP($B45,'Dummy Shift'!$D$19:$NU$158,G$1,FALSE),"")),"")</f>
        <v/>
      </c>
      <c r="H45" s="95" t="str">
        <f ca="1">IFERROR(IF(VALUE(RIGHT($E$13,1))&lt;5,"OFF",IF(VLOOKUP($B45,'Dummy Shift'!$D$19:$NU$158,H$1,FALSE)&lt;&gt;0,VLOOKUP($B45,'Dummy Shift'!$D$19:$NU$158,H$1,FALSE),"")),"")</f>
        <v/>
      </c>
      <c r="I45" s="95" t="str">
        <f ca="1">IFERROR(IF(VALUE(RIGHT($E$13,1))&lt;6,"OFF",IF(VLOOKUP($B45,'Dummy Shift'!$D$19:$NU$158,I$1,FALSE)&lt;&gt;0,VLOOKUP($B45,'Dummy Shift'!$D$19:$NU$158,I$1,FALSE),"")),"")</f>
        <v/>
      </c>
      <c r="J45" s="95" t="str">
        <f>IFERROR(IF(VALUE(RIGHT($E$13,1))&lt;7,"OFF",IF(VLOOKUP($B45,'Dummy Shift'!$D$19:$NU$158,J$1,FALSE)&lt;&gt;0,VLOOKUP($B45,'Dummy Shift'!$D$19:$NU$158,J$1,FALSE),"")),"")</f>
        <v>OFF</v>
      </c>
      <c r="K45" s="95" t="str">
        <f ca="1">IFERROR(IF(VLOOKUP($B45,'Dummy Shift'!$D$19:$NU$158,K$1,FALSE)&lt;&gt;0,VLOOKUP($B45,'Dummy Shift'!$D$19:$NU$158,K$1,FALSE),""),"")</f>
        <v/>
      </c>
      <c r="L45" s="95" t="str">
        <f ca="1">IFERROR(IF(VLOOKUP($B45,'Dummy Shift'!$D$19:$NU$158,L$1,FALSE)&lt;&gt;0,VLOOKUP($B45,'Dummy Shift'!$D$19:$NU$158,L$1,FALSE),""),"")</f>
        <v/>
      </c>
      <c r="M45" s="95" t="str">
        <f ca="1">IFERROR(IF(VALUE(RIGHT($E$13,1))&lt;3,"OFF",IF(VLOOKUP($B45,'Dummy Shift'!$D$19:$NU$158,M$1,FALSE)&lt;&gt;0,VLOOKUP($B45,'Dummy Shift'!$D$19:$NU$158,M$1,FALSE),"")),"")</f>
        <v/>
      </c>
      <c r="N45" s="95" t="str">
        <f ca="1">IFERROR(IF(VALUE(RIGHT($E$13,1))&lt;4,"OFF",IF(VLOOKUP($B45,'Dummy Shift'!$D$19:$NU$158,N$1,FALSE)&lt;&gt;0,VLOOKUP($B45,'Dummy Shift'!$D$19:$NU$158,N$1,FALSE),"")),"")</f>
        <v/>
      </c>
      <c r="O45" s="95" t="str">
        <f ca="1">IFERROR(IF(VALUE(RIGHT($E$13,1))&lt;5,"OFF",IF(VLOOKUP($B45,'Dummy Shift'!$D$19:$NU$158,O$1,FALSE)&lt;&gt;0,VLOOKUP($B45,'Dummy Shift'!$D$19:$NU$158,O$1,FALSE),"")),"")</f>
        <v/>
      </c>
      <c r="P45" s="95" t="str">
        <f ca="1">IFERROR(IF(VALUE(RIGHT($E$13,1))&lt;6,"OFF",IF(VLOOKUP($B45,'Dummy Shift'!$D$19:$NU$158,P$1,FALSE)&lt;&gt;0,VLOOKUP($B45,'Dummy Shift'!$D$19:$NU$158,P$1,FALSE),"")),"")</f>
        <v/>
      </c>
      <c r="Q45" s="95" t="str">
        <f>IFERROR(IF(VALUE(RIGHT($E$13,1))&lt;7,"OFF",IF(VLOOKUP($B45,'Dummy Shift'!$D$19:$NU$158,Q$1,FALSE)&lt;&gt;0,VLOOKUP($B45,'Dummy Shift'!$D$19:$NU$158,Q$1,FALSE),"")),"")</f>
        <v>OFF</v>
      </c>
      <c r="R45" s="95" t="str">
        <f ca="1">IFERROR(IF(VLOOKUP($B45,'Dummy Shift'!$D$19:$NU$158,R$1,FALSE)&lt;&gt;0,VLOOKUP($B45,'Dummy Shift'!$D$19:$NU$158,R$1,FALSE),""),"")</f>
        <v/>
      </c>
      <c r="S45" s="95" t="str">
        <f ca="1">IFERROR(IF(VLOOKUP($B45,'Dummy Shift'!$D$19:$NU$158,S$1,FALSE)&lt;&gt;0,VLOOKUP($B45,'Dummy Shift'!$D$19:$NU$158,S$1,FALSE),""),"")</f>
        <v/>
      </c>
      <c r="T45" s="95" t="str">
        <f ca="1">IFERROR(IF(VALUE(RIGHT($E$13,1))&lt;3,"OFF",IF(VLOOKUP($B45,'Dummy Shift'!$D$19:$NU$158,T$1,FALSE)&lt;&gt;0,VLOOKUP($B45,'Dummy Shift'!$D$19:$NU$158,T$1,FALSE),"")),"")</f>
        <v/>
      </c>
      <c r="U45" s="95" t="str">
        <f ca="1">IFERROR(IF(VALUE(RIGHT($E$13,1))&lt;4,"OFF",IF(VLOOKUP($B45,'Dummy Shift'!$D$19:$NU$158,U$1,FALSE)&lt;&gt;0,VLOOKUP($B45,'Dummy Shift'!$D$19:$NU$158,U$1,FALSE),"")),"")</f>
        <v/>
      </c>
      <c r="V45" s="95" t="str">
        <f ca="1">IFERROR(IF(VALUE(RIGHT($E$13,1))&lt;5,"OFF",IF(VLOOKUP($B45,'Dummy Shift'!$D$19:$NU$158,V$1,FALSE)&lt;&gt;0,VLOOKUP($B45,'Dummy Shift'!$D$19:$NU$158,V$1,FALSE),"")),"")</f>
        <v/>
      </c>
      <c r="W45" s="95" t="str">
        <f ca="1">IFERROR(IF(VALUE(RIGHT($E$13,1))&lt;6,"OFF",IF(VLOOKUP($B45,'Dummy Shift'!$D$19:$NU$158,W$1,FALSE)&lt;&gt;0,VLOOKUP($B45,'Dummy Shift'!$D$19:$NU$158,W$1,FALSE),"")),"")</f>
        <v/>
      </c>
      <c r="X45" s="95" t="str">
        <f>IFERROR(IF(VALUE(RIGHT($E$13,1))&lt;7,"OFF",IF(VLOOKUP($B45,'Dummy Shift'!$D$19:$NU$158,X$1,FALSE)&lt;&gt;0,VLOOKUP($B45,'Dummy Shift'!$D$19:$NU$158,X$1,FALSE),"")),"")</f>
        <v>OFF</v>
      </c>
      <c r="Y45" s="95" t="str">
        <f ca="1">IFERROR(IF(VLOOKUP($B45,'Dummy Shift'!$D$19:$NU$158,Y$1,FALSE)&lt;&gt;0,VLOOKUP($B45,'Dummy Shift'!$D$19:$NU$158,Y$1,FALSE),""),"")</f>
        <v/>
      </c>
      <c r="Z45" s="95" t="str">
        <f ca="1">IFERROR(IF(VLOOKUP($B45,'Dummy Shift'!$D$19:$NU$158,Z$1,FALSE)&lt;&gt;0,VLOOKUP($B45,'Dummy Shift'!$D$19:$NU$158,Z$1,FALSE),""),"")</f>
        <v/>
      </c>
      <c r="AA45" s="95" t="str">
        <f ca="1">IFERROR(IF(VALUE(RIGHT($E$13,1))&lt;3,"OFF",IF(VLOOKUP($B45,'Dummy Shift'!$D$19:$NU$158,AA$1,FALSE)&lt;&gt;0,VLOOKUP($B45,'Dummy Shift'!$D$19:$NU$158,AA$1,FALSE),"")),"")</f>
        <v/>
      </c>
      <c r="AB45" s="95" t="str">
        <f ca="1">IFERROR(IF(VALUE(RIGHT($E$13,1))&lt;4,"OFF",IF(VLOOKUP($B45,'Dummy Shift'!$D$19:$NU$158,AB$1,FALSE)&lt;&gt;0,VLOOKUP($B45,'Dummy Shift'!$D$19:$NU$158,AB$1,FALSE),"")),"")</f>
        <v/>
      </c>
      <c r="AC45" s="95" t="str">
        <f ca="1">IFERROR(IF(VALUE(RIGHT($E$13,1))&lt;5,"OFF",IF(VLOOKUP($B45,'Dummy Shift'!$D$19:$NU$158,AC$1,FALSE)&lt;&gt;0,VLOOKUP($B45,'Dummy Shift'!$D$19:$NU$158,AC$1,FALSE),"")),"")</f>
        <v/>
      </c>
      <c r="AD45" s="95" t="str">
        <f ca="1">IFERROR(IF(VALUE(RIGHT($E$13,1))&lt;6,"OFF",IF(VLOOKUP($B45,'Dummy Shift'!$D$19:$NU$158,AD$1,FALSE)&lt;&gt;0,VLOOKUP($B45,'Dummy Shift'!$D$19:$NU$158,AD$1,FALSE),"")),"")</f>
        <v/>
      </c>
      <c r="AE45" s="95" t="str">
        <f>IFERROR(IF(VALUE(RIGHT($E$13,1))&lt;7,"OFF",IF(VLOOKUP($B45,'Dummy Shift'!$D$19:$NU$158,AE$1,FALSE)&lt;&gt;0,VLOOKUP($B45,'Dummy Shift'!$D$19:$NU$158,AE$1,FALSE),"")),"")</f>
        <v>OFF</v>
      </c>
    </row>
    <row r="46" spans="1:31" s="95" customFormat="1" x14ac:dyDescent="0.25">
      <c r="A46" s="95">
        <f t="shared" ca="1" si="3"/>
        <v>2</v>
      </c>
      <c r="B46" s="95">
        <v>25</v>
      </c>
      <c r="C46" s="109"/>
      <c r="D46" s="95" t="str">
        <f ca="1">IFERROR(IF(VLOOKUP($B46,'Dummy Shift'!$D$19:$NU$158,D$1,FALSE)&lt;&gt;0,VLOOKUP($B46,'Dummy Shift'!$D$19:$NU$158,D$1,FALSE),"OFF"),"")</f>
        <v/>
      </c>
      <c r="E46" s="95" t="str">
        <f ca="1">IFERROR(IF(VLOOKUP($B46,'Dummy Shift'!$D$19:$NU$158,E$1,FALSE)&lt;&gt;0,VLOOKUP($B46,'Dummy Shift'!$D$19:$NU$158,E$1,FALSE),"OFF"),"")</f>
        <v/>
      </c>
      <c r="F46" s="95" t="str">
        <f ca="1">IFERROR(IF(VLOOKUP($B46,'Dummy Shift'!$D$19:$NU$158,F$1,FALSE)&lt;&gt;0,VLOOKUP($B46,'Dummy Shift'!$D$19:$NU$158,F$1,FALSE),"OFF"),"")</f>
        <v/>
      </c>
      <c r="G46" s="95" t="str">
        <f ca="1">IFERROR(IF(VLOOKUP($B46,'Dummy Shift'!$D$19:$NU$158,G$1,FALSE)&lt;&gt;0,VLOOKUP($B46,'Dummy Shift'!$D$19:$NU$158,G$1,FALSE),"OFF"),"")</f>
        <v/>
      </c>
      <c r="H46" s="95" t="str">
        <f ca="1">IFERROR(IF(VLOOKUP($B46,'Dummy Shift'!$D$19:$NU$158,H$1,FALSE)&lt;&gt;0,VLOOKUP($B46,'Dummy Shift'!$D$19:$NU$158,H$1,FALSE),"OFF"),"")</f>
        <v/>
      </c>
      <c r="I46" s="95" t="str">
        <f ca="1">IFERROR(IF(VLOOKUP($B46,'Dummy Shift'!$D$19:$NU$158,I$1,FALSE)&lt;&gt;0,VLOOKUP($B46,'Dummy Shift'!$D$19:$NU$158,I$1,FALSE),"OFF"),"")</f>
        <v/>
      </c>
      <c r="J46" s="95" t="str">
        <f ca="1">IFERROR(IF(VLOOKUP($B46,'Dummy Shift'!$D$19:$NU$158,J$1,FALSE)&lt;&gt;0,VLOOKUP($B46,'Dummy Shift'!$D$19:$NU$158,J$1,FALSE),"OFF"),"")</f>
        <v/>
      </c>
      <c r="K46" s="95" t="str">
        <f ca="1">IFERROR(IF(VLOOKUP($B46,'Dummy Shift'!$D$19:$NU$158,K$1,FALSE)&lt;&gt;0,VLOOKUP($B46,'Dummy Shift'!$D$19:$NU$158,K$1,FALSE),"OFF"),"")</f>
        <v/>
      </c>
      <c r="L46" s="95" t="str">
        <f ca="1">IFERROR(IF(VLOOKUP($B46,'Dummy Shift'!$D$19:$NU$158,L$1,FALSE)&lt;&gt;0,VLOOKUP($B46,'Dummy Shift'!$D$19:$NU$158,L$1,FALSE),"OFF"),"")</f>
        <v/>
      </c>
      <c r="M46" s="95" t="str">
        <f ca="1">IFERROR(IF(VLOOKUP($B46,'Dummy Shift'!$D$19:$NU$158,M$1,FALSE)&lt;&gt;0,VLOOKUP($B46,'Dummy Shift'!$D$19:$NU$158,M$1,FALSE),"OFF"),"")</f>
        <v/>
      </c>
      <c r="N46" s="95" t="str">
        <f ca="1">IFERROR(IF(VLOOKUP($B46,'Dummy Shift'!$D$19:$NU$158,N$1,FALSE)&lt;&gt;0,VLOOKUP($B46,'Dummy Shift'!$D$19:$NU$158,N$1,FALSE),"OFF"),"")</f>
        <v/>
      </c>
      <c r="O46" s="95" t="str">
        <f ca="1">IFERROR(IF(VLOOKUP($B46,'Dummy Shift'!$D$19:$NU$158,O$1,FALSE)&lt;&gt;0,VLOOKUP($B46,'Dummy Shift'!$D$19:$NU$158,O$1,FALSE),"OFF"),"")</f>
        <v/>
      </c>
      <c r="P46" s="95" t="str">
        <f ca="1">IFERROR(IF(VLOOKUP($B46,'Dummy Shift'!$D$19:$NU$158,P$1,FALSE)&lt;&gt;0,VLOOKUP($B46,'Dummy Shift'!$D$19:$NU$158,P$1,FALSE),"OFF"),"")</f>
        <v/>
      </c>
      <c r="Q46" s="95" t="str">
        <f ca="1">IFERROR(IF(VLOOKUP($B46,'Dummy Shift'!$D$19:$NU$158,Q$1,FALSE)&lt;&gt;0,VLOOKUP($B46,'Dummy Shift'!$D$19:$NU$158,Q$1,FALSE),"OFF"),"")</f>
        <v/>
      </c>
      <c r="R46" s="95" t="str">
        <f ca="1">IFERROR(IF(VLOOKUP($B46,'Dummy Shift'!$D$19:$NU$158,R$1,FALSE)&lt;&gt;0,VLOOKUP($B46,'Dummy Shift'!$D$19:$NU$158,R$1,FALSE),"OFF"),"")</f>
        <v/>
      </c>
      <c r="S46" s="95" t="str">
        <f ca="1">IFERROR(IF(VLOOKUP($B46,'Dummy Shift'!$D$19:$NU$158,S$1,FALSE)&lt;&gt;0,VLOOKUP($B46,'Dummy Shift'!$D$19:$NU$158,S$1,FALSE),"OFF"),"")</f>
        <v/>
      </c>
      <c r="T46" s="95" t="str">
        <f ca="1">IFERROR(IF(VLOOKUP($B46,'Dummy Shift'!$D$19:$NU$158,T$1,FALSE)&lt;&gt;0,VLOOKUP($B46,'Dummy Shift'!$D$19:$NU$158,T$1,FALSE),"OFF"),"")</f>
        <v/>
      </c>
      <c r="U46" s="95" t="str">
        <f ca="1">IFERROR(IF(VLOOKUP($B46,'Dummy Shift'!$D$19:$NU$158,U$1,FALSE)&lt;&gt;0,VLOOKUP($B46,'Dummy Shift'!$D$19:$NU$158,U$1,FALSE),"OFF"),"")</f>
        <v/>
      </c>
      <c r="V46" s="95" t="str">
        <f ca="1">IFERROR(IF(VLOOKUP($B46,'Dummy Shift'!$D$19:$NU$158,V$1,FALSE)&lt;&gt;0,VLOOKUP($B46,'Dummy Shift'!$D$19:$NU$158,V$1,FALSE),"OFF"),"")</f>
        <v/>
      </c>
      <c r="W46" s="95" t="str">
        <f ca="1">IFERROR(IF(VLOOKUP($B46,'Dummy Shift'!$D$19:$NU$158,W$1,FALSE)&lt;&gt;0,VLOOKUP($B46,'Dummy Shift'!$D$19:$NU$158,W$1,FALSE),"OFF"),"")</f>
        <v/>
      </c>
      <c r="X46" s="95" t="str">
        <f ca="1">IFERROR(IF(VLOOKUP($B46,'Dummy Shift'!$D$19:$NU$158,X$1,FALSE)&lt;&gt;0,VLOOKUP($B46,'Dummy Shift'!$D$19:$NU$158,X$1,FALSE),"OFF"),"")</f>
        <v/>
      </c>
      <c r="Y46" s="95" t="str">
        <f ca="1">IFERROR(IF(VLOOKUP($B46,'Dummy Shift'!$D$19:$NU$158,Y$1,FALSE)&lt;&gt;0,VLOOKUP($B46,'Dummy Shift'!$D$19:$NU$158,Y$1,FALSE),"OFF"),"")</f>
        <v/>
      </c>
      <c r="Z46" s="95" t="str">
        <f ca="1">IFERROR(IF(VLOOKUP($B46,'Dummy Shift'!$D$19:$NU$158,Z$1,FALSE)&lt;&gt;0,VLOOKUP($B46,'Dummy Shift'!$D$19:$NU$158,Z$1,FALSE),"OFF"),"")</f>
        <v/>
      </c>
      <c r="AA46" s="95" t="str">
        <f ca="1">IFERROR(IF(VLOOKUP($B46,'Dummy Shift'!$D$19:$NU$158,AA$1,FALSE)&lt;&gt;0,VLOOKUP($B46,'Dummy Shift'!$D$19:$NU$158,AA$1,FALSE),"OFF"),"")</f>
        <v/>
      </c>
      <c r="AB46" s="95" t="str">
        <f ca="1">IFERROR(IF(VLOOKUP($B46,'Dummy Shift'!$D$19:$NU$158,AB$1,FALSE)&lt;&gt;0,VLOOKUP($B46,'Dummy Shift'!$D$19:$NU$158,AB$1,FALSE),"OFF"),"")</f>
        <v/>
      </c>
      <c r="AC46" s="95" t="str">
        <f ca="1">IFERROR(IF(VLOOKUP($B46,'Dummy Shift'!$D$19:$NU$158,AC$1,FALSE)&lt;&gt;0,VLOOKUP($B46,'Dummy Shift'!$D$19:$NU$158,AC$1,FALSE),"OFF"),"")</f>
        <v/>
      </c>
      <c r="AD46" s="95" t="str">
        <f ca="1">IFERROR(IF(VLOOKUP($B46,'Dummy Shift'!$D$19:$NU$158,AD$1,FALSE)&lt;&gt;0,VLOOKUP($B46,'Dummy Shift'!$D$19:$NU$158,AD$1,FALSE),"OFF"),"")</f>
        <v/>
      </c>
      <c r="AE46" s="95" t="str">
        <f ca="1">IFERROR(IF(VLOOKUP($B46,'Dummy Shift'!$D$19:$NU$158,AE$1,FALSE)&lt;&gt;0,VLOOKUP($B46,'Dummy Shift'!$D$19:$NU$158,AE$1,FALSE),"OFF"),"")</f>
        <v/>
      </c>
    </row>
    <row r="47" spans="1:31" s="95" customFormat="1" x14ac:dyDescent="0.25">
      <c r="A47" s="95">
        <f t="shared" ca="1" si="3"/>
        <v>2</v>
      </c>
      <c r="B47" s="95">
        <v>26</v>
      </c>
      <c r="C47" s="109"/>
    </row>
    <row r="48" spans="1:31" s="95" customFormat="1" x14ac:dyDescent="0.25">
      <c r="A48" s="95">
        <f t="shared" ca="1" si="3"/>
        <v>2</v>
      </c>
      <c r="B48" s="95">
        <v>27</v>
      </c>
      <c r="C48" s="109"/>
    </row>
    <row r="49" spans="1:3" s="95" customFormat="1" x14ac:dyDescent="0.25">
      <c r="A49" s="95">
        <f t="shared" ca="1" si="3"/>
        <v>2</v>
      </c>
      <c r="B49" s="95">
        <v>28</v>
      </c>
      <c r="C49" s="109"/>
    </row>
    <row r="50" spans="1:3" s="95" customFormat="1" x14ac:dyDescent="0.25">
      <c r="A50" s="95">
        <f t="shared" ca="1" si="3"/>
        <v>2</v>
      </c>
      <c r="B50" s="95">
        <v>29</v>
      </c>
      <c r="C50" s="109"/>
    </row>
    <row r="51" spans="1:3" s="95" customFormat="1" x14ac:dyDescent="0.25">
      <c r="A51" s="95">
        <f t="shared" ca="1" si="3"/>
        <v>2</v>
      </c>
      <c r="B51" s="95">
        <v>30</v>
      </c>
      <c r="C51" s="109"/>
    </row>
    <row r="52" spans="1:3" s="95" customFormat="1" x14ac:dyDescent="0.25">
      <c r="A52" s="95">
        <f t="shared" ca="1" si="3"/>
        <v>2</v>
      </c>
      <c r="B52" s="95">
        <v>31</v>
      </c>
      <c r="C52" s="109"/>
    </row>
    <row r="53" spans="1:3" s="95" customFormat="1" x14ac:dyDescent="0.25">
      <c r="A53" s="95">
        <f t="shared" ca="1" si="3"/>
        <v>2</v>
      </c>
      <c r="B53" s="95">
        <v>32</v>
      </c>
      <c r="C53" s="109"/>
    </row>
    <row r="54" spans="1:3" s="95" customFormat="1" x14ac:dyDescent="0.25">
      <c r="A54" s="95">
        <f t="shared" ca="1" si="3"/>
        <v>2</v>
      </c>
      <c r="B54" s="95">
        <v>33</v>
      </c>
      <c r="C54" s="109"/>
    </row>
    <row r="55" spans="1:3" s="95" customFormat="1" x14ac:dyDescent="0.25">
      <c r="A55" s="95">
        <f t="shared" ca="1" si="3"/>
        <v>2</v>
      </c>
      <c r="B55" s="95">
        <v>34</v>
      </c>
      <c r="C55" s="109"/>
    </row>
    <row r="56" spans="1:3" s="95" customFormat="1" x14ac:dyDescent="0.25">
      <c r="A56" s="95">
        <f t="shared" ca="1" si="3"/>
        <v>2</v>
      </c>
      <c r="B56" s="95">
        <v>35</v>
      </c>
      <c r="C56" s="109"/>
    </row>
    <row r="57" spans="1:3" s="95" customFormat="1" x14ac:dyDescent="0.25">
      <c r="A57" s="95">
        <f t="shared" ca="1" si="3"/>
        <v>2</v>
      </c>
      <c r="B57" s="95">
        <v>36</v>
      </c>
      <c r="C57" s="109"/>
    </row>
    <row r="58" spans="1:3" s="95" customFormat="1" x14ac:dyDescent="0.25">
      <c r="A58" s="95">
        <f t="shared" ca="1" si="3"/>
        <v>2</v>
      </c>
      <c r="B58" s="95">
        <v>37</v>
      </c>
      <c r="C58" s="109"/>
    </row>
    <row r="59" spans="1:3" s="95" customFormat="1" x14ac:dyDescent="0.25">
      <c r="A59" s="95">
        <f t="shared" ca="1" si="3"/>
        <v>2</v>
      </c>
      <c r="B59" s="95">
        <v>38</v>
      </c>
      <c r="C59" s="109"/>
    </row>
    <row r="60" spans="1:3" s="95" customFormat="1" x14ac:dyDescent="0.25">
      <c r="A60" s="95">
        <f t="shared" ca="1" si="3"/>
        <v>2</v>
      </c>
      <c r="B60" s="95">
        <v>39</v>
      </c>
      <c r="C60" s="109"/>
    </row>
    <row r="61" spans="1:3" s="95" customFormat="1" x14ac:dyDescent="0.25">
      <c r="A61" s="95">
        <f t="shared" ca="1" si="3"/>
        <v>2</v>
      </c>
      <c r="B61" s="95">
        <v>40</v>
      </c>
      <c r="C61" s="109"/>
    </row>
    <row r="62" spans="1:3" s="95" customFormat="1" x14ac:dyDescent="0.25">
      <c r="A62" s="95">
        <f t="shared" ca="1" si="3"/>
        <v>2</v>
      </c>
      <c r="B62" s="95">
        <v>41</v>
      </c>
      <c r="C62" s="109"/>
    </row>
    <row r="63" spans="1:3" s="95" customFormat="1" x14ac:dyDescent="0.25">
      <c r="A63" s="95">
        <f t="shared" ca="1" si="3"/>
        <v>2</v>
      </c>
      <c r="B63" s="95">
        <v>42</v>
      </c>
      <c r="C63" s="109"/>
    </row>
    <row r="64" spans="1:3" s="95" customFormat="1" x14ac:dyDescent="0.25">
      <c r="A64" s="95">
        <f t="shared" ca="1" si="3"/>
        <v>2</v>
      </c>
      <c r="B64" s="95">
        <v>43</v>
      </c>
      <c r="C64" s="109"/>
    </row>
    <row r="65" spans="1:3" s="95" customFormat="1" x14ac:dyDescent="0.25">
      <c r="A65" s="95">
        <f t="shared" ca="1" si="3"/>
        <v>2</v>
      </c>
      <c r="B65" s="95">
        <v>44</v>
      </c>
      <c r="C65" s="109"/>
    </row>
    <row r="66" spans="1:3" s="95" customFormat="1" x14ac:dyDescent="0.25">
      <c r="A66" s="95">
        <f t="shared" ca="1" si="3"/>
        <v>2</v>
      </c>
      <c r="B66" s="95">
        <v>45</v>
      </c>
      <c r="C66" s="109"/>
    </row>
    <row r="67" spans="1:3" s="95" customFormat="1" x14ac:dyDescent="0.25">
      <c r="A67" s="95">
        <f t="shared" ca="1" si="3"/>
        <v>2</v>
      </c>
      <c r="B67" s="95">
        <v>46</v>
      </c>
      <c r="C67" s="109"/>
    </row>
    <row r="68" spans="1:3" s="95" customFormat="1" x14ac:dyDescent="0.25">
      <c r="A68" s="95">
        <f t="shared" ca="1" si="3"/>
        <v>2</v>
      </c>
      <c r="B68" s="95">
        <v>47</v>
      </c>
      <c r="C68" s="109"/>
    </row>
    <row r="69" spans="1:3" s="95" customFormat="1" x14ac:dyDescent="0.25">
      <c r="A69" s="95">
        <f t="shared" ca="1" si="3"/>
        <v>2</v>
      </c>
      <c r="B69" s="95">
        <v>48</v>
      </c>
      <c r="C69" s="109"/>
    </row>
    <row r="70" spans="1:3" s="95" customFormat="1" x14ac:dyDescent="0.25">
      <c r="A70" s="95">
        <f t="shared" ca="1" si="3"/>
        <v>2</v>
      </c>
      <c r="B70" s="95">
        <v>49</v>
      </c>
      <c r="C70" s="109"/>
    </row>
    <row r="71" spans="1:3" s="95" customFormat="1" x14ac:dyDescent="0.25">
      <c r="A71" s="95">
        <f t="shared" ca="1" si="3"/>
        <v>2</v>
      </c>
      <c r="B71" s="95">
        <v>50</v>
      </c>
      <c r="C71" s="109"/>
    </row>
    <row r="72" spans="1:3" s="95" customFormat="1" x14ac:dyDescent="0.25">
      <c r="A72" s="95">
        <f t="shared" ca="1" si="3"/>
        <v>2</v>
      </c>
      <c r="B72" s="95">
        <v>51</v>
      </c>
      <c r="C72" s="109"/>
    </row>
    <row r="73" spans="1:3" s="95" customFormat="1" x14ac:dyDescent="0.25">
      <c r="A73" s="95">
        <f t="shared" ca="1" si="3"/>
        <v>2</v>
      </c>
      <c r="B73" s="95">
        <v>52</v>
      </c>
      <c r="C73" s="109"/>
    </row>
    <row r="74" spans="1:3" s="95" customFormat="1" x14ac:dyDescent="0.25">
      <c r="A74" s="95">
        <f t="shared" ca="1" si="3"/>
        <v>2</v>
      </c>
      <c r="B74" s="95">
        <v>53</v>
      </c>
      <c r="C74" s="109"/>
    </row>
    <row r="75" spans="1:3" s="95" customFormat="1" x14ac:dyDescent="0.25">
      <c r="A75" s="95">
        <f t="shared" ca="1" si="3"/>
        <v>2</v>
      </c>
      <c r="B75" s="95">
        <v>54</v>
      </c>
      <c r="C75" s="109"/>
    </row>
    <row r="76" spans="1:3" s="95" customFormat="1" x14ac:dyDescent="0.25">
      <c r="A76" s="95">
        <f t="shared" ca="1" si="3"/>
        <v>2</v>
      </c>
      <c r="B76" s="95">
        <v>55</v>
      </c>
      <c r="C76" s="109"/>
    </row>
    <row r="77" spans="1:3" s="95" customFormat="1" x14ac:dyDescent="0.25">
      <c r="A77" s="95">
        <f t="shared" ca="1" si="3"/>
        <v>2</v>
      </c>
      <c r="B77" s="95">
        <v>56</v>
      </c>
      <c r="C77" s="109"/>
    </row>
    <row r="78" spans="1:3" s="95" customFormat="1" x14ac:dyDescent="0.25">
      <c r="A78" s="95">
        <f t="shared" ca="1" si="3"/>
        <v>2</v>
      </c>
      <c r="B78" s="95">
        <v>57</v>
      </c>
      <c r="C78" s="109"/>
    </row>
    <row r="79" spans="1:3" s="95" customFormat="1" x14ac:dyDescent="0.25">
      <c r="A79" s="95">
        <f t="shared" ca="1" si="3"/>
        <v>2</v>
      </c>
      <c r="B79" s="95">
        <v>58</v>
      </c>
      <c r="C79" s="109"/>
    </row>
    <row r="80" spans="1:3" s="95" customFormat="1" x14ac:dyDescent="0.25">
      <c r="A80" s="95">
        <f t="shared" ca="1" si="3"/>
        <v>2</v>
      </c>
      <c r="B80" s="95">
        <v>59</v>
      </c>
      <c r="C80" s="109"/>
    </row>
    <row r="81" spans="1:3" s="95" customFormat="1" x14ac:dyDescent="0.25">
      <c r="A81" s="95">
        <f t="shared" ca="1" si="3"/>
        <v>2</v>
      </c>
      <c r="B81" s="95">
        <v>60</v>
      </c>
      <c r="C81" s="109"/>
    </row>
    <row r="82" spans="1:3" s="95" customFormat="1" x14ac:dyDescent="0.25">
      <c r="A82" s="95">
        <f t="shared" ca="1" si="3"/>
        <v>2</v>
      </c>
      <c r="B82" s="95">
        <v>61</v>
      </c>
      <c r="C82" s="109"/>
    </row>
    <row r="83" spans="1:3" s="95" customFormat="1" x14ac:dyDescent="0.25">
      <c r="A83" s="95">
        <f t="shared" ca="1" si="3"/>
        <v>2</v>
      </c>
      <c r="B83" s="95">
        <v>62</v>
      </c>
      <c r="C83" s="109"/>
    </row>
    <row r="84" spans="1:3" s="95" customFormat="1" x14ac:dyDescent="0.25">
      <c r="A84" s="95">
        <f t="shared" ca="1" si="3"/>
        <v>2</v>
      </c>
      <c r="B84" s="95">
        <v>63</v>
      </c>
      <c r="C84" s="109"/>
    </row>
    <row r="85" spans="1:3" s="95" customFormat="1" x14ac:dyDescent="0.25">
      <c r="A85" s="95">
        <f t="shared" ca="1" si="3"/>
        <v>2</v>
      </c>
      <c r="B85" s="95">
        <v>64</v>
      </c>
      <c r="C85" s="109"/>
    </row>
    <row r="86" spans="1:3" s="95" customFormat="1" x14ac:dyDescent="0.25">
      <c r="A86" s="95">
        <f t="shared" ca="1" si="3"/>
        <v>2</v>
      </c>
      <c r="B86" s="95">
        <v>65</v>
      </c>
      <c r="C86" s="109"/>
    </row>
    <row r="87" spans="1:3" s="95" customFormat="1" x14ac:dyDescent="0.25">
      <c r="A87" s="95">
        <f t="shared" ref="A87:A120" ca="1" si="4">IF(C87&lt;&gt;"",A86+1,A86)</f>
        <v>2</v>
      </c>
      <c r="B87" s="95">
        <v>66</v>
      </c>
      <c r="C87" s="109"/>
    </row>
    <row r="88" spans="1:3" s="95" customFormat="1" x14ac:dyDescent="0.25">
      <c r="A88" s="95">
        <f t="shared" ca="1" si="4"/>
        <v>2</v>
      </c>
      <c r="B88" s="95">
        <v>67</v>
      </c>
      <c r="C88" s="109"/>
    </row>
    <row r="89" spans="1:3" s="95" customFormat="1" x14ac:dyDescent="0.25">
      <c r="A89" s="95">
        <f t="shared" ca="1" si="4"/>
        <v>2</v>
      </c>
      <c r="B89" s="95">
        <v>68</v>
      </c>
      <c r="C89" s="109"/>
    </row>
    <row r="90" spans="1:3" s="95" customFormat="1" x14ac:dyDescent="0.25">
      <c r="A90" s="95">
        <f t="shared" ca="1" si="4"/>
        <v>2</v>
      </c>
      <c r="B90" s="95">
        <v>69</v>
      </c>
      <c r="C90" s="109"/>
    </row>
    <row r="91" spans="1:3" s="95" customFormat="1" x14ac:dyDescent="0.25">
      <c r="A91" s="95">
        <f t="shared" ca="1" si="4"/>
        <v>2</v>
      </c>
      <c r="B91" s="95">
        <v>70</v>
      </c>
      <c r="C91" s="109"/>
    </row>
    <row r="92" spans="1:3" s="95" customFormat="1" x14ac:dyDescent="0.25">
      <c r="A92" s="95">
        <f t="shared" ca="1" si="4"/>
        <v>2</v>
      </c>
      <c r="B92" s="95">
        <v>71</v>
      </c>
      <c r="C92" s="109"/>
    </row>
    <row r="93" spans="1:3" s="95" customFormat="1" x14ac:dyDescent="0.25">
      <c r="A93" s="95">
        <f t="shared" ca="1" si="4"/>
        <v>2</v>
      </c>
      <c r="B93" s="95">
        <v>72</v>
      </c>
      <c r="C93" s="109"/>
    </row>
    <row r="94" spans="1:3" s="95" customFormat="1" x14ac:dyDescent="0.25">
      <c r="A94" s="95">
        <f t="shared" ca="1" si="4"/>
        <v>2</v>
      </c>
      <c r="B94" s="95">
        <v>73</v>
      </c>
      <c r="C94" s="109"/>
    </row>
    <row r="95" spans="1:3" s="95" customFormat="1" x14ac:dyDescent="0.25">
      <c r="A95" s="95">
        <f t="shared" ca="1" si="4"/>
        <v>2</v>
      </c>
      <c r="B95" s="95">
        <v>74</v>
      </c>
      <c r="C95" s="109"/>
    </row>
    <row r="96" spans="1:3" s="95" customFormat="1" x14ac:dyDescent="0.25">
      <c r="A96" s="95">
        <f t="shared" ca="1" si="4"/>
        <v>2</v>
      </c>
      <c r="B96" s="95">
        <v>75</v>
      </c>
      <c r="C96" s="109"/>
    </row>
    <row r="97" spans="1:3" s="95" customFormat="1" x14ac:dyDescent="0.25">
      <c r="A97" s="95">
        <f t="shared" ca="1" si="4"/>
        <v>2</v>
      </c>
      <c r="B97" s="95">
        <v>76</v>
      </c>
      <c r="C97" s="109"/>
    </row>
    <row r="98" spans="1:3" s="95" customFormat="1" x14ac:dyDescent="0.25">
      <c r="A98" s="95">
        <f t="shared" ca="1" si="4"/>
        <v>2</v>
      </c>
      <c r="B98" s="95">
        <v>77</v>
      </c>
      <c r="C98" s="109"/>
    </row>
    <row r="99" spans="1:3" s="95" customFormat="1" x14ac:dyDescent="0.25">
      <c r="A99" s="95">
        <f t="shared" ca="1" si="4"/>
        <v>2</v>
      </c>
      <c r="B99" s="95">
        <v>78</v>
      </c>
      <c r="C99" s="109"/>
    </row>
    <row r="100" spans="1:3" s="95" customFormat="1" x14ac:dyDescent="0.25">
      <c r="A100" s="95">
        <f t="shared" ca="1" si="4"/>
        <v>2</v>
      </c>
      <c r="B100" s="95">
        <v>79</v>
      </c>
      <c r="C100" s="109"/>
    </row>
    <row r="101" spans="1:3" s="95" customFormat="1" x14ac:dyDescent="0.25">
      <c r="A101" s="95">
        <f t="shared" ca="1" si="4"/>
        <v>2</v>
      </c>
      <c r="B101" s="95">
        <v>80</v>
      </c>
      <c r="C101" s="109"/>
    </row>
    <row r="102" spans="1:3" s="95" customFormat="1" x14ac:dyDescent="0.25">
      <c r="A102" s="95">
        <f t="shared" ca="1" si="4"/>
        <v>2</v>
      </c>
      <c r="B102" s="95">
        <v>81</v>
      </c>
      <c r="C102" s="109"/>
    </row>
    <row r="103" spans="1:3" s="95" customFormat="1" x14ac:dyDescent="0.25">
      <c r="A103" s="95">
        <f t="shared" ca="1" si="4"/>
        <v>2</v>
      </c>
      <c r="B103" s="95">
        <v>82</v>
      </c>
      <c r="C103" s="109"/>
    </row>
    <row r="104" spans="1:3" s="95" customFormat="1" x14ac:dyDescent="0.25">
      <c r="A104" s="95">
        <f t="shared" ca="1" si="4"/>
        <v>2</v>
      </c>
      <c r="B104" s="95">
        <v>83</v>
      </c>
      <c r="C104" s="109"/>
    </row>
    <row r="105" spans="1:3" s="95" customFormat="1" x14ac:dyDescent="0.25">
      <c r="A105" s="95">
        <f t="shared" ca="1" si="4"/>
        <v>2</v>
      </c>
      <c r="B105" s="95">
        <v>84</v>
      </c>
      <c r="C105" s="109"/>
    </row>
    <row r="106" spans="1:3" s="95" customFormat="1" x14ac:dyDescent="0.25">
      <c r="A106" s="95">
        <f t="shared" ca="1" si="4"/>
        <v>2</v>
      </c>
      <c r="B106" s="95">
        <v>85</v>
      </c>
      <c r="C106" s="109"/>
    </row>
    <row r="107" spans="1:3" s="95" customFormat="1" x14ac:dyDescent="0.25">
      <c r="A107" s="95">
        <f t="shared" ca="1" si="4"/>
        <v>2</v>
      </c>
      <c r="B107" s="95">
        <v>86</v>
      </c>
      <c r="C107" s="109"/>
    </row>
    <row r="108" spans="1:3" s="95" customFormat="1" x14ac:dyDescent="0.25">
      <c r="A108" s="95">
        <f t="shared" ca="1" si="4"/>
        <v>2</v>
      </c>
      <c r="B108" s="95">
        <v>87</v>
      </c>
      <c r="C108" s="109"/>
    </row>
    <row r="109" spans="1:3" s="95" customFormat="1" x14ac:dyDescent="0.25">
      <c r="A109" s="95">
        <f t="shared" ca="1" si="4"/>
        <v>2</v>
      </c>
      <c r="B109" s="95">
        <v>88</v>
      </c>
      <c r="C109" s="109"/>
    </row>
    <row r="110" spans="1:3" s="95" customFormat="1" x14ac:dyDescent="0.25">
      <c r="A110" s="95">
        <f t="shared" ca="1" si="4"/>
        <v>2</v>
      </c>
      <c r="B110" s="95">
        <v>89</v>
      </c>
      <c r="C110" s="109"/>
    </row>
    <row r="111" spans="1:3" s="95" customFormat="1" x14ac:dyDescent="0.25">
      <c r="A111" s="95">
        <f t="shared" ca="1" si="4"/>
        <v>2</v>
      </c>
      <c r="B111" s="95">
        <v>90</v>
      </c>
      <c r="C111" s="109"/>
    </row>
    <row r="112" spans="1:3" s="95" customFormat="1" x14ac:dyDescent="0.25">
      <c r="A112" s="95">
        <f t="shared" ca="1" si="4"/>
        <v>2</v>
      </c>
      <c r="B112" s="95">
        <v>91</v>
      </c>
      <c r="C112" s="109"/>
    </row>
    <row r="113" spans="1:3" s="95" customFormat="1" x14ac:dyDescent="0.25">
      <c r="A113" s="95">
        <f t="shared" ca="1" si="4"/>
        <v>2</v>
      </c>
      <c r="B113" s="95">
        <v>92</v>
      </c>
      <c r="C113" s="109"/>
    </row>
    <row r="114" spans="1:3" s="95" customFormat="1" x14ac:dyDescent="0.25">
      <c r="A114" s="95">
        <f t="shared" ca="1" si="4"/>
        <v>2</v>
      </c>
      <c r="B114" s="95">
        <v>93</v>
      </c>
      <c r="C114" s="109"/>
    </row>
    <row r="115" spans="1:3" s="95" customFormat="1" x14ac:dyDescent="0.25">
      <c r="A115" s="95">
        <f t="shared" ca="1" si="4"/>
        <v>2</v>
      </c>
      <c r="B115" s="95">
        <v>94</v>
      </c>
      <c r="C115" s="109"/>
    </row>
    <row r="116" spans="1:3" s="95" customFormat="1" x14ac:dyDescent="0.25">
      <c r="A116" s="95">
        <f t="shared" ca="1" si="4"/>
        <v>2</v>
      </c>
      <c r="B116" s="95">
        <v>95</v>
      </c>
      <c r="C116" s="109"/>
    </row>
    <row r="117" spans="1:3" s="95" customFormat="1" x14ac:dyDescent="0.25">
      <c r="A117" s="95">
        <f t="shared" ca="1" si="4"/>
        <v>2</v>
      </c>
      <c r="B117" s="95">
        <v>96</v>
      </c>
      <c r="C117" s="109"/>
    </row>
    <row r="118" spans="1:3" s="95" customFormat="1" x14ac:dyDescent="0.25">
      <c r="A118" s="95">
        <f t="shared" ca="1" si="4"/>
        <v>2</v>
      </c>
      <c r="B118" s="95">
        <v>97</v>
      </c>
      <c r="C118" s="109"/>
    </row>
    <row r="119" spans="1:3" s="95" customFormat="1" x14ac:dyDescent="0.25">
      <c r="A119" s="95">
        <f t="shared" ca="1" si="4"/>
        <v>2</v>
      </c>
      <c r="B119" s="95">
        <v>98</v>
      </c>
      <c r="C119" s="109"/>
    </row>
    <row r="120" spans="1:3" s="95" customFormat="1" x14ac:dyDescent="0.25">
      <c r="A120" s="95">
        <f t="shared" ca="1" si="4"/>
        <v>2</v>
      </c>
      <c r="B120" s="95">
        <v>99</v>
      </c>
      <c r="C120" s="109"/>
    </row>
    <row r="121" spans="1:3" s="95" customFormat="1" x14ac:dyDescent="0.25">
      <c r="A121" s="95">
        <f t="shared" ref="A121:A126" ca="1" si="5">IF(C121&lt;&gt;"",A120+1,A120)</f>
        <v>2</v>
      </c>
      <c r="B121" s="95">
        <v>100</v>
      </c>
      <c r="C121" s="109"/>
    </row>
    <row r="122" spans="1:3" s="95" customFormat="1" x14ac:dyDescent="0.25">
      <c r="A122" s="95">
        <f t="shared" ca="1" si="5"/>
        <v>2</v>
      </c>
      <c r="B122" s="95">
        <v>101</v>
      </c>
      <c r="C122" s="109"/>
    </row>
    <row r="123" spans="1:3" s="95" customFormat="1" x14ac:dyDescent="0.25">
      <c r="A123" s="95">
        <f t="shared" ca="1" si="5"/>
        <v>2</v>
      </c>
      <c r="B123" s="95">
        <v>102</v>
      </c>
      <c r="C123" s="109"/>
    </row>
    <row r="124" spans="1:3" s="95" customFormat="1" x14ac:dyDescent="0.25">
      <c r="A124" s="95">
        <f t="shared" ca="1" si="5"/>
        <v>2</v>
      </c>
      <c r="B124" s="95">
        <v>103</v>
      </c>
      <c r="C124" s="109"/>
    </row>
    <row r="125" spans="1:3" s="95" customFormat="1" x14ac:dyDescent="0.25">
      <c r="A125" s="95">
        <f t="shared" ca="1" si="5"/>
        <v>2</v>
      </c>
      <c r="B125" s="95">
        <v>104</v>
      </c>
      <c r="C125" s="109"/>
    </row>
    <row r="126" spans="1:3" s="95" customFormat="1" x14ac:dyDescent="0.25">
      <c r="A126" s="95">
        <f t="shared" ca="1" si="5"/>
        <v>2</v>
      </c>
      <c r="B126" s="95">
        <v>105</v>
      </c>
      <c r="C126" s="109"/>
    </row>
    <row r="127" spans="1:3" x14ac:dyDescent="0.25">
      <c r="C127" s="99"/>
    </row>
    <row r="128" spans="1:3" x14ac:dyDescent="0.25">
      <c r="C128" s="99"/>
    </row>
    <row r="129" spans="3:3" x14ac:dyDescent="0.25">
      <c r="C129" s="99"/>
    </row>
    <row r="130" spans="3:3" x14ac:dyDescent="0.25">
      <c r="C130" s="99"/>
    </row>
    <row r="131" spans="3:3" x14ac:dyDescent="0.25">
      <c r="C131" s="99"/>
    </row>
    <row r="132" spans="3:3" x14ac:dyDescent="0.25">
      <c r="C132" s="99"/>
    </row>
    <row r="133" spans="3:3" x14ac:dyDescent="0.25">
      <c r="C133" s="99"/>
    </row>
    <row r="134" spans="3:3" x14ac:dyDescent="0.25">
      <c r="C134" s="99"/>
    </row>
    <row r="135" spans="3:3" x14ac:dyDescent="0.25">
      <c r="C135" s="99"/>
    </row>
    <row r="136" spans="3:3" x14ac:dyDescent="0.25">
      <c r="C136" s="99"/>
    </row>
    <row r="137" spans="3:3" x14ac:dyDescent="0.25">
      <c r="C137" s="99"/>
    </row>
    <row r="138" spans="3:3" x14ac:dyDescent="0.25">
      <c r="C138" s="99"/>
    </row>
    <row r="139" spans="3:3" x14ac:dyDescent="0.25">
      <c r="C139" s="99"/>
    </row>
    <row r="140" spans="3:3" x14ac:dyDescent="0.25">
      <c r="C140" s="99"/>
    </row>
    <row r="141" spans="3:3" x14ac:dyDescent="0.25">
      <c r="C141" s="99"/>
    </row>
    <row r="142" spans="3:3" x14ac:dyDescent="0.25">
      <c r="C142" s="99"/>
    </row>
    <row r="143" spans="3:3" x14ac:dyDescent="0.25">
      <c r="C143" s="99"/>
    </row>
    <row r="144" spans="3:3" x14ac:dyDescent="0.25">
      <c r="C144" s="99"/>
    </row>
    <row r="145" spans="3:3" x14ac:dyDescent="0.25">
      <c r="C145" s="99"/>
    </row>
    <row r="146" spans="3:3" x14ac:dyDescent="0.25">
      <c r="C146" s="99"/>
    </row>
    <row r="147" spans="3:3" x14ac:dyDescent="0.25">
      <c r="C147" s="99"/>
    </row>
    <row r="148" spans="3:3" x14ac:dyDescent="0.25">
      <c r="C148" s="99"/>
    </row>
    <row r="149" spans="3:3" x14ac:dyDescent="0.25">
      <c r="C149" s="99"/>
    </row>
    <row r="150" spans="3:3" x14ac:dyDescent="0.25">
      <c r="C150" s="99"/>
    </row>
    <row r="151" spans="3:3" x14ac:dyDescent="0.25">
      <c r="C151" s="99"/>
    </row>
    <row r="152" spans="3:3" x14ac:dyDescent="0.25">
      <c r="C152" s="99"/>
    </row>
    <row r="153" spans="3:3" x14ac:dyDescent="0.25">
      <c r="C153" s="99"/>
    </row>
    <row r="154" spans="3:3" x14ac:dyDescent="0.25">
      <c r="C154" s="99"/>
    </row>
    <row r="155" spans="3:3" x14ac:dyDescent="0.25">
      <c r="C155" s="99"/>
    </row>
    <row r="156" spans="3:3" x14ac:dyDescent="0.25">
      <c r="C156" s="99"/>
    </row>
    <row r="157" spans="3:3" x14ac:dyDescent="0.25">
      <c r="C157" s="99"/>
    </row>
    <row r="158" spans="3:3" x14ac:dyDescent="0.25">
      <c r="C158" s="99"/>
    </row>
    <row r="159" spans="3:3" x14ac:dyDescent="0.25">
      <c r="C159" s="99"/>
    </row>
    <row r="160" spans="3:3" x14ac:dyDescent="0.25">
      <c r="C160" s="99"/>
    </row>
    <row r="161" spans="3:3" x14ac:dyDescent="0.25">
      <c r="C161" s="99"/>
    </row>
    <row r="162" spans="3:3" x14ac:dyDescent="0.25">
      <c r="C162" s="99"/>
    </row>
    <row r="163" spans="3:3" x14ac:dyDescent="0.25">
      <c r="C163" s="99"/>
    </row>
    <row r="164" spans="3:3" x14ac:dyDescent="0.25">
      <c r="C164" s="99"/>
    </row>
    <row r="165" spans="3:3" x14ac:dyDescent="0.25">
      <c r="C165" s="99"/>
    </row>
    <row r="166" spans="3:3" x14ac:dyDescent="0.25">
      <c r="C166" s="99"/>
    </row>
    <row r="167" spans="3:3" x14ac:dyDescent="0.25">
      <c r="C167" s="99"/>
    </row>
    <row r="168" spans="3:3" x14ac:dyDescent="0.25">
      <c r="C168" s="99"/>
    </row>
    <row r="169" spans="3:3" x14ac:dyDescent="0.25">
      <c r="C169" s="99"/>
    </row>
    <row r="170" spans="3:3" x14ac:dyDescent="0.25">
      <c r="C170" s="99"/>
    </row>
    <row r="171" spans="3:3" x14ac:dyDescent="0.25">
      <c r="C171" s="99"/>
    </row>
    <row r="172" spans="3:3" x14ac:dyDescent="0.25">
      <c r="C172" s="99"/>
    </row>
    <row r="173" spans="3:3" x14ac:dyDescent="0.25">
      <c r="C173" s="99"/>
    </row>
    <row r="174" spans="3:3" x14ac:dyDescent="0.25">
      <c r="C174" s="99"/>
    </row>
    <row r="175" spans="3:3" x14ac:dyDescent="0.25">
      <c r="C175" s="99"/>
    </row>
    <row r="176" spans="3:3" x14ac:dyDescent="0.25">
      <c r="C176" s="99"/>
    </row>
    <row r="177" spans="3:3" x14ac:dyDescent="0.25">
      <c r="C177" s="99"/>
    </row>
    <row r="178" spans="3:3" x14ac:dyDescent="0.25">
      <c r="C178" s="99"/>
    </row>
    <row r="179" spans="3:3" x14ac:dyDescent="0.25">
      <c r="C179" s="99"/>
    </row>
    <row r="180" spans="3:3" x14ac:dyDescent="0.25">
      <c r="C180" s="99"/>
    </row>
    <row r="181" spans="3:3" x14ac:dyDescent="0.25">
      <c r="C181" s="99"/>
    </row>
    <row r="182" spans="3:3" x14ac:dyDescent="0.25">
      <c r="C182" s="99"/>
    </row>
    <row r="183" spans="3:3" x14ac:dyDescent="0.25">
      <c r="C183" s="99"/>
    </row>
    <row r="184" spans="3:3" x14ac:dyDescent="0.25">
      <c r="C184" s="99"/>
    </row>
    <row r="185" spans="3:3" x14ac:dyDescent="0.25">
      <c r="C185" s="99"/>
    </row>
    <row r="186" spans="3:3" x14ac:dyDescent="0.25">
      <c r="C186" s="99"/>
    </row>
    <row r="187" spans="3:3" x14ac:dyDescent="0.25">
      <c r="C187" s="99"/>
    </row>
    <row r="188" spans="3:3" x14ac:dyDescent="0.25">
      <c r="C188" s="99"/>
    </row>
    <row r="189" spans="3:3" x14ac:dyDescent="0.25">
      <c r="C189" s="99"/>
    </row>
    <row r="190" spans="3:3" x14ac:dyDescent="0.25">
      <c r="C190" s="99"/>
    </row>
    <row r="191" spans="3:3" x14ac:dyDescent="0.25">
      <c r="C191" s="99"/>
    </row>
    <row r="192" spans="3:3" x14ac:dyDescent="0.25">
      <c r="C192" s="99"/>
    </row>
    <row r="193" spans="3:3" x14ac:dyDescent="0.25">
      <c r="C193" s="99"/>
    </row>
    <row r="194" spans="3:3" x14ac:dyDescent="0.25">
      <c r="C194" s="99"/>
    </row>
    <row r="195" spans="3:3" x14ac:dyDescent="0.25">
      <c r="C195" s="99"/>
    </row>
    <row r="196" spans="3:3" x14ac:dyDescent="0.25">
      <c r="C196" s="99"/>
    </row>
    <row r="197" spans="3:3" x14ac:dyDescent="0.25">
      <c r="C197" s="99"/>
    </row>
    <row r="198" spans="3:3" x14ac:dyDescent="0.25">
      <c r="C198" s="99"/>
    </row>
    <row r="199" spans="3:3" x14ac:dyDescent="0.25">
      <c r="C199" s="99"/>
    </row>
    <row r="200" spans="3:3" x14ac:dyDescent="0.25">
      <c r="C200" s="99"/>
    </row>
    <row r="201" spans="3:3" x14ac:dyDescent="0.25">
      <c r="C201" s="99"/>
    </row>
    <row r="202" spans="3:3" x14ac:dyDescent="0.25">
      <c r="C202" s="99"/>
    </row>
    <row r="203" spans="3:3" x14ac:dyDescent="0.25">
      <c r="C203" s="99"/>
    </row>
    <row r="204" spans="3:3" x14ac:dyDescent="0.25">
      <c r="C204" s="99"/>
    </row>
    <row r="205" spans="3:3" x14ac:dyDescent="0.25">
      <c r="C205" s="99"/>
    </row>
    <row r="206" spans="3:3" x14ac:dyDescent="0.25">
      <c r="C206" s="99"/>
    </row>
    <row r="207" spans="3:3" x14ac:dyDescent="0.25">
      <c r="C207" s="99"/>
    </row>
    <row r="208" spans="3:3" x14ac:dyDescent="0.25">
      <c r="C208" s="99"/>
    </row>
    <row r="209" spans="3:3" x14ac:dyDescent="0.25">
      <c r="C209" s="99"/>
    </row>
    <row r="210" spans="3:3" x14ac:dyDescent="0.25">
      <c r="C210" s="99"/>
    </row>
    <row r="211" spans="3:3" x14ac:dyDescent="0.25">
      <c r="C211" s="99"/>
    </row>
    <row r="212" spans="3:3" x14ac:dyDescent="0.25">
      <c r="C212" s="99"/>
    </row>
    <row r="213" spans="3:3" x14ac:dyDescent="0.25">
      <c r="C213" s="99"/>
    </row>
    <row r="214" spans="3:3" x14ac:dyDescent="0.25">
      <c r="C214" s="99"/>
    </row>
    <row r="215" spans="3:3" x14ac:dyDescent="0.25">
      <c r="C215" s="99"/>
    </row>
    <row r="216" spans="3:3" x14ac:dyDescent="0.25">
      <c r="C216" s="99"/>
    </row>
    <row r="217" spans="3:3" x14ac:dyDescent="0.25">
      <c r="C217" s="99"/>
    </row>
    <row r="218" spans="3:3" x14ac:dyDescent="0.25">
      <c r="C218" s="99"/>
    </row>
    <row r="219" spans="3:3" x14ac:dyDescent="0.25">
      <c r="C219" s="99"/>
    </row>
    <row r="220" spans="3:3" x14ac:dyDescent="0.25">
      <c r="C220" s="99"/>
    </row>
    <row r="221" spans="3:3" x14ac:dyDescent="0.25">
      <c r="C221" s="99"/>
    </row>
    <row r="222" spans="3:3" x14ac:dyDescent="0.25">
      <c r="C222" s="99"/>
    </row>
    <row r="223" spans="3:3" x14ac:dyDescent="0.25">
      <c r="C223" s="99"/>
    </row>
    <row r="224" spans="3:3" x14ac:dyDescent="0.25">
      <c r="C224" s="99"/>
    </row>
    <row r="225" spans="3:3" x14ac:dyDescent="0.25">
      <c r="C225" s="99"/>
    </row>
    <row r="226" spans="3:3" x14ac:dyDescent="0.25">
      <c r="C226" s="99"/>
    </row>
    <row r="227" spans="3:3" x14ac:dyDescent="0.25">
      <c r="C227" s="99"/>
    </row>
    <row r="228" spans="3:3" x14ac:dyDescent="0.25">
      <c r="C228" s="99"/>
    </row>
    <row r="229" spans="3:3" x14ac:dyDescent="0.25">
      <c r="C229" s="99"/>
    </row>
    <row r="230" spans="3:3" x14ac:dyDescent="0.25">
      <c r="C230" s="99"/>
    </row>
    <row r="231" spans="3:3" x14ac:dyDescent="0.25">
      <c r="C231" s="99"/>
    </row>
    <row r="232" spans="3:3" x14ac:dyDescent="0.25">
      <c r="C232" s="99"/>
    </row>
    <row r="233" spans="3:3" x14ac:dyDescent="0.25"/>
    <row r="234" spans="3:3" x14ac:dyDescent="0.25"/>
    <row r="235" spans="3:3" x14ac:dyDescent="0.25"/>
    <row r="236" spans="3:3" x14ac:dyDescent="0.25"/>
    <row r="237" spans="3:3" x14ac:dyDescent="0.25"/>
    <row r="238" spans="3:3" x14ac:dyDescent="0.25"/>
    <row r="239" spans="3:3" x14ac:dyDescent="0.25"/>
    <row r="240" spans="3:3" x14ac:dyDescent="0.25"/>
    <row r="241" x14ac:dyDescent="0.25"/>
    <row r="242" x14ac:dyDescent="0.25"/>
    <row r="243" x14ac:dyDescent="0.25"/>
    <row r="244" x14ac:dyDescent="0.25"/>
    <row r="245" x14ac:dyDescent="0.25"/>
    <row r="246" x14ac:dyDescent="0.25"/>
    <row r="247" x14ac:dyDescent="0.25"/>
    <row r="248" x14ac:dyDescent="0.25"/>
    <row r="249" x14ac:dyDescent="0.25"/>
    <row r="250" x14ac:dyDescent="0.25"/>
    <row r="251" x14ac:dyDescent="0.25"/>
    <row r="252" x14ac:dyDescent="0.25"/>
    <row r="253" x14ac:dyDescent="0.25"/>
    <row r="254" x14ac:dyDescent="0.25"/>
    <row r="255" x14ac:dyDescent="0.25"/>
    <row r="256" x14ac:dyDescent="0.25"/>
    <row r="257" x14ac:dyDescent="0.25"/>
    <row r="258" x14ac:dyDescent="0.25"/>
    <row r="259" x14ac:dyDescent="0.25"/>
    <row r="260" x14ac:dyDescent="0.25"/>
    <row r="261" x14ac:dyDescent="0.25"/>
    <row r="262" x14ac:dyDescent="0.25"/>
    <row r="263" x14ac:dyDescent="0.25"/>
    <row r="264" x14ac:dyDescent="0.25"/>
    <row r="265" x14ac:dyDescent="0.25"/>
    <row r="266" x14ac:dyDescent="0.25"/>
    <row r="267" x14ac:dyDescent="0.25"/>
    <row r="268" x14ac:dyDescent="0.25"/>
    <row r="269" x14ac:dyDescent="0.25"/>
    <row r="270" x14ac:dyDescent="0.25"/>
    <row r="271" x14ac:dyDescent="0.25"/>
    <row r="272" x14ac:dyDescent="0.25"/>
    <row r="273" x14ac:dyDescent="0.25"/>
    <row r="274" x14ac:dyDescent="0.25"/>
    <row r="275" x14ac:dyDescent="0.25"/>
    <row r="276" x14ac:dyDescent="0.25"/>
    <row r="277" x14ac:dyDescent="0.25"/>
    <row r="278" x14ac:dyDescent="0.25"/>
    <row r="279" x14ac:dyDescent="0.25"/>
    <row r="280" x14ac:dyDescent="0.25"/>
    <row r="281" x14ac:dyDescent="0.25"/>
    <row r="282" x14ac:dyDescent="0.25"/>
    <row r="283" x14ac:dyDescent="0.25"/>
    <row r="284" x14ac:dyDescent="0.25"/>
    <row r="285" x14ac:dyDescent="0.25"/>
    <row r="286" x14ac:dyDescent="0.25"/>
    <row r="287" x14ac:dyDescent="0.25"/>
    <row r="288" x14ac:dyDescent="0.25"/>
    <row r="289" x14ac:dyDescent="0.25"/>
    <row r="290" x14ac:dyDescent="0.25"/>
    <row r="291" x14ac:dyDescent="0.25"/>
    <row r="292" x14ac:dyDescent="0.25"/>
    <row r="293" x14ac:dyDescent="0.25"/>
    <row r="294" x14ac:dyDescent="0.25"/>
    <row r="295" x14ac:dyDescent="0.25"/>
    <row r="296" x14ac:dyDescent="0.25"/>
    <row r="297" x14ac:dyDescent="0.25"/>
    <row r="298" x14ac:dyDescent="0.25"/>
    <row r="299" x14ac:dyDescent="0.25"/>
    <row r="300" x14ac:dyDescent="0.25"/>
    <row r="301" x14ac:dyDescent="0.25"/>
    <row r="302" x14ac:dyDescent="0.25"/>
    <row r="303" x14ac:dyDescent="0.25"/>
    <row r="304" x14ac:dyDescent="0.25"/>
    <row r="305" x14ac:dyDescent="0.25"/>
    <row r="306" x14ac:dyDescent="0.25"/>
    <row r="307" x14ac:dyDescent="0.25"/>
    <row r="308" x14ac:dyDescent="0.25"/>
    <row r="309" x14ac:dyDescent="0.25"/>
    <row r="310" x14ac:dyDescent="0.25"/>
    <row r="311" x14ac:dyDescent="0.25"/>
    <row r="312" x14ac:dyDescent="0.25"/>
    <row r="313" x14ac:dyDescent="0.25"/>
    <row r="314" x14ac:dyDescent="0.25"/>
    <row r="315" x14ac:dyDescent="0.25"/>
    <row r="316" x14ac:dyDescent="0.25"/>
    <row r="317" x14ac:dyDescent="0.25"/>
    <row r="318" x14ac:dyDescent="0.25"/>
    <row r="319" x14ac:dyDescent="0.25"/>
    <row r="320" x14ac:dyDescent="0.25"/>
    <row r="321" x14ac:dyDescent="0.25"/>
    <row r="322" x14ac:dyDescent="0.25"/>
    <row r="323" x14ac:dyDescent="0.25"/>
    <row r="324" x14ac:dyDescent="0.25"/>
    <row r="325" x14ac:dyDescent="0.25"/>
    <row r="326" x14ac:dyDescent="0.25"/>
    <row r="327" x14ac:dyDescent="0.25"/>
    <row r="328" x14ac:dyDescent="0.25"/>
    <row r="329" x14ac:dyDescent="0.25"/>
    <row r="330" x14ac:dyDescent="0.25"/>
    <row r="331" x14ac:dyDescent="0.25"/>
    <row r="332" x14ac:dyDescent="0.25"/>
    <row r="333" x14ac:dyDescent="0.25"/>
    <row r="334" x14ac:dyDescent="0.25"/>
    <row r="335" x14ac:dyDescent="0.25"/>
    <row r="336" x14ac:dyDescent="0.25"/>
    <row r="337" x14ac:dyDescent="0.25"/>
    <row r="338" x14ac:dyDescent="0.25"/>
    <row r="339" x14ac:dyDescent="0.25"/>
    <row r="340" x14ac:dyDescent="0.25"/>
    <row r="341" x14ac:dyDescent="0.25"/>
    <row r="342" x14ac:dyDescent="0.25"/>
    <row r="343" x14ac:dyDescent="0.25"/>
    <row r="344" x14ac:dyDescent="0.25"/>
    <row r="345" x14ac:dyDescent="0.25"/>
    <row r="346" x14ac:dyDescent="0.25"/>
    <row r="347" x14ac:dyDescent="0.25"/>
    <row r="348" x14ac:dyDescent="0.25"/>
    <row r="349" x14ac:dyDescent="0.25"/>
    <row r="350" x14ac:dyDescent="0.25"/>
    <row r="351" x14ac:dyDescent="0.25"/>
    <row r="352" x14ac:dyDescent="0.25"/>
    <row r="353" x14ac:dyDescent="0.25"/>
    <row r="354" x14ac:dyDescent="0.25"/>
    <row r="355" x14ac:dyDescent="0.25"/>
    <row r="356" x14ac:dyDescent="0.25"/>
    <row r="357" x14ac:dyDescent="0.25"/>
    <row r="358" x14ac:dyDescent="0.25"/>
    <row r="359" x14ac:dyDescent="0.25"/>
    <row r="360" x14ac:dyDescent="0.25"/>
    <row r="361" x14ac:dyDescent="0.25"/>
    <row r="362" x14ac:dyDescent="0.25"/>
    <row r="363" x14ac:dyDescent="0.25"/>
    <row r="364" x14ac:dyDescent="0.25"/>
    <row r="365" x14ac:dyDescent="0.25"/>
    <row r="366" x14ac:dyDescent="0.25"/>
    <row r="367" x14ac:dyDescent="0.25"/>
    <row r="368" x14ac:dyDescent="0.25"/>
    <row r="369" x14ac:dyDescent="0.25"/>
    <row r="370" x14ac:dyDescent="0.25"/>
    <row r="371" x14ac:dyDescent="0.25"/>
    <row r="372" x14ac:dyDescent="0.25"/>
    <row r="373" x14ac:dyDescent="0.25"/>
    <row r="374" x14ac:dyDescent="0.25"/>
    <row r="375" x14ac:dyDescent="0.25"/>
    <row r="376" x14ac:dyDescent="0.25"/>
    <row r="377" x14ac:dyDescent="0.25"/>
    <row r="378" x14ac:dyDescent="0.25"/>
    <row r="379" x14ac:dyDescent="0.25"/>
    <row r="380" x14ac:dyDescent="0.25"/>
    <row r="381" x14ac:dyDescent="0.25"/>
    <row r="382" x14ac:dyDescent="0.25"/>
    <row r="383" x14ac:dyDescent="0.25"/>
    <row r="384" x14ac:dyDescent="0.25"/>
    <row r="385" x14ac:dyDescent="0.25"/>
    <row r="386" x14ac:dyDescent="0.25"/>
    <row r="387" x14ac:dyDescent="0.25"/>
    <row r="388" x14ac:dyDescent="0.25"/>
    <row r="389" x14ac:dyDescent="0.25"/>
    <row r="390" x14ac:dyDescent="0.25"/>
    <row r="391" x14ac:dyDescent="0.25"/>
    <row r="392" x14ac:dyDescent="0.25"/>
    <row r="393" x14ac:dyDescent="0.25"/>
    <row r="394" x14ac:dyDescent="0.25"/>
    <row r="395" x14ac:dyDescent="0.25"/>
    <row r="396" x14ac:dyDescent="0.25"/>
    <row r="397" x14ac:dyDescent="0.25"/>
    <row r="398" x14ac:dyDescent="0.25"/>
    <row r="399" x14ac:dyDescent="0.25"/>
    <row r="400" x14ac:dyDescent="0.25"/>
    <row r="401" x14ac:dyDescent="0.25"/>
    <row r="402" x14ac:dyDescent="0.25"/>
    <row r="403" x14ac:dyDescent="0.25"/>
    <row r="404" x14ac:dyDescent="0.25"/>
    <row r="405" x14ac:dyDescent="0.25"/>
    <row r="406" x14ac:dyDescent="0.25"/>
    <row r="407" x14ac:dyDescent="0.25"/>
    <row r="408" x14ac:dyDescent="0.25"/>
    <row r="409" x14ac:dyDescent="0.25"/>
    <row r="410" x14ac:dyDescent="0.25"/>
    <row r="411" x14ac:dyDescent="0.25"/>
    <row r="412" x14ac:dyDescent="0.25"/>
    <row r="413" x14ac:dyDescent="0.25"/>
    <row r="414" x14ac:dyDescent="0.25"/>
    <row r="415" x14ac:dyDescent="0.25"/>
    <row r="416" x14ac:dyDescent="0.25"/>
    <row r="417" x14ac:dyDescent="0.25"/>
    <row r="418" x14ac:dyDescent="0.25"/>
    <row r="419" x14ac:dyDescent="0.25"/>
    <row r="420" x14ac:dyDescent="0.25"/>
    <row r="421" x14ac:dyDescent="0.25"/>
    <row r="422" x14ac:dyDescent="0.25"/>
    <row r="423" x14ac:dyDescent="0.25"/>
    <row r="424" x14ac:dyDescent="0.25"/>
    <row r="425" x14ac:dyDescent="0.25"/>
    <row r="426" x14ac:dyDescent="0.25"/>
    <row r="427" x14ac:dyDescent="0.25"/>
    <row r="428" x14ac:dyDescent="0.25"/>
    <row r="429" x14ac:dyDescent="0.25"/>
    <row r="430" x14ac:dyDescent="0.25"/>
    <row r="431" x14ac:dyDescent="0.25"/>
    <row r="432" x14ac:dyDescent="0.25"/>
    <row r="433" x14ac:dyDescent="0.25"/>
    <row r="434" x14ac:dyDescent="0.25"/>
    <row r="435" x14ac:dyDescent="0.25"/>
    <row r="436" x14ac:dyDescent="0.25"/>
    <row r="437" x14ac:dyDescent="0.25"/>
    <row r="438" x14ac:dyDescent="0.25"/>
    <row r="439" x14ac:dyDescent="0.25"/>
    <row r="440" x14ac:dyDescent="0.25"/>
    <row r="441" x14ac:dyDescent="0.25"/>
    <row r="442" x14ac:dyDescent="0.25"/>
    <row r="443" x14ac:dyDescent="0.25"/>
    <row r="444" x14ac:dyDescent="0.25"/>
    <row r="445" x14ac:dyDescent="0.25"/>
    <row r="446" x14ac:dyDescent="0.25"/>
    <row r="447" x14ac:dyDescent="0.25"/>
    <row r="448" x14ac:dyDescent="0.25"/>
    <row r="449" x14ac:dyDescent="0.25"/>
    <row r="450" x14ac:dyDescent="0.25"/>
    <row r="451" x14ac:dyDescent="0.25"/>
    <row r="452" x14ac:dyDescent="0.25"/>
    <row r="453" x14ac:dyDescent="0.25"/>
    <row r="454" x14ac:dyDescent="0.25"/>
    <row r="455" x14ac:dyDescent="0.25"/>
    <row r="456" x14ac:dyDescent="0.25"/>
    <row r="457" x14ac:dyDescent="0.25"/>
    <row r="458" x14ac:dyDescent="0.25"/>
    <row r="459" x14ac:dyDescent="0.25"/>
    <row r="460" x14ac:dyDescent="0.25"/>
    <row r="461" x14ac:dyDescent="0.25"/>
    <row r="462" x14ac:dyDescent="0.25"/>
    <row r="463" x14ac:dyDescent="0.25"/>
    <row r="464" x14ac:dyDescent="0.25"/>
    <row r="465" x14ac:dyDescent="0.25"/>
    <row r="466" x14ac:dyDescent="0.25"/>
    <row r="467" x14ac:dyDescent="0.25"/>
    <row r="468" x14ac:dyDescent="0.25"/>
    <row r="469" x14ac:dyDescent="0.25"/>
    <row r="470" x14ac:dyDescent="0.25"/>
    <row r="471" x14ac:dyDescent="0.25"/>
    <row r="472" x14ac:dyDescent="0.25"/>
    <row r="473" x14ac:dyDescent="0.25"/>
    <row r="474" x14ac:dyDescent="0.25"/>
    <row r="475" x14ac:dyDescent="0.25"/>
    <row r="476" x14ac:dyDescent="0.25"/>
    <row r="477" x14ac:dyDescent="0.25"/>
    <row r="478" x14ac:dyDescent="0.25"/>
    <row r="479" x14ac:dyDescent="0.25"/>
    <row r="480" x14ac:dyDescent="0.25"/>
    <row r="481" x14ac:dyDescent="0.25"/>
    <row r="482" x14ac:dyDescent="0.25"/>
    <row r="483" x14ac:dyDescent="0.25"/>
    <row r="484" x14ac:dyDescent="0.25"/>
    <row r="485" x14ac:dyDescent="0.25"/>
    <row r="486" x14ac:dyDescent="0.25"/>
    <row r="487" x14ac:dyDescent="0.25"/>
    <row r="488" x14ac:dyDescent="0.25"/>
    <row r="489" x14ac:dyDescent="0.25"/>
    <row r="490" x14ac:dyDescent="0.25"/>
    <row r="491" x14ac:dyDescent="0.25"/>
    <row r="492" x14ac:dyDescent="0.25"/>
    <row r="493" x14ac:dyDescent="0.25"/>
    <row r="494" x14ac:dyDescent="0.25"/>
    <row r="495" x14ac:dyDescent="0.25"/>
    <row r="496" x14ac:dyDescent="0.25"/>
    <row r="497" x14ac:dyDescent="0.25"/>
    <row r="498" x14ac:dyDescent="0.25"/>
    <row r="499" x14ac:dyDescent="0.25"/>
    <row r="500" x14ac:dyDescent="0.25"/>
    <row r="501" x14ac:dyDescent="0.25"/>
    <row r="502" x14ac:dyDescent="0.25"/>
    <row r="503" x14ac:dyDescent="0.25"/>
    <row r="504" x14ac:dyDescent="0.25"/>
    <row r="505" x14ac:dyDescent="0.25"/>
    <row r="506" x14ac:dyDescent="0.25"/>
    <row r="507" x14ac:dyDescent="0.25"/>
    <row r="508" x14ac:dyDescent="0.25"/>
    <row r="509" x14ac:dyDescent="0.25"/>
    <row r="510" x14ac:dyDescent="0.25"/>
    <row r="511" x14ac:dyDescent="0.25"/>
    <row r="512" x14ac:dyDescent="0.25"/>
    <row r="513" x14ac:dyDescent="0.25"/>
  </sheetData>
  <sheetProtection password="CEE2" sheet="1" objects="1" scenarios="1" formatCells="0" formatColumns="0" formatRows="0" insertColumns="0" insertRows="0" deleteColumns="0" deleteRows="0"/>
  <mergeCells count="21">
    <mergeCell ref="B4:C4"/>
    <mergeCell ref="B5:C5"/>
    <mergeCell ref="D5:E5"/>
    <mergeCell ref="F5:G5"/>
    <mergeCell ref="G13:G14"/>
    <mergeCell ref="E13:E14"/>
    <mergeCell ref="F7:F9"/>
    <mergeCell ref="F4:G4"/>
    <mergeCell ref="H4:I4"/>
    <mergeCell ref="J4:K4"/>
    <mergeCell ref="L4:M4"/>
    <mergeCell ref="D4:E4"/>
    <mergeCell ref="I13:J13"/>
    <mergeCell ref="I14:J14"/>
    <mergeCell ref="C13:D13"/>
    <mergeCell ref="C14:D14"/>
    <mergeCell ref="AF20:AL20"/>
    <mergeCell ref="D20:J20"/>
    <mergeCell ref="K20:Q20"/>
    <mergeCell ref="R20:X20"/>
    <mergeCell ref="Y20:AE20"/>
  </mergeCells>
  <conditionalFormatting sqref="C21:AE45">
    <cfRule type="expression" dxfId="49" priority="108">
      <formula>AND(OR($B$8="TeamD",$B$8="TeamAll"),C$1&lt;$B$10,MATCH(C21,TeamD,0))</formula>
    </cfRule>
    <cfRule type="expression" dxfId="48" priority="109">
      <formula>AND(OR($B$8="TeamC",$B$8="TeamAll"),C$1&lt;$B$10,MATCH(C21,TeamC,0))</formula>
    </cfRule>
    <cfRule type="expression" dxfId="47" priority="110">
      <formula>AND(OR($B$8="TeamA",$B$8="TeamAll"),C$1&lt;$B$10,MATCH(C21,TeamA,0))</formula>
    </cfRule>
    <cfRule type="expression" dxfId="46" priority="111">
      <formula>AND(OR($B$8="TeamB",$B$8="TeamAll"),C$1&lt;$B$10,MATCH(C21,TeamB,0))</formula>
    </cfRule>
    <cfRule type="expression" dxfId="45" priority="112">
      <formula>AND($B21&lt;$A$20,C$1&lt;$B$10,$A21&lt;&gt;"",ISEVEN($A21))</formula>
    </cfRule>
  </conditionalFormatting>
  <conditionalFormatting sqref="Y20:AE20">
    <cfRule type="expression" dxfId="44" priority="9">
      <formula>VALUE($A$10)&gt;3</formula>
    </cfRule>
  </conditionalFormatting>
  <conditionalFormatting sqref="R20:X20">
    <cfRule type="expression" dxfId="43" priority="8">
      <formula>VALUE($A$10)&gt;2</formula>
    </cfRule>
  </conditionalFormatting>
  <conditionalFormatting sqref="K20:Q20">
    <cfRule type="expression" dxfId="42" priority="7">
      <formula>VALUE($A$10)&gt;1</formula>
    </cfRule>
  </conditionalFormatting>
  <conditionalFormatting sqref="D11">
    <cfRule type="expression" dxfId="41" priority="6">
      <formula>MATCH($D$11,WeekWindow,0)</formula>
    </cfRule>
  </conditionalFormatting>
  <conditionalFormatting sqref="C21:C45">
    <cfRule type="expression" dxfId="40" priority="4">
      <formula>$B21&lt;$A$20</formula>
    </cfRule>
    <cfRule type="expression" dxfId="39" priority="5">
      <formula>OR(C21&lt;&gt;"",$B21=$A$20)</formula>
    </cfRule>
  </conditionalFormatting>
  <conditionalFormatting sqref="D21:AE45">
    <cfRule type="expression" dxfId="38" priority="105">
      <formula>AND($B21&lt;$A$20,D$1&lt;$B$10)</formula>
    </cfRule>
  </conditionalFormatting>
  <conditionalFormatting sqref="C21:AE21">
    <cfRule type="expression" dxfId="37" priority="3">
      <formula>AND($B21&lt;$A$20,C$1&lt;$B$10,$A21&lt;&gt;"")</formula>
    </cfRule>
  </conditionalFormatting>
  <conditionalFormatting sqref="G7:H9">
    <cfRule type="expression" dxfId="36" priority="2">
      <formula>G7=""</formula>
    </cfRule>
  </conditionalFormatting>
  <conditionalFormatting sqref="D22:AE45">
    <cfRule type="expression" dxfId="35" priority="1">
      <formula>AND($B22&lt;OffRef,D22="OFF",$B$8="TeamAll",C$1&lt;$B$10)</formula>
    </cfRule>
  </conditionalFormatting>
  <dataValidations count="4">
    <dataValidation type="list" allowBlank="1" showInputMessage="1" showErrorMessage="1" sqref="D8">
      <formula1>TeamGroup</formula1>
    </dataValidation>
    <dataValidation type="list" allowBlank="1" showInputMessage="1" showErrorMessage="1" sqref="D10">
      <formula1>Cycle</formula1>
    </dataValidation>
    <dataValidation type="list" allowBlank="1" showInputMessage="1" showErrorMessage="1" sqref="D7 D9">
      <formula1>"Yes, No"</formula1>
    </dataValidation>
    <dataValidation type="list" allowBlank="1" showInputMessage="1" showErrorMessage="1" sqref="D11">
      <formula1>WeekWindow</formula1>
    </dataValidation>
  </dataValidations>
  <hyperlinks>
    <hyperlink ref="B4" location="'Shift Plan'!c2" display="SHIFT PLAN"/>
    <hyperlink ref="D4:E4" location="'Employee Name'!E2" display="EMPLOYEE NAME"/>
    <hyperlink ref="F4:G4" location="'Shift Layout'!F4" display="SHIFT SCHEDULE"/>
    <hyperlink ref="H4:I4" location="EULA!G2" display="EULA"/>
    <hyperlink ref="J4:K4" location="About!I2" display="ABOUT"/>
    <hyperlink ref="L4:M4" location="'How to Use'!K2" display="HOW TO USE"/>
    <hyperlink ref="B5" location="'Shift Layout'!C5" display="Shift View"/>
    <hyperlink ref="D5:E5" location="'Group Layout'!E5" display="Group View"/>
    <hyperlink ref="F5:G5" location="'Working Hour Calculation'!F5" display="Working Hour Calculation"/>
  </hyperlinks>
  <pageMargins left="0.7" right="0.7" top="0.75" bottom="0.75" header="0.3" footer="0.3"/>
  <pageSetup scale="67"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514"/>
  <sheetViews>
    <sheetView showGridLines="0" topLeftCell="B3" zoomScale="90" zoomScaleNormal="90" workbookViewId="0">
      <selection activeCell="G5" sqref="G5:H5"/>
    </sheetView>
  </sheetViews>
  <sheetFormatPr defaultColWidth="0" defaultRowHeight="15" zeroHeight="1" x14ac:dyDescent="0.25"/>
  <cols>
    <col min="1" max="1" width="3.28515625" style="79" hidden="1" customWidth="1"/>
    <col min="2" max="2" width="4.7109375" style="79" customWidth="1"/>
    <col min="3" max="3" width="4.7109375" style="82" customWidth="1"/>
    <col min="4" max="4" width="32.7109375" style="83" customWidth="1"/>
    <col min="5" max="33" width="20.7109375" style="83" customWidth="1"/>
    <col min="34" max="39" width="20.7109375" style="83" hidden="1" customWidth="1"/>
    <col min="40" max="41" width="8.85546875" style="83" hidden="1" customWidth="1"/>
    <col min="42" max="16384" width="8.85546875" style="83" hidden="1"/>
  </cols>
  <sheetData>
    <row r="1" spans="1:32" s="79" customFormat="1" ht="15.6" hidden="1" customHeight="1" x14ac:dyDescent="0.25">
      <c r="C1" s="80">
        <v>1</v>
      </c>
      <c r="D1" s="79">
        <v>2</v>
      </c>
      <c r="E1" s="79">
        <f ca="1">A9*7*B10+3</f>
        <v>3</v>
      </c>
      <c r="F1" s="79">
        <f ca="1">E1+1</f>
        <v>4</v>
      </c>
      <c r="G1" s="79">
        <f t="shared" ref="G1:AF2" ca="1" si="0">F1+1</f>
        <v>5</v>
      </c>
      <c r="H1" s="79">
        <f t="shared" ca="1" si="0"/>
        <v>6</v>
      </c>
      <c r="I1" s="79">
        <f t="shared" ca="1" si="0"/>
        <v>7</v>
      </c>
      <c r="J1" s="79">
        <f t="shared" ca="1" si="0"/>
        <v>8</v>
      </c>
      <c r="K1" s="79">
        <f t="shared" ca="1" si="0"/>
        <v>9</v>
      </c>
      <c r="L1" s="79">
        <f t="shared" ca="1" si="0"/>
        <v>10</v>
      </c>
      <c r="M1" s="79">
        <f t="shared" ca="1" si="0"/>
        <v>11</v>
      </c>
      <c r="N1" s="79">
        <f t="shared" ca="1" si="0"/>
        <v>12</v>
      </c>
      <c r="O1" s="79">
        <f t="shared" ca="1" si="0"/>
        <v>13</v>
      </c>
      <c r="P1" s="79">
        <f t="shared" ca="1" si="0"/>
        <v>14</v>
      </c>
      <c r="Q1" s="79">
        <f t="shared" ca="1" si="0"/>
        <v>15</v>
      </c>
      <c r="R1" s="79">
        <f t="shared" ca="1" si="0"/>
        <v>16</v>
      </c>
      <c r="S1" s="79">
        <f t="shared" ca="1" si="0"/>
        <v>17</v>
      </c>
      <c r="T1" s="79">
        <f t="shared" ca="1" si="0"/>
        <v>18</v>
      </c>
      <c r="U1" s="79">
        <f t="shared" ca="1" si="0"/>
        <v>19</v>
      </c>
      <c r="V1" s="79">
        <f t="shared" ca="1" si="0"/>
        <v>20</v>
      </c>
      <c r="W1" s="79">
        <f t="shared" ca="1" si="0"/>
        <v>21</v>
      </c>
      <c r="X1" s="79">
        <f t="shared" ca="1" si="0"/>
        <v>22</v>
      </c>
      <c r="Y1" s="79">
        <f t="shared" ca="1" si="0"/>
        <v>23</v>
      </c>
      <c r="Z1" s="79">
        <f t="shared" ca="1" si="0"/>
        <v>24</v>
      </c>
      <c r="AA1" s="79">
        <f t="shared" ca="1" si="0"/>
        <v>25</v>
      </c>
      <c r="AB1" s="79">
        <f t="shared" ca="1" si="0"/>
        <v>26</v>
      </c>
      <c r="AC1" s="79">
        <f t="shared" ca="1" si="0"/>
        <v>27</v>
      </c>
      <c r="AD1" s="79">
        <f t="shared" ca="1" si="0"/>
        <v>28</v>
      </c>
      <c r="AE1" s="79">
        <f t="shared" ca="1" si="0"/>
        <v>29</v>
      </c>
      <c r="AF1" s="79">
        <f t="shared" ca="1" si="0"/>
        <v>30</v>
      </c>
    </row>
    <row r="2" spans="1:32" s="79" customFormat="1" ht="18" hidden="1" customHeight="1" x14ac:dyDescent="0.25">
      <c r="C2" s="81"/>
      <c r="E2" s="79">
        <f ca="1">'Shift Plan'!F4+E1-3</f>
        <v>41645</v>
      </c>
      <c r="F2" s="79">
        <f ca="1">E2+1</f>
        <v>41646</v>
      </c>
      <c r="G2" s="79">
        <f t="shared" ca="1" si="0"/>
        <v>41647</v>
      </c>
      <c r="H2" s="79">
        <f t="shared" ca="1" si="0"/>
        <v>41648</v>
      </c>
      <c r="I2" s="79">
        <f t="shared" ca="1" si="0"/>
        <v>41649</v>
      </c>
      <c r="J2" s="79">
        <f t="shared" ca="1" si="0"/>
        <v>41650</v>
      </c>
      <c r="K2" s="79">
        <f t="shared" ca="1" si="0"/>
        <v>41651</v>
      </c>
      <c r="L2" s="79">
        <f t="shared" ca="1" si="0"/>
        <v>41652</v>
      </c>
      <c r="M2" s="79">
        <f t="shared" ca="1" si="0"/>
        <v>41653</v>
      </c>
      <c r="N2" s="79">
        <f t="shared" ca="1" si="0"/>
        <v>41654</v>
      </c>
      <c r="O2" s="79">
        <f t="shared" ca="1" si="0"/>
        <v>41655</v>
      </c>
      <c r="P2" s="79">
        <f t="shared" ca="1" si="0"/>
        <v>41656</v>
      </c>
      <c r="Q2" s="79">
        <f t="shared" ca="1" si="0"/>
        <v>41657</v>
      </c>
      <c r="R2" s="79">
        <f t="shared" ca="1" si="0"/>
        <v>41658</v>
      </c>
      <c r="S2" s="79">
        <f t="shared" ca="1" si="0"/>
        <v>41659</v>
      </c>
      <c r="T2" s="79">
        <f t="shared" ca="1" si="0"/>
        <v>41660</v>
      </c>
      <c r="U2" s="79">
        <f t="shared" ca="1" si="0"/>
        <v>41661</v>
      </c>
      <c r="V2" s="79">
        <f t="shared" ca="1" si="0"/>
        <v>41662</v>
      </c>
      <c r="W2" s="79">
        <f t="shared" ca="1" si="0"/>
        <v>41663</v>
      </c>
      <c r="X2" s="79">
        <f t="shared" ca="1" si="0"/>
        <v>41664</v>
      </c>
      <c r="Y2" s="79">
        <f t="shared" ca="1" si="0"/>
        <v>41665</v>
      </c>
      <c r="Z2" s="79">
        <f t="shared" ca="1" si="0"/>
        <v>41666</v>
      </c>
      <c r="AA2" s="79">
        <f t="shared" ca="1" si="0"/>
        <v>41667</v>
      </c>
      <c r="AB2" s="79">
        <f t="shared" ca="1" si="0"/>
        <v>41668</v>
      </c>
      <c r="AC2" s="79">
        <f t="shared" ca="1" si="0"/>
        <v>41669</v>
      </c>
      <c r="AD2" s="79">
        <f t="shared" ca="1" si="0"/>
        <v>41670</v>
      </c>
      <c r="AE2" s="79">
        <f t="shared" ca="1" si="0"/>
        <v>41671</v>
      </c>
      <c r="AF2" s="79">
        <f t="shared" ca="1" si="0"/>
        <v>41672</v>
      </c>
    </row>
    <row r="3" spans="1:32" ht="15.75" thickBot="1" x14ac:dyDescent="0.3"/>
    <row r="4" spans="1:32" s="85" customFormat="1" ht="19.899999999999999" customHeight="1" thickTop="1" thickBot="1" x14ac:dyDescent="0.3">
      <c r="A4" s="84"/>
      <c r="B4" s="190" t="s">
        <v>178</v>
      </c>
      <c r="C4" s="212"/>
      <c r="D4" s="191"/>
      <c r="E4" s="189" t="s">
        <v>179</v>
      </c>
      <c r="F4" s="189"/>
      <c r="G4" s="197" t="s">
        <v>180</v>
      </c>
      <c r="H4" s="197"/>
      <c r="I4" s="189" t="s">
        <v>181</v>
      </c>
      <c r="J4" s="189"/>
      <c r="K4" s="189" t="s">
        <v>182</v>
      </c>
      <c r="L4" s="189"/>
      <c r="M4" s="189" t="s">
        <v>183</v>
      </c>
      <c r="N4" s="189"/>
    </row>
    <row r="5" spans="1:32" ht="19.899999999999999" customHeight="1" thickTop="1" thickBot="1" x14ac:dyDescent="0.3">
      <c r="B5" s="213" t="s">
        <v>194</v>
      </c>
      <c r="C5" s="214"/>
      <c r="D5" s="215"/>
      <c r="E5" s="210" t="s">
        <v>195</v>
      </c>
      <c r="F5" s="210"/>
      <c r="G5" s="194" t="s">
        <v>59</v>
      </c>
      <c r="H5" s="194"/>
    </row>
    <row r="6" spans="1:32" ht="15.75" thickTop="1" x14ac:dyDescent="0.25"/>
    <row r="7" spans="1:32" x14ac:dyDescent="0.25">
      <c r="B7" s="79">
        <f>IF(E7="Yes",1,0)</f>
        <v>1</v>
      </c>
      <c r="C7" s="211" t="s">
        <v>100</v>
      </c>
      <c r="D7" s="211"/>
      <c r="E7" s="72" t="s">
        <v>60</v>
      </c>
      <c r="G7" s="199" t="s">
        <v>96</v>
      </c>
      <c r="H7" s="202" t="str">
        <f ca="1">'Dummy Shift'!D14</f>
        <v>Shift 1 (08:00 AM - 04:00 PM)</v>
      </c>
      <c r="I7" s="203"/>
    </row>
    <row r="8" spans="1:32" x14ac:dyDescent="0.25">
      <c r="B8" s="79" t="str">
        <f>VLOOKUP(E8,'Dummy Shift'!B4:C10,2,FALSE)</f>
        <v>TeamA</v>
      </c>
      <c r="C8" s="211" t="s">
        <v>200</v>
      </c>
      <c r="D8" s="211"/>
      <c r="E8" s="72" t="s">
        <v>25</v>
      </c>
      <c r="G8" s="200"/>
      <c r="H8" s="204" t="str">
        <f ca="1">'Dummy Shift'!D15</f>
        <v>Shift 2 (10:00 AM - 06:00 PM)</v>
      </c>
      <c r="I8" s="205"/>
    </row>
    <row r="9" spans="1:32" x14ac:dyDescent="0.25">
      <c r="A9" s="79" t="str">
        <f>LEFT(E9,1)</f>
        <v>4</v>
      </c>
      <c r="B9" s="79">
        <f ca="1">VLOOKUP(E9,'Dummy Shift (2)'!B64:C69,2,FALSE)</f>
        <v>31</v>
      </c>
      <c r="C9" s="211" t="s">
        <v>98</v>
      </c>
      <c r="D9" s="211"/>
      <c r="E9" s="72" t="s">
        <v>54</v>
      </c>
      <c r="G9" s="200"/>
      <c r="H9" s="206" t="str">
        <f ca="1">'Dummy Shift'!D16</f>
        <v/>
      </c>
      <c r="I9" s="207"/>
    </row>
    <row r="10" spans="1:32" x14ac:dyDescent="0.25">
      <c r="B10" s="79">
        <f ca="1">VLOOKUP(E10,'Dummy Group'!Z4:AB55,3,FALSE)</f>
        <v>0</v>
      </c>
      <c r="C10" s="211" t="s">
        <v>99</v>
      </c>
      <c r="D10" s="211"/>
      <c r="E10" s="73" t="s">
        <v>215</v>
      </c>
      <c r="G10" s="201"/>
      <c r="H10" s="208" t="str">
        <f ca="1">'Dummy Shift'!D17</f>
        <v/>
      </c>
      <c r="I10" s="209"/>
    </row>
    <row r="11" spans="1:32" x14ac:dyDescent="0.25">
      <c r="G11" s="83" t="s">
        <v>256</v>
      </c>
    </row>
    <row r="12" spans="1:32" x14ac:dyDescent="0.25"/>
    <row r="13" spans="1:32" x14ac:dyDescent="0.25">
      <c r="C13" s="183" t="str">
        <f>"Shift Name : "&amp;VLOOKUP("v",'Shift Plan'!E8:F54,2,FALSE)</f>
        <v>Shift Name : Early and Late 6 On No Rotation</v>
      </c>
      <c r="D13" s="198"/>
      <c r="E13" s="184"/>
      <c r="F13" s="195" t="str">
        <f>"Coverage : "&amp;VLOOKUP("v",'Shift Plan'!E8:G54,3,FALSE)&amp;"/"&amp;VLOOKUP("v",'Shift Plan'!E8:H54,4,FALSE)</f>
        <v>Coverage : 10/6</v>
      </c>
      <c r="G13" s="86" t="str">
        <f>"No of Shifts : "&amp;VLOOKUP("v",'Shift Plan'!E8:K54,7,FALSE)</f>
        <v>No of Shifts : 2</v>
      </c>
      <c r="H13" s="195" t="str">
        <f>"Team Rotation : "&amp;VLOOKUP("v",'Shift Plan'!E8:M54,9,FALSE)</f>
        <v>Team Rotation : No</v>
      </c>
      <c r="I13" s="87" t="str">
        <f>"One Shift Period : "</f>
        <v xml:space="preserve">One Shift Period : </v>
      </c>
      <c r="J13" s="183" t="str">
        <f>"Full Cycle : Every "&amp;VLOOKUP("v",'Shift Plan'!E8:N54,10,FALSE)&amp;" day(s)"</f>
        <v>Full Cycle : Every 7 day(s)</v>
      </c>
      <c r="K13" s="184"/>
    </row>
    <row r="14" spans="1:32" x14ac:dyDescent="0.25">
      <c r="C14" s="183" t="str">
        <f>"Patterns : "&amp;VLOOKUP("v",'Shift Plan'!E8:K54,5,FALSE)</f>
        <v>Patterns : 6 On</v>
      </c>
      <c r="D14" s="198"/>
      <c r="E14" s="184"/>
      <c r="F14" s="195"/>
      <c r="G14" s="86" t="str">
        <f>"No of Teams : "&amp;VLOOKUP("v",'Shift Plan'!E8:J54,6,FALSE)</f>
        <v>No of Teams : 2</v>
      </c>
      <c r="H14" s="195"/>
      <c r="I14" s="87" t="str">
        <f>VLOOKUP("v",'Shift Plan'!E8:L54,8,FALSE)&amp;" hour(s)"</f>
        <v>8 hour(s)</v>
      </c>
      <c r="J14" s="183" t="str">
        <f ca="1">"Average Hours/Week : "&amp;VLOOKUP("v",'Shift Plan'!E8:O54,11,FALSE)&amp;" hour(s)"</f>
        <v>Average Hours/Week : 48 hour(s)</v>
      </c>
      <c r="K14" s="184"/>
    </row>
    <row r="15" spans="1:32" x14ac:dyDescent="0.25"/>
    <row r="16" spans="1:32" x14ac:dyDescent="0.25">
      <c r="C16" s="77" t="s">
        <v>219</v>
      </c>
      <c r="D16" s="74"/>
      <c r="E16" s="74"/>
      <c r="F16" s="74"/>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row>
    <row r="17" spans="1:39" x14ac:dyDescent="0.25">
      <c r="C17" s="78" t="s">
        <v>220</v>
      </c>
      <c r="D17" s="76"/>
      <c r="E17" s="76"/>
      <c r="F17" s="76"/>
      <c r="G17" s="75"/>
      <c r="H17" s="75"/>
      <c r="I17" s="75"/>
      <c r="J17" s="75"/>
      <c r="K17" s="75"/>
      <c r="L17" s="75"/>
      <c r="M17" s="75"/>
      <c r="N17" s="75"/>
      <c r="O17" s="75"/>
      <c r="P17" s="75"/>
      <c r="Q17" s="75"/>
      <c r="R17" s="75"/>
      <c r="S17" s="75"/>
      <c r="T17" s="75"/>
      <c r="U17" s="75"/>
      <c r="V17" s="75"/>
      <c r="W17" s="75"/>
      <c r="X17" s="75"/>
      <c r="Y17" s="75"/>
      <c r="Z17" s="75"/>
      <c r="AA17" s="75"/>
      <c r="AB17" s="75"/>
      <c r="AC17" s="75"/>
      <c r="AD17" s="75"/>
      <c r="AE17" s="75"/>
      <c r="AF17" s="75"/>
    </row>
    <row r="18" spans="1:39" x14ac:dyDescent="0.25">
      <c r="C18" s="77" t="s">
        <v>221</v>
      </c>
      <c r="D18" s="74"/>
      <c r="E18" s="74"/>
      <c r="F18" s="74"/>
      <c r="G18" s="75"/>
      <c r="H18" s="75"/>
      <c r="I18" s="75"/>
      <c r="J18" s="75"/>
      <c r="K18" s="75"/>
      <c r="L18" s="75"/>
      <c r="M18" s="75"/>
      <c r="N18" s="75"/>
      <c r="O18" s="75"/>
      <c r="P18" s="75"/>
      <c r="Q18" s="75"/>
      <c r="R18" s="75"/>
      <c r="S18" s="75"/>
      <c r="T18" s="75"/>
      <c r="U18" s="75"/>
      <c r="V18" s="75"/>
      <c r="W18" s="75"/>
      <c r="X18" s="75"/>
      <c r="Y18" s="75"/>
      <c r="Z18" s="75"/>
      <c r="AA18" s="75"/>
      <c r="AB18" s="75"/>
      <c r="AC18" s="75"/>
      <c r="AD18" s="75"/>
      <c r="AE18" s="75"/>
      <c r="AF18" s="75"/>
    </row>
    <row r="19" spans="1:39" x14ac:dyDescent="0.25"/>
    <row r="20" spans="1:39" s="88" customFormat="1" ht="18" customHeight="1" x14ac:dyDescent="0.25">
      <c r="A20" s="88">
        <f ca="1">'Dummy Shift'!C13</f>
        <v>13</v>
      </c>
      <c r="C20" s="89"/>
      <c r="D20" s="90"/>
      <c r="E20" s="186" t="str">
        <f ca="1">IFERROR("Week "&amp;INDEX('Dummy Group'!$J$4:$J$55,MATCH(E2,'Dummy Group'!$K$4:$K$55,0),0)&amp;" ("&amp;TEXT(E2,"mm/dd/yy")&amp;" - "&amp;TEXT(K2,"mm/dd/yy")&amp;")","Week 1")</f>
        <v>Week 1 (01/06/14 - 01/12/14)</v>
      </c>
      <c r="F20" s="187"/>
      <c r="G20" s="187"/>
      <c r="H20" s="187"/>
      <c r="I20" s="187"/>
      <c r="J20" s="187"/>
      <c r="K20" s="188"/>
      <c r="L20" s="185" t="str">
        <f ca="1">IFERROR("Week "&amp;INDEX('Dummy Group'!$J$4:$J$55,MATCH(L2,'Dummy Group'!$K$4:$K$55,0),0)&amp;" ("&amp;TEXT(L2,"mm/dd/yy")&amp;" - "&amp;TEXT(R2,"mm/dd/yy")&amp;")","Week 2")</f>
        <v>Week 2 (01/13/14 - 01/19/14)</v>
      </c>
      <c r="M20" s="185"/>
      <c r="N20" s="185"/>
      <c r="O20" s="185"/>
      <c r="P20" s="185"/>
      <c r="Q20" s="185"/>
      <c r="R20" s="185"/>
      <c r="S20" s="185" t="str">
        <f ca="1">IFERROR("Week "&amp;INDEX('Dummy Group'!$J$4:$J$55,MATCH(S2,'Dummy Group'!$K$4:$K$55,0),0)&amp;" ("&amp;TEXT(S2,"mm/dd/yy")&amp;" - "&amp;TEXT(Y2,"mm/dd/yy")&amp;")","Week 3")</f>
        <v>Week 3 (01/20/14 - 01/26/14)</v>
      </c>
      <c r="T20" s="185"/>
      <c r="U20" s="185"/>
      <c r="V20" s="185"/>
      <c r="W20" s="185"/>
      <c r="X20" s="185"/>
      <c r="Y20" s="185"/>
      <c r="Z20" s="185" t="str">
        <f ca="1">IFERROR("Week "&amp;INDEX('Dummy Group'!$J$4:$J$55,MATCH(Z2,'Dummy Group'!$K$4:$K$55,0),0)&amp;" ("&amp;TEXT(Z2,"mm/dd/yy")&amp;" - "&amp;TEXT(AF2,"mm/dd/yy")&amp;")","Week 4")</f>
        <v>Week 4 (01/27/14 - 02/02/14)</v>
      </c>
      <c r="AA20" s="185"/>
      <c r="AB20" s="185"/>
      <c r="AC20" s="185"/>
      <c r="AD20" s="185"/>
      <c r="AE20" s="185"/>
      <c r="AF20" s="185"/>
      <c r="AG20" s="185"/>
      <c r="AH20" s="185"/>
      <c r="AI20" s="185"/>
      <c r="AJ20" s="185"/>
      <c r="AK20" s="185"/>
      <c r="AL20" s="185"/>
      <c r="AM20" s="185"/>
    </row>
    <row r="21" spans="1:39" s="91" customFormat="1" ht="18" customHeight="1" x14ac:dyDescent="0.25">
      <c r="A21" s="91">
        <v>0</v>
      </c>
      <c r="C21" s="92" t="s">
        <v>102</v>
      </c>
      <c r="D21" s="93" t="s">
        <v>50</v>
      </c>
      <c r="E21" s="94" t="str">
        <f t="shared" ref="E21:AF21" ca="1" si="1">IF($B$7=1,TEXT(E2,"dddd, mm/dd/yy"),TEXT(E2,"dddd"))</f>
        <v>Monday, 01/06/14</v>
      </c>
      <c r="F21" s="94" t="str">
        <f t="shared" ca="1" si="1"/>
        <v>Tuesday, 01/07/14</v>
      </c>
      <c r="G21" s="94" t="str">
        <f t="shared" ca="1" si="1"/>
        <v>Wednesday, 01/08/14</v>
      </c>
      <c r="H21" s="94" t="str">
        <f t="shared" ca="1" si="1"/>
        <v>Thursday, 01/09/14</v>
      </c>
      <c r="I21" s="94" t="str">
        <f t="shared" ca="1" si="1"/>
        <v>Friday, 01/10/14</v>
      </c>
      <c r="J21" s="94" t="str">
        <f t="shared" ca="1" si="1"/>
        <v>Saturday, 01/11/14</v>
      </c>
      <c r="K21" s="94" t="str">
        <f t="shared" ca="1" si="1"/>
        <v>Sunday, 01/12/14</v>
      </c>
      <c r="L21" s="94" t="str">
        <f t="shared" ca="1" si="1"/>
        <v>Monday, 01/13/14</v>
      </c>
      <c r="M21" s="94" t="str">
        <f t="shared" ca="1" si="1"/>
        <v>Tuesday, 01/14/14</v>
      </c>
      <c r="N21" s="94" t="str">
        <f t="shared" ca="1" si="1"/>
        <v>Wednesday, 01/15/14</v>
      </c>
      <c r="O21" s="94" t="str">
        <f t="shared" ca="1" si="1"/>
        <v>Thursday, 01/16/14</v>
      </c>
      <c r="P21" s="94" t="str">
        <f t="shared" ca="1" si="1"/>
        <v>Friday, 01/17/14</v>
      </c>
      <c r="Q21" s="94" t="str">
        <f t="shared" ca="1" si="1"/>
        <v>Saturday, 01/18/14</v>
      </c>
      <c r="R21" s="94" t="str">
        <f t="shared" ca="1" si="1"/>
        <v>Sunday, 01/19/14</v>
      </c>
      <c r="S21" s="94" t="str">
        <f t="shared" ca="1" si="1"/>
        <v>Monday, 01/20/14</v>
      </c>
      <c r="T21" s="94" t="str">
        <f t="shared" ca="1" si="1"/>
        <v>Tuesday, 01/21/14</v>
      </c>
      <c r="U21" s="94" t="str">
        <f t="shared" ca="1" si="1"/>
        <v>Wednesday, 01/22/14</v>
      </c>
      <c r="V21" s="94" t="str">
        <f t="shared" ca="1" si="1"/>
        <v>Thursday, 01/23/14</v>
      </c>
      <c r="W21" s="94" t="str">
        <f t="shared" ca="1" si="1"/>
        <v>Friday, 01/24/14</v>
      </c>
      <c r="X21" s="94" t="str">
        <f t="shared" ca="1" si="1"/>
        <v>Saturday, 01/25/14</v>
      </c>
      <c r="Y21" s="94" t="str">
        <f t="shared" ca="1" si="1"/>
        <v>Sunday, 01/26/14</v>
      </c>
      <c r="Z21" s="94" t="str">
        <f t="shared" ca="1" si="1"/>
        <v>Monday, 01/27/14</v>
      </c>
      <c r="AA21" s="94" t="str">
        <f t="shared" ca="1" si="1"/>
        <v>Tuesday, 01/28/14</v>
      </c>
      <c r="AB21" s="94" t="str">
        <f t="shared" ca="1" si="1"/>
        <v>Wednesday, 01/29/14</v>
      </c>
      <c r="AC21" s="94" t="str">
        <f t="shared" ca="1" si="1"/>
        <v>Thursday, 01/30/14</v>
      </c>
      <c r="AD21" s="94" t="str">
        <f t="shared" ca="1" si="1"/>
        <v>Friday, 01/31/14</v>
      </c>
      <c r="AE21" s="94" t="str">
        <f t="shared" ca="1" si="1"/>
        <v>Saturday, 02/01/14</v>
      </c>
      <c r="AF21" s="94" t="str">
        <f t="shared" ca="1" si="1"/>
        <v>Sunday, 02/02/14</v>
      </c>
      <c r="AG21" s="94"/>
      <c r="AH21" s="94"/>
      <c r="AI21" s="94"/>
      <c r="AJ21" s="94"/>
      <c r="AK21" s="94"/>
      <c r="AL21" s="94"/>
      <c r="AM21" s="94"/>
    </row>
    <row r="22" spans="1:39" s="95" customFormat="1" x14ac:dyDescent="0.25">
      <c r="A22" s="95">
        <f>IF(D22&lt;&gt;"",A21+1,A21)</f>
        <v>1</v>
      </c>
      <c r="B22" s="95">
        <v>1</v>
      </c>
      <c r="C22" s="96" t="str">
        <f>IFERROR(VLOOKUP(B22,'Dummy Group'!$AE$4:$AG$213,2,FALSE),"")</f>
        <v>A</v>
      </c>
      <c r="D22" s="97" t="str">
        <f>IFERROR(VLOOKUP(B22,'Dummy Group'!$AE$4:$AG$213,3,FALSE),"")</f>
        <v>Jack Banner</v>
      </c>
      <c r="E22" s="98" t="str">
        <f ca="1">IF($C22&lt;&gt;"",IFERROR(INDEX('Dummy Shift (2)'!$D$4:$D$7,MATCH($C22,OFFSET('Dummy Shift (2)'!$F$4:$F$7,0,E$1-3),0),0),"OFF"),"")</f>
        <v>Shift 1</v>
      </c>
      <c r="F22" s="98" t="str">
        <f ca="1">IF($C22&lt;&gt;"",IFERROR(INDEX('Dummy Shift (2)'!$D$4:$D$7,MATCH($C22,OFFSET('Dummy Shift (2)'!$F$4:$F$7,0,F$1-3),0),0),"OFF"),"")</f>
        <v>Shift 1</v>
      </c>
      <c r="G22" s="98" t="str">
        <f ca="1">IF($C22&lt;&gt;"",IFERROR(INDEX('Dummy Shift (2)'!$D$4:$D$7,MATCH($C22,OFFSET('Dummy Shift (2)'!$F$4:$F$7,0,G$1-3),0),0),"OFF"),"")</f>
        <v>Shift 1</v>
      </c>
      <c r="H22" s="98" t="str">
        <f ca="1">IF($C22&lt;&gt;"",IFERROR(INDEX('Dummy Shift (2)'!$D$4:$D$7,MATCH($C22,OFFSET('Dummy Shift (2)'!$F$4:$F$7,0,H$1-3),0),0),"OFF"),"")</f>
        <v>Shift 1</v>
      </c>
      <c r="I22" s="98" t="str">
        <f ca="1">IF($C22&lt;&gt;"",IFERROR(INDEX('Dummy Shift (2)'!$D$4:$D$7,MATCH($C22,OFFSET('Dummy Shift (2)'!$F$4:$F$7,0,I$1-3),0),0),"OFF"),"")</f>
        <v>Shift 1</v>
      </c>
      <c r="J22" s="98" t="str">
        <f ca="1">IF($C22&lt;&gt;"",IFERROR(INDEX('Dummy Shift (2)'!$D$4:$D$7,MATCH($C22,OFFSET('Dummy Shift (2)'!$F$4:$F$7,0,J$1-3),0),0),"OFF"),"")</f>
        <v>Shift 1</v>
      </c>
      <c r="K22" s="98" t="str">
        <f ca="1">IF($C22&lt;&gt;"",IFERROR(INDEX('Dummy Shift (2)'!$D$4:$D$7,MATCH($C22,OFFSET('Dummy Shift (2)'!$F$4:$F$7,0,K$1-3),0),0),"OFF"),"")</f>
        <v>OFF</v>
      </c>
      <c r="L22" s="98" t="str">
        <f ca="1">IF($C22&lt;&gt;"",IFERROR(INDEX('Dummy Shift (2)'!$D$4:$D$7,MATCH($C22,OFFSET('Dummy Shift (2)'!$F$4:$F$7,0,L$1-3),0),0),"OFF"),"")</f>
        <v>Shift 1</v>
      </c>
      <c r="M22" s="98" t="str">
        <f ca="1">IF($C22&lt;&gt;"",IFERROR(INDEX('Dummy Shift (2)'!$D$4:$D$7,MATCH($C22,OFFSET('Dummy Shift (2)'!$F$4:$F$7,0,M$1-3),0),0),"OFF"),"")</f>
        <v>Shift 1</v>
      </c>
      <c r="N22" s="98" t="str">
        <f ca="1">IF($C22&lt;&gt;"",IFERROR(INDEX('Dummy Shift (2)'!$D$4:$D$7,MATCH($C22,OFFSET('Dummy Shift (2)'!$F$4:$F$7,0,N$1-3),0),0),"OFF"),"")</f>
        <v>Shift 1</v>
      </c>
      <c r="O22" s="98" t="str">
        <f ca="1">IF($C22&lt;&gt;"",IFERROR(INDEX('Dummy Shift (2)'!$D$4:$D$7,MATCH($C22,OFFSET('Dummy Shift (2)'!$F$4:$F$7,0,O$1-3),0),0),"OFF"),"")</f>
        <v>Shift 1</v>
      </c>
      <c r="P22" s="98" t="str">
        <f ca="1">IF($C22&lt;&gt;"",IFERROR(INDEX('Dummy Shift (2)'!$D$4:$D$7,MATCH($C22,OFFSET('Dummy Shift (2)'!$F$4:$F$7,0,P$1-3),0),0),"OFF"),"")</f>
        <v>Shift 1</v>
      </c>
      <c r="Q22" s="98" t="str">
        <f ca="1">IF($C22&lt;&gt;"",IFERROR(INDEX('Dummy Shift (2)'!$D$4:$D$7,MATCH($C22,OFFSET('Dummy Shift (2)'!$F$4:$F$7,0,Q$1-3),0),0),"OFF"),"")</f>
        <v>Shift 1</v>
      </c>
      <c r="R22" s="98" t="str">
        <f ca="1">IF($C22&lt;&gt;"",IFERROR(INDEX('Dummy Shift (2)'!$D$4:$D$7,MATCH($C22,OFFSET('Dummy Shift (2)'!$F$4:$F$7,0,R$1-3),0),0),"OFF"),"")</f>
        <v>OFF</v>
      </c>
      <c r="S22" s="98" t="str">
        <f ca="1">IF($C22&lt;&gt;"",IFERROR(INDEX('Dummy Shift (2)'!$D$4:$D$7,MATCH($C22,OFFSET('Dummy Shift (2)'!$F$4:$F$7,0,S$1-3),0),0),"OFF"),"")</f>
        <v>Shift 1</v>
      </c>
      <c r="T22" s="98" t="str">
        <f ca="1">IF($C22&lt;&gt;"",IFERROR(INDEX('Dummy Shift (2)'!$D$4:$D$7,MATCH($C22,OFFSET('Dummy Shift (2)'!$F$4:$F$7,0,T$1-3),0),0),"OFF"),"")</f>
        <v>Shift 1</v>
      </c>
      <c r="U22" s="98" t="str">
        <f ca="1">IF($C22&lt;&gt;"",IFERROR(INDEX('Dummy Shift (2)'!$D$4:$D$7,MATCH($C22,OFFSET('Dummy Shift (2)'!$F$4:$F$7,0,U$1-3),0),0),"OFF"),"")</f>
        <v>Shift 1</v>
      </c>
      <c r="V22" s="98" t="str">
        <f ca="1">IF($C22&lt;&gt;"",IFERROR(INDEX('Dummy Shift (2)'!$D$4:$D$7,MATCH($C22,OFFSET('Dummy Shift (2)'!$F$4:$F$7,0,V$1-3),0),0),"OFF"),"")</f>
        <v>Shift 1</v>
      </c>
      <c r="W22" s="98" t="str">
        <f ca="1">IF($C22&lt;&gt;"",IFERROR(INDEX('Dummy Shift (2)'!$D$4:$D$7,MATCH($C22,OFFSET('Dummy Shift (2)'!$F$4:$F$7,0,W$1-3),0),0),"OFF"),"")</f>
        <v>Shift 1</v>
      </c>
      <c r="X22" s="98" t="str">
        <f ca="1">IF($C22&lt;&gt;"",IFERROR(INDEX('Dummy Shift (2)'!$D$4:$D$7,MATCH($C22,OFFSET('Dummy Shift (2)'!$F$4:$F$7,0,X$1-3),0),0),"OFF"),"")</f>
        <v>Shift 1</v>
      </c>
      <c r="Y22" s="98" t="str">
        <f ca="1">IF($C22&lt;&gt;"",IFERROR(INDEX('Dummy Shift (2)'!$D$4:$D$7,MATCH($C22,OFFSET('Dummy Shift (2)'!$F$4:$F$7,0,Y$1-3),0),0),"OFF"),"")</f>
        <v>OFF</v>
      </c>
      <c r="Z22" s="98" t="str">
        <f ca="1">IF($C22&lt;&gt;"",IFERROR(INDEX('Dummy Shift (2)'!$D$4:$D$7,MATCH($C22,OFFSET('Dummy Shift (2)'!$F$4:$F$7,0,Z$1-3),0),0),"OFF"),"")</f>
        <v>Shift 1</v>
      </c>
      <c r="AA22" s="98" t="str">
        <f ca="1">IF($C22&lt;&gt;"",IFERROR(INDEX('Dummy Shift (2)'!$D$4:$D$7,MATCH($C22,OFFSET('Dummy Shift (2)'!$F$4:$F$7,0,AA$1-3),0),0),"OFF"),"")</f>
        <v>Shift 1</v>
      </c>
      <c r="AB22" s="98" t="str">
        <f ca="1">IF($C22&lt;&gt;"",IFERROR(INDEX('Dummy Shift (2)'!$D$4:$D$7,MATCH($C22,OFFSET('Dummy Shift (2)'!$F$4:$F$7,0,AB$1-3),0),0),"OFF"),"")</f>
        <v>Shift 1</v>
      </c>
      <c r="AC22" s="98" t="str">
        <f ca="1">IF($C22&lt;&gt;"",IFERROR(INDEX('Dummy Shift (2)'!$D$4:$D$7,MATCH($C22,OFFSET('Dummy Shift (2)'!$F$4:$F$7,0,AC$1-3),0),0),"OFF"),"")</f>
        <v>Shift 1</v>
      </c>
      <c r="AD22" s="98" t="str">
        <f ca="1">IF($C22&lt;&gt;"",IFERROR(INDEX('Dummy Shift (2)'!$D$4:$D$7,MATCH($C22,OFFSET('Dummy Shift (2)'!$F$4:$F$7,0,AD$1-3),0),0),"OFF"),"")</f>
        <v>Shift 1</v>
      </c>
      <c r="AE22" s="98" t="str">
        <f ca="1">IF($C22&lt;&gt;"",IFERROR(INDEX('Dummy Shift (2)'!$D$4:$D$7,MATCH($C22,OFFSET('Dummy Shift (2)'!$F$4:$F$7,0,AE$1-3),0),0),"OFF"),"")</f>
        <v>Shift 1</v>
      </c>
      <c r="AF22" s="98" t="str">
        <f ca="1">IF($C22&lt;&gt;"",IFERROR(INDEX('Dummy Shift (2)'!$D$4:$D$7,MATCH($C22,OFFSET('Dummy Shift (2)'!$F$4:$F$7,0,AF$1-3),0),0),"OFF"),"")</f>
        <v>OFF</v>
      </c>
      <c r="AG22" s="98"/>
      <c r="AH22" s="98"/>
      <c r="AI22" s="98"/>
      <c r="AJ22" s="98"/>
      <c r="AK22" s="98"/>
      <c r="AL22" s="98"/>
      <c r="AM22" s="98"/>
    </row>
    <row r="23" spans="1:39" s="95" customFormat="1" x14ac:dyDescent="0.25">
      <c r="A23" s="95">
        <f t="shared" ref="A23:A86" si="2">IF(D23&lt;&gt;"",A22+1,A22)</f>
        <v>2</v>
      </c>
      <c r="B23" s="95">
        <v>2</v>
      </c>
      <c r="C23" s="96" t="str">
        <f>IFERROR(VLOOKUP(B23,'Dummy Group'!$AE$4:$AG$213,2,FALSE),"")</f>
        <v>A</v>
      </c>
      <c r="D23" s="97" t="str">
        <f>IFERROR(VLOOKUP(B23,'Dummy Group'!$AE$4:$AG$213,3,FALSE),"")</f>
        <v>Bruce kent</v>
      </c>
      <c r="E23" s="98" t="str">
        <f ca="1">IF($C23&lt;&gt;"",IFERROR(INDEX('Dummy Shift (2)'!$D$4:$D$7,MATCH($C23,OFFSET('Dummy Shift (2)'!$F$4:$F$7,0,E$1-3),0),0),"OFF"),"")</f>
        <v>Shift 1</v>
      </c>
      <c r="F23" s="98" t="str">
        <f ca="1">IF($C23&lt;&gt;"",IFERROR(INDEX('Dummy Shift (2)'!$D$4:$D$7,MATCH($C23,OFFSET('Dummy Shift (2)'!$F$4:$F$7,0,F$1-3),0),0),"OFF"),"")</f>
        <v>Shift 1</v>
      </c>
      <c r="G23" s="98" t="str">
        <f ca="1">IF($C23&lt;&gt;"",IFERROR(INDEX('Dummy Shift (2)'!$D$4:$D$7,MATCH($C23,OFFSET('Dummy Shift (2)'!$F$4:$F$7,0,G$1-3),0),0),"OFF"),"")</f>
        <v>Shift 1</v>
      </c>
      <c r="H23" s="98" t="str">
        <f ca="1">IF($C23&lt;&gt;"",IFERROR(INDEX('Dummy Shift (2)'!$D$4:$D$7,MATCH($C23,OFFSET('Dummy Shift (2)'!$F$4:$F$7,0,H$1-3),0),0),"OFF"),"")</f>
        <v>Shift 1</v>
      </c>
      <c r="I23" s="98" t="str">
        <f ca="1">IF($C23&lt;&gt;"",IFERROR(INDEX('Dummy Shift (2)'!$D$4:$D$7,MATCH($C23,OFFSET('Dummy Shift (2)'!$F$4:$F$7,0,I$1-3),0),0),"OFF"),"")</f>
        <v>Shift 1</v>
      </c>
      <c r="J23" s="98" t="str">
        <f ca="1">IF($C23&lt;&gt;"",IFERROR(INDEX('Dummy Shift (2)'!$D$4:$D$7,MATCH($C23,OFFSET('Dummy Shift (2)'!$F$4:$F$7,0,J$1-3),0),0),"OFF"),"")</f>
        <v>Shift 1</v>
      </c>
      <c r="K23" s="98" t="str">
        <f ca="1">IF($C23&lt;&gt;"",IFERROR(INDEX('Dummy Shift (2)'!$D$4:$D$7,MATCH($C23,OFFSET('Dummy Shift (2)'!$F$4:$F$7,0,K$1-3),0),0),"OFF"),"")</f>
        <v>OFF</v>
      </c>
      <c r="L23" s="98" t="str">
        <f ca="1">IF($C23&lt;&gt;"",IFERROR(INDEX('Dummy Shift (2)'!$D$4:$D$7,MATCH($C23,OFFSET('Dummy Shift (2)'!$F$4:$F$7,0,L$1-3),0),0),"OFF"),"")</f>
        <v>Shift 1</v>
      </c>
      <c r="M23" s="98" t="str">
        <f ca="1">IF($C23&lt;&gt;"",IFERROR(INDEX('Dummy Shift (2)'!$D$4:$D$7,MATCH($C23,OFFSET('Dummy Shift (2)'!$F$4:$F$7,0,M$1-3),0),0),"OFF"),"")</f>
        <v>Shift 1</v>
      </c>
      <c r="N23" s="98" t="str">
        <f ca="1">IF($C23&lt;&gt;"",IFERROR(INDEX('Dummy Shift (2)'!$D$4:$D$7,MATCH($C23,OFFSET('Dummy Shift (2)'!$F$4:$F$7,0,N$1-3),0),0),"OFF"),"")</f>
        <v>Shift 1</v>
      </c>
      <c r="O23" s="98" t="str">
        <f ca="1">IF($C23&lt;&gt;"",IFERROR(INDEX('Dummy Shift (2)'!$D$4:$D$7,MATCH($C23,OFFSET('Dummy Shift (2)'!$F$4:$F$7,0,O$1-3),0),0),"OFF"),"")</f>
        <v>Shift 1</v>
      </c>
      <c r="P23" s="98" t="str">
        <f ca="1">IF($C23&lt;&gt;"",IFERROR(INDEX('Dummy Shift (2)'!$D$4:$D$7,MATCH($C23,OFFSET('Dummy Shift (2)'!$F$4:$F$7,0,P$1-3),0),0),"OFF"),"")</f>
        <v>Shift 1</v>
      </c>
      <c r="Q23" s="98" t="str">
        <f ca="1">IF($C23&lt;&gt;"",IFERROR(INDEX('Dummy Shift (2)'!$D$4:$D$7,MATCH($C23,OFFSET('Dummy Shift (2)'!$F$4:$F$7,0,Q$1-3),0),0),"OFF"),"")</f>
        <v>Shift 1</v>
      </c>
      <c r="R23" s="98" t="str">
        <f ca="1">IF($C23&lt;&gt;"",IFERROR(INDEX('Dummy Shift (2)'!$D$4:$D$7,MATCH($C23,OFFSET('Dummy Shift (2)'!$F$4:$F$7,0,R$1-3),0),0),"OFF"),"")</f>
        <v>OFF</v>
      </c>
      <c r="S23" s="98" t="str">
        <f ca="1">IF($C23&lt;&gt;"",IFERROR(INDEX('Dummy Shift (2)'!$D$4:$D$7,MATCH($C23,OFFSET('Dummy Shift (2)'!$F$4:$F$7,0,S$1-3),0),0),"OFF"),"")</f>
        <v>Shift 1</v>
      </c>
      <c r="T23" s="98" t="str">
        <f ca="1">IF($C23&lt;&gt;"",IFERROR(INDEX('Dummy Shift (2)'!$D$4:$D$7,MATCH($C23,OFFSET('Dummy Shift (2)'!$F$4:$F$7,0,T$1-3),0),0),"OFF"),"")</f>
        <v>Shift 1</v>
      </c>
      <c r="U23" s="98" t="str">
        <f ca="1">IF($C23&lt;&gt;"",IFERROR(INDEX('Dummy Shift (2)'!$D$4:$D$7,MATCH($C23,OFFSET('Dummy Shift (2)'!$F$4:$F$7,0,U$1-3),0),0),"OFF"),"")</f>
        <v>Shift 1</v>
      </c>
      <c r="V23" s="98" t="str">
        <f ca="1">IF($C23&lt;&gt;"",IFERROR(INDEX('Dummy Shift (2)'!$D$4:$D$7,MATCH($C23,OFFSET('Dummy Shift (2)'!$F$4:$F$7,0,V$1-3),0),0),"OFF"),"")</f>
        <v>Shift 1</v>
      </c>
      <c r="W23" s="98" t="str">
        <f ca="1">IF($C23&lt;&gt;"",IFERROR(INDEX('Dummy Shift (2)'!$D$4:$D$7,MATCH($C23,OFFSET('Dummy Shift (2)'!$F$4:$F$7,0,W$1-3),0),0),"OFF"),"")</f>
        <v>Shift 1</v>
      </c>
      <c r="X23" s="98" t="str">
        <f ca="1">IF($C23&lt;&gt;"",IFERROR(INDEX('Dummy Shift (2)'!$D$4:$D$7,MATCH($C23,OFFSET('Dummy Shift (2)'!$F$4:$F$7,0,X$1-3),0),0),"OFF"),"")</f>
        <v>Shift 1</v>
      </c>
      <c r="Y23" s="98" t="str">
        <f ca="1">IF($C23&lt;&gt;"",IFERROR(INDEX('Dummy Shift (2)'!$D$4:$D$7,MATCH($C23,OFFSET('Dummy Shift (2)'!$F$4:$F$7,0,Y$1-3),0),0),"OFF"),"")</f>
        <v>OFF</v>
      </c>
      <c r="Z23" s="98" t="str">
        <f ca="1">IF($C23&lt;&gt;"",IFERROR(INDEX('Dummy Shift (2)'!$D$4:$D$7,MATCH($C23,OFFSET('Dummy Shift (2)'!$F$4:$F$7,0,Z$1-3),0),0),"OFF"),"")</f>
        <v>Shift 1</v>
      </c>
      <c r="AA23" s="98" t="str">
        <f ca="1">IF($C23&lt;&gt;"",IFERROR(INDEX('Dummy Shift (2)'!$D$4:$D$7,MATCH($C23,OFFSET('Dummy Shift (2)'!$F$4:$F$7,0,AA$1-3),0),0),"OFF"),"")</f>
        <v>Shift 1</v>
      </c>
      <c r="AB23" s="98" t="str">
        <f ca="1">IF($C23&lt;&gt;"",IFERROR(INDEX('Dummy Shift (2)'!$D$4:$D$7,MATCH($C23,OFFSET('Dummy Shift (2)'!$F$4:$F$7,0,AB$1-3),0),0),"OFF"),"")</f>
        <v>Shift 1</v>
      </c>
      <c r="AC23" s="98" t="str">
        <f ca="1">IF($C23&lt;&gt;"",IFERROR(INDEX('Dummy Shift (2)'!$D$4:$D$7,MATCH($C23,OFFSET('Dummy Shift (2)'!$F$4:$F$7,0,AC$1-3),0),0),"OFF"),"")</f>
        <v>Shift 1</v>
      </c>
      <c r="AD23" s="98" t="str">
        <f ca="1">IF($C23&lt;&gt;"",IFERROR(INDEX('Dummy Shift (2)'!$D$4:$D$7,MATCH($C23,OFFSET('Dummy Shift (2)'!$F$4:$F$7,0,AD$1-3),0),0),"OFF"),"")</f>
        <v>Shift 1</v>
      </c>
      <c r="AE23" s="98" t="str">
        <f ca="1">IF($C23&lt;&gt;"",IFERROR(INDEX('Dummy Shift (2)'!$D$4:$D$7,MATCH($C23,OFFSET('Dummy Shift (2)'!$F$4:$F$7,0,AE$1-3),0),0),"OFF"),"")</f>
        <v>Shift 1</v>
      </c>
      <c r="AF23" s="98" t="str">
        <f ca="1">IF($C23&lt;&gt;"",IFERROR(INDEX('Dummy Shift (2)'!$D$4:$D$7,MATCH($C23,OFFSET('Dummy Shift (2)'!$F$4:$F$7,0,AF$1-3),0),0),"OFF"),"")</f>
        <v>OFF</v>
      </c>
      <c r="AG23" s="98"/>
      <c r="AH23" s="98"/>
      <c r="AI23" s="98"/>
      <c r="AJ23" s="98"/>
      <c r="AK23" s="98"/>
      <c r="AL23" s="98"/>
      <c r="AM23" s="98"/>
    </row>
    <row r="24" spans="1:39" s="95" customFormat="1" x14ac:dyDescent="0.25">
      <c r="A24" s="95">
        <f t="shared" si="2"/>
        <v>3</v>
      </c>
      <c r="B24" s="95">
        <v>3</v>
      </c>
      <c r="C24" s="96" t="str">
        <f>IFERROR(VLOOKUP(B24,'Dummy Group'!$AE$4:$AG$213,2,FALSE),"")</f>
        <v>A</v>
      </c>
      <c r="D24" s="97" t="str">
        <f>IFERROR(VLOOKUP(B24,'Dummy Group'!$AE$4:$AG$213,3,FALSE),"")</f>
        <v>Alexandre Robin</v>
      </c>
      <c r="E24" s="98" t="str">
        <f ca="1">IF($C24&lt;&gt;"",IFERROR(INDEX('Dummy Shift (2)'!$D$4:$D$7,MATCH($C24,OFFSET('Dummy Shift (2)'!$F$4:$F$7,0,E$1-3),0),0),"OFF"),"")</f>
        <v>Shift 1</v>
      </c>
      <c r="F24" s="98" t="str">
        <f ca="1">IF($C24&lt;&gt;"",IFERROR(INDEX('Dummy Shift (2)'!$D$4:$D$7,MATCH($C24,OFFSET('Dummy Shift (2)'!$F$4:$F$7,0,F$1-3),0),0),"OFF"),"")</f>
        <v>Shift 1</v>
      </c>
      <c r="G24" s="98" t="str">
        <f ca="1">IF($C24&lt;&gt;"",IFERROR(INDEX('Dummy Shift (2)'!$D$4:$D$7,MATCH($C24,OFFSET('Dummy Shift (2)'!$F$4:$F$7,0,G$1-3),0),0),"OFF"),"")</f>
        <v>Shift 1</v>
      </c>
      <c r="H24" s="98" t="str">
        <f ca="1">IF($C24&lt;&gt;"",IFERROR(INDEX('Dummy Shift (2)'!$D$4:$D$7,MATCH($C24,OFFSET('Dummy Shift (2)'!$F$4:$F$7,0,H$1-3),0),0),"OFF"),"")</f>
        <v>Shift 1</v>
      </c>
      <c r="I24" s="98" t="str">
        <f ca="1">IF($C24&lt;&gt;"",IFERROR(INDEX('Dummy Shift (2)'!$D$4:$D$7,MATCH($C24,OFFSET('Dummy Shift (2)'!$F$4:$F$7,0,I$1-3),0),0),"OFF"),"")</f>
        <v>Shift 1</v>
      </c>
      <c r="J24" s="98" t="str">
        <f ca="1">IF($C24&lt;&gt;"",IFERROR(INDEX('Dummy Shift (2)'!$D$4:$D$7,MATCH($C24,OFFSET('Dummy Shift (2)'!$F$4:$F$7,0,J$1-3),0),0),"OFF"),"")</f>
        <v>Shift 1</v>
      </c>
      <c r="K24" s="98" t="str">
        <f ca="1">IF($C24&lt;&gt;"",IFERROR(INDEX('Dummy Shift (2)'!$D$4:$D$7,MATCH($C24,OFFSET('Dummy Shift (2)'!$F$4:$F$7,0,K$1-3),0),0),"OFF"),"")</f>
        <v>OFF</v>
      </c>
      <c r="L24" s="98" t="str">
        <f ca="1">IF($C24&lt;&gt;"",IFERROR(INDEX('Dummy Shift (2)'!$D$4:$D$7,MATCH($C24,OFFSET('Dummy Shift (2)'!$F$4:$F$7,0,L$1-3),0),0),"OFF"),"")</f>
        <v>Shift 1</v>
      </c>
      <c r="M24" s="98" t="str">
        <f ca="1">IF($C24&lt;&gt;"",IFERROR(INDEX('Dummy Shift (2)'!$D$4:$D$7,MATCH($C24,OFFSET('Dummy Shift (2)'!$F$4:$F$7,0,M$1-3),0),0),"OFF"),"")</f>
        <v>Shift 1</v>
      </c>
      <c r="N24" s="98" t="str">
        <f ca="1">IF($C24&lt;&gt;"",IFERROR(INDEX('Dummy Shift (2)'!$D$4:$D$7,MATCH($C24,OFFSET('Dummy Shift (2)'!$F$4:$F$7,0,N$1-3),0),0),"OFF"),"")</f>
        <v>Shift 1</v>
      </c>
      <c r="O24" s="98" t="str">
        <f ca="1">IF($C24&lt;&gt;"",IFERROR(INDEX('Dummy Shift (2)'!$D$4:$D$7,MATCH($C24,OFFSET('Dummy Shift (2)'!$F$4:$F$7,0,O$1-3),0),0),"OFF"),"")</f>
        <v>Shift 1</v>
      </c>
      <c r="P24" s="98" t="str">
        <f ca="1">IF($C24&lt;&gt;"",IFERROR(INDEX('Dummy Shift (2)'!$D$4:$D$7,MATCH($C24,OFFSET('Dummy Shift (2)'!$F$4:$F$7,0,P$1-3),0),0),"OFF"),"")</f>
        <v>Shift 1</v>
      </c>
      <c r="Q24" s="98" t="str">
        <f ca="1">IF($C24&lt;&gt;"",IFERROR(INDEX('Dummy Shift (2)'!$D$4:$D$7,MATCH($C24,OFFSET('Dummy Shift (2)'!$F$4:$F$7,0,Q$1-3),0),0),"OFF"),"")</f>
        <v>Shift 1</v>
      </c>
      <c r="R24" s="98" t="str">
        <f ca="1">IF($C24&lt;&gt;"",IFERROR(INDEX('Dummy Shift (2)'!$D$4:$D$7,MATCH($C24,OFFSET('Dummy Shift (2)'!$F$4:$F$7,0,R$1-3),0),0),"OFF"),"")</f>
        <v>OFF</v>
      </c>
      <c r="S24" s="98" t="str">
        <f ca="1">IF($C24&lt;&gt;"",IFERROR(INDEX('Dummy Shift (2)'!$D$4:$D$7,MATCH($C24,OFFSET('Dummy Shift (2)'!$F$4:$F$7,0,S$1-3),0),0),"OFF"),"")</f>
        <v>Shift 1</v>
      </c>
      <c r="T24" s="98" t="str">
        <f ca="1">IF($C24&lt;&gt;"",IFERROR(INDEX('Dummy Shift (2)'!$D$4:$D$7,MATCH($C24,OFFSET('Dummy Shift (2)'!$F$4:$F$7,0,T$1-3),0),0),"OFF"),"")</f>
        <v>Shift 1</v>
      </c>
      <c r="U24" s="98" t="str">
        <f ca="1">IF($C24&lt;&gt;"",IFERROR(INDEX('Dummy Shift (2)'!$D$4:$D$7,MATCH($C24,OFFSET('Dummy Shift (2)'!$F$4:$F$7,0,U$1-3),0),0),"OFF"),"")</f>
        <v>Shift 1</v>
      </c>
      <c r="V24" s="98" t="str">
        <f ca="1">IF($C24&lt;&gt;"",IFERROR(INDEX('Dummy Shift (2)'!$D$4:$D$7,MATCH($C24,OFFSET('Dummy Shift (2)'!$F$4:$F$7,0,V$1-3),0),0),"OFF"),"")</f>
        <v>Shift 1</v>
      </c>
      <c r="W24" s="98" t="str">
        <f ca="1">IF($C24&lt;&gt;"",IFERROR(INDEX('Dummy Shift (2)'!$D$4:$D$7,MATCH($C24,OFFSET('Dummy Shift (2)'!$F$4:$F$7,0,W$1-3),0),0),"OFF"),"")</f>
        <v>Shift 1</v>
      </c>
      <c r="X24" s="98" t="str">
        <f ca="1">IF($C24&lt;&gt;"",IFERROR(INDEX('Dummy Shift (2)'!$D$4:$D$7,MATCH($C24,OFFSET('Dummy Shift (2)'!$F$4:$F$7,0,X$1-3),0),0),"OFF"),"")</f>
        <v>Shift 1</v>
      </c>
      <c r="Y24" s="98" t="str">
        <f ca="1">IF($C24&lt;&gt;"",IFERROR(INDEX('Dummy Shift (2)'!$D$4:$D$7,MATCH($C24,OFFSET('Dummy Shift (2)'!$F$4:$F$7,0,Y$1-3),0),0),"OFF"),"")</f>
        <v>OFF</v>
      </c>
      <c r="Z24" s="98" t="str">
        <f ca="1">IF($C24&lt;&gt;"",IFERROR(INDEX('Dummy Shift (2)'!$D$4:$D$7,MATCH($C24,OFFSET('Dummy Shift (2)'!$F$4:$F$7,0,Z$1-3),0),0),"OFF"),"")</f>
        <v>Shift 1</v>
      </c>
      <c r="AA24" s="98" t="str">
        <f ca="1">IF($C24&lt;&gt;"",IFERROR(INDEX('Dummy Shift (2)'!$D$4:$D$7,MATCH($C24,OFFSET('Dummy Shift (2)'!$F$4:$F$7,0,AA$1-3),0),0),"OFF"),"")</f>
        <v>Shift 1</v>
      </c>
      <c r="AB24" s="98" t="str">
        <f ca="1">IF($C24&lt;&gt;"",IFERROR(INDEX('Dummy Shift (2)'!$D$4:$D$7,MATCH($C24,OFFSET('Dummy Shift (2)'!$F$4:$F$7,0,AB$1-3),0),0),"OFF"),"")</f>
        <v>Shift 1</v>
      </c>
      <c r="AC24" s="98" t="str">
        <f ca="1">IF($C24&lt;&gt;"",IFERROR(INDEX('Dummy Shift (2)'!$D$4:$D$7,MATCH($C24,OFFSET('Dummy Shift (2)'!$F$4:$F$7,0,AC$1-3),0),0),"OFF"),"")</f>
        <v>Shift 1</v>
      </c>
      <c r="AD24" s="98" t="str">
        <f ca="1">IF($C24&lt;&gt;"",IFERROR(INDEX('Dummy Shift (2)'!$D$4:$D$7,MATCH($C24,OFFSET('Dummy Shift (2)'!$F$4:$F$7,0,AD$1-3),0),0),"OFF"),"")</f>
        <v>Shift 1</v>
      </c>
      <c r="AE24" s="98" t="str">
        <f ca="1">IF($C24&lt;&gt;"",IFERROR(INDEX('Dummy Shift (2)'!$D$4:$D$7,MATCH($C24,OFFSET('Dummy Shift (2)'!$F$4:$F$7,0,AE$1-3),0),0),"OFF"),"")</f>
        <v>Shift 1</v>
      </c>
      <c r="AF24" s="98" t="str">
        <f ca="1">IF($C24&lt;&gt;"",IFERROR(INDEX('Dummy Shift (2)'!$D$4:$D$7,MATCH($C24,OFFSET('Dummy Shift (2)'!$F$4:$F$7,0,AF$1-3),0),0),"OFF"),"")</f>
        <v>OFF</v>
      </c>
      <c r="AG24" s="98"/>
      <c r="AH24" s="98"/>
      <c r="AI24" s="98"/>
      <c r="AJ24" s="98"/>
      <c r="AK24" s="98"/>
      <c r="AL24" s="98"/>
      <c r="AM24" s="98"/>
    </row>
    <row r="25" spans="1:39" s="95" customFormat="1" x14ac:dyDescent="0.25">
      <c r="A25" s="95">
        <f t="shared" si="2"/>
        <v>4</v>
      </c>
      <c r="B25" s="95">
        <v>4</v>
      </c>
      <c r="C25" s="96" t="str">
        <f>IFERROR(VLOOKUP(B25,'Dummy Group'!$AE$4:$AG$213,2,FALSE),"")</f>
        <v>A</v>
      </c>
      <c r="D25" s="97" t="str">
        <f>IFERROR(VLOOKUP(B25,'Dummy Group'!$AE$4:$AG$213,3,FALSE),"")</f>
        <v>Lionel Ronaldo</v>
      </c>
      <c r="E25" s="98" t="str">
        <f ca="1">IF($C25&lt;&gt;"",IFERROR(INDEX('Dummy Shift (2)'!$D$4:$D$7,MATCH($C25,OFFSET('Dummy Shift (2)'!$F$4:$F$7,0,E$1-3),0),0),"OFF"),"")</f>
        <v>Shift 1</v>
      </c>
      <c r="F25" s="98" t="str">
        <f ca="1">IF($C25&lt;&gt;"",IFERROR(INDEX('Dummy Shift (2)'!$D$4:$D$7,MATCH($C25,OFFSET('Dummy Shift (2)'!$F$4:$F$7,0,F$1-3),0),0),"OFF"),"")</f>
        <v>Shift 1</v>
      </c>
      <c r="G25" s="98" t="str">
        <f ca="1">IF($C25&lt;&gt;"",IFERROR(INDEX('Dummy Shift (2)'!$D$4:$D$7,MATCH($C25,OFFSET('Dummy Shift (2)'!$F$4:$F$7,0,G$1-3),0),0),"OFF"),"")</f>
        <v>Shift 1</v>
      </c>
      <c r="H25" s="98" t="str">
        <f ca="1">IF($C25&lt;&gt;"",IFERROR(INDEX('Dummy Shift (2)'!$D$4:$D$7,MATCH($C25,OFFSET('Dummy Shift (2)'!$F$4:$F$7,0,H$1-3),0),0),"OFF"),"")</f>
        <v>Shift 1</v>
      </c>
      <c r="I25" s="98" t="str">
        <f ca="1">IF($C25&lt;&gt;"",IFERROR(INDEX('Dummy Shift (2)'!$D$4:$D$7,MATCH($C25,OFFSET('Dummy Shift (2)'!$F$4:$F$7,0,I$1-3),0),0),"OFF"),"")</f>
        <v>Shift 1</v>
      </c>
      <c r="J25" s="98" t="str">
        <f ca="1">IF($C25&lt;&gt;"",IFERROR(INDEX('Dummy Shift (2)'!$D$4:$D$7,MATCH($C25,OFFSET('Dummy Shift (2)'!$F$4:$F$7,0,J$1-3),0),0),"OFF"),"")</f>
        <v>Shift 1</v>
      </c>
      <c r="K25" s="98" t="str">
        <f ca="1">IF($C25&lt;&gt;"",IFERROR(INDEX('Dummy Shift (2)'!$D$4:$D$7,MATCH($C25,OFFSET('Dummy Shift (2)'!$F$4:$F$7,0,K$1-3),0),0),"OFF"),"")</f>
        <v>OFF</v>
      </c>
      <c r="L25" s="98" t="str">
        <f ca="1">IF($C25&lt;&gt;"",IFERROR(INDEX('Dummy Shift (2)'!$D$4:$D$7,MATCH($C25,OFFSET('Dummy Shift (2)'!$F$4:$F$7,0,L$1-3),0),0),"OFF"),"")</f>
        <v>Shift 1</v>
      </c>
      <c r="M25" s="98" t="str">
        <f ca="1">IF($C25&lt;&gt;"",IFERROR(INDEX('Dummy Shift (2)'!$D$4:$D$7,MATCH($C25,OFFSET('Dummy Shift (2)'!$F$4:$F$7,0,M$1-3),0),0),"OFF"),"")</f>
        <v>Shift 1</v>
      </c>
      <c r="N25" s="98" t="str">
        <f ca="1">IF($C25&lt;&gt;"",IFERROR(INDEX('Dummy Shift (2)'!$D$4:$D$7,MATCH($C25,OFFSET('Dummy Shift (2)'!$F$4:$F$7,0,N$1-3),0),0),"OFF"),"")</f>
        <v>Shift 1</v>
      </c>
      <c r="O25" s="98" t="str">
        <f ca="1">IF($C25&lt;&gt;"",IFERROR(INDEX('Dummy Shift (2)'!$D$4:$D$7,MATCH($C25,OFFSET('Dummy Shift (2)'!$F$4:$F$7,0,O$1-3),0),0),"OFF"),"")</f>
        <v>Shift 1</v>
      </c>
      <c r="P25" s="98" t="str">
        <f ca="1">IF($C25&lt;&gt;"",IFERROR(INDEX('Dummy Shift (2)'!$D$4:$D$7,MATCH($C25,OFFSET('Dummy Shift (2)'!$F$4:$F$7,0,P$1-3),0),0),"OFF"),"")</f>
        <v>Shift 1</v>
      </c>
      <c r="Q25" s="98" t="str">
        <f ca="1">IF($C25&lt;&gt;"",IFERROR(INDEX('Dummy Shift (2)'!$D$4:$D$7,MATCH($C25,OFFSET('Dummy Shift (2)'!$F$4:$F$7,0,Q$1-3),0),0),"OFF"),"")</f>
        <v>Shift 1</v>
      </c>
      <c r="R25" s="98" t="str">
        <f ca="1">IF($C25&lt;&gt;"",IFERROR(INDEX('Dummy Shift (2)'!$D$4:$D$7,MATCH($C25,OFFSET('Dummy Shift (2)'!$F$4:$F$7,0,R$1-3),0),0),"OFF"),"")</f>
        <v>OFF</v>
      </c>
      <c r="S25" s="98" t="str">
        <f ca="1">IF($C25&lt;&gt;"",IFERROR(INDEX('Dummy Shift (2)'!$D$4:$D$7,MATCH($C25,OFFSET('Dummy Shift (2)'!$F$4:$F$7,0,S$1-3),0),0),"OFF"),"")</f>
        <v>Shift 1</v>
      </c>
      <c r="T25" s="98" t="str">
        <f ca="1">IF($C25&lt;&gt;"",IFERROR(INDEX('Dummy Shift (2)'!$D$4:$D$7,MATCH($C25,OFFSET('Dummy Shift (2)'!$F$4:$F$7,0,T$1-3),0),0),"OFF"),"")</f>
        <v>Shift 1</v>
      </c>
      <c r="U25" s="98" t="str">
        <f ca="1">IF($C25&lt;&gt;"",IFERROR(INDEX('Dummy Shift (2)'!$D$4:$D$7,MATCH($C25,OFFSET('Dummy Shift (2)'!$F$4:$F$7,0,U$1-3),0),0),"OFF"),"")</f>
        <v>Shift 1</v>
      </c>
      <c r="V25" s="98" t="str">
        <f ca="1">IF($C25&lt;&gt;"",IFERROR(INDEX('Dummy Shift (2)'!$D$4:$D$7,MATCH($C25,OFFSET('Dummy Shift (2)'!$F$4:$F$7,0,V$1-3),0),0),"OFF"),"")</f>
        <v>Shift 1</v>
      </c>
      <c r="W25" s="98" t="str">
        <f ca="1">IF($C25&lt;&gt;"",IFERROR(INDEX('Dummy Shift (2)'!$D$4:$D$7,MATCH($C25,OFFSET('Dummy Shift (2)'!$F$4:$F$7,0,W$1-3),0),0),"OFF"),"")</f>
        <v>Shift 1</v>
      </c>
      <c r="X25" s="98" t="str">
        <f ca="1">IF($C25&lt;&gt;"",IFERROR(INDEX('Dummy Shift (2)'!$D$4:$D$7,MATCH($C25,OFFSET('Dummy Shift (2)'!$F$4:$F$7,0,X$1-3),0),0),"OFF"),"")</f>
        <v>Shift 1</v>
      </c>
      <c r="Y25" s="98" t="str">
        <f ca="1">IF($C25&lt;&gt;"",IFERROR(INDEX('Dummy Shift (2)'!$D$4:$D$7,MATCH($C25,OFFSET('Dummy Shift (2)'!$F$4:$F$7,0,Y$1-3),0),0),"OFF"),"")</f>
        <v>OFF</v>
      </c>
      <c r="Z25" s="98" t="str">
        <f ca="1">IF($C25&lt;&gt;"",IFERROR(INDEX('Dummy Shift (2)'!$D$4:$D$7,MATCH($C25,OFFSET('Dummy Shift (2)'!$F$4:$F$7,0,Z$1-3),0),0),"OFF"),"")</f>
        <v>Shift 1</v>
      </c>
      <c r="AA25" s="98" t="str">
        <f ca="1">IF($C25&lt;&gt;"",IFERROR(INDEX('Dummy Shift (2)'!$D$4:$D$7,MATCH($C25,OFFSET('Dummy Shift (2)'!$F$4:$F$7,0,AA$1-3),0),0),"OFF"),"")</f>
        <v>Shift 1</v>
      </c>
      <c r="AB25" s="98" t="str">
        <f ca="1">IF($C25&lt;&gt;"",IFERROR(INDEX('Dummy Shift (2)'!$D$4:$D$7,MATCH($C25,OFFSET('Dummy Shift (2)'!$F$4:$F$7,0,AB$1-3),0),0),"OFF"),"")</f>
        <v>Shift 1</v>
      </c>
      <c r="AC25" s="98" t="str">
        <f ca="1">IF($C25&lt;&gt;"",IFERROR(INDEX('Dummy Shift (2)'!$D$4:$D$7,MATCH($C25,OFFSET('Dummy Shift (2)'!$F$4:$F$7,0,AC$1-3),0),0),"OFF"),"")</f>
        <v>Shift 1</v>
      </c>
      <c r="AD25" s="98" t="str">
        <f ca="1">IF($C25&lt;&gt;"",IFERROR(INDEX('Dummy Shift (2)'!$D$4:$D$7,MATCH($C25,OFFSET('Dummy Shift (2)'!$F$4:$F$7,0,AD$1-3),0),0),"OFF"),"")</f>
        <v>Shift 1</v>
      </c>
      <c r="AE25" s="98" t="str">
        <f ca="1">IF($C25&lt;&gt;"",IFERROR(INDEX('Dummy Shift (2)'!$D$4:$D$7,MATCH($C25,OFFSET('Dummy Shift (2)'!$F$4:$F$7,0,AE$1-3),0),0),"OFF"),"")</f>
        <v>Shift 1</v>
      </c>
      <c r="AF25" s="98" t="str">
        <f ca="1">IF($C25&lt;&gt;"",IFERROR(INDEX('Dummy Shift (2)'!$D$4:$D$7,MATCH($C25,OFFSET('Dummy Shift (2)'!$F$4:$F$7,0,AF$1-3),0),0),"OFF"),"")</f>
        <v>OFF</v>
      </c>
      <c r="AG25" s="98"/>
      <c r="AH25" s="98"/>
      <c r="AI25" s="98"/>
      <c r="AJ25" s="98"/>
      <c r="AK25" s="98"/>
      <c r="AL25" s="98"/>
      <c r="AM25" s="98"/>
    </row>
    <row r="26" spans="1:39" s="95" customFormat="1" x14ac:dyDescent="0.25">
      <c r="A26" s="95">
        <f t="shared" si="2"/>
        <v>5</v>
      </c>
      <c r="B26" s="95">
        <v>5</v>
      </c>
      <c r="C26" s="96" t="str">
        <f>IFERROR(VLOOKUP(B26,'Dummy Group'!$AE$4:$AG$213,2,FALSE),"")</f>
        <v>A</v>
      </c>
      <c r="D26" s="97" t="str">
        <f>IFERROR(VLOOKUP(B26,'Dummy Group'!$AE$4:$AG$213,3,FALSE),"")</f>
        <v>Sean Moore</v>
      </c>
      <c r="E26" s="98" t="str">
        <f ca="1">IF($C26&lt;&gt;"",IFERROR(INDEX('Dummy Shift (2)'!$D$4:$D$7,MATCH($C26,OFFSET('Dummy Shift (2)'!$F$4:$F$7,0,E$1-3),0),0),"OFF"),"")</f>
        <v>Shift 1</v>
      </c>
      <c r="F26" s="98" t="str">
        <f ca="1">IF($C26&lt;&gt;"",IFERROR(INDEX('Dummy Shift (2)'!$D$4:$D$7,MATCH($C26,OFFSET('Dummy Shift (2)'!$F$4:$F$7,0,F$1-3),0),0),"OFF"),"")</f>
        <v>Shift 1</v>
      </c>
      <c r="G26" s="98" t="str">
        <f ca="1">IF($C26&lt;&gt;"",IFERROR(INDEX('Dummy Shift (2)'!$D$4:$D$7,MATCH($C26,OFFSET('Dummy Shift (2)'!$F$4:$F$7,0,G$1-3),0),0),"OFF"),"")</f>
        <v>Shift 1</v>
      </c>
      <c r="H26" s="98" t="str">
        <f ca="1">IF($C26&lt;&gt;"",IFERROR(INDEX('Dummy Shift (2)'!$D$4:$D$7,MATCH($C26,OFFSET('Dummy Shift (2)'!$F$4:$F$7,0,H$1-3),0),0),"OFF"),"")</f>
        <v>Shift 1</v>
      </c>
      <c r="I26" s="98" t="str">
        <f ca="1">IF($C26&lt;&gt;"",IFERROR(INDEX('Dummy Shift (2)'!$D$4:$D$7,MATCH($C26,OFFSET('Dummy Shift (2)'!$F$4:$F$7,0,I$1-3),0),0),"OFF"),"")</f>
        <v>Shift 1</v>
      </c>
      <c r="J26" s="98" t="str">
        <f ca="1">IF($C26&lt;&gt;"",IFERROR(INDEX('Dummy Shift (2)'!$D$4:$D$7,MATCH($C26,OFFSET('Dummy Shift (2)'!$F$4:$F$7,0,J$1-3),0),0),"OFF"),"")</f>
        <v>Shift 1</v>
      </c>
      <c r="K26" s="98" t="str">
        <f ca="1">IF($C26&lt;&gt;"",IFERROR(INDEX('Dummy Shift (2)'!$D$4:$D$7,MATCH($C26,OFFSET('Dummy Shift (2)'!$F$4:$F$7,0,K$1-3),0),0),"OFF"),"")</f>
        <v>OFF</v>
      </c>
      <c r="L26" s="98" t="str">
        <f ca="1">IF($C26&lt;&gt;"",IFERROR(INDEX('Dummy Shift (2)'!$D$4:$D$7,MATCH($C26,OFFSET('Dummy Shift (2)'!$F$4:$F$7,0,L$1-3),0),0),"OFF"),"")</f>
        <v>Shift 1</v>
      </c>
      <c r="M26" s="98" t="str">
        <f ca="1">IF($C26&lt;&gt;"",IFERROR(INDEX('Dummy Shift (2)'!$D$4:$D$7,MATCH($C26,OFFSET('Dummy Shift (2)'!$F$4:$F$7,0,M$1-3),0),0),"OFF"),"")</f>
        <v>Shift 1</v>
      </c>
      <c r="N26" s="98" t="str">
        <f ca="1">IF($C26&lt;&gt;"",IFERROR(INDEX('Dummy Shift (2)'!$D$4:$D$7,MATCH($C26,OFFSET('Dummy Shift (2)'!$F$4:$F$7,0,N$1-3),0),0),"OFF"),"")</f>
        <v>Shift 1</v>
      </c>
      <c r="O26" s="98" t="str">
        <f ca="1">IF($C26&lt;&gt;"",IFERROR(INDEX('Dummy Shift (2)'!$D$4:$D$7,MATCH($C26,OFFSET('Dummy Shift (2)'!$F$4:$F$7,0,O$1-3),0),0),"OFF"),"")</f>
        <v>Shift 1</v>
      </c>
      <c r="P26" s="98" t="str">
        <f ca="1">IF($C26&lt;&gt;"",IFERROR(INDEX('Dummy Shift (2)'!$D$4:$D$7,MATCH($C26,OFFSET('Dummy Shift (2)'!$F$4:$F$7,0,P$1-3),0),0),"OFF"),"")</f>
        <v>Shift 1</v>
      </c>
      <c r="Q26" s="98" t="str">
        <f ca="1">IF($C26&lt;&gt;"",IFERROR(INDEX('Dummy Shift (2)'!$D$4:$D$7,MATCH($C26,OFFSET('Dummy Shift (2)'!$F$4:$F$7,0,Q$1-3),0),0),"OFF"),"")</f>
        <v>Shift 1</v>
      </c>
      <c r="R26" s="98" t="str">
        <f ca="1">IF($C26&lt;&gt;"",IFERROR(INDEX('Dummy Shift (2)'!$D$4:$D$7,MATCH($C26,OFFSET('Dummy Shift (2)'!$F$4:$F$7,0,R$1-3),0),0),"OFF"),"")</f>
        <v>OFF</v>
      </c>
      <c r="S26" s="98" t="str">
        <f ca="1">IF($C26&lt;&gt;"",IFERROR(INDEX('Dummy Shift (2)'!$D$4:$D$7,MATCH($C26,OFFSET('Dummy Shift (2)'!$F$4:$F$7,0,S$1-3),0),0),"OFF"),"")</f>
        <v>Shift 1</v>
      </c>
      <c r="T26" s="98" t="str">
        <f ca="1">IF($C26&lt;&gt;"",IFERROR(INDEX('Dummy Shift (2)'!$D$4:$D$7,MATCH($C26,OFFSET('Dummy Shift (2)'!$F$4:$F$7,0,T$1-3),0),0),"OFF"),"")</f>
        <v>Shift 1</v>
      </c>
      <c r="U26" s="98" t="str">
        <f ca="1">IF($C26&lt;&gt;"",IFERROR(INDEX('Dummy Shift (2)'!$D$4:$D$7,MATCH($C26,OFFSET('Dummy Shift (2)'!$F$4:$F$7,0,U$1-3),0),0),"OFF"),"")</f>
        <v>Shift 1</v>
      </c>
      <c r="V26" s="98" t="str">
        <f ca="1">IF($C26&lt;&gt;"",IFERROR(INDEX('Dummy Shift (2)'!$D$4:$D$7,MATCH($C26,OFFSET('Dummy Shift (2)'!$F$4:$F$7,0,V$1-3),0),0),"OFF"),"")</f>
        <v>Shift 1</v>
      </c>
      <c r="W26" s="98" t="str">
        <f ca="1">IF($C26&lt;&gt;"",IFERROR(INDEX('Dummy Shift (2)'!$D$4:$D$7,MATCH($C26,OFFSET('Dummy Shift (2)'!$F$4:$F$7,0,W$1-3),0),0),"OFF"),"")</f>
        <v>Shift 1</v>
      </c>
      <c r="X26" s="98" t="str">
        <f ca="1">IF($C26&lt;&gt;"",IFERROR(INDEX('Dummy Shift (2)'!$D$4:$D$7,MATCH($C26,OFFSET('Dummy Shift (2)'!$F$4:$F$7,0,X$1-3),0),0),"OFF"),"")</f>
        <v>Shift 1</v>
      </c>
      <c r="Y26" s="98" t="str">
        <f ca="1">IF($C26&lt;&gt;"",IFERROR(INDEX('Dummy Shift (2)'!$D$4:$D$7,MATCH($C26,OFFSET('Dummy Shift (2)'!$F$4:$F$7,0,Y$1-3),0),0),"OFF"),"")</f>
        <v>OFF</v>
      </c>
      <c r="Z26" s="98" t="str">
        <f ca="1">IF($C26&lt;&gt;"",IFERROR(INDEX('Dummy Shift (2)'!$D$4:$D$7,MATCH($C26,OFFSET('Dummy Shift (2)'!$F$4:$F$7,0,Z$1-3),0),0),"OFF"),"")</f>
        <v>Shift 1</v>
      </c>
      <c r="AA26" s="98" t="str">
        <f ca="1">IF($C26&lt;&gt;"",IFERROR(INDEX('Dummy Shift (2)'!$D$4:$D$7,MATCH($C26,OFFSET('Dummy Shift (2)'!$F$4:$F$7,0,AA$1-3),0),0),"OFF"),"")</f>
        <v>Shift 1</v>
      </c>
      <c r="AB26" s="98" t="str">
        <f ca="1">IF($C26&lt;&gt;"",IFERROR(INDEX('Dummy Shift (2)'!$D$4:$D$7,MATCH($C26,OFFSET('Dummy Shift (2)'!$F$4:$F$7,0,AB$1-3),0),0),"OFF"),"")</f>
        <v>Shift 1</v>
      </c>
      <c r="AC26" s="98" t="str">
        <f ca="1">IF($C26&lt;&gt;"",IFERROR(INDEX('Dummy Shift (2)'!$D$4:$D$7,MATCH($C26,OFFSET('Dummy Shift (2)'!$F$4:$F$7,0,AC$1-3),0),0),"OFF"),"")</f>
        <v>Shift 1</v>
      </c>
      <c r="AD26" s="98" t="str">
        <f ca="1">IF($C26&lt;&gt;"",IFERROR(INDEX('Dummy Shift (2)'!$D$4:$D$7,MATCH($C26,OFFSET('Dummy Shift (2)'!$F$4:$F$7,0,AD$1-3),0),0),"OFF"),"")</f>
        <v>Shift 1</v>
      </c>
      <c r="AE26" s="98" t="str">
        <f ca="1">IF($C26&lt;&gt;"",IFERROR(INDEX('Dummy Shift (2)'!$D$4:$D$7,MATCH($C26,OFFSET('Dummy Shift (2)'!$F$4:$F$7,0,AE$1-3),0),0),"OFF"),"")</f>
        <v>Shift 1</v>
      </c>
      <c r="AF26" s="98" t="str">
        <f ca="1">IF($C26&lt;&gt;"",IFERROR(INDEX('Dummy Shift (2)'!$D$4:$D$7,MATCH($C26,OFFSET('Dummy Shift (2)'!$F$4:$F$7,0,AF$1-3),0),0),"OFF"),"")</f>
        <v>OFF</v>
      </c>
      <c r="AG26" s="98"/>
      <c r="AH26" s="98"/>
      <c r="AI26" s="98"/>
      <c r="AJ26" s="98"/>
      <c r="AK26" s="98"/>
      <c r="AL26" s="98"/>
      <c r="AM26" s="98"/>
    </row>
    <row r="27" spans="1:39" s="95" customFormat="1" x14ac:dyDescent="0.25">
      <c r="A27" s="95">
        <f t="shared" si="2"/>
        <v>6</v>
      </c>
      <c r="B27" s="95">
        <v>6</v>
      </c>
      <c r="C27" s="96" t="str">
        <f>IFERROR(VLOOKUP(B27,'Dummy Group'!$AE$4:$AG$213,2,FALSE),"")</f>
        <v>A</v>
      </c>
      <c r="D27" s="97" t="str">
        <f>IFERROR(VLOOKUP(B27,'Dummy Group'!$AE$4:$AG$213,3,FALSE),"")</f>
        <v>Daniel Brosnan</v>
      </c>
      <c r="E27" s="98" t="str">
        <f ca="1">IF($C27&lt;&gt;"",IFERROR(INDEX('Dummy Shift (2)'!$D$4:$D$7,MATCH($C27,OFFSET('Dummy Shift (2)'!$F$4:$F$7,0,E$1-3),0),0),"OFF"),"")</f>
        <v>Shift 1</v>
      </c>
      <c r="F27" s="98" t="str">
        <f ca="1">IF($C27&lt;&gt;"",IFERROR(INDEX('Dummy Shift (2)'!$D$4:$D$7,MATCH($C27,OFFSET('Dummy Shift (2)'!$F$4:$F$7,0,F$1-3),0),0),"OFF"),"")</f>
        <v>Shift 1</v>
      </c>
      <c r="G27" s="98" t="str">
        <f ca="1">IF($C27&lt;&gt;"",IFERROR(INDEX('Dummy Shift (2)'!$D$4:$D$7,MATCH($C27,OFFSET('Dummy Shift (2)'!$F$4:$F$7,0,G$1-3),0),0),"OFF"),"")</f>
        <v>Shift 1</v>
      </c>
      <c r="H27" s="98" t="str">
        <f ca="1">IF($C27&lt;&gt;"",IFERROR(INDEX('Dummy Shift (2)'!$D$4:$D$7,MATCH($C27,OFFSET('Dummy Shift (2)'!$F$4:$F$7,0,H$1-3),0),0),"OFF"),"")</f>
        <v>Shift 1</v>
      </c>
      <c r="I27" s="98" t="str">
        <f ca="1">IF($C27&lt;&gt;"",IFERROR(INDEX('Dummy Shift (2)'!$D$4:$D$7,MATCH($C27,OFFSET('Dummy Shift (2)'!$F$4:$F$7,0,I$1-3),0),0),"OFF"),"")</f>
        <v>Shift 1</v>
      </c>
      <c r="J27" s="98" t="str">
        <f ca="1">IF($C27&lt;&gt;"",IFERROR(INDEX('Dummy Shift (2)'!$D$4:$D$7,MATCH($C27,OFFSET('Dummy Shift (2)'!$F$4:$F$7,0,J$1-3),0),0),"OFF"),"")</f>
        <v>Shift 1</v>
      </c>
      <c r="K27" s="98" t="str">
        <f ca="1">IF($C27&lt;&gt;"",IFERROR(INDEX('Dummy Shift (2)'!$D$4:$D$7,MATCH($C27,OFFSET('Dummy Shift (2)'!$F$4:$F$7,0,K$1-3),0),0),"OFF"),"")</f>
        <v>OFF</v>
      </c>
      <c r="L27" s="98" t="str">
        <f ca="1">IF($C27&lt;&gt;"",IFERROR(INDEX('Dummy Shift (2)'!$D$4:$D$7,MATCH($C27,OFFSET('Dummy Shift (2)'!$F$4:$F$7,0,L$1-3),0),0),"OFF"),"")</f>
        <v>Shift 1</v>
      </c>
      <c r="M27" s="98" t="str">
        <f ca="1">IF($C27&lt;&gt;"",IFERROR(INDEX('Dummy Shift (2)'!$D$4:$D$7,MATCH($C27,OFFSET('Dummy Shift (2)'!$F$4:$F$7,0,M$1-3),0),0),"OFF"),"")</f>
        <v>Shift 1</v>
      </c>
      <c r="N27" s="98" t="str">
        <f ca="1">IF($C27&lt;&gt;"",IFERROR(INDEX('Dummy Shift (2)'!$D$4:$D$7,MATCH($C27,OFFSET('Dummy Shift (2)'!$F$4:$F$7,0,N$1-3),0),0),"OFF"),"")</f>
        <v>Shift 1</v>
      </c>
      <c r="O27" s="98" t="str">
        <f ca="1">IF($C27&lt;&gt;"",IFERROR(INDEX('Dummy Shift (2)'!$D$4:$D$7,MATCH($C27,OFFSET('Dummy Shift (2)'!$F$4:$F$7,0,O$1-3),0),0),"OFF"),"")</f>
        <v>Shift 1</v>
      </c>
      <c r="P27" s="98" t="str">
        <f ca="1">IF($C27&lt;&gt;"",IFERROR(INDEX('Dummy Shift (2)'!$D$4:$D$7,MATCH($C27,OFFSET('Dummy Shift (2)'!$F$4:$F$7,0,P$1-3),0),0),"OFF"),"")</f>
        <v>Shift 1</v>
      </c>
      <c r="Q27" s="98" t="str">
        <f ca="1">IF($C27&lt;&gt;"",IFERROR(INDEX('Dummy Shift (2)'!$D$4:$D$7,MATCH($C27,OFFSET('Dummy Shift (2)'!$F$4:$F$7,0,Q$1-3),0),0),"OFF"),"")</f>
        <v>Shift 1</v>
      </c>
      <c r="R27" s="98" t="str">
        <f ca="1">IF($C27&lt;&gt;"",IFERROR(INDEX('Dummy Shift (2)'!$D$4:$D$7,MATCH($C27,OFFSET('Dummy Shift (2)'!$F$4:$F$7,0,R$1-3),0),0),"OFF"),"")</f>
        <v>OFF</v>
      </c>
      <c r="S27" s="98" t="str">
        <f ca="1">IF($C27&lt;&gt;"",IFERROR(INDEX('Dummy Shift (2)'!$D$4:$D$7,MATCH($C27,OFFSET('Dummy Shift (2)'!$F$4:$F$7,0,S$1-3),0),0),"OFF"),"")</f>
        <v>Shift 1</v>
      </c>
      <c r="T27" s="98" t="str">
        <f ca="1">IF($C27&lt;&gt;"",IFERROR(INDEX('Dummy Shift (2)'!$D$4:$D$7,MATCH($C27,OFFSET('Dummy Shift (2)'!$F$4:$F$7,0,T$1-3),0),0),"OFF"),"")</f>
        <v>Shift 1</v>
      </c>
      <c r="U27" s="98" t="str">
        <f ca="1">IF($C27&lt;&gt;"",IFERROR(INDEX('Dummy Shift (2)'!$D$4:$D$7,MATCH($C27,OFFSET('Dummy Shift (2)'!$F$4:$F$7,0,U$1-3),0),0),"OFF"),"")</f>
        <v>Shift 1</v>
      </c>
      <c r="V27" s="98" t="str">
        <f ca="1">IF($C27&lt;&gt;"",IFERROR(INDEX('Dummy Shift (2)'!$D$4:$D$7,MATCH($C27,OFFSET('Dummy Shift (2)'!$F$4:$F$7,0,V$1-3),0),0),"OFF"),"")</f>
        <v>Shift 1</v>
      </c>
      <c r="W27" s="98" t="str">
        <f ca="1">IF($C27&lt;&gt;"",IFERROR(INDEX('Dummy Shift (2)'!$D$4:$D$7,MATCH($C27,OFFSET('Dummy Shift (2)'!$F$4:$F$7,0,W$1-3),0),0),"OFF"),"")</f>
        <v>Shift 1</v>
      </c>
      <c r="X27" s="98" t="str">
        <f ca="1">IF($C27&lt;&gt;"",IFERROR(INDEX('Dummy Shift (2)'!$D$4:$D$7,MATCH($C27,OFFSET('Dummy Shift (2)'!$F$4:$F$7,0,X$1-3),0),0),"OFF"),"")</f>
        <v>Shift 1</v>
      </c>
      <c r="Y27" s="98" t="str">
        <f ca="1">IF($C27&lt;&gt;"",IFERROR(INDEX('Dummy Shift (2)'!$D$4:$D$7,MATCH($C27,OFFSET('Dummy Shift (2)'!$F$4:$F$7,0,Y$1-3),0),0),"OFF"),"")</f>
        <v>OFF</v>
      </c>
      <c r="Z27" s="98" t="str">
        <f ca="1">IF($C27&lt;&gt;"",IFERROR(INDEX('Dummy Shift (2)'!$D$4:$D$7,MATCH($C27,OFFSET('Dummy Shift (2)'!$F$4:$F$7,0,Z$1-3),0),0),"OFF"),"")</f>
        <v>Shift 1</v>
      </c>
      <c r="AA27" s="98" t="str">
        <f ca="1">IF($C27&lt;&gt;"",IFERROR(INDEX('Dummy Shift (2)'!$D$4:$D$7,MATCH($C27,OFFSET('Dummy Shift (2)'!$F$4:$F$7,0,AA$1-3),0),0),"OFF"),"")</f>
        <v>Shift 1</v>
      </c>
      <c r="AB27" s="98" t="str">
        <f ca="1">IF($C27&lt;&gt;"",IFERROR(INDEX('Dummy Shift (2)'!$D$4:$D$7,MATCH($C27,OFFSET('Dummy Shift (2)'!$F$4:$F$7,0,AB$1-3),0),0),"OFF"),"")</f>
        <v>Shift 1</v>
      </c>
      <c r="AC27" s="98" t="str">
        <f ca="1">IF($C27&lt;&gt;"",IFERROR(INDEX('Dummy Shift (2)'!$D$4:$D$7,MATCH($C27,OFFSET('Dummy Shift (2)'!$F$4:$F$7,0,AC$1-3),0),0),"OFF"),"")</f>
        <v>Shift 1</v>
      </c>
      <c r="AD27" s="98" t="str">
        <f ca="1">IF($C27&lt;&gt;"",IFERROR(INDEX('Dummy Shift (2)'!$D$4:$D$7,MATCH($C27,OFFSET('Dummy Shift (2)'!$F$4:$F$7,0,AD$1-3),0),0),"OFF"),"")</f>
        <v>Shift 1</v>
      </c>
      <c r="AE27" s="98" t="str">
        <f ca="1">IF($C27&lt;&gt;"",IFERROR(INDEX('Dummy Shift (2)'!$D$4:$D$7,MATCH($C27,OFFSET('Dummy Shift (2)'!$F$4:$F$7,0,AE$1-3),0),0),"OFF"),"")</f>
        <v>Shift 1</v>
      </c>
      <c r="AF27" s="98" t="str">
        <f ca="1">IF($C27&lt;&gt;"",IFERROR(INDEX('Dummy Shift (2)'!$D$4:$D$7,MATCH($C27,OFFSET('Dummy Shift (2)'!$F$4:$F$7,0,AF$1-3),0),0),"OFF"),"")</f>
        <v>OFF</v>
      </c>
      <c r="AG27" s="98"/>
      <c r="AH27" s="98"/>
      <c r="AI27" s="98"/>
      <c r="AJ27" s="98"/>
      <c r="AK27" s="98"/>
      <c r="AL27" s="98"/>
      <c r="AM27" s="98"/>
    </row>
    <row r="28" spans="1:39" s="95" customFormat="1" x14ac:dyDescent="0.25">
      <c r="A28" s="95">
        <f t="shared" si="2"/>
        <v>7</v>
      </c>
      <c r="B28" s="95">
        <v>7</v>
      </c>
      <c r="C28" s="96" t="str">
        <f>IFERROR(VLOOKUP(B28,'Dummy Group'!$AE$4:$AG$213,2,FALSE),"")</f>
        <v>B</v>
      </c>
      <c r="D28" s="97" t="str">
        <f>IFERROR(VLOOKUP(B28,'Dummy Group'!$AE$4:$AG$213,3,FALSE),"")</f>
        <v>Jane Sullivan</v>
      </c>
      <c r="E28" s="98" t="str">
        <f ca="1">IF($C28&lt;&gt;"",IFERROR(INDEX('Dummy Shift (2)'!$D$4:$D$7,MATCH($C28,OFFSET('Dummy Shift (2)'!$F$4:$F$7,0,E$1-3),0),0),"OFF"),"")</f>
        <v>Shift 2</v>
      </c>
      <c r="F28" s="98" t="str">
        <f ca="1">IF($C28&lt;&gt;"",IFERROR(INDEX('Dummy Shift (2)'!$D$4:$D$7,MATCH($C28,OFFSET('Dummy Shift (2)'!$F$4:$F$7,0,F$1-3),0),0),"OFF"),"")</f>
        <v>Shift 2</v>
      </c>
      <c r="G28" s="98" t="str">
        <f ca="1">IF($C28&lt;&gt;"",IFERROR(INDEX('Dummy Shift (2)'!$D$4:$D$7,MATCH($C28,OFFSET('Dummy Shift (2)'!$F$4:$F$7,0,G$1-3),0),0),"OFF"),"")</f>
        <v>Shift 2</v>
      </c>
      <c r="H28" s="98" t="str">
        <f ca="1">IF($C28&lt;&gt;"",IFERROR(INDEX('Dummy Shift (2)'!$D$4:$D$7,MATCH($C28,OFFSET('Dummy Shift (2)'!$F$4:$F$7,0,H$1-3),0),0),"OFF"),"")</f>
        <v>Shift 2</v>
      </c>
      <c r="I28" s="98" t="str">
        <f ca="1">IF($C28&lt;&gt;"",IFERROR(INDEX('Dummy Shift (2)'!$D$4:$D$7,MATCH($C28,OFFSET('Dummy Shift (2)'!$F$4:$F$7,0,I$1-3),0),0),"OFF"),"")</f>
        <v>Shift 2</v>
      </c>
      <c r="J28" s="98" t="str">
        <f ca="1">IF($C28&lt;&gt;"",IFERROR(INDEX('Dummy Shift (2)'!$D$4:$D$7,MATCH($C28,OFFSET('Dummy Shift (2)'!$F$4:$F$7,0,J$1-3),0),0),"OFF"),"")</f>
        <v>Shift 2</v>
      </c>
      <c r="K28" s="98" t="str">
        <f ca="1">IF($C28&lt;&gt;"",IFERROR(INDEX('Dummy Shift (2)'!$D$4:$D$7,MATCH($C28,OFFSET('Dummy Shift (2)'!$F$4:$F$7,0,K$1-3),0),0),"OFF"),"")</f>
        <v>OFF</v>
      </c>
      <c r="L28" s="98" t="str">
        <f ca="1">IF($C28&lt;&gt;"",IFERROR(INDEX('Dummy Shift (2)'!$D$4:$D$7,MATCH($C28,OFFSET('Dummy Shift (2)'!$F$4:$F$7,0,L$1-3),0),0),"OFF"),"")</f>
        <v>Shift 2</v>
      </c>
      <c r="M28" s="98" t="str">
        <f ca="1">IF($C28&lt;&gt;"",IFERROR(INDEX('Dummy Shift (2)'!$D$4:$D$7,MATCH($C28,OFFSET('Dummy Shift (2)'!$F$4:$F$7,0,M$1-3),0),0),"OFF"),"")</f>
        <v>Shift 2</v>
      </c>
      <c r="N28" s="98" t="str">
        <f ca="1">IF($C28&lt;&gt;"",IFERROR(INDEX('Dummy Shift (2)'!$D$4:$D$7,MATCH($C28,OFFSET('Dummy Shift (2)'!$F$4:$F$7,0,N$1-3),0),0),"OFF"),"")</f>
        <v>Shift 2</v>
      </c>
      <c r="O28" s="98" t="str">
        <f ca="1">IF($C28&lt;&gt;"",IFERROR(INDEX('Dummy Shift (2)'!$D$4:$D$7,MATCH($C28,OFFSET('Dummy Shift (2)'!$F$4:$F$7,0,O$1-3),0),0),"OFF"),"")</f>
        <v>Shift 2</v>
      </c>
      <c r="P28" s="98" t="str">
        <f ca="1">IF($C28&lt;&gt;"",IFERROR(INDEX('Dummy Shift (2)'!$D$4:$D$7,MATCH($C28,OFFSET('Dummy Shift (2)'!$F$4:$F$7,0,P$1-3),0),0),"OFF"),"")</f>
        <v>Shift 2</v>
      </c>
      <c r="Q28" s="98" t="str">
        <f ca="1">IF($C28&lt;&gt;"",IFERROR(INDEX('Dummy Shift (2)'!$D$4:$D$7,MATCH($C28,OFFSET('Dummy Shift (2)'!$F$4:$F$7,0,Q$1-3),0),0),"OFF"),"")</f>
        <v>Shift 2</v>
      </c>
      <c r="R28" s="98" t="str">
        <f ca="1">IF($C28&lt;&gt;"",IFERROR(INDEX('Dummy Shift (2)'!$D$4:$D$7,MATCH($C28,OFFSET('Dummy Shift (2)'!$F$4:$F$7,0,R$1-3),0),0),"OFF"),"")</f>
        <v>OFF</v>
      </c>
      <c r="S28" s="98" t="str">
        <f ca="1">IF($C28&lt;&gt;"",IFERROR(INDEX('Dummy Shift (2)'!$D$4:$D$7,MATCH($C28,OFFSET('Dummy Shift (2)'!$F$4:$F$7,0,S$1-3),0),0),"OFF"),"")</f>
        <v>Shift 2</v>
      </c>
      <c r="T28" s="98" t="str">
        <f ca="1">IF($C28&lt;&gt;"",IFERROR(INDEX('Dummy Shift (2)'!$D$4:$D$7,MATCH($C28,OFFSET('Dummy Shift (2)'!$F$4:$F$7,0,T$1-3),0),0),"OFF"),"")</f>
        <v>Shift 2</v>
      </c>
      <c r="U28" s="98" t="str">
        <f ca="1">IF($C28&lt;&gt;"",IFERROR(INDEX('Dummy Shift (2)'!$D$4:$D$7,MATCH($C28,OFFSET('Dummy Shift (2)'!$F$4:$F$7,0,U$1-3),0),0),"OFF"),"")</f>
        <v>Shift 2</v>
      </c>
      <c r="V28" s="98" t="str">
        <f ca="1">IF($C28&lt;&gt;"",IFERROR(INDEX('Dummy Shift (2)'!$D$4:$D$7,MATCH($C28,OFFSET('Dummy Shift (2)'!$F$4:$F$7,0,V$1-3),0),0),"OFF"),"")</f>
        <v>Shift 2</v>
      </c>
      <c r="W28" s="98" t="str">
        <f ca="1">IF($C28&lt;&gt;"",IFERROR(INDEX('Dummy Shift (2)'!$D$4:$D$7,MATCH($C28,OFFSET('Dummy Shift (2)'!$F$4:$F$7,0,W$1-3),0),0),"OFF"),"")</f>
        <v>Shift 2</v>
      </c>
      <c r="X28" s="98" t="str">
        <f ca="1">IF($C28&lt;&gt;"",IFERROR(INDEX('Dummy Shift (2)'!$D$4:$D$7,MATCH($C28,OFFSET('Dummy Shift (2)'!$F$4:$F$7,0,X$1-3),0),0),"OFF"),"")</f>
        <v>Shift 2</v>
      </c>
      <c r="Y28" s="98" t="str">
        <f ca="1">IF($C28&lt;&gt;"",IFERROR(INDEX('Dummy Shift (2)'!$D$4:$D$7,MATCH($C28,OFFSET('Dummy Shift (2)'!$F$4:$F$7,0,Y$1-3),0),0),"OFF"),"")</f>
        <v>OFF</v>
      </c>
      <c r="Z28" s="98" t="str">
        <f ca="1">IF($C28&lt;&gt;"",IFERROR(INDEX('Dummy Shift (2)'!$D$4:$D$7,MATCH($C28,OFFSET('Dummy Shift (2)'!$F$4:$F$7,0,Z$1-3),0),0),"OFF"),"")</f>
        <v>Shift 2</v>
      </c>
      <c r="AA28" s="98" t="str">
        <f ca="1">IF($C28&lt;&gt;"",IFERROR(INDEX('Dummy Shift (2)'!$D$4:$D$7,MATCH($C28,OFFSET('Dummy Shift (2)'!$F$4:$F$7,0,AA$1-3),0),0),"OFF"),"")</f>
        <v>Shift 2</v>
      </c>
      <c r="AB28" s="98" t="str">
        <f ca="1">IF($C28&lt;&gt;"",IFERROR(INDEX('Dummy Shift (2)'!$D$4:$D$7,MATCH($C28,OFFSET('Dummy Shift (2)'!$F$4:$F$7,0,AB$1-3),0),0),"OFF"),"")</f>
        <v>Shift 2</v>
      </c>
      <c r="AC28" s="98" t="str">
        <f ca="1">IF($C28&lt;&gt;"",IFERROR(INDEX('Dummy Shift (2)'!$D$4:$D$7,MATCH($C28,OFFSET('Dummy Shift (2)'!$F$4:$F$7,0,AC$1-3),0),0),"OFF"),"")</f>
        <v>Shift 2</v>
      </c>
      <c r="AD28" s="98" t="str">
        <f ca="1">IF($C28&lt;&gt;"",IFERROR(INDEX('Dummy Shift (2)'!$D$4:$D$7,MATCH($C28,OFFSET('Dummy Shift (2)'!$F$4:$F$7,0,AD$1-3),0),0),"OFF"),"")</f>
        <v>Shift 2</v>
      </c>
      <c r="AE28" s="98" t="str">
        <f ca="1">IF($C28&lt;&gt;"",IFERROR(INDEX('Dummy Shift (2)'!$D$4:$D$7,MATCH($C28,OFFSET('Dummy Shift (2)'!$F$4:$F$7,0,AE$1-3),0),0),"OFF"),"")</f>
        <v>Shift 2</v>
      </c>
      <c r="AF28" s="98" t="str">
        <f ca="1">IF($C28&lt;&gt;"",IFERROR(INDEX('Dummy Shift (2)'!$D$4:$D$7,MATCH($C28,OFFSET('Dummy Shift (2)'!$F$4:$F$7,0,AF$1-3),0),0),"OFF"),"")</f>
        <v>OFF</v>
      </c>
      <c r="AG28" s="98"/>
      <c r="AH28" s="98"/>
      <c r="AI28" s="98"/>
      <c r="AJ28" s="98"/>
      <c r="AK28" s="98"/>
      <c r="AL28" s="98"/>
      <c r="AM28" s="98"/>
    </row>
    <row r="29" spans="1:39" s="95" customFormat="1" x14ac:dyDescent="0.25">
      <c r="A29" s="95">
        <f t="shared" si="2"/>
        <v>8</v>
      </c>
      <c r="B29" s="95">
        <v>8</v>
      </c>
      <c r="C29" s="96" t="str">
        <f>IFERROR(VLOOKUP(B29,'Dummy Group'!$AE$4:$AG$213,2,FALSE),"")</f>
        <v>B</v>
      </c>
      <c r="D29" s="97" t="str">
        <f>IFERROR(VLOOKUP(B29,'Dummy Group'!$AE$4:$AG$213,3,FALSE),"")</f>
        <v>Clark Wayne</v>
      </c>
      <c r="E29" s="98" t="str">
        <f ca="1">IF($C29&lt;&gt;"",IFERROR(INDEX('Dummy Shift (2)'!$D$4:$D$7,MATCH($C29,OFFSET('Dummy Shift (2)'!$F$4:$F$7,0,E$1-3),0),0),"OFF"),"")</f>
        <v>Shift 2</v>
      </c>
      <c r="F29" s="98" t="str">
        <f ca="1">IF($C29&lt;&gt;"",IFERROR(INDEX('Dummy Shift (2)'!$D$4:$D$7,MATCH($C29,OFFSET('Dummy Shift (2)'!$F$4:$F$7,0,F$1-3),0),0),"OFF"),"")</f>
        <v>Shift 2</v>
      </c>
      <c r="G29" s="98" t="str">
        <f ca="1">IF($C29&lt;&gt;"",IFERROR(INDEX('Dummy Shift (2)'!$D$4:$D$7,MATCH($C29,OFFSET('Dummy Shift (2)'!$F$4:$F$7,0,G$1-3),0),0),"OFF"),"")</f>
        <v>Shift 2</v>
      </c>
      <c r="H29" s="98" t="str">
        <f ca="1">IF($C29&lt;&gt;"",IFERROR(INDEX('Dummy Shift (2)'!$D$4:$D$7,MATCH($C29,OFFSET('Dummy Shift (2)'!$F$4:$F$7,0,H$1-3),0),0),"OFF"),"")</f>
        <v>Shift 2</v>
      </c>
      <c r="I29" s="98" t="str">
        <f ca="1">IF($C29&lt;&gt;"",IFERROR(INDEX('Dummy Shift (2)'!$D$4:$D$7,MATCH($C29,OFFSET('Dummy Shift (2)'!$F$4:$F$7,0,I$1-3),0),0),"OFF"),"")</f>
        <v>Shift 2</v>
      </c>
      <c r="J29" s="98" t="str">
        <f ca="1">IF($C29&lt;&gt;"",IFERROR(INDEX('Dummy Shift (2)'!$D$4:$D$7,MATCH($C29,OFFSET('Dummy Shift (2)'!$F$4:$F$7,0,J$1-3),0),0),"OFF"),"")</f>
        <v>Shift 2</v>
      </c>
      <c r="K29" s="98" t="str">
        <f ca="1">IF($C29&lt;&gt;"",IFERROR(INDEX('Dummy Shift (2)'!$D$4:$D$7,MATCH($C29,OFFSET('Dummy Shift (2)'!$F$4:$F$7,0,K$1-3),0),0),"OFF"),"")</f>
        <v>OFF</v>
      </c>
      <c r="L29" s="98" t="str">
        <f ca="1">IF($C29&lt;&gt;"",IFERROR(INDEX('Dummy Shift (2)'!$D$4:$D$7,MATCH($C29,OFFSET('Dummy Shift (2)'!$F$4:$F$7,0,L$1-3),0),0),"OFF"),"")</f>
        <v>Shift 2</v>
      </c>
      <c r="M29" s="98" t="str">
        <f ca="1">IF($C29&lt;&gt;"",IFERROR(INDEX('Dummy Shift (2)'!$D$4:$D$7,MATCH($C29,OFFSET('Dummy Shift (2)'!$F$4:$F$7,0,M$1-3),0),0),"OFF"),"")</f>
        <v>Shift 2</v>
      </c>
      <c r="N29" s="98" t="str">
        <f ca="1">IF($C29&lt;&gt;"",IFERROR(INDEX('Dummy Shift (2)'!$D$4:$D$7,MATCH($C29,OFFSET('Dummy Shift (2)'!$F$4:$F$7,0,N$1-3),0),0),"OFF"),"")</f>
        <v>Shift 2</v>
      </c>
      <c r="O29" s="98" t="str">
        <f ca="1">IF($C29&lt;&gt;"",IFERROR(INDEX('Dummy Shift (2)'!$D$4:$D$7,MATCH($C29,OFFSET('Dummy Shift (2)'!$F$4:$F$7,0,O$1-3),0),0),"OFF"),"")</f>
        <v>Shift 2</v>
      </c>
      <c r="P29" s="98" t="str">
        <f ca="1">IF($C29&lt;&gt;"",IFERROR(INDEX('Dummy Shift (2)'!$D$4:$D$7,MATCH($C29,OFFSET('Dummy Shift (2)'!$F$4:$F$7,0,P$1-3),0),0),"OFF"),"")</f>
        <v>Shift 2</v>
      </c>
      <c r="Q29" s="98" t="str">
        <f ca="1">IF($C29&lt;&gt;"",IFERROR(INDEX('Dummy Shift (2)'!$D$4:$D$7,MATCH($C29,OFFSET('Dummy Shift (2)'!$F$4:$F$7,0,Q$1-3),0),0),"OFF"),"")</f>
        <v>Shift 2</v>
      </c>
      <c r="R29" s="98" t="str">
        <f ca="1">IF($C29&lt;&gt;"",IFERROR(INDEX('Dummy Shift (2)'!$D$4:$D$7,MATCH($C29,OFFSET('Dummy Shift (2)'!$F$4:$F$7,0,R$1-3),0),0),"OFF"),"")</f>
        <v>OFF</v>
      </c>
      <c r="S29" s="98" t="str">
        <f ca="1">IF($C29&lt;&gt;"",IFERROR(INDEX('Dummy Shift (2)'!$D$4:$D$7,MATCH($C29,OFFSET('Dummy Shift (2)'!$F$4:$F$7,0,S$1-3),0),0),"OFF"),"")</f>
        <v>Shift 2</v>
      </c>
      <c r="T29" s="98" t="str">
        <f ca="1">IF($C29&lt;&gt;"",IFERROR(INDEX('Dummy Shift (2)'!$D$4:$D$7,MATCH($C29,OFFSET('Dummy Shift (2)'!$F$4:$F$7,0,T$1-3),0),0),"OFF"),"")</f>
        <v>Shift 2</v>
      </c>
      <c r="U29" s="98" t="str">
        <f ca="1">IF($C29&lt;&gt;"",IFERROR(INDEX('Dummy Shift (2)'!$D$4:$D$7,MATCH($C29,OFFSET('Dummy Shift (2)'!$F$4:$F$7,0,U$1-3),0),0),"OFF"),"")</f>
        <v>Shift 2</v>
      </c>
      <c r="V29" s="98" t="str">
        <f ca="1">IF($C29&lt;&gt;"",IFERROR(INDEX('Dummy Shift (2)'!$D$4:$D$7,MATCH($C29,OFFSET('Dummy Shift (2)'!$F$4:$F$7,0,V$1-3),0),0),"OFF"),"")</f>
        <v>Shift 2</v>
      </c>
      <c r="W29" s="98" t="str">
        <f ca="1">IF($C29&lt;&gt;"",IFERROR(INDEX('Dummy Shift (2)'!$D$4:$D$7,MATCH($C29,OFFSET('Dummy Shift (2)'!$F$4:$F$7,0,W$1-3),0),0),"OFF"),"")</f>
        <v>Shift 2</v>
      </c>
      <c r="X29" s="98" t="str">
        <f ca="1">IF($C29&lt;&gt;"",IFERROR(INDEX('Dummy Shift (2)'!$D$4:$D$7,MATCH($C29,OFFSET('Dummy Shift (2)'!$F$4:$F$7,0,X$1-3),0),0),"OFF"),"")</f>
        <v>Shift 2</v>
      </c>
      <c r="Y29" s="98" t="str">
        <f ca="1">IF($C29&lt;&gt;"",IFERROR(INDEX('Dummy Shift (2)'!$D$4:$D$7,MATCH($C29,OFFSET('Dummy Shift (2)'!$F$4:$F$7,0,Y$1-3),0),0),"OFF"),"")</f>
        <v>OFF</v>
      </c>
      <c r="Z29" s="98" t="str">
        <f ca="1">IF($C29&lt;&gt;"",IFERROR(INDEX('Dummy Shift (2)'!$D$4:$D$7,MATCH($C29,OFFSET('Dummy Shift (2)'!$F$4:$F$7,0,Z$1-3),0),0),"OFF"),"")</f>
        <v>Shift 2</v>
      </c>
      <c r="AA29" s="98" t="str">
        <f ca="1">IF($C29&lt;&gt;"",IFERROR(INDEX('Dummy Shift (2)'!$D$4:$D$7,MATCH($C29,OFFSET('Dummy Shift (2)'!$F$4:$F$7,0,AA$1-3),0),0),"OFF"),"")</f>
        <v>Shift 2</v>
      </c>
      <c r="AB29" s="98" t="str">
        <f ca="1">IF($C29&lt;&gt;"",IFERROR(INDEX('Dummy Shift (2)'!$D$4:$D$7,MATCH($C29,OFFSET('Dummy Shift (2)'!$F$4:$F$7,0,AB$1-3),0),0),"OFF"),"")</f>
        <v>Shift 2</v>
      </c>
      <c r="AC29" s="98" t="str">
        <f ca="1">IF($C29&lt;&gt;"",IFERROR(INDEX('Dummy Shift (2)'!$D$4:$D$7,MATCH($C29,OFFSET('Dummy Shift (2)'!$F$4:$F$7,0,AC$1-3),0),0),"OFF"),"")</f>
        <v>Shift 2</v>
      </c>
      <c r="AD29" s="98" t="str">
        <f ca="1">IF($C29&lt;&gt;"",IFERROR(INDEX('Dummy Shift (2)'!$D$4:$D$7,MATCH($C29,OFFSET('Dummy Shift (2)'!$F$4:$F$7,0,AD$1-3),0),0),"OFF"),"")</f>
        <v>Shift 2</v>
      </c>
      <c r="AE29" s="98" t="str">
        <f ca="1">IF($C29&lt;&gt;"",IFERROR(INDEX('Dummy Shift (2)'!$D$4:$D$7,MATCH($C29,OFFSET('Dummy Shift (2)'!$F$4:$F$7,0,AE$1-3),0),0),"OFF"),"")</f>
        <v>Shift 2</v>
      </c>
      <c r="AF29" s="98" t="str">
        <f ca="1">IF($C29&lt;&gt;"",IFERROR(INDEX('Dummy Shift (2)'!$D$4:$D$7,MATCH($C29,OFFSET('Dummy Shift (2)'!$F$4:$F$7,0,AF$1-3),0),0),"OFF"),"")</f>
        <v>OFF</v>
      </c>
      <c r="AG29" s="98"/>
      <c r="AH29" s="98"/>
      <c r="AI29" s="98"/>
      <c r="AJ29" s="98"/>
      <c r="AK29" s="98"/>
      <c r="AL29" s="98"/>
      <c r="AM29" s="98"/>
    </row>
    <row r="30" spans="1:39" s="95" customFormat="1" x14ac:dyDescent="0.25">
      <c r="A30" s="95">
        <f t="shared" si="2"/>
        <v>9</v>
      </c>
      <c r="B30" s="95">
        <v>9</v>
      </c>
      <c r="C30" s="96" t="str">
        <f>IFERROR(VLOOKUP(B30,'Dummy Group'!$AE$4:$AG$213,2,FALSE),"")</f>
        <v>B</v>
      </c>
      <c r="D30" s="97" t="str">
        <f>IFERROR(VLOOKUP(B30,'Dummy Group'!$AE$4:$AG$213,3,FALSE),"")</f>
        <v>Cristiano Messi</v>
      </c>
      <c r="E30" s="98" t="str">
        <f ca="1">IF($C30&lt;&gt;"",IFERROR(INDEX('Dummy Shift (2)'!$D$4:$D$7,MATCH($C30,OFFSET('Dummy Shift (2)'!$F$4:$F$7,0,E$1-3),0),0),"OFF"),"")</f>
        <v>Shift 2</v>
      </c>
      <c r="F30" s="98" t="str">
        <f ca="1">IF($C30&lt;&gt;"",IFERROR(INDEX('Dummy Shift (2)'!$D$4:$D$7,MATCH($C30,OFFSET('Dummy Shift (2)'!$F$4:$F$7,0,F$1-3),0),0),"OFF"),"")</f>
        <v>Shift 2</v>
      </c>
      <c r="G30" s="98" t="str">
        <f ca="1">IF($C30&lt;&gt;"",IFERROR(INDEX('Dummy Shift (2)'!$D$4:$D$7,MATCH($C30,OFFSET('Dummy Shift (2)'!$F$4:$F$7,0,G$1-3),0),0),"OFF"),"")</f>
        <v>Shift 2</v>
      </c>
      <c r="H30" s="98" t="str">
        <f ca="1">IF($C30&lt;&gt;"",IFERROR(INDEX('Dummy Shift (2)'!$D$4:$D$7,MATCH($C30,OFFSET('Dummy Shift (2)'!$F$4:$F$7,0,H$1-3),0),0),"OFF"),"")</f>
        <v>Shift 2</v>
      </c>
      <c r="I30" s="98" t="str">
        <f ca="1">IF($C30&lt;&gt;"",IFERROR(INDEX('Dummy Shift (2)'!$D$4:$D$7,MATCH($C30,OFFSET('Dummy Shift (2)'!$F$4:$F$7,0,I$1-3),0),0),"OFF"),"")</f>
        <v>Shift 2</v>
      </c>
      <c r="J30" s="98" t="str">
        <f ca="1">IF($C30&lt;&gt;"",IFERROR(INDEX('Dummy Shift (2)'!$D$4:$D$7,MATCH($C30,OFFSET('Dummy Shift (2)'!$F$4:$F$7,0,J$1-3),0),0),"OFF"),"")</f>
        <v>Shift 2</v>
      </c>
      <c r="K30" s="98" t="str">
        <f ca="1">IF($C30&lt;&gt;"",IFERROR(INDEX('Dummy Shift (2)'!$D$4:$D$7,MATCH($C30,OFFSET('Dummy Shift (2)'!$F$4:$F$7,0,K$1-3),0),0),"OFF"),"")</f>
        <v>OFF</v>
      </c>
      <c r="L30" s="98" t="str">
        <f ca="1">IF($C30&lt;&gt;"",IFERROR(INDEX('Dummy Shift (2)'!$D$4:$D$7,MATCH($C30,OFFSET('Dummy Shift (2)'!$F$4:$F$7,0,L$1-3),0),0),"OFF"),"")</f>
        <v>Shift 2</v>
      </c>
      <c r="M30" s="98" t="str">
        <f ca="1">IF($C30&lt;&gt;"",IFERROR(INDEX('Dummy Shift (2)'!$D$4:$D$7,MATCH($C30,OFFSET('Dummy Shift (2)'!$F$4:$F$7,0,M$1-3),0),0),"OFF"),"")</f>
        <v>Shift 2</v>
      </c>
      <c r="N30" s="98" t="str">
        <f ca="1">IF($C30&lt;&gt;"",IFERROR(INDEX('Dummy Shift (2)'!$D$4:$D$7,MATCH($C30,OFFSET('Dummy Shift (2)'!$F$4:$F$7,0,N$1-3),0),0),"OFF"),"")</f>
        <v>Shift 2</v>
      </c>
      <c r="O30" s="98" t="str">
        <f ca="1">IF($C30&lt;&gt;"",IFERROR(INDEX('Dummy Shift (2)'!$D$4:$D$7,MATCH($C30,OFFSET('Dummy Shift (2)'!$F$4:$F$7,0,O$1-3),0),0),"OFF"),"")</f>
        <v>Shift 2</v>
      </c>
      <c r="P30" s="98" t="str">
        <f ca="1">IF($C30&lt;&gt;"",IFERROR(INDEX('Dummy Shift (2)'!$D$4:$D$7,MATCH($C30,OFFSET('Dummy Shift (2)'!$F$4:$F$7,0,P$1-3),0),0),"OFF"),"")</f>
        <v>Shift 2</v>
      </c>
      <c r="Q30" s="98" t="str">
        <f ca="1">IF($C30&lt;&gt;"",IFERROR(INDEX('Dummy Shift (2)'!$D$4:$D$7,MATCH($C30,OFFSET('Dummy Shift (2)'!$F$4:$F$7,0,Q$1-3),0),0),"OFF"),"")</f>
        <v>Shift 2</v>
      </c>
      <c r="R30" s="98" t="str">
        <f ca="1">IF($C30&lt;&gt;"",IFERROR(INDEX('Dummy Shift (2)'!$D$4:$D$7,MATCH($C30,OFFSET('Dummy Shift (2)'!$F$4:$F$7,0,R$1-3),0),0),"OFF"),"")</f>
        <v>OFF</v>
      </c>
      <c r="S30" s="98" t="str">
        <f ca="1">IF($C30&lt;&gt;"",IFERROR(INDEX('Dummy Shift (2)'!$D$4:$D$7,MATCH($C30,OFFSET('Dummy Shift (2)'!$F$4:$F$7,0,S$1-3),0),0),"OFF"),"")</f>
        <v>Shift 2</v>
      </c>
      <c r="T30" s="98" t="str">
        <f ca="1">IF($C30&lt;&gt;"",IFERROR(INDEX('Dummy Shift (2)'!$D$4:$D$7,MATCH($C30,OFFSET('Dummy Shift (2)'!$F$4:$F$7,0,T$1-3),0),0),"OFF"),"")</f>
        <v>Shift 2</v>
      </c>
      <c r="U30" s="98" t="str">
        <f ca="1">IF($C30&lt;&gt;"",IFERROR(INDEX('Dummy Shift (2)'!$D$4:$D$7,MATCH($C30,OFFSET('Dummy Shift (2)'!$F$4:$F$7,0,U$1-3),0),0),"OFF"),"")</f>
        <v>Shift 2</v>
      </c>
      <c r="V30" s="98" t="str">
        <f ca="1">IF($C30&lt;&gt;"",IFERROR(INDEX('Dummy Shift (2)'!$D$4:$D$7,MATCH($C30,OFFSET('Dummy Shift (2)'!$F$4:$F$7,0,V$1-3),0),0),"OFF"),"")</f>
        <v>Shift 2</v>
      </c>
      <c r="W30" s="98" t="str">
        <f ca="1">IF($C30&lt;&gt;"",IFERROR(INDEX('Dummy Shift (2)'!$D$4:$D$7,MATCH($C30,OFFSET('Dummy Shift (2)'!$F$4:$F$7,0,W$1-3),0),0),"OFF"),"")</f>
        <v>Shift 2</v>
      </c>
      <c r="X30" s="98" t="str">
        <f ca="1">IF($C30&lt;&gt;"",IFERROR(INDEX('Dummy Shift (2)'!$D$4:$D$7,MATCH($C30,OFFSET('Dummy Shift (2)'!$F$4:$F$7,0,X$1-3),0),0),"OFF"),"")</f>
        <v>Shift 2</v>
      </c>
      <c r="Y30" s="98" t="str">
        <f ca="1">IF($C30&lt;&gt;"",IFERROR(INDEX('Dummy Shift (2)'!$D$4:$D$7,MATCH($C30,OFFSET('Dummy Shift (2)'!$F$4:$F$7,0,Y$1-3),0),0),"OFF"),"")</f>
        <v>OFF</v>
      </c>
      <c r="Z30" s="98" t="str">
        <f ca="1">IF($C30&lt;&gt;"",IFERROR(INDEX('Dummy Shift (2)'!$D$4:$D$7,MATCH($C30,OFFSET('Dummy Shift (2)'!$F$4:$F$7,0,Z$1-3),0),0),"OFF"),"")</f>
        <v>Shift 2</v>
      </c>
      <c r="AA30" s="98" t="str">
        <f ca="1">IF($C30&lt;&gt;"",IFERROR(INDEX('Dummy Shift (2)'!$D$4:$D$7,MATCH($C30,OFFSET('Dummy Shift (2)'!$F$4:$F$7,0,AA$1-3),0),0),"OFF"),"")</f>
        <v>Shift 2</v>
      </c>
      <c r="AB30" s="98" t="str">
        <f ca="1">IF($C30&lt;&gt;"",IFERROR(INDEX('Dummy Shift (2)'!$D$4:$D$7,MATCH($C30,OFFSET('Dummy Shift (2)'!$F$4:$F$7,0,AB$1-3),0),0),"OFF"),"")</f>
        <v>Shift 2</v>
      </c>
      <c r="AC30" s="98" t="str">
        <f ca="1">IF($C30&lt;&gt;"",IFERROR(INDEX('Dummy Shift (2)'!$D$4:$D$7,MATCH($C30,OFFSET('Dummy Shift (2)'!$F$4:$F$7,0,AC$1-3),0),0),"OFF"),"")</f>
        <v>Shift 2</v>
      </c>
      <c r="AD30" s="98" t="str">
        <f ca="1">IF($C30&lt;&gt;"",IFERROR(INDEX('Dummy Shift (2)'!$D$4:$D$7,MATCH($C30,OFFSET('Dummy Shift (2)'!$F$4:$F$7,0,AD$1-3),0),0),"OFF"),"")</f>
        <v>Shift 2</v>
      </c>
      <c r="AE30" s="98" t="str">
        <f ca="1">IF($C30&lt;&gt;"",IFERROR(INDEX('Dummy Shift (2)'!$D$4:$D$7,MATCH($C30,OFFSET('Dummy Shift (2)'!$F$4:$F$7,0,AE$1-3),0),0),"OFF"),"")</f>
        <v>Shift 2</v>
      </c>
      <c r="AF30" s="98" t="str">
        <f ca="1">IF($C30&lt;&gt;"",IFERROR(INDEX('Dummy Shift (2)'!$D$4:$D$7,MATCH($C30,OFFSET('Dummy Shift (2)'!$F$4:$F$7,0,AF$1-3),0),0),"OFF"),"")</f>
        <v>OFF</v>
      </c>
      <c r="AG30" s="98"/>
      <c r="AH30" s="98"/>
      <c r="AI30" s="98"/>
      <c r="AJ30" s="98"/>
      <c r="AK30" s="98"/>
      <c r="AL30" s="98"/>
      <c r="AM30" s="98"/>
    </row>
    <row r="31" spans="1:39" s="95" customFormat="1" x14ac:dyDescent="0.25">
      <c r="A31" s="95">
        <f t="shared" si="2"/>
        <v>10</v>
      </c>
      <c r="B31" s="95">
        <v>10</v>
      </c>
      <c r="C31" s="96" t="str">
        <f>IFERROR(VLOOKUP(B31,'Dummy Group'!$AE$4:$AG$213,2,FALSE),"")</f>
        <v>B</v>
      </c>
      <c r="D31" s="97" t="str">
        <f>IFERROR(VLOOKUP(B31,'Dummy Group'!$AE$4:$AG$213,3,FALSE),"")</f>
        <v>Roger Connery</v>
      </c>
      <c r="E31" s="98" t="str">
        <f ca="1">IF($C31&lt;&gt;"",IFERROR(INDEX('Dummy Shift (2)'!$D$4:$D$7,MATCH($C31,OFFSET('Dummy Shift (2)'!$F$4:$F$7,0,E$1-3),0),0),"OFF"),"")</f>
        <v>Shift 2</v>
      </c>
      <c r="F31" s="98" t="str">
        <f ca="1">IF($C31&lt;&gt;"",IFERROR(INDEX('Dummy Shift (2)'!$D$4:$D$7,MATCH($C31,OFFSET('Dummy Shift (2)'!$F$4:$F$7,0,F$1-3),0),0),"OFF"),"")</f>
        <v>Shift 2</v>
      </c>
      <c r="G31" s="98" t="str">
        <f ca="1">IF($C31&lt;&gt;"",IFERROR(INDEX('Dummy Shift (2)'!$D$4:$D$7,MATCH($C31,OFFSET('Dummy Shift (2)'!$F$4:$F$7,0,G$1-3),0),0),"OFF"),"")</f>
        <v>Shift 2</v>
      </c>
      <c r="H31" s="98" t="str">
        <f ca="1">IF($C31&lt;&gt;"",IFERROR(INDEX('Dummy Shift (2)'!$D$4:$D$7,MATCH($C31,OFFSET('Dummy Shift (2)'!$F$4:$F$7,0,H$1-3),0),0),"OFF"),"")</f>
        <v>Shift 2</v>
      </c>
      <c r="I31" s="98" t="str">
        <f ca="1">IF($C31&lt;&gt;"",IFERROR(INDEX('Dummy Shift (2)'!$D$4:$D$7,MATCH($C31,OFFSET('Dummy Shift (2)'!$F$4:$F$7,0,I$1-3),0),0),"OFF"),"")</f>
        <v>Shift 2</v>
      </c>
      <c r="J31" s="98" t="str">
        <f ca="1">IF($C31&lt;&gt;"",IFERROR(INDEX('Dummy Shift (2)'!$D$4:$D$7,MATCH($C31,OFFSET('Dummy Shift (2)'!$F$4:$F$7,0,J$1-3),0),0),"OFF"),"")</f>
        <v>Shift 2</v>
      </c>
      <c r="K31" s="98" t="str">
        <f ca="1">IF($C31&lt;&gt;"",IFERROR(INDEX('Dummy Shift (2)'!$D$4:$D$7,MATCH($C31,OFFSET('Dummy Shift (2)'!$F$4:$F$7,0,K$1-3),0),0),"OFF"),"")</f>
        <v>OFF</v>
      </c>
      <c r="L31" s="98" t="str">
        <f ca="1">IF($C31&lt;&gt;"",IFERROR(INDEX('Dummy Shift (2)'!$D$4:$D$7,MATCH($C31,OFFSET('Dummy Shift (2)'!$F$4:$F$7,0,L$1-3),0),0),"OFF"),"")</f>
        <v>Shift 2</v>
      </c>
      <c r="M31" s="98" t="str">
        <f ca="1">IF($C31&lt;&gt;"",IFERROR(INDEX('Dummy Shift (2)'!$D$4:$D$7,MATCH($C31,OFFSET('Dummy Shift (2)'!$F$4:$F$7,0,M$1-3),0),0),"OFF"),"")</f>
        <v>Shift 2</v>
      </c>
      <c r="N31" s="98" t="str">
        <f ca="1">IF($C31&lt;&gt;"",IFERROR(INDEX('Dummy Shift (2)'!$D$4:$D$7,MATCH($C31,OFFSET('Dummy Shift (2)'!$F$4:$F$7,0,N$1-3),0),0),"OFF"),"")</f>
        <v>Shift 2</v>
      </c>
      <c r="O31" s="98" t="str">
        <f ca="1">IF($C31&lt;&gt;"",IFERROR(INDEX('Dummy Shift (2)'!$D$4:$D$7,MATCH($C31,OFFSET('Dummy Shift (2)'!$F$4:$F$7,0,O$1-3),0),0),"OFF"),"")</f>
        <v>Shift 2</v>
      </c>
      <c r="P31" s="98" t="str">
        <f ca="1">IF($C31&lt;&gt;"",IFERROR(INDEX('Dummy Shift (2)'!$D$4:$D$7,MATCH($C31,OFFSET('Dummy Shift (2)'!$F$4:$F$7,0,P$1-3),0),0),"OFF"),"")</f>
        <v>Shift 2</v>
      </c>
      <c r="Q31" s="98" t="str">
        <f ca="1">IF($C31&lt;&gt;"",IFERROR(INDEX('Dummy Shift (2)'!$D$4:$D$7,MATCH($C31,OFFSET('Dummy Shift (2)'!$F$4:$F$7,0,Q$1-3),0),0),"OFF"),"")</f>
        <v>Shift 2</v>
      </c>
      <c r="R31" s="98" t="str">
        <f ca="1">IF($C31&lt;&gt;"",IFERROR(INDEX('Dummy Shift (2)'!$D$4:$D$7,MATCH($C31,OFFSET('Dummy Shift (2)'!$F$4:$F$7,0,R$1-3),0),0),"OFF"),"")</f>
        <v>OFF</v>
      </c>
      <c r="S31" s="98" t="str">
        <f ca="1">IF($C31&lt;&gt;"",IFERROR(INDEX('Dummy Shift (2)'!$D$4:$D$7,MATCH($C31,OFFSET('Dummy Shift (2)'!$F$4:$F$7,0,S$1-3),0),0),"OFF"),"")</f>
        <v>Shift 2</v>
      </c>
      <c r="T31" s="98" t="str">
        <f ca="1">IF($C31&lt;&gt;"",IFERROR(INDEX('Dummy Shift (2)'!$D$4:$D$7,MATCH($C31,OFFSET('Dummy Shift (2)'!$F$4:$F$7,0,T$1-3),0),0),"OFF"),"")</f>
        <v>Shift 2</v>
      </c>
      <c r="U31" s="98" t="str">
        <f ca="1">IF($C31&lt;&gt;"",IFERROR(INDEX('Dummy Shift (2)'!$D$4:$D$7,MATCH($C31,OFFSET('Dummy Shift (2)'!$F$4:$F$7,0,U$1-3),0),0),"OFF"),"")</f>
        <v>Shift 2</v>
      </c>
      <c r="V31" s="98" t="str">
        <f ca="1">IF($C31&lt;&gt;"",IFERROR(INDEX('Dummy Shift (2)'!$D$4:$D$7,MATCH($C31,OFFSET('Dummy Shift (2)'!$F$4:$F$7,0,V$1-3),0),0),"OFF"),"")</f>
        <v>Shift 2</v>
      </c>
      <c r="W31" s="98" t="str">
        <f ca="1">IF($C31&lt;&gt;"",IFERROR(INDEX('Dummy Shift (2)'!$D$4:$D$7,MATCH($C31,OFFSET('Dummy Shift (2)'!$F$4:$F$7,0,W$1-3),0),0),"OFF"),"")</f>
        <v>Shift 2</v>
      </c>
      <c r="X31" s="98" t="str">
        <f ca="1">IF($C31&lt;&gt;"",IFERROR(INDEX('Dummy Shift (2)'!$D$4:$D$7,MATCH($C31,OFFSET('Dummy Shift (2)'!$F$4:$F$7,0,X$1-3),0),0),"OFF"),"")</f>
        <v>Shift 2</v>
      </c>
      <c r="Y31" s="98" t="str">
        <f ca="1">IF($C31&lt;&gt;"",IFERROR(INDEX('Dummy Shift (2)'!$D$4:$D$7,MATCH($C31,OFFSET('Dummy Shift (2)'!$F$4:$F$7,0,Y$1-3),0),0),"OFF"),"")</f>
        <v>OFF</v>
      </c>
      <c r="Z31" s="98" t="str">
        <f ca="1">IF($C31&lt;&gt;"",IFERROR(INDEX('Dummy Shift (2)'!$D$4:$D$7,MATCH($C31,OFFSET('Dummy Shift (2)'!$F$4:$F$7,0,Z$1-3),0),0),"OFF"),"")</f>
        <v>Shift 2</v>
      </c>
      <c r="AA31" s="98" t="str">
        <f ca="1">IF($C31&lt;&gt;"",IFERROR(INDEX('Dummy Shift (2)'!$D$4:$D$7,MATCH($C31,OFFSET('Dummy Shift (2)'!$F$4:$F$7,0,AA$1-3),0),0),"OFF"),"")</f>
        <v>Shift 2</v>
      </c>
      <c r="AB31" s="98" t="str">
        <f ca="1">IF($C31&lt;&gt;"",IFERROR(INDEX('Dummy Shift (2)'!$D$4:$D$7,MATCH($C31,OFFSET('Dummy Shift (2)'!$F$4:$F$7,0,AB$1-3),0),0),"OFF"),"")</f>
        <v>Shift 2</v>
      </c>
      <c r="AC31" s="98" t="str">
        <f ca="1">IF($C31&lt;&gt;"",IFERROR(INDEX('Dummy Shift (2)'!$D$4:$D$7,MATCH($C31,OFFSET('Dummy Shift (2)'!$F$4:$F$7,0,AC$1-3),0),0),"OFF"),"")</f>
        <v>Shift 2</v>
      </c>
      <c r="AD31" s="98" t="str">
        <f ca="1">IF($C31&lt;&gt;"",IFERROR(INDEX('Dummy Shift (2)'!$D$4:$D$7,MATCH($C31,OFFSET('Dummy Shift (2)'!$F$4:$F$7,0,AD$1-3),0),0),"OFF"),"")</f>
        <v>Shift 2</v>
      </c>
      <c r="AE31" s="98" t="str">
        <f ca="1">IF($C31&lt;&gt;"",IFERROR(INDEX('Dummy Shift (2)'!$D$4:$D$7,MATCH($C31,OFFSET('Dummy Shift (2)'!$F$4:$F$7,0,AE$1-3),0),0),"OFF"),"")</f>
        <v>Shift 2</v>
      </c>
      <c r="AF31" s="98" t="str">
        <f ca="1">IF($C31&lt;&gt;"",IFERROR(INDEX('Dummy Shift (2)'!$D$4:$D$7,MATCH($C31,OFFSET('Dummy Shift (2)'!$F$4:$F$7,0,AF$1-3),0),0),"OFF"),"")</f>
        <v>OFF</v>
      </c>
      <c r="AG31" s="98"/>
      <c r="AH31" s="98"/>
      <c r="AI31" s="98"/>
      <c r="AJ31" s="98"/>
      <c r="AK31" s="98"/>
      <c r="AL31" s="98"/>
      <c r="AM31" s="98"/>
    </row>
    <row r="32" spans="1:39" s="95" customFormat="1" x14ac:dyDescent="0.25">
      <c r="A32" s="95">
        <f t="shared" si="2"/>
        <v>11</v>
      </c>
      <c r="B32" s="95">
        <v>11</v>
      </c>
      <c r="C32" s="96" t="str">
        <f>IFERROR(VLOOKUP(B32,'Dummy Group'!$AE$4:$AG$213,2,FALSE),"")</f>
        <v>B</v>
      </c>
      <c r="D32" s="97" t="str">
        <f>IFERROR(VLOOKUP(B32,'Dummy Group'!$AE$4:$AG$213,3,FALSE),"")</f>
        <v>Pierce Craig</v>
      </c>
      <c r="E32" s="98" t="str">
        <f ca="1">IF($C32&lt;&gt;"",IFERROR(INDEX('Dummy Shift (2)'!$D$4:$D$7,MATCH($C32,OFFSET('Dummy Shift (2)'!$F$4:$F$7,0,E$1-3),0),0),"OFF"),"")</f>
        <v>Shift 2</v>
      </c>
      <c r="F32" s="98" t="str">
        <f ca="1">IF($C32&lt;&gt;"",IFERROR(INDEX('Dummy Shift (2)'!$D$4:$D$7,MATCH($C32,OFFSET('Dummy Shift (2)'!$F$4:$F$7,0,F$1-3),0),0),"OFF"),"")</f>
        <v>Shift 2</v>
      </c>
      <c r="G32" s="98" t="str">
        <f ca="1">IF($C32&lt;&gt;"",IFERROR(INDEX('Dummy Shift (2)'!$D$4:$D$7,MATCH($C32,OFFSET('Dummy Shift (2)'!$F$4:$F$7,0,G$1-3),0),0),"OFF"),"")</f>
        <v>Shift 2</v>
      </c>
      <c r="H32" s="98" t="str">
        <f ca="1">IF($C32&lt;&gt;"",IFERROR(INDEX('Dummy Shift (2)'!$D$4:$D$7,MATCH($C32,OFFSET('Dummy Shift (2)'!$F$4:$F$7,0,H$1-3),0),0),"OFF"),"")</f>
        <v>Shift 2</v>
      </c>
      <c r="I32" s="98" t="str">
        <f ca="1">IF($C32&lt;&gt;"",IFERROR(INDEX('Dummy Shift (2)'!$D$4:$D$7,MATCH($C32,OFFSET('Dummy Shift (2)'!$F$4:$F$7,0,I$1-3),0),0),"OFF"),"")</f>
        <v>Shift 2</v>
      </c>
      <c r="J32" s="98" t="str">
        <f ca="1">IF($C32&lt;&gt;"",IFERROR(INDEX('Dummy Shift (2)'!$D$4:$D$7,MATCH($C32,OFFSET('Dummy Shift (2)'!$F$4:$F$7,0,J$1-3),0),0),"OFF"),"")</f>
        <v>Shift 2</v>
      </c>
      <c r="K32" s="98" t="str">
        <f ca="1">IF($C32&lt;&gt;"",IFERROR(INDEX('Dummy Shift (2)'!$D$4:$D$7,MATCH($C32,OFFSET('Dummy Shift (2)'!$F$4:$F$7,0,K$1-3),0),0),"OFF"),"")</f>
        <v>OFF</v>
      </c>
      <c r="L32" s="98" t="str">
        <f ca="1">IF($C32&lt;&gt;"",IFERROR(INDEX('Dummy Shift (2)'!$D$4:$D$7,MATCH($C32,OFFSET('Dummy Shift (2)'!$F$4:$F$7,0,L$1-3),0),0),"OFF"),"")</f>
        <v>Shift 2</v>
      </c>
      <c r="M32" s="98" t="str">
        <f ca="1">IF($C32&lt;&gt;"",IFERROR(INDEX('Dummy Shift (2)'!$D$4:$D$7,MATCH($C32,OFFSET('Dummy Shift (2)'!$F$4:$F$7,0,M$1-3),0),0),"OFF"),"")</f>
        <v>Shift 2</v>
      </c>
      <c r="N32" s="98" t="str">
        <f ca="1">IF($C32&lt;&gt;"",IFERROR(INDEX('Dummy Shift (2)'!$D$4:$D$7,MATCH($C32,OFFSET('Dummy Shift (2)'!$F$4:$F$7,0,N$1-3),0),0),"OFF"),"")</f>
        <v>Shift 2</v>
      </c>
      <c r="O32" s="98" t="str">
        <f ca="1">IF($C32&lt;&gt;"",IFERROR(INDEX('Dummy Shift (2)'!$D$4:$D$7,MATCH($C32,OFFSET('Dummy Shift (2)'!$F$4:$F$7,0,O$1-3),0),0),"OFF"),"")</f>
        <v>Shift 2</v>
      </c>
      <c r="P32" s="98" t="str">
        <f ca="1">IF($C32&lt;&gt;"",IFERROR(INDEX('Dummy Shift (2)'!$D$4:$D$7,MATCH($C32,OFFSET('Dummy Shift (2)'!$F$4:$F$7,0,P$1-3),0),0),"OFF"),"")</f>
        <v>Shift 2</v>
      </c>
      <c r="Q32" s="98" t="str">
        <f ca="1">IF($C32&lt;&gt;"",IFERROR(INDEX('Dummy Shift (2)'!$D$4:$D$7,MATCH($C32,OFFSET('Dummy Shift (2)'!$F$4:$F$7,0,Q$1-3),0),0),"OFF"),"")</f>
        <v>Shift 2</v>
      </c>
      <c r="R32" s="98" t="str">
        <f ca="1">IF($C32&lt;&gt;"",IFERROR(INDEX('Dummy Shift (2)'!$D$4:$D$7,MATCH($C32,OFFSET('Dummy Shift (2)'!$F$4:$F$7,0,R$1-3),0),0),"OFF"),"")</f>
        <v>OFF</v>
      </c>
      <c r="S32" s="98" t="str">
        <f ca="1">IF($C32&lt;&gt;"",IFERROR(INDEX('Dummy Shift (2)'!$D$4:$D$7,MATCH($C32,OFFSET('Dummy Shift (2)'!$F$4:$F$7,0,S$1-3),0),0),"OFF"),"")</f>
        <v>Shift 2</v>
      </c>
      <c r="T32" s="98" t="str">
        <f ca="1">IF($C32&lt;&gt;"",IFERROR(INDEX('Dummy Shift (2)'!$D$4:$D$7,MATCH($C32,OFFSET('Dummy Shift (2)'!$F$4:$F$7,0,T$1-3),0),0),"OFF"),"")</f>
        <v>Shift 2</v>
      </c>
      <c r="U32" s="98" t="str">
        <f ca="1">IF($C32&lt;&gt;"",IFERROR(INDEX('Dummy Shift (2)'!$D$4:$D$7,MATCH($C32,OFFSET('Dummy Shift (2)'!$F$4:$F$7,0,U$1-3),0),0),"OFF"),"")</f>
        <v>Shift 2</v>
      </c>
      <c r="V32" s="98" t="str">
        <f ca="1">IF($C32&lt;&gt;"",IFERROR(INDEX('Dummy Shift (2)'!$D$4:$D$7,MATCH($C32,OFFSET('Dummy Shift (2)'!$F$4:$F$7,0,V$1-3),0),0),"OFF"),"")</f>
        <v>Shift 2</v>
      </c>
      <c r="W32" s="98" t="str">
        <f ca="1">IF($C32&lt;&gt;"",IFERROR(INDEX('Dummy Shift (2)'!$D$4:$D$7,MATCH($C32,OFFSET('Dummy Shift (2)'!$F$4:$F$7,0,W$1-3),0),0),"OFF"),"")</f>
        <v>Shift 2</v>
      </c>
      <c r="X32" s="98" t="str">
        <f ca="1">IF($C32&lt;&gt;"",IFERROR(INDEX('Dummy Shift (2)'!$D$4:$D$7,MATCH($C32,OFFSET('Dummy Shift (2)'!$F$4:$F$7,0,X$1-3),0),0),"OFF"),"")</f>
        <v>Shift 2</v>
      </c>
      <c r="Y32" s="98" t="str">
        <f ca="1">IF($C32&lt;&gt;"",IFERROR(INDEX('Dummy Shift (2)'!$D$4:$D$7,MATCH($C32,OFFSET('Dummy Shift (2)'!$F$4:$F$7,0,Y$1-3),0),0),"OFF"),"")</f>
        <v>OFF</v>
      </c>
      <c r="Z32" s="98" t="str">
        <f ca="1">IF($C32&lt;&gt;"",IFERROR(INDEX('Dummy Shift (2)'!$D$4:$D$7,MATCH($C32,OFFSET('Dummy Shift (2)'!$F$4:$F$7,0,Z$1-3),0),0),"OFF"),"")</f>
        <v>Shift 2</v>
      </c>
      <c r="AA32" s="98" t="str">
        <f ca="1">IF($C32&lt;&gt;"",IFERROR(INDEX('Dummy Shift (2)'!$D$4:$D$7,MATCH($C32,OFFSET('Dummy Shift (2)'!$F$4:$F$7,0,AA$1-3),0),0),"OFF"),"")</f>
        <v>Shift 2</v>
      </c>
      <c r="AB32" s="98" t="str">
        <f ca="1">IF($C32&lt;&gt;"",IFERROR(INDEX('Dummy Shift (2)'!$D$4:$D$7,MATCH($C32,OFFSET('Dummy Shift (2)'!$F$4:$F$7,0,AB$1-3),0),0),"OFF"),"")</f>
        <v>Shift 2</v>
      </c>
      <c r="AC32" s="98" t="str">
        <f ca="1">IF($C32&lt;&gt;"",IFERROR(INDEX('Dummy Shift (2)'!$D$4:$D$7,MATCH($C32,OFFSET('Dummy Shift (2)'!$F$4:$F$7,0,AC$1-3),0),0),"OFF"),"")</f>
        <v>Shift 2</v>
      </c>
      <c r="AD32" s="98" t="str">
        <f ca="1">IF($C32&lt;&gt;"",IFERROR(INDEX('Dummy Shift (2)'!$D$4:$D$7,MATCH($C32,OFFSET('Dummy Shift (2)'!$F$4:$F$7,0,AD$1-3),0),0),"OFF"),"")</f>
        <v>Shift 2</v>
      </c>
      <c r="AE32" s="98" t="str">
        <f ca="1">IF($C32&lt;&gt;"",IFERROR(INDEX('Dummy Shift (2)'!$D$4:$D$7,MATCH($C32,OFFSET('Dummy Shift (2)'!$F$4:$F$7,0,AE$1-3),0),0),"OFF"),"")</f>
        <v>Shift 2</v>
      </c>
      <c r="AF32" s="98" t="str">
        <f ca="1">IF($C32&lt;&gt;"",IFERROR(INDEX('Dummy Shift (2)'!$D$4:$D$7,MATCH($C32,OFFSET('Dummy Shift (2)'!$F$4:$F$7,0,AF$1-3),0),0),"OFF"),"")</f>
        <v>OFF</v>
      </c>
      <c r="AG32" s="98"/>
      <c r="AH32" s="98"/>
      <c r="AI32" s="98"/>
      <c r="AJ32" s="98"/>
      <c r="AK32" s="98"/>
      <c r="AL32" s="98"/>
      <c r="AM32" s="98"/>
    </row>
    <row r="33" spans="1:39" s="95" customFormat="1" x14ac:dyDescent="0.25">
      <c r="A33" s="95">
        <f t="shared" si="2"/>
        <v>12</v>
      </c>
      <c r="B33" s="95">
        <v>12</v>
      </c>
      <c r="C33" s="96" t="str">
        <f>IFERROR(VLOOKUP(B33,'Dummy Group'!$AE$4:$AG$213,2,FALSE),"")</f>
        <v>B</v>
      </c>
      <c r="D33" s="97" t="str">
        <f>IFERROR(VLOOKUP(B33,'Dummy Group'!$AE$4:$AG$213,3,FALSE),"")</f>
        <v>Timothy Lazenbi</v>
      </c>
      <c r="E33" s="98" t="str">
        <f ca="1">IF($C33&lt;&gt;"",IFERROR(INDEX('Dummy Shift (2)'!$D$4:$D$7,MATCH($C33,OFFSET('Dummy Shift (2)'!$F$4:$F$7,0,E$1-3),0),0),"OFF"),"")</f>
        <v>Shift 2</v>
      </c>
      <c r="F33" s="98" t="str">
        <f ca="1">IF($C33&lt;&gt;"",IFERROR(INDEX('Dummy Shift (2)'!$D$4:$D$7,MATCH($C33,OFFSET('Dummy Shift (2)'!$F$4:$F$7,0,F$1-3),0),0),"OFF"),"")</f>
        <v>Shift 2</v>
      </c>
      <c r="G33" s="98" t="str">
        <f ca="1">IF($C33&lt;&gt;"",IFERROR(INDEX('Dummy Shift (2)'!$D$4:$D$7,MATCH($C33,OFFSET('Dummy Shift (2)'!$F$4:$F$7,0,G$1-3),0),0),"OFF"),"")</f>
        <v>Shift 2</v>
      </c>
      <c r="H33" s="98" t="str">
        <f ca="1">IF($C33&lt;&gt;"",IFERROR(INDEX('Dummy Shift (2)'!$D$4:$D$7,MATCH($C33,OFFSET('Dummy Shift (2)'!$F$4:$F$7,0,H$1-3),0),0),"OFF"),"")</f>
        <v>Shift 2</v>
      </c>
      <c r="I33" s="98" t="str">
        <f ca="1">IF($C33&lt;&gt;"",IFERROR(INDEX('Dummy Shift (2)'!$D$4:$D$7,MATCH($C33,OFFSET('Dummy Shift (2)'!$F$4:$F$7,0,I$1-3),0),0),"OFF"),"")</f>
        <v>Shift 2</v>
      </c>
      <c r="J33" s="98" t="str">
        <f ca="1">IF($C33&lt;&gt;"",IFERROR(INDEX('Dummy Shift (2)'!$D$4:$D$7,MATCH($C33,OFFSET('Dummy Shift (2)'!$F$4:$F$7,0,J$1-3),0),0),"OFF"),"")</f>
        <v>Shift 2</v>
      </c>
      <c r="K33" s="98" t="str">
        <f ca="1">IF($C33&lt;&gt;"",IFERROR(INDEX('Dummy Shift (2)'!$D$4:$D$7,MATCH($C33,OFFSET('Dummy Shift (2)'!$F$4:$F$7,0,K$1-3),0),0),"OFF"),"")</f>
        <v>OFF</v>
      </c>
      <c r="L33" s="98" t="str">
        <f ca="1">IF($C33&lt;&gt;"",IFERROR(INDEX('Dummy Shift (2)'!$D$4:$D$7,MATCH($C33,OFFSET('Dummy Shift (2)'!$F$4:$F$7,0,L$1-3),0),0),"OFF"),"")</f>
        <v>Shift 2</v>
      </c>
      <c r="M33" s="98" t="str">
        <f ca="1">IF($C33&lt;&gt;"",IFERROR(INDEX('Dummy Shift (2)'!$D$4:$D$7,MATCH($C33,OFFSET('Dummy Shift (2)'!$F$4:$F$7,0,M$1-3),0),0),"OFF"),"")</f>
        <v>Shift 2</v>
      </c>
      <c r="N33" s="98" t="str">
        <f ca="1">IF($C33&lt;&gt;"",IFERROR(INDEX('Dummy Shift (2)'!$D$4:$D$7,MATCH($C33,OFFSET('Dummy Shift (2)'!$F$4:$F$7,0,N$1-3),0),0),"OFF"),"")</f>
        <v>Shift 2</v>
      </c>
      <c r="O33" s="98" t="str">
        <f ca="1">IF($C33&lt;&gt;"",IFERROR(INDEX('Dummy Shift (2)'!$D$4:$D$7,MATCH($C33,OFFSET('Dummy Shift (2)'!$F$4:$F$7,0,O$1-3),0),0),"OFF"),"")</f>
        <v>Shift 2</v>
      </c>
      <c r="P33" s="98" t="str">
        <f ca="1">IF($C33&lt;&gt;"",IFERROR(INDEX('Dummy Shift (2)'!$D$4:$D$7,MATCH($C33,OFFSET('Dummy Shift (2)'!$F$4:$F$7,0,P$1-3),0),0),"OFF"),"")</f>
        <v>Shift 2</v>
      </c>
      <c r="Q33" s="98" t="str">
        <f ca="1">IF($C33&lt;&gt;"",IFERROR(INDEX('Dummy Shift (2)'!$D$4:$D$7,MATCH($C33,OFFSET('Dummy Shift (2)'!$F$4:$F$7,0,Q$1-3),0),0),"OFF"),"")</f>
        <v>Shift 2</v>
      </c>
      <c r="R33" s="98" t="str">
        <f ca="1">IF($C33&lt;&gt;"",IFERROR(INDEX('Dummy Shift (2)'!$D$4:$D$7,MATCH($C33,OFFSET('Dummy Shift (2)'!$F$4:$F$7,0,R$1-3),0),0),"OFF"),"")</f>
        <v>OFF</v>
      </c>
      <c r="S33" s="98" t="str">
        <f ca="1">IF($C33&lt;&gt;"",IFERROR(INDEX('Dummy Shift (2)'!$D$4:$D$7,MATCH($C33,OFFSET('Dummy Shift (2)'!$F$4:$F$7,0,S$1-3),0),0),"OFF"),"")</f>
        <v>Shift 2</v>
      </c>
      <c r="T33" s="98" t="str">
        <f ca="1">IF($C33&lt;&gt;"",IFERROR(INDEX('Dummy Shift (2)'!$D$4:$D$7,MATCH($C33,OFFSET('Dummy Shift (2)'!$F$4:$F$7,0,T$1-3),0),0),"OFF"),"")</f>
        <v>Shift 2</v>
      </c>
      <c r="U33" s="98" t="str">
        <f ca="1">IF($C33&lt;&gt;"",IFERROR(INDEX('Dummy Shift (2)'!$D$4:$D$7,MATCH($C33,OFFSET('Dummy Shift (2)'!$F$4:$F$7,0,U$1-3),0),0),"OFF"),"")</f>
        <v>Shift 2</v>
      </c>
      <c r="V33" s="98" t="str">
        <f ca="1">IF($C33&lt;&gt;"",IFERROR(INDEX('Dummy Shift (2)'!$D$4:$D$7,MATCH($C33,OFFSET('Dummy Shift (2)'!$F$4:$F$7,0,V$1-3),0),0),"OFF"),"")</f>
        <v>Shift 2</v>
      </c>
      <c r="W33" s="98" t="str">
        <f ca="1">IF($C33&lt;&gt;"",IFERROR(INDEX('Dummy Shift (2)'!$D$4:$D$7,MATCH($C33,OFFSET('Dummy Shift (2)'!$F$4:$F$7,0,W$1-3),0),0),"OFF"),"")</f>
        <v>Shift 2</v>
      </c>
      <c r="X33" s="98" t="str">
        <f ca="1">IF($C33&lt;&gt;"",IFERROR(INDEX('Dummy Shift (2)'!$D$4:$D$7,MATCH($C33,OFFSET('Dummy Shift (2)'!$F$4:$F$7,0,X$1-3),0),0),"OFF"),"")</f>
        <v>Shift 2</v>
      </c>
      <c r="Y33" s="98" t="str">
        <f ca="1">IF($C33&lt;&gt;"",IFERROR(INDEX('Dummy Shift (2)'!$D$4:$D$7,MATCH($C33,OFFSET('Dummy Shift (2)'!$F$4:$F$7,0,Y$1-3),0),0),"OFF"),"")</f>
        <v>OFF</v>
      </c>
      <c r="Z33" s="98" t="str">
        <f ca="1">IF($C33&lt;&gt;"",IFERROR(INDEX('Dummy Shift (2)'!$D$4:$D$7,MATCH($C33,OFFSET('Dummy Shift (2)'!$F$4:$F$7,0,Z$1-3),0),0),"OFF"),"")</f>
        <v>Shift 2</v>
      </c>
      <c r="AA33" s="98" t="str">
        <f ca="1">IF($C33&lt;&gt;"",IFERROR(INDEX('Dummy Shift (2)'!$D$4:$D$7,MATCH($C33,OFFSET('Dummy Shift (2)'!$F$4:$F$7,0,AA$1-3),0),0),"OFF"),"")</f>
        <v>Shift 2</v>
      </c>
      <c r="AB33" s="98" t="str">
        <f ca="1">IF($C33&lt;&gt;"",IFERROR(INDEX('Dummy Shift (2)'!$D$4:$D$7,MATCH($C33,OFFSET('Dummy Shift (2)'!$F$4:$F$7,0,AB$1-3),0),0),"OFF"),"")</f>
        <v>Shift 2</v>
      </c>
      <c r="AC33" s="98" t="str">
        <f ca="1">IF($C33&lt;&gt;"",IFERROR(INDEX('Dummy Shift (2)'!$D$4:$D$7,MATCH($C33,OFFSET('Dummy Shift (2)'!$F$4:$F$7,0,AC$1-3),0),0),"OFF"),"")</f>
        <v>Shift 2</v>
      </c>
      <c r="AD33" s="98" t="str">
        <f ca="1">IF($C33&lt;&gt;"",IFERROR(INDEX('Dummy Shift (2)'!$D$4:$D$7,MATCH($C33,OFFSET('Dummy Shift (2)'!$F$4:$F$7,0,AD$1-3),0),0),"OFF"),"")</f>
        <v>Shift 2</v>
      </c>
      <c r="AE33" s="98" t="str">
        <f ca="1">IF($C33&lt;&gt;"",IFERROR(INDEX('Dummy Shift (2)'!$D$4:$D$7,MATCH($C33,OFFSET('Dummy Shift (2)'!$F$4:$F$7,0,AE$1-3),0),0),"OFF"),"")</f>
        <v>Shift 2</v>
      </c>
      <c r="AF33" s="98" t="str">
        <f ca="1">IF($C33&lt;&gt;"",IFERROR(INDEX('Dummy Shift (2)'!$D$4:$D$7,MATCH($C33,OFFSET('Dummy Shift (2)'!$F$4:$F$7,0,AF$1-3),0),0),"OFF"),"")</f>
        <v>OFF</v>
      </c>
      <c r="AG33" s="98"/>
      <c r="AH33" s="98"/>
      <c r="AI33" s="98"/>
      <c r="AJ33" s="98"/>
      <c r="AK33" s="98"/>
      <c r="AL33" s="98"/>
      <c r="AM33" s="98"/>
    </row>
    <row r="34" spans="1:39" s="95" customFormat="1" x14ac:dyDescent="0.25">
      <c r="A34" s="95">
        <f t="shared" si="2"/>
        <v>12</v>
      </c>
      <c r="B34" s="95">
        <v>13</v>
      </c>
      <c r="C34" s="96" t="str">
        <f>IFERROR(VLOOKUP(B34,'Dummy Group'!$AE$4:$AG$213,2,FALSE),"")</f>
        <v/>
      </c>
      <c r="D34" s="97" t="str">
        <f>IFERROR(VLOOKUP(B34,'Dummy Group'!$AE$4:$AG$213,3,FALSE),"")</f>
        <v/>
      </c>
      <c r="E34" s="98" t="str">
        <f ca="1">IF($C34&lt;&gt;"",IFERROR(INDEX('Dummy Shift (2)'!$D$4:$D$7,MATCH($C34,OFFSET('Dummy Shift (2)'!$F$4:$F$7,0,E$1-3),0),0),"OFF"),"")</f>
        <v/>
      </c>
      <c r="F34" s="98" t="str">
        <f ca="1">IF($C34&lt;&gt;"",IFERROR(INDEX('Dummy Shift (2)'!$D$4:$D$7,MATCH($C34,OFFSET('Dummy Shift (2)'!$F$4:$F$7,0,F$1-3),0),0),"OFF"),"")</f>
        <v/>
      </c>
      <c r="G34" s="98" t="str">
        <f ca="1">IF($C34&lt;&gt;"",IFERROR(INDEX('Dummy Shift (2)'!$D$4:$D$7,MATCH($C34,OFFSET('Dummy Shift (2)'!$F$4:$F$7,0,G$1-3),0),0),"OFF"),"")</f>
        <v/>
      </c>
      <c r="H34" s="98" t="str">
        <f ca="1">IF($C34&lt;&gt;"",IFERROR(INDEX('Dummy Shift (2)'!$D$4:$D$7,MATCH($C34,OFFSET('Dummy Shift (2)'!$F$4:$F$7,0,H$1-3),0),0),"OFF"),"")</f>
        <v/>
      </c>
      <c r="I34" s="98" t="str">
        <f ca="1">IF($C34&lt;&gt;"",IFERROR(INDEX('Dummy Shift (2)'!$D$4:$D$7,MATCH($C34,OFFSET('Dummy Shift (2)'!$F$4:$F$7,0,I$1-3),0),0),"OFF"),"")</f>
        <v/>
      </c>
      <c r="J34" s="98" t="str">
        <f ca="1">IF($C34&lt;&gt;"",IFERROR(INDEX('Dummy Shift (2)'!$D$4:$D$7,MATCH($C34,OFFSET('Dummy Shift (2)'!$F$4:$F$7,0,J$1-3),0),0),"OFF"),"")</f>
        <v/>
      </c>
      <c r="K34" s="98" t="str">
        <f ca="1">IF($C34&lt;&gt;"",IFERROR(INDEX('Dummy Shift (2)'!$D$4:$D$7,MATCH($C34,OFFSET('Dummy Shift (2)'!$F$4:$F$7,0,K$1-3),0),0),"OFF"),"")</f>
        <v/>
      </c>
      <c r="L34" s="98" t="str">
        <f ca="1">IF($C34&lt;&gt;"",IFERROR(INDEX('Dummy Shift (2)'!$D$4:$D$7,MATCH($C34,OFFSET('Dummy Shift (2)'!$F$4:$F$7,0,L$1-3),0),0),"OFF"),"")</f>
        <v/>
      </c>
      <c r="M34" s="98" t="str">
        <f ca="1">IF($C34&lt;&gt;"",IFERROR(INDEX('Dummy Shift (2)'!$D$4:$D$7,MATCH($C34,OFFSET('Dummy Shift (2)'!$F$4:$F$7,0,M$1-3),0),0),"OFF"),"")</f>
        <v/>
      </c>
      <c r="N34" s="98" t="str">
        <f ca="1">IF($C34&lt;&gt;"",IFERROR(INDEX('Dummy Shift (2)'!$D$4:$D$7,MATCH($C34,OFFSET('Dummy Shift (2)'!$F$4:$F$7,0,N$1-3),0),0),"OFF"),"")</f>
        <v/>
      </c>
      <c r="O34" s="98" t="str">
        <f ca="1">IF($C34&lt;&gt;"",IFERROR(INDEX('Dummy Shift (2)'!$D$4:$D$7,MATCH($C34,OFFSET('Dummy Shift (2)'!$F$4:$F$7,0,O$1-3),0),0),"OFF"),"")</f>
        <v/>
      </c>
      <c r="P34" s="98" t="str">
        <f ca="1">IF($C34&lt;&gt;"",IFERROR(INDEX('Dummy Shift (2)'!$D$4:$D$7,MATCH($C34,OFFSET('Dummy Shift (2)'!$F$4:$F$7,0,P$1-3),0),0),"OFF"),"")</f>
        <v/>
      </c>
      <c r="Q34" s="98" t="str">
        <f ca="1">IF($C34&lt;&gt;"",IFERROR(INDEX('Dummy Shift (2)'!$D$4:$D$7,MATCH($C34,OFFSET('Dummy Shift (2)'!$F$4:$F$7,0,Q$1-3),0),0),"OFF"),"")</f>
        <v/>
      </c>
      <c r="R34" s="98" t="str">
        <f ca="1">IF($C34&lt;&gt;"",IFERROR(INDEX('Dummy Shift (2)'!$D$4:$D$7,MATCH($C34,OFFSET('Dummy Shift (2)'!$F$4:$F$7,0,R$1-3),0),0),"OFF"),"")</f>
        <v/>
      </c>
      <c r="S34" s="98" t="str">
        <f ca="1">IF($C34&lt;&gt;"",IFERROR(INDEX('Dummy Shift (2)'!$D$4:$D$7,MATCH($C34,OFFSET('Dummy Shift (2)'!$F$4:$F$7,0,S$1-3),0),0),"OFF"),"")</f>
        <v/>
      </c>
      <c r="T34" s="98" t="str">
        <f ca="1">IF($C34&lt;&gt;"",IFERROR(INDEX('Dummy Shift (2)'!$D$4:$D$7,MATCH($C34,OFFSET('Dummy Shift (2)'!$F$4:$F$7,0,T$1-3),0),0),"OFF"),"")</f>
        <v/>
      </c>
      <c r="U34" s="98" t="str">
        <f ca="1">IF($C34&lt;&gt;"",IFERROR(INDEX('Dummy Shift (2)'!$D$4:$D$7,MATCH($C34,OFFSET('Dummy Shift (2)'!$F$4:$F$7,0,U$1-3),0),0),"OFF"),"")</f>
        <v/>
      </c>
      <c r="V34" s="98" t="str">
        <f ca="1">IF($C34&lt;&gt;"",IFERROR(INDEX('Dummy Shift (2)'!$D$4:$D$7,MATCH($C34,OFFSET('Dummy Shift (2)'!$F$4:$F$7,0,V$1-3),0),0),"OFF"),"")</f>
        <v/>
      </c>
      <c r="W34" s="98" t="str">
        <f ca="1">IF($C34&lt;&gt;"",IFERROR(INDEX('Dummy Shift (2)'!$D$4:$D$7,MATCH($C34,OFFSET('Dummy Shift (2)'!$F$4:$F$7,0,W$1-3),0),0),"OFF"),"")</f>
        <v/>
      </c>
      <c r="X34" s="98" t="str">
        <f ca="1">IF($C34&lt;&gt;"",IFERROR(INDEX('Dummy Shift (2)'!$D$4:$D$7,MATCH($C34,OFFSET('Dummy Shift (2)'!$F$4:$F$7,0,X$1-3),0),0),"OFF"),"")</f>
        <v/>
      </c>
      <c r="Y34" s="98" t="str">
        <f ca="1">IF($C34&lt;&gt;"",IFERROR(INDEX('Dummy Shift (2)'!$D$4:$D$7,MATCH($C34,OFFSET('Dummy Shift (2)'!$F$4:$F$7,0,Y$1-3),0),0),"OFF"),"")</f>
        <v/>
      </c>
      <c r="Z34" s="98" t="str">
        <f ca="1">IF($C34&lt;&gt;"",IFERROR(INDEX('Dummy Shift (2)'!$D$4:$D$7,MATCH($C34,OFFSET('Dummy Shift (2)'!$F$4:$F$7,0,Z$1-3),0),0),"OFF"),"")</f>
        <v/>
      </c>
      <c r="AA34" s="98" t="str">
        <f ca="1">IF($C34&lt;&gt;"",IFERROR(INDEX('Dummy Shift (2)'!$D$4:$D$7,MATCH($C34,OFFSET('Dummy Shift (2)'!$F$4:$F$7,0,AA$1-3),0),0),"OFF"),"")</f>
        <v/>
      </c>
      <c r="AB34" s="98" t="str">
        <f ca="1">IF($C34&lt;&gt;"",IFERROR(INDEX('Dummy Shift (2)'!$D$4:$D$7,MATCH($C34,OFFSET('Dummy Shift (2)'!$F$4:$F$7,0,AB$1-3),0),0),"OFF"),"")</f>
        <v/>
      </c>
      <c r="AC34" s="98" t="str">
        <f ca="1">IF($C34&lt;&gt;"",IFERROR(INDEX('Dummy Shift (2)'!$D$4:$D$7,MATCH($C34,OFFSET('Dummy Shift (2)'!$F$4:$F$7,0,AC$1-3),0),0),"OFF"),"")</f>
        <v/>
      </c>
      <c r="AD34" s="98" t="str">
        <f ca="1">IF($C34&lt;&gt;"",IFERROR(INDEX('Dummy Shift (2)'!$D$4:$D$7,MATCH($C34,OFFSET('Dummy Shift (2)'!$F$4:$F$7,0,AD$1-3),0),0),"OFF"),"")</f>
        <v/>
      </c>
      <c r="AE34" s="98" t="str">
        <f ca="1">IF($C34&lt;&gt;"",IFERROR(INDEX('Dummy Shift (2)'!$D$4:$D$7,MATCH($C34,OFFSET('Dummy Shift (2)'!$F$4:$F$7,0,AE$1-3),0),0),"OFF"),"")</f>
        <v/>
      </c>
      <c r="AF34" s="98" t="str">
        <f ca="1">IF($C34&lt;&gt;"",IFERROR(INDEX('Dummy Shift (2)'!$D$4:$D$7,MATCH($C34,OFFSET('Dummy Shift (2)'!$F$4:$F$7,0,AF$1-3),0),0),"OFF"),"")</f>
        <v/>
      </c>
      <c r="AG34" s="98"/>
      <c r="AH34" s="98"/>
      <c r="AI34" s="98"/>
      <c r="AJ34" s="98"/>
      <c r="AK34" s="98"/>
      <c r="AL34" s="98"/>
      <c r="AM34" s="98"/>
    </row>
    <row r="35" spans="1:39" s="95" customFormat="1" x14ac:dyDescent="0.25">
      <c r="A35" s="95">
        <f t="shared" si="2"/>
        <v>12</v>
      </c>
      <c r="B35" s="95">
        <v>14</v>
      </c>
      <c r="C35" s="96" t="str">
        <f>IFERROR(VLOOKUP(B35,'Dummy Group'!$AE$4:$AG$213,2,FALSE),"")</f>
        <v/>
      </c>
      <c r="D35" s="97" t="str">
        <f>IFERROR(VLOOKUP(B35,'Dummy Group'!$AE$4:$AG$213,3,FALSE),"")</f>
        <v/>
      </c>
      <c r="E35" s="98" t="str">
        <f ca="1">IF($C35&lt;&gt;"",IFERROR(INDEX('Dummy Shift (2)'!$D$4:$D$7,MATCH($C35,OFFSET('Dummy Shift (2)'!$F$4:$F$7,0,E$1-3),0),0),"OFF"),"")</f>
        <v/>
      </c>
      <c r="F35" s="98" t="str">
        <f ca="1">IF($C35&lt;&gt;"",IFERROR(INDEX('Dummy Shift (2)'!$D$4:$D$7,MATCH($C35,OFFSET('Dummy Shift (2)'!$F$4:$F$7,0,F$1-3),0),0),"OFF"),"")</f>
        <v/>
      </c>
      <c r="G35" s="98" t="str">
        <f ca="1">IF($C35&lt;&gt;"",IFERROR(INDEX('Dummy Shift (2)'!$D$4:$D$7,MATCH($C35,OFFSET('Dummy Shift (2)'!$F$4:$F$7,0,G$1-3),0),0),"OFF"),"")</f>
        <v/>
      </c>
      <c r="H35" s="98" t="str">
        <f ca="1">IF($C35&lt;&gt;"",IFERROR(INDEX('Dummy Shift (2)'!$D$4:$D$7,MATCH($C35,OFFSET('Dummy Shift (2)'!$F$4:$F$7,0,H$1-3),0),0),"OFF"),"")</f>
        <v/>
      </c>
      <c r="I35" s="98" t="str">
        <f ca="1">IF($C35&lt;&gt;"",IFERROR(INDEX('Dummy Shift (2)'!$D$4:$D$7,MATCH($C35,OFFSET('Dummy Shift (2)'!$F$4:$F$7,0,I$1-3),0),0),"OFF"),"")</f>
        <v/>
      </c>
      <c r="J35" s="98" t="str">
        <f ca="1">IF($C35&lt;&gt;"",IFERROR(INDEX('Dummy Shift (2)'!$D$4:$D$7,MATCH($C35,OFFSET('Dummy Shift (2)'!$F$4:$F$7,0,J$1-3),0),0),"OFF"),"")</f>
        <v/>
      </c>
      <c r="K35" s="98" t="str">
        <f ca="1">IF($C35&lt;&gt;"",IFERROR(INDEX('Dummy Shift (2)'!$D$4:$D$7,MATCH($C35,OFFSET('Dummy Shift (2)'!$F$4:$F$7,0,K$1-3),0),0),"OFF"),"")</f>
        <v/>
      </c>
      <c r="L35" s="98" t="str">
        <f ca="1">IF($C35&lt;&gt;"",IFERROR(INDEX('Dummy Shift (2)'!$D$4:$D$7,MATCH($C35,OFFSET('Dummy Shift (2)'!$F$4:$F$7,0,L$1-3),0),0),"OFF"),"")</f>
        <v/>
      </c>
      <c r="M35" s="98" t="str">
        <f ca="1">IF($C35&lt;&gt;"",IFERROR(INDEX('Dummy Shift (2)'!$D$4:$D$7,MATCH($C35,OFFSET('Dummy Shift (2)'!$F$4:$F$7,0,M$1-3),0),0),"OFF"),"")</f>
        <v/>
      </c>
      <c r="N35" s="98" t="str">
        <f ca="1">IF($C35&lt;&gt;"",IFERROR(INDEX('Dummy Shift (2)'!$D$4:$D$7,MATCH($C35,OFFSET('Dummy Shift (2)'!$F$4:$F$7,0,N$1-3),0),0),"OFF"),"")</f>
        <v/>
      </c>
      <c r="O35" s="98" t="str">
        <f ca="1">IF($C35&lt;&gt;"",IFERROR(INDEX('Dummy Shift (2)'!$D$4:$D$7,MATCH($C35,OFFSET('Dummy Shift (2)'!$F$4:$F$7,0,O$1-3),0),0),"OFF"),"")</f>
        <v/>
      </c>
      <c r="P35" s="98" t="str">
        <f ca="1">IF($C35&lt;&gt;"",IFERROR(INDEX('Dummy Shift (2)'!$D$4:$D$7,MATCH($C35,OFFSET('Dummy Shift (2)'!$F$4:$F$7,0,P$1-3),0),0),"OFF"),"")</f>
        <v/>
      </c>
      <c r="Q35" s="98" t="str">
        <f ca="1">IF($C35&lt;&gt;"",IFERROR(INDEX('Dummy Shift (2)'!$D$4:$D$7,MATCH($C35,OFFSET('Dummy Shift (2)'!$F$4:$F$7,0,Q$1-3),0),0),"OFF"),"")</f>
        <v/>
      </c>
      <c r="R35" s="98" t="str">
        <f ca="1">IF($C35&lt;&gt;"",IFERROR(INDEX('Dummy Shift (2)'!$D$4:$D$7,MATCH($C35,OFFSET('Dummy Shift (2)'!$F$4:$F$7,0,R$1-3),0),0),"OFF"),"")</f>
        <v/>
      </c>
      <c r="S35" s="98" t="str">
        <f ca="1">IF($C35&lt;&gt;"",IFERROR(INDEX('Dummy Shift (2)'!$D$4:$D$7,MATCH($C35,OFFSET('Dummy Shift (2)'!$F$4:$F$7,0,S$1-3),0),0),"OFF"),"")</f>
        <v/>
      </c>
      <c r="T35" s="98" t="str">
        <f ca="1">IF($C35&lt;&gt;"",IFERROR(INDEX('Dummy Shift (2)'!$D$4:$D$7,MATCH($C35,OFFSET('Dummy Shift (2)'!$F$4:$F$7,0,T$1-3),0),0),"OFF"),"")</f>
        <v/>
      </c>
      <c r="U35" s="98" t="str">
        <f ca="1">IF($C35&lt;&gt;"",IFERROR(INDEX('Dummy Shift (2)'!$D$4:$D$7,MATCH($C35,OFFSET('Dummy Shift (2)'!$F$4:$F$7,0,U$1-3),0),0),"OFF"),"")</f>
        <v/>
      </c>
      <c r="V35" s="98" t="str">
        <f ca="1">IF($C35&lt;&gt;"",IFERROR(INDEX('Dummy Shift (2)'!$D$4:$D$7,MATCH($C35,OFFSET('Dummy Shift (2)'!$F$4:$F$7,0,V$1-3),0),0),"OFF"),"")</f>
        <v/>
      </c>
      <c r="W35" s="98" t="str">
        <f ca="1">IF($C35&lt;&gt;"",IFERROR(INDEX('Dummy Shift (2)'!$D$4:$D$7,MATCH($C35,OFFSET('Dummy Shift (2)'!$F$4:$F$7,0,W$1-3),0),0),"OFF"),"")</f>
        <v/>
      </c>
      <c r="X35" s="98" t="str">
        <f ca="1">IF($C35&lt;&gt;"",IFERROR(INDEX('Dummy Shift (2)'!$D$4:$D$7,MATCH($C35,OFFSET('Dummy Shift (2)'!$F$4:$F$7,0,X$1-3),0),0),"OFF"),"")</f>
        <v/>
      </c>
      <c r="Y35" s="98" t="str">
        <f ca="1">IF($C35&lt;&gt;"",IFERROR(INDEX('Dummy Shift (2)'!$D$4:$D$7,MATCH($C35,OFFSET('Dummy Shift (2)'!$F$4:$F$7,0,Y$1-3),0),0),"OFF"),"")</f>
        <v/>
      </c>
      <c r="Z35" s="98" t="str">
        <f ca="1">IF($C35&lt;&gt;"",IFERROR(INDEX('Dummy Shift (2)'!$D$4:$D$7,MATCH($C35,OFFSET('Dummy Shift (2)'!$F$4:$F$7,0,Z$1-3),0),0),"OFF"),"")</f>
        <v/>
      </c>
      <c r="AA35" s="98" t="str">
        <f ca="1">IF($C35&lt;&gt;"",IFERROR(INDEX('Dummy Shift (2)'!$D$4:$D$7,MATCH($C35,OFFSET('Dummy Shift (2)'!$F$4:$F$7,0,AA$1-3),0),0),"OFF"),"")</f>
        <v/>
      </c>
      <c r="AB35" s="98" t="str">
        <f ca="1">IF($C35&lt;&gt;"",IFERROR(INDEX('Dummy Shift (2)'!$D$4:$D$7,MATCH($C35,OFFSET('Dummy Shift (2)'!$F$4:$F$7,0,AB$1-3),0),0),"OFF"),"")</f>
        <v/>
      </c>
      <c r="AC35" s="98" t="str">
        <f ca="1">IF($C35&lt;&gt;"",IFERROR(INDEX('Dummy Shift (2)'!$D$4:$D$7,MATCH($C35,OFFSET('Dummy Shift (2)'!$F$4:$F$7,0,AC$1-3),0),0),"OFF"),"")</f>
        <v/>
      </c>
      <c r="AD35" s="98" t="str">
        <f ca="1">IF($C35&lt;&gt;"",IFERROR(INDEX('Dummy Shift (2)'!$D$4:$D$7,MATCH($C35,OFFSET('Dummy Shift (2)'!$F$4:$F$7,0,AD$1-3),0),0),"OFF"),"")</f>
        <v/>
      </c>
      <c r="AE35" s="98" t="str">
        <f ca="1">IF($C35&lt;&gt;"",IFERROR(INDEX('Dummy Shift (2)'!$D$4:$D$7,MATCH($C35,OFFSET('Dummy Shift (2)'!$F$4:$F$7,0,AE$1-3),0),0),"OFF"),"")</f>
        <v/>
      </c>
      <c r="AF35" s="98" t="str">
        <f ca="1">IF($C35&lt;&gt;"",IFERROR(INDEX('Dummy Shift (2)'!$D$4:$D$7,MATCH($C35,OFFSET('Dummy Shift (2)'!$F$4:$F$7,0,AF$1-3),0),0),"OFF"),"")</f>
        <v/>
      </c>
      <c r="AG35" s="98"/>
      <c r="AH35" s="98"/>
      <c r="AI35" s="98"/>
      <c r="AJ35" s="98"/>
      <c r="AK35" s="98"/>
      <c r="AL35" s="98"/>
      <c r="AM35" s="98"/>
    </row>
    <row r="36" spans="1:39" s="95" customFormat="1" x14ac:dyDescent="0.25">
      <c r="A36" s="95">
        <f t="shared" si="2"/>
        <v>12</v>
      </c>
      <c r="B36" s="95">
        <v>15</v>
      </c>
      <c r="C36" s="96" t="str">
        <f>IFERROR(VLOOKUP(B36,'Dummy Group'!$AE$4:$AG$213,2,FALSE),"")</f>
        <v/>
      </c>
      <c r="D36" s="97" t="str">
        <f>IFERROR(VLOOKUP(B36,'Dummy Group'!$AE$4:$AG$213,3,FALSE),"")</f>
        <v/>
      </c>
      <c r="E36" s="98" t="str">
        <f ca="1">IF($C36&lt;&gt;"",IFERROR(INDEX('Dummy Shift (2)'!$D$4:$D$7,MATCH($C36,OFFSET('Dummy Shift (2)'!$F$4:$F$7,0,E$1-3),0),0),"OFF"),"")</f>
        <v/>
      </c>
      <c r="F36" s="98" t="str">
        <f ca="1">IF($C36&lt;&gt;"",IFERROR(INDEX('Dummy Shift (2)'!$D$4:$D$7,MATCH($C36,OFFSET('Dummy Shift (2)'!$F$4:$F$7,0,F$1-3),0),0),"OFF"),"")</f>
        <v/>
      </c>
      <c r="G36" s="98" t="str">
        <f ca="1">IF($C36&lt;&gt;"",IFERROR(INDEX('Dummy Shift (2)'!$D$4:$D$7,MATCH($C36,OFFSET('Dummy Shift (2)'!$F$4:$F$7,0,G$1-3),0),0),"OFF"),"")</f>
        <v/>
      </c>
      <c r="H36" s="98" t="str">
        <f ca="1">IF($C36&lt;&gt;"",IFERROR(INDEX('Dummy Shift (2)'!$D$4:$D$7,MATCH($C36,OFFSET('Dummy Shift (2)'!$F$4:$F$7,0,H$1-3),0),0),"OFF"),"")</f>
        <v/>
      </c>
      <c r="I36" s="98" t="str">
        <f ca="1">IF($C36&lt;&gt;"",IFERROR(INDEX('Dummy Shift (2)'!$D$4:$D$7,MATCH($C36,OFFSET('Dummy Shift (2)'!$F$4:$F$7,0,I$1-3),0),0),"OFF"),"")</f>
        <v/>
      </c>
      <c r="J36" s="98" t="str">
        <f ca="1">IF($C36&lt;&gt;"",IFERROR(INDEX('Dummy Shift (2)'!$D$4:$D$7,MATCH($C36,OFFSET('Dummy Shift (2)'!$F$4:$F$7,0,J$1-3),0),0),"OFF"),"")</f>
        <v/>
      </c>
      <c r="K36" s="98" t="str">
        <f ca="1">IF($C36&lt;&gt;"",IFERROR(INDEX('Dummy Shift (2)'!$D$4:$D$7,MATCH($C36,OFFSET('Dummy Shift (2)'!$F$4:$F$7,0,K$1-3),0),0),"OFF"),"")</f>
        <v/>
      </c>
      <c r="L36" s="98" t="str">
        <f ca="1">IF($C36&lt;&gt;"",IFERROR(INDEX('Dummy Shift (2)'!$D$4:$D$7,MATCH($C36,OFFSET('Dummy Shift (2)'!$F$4:$F$7,0,L$1-3),0),0),"OFF"),"")</f>
        <v/>
      </c>
      <c r="M36" s="98" t="str">
        <f ca="1">IF($C36&lt;&gt;"",IFERROR(INDEX('Dummy Shift (2)'!$D$4:$D$7,MATCH($C36,OFFSET('Dummy Shift (2)'!$F$4:$F$7,0,M$1-3),0),0),"OFF"),"")</f>
        <v/>
      </c>
      <c r="N36" s="98" t="str">
        <f ca="1">IF($C36&lt;&gt;"",IFERROR(INDEX('Dummy Shift (2)'!$D$4:$D$7,MATCH($C36,OFFSET('Dummy Shift (2)'!$F$4:$F$7,0,N$1-3),0),0),"OFF"),"")</f>
        <v/>
      </c>
      <c r="O36" s="98" t="str">
        <f ca="1">IF($C36&lt;&gt;"",IFERROR(INDEX('Dummy Shift (2)'!$D$4:$D$7,MATCH($C36,OFFSET('Dummy Shift (2)'!$F$4:$F$7,0,O$1-3),0),0),"OFF"),"")</f>
        <v/>
      </c>
      <c r="P36" s="98" t="str">
        <f ca="1">IF($C36&lt;&gt;"",IFERROR(INDEX('Dummy Shift (2)'!$D$4:$D$7,MATCH($C36,OFFSET('Dummy Shift (2)'!$F$4:$F$7,0,P$1-3),0),0),"OFF"),"")</f>
        <v/>
      </c>
      <c r="Q36" s="98" t="str">
        <f ca="1">IF($C36&lt;&gt;"",IFERROR(INDEX('Dummy Shift (2)'!$D$4:$D$7,MATCH($C36,OFFSET('Dummy Shift (2)'!$F$4:$F$7,0,Q$1-3),0),0),"OFF"),"")</f>
        <v/>
      </c>
      <c r="R36" s="98" t="str">
        <f ca="1">IF($C36&lt;&gt;"",IFERROR(INDEX('Dummy Shift (2)'!$D$4:$D$7,MATCH($C36,OFFSET('Dummy Shift (2)'!$F$4:$F$7,0,R$1-3),0),0),"OFF"),"")</f>
        <v/>
      </c>
      <c r="S36" s="98" t="str">
        <f ca="1">IF($C36&lt;&gt;"",IFERROR(INDEX('Dummy Shift (2)'!$D$4:$D$7,MATCH($C36,OFFSET('Dummy Shift (2)'!$F$4:$F$7,0,S$1-3),0),0),"OFF"),"")</f>
        <v/>
      </c>
      <c r="T36" s="98" t="str">
        <f ca="1">IF($C36&lt;&gt;"",IFERROR(INDEX('Dummy Shift (2)'!$D$4:$D$7,MATCH($C36,OFFSET('Dummy Shift (2)'!$F$4:$F$7,0,T$1-3),0),0),"OFF"),"")</f>
        <v/>
      </c>
      <c r="U36" s="98" t="str">
        <f ca="1">IF($C36&lt;&gt;"",IFERROR(INDEX('Dummy Shift (2)'!$D$4:$D$7,MATCH($C36,OFFSET('Dummy Shift (2)'!$F$4:$F$7,0,U$1-3),0),0),"OFF"),"")</f>
        <v/>
      </c>
      <c r="V36" s="98" t="str">
        <f ca="1">IF($C36&lt;&gt;"",IFERROR(INDEX('Dummy Shift (2)'!$D$4:$D$7,MATCH($C36,OFFSET('Dummy Shift (2)'!$F$4:$F$7,0,V$1-3),0),0),"OFF"),"")</f>
        <v/>
      </c>
      <c r="W36" s="98" t="str">
        <f ca="1">IF($C36&lt;&gt;"",IFERROR(INDEX('Dummy Shift (2)'!$D$4:$D$7,MATCH($C36,OFFSET('Dummy Shift (2)'!$F$4:$F$7,0,W$1-3),0),0),"OFF"),"")</f>
        <v/>
      </c>
      <c r="X36" s="98" t="str">
        <f ca="1">IF($C36&lt;&gt;"",IFERROR(INDEX('Dummy Shift (2)'!$D$4:$D$7,MATCH($C36,OFFSET('Dummy Shift (2)'!$F$4:$F$7,0,X$1-3),0),0),"OFF"),"")</f>
        <v/>
      </c>
      <c r="Y36" s="98" t="str">
        <f ca="1">IF($C36&lt;&gt;"",IFERROR(INDEX('Dummy Shift (2)'!$D$4:$D$7,MATCH($C36,OFFSET('Dummy Shift (2)'!$F$4:$F$7,0,Y$1-3),0),0),"OFF"),"")</f>
        <v/>
      </c>
      <c r="Z36" s="98" t="str">
        <f ca="1">IF($C36&lt;&gt;"",IFERROR(INDEX('Dummy Shift (2)'!$D$4:$D$7,MATCH($C36,OFFSET('Dummy Shift (2)'!$F$4:$F$7,0,Z$1-3),0),0),"OFF"),"")</f>
        <v/>
      </c>
      <c r="AA36" s="98" t="str">
        <f ca="1">IF($C36&lt;&gt;"",IFERROR(INDEX('Dummy Shift (2)'!$D$4:$D$7,MATCH($C36,OFFSET('Dummy Shift (2)'!$F$4:$F$7,0,AA$1-3),0),0),"OFF"),"")</f>
        <v/>
      </c>
      <c r="AB36" s="98" t="str">
        <f ca="1">IF($C36&lt;&gt;"",IFERROR(INDEX('Dummy Shift (2)'!$D$4:$D$7,MATCH($C36,OFFSET('Dummy Shift (2)'!$F$4:$F$7,0,AB$1-3),0),0),"OFF"),"")</f>
        <v/>
      </c>
      <c r="AC36" s="98" t="str">
        <f ca="1">IF($C36&lt;&gt;"",IFERROR(INDEX('Dummy Shift (2)'!$D$4:$D$7,MATCH($C36,OFFSET('Dummy Shift (2)'!$F$4:$F$7,0,AC$1-3),0),0),"OFF"),"")</f>
        <v/>
      </c>
      <c r="AD36" s="98" t="str">
        <f ca="1">IF($C36&lt;&gt;"",IFERROR(INDEX('Dummy Shift (2)'!$D$4:$D$7,MATCH($C36,OFFSET('Dummy Shift (2)'!$F$4:$F$7,0,AD$1-3),0),0),"OFF"),"")</f>
        <v/>
      </c>
      <c r="AE36" s="98" t="str">
        <f ca="1">IF($C36&lt;&gt;"",IFERROR(INDEX('Dummy Shift (2)'!$D$4:$D$7,MATCH($C36,OFFSET('Dummy Shift (2)'!$F$4:$F$7,0,AE$1-3),0),0),"OFF"),"")</f>
        <v/>
      </c>
      <c r="AF36" s="98" t="str">
        <f ca="1">IF($C36&lt;&gt;"",IFERROR(INDEX('Dummy Shift (2)'!$D$4:$D$7,MATCH($C36,OFFSET('Dummy Shift (2)'!$F$4:$F$7,0,AF$1-3),0),0),"OFF"),"")</f>
        <v/>
      </c>
      <c r="AG36" s="98"/>
      <c r="AH36" s="98"/>
      <c r="AI36" s="98"/>
      <c r="AJ36" s="98"/>
      <c r="AK36" s="98"/>
      <c r="AL36" s="98"/>
      <c r="AM36" s="98"/>
    </row>
    <row r="37" spans="1:39" s="95" customFormat="1" x14ac:dyDescent="0.25">
      <c r="A37" s="95">
        <f t="shared" si="2"/>
        <v>12</v>
      </c>
      <c r="B37" s="95">
        <v>16</v>
      </c>
      <c r="C37" s="96" t="str">
        <f>IFERROR(VLOOKUP(B37,'Dummy Group'!$AE$4:$AG$213,2,FALSE),"")</f>
        <v/>
      </c>
      <c r="D37" s="97" t="str">
        <f>IFERROR(VLOOKUP(B37,'Dummy Group'!$AE$4:$AG$213,3,FALSE),"")</f>
        <v/>
      </c>
      <c r="E37" s="98" t="str">
        <f ca="1">IF($C37&lt;&gt;"",IFERROR(INDEX('Dummy Shift (2)'!$D$4:$D$7,MATCH($C37,OFFSET('Dummy Shift (2)'!$F$4:$F$7,0,E$1-3),0),0),"OFF"),"")</f>
        <v/>
      </c>
      <c r="F37" s="98" t="str">
        <f ca="1">IF($C37&lt;&gt;"",IFERROR(INDEX('Dummy Shift (2)'!$D$4:$D$7,MATCH($C37,OFFSET('Dummy Shift (2)'!$F$4:$F$7,0,F$1-3),0),0),"OFF"),"")</f>
        <v/>
      </c>
      <c r="G37" s="98" t="str">
        <f ca="1">IF($C37&lt;&gt;"",IFERROR(INDEX('Dummy Shift (2)'!$D$4:$D$7,MATCH($C37,OFFSET('Dummy Shift (2)'!$F$4:$F$7,0,G$1-3),0),0),"OFF"),"")</f>
        <v/>
      </c>
      <c r="H37" s="98" t="str">
        <f ca="1">IF($C37&lt;&gt;"",IFERROR(INDEX('Dummy Shift (2)'!$D$4:$D$7,MATCH($C37,OFFSET('Dummy Shift (2)'!$F$4:$F$7,0,H$1-3),0),0),"OFF"),"")</f>
        <v/>
      </c>
      <c r="I37" s="98" t="str">
        <f ca="1">IF($C37&lt;&gt;"",IFERROR(INDEX('Dummy Shift (2)'!$D$4:$D$7,MATCH($C37,OFFSET('Dummy Shift (2)'!$F$4:$F$7,0,I$1-3),0),0),"OFF"),"")</f>
        <v/>
      </c>
      <c r="J37" s="98" t="str">
        <f ca="1">IF($C37&lt;&gt;"",IFERROR(INDEX('Dummy Shift (2)'!$D$4:$D$7,MATCH($C37,OFFSET('Dummy Shift (2)'!$F$4:$F$7,0,J$1-3),0),0),"OFF"),"")</f>
        <v/>
      </c>
      <c r="K37" s="98" t="str">
        <f ca="1">IF($C37&lt;&gt;"",IFERROR(INDEX('Dummy Shift (2)'!$D$4:$D$7,MATCH($C37,OFFSET('Dummy Shift (2)'!$F$4:$F$7,0,K$1-3),0),0),"OFF"),"")</f>
        <v/>
      </c>
      <c r="L37" s="98" t="str">
        <f ca="1">IF($C37&lt;&gt;"",IFERROR(INDEX('Dummy Shift (2)'!$D$4:$D$7,MATCH($C37,OFFSET('Dummy Shift (2)'!$F$4:$F$7,0,L$1-3),0),0),"OFF"),"")</f>
        <v/>
      </c>
      <c r="M37" s="98" t="str">
        <f ca="1">IF($C37&lt;&gt;"",IFERROR(INDEX('Dummy Shift (2)'!$D$4:$D$7,MATCH($C37,OFFSET('Dummy Shift (2)'!$F$4:$F$7,0,M$1-3),0),0),"OFF"),"")</f>
        <v/>
      </c>
      <c r="N37" s="98" t="str">
        <f ca="1">IF($C37&lt;&gt;"",IFERROR(INDEX('Dummy Shift (2)'!$D$4:$D$7,MATCH($C37,OFFSET('Dummy Shift (2)'!$F$4:$F$7,0,N$1-3),0),0),"OFF"),"")</f>
        <v/>
      </c>
      <c r="O37" s="98" t="str">
        <f ca="1">IF($C37&lt;&gt;"",IFERROR(INDEX('Dummy Shift (2)'!$D$4:$D$7,MATCH($C37,OFFSET('Dummy Shift (2)'!$F$4:$F$7,0,O$1-3),0),0),"OFF"),"")</f>
        <v/>
      </c>
      <c r="P37" s="98" t="str">
        <f ca="1">IF($C37&lt;&gt;"",IFERROR(INDEX('Dummy Shift (2)'!$D$4:$D$7,MATCH($C37,OFFSET('Dummy Shift (2)'!$F$4:$F$7,0,P$1-3),0),0),"OFF"),"")</f>
        <v/>
      </c>
      <c r="Q37" s="98" t="str">
        <f ca="1">IF($C37&lt;&gt;"",IFERROR(INDEX('Dummy Shift (2)'!$D$4:$D$7,MATCH($C37,OFFSET('Dummy Shift (2)'!$F$4:$F$7,0,Q$1-3),0),0),"OFF"),"")</f>
        <v/>
      </c>
      <c r="R37" s="98" t="str">
        <f ca="1">IF($C37&lt;&gt;"",IFERROR(INDEX('Dummy Shift (2)'!$D$4:$D$7,MATCH($C37,OFFSET('Dummy Shift (2)'!$F$4:$F$7,0,R$1-3),0),0),"OFF"),"")</f>
        <v/>
      </c>
      <c r="S37" s="98" t="str">
        <f ca="1">IF($C37&lt;&gt;"",IFERROR(INDEX('Dummy Shift (2)'!$D$4:$D$7,MATCH($C37,OFFSET('Dummy Shift (2)'!$F$4:$F$7,0,S$1-3),0),0),"OFF"),"")</f>
        <v/>
      </c>
      <c r="T37" s="98" t="str">
        <f ca="1">IF($C37&lt;&gt;"",IFERROR(INDEX('Dummy Shift (2)'!$D$4:$D$7,MATCH($C37,OFFSET('Dummy Shift (2)'!$F$4:$F$7,0,T$1-3),0),0),"OFF"),"")</f>
        <v/>
      </c>
      <c r="U37" s="98" t="str">
        <f ca="1">IF($C37&lt;&gt;"",IFERROR(INDEX('Dummy Shift (2)'!$D$4:$D$7,MATCH($C37,OFFSET('Dummy Shift (2)'!$F$4:$F$7,0,U$1-3),0),0),"OFF"),"")</f>
        <v/>
      </c>
      <c r="V37" s="98" t="str">
        <f ca="1">IF($C37&lt;&gt;"",IFERROR(INDEX('Dummy Shift (2)'!$D$4:$D$7,MATCH($C37,OFFSET('Dummy Shift (2)'!$F$4:$F$7,0,V$1-3),0),0),"OFF"),"")</f>
        <v/>
      </c>
      <c r="W37" s="98" t="str">
        <f ca="1">IF($C37&lt;&gt;"",IFERROR(INDEX('Dummy Shift (2)'!$D$4:$D$7,MATCH($C37,OFFSET('Dummy Shift (2)'!$F$4:$F$7,0,W$1-3),0),0),"OFF"),"")</f>
        <v/>
      </c>
      <c r="X37" s="98" t="str">
        <f ca="1">IF($C37&lt;&gt;"",IFERROR(INDEX('Dummy Shift (2)'!$D$4:$D$7,MATCH($C37,OFFSET('Dummy Shift (2)'!$F$4:$F$7,0,X$1-3),0),0),"OFF"),"")</f>
        <v/>
      </c>
      <c r="Y37" s="98" t="str">
        <f ca="1">IF($C37&lt;&gt;"",IFERROR(INDEX('Dummy Shift (2)'!$D$4:$D$7,MATCH($C37,OFFSET('Dummy Shift (2)'!$F$4:$F$7,0,Y$1-3),0),0),"OFF"),"")</f>
        <v/>
      </c>
      <c r="Z37" s="98" t="str">
        <f ca="1">IF($C37&lt;&gt;"",IFERROR(INDEX('Dummy Shift (2)'!$D$4:$D$7,MATCH($C37,OFFSET('Dummy Shift (2)'!$F$4:$F$7,0,Z$1-3),0),0),"OFF"),"")</f>
        <v/>
      </c>
      <c r="AA37" s="98" t="str">
        <f ca="1">IF($C37&lt;&gt;"",IFERROR(INDEX('Dummy Shift (2)'!$D$4:$D$7,MATCH($C37,OFFSET('Dummy Shift (2)'!$F$4:$F$7,0,AA$1-3),0),0),"OFF"),"")</f>
        <v/>
      </c>
      <c r="AB37" s="98" t="str">
        <f ca="1">IF($C37&lt;&gt;"",IFERROR(INDEX('Dummy Shift (2)'!$D$4:$D$7,MATCH($C37,OFFSET('Dummy Shift (2)'!$F$4:$F$7,0,AB$1-3),0),0),"OFF"),"")</f>
        <v/>
      </c>
      <c r="AC37" s="98" t="str">
        <f ca="1">IF($C37&lt;&gt;"",IFERROR(INDEX('Dummy Shift (2)'!$D$4:$D$7,MATCH($C37,OFFSET('Dummy Shift (2)'!$F$4:$F$7,0,AC$1-3),0),0),"OFF"),"")</f>
        <v/>
      </c>
      <c r="AD37" s="98" t="str">
        <f ca="1">IF($C37&lt;&gt;"",IFERROR(INDEX('Dummy Shift (2)'!$D$4:$D$7,MATCH($C37,OFFSET('Dummy Shift (2)'!$F$4:$F$7,0,AD$1-3),0),0),"OFF"),"")</f>
        <v/>
      </c>
      <c r="AE37" s="98" t="str">
        <f ca="1">IF($C37&lt;&gt;"",IFERROR(INDEX('Dummy Shift (2)'!$D$4:$D$7,MATCH($C37,OFFSET('Dummy Shift (2)'!$F$4:$F$7,0,AE$1-3),0),0),"OFF"),"")</f>
        <v/>
      </c>
      <c r="AF37" s="98" t="str">
        <f ca="1">IF($C37&lt;&gt;"",IFERROR(INDEX('Dummy Shift (2)'!$D$4:$D$7,MATCH($C37,OFFSET('Dummy Shift (2)'!$F$4:$F$7,0,AF$1-3),0),0),"OFF"),"")</f>
        <v/>
      </c>
      <c r="AG37" s="98"/>
      <c r="AH37" s="98"/>
      <c r="AI37" s="98"/>
      <c r="AJ37" s="98"/>
      <c r="AK37" s="98"/>
      <c r="AL37" s="98"/>
      <c r="AM37" s="98"/>
    </row>
    <row r="38" spans="1:39" s="95" customFormat="1" x14ac:dyDescent="0.25">
      <c r="A38" s="95">
        <f t="shared" si="2"/>
        <v>12</v>
      </c>
      <c r="B38" s="95">
        <v>17</v>
      </c>
      <c r="C38" s="96" t="str">
        <f>IFERROR(VLOOKUP(B38,'Dummy Group'!$AE$4:$AG$213,2,FALSE),"")</f>
        <v/>
      </c>
      <c r="D38" s="97" t="str">
        <f>IFERROR(VLOOKUP(B38,'Dummy Group'!$AE$4:$AG$213,3,FALSE),"")</f>
        <v/>
      </c>
      <c r="E38" s="98" t="str">
        <f ca="1">IF($C38&lt;&gt;"",IFERROR(INDEX('Dummy Shift (2)'!$D$4:$D$7,MATCH($C38,OFFSET('Dummy Shift (2)'!$F$4:$F$7,0,E$1-3),0),0),"OFF"),"")</f>
        <v/>
      </c>
      <c r="F38" s="98" t="str">
        <f ca="1">IF($C38&lt;&gt;"",IFERROR(INDEX('Dummy Shift (2)'!$D$4:$D$7,MATCH($C38,OFFSET('Dummy Shift (2)'!$F$4:$F$7,0,F$1-3),0),0),"OFF"),"")</f>
        <v/>
      </c>
      <c r="G38" s="98" t="str">
        <f ca="1">IF($C38&lt;&gt;"",IFERROR(INDEX('Dummy Shift (2)'!$D$4:$D$7,MATCH($C38,OFFSET('Dummy Shift (2)'!$F$4:$F$7,0,G$1-3),0),0),"OFF"),"")</f>
        <v/>
      </c>
      <c r="H38" s="98" t="str">
        <f ca="1">IF($C38&lt;&gt;"",IFERROR(INDEX('Dummy Shift (2)'!$D$4:$D$7,MATCH($C38,OFFSET('Dummy Shift (2)'!$F$4:$F$7,0,H$1-3),0),0),"OFF"),"")</f>
        <v/>
      </c>
      <c r="I38" s="98" t="str">
        <f ca="1">IF($C38&lt;&gt;"",IFERROR(INDEX('Dummy Shift (2)'!$D$4:$D$7,MATCH($C38,OFFSET('Dummy Shift (2)'!$F$4:$F$7,0,I$1-3),0),0),"OFF"),"")</f>
        <v/>
      </c>
      <c r="J38" s="98" t="str">
        <f ca="1">IF($C38&lt;&gt;"",IFERROR(INDEX('Dummy Shift (2)'!$D$4:$D$7,MATCH($C38,OFFSET('Dummy Shift (2)'!$F$4:$F$7,0,J$1-3),0),0),"OFF"),"")</f>
        <v/>
      </c>
      <c r="K38" s="98" t="str">
        <f ca="1">IF($C38&lt;&gt;"",IFERROR(INDEX('Dummy Shift (2)'!$D$4:$D$7,MATCH($C38,OFFSET('Dummy Shift (2)'!$F$4:$F$7,0,K$1-3),0),0),"OFF"),"")</f>
        <v/>
      </c>
      <c r="L38" s="98" t="str">
        <f ca="1">IF($C38&lt;&gt;"",IFERROR(INDEX('Dummy Shift (2)'!$D$4:$D$7,MATCH($C38,OFFSET('Dummy Shift (2)'!$F$4:$F$7,0,L$1-3),0),0),"OFF"),"")</f>
        <v/>
      </c>
      <c r="M38" s="98" t="str">
        <f ca="1">IF($C38&lt;&gt;"",IFERROR(INDEX('Dummy Shift (2)'!$D$4:$D$7,MATCH($C38,OFFSET('Dummy Shift (2)'!$F$4:$F$7,0,M$1-3),0),0),"OFF"),"")</f>
        <v/>
      </c>
      <c r="N38" s="98" t="str">
        <f ca="1">IF($C38&lt;&gt;"",IFERROR(INDEX('Dummy Shift (2)'!$D$4:$D$7,MATCH($C38,OFFSET('Dummy Shift (2)'!$F$4:$F$7,0,N$1-3),0),0),"OFF"),"")</f>
        <v/>
      </c>
      <c r="O38" s="98" t="str">
        <f ca="1">IF($C38&lt;&gt;"",IFERROR(INDEX('Dummy Shift (2)'!$D$4:$D$7,MATCH($C38,OFFSET('Dummy Shift (2)'!$F$4:$F$7,0,O$1-3),0),0),"OFF"),"")</f>
        <v/>
      </c>
      <c r="P38" s="98" t="str">
        <f ca="1">IF($C38&lt;&gt;"",IFERROR(INDEX('Dummy Shift (2)'!$D$4:$D$7,MATCH($C38,OFFSET('Dummy Shift (2)'!$F$4:$F$7,0,P$1-3),0),0),"OFF"),"")</f>
        <v/>
      </c>
      <c r="Q38" s="98" t="str">
        <f ca="1">IF($C38&lt;&gt;"",IFERROR(INDEX('Dummy Shift (2)'!$D$4:$D$7,MATCH($C38,OFFSET('Dummy Shift (2)'!$F$4:$F$7,0,Q$1-3),0),0),"OFF"),"")</f>
        <v/>
      </c>
      <c r="R38" s="98" t="str">
        <f ca="1">IF($C38&lt;&gt;"",IFERROR(INDEX('Dummy Shift (2)'!$D$4:$D$7,MATCH($C38,OFFSET('Dummy Shift (2)'!$F$4:$F$7,0,R$1-3),0),0),"OFF"),"")</f>
        <v/>
      </c>
      <c r="S38" s="98" t="str">
        <f ca="1">IF($C38&lt;&gt;"",IFERROR(INDEX('Dummy Shift (2)'!$D$4:$D$7,MATCH($C38,OFFSET('Dummy Shift (2)'!$F$4:$F$7,0,S$1-3),0),0),"OFF"),"")</f>
        <v/>
      </c>
      <c r="T38" s="98" t="str">
        <f ca="1">IF($C38&lt;&gt;"",IFERROR(INDEX('Dummy Shift (2)'!$D$4:$D$7,MATCH($C38,OFFSET('Dummy Shift (2)'!$F$4:$F$7,0,T$1-3),0),0),"OFF"),"")</f>
        <v/>
      </c>
      <c r="U38" s="98" t="str">
        <f ca="1">IF($C38&lt;&gt;"",IFERROR(INDEX('Dummy Shift (2)'!$D$4:$D$7,MATCH($C38,OFFSET('Dummy Shift (2)'!$F$4:$F$7,0,U$1-3),0),0),"OFF"),"")</f>
        <v/>
      </c>
      <c r="V38" s="98" t="str">
        <f ca="1">IF($C38&lt;&gt;"",IFERROR(INDEX('Dummy Shift (2)'!$D$4:$D$7,MATCH($C38,OFFSET('Dummy Shift (2)'!$F$4:$F$7,0,V$1-3),0),0),"OFF"),"")</f>
        <v/>
      </c>
      <c r="W38" s="98" t="str">
        <f ca="1">IF($C38&lt;&gt;"",IFERROR(INDEX('Dummy Shift (2)'!$D$4:$D$7,MATCH($C38,OFFSET('Dummy Shift (2)'!$F$4:$F$7,0,W$1-3),0),0),"OFF"),"")</f>
        <v/>
      </c>
      <c r="X38" s="98" t="str">
        <f ca="1">IF($C38&lt;&gt;"",IFERROR(INDEX('Dummy Shift (2)'!$D$4:$D$7,MATCH($C38,OFFSET('Dummy Shift (2)'!$F$4:$F$7,0,X$1-3),0),0),"OFF"),"")</f>
        <v/>
      </c>
      <c r="Y38" s="98" t="str">
        <f ca="1">IF($C38&lt;&gt;"",IFERROR(INDEX('Dummy Shift (2)'!$D$4:$D$7,MATCH($C38,OFFSET('Dummy Shift (2)'!$F$4:$F$7,0,Y$1-3),0),0),"OFF"),"")</f>
        <v/>
      </c>
      <c r="Z38" s="98" t="str">
        <f ca="1">IF($C38&lt;&gt;"",IFERROR(INDEX('Dummy Shift (2)'!$D$4:$D$7,MATCH($C38,OFFSET('Dummy Shift (2)'!$F$4:$F$7,0,Z$1-3),0),0),"OFF"),"")</f>
        <v/>
      </c>
      <c r="AA38" s="98" t="str">
        <f ca="1">IF($C38&lt;&gt;"",IFERROR(INDEX('Dummy Shift (2)'!$D$4:$D$7,MATCH($C38,OFFSET('Dummy Shift (2)'!$F$4:$F$7,0,AA$1-3),0),0),"OFF"),"")</f>
        <v/>
      </c>
      <c r="AB38" s="98" t="str">
        <f ca="1">IF($C38&lt;&gt;"",IFERROR(INDEX('Dummy Shift (2)'!$D$4:$D$7,MATCH($C38,OFFSET('Dummy Shift (2)'!$F$4:$F$7,0,AB$1-3),0),0),"OFF"),"")</f>
        <v/>
      </c>
      <c r="AC38" s="98" t="str">
        <f ca="1">IF($C38&lt;&gt;"",IFERROR(INDEX('Dummy Shift (2)'!$D$4:$D$7,MATCH($C38,OFFSET('Dummy Shift (2)'!$F$4:$F$7,0,AC$1-3),0),0),"OFF"),"")</f>
        <v/>
      </c>
      <c r="AD38" s="98" t="str">
        <f ca="1">IF($C38&lt;&gt;"",IFERROR(INDEX('Dummy Shift (2)'!$D$4:$D$7,MATCH($C38,OFFSET('Dummy Shift (2)'!$F$4:$F$7,0,AD$1-3),0),0),"OFF"),"")</f>
        <v/>
      </c>
      <c r="AE38" s="98" t="str">
        <f ca="1">IF($C38&lt;&gt;"",IFERROR(INDEX('Dummy Shift (2)'!$D$4:$D$7,MATCH($C38,OFFSET('Dummy Shift (2)'!$F$4:$F$7,0,AE$1-3),0),0),"OFF"),"")</f>
        <v/>
      </c>
      <c r="AF38" s="98" t="str">
        <f ca="1">IF($C38&lt;&gt;"",IFERROR(INDEX('Dummy Shift (2)'!$D$4:$D$7,MATCH($C38,OFFSET('Dummy Shift (2)'!$F$4:$F$7,0,AF$1-3),0),0),"OFF"),"")</f>
        <v/>
      </c>
      <c r="AG38" s="98"/>
      <c r="AH38" s="98"/>
      <c r="AI38" s="98"/>
      <c r="AJ38" s="98"/>
      <c r="AK38" s="98"/>
      <c r="AL38" s="98"/>
      <c r="AM38" s="98"/>
    </row>
    <row r="39" spans="1:39" s="95" customFormat="1" x14ac:dyDescent="0.25">
      <c r="A39" s="95">
        <f t="shared" si="2"/>
        <v>12</v>
      </c>
      <c r="B39" s="95">
        <v>18</v>
      </c>
      <c r="C39" s="96" t="str">
        <f>IFERROR(VLOOKUP(B39,'Dummy Group'!$AE$4:$AG$213,2,FALSE),"")</f>
        <v/>
      </c>
      <c r="D39" s="97" t="str">
        <f>IFERROR(VLOOKUP(B39,'Dummy Group'!$AE$4:$AG$213,3,FALSE),"")</f>
        <v/>
      </c>
      <c r="E39" s="98" t="str">
        <f ca="1">IF($C39&lt;&gt;"",IFERROR(INDEX('Dummy Shift (2)'!$D$4:$D$7,MATCH($C39,OFFSET('Dummy Shift (2)'!$F$4:$F$7,0,E$1-3),0),0),"OFF"),"")</f>
        <v/>
      </c>
      <c r="F39" s="98" t="str">
        <f ca="1">IF($C39&lt;&gt;"",IFERROR(INDEX('Dummy Shift (2)'!$D$4:$D$7,MATCH($C39,OFFSET('Dummy Shift (2)'!$F$4:$F$7,0,F$1-3),0),0),"OFF"),"")</f>
        <v/>
      </c>
      <c r="G39" s="98" t="str">
        <f ca="1">IF($C39&lt;&gt;"",IFERROR(INDEX('Dummy Shift (2)'!$D$4:$D$7,MATCH($C39,OFFSET('Dummy Shift (2)'!$F$4:$F$7,0,G$1-3),0),0),"OFF"),"")</f>
        <v/>
      </c>
      <c r="H39" s="98" t="str">
        <f ca="1">IF($C39&lt;&gt;"",IFERROR(INDEX('Dummy Shift (2)'!$D$4:$D$7,MATCH($C39,OFFSET('Dummy Shift (2)'!$F$4:$F$7,0,H$1-3),0),0),"OFF"),"")</f>
        <v/>
      </c>
      <c r="I39" s="98" t="str">
        <f ca="1">IF($C39&lt;&gt;"",IFERROR(INDEX('Dummy Shift (2)'!$D$4:$D$7,MATCH($C39,OFFSET('Dummy Shift (2)'!$F$4:$F$7,0,I$1-3),0),0),"OFF"),"")</f>
        <v/>
      </c>
      <c r="J39" s="98" t="str">
        <f ca="1">IF($C39&lt;&gt;"",IFERROR(INDEX('Dummy Shift (2)'!$D$4:$D$7,MATCH($C39,OFFSET('Dummy Shift (2)'!$F$4:$F$7,0,J$1-3),0),0),"OFF"),"")</f>
        <v/>
      </c>
      <c r="K39" s="98" t="str">
        <f ca="1">IF($C39&lt;&gt;"",IFERROR(INDEX('Dummy Shift (2)'!$D$4:$D$7,MATCH($C39,OFFSET('Dummy Shift (2)'!$F$4:$F$7,0,K$1-3),0),0),"OFF"),"")</f>
        <v/>
      </c>
      <c r="L39" s="98" t="str">
        <f ca="1">IF($C39&lt;&gt;"",IFERROR(INDEX('Dummy Shift (2)'!$D$4:$D$7,MATCH($C39,OFFSET('Dummy Shift (2)'!$F$4:$F$7,0,L$1-3),0),0),"OFF"),"")</f>
        <v/>
      </c>
      <c r="M39" s="98" t="str">
        <f ca="1">IF($C39&lt;&gt;"",IFERROR(INDEX('Dummy Shift (2)'!$D$4:$D$7,MATCH($C39,OFFSET('Dummy Shift (2)'!$F$4:$F$7,0,M$1-3),0),0),"OFF"),"")</f>
        <v/>
      </c>
      <c r="N39" s="98" t="str">
        <f ca="1">IF($C39&lt;&gt;"",IFERROR(INDEX('Dummy Shift (2)'!$D$4:$D$7,MATCH($C39,OFFSET('Dummy Shift (2)'!$F$4:$F$7,0,N$1-3),0),0),"OFF"),"")</f>
        <v/>
      </c>
      <c r="O39" s="98" t="str">
        <f ca="1">IF($C39&lt;&gt;"",IFERROR(INDEX('Dummy Shift (2)'!$D$4:$D$7,MATCH($C39,OFFSET('Dummy Shift (2)'!$F$4:$F$7,0,O$1-3),0),0),"OFF"),"")</f>
        <v/>
      </c>
      <c r="P39" s="98" t="str">
        <f ca="1">IF($C39&lt;&gt;"",IFERROR(INDEX('Dummy Shift (2)'!$D$4:$D$7,MATCH($C39,OFFSET('Dummy Shift (2)'!$F$4:$F$7,0,P$1-3),0),0),"OFF"),"")</f>
        <v/>
      </c>
      <c r="Q39" s="98" t="str">
        <f ca="1">IF($C39&lt;&gt;"",IFERROR(INDEX('Dummy Shift (2)'!$D$4:$D$7,MATCH($C39,OFFSET('Dummy Shift (2)'!$F$4:$F$7,0,Q$1-3),0),0),"OFF"),"")</f>
        <v/>
      </c>
      <c r="R39" s="98" t="str">
        <f ca="1">IF($C39&lt;&gt;"",IFERROR(INDEX('Dummy Shift (2)'!$D$4:$D$7,MATCH($C39,OFFSET('Dummy Shift (2)'!$F$4:$F$7,0,R$1-3),0),0),"OFF"),"")</f>
        <v/>
      </c>
      <c r="S39" s="98" t="str">
        <f ca="1">IF($C39&lt;&gt;"",IFERROR(INDEX('Dummy Shift (2)'!$D$4:$D$7,MATCH($C39,OFFSET('Dummy Shift (2)'!$F$4:$F$7,0,S$1-3),0),0),"OFF"),"")</f>
        <v/>
      </c>
      <c r="T39" s="98" t="str">
        <f ca="1">IF($C39&lt;&gt;"",IFERROR(INDEX('Dummy Shift (2)'!$D$4:$D$7,MATCH($C39,OFFSET('Dummy Shift (2)'!$F$4:$F$7,0,T$1-3),0),0),"OFF"),"")</f>
        <v/>
      </c>
      <c r="U39" s="98" t="str">
        <f ca="1">IF($C39&lt;&gt;"",IFERROR(INDEX('Dummy Shift (2)'!$D$4:$D$7,MATCH($C39,OFFSET('Dummy Shift (2)'!$F$4:$F$7,0,U$1-3),0),0),"OFF"),"")</f>
        <v/>
      </c>
      <c r="V39" s="98" t="str">
        <f ca="1">IF($C39&lt;&gt;"",IFERROR(INDEX('Dummy Shift (2)'!$D$4:$D$7,MATCH($C39,OFFSET('Dummy Shift (2)'!$F$4:$F$7,0,V$1-3),0),0),"OFF"),"")</f>
        <v/>
      </c>
      <c r="W39" s="98" t="str">
        <f ca="1">IF($C39&lt;&gt;"",IFERROR(INDEX('Dummy Shift (2)'!$D$4:$D$7,MATCH($C39,OFFSET('Dummy Shift (2)'!$F$4:$F$7,0,W$1-3),0),0),"OFF"),"")</f>
        <v/>
      </c>
      <c r="X39" s="98" t="str">
        <f ca="1">IF($C39&lt;&gt;"",IFERROR(INDEX('Dummy Shift (2)'!$D$4:$D$7,MATCH($C39,OFFSET('Dummy Shift (2)'!$F$4:$F$7,0,X$1-3),0),0),"OFF"),"")</f>
        <v/>
      </c>
      <c r="Y39" s="98" t="str">
        <f ca="1">IF($C39&lt;&gt;"",IFERROR(INDEX('Dummy Shift (2)'!$D$4:$D$7,MATCH($C39,OFFSET('Dummy Shift (2)'!$F$4:$F$7,0,Y$1-3),0),0),"OFF"),"")</f>
        <v/>
      </c>
      <c r="Z39" s="98" t="str">
        <f ca="1">IF($C39&lt;&gt;"",IFERROR(INDEX('Dummy Shift (2)'!$D$4:$D$7,MATCH($C39,OFFSET('Dummy Shift (2)'!$F$4:$F$7,0,Z$1-3),0),0),"OFF"),"")</f>
        <v/>
      </c>
      <c r="AA39" s="98" t="str">
        <f ca="1">IF($C39&lt;&gt;"",IFERROR(INDEX('Dummy Shift (2)'!$D$4:$D$7,MATCH($C39,OFFSET('Dummy Shift (2)'!$F$4:$F$7,0,AA$1-3),0),0),"OFF"),"")</f>
        <v/>
      </c>
      <c r="AB39" s="98" t="str">
        <f ca="1">IF($C39&lt;&gt;"",IFERROR(INDEX('Dummy Shift (2)'!$D$4:$D$7,MATCH($C39,OFFSET('Dummy Shift (2)'!$F$4:$F$7,0,AB$1-3),0),0),"OFF"),"")</f>
        <v/>
      </c>
      <c r="AC39" s="98" t="str">
        <f ca="1">IF($C39&lt;&gt;"",IFERROR(INDEX('Dummy Shift (2)'!$D$4:$D$7,MATCH($C39,OFFSET('Dummy Shift (2)'!$F$4:$F$7,0,AC$1-3),0),0),"OFF"),"")</f>
        <v/>
      </c>
      <c r="AD39" s="98" t="str">
        <f ca="1">IF($C39&lt;&gt;"",IFERROR(INDEX('Dummy Shift (2)'!$D$4:$D$7,MATCH($C39,OFFSET('Dummy Shift (2)'!$F$4:$F$7,0,AD$1-3),0),0),"OFF"),"")</f>
        <v/>
      </c>
      <c r="AE39" s="98" t="str">
        <f ca="1">IF($C39&lt;&gt;"",IFERROR(INDEX('Dummy Shift (2)'!$D$4:$D$7,MATCH($C39,OFFSET('Dummy Shift (2)'!$F$4:$F$7,0,AE$1-3),0),0),"OFF"),"")</f>
        <v/>
      </c>
      <c r="AF39" s="98" t="str">
        <f ca="1">IF($C39&lt;&gt;"",IFERROR(INDEX('Dummy Shift (2)'!$D$4:$D$7,MATCH($C39,OFFSET('Dummy Shift (2)'!$F$4:$F$7,0,AF$1-3),0),0),"OFF"),"")</f>
        <v/>
      </c>
      <c r="AG39" s="98"/>
      <c r="AH39" s="98"/>
      <c r="AI39" s="98"/>
      <c r="AJ39" s="98"/>
      <c r="AK39" s="98"/>
      <c r="AL39" s="98"/>
      <c r="AM39" s="98"/>
    </row>
    <row r="40" spans="1:39" s="95" customFormat="1" x14ac:dyDescent="0.25">
      <c r="A40" s="95">
        <f t="shared" si="2"/>
        <v>12</v>
      </c>
      <c r="B40" s="95">
        <v>19</v>
      </c>
      <c r="C40" s="96" t="str">
        <f>IFERROR(VLOOKUP(B40,'Dummy Group'!$AE$4:$AG$213,2,FALSE),"")</f>
        <v/>
      </c>
      <c r="D40" s="97" t="str">
        <f>IFERROR(VLOOKUP(B40,'Dummy Group'!$AE$4:$AG$213,3,FALSE),"")</f>
        <v/>
      </c>
      <c r="E40" s="98" t="str">
        <f ca="1">IF($C40&lt;&gt;"",IFERROR(INDEX('Dummy Shift (2)'!$D$4:$D$7,MATCH($C40,OFFSET('Dummy Shift (2)'!$F$4:$F$7,0,E$1-3),0),0),"OFF"),"")</f>
        <v/>
      </c>
      <c r="F40" s="98" t="str">
        <f ca="1">IF($C40&lt;&gt;"",IFERROR(INDEX('Dummy Shift (2)'!$D$4:$D$7,MATCH($C40,OFFSET('Dummy Shift (2)'!$F$4:$F$7,0,F$1-3),0),0),"OFF"),"")</f>
        <v/>
      </c>
      <c r="G40" s="98" t="str">
        <f ca="1">IF($C40&lt;&gt;"",IFERROR(INDEX('Dummy Shift (2)'!$D$4:$D$7,MATCH($C40,OFFSET('Dummy Shift (2)'!$F$4:$F$7,0,G$1-3),0),0),"OFF"),"")</f>
        <v/>
      </c>
      <c r="H40" s="98" t="str">
        <f ca="1">IF($C40&lt;&gt;"",IFERROR(INDEX('Dummy Shift (2)'!$D$4:$D$7,MATCH($C40,OFFSET('Dummy Shift (2)'!$F$4:$F$7,0,H$1-3),0),0),"OFF"),"")</f>
        <v/>
      </c>
      <c r="I40" s="98" t="str">
        <f ca="1">IF($C40&lt;&gt;"",IFERROR(INDEX('Dummy Shift (2)'!$D$4:$D$7,MATCH($C40,OFFSET('Dummy Shift (2)'!$F$4:$F$7,0,I$1-3),0),0),"OFF"),"")</f>
        <v/>
      </c>
      <c r="J40" s="98" t="str">
        <f ca="1">IF($C40&lt;&gt;"",IFERROR(INDEX('Dummy Shift (2)'!$D$4:$D$7,MATCH($C40,OFFSET('Dummy Shift (2)'!$F$4:$F$7,0,J$1-3),0),0),"OFF"),"")</f>
        <v/>
      </c>
      <c r="K40" s="98" t="str">
        <f ca="1">IF($C40&lt;&gt;"",IFERROR(INDEX('Dummy Shift (2)'!$D$4:$D$7,MATCH($C40,OFFSET('Dummy Shift (2)'!$F$4:$F$7,0,K$1-3),0),0),"OFF"),"")</f>
        <v/>
      </c>
      <c r="L40" s="98" t="str">
        <f ca="1">IF($C40&lt;&gt;"",IFERROR(INDEX('Dummy Shift (2)'!$D$4:$D$7,MATCH($C40,OFFSET('Dummy Shift (2)'!$F$4:$F$7,0,L$1-3),0),0),"OFF"),"")</f>
        <v/>
      </c>
      <c r="M40" s="98" t="str">
        <f ca="1">IF($C40&lt;&gt;"",IFERROR(INDEX('Dummy Shift (2)'!$D$4:$D$7,MATCH($C40,OFFSET('Dummy Shift (2)'!$F$4:$F$7,0,M$1-3),0),0),"OFF"),"")</f>
        <v/>
      </c>
      <c r="N40" s="98" t="str">
        <f ca="1">IF($C40&lt;&gt;"",IFERROR(INDEX('Dummy Shift (2)'!$D$4:$D$7,MATCH($C40,OFFSET('Dummy Shift (2)'!$F$4:$F$7,0,N$1-3),0),0),"OFF"),"")</f>
        <v/>
      </c>
      <c r="O40" s="98" t="str">
        <f ca="1">IF($C40&lt;&gt;"",IFERROR(INDEX('Dummy Shift (2)'!$D$4:$D$7,MATCH($C40,OFFSET('Dummy Shift (2)'!$F$4:$F$7,0,O$1-3),0),0),"OFF"),"")</f>
        <v/>
      </c>
      <c r="P40" s="98" t="str">
        <f ca="1">IF($C40&lt;&gt;"",IFERROR(INDEX('Dummy Shift (2)'!$D$4:$D$7,MATCH($C40,OFFSET('Dummy Shift (2)'!$F$4:$F$7,0,P$1-3),0),0),"OFF"),"")</f>
        <v/>
      </c>
      <c r="Q40" s="98" t="str">
        <f ca="1">IF($C40&lt;&gt;"",IFERROR(INDEX('Dummy Shift (2)'!$D$4:$D$7,MATCH($C40,OFFSET('Dummy Shift (2)'!$F$4:$F$7,0,Q$1-3),0),0),"OFF"),"")</f>
        <v/>
      </c>
      <c r="R40" s="98" t="str">
        <f ca="1">IF($C40&lt;&gt;"",IFERROR(INDEX('Dummy Shift (2)'!$D$4:$D$7,MATCH($C40,OFFSET('Dummy Shift (2)'!$F$4:$F$7,0,R$1-3),0),0),"OFF"),"")</f>
        <v/>
      </c>
      <c r="S40" s="98" t="str">
        <f ca="1">IF($C40&lt;&gt;"",IFERROR(INDEX('Dummy Shift (2)'!$D$4:$D$7,MATCH($C40,OFFSET('Dummy Shift (2)'!$F$4:$F$7,0,S$1-3),0),0),"OFF"),"")</f>
        <v/>
      </c>
      <c r="T40" s="98" t="str">
        <f ca="1">IF($C40&lt;&gt;"",IFERROR(INDEX('Dummy Shift (2)'!$D$4:$D$7,MATCH($C40,OFFSET('Dummy Shift (2)'!$F$4:$F$7,0,T$1-3),0),0),"OFF"),"")</f>
        <v/>
      </c>
      <c r="U40" s="98" t="str">
        <f ca="1">IF($C40&lt;&gt;"",IFERROR(INDEX('Dummy Shift (2)'!$D$4:$D$7,MATCH($C40,OFFSET('Dummy Shift (2)'!$F$4:$F$7,0,U$1-3),0),0),"OFF"),"")</f>
        <v/>
      </c>
      <c r="V40" s="98" t="str">
        <f ca="1">IF($C40&lt;&gt;"",IFERROR(INDEX('Dummy Shift (2)'!$D$4:$D$7,MATCH($C40,OFFSET('Dummy Shift (2)'!$F$4:$F$7,0,V$1-3),0),0),"OFF"),"")</f>
        <v/>
      </c>
      <c r="W40" s="98" t="str">
        <f ca="1">IF($C40&lt;&gt;"",IFERROR(INDEX('Dummy Shift (2)'!$D$4:$D$7,MATCH($C40,OFFSET('Dummy Shift (2)'!$F$4:$F$7,0,W$1-3),0),0),"OFF"),"")</f>
        <v/>
      </c>
      <c r="X40" s="98" t="str">
        <f ca="1">IF($C40&lt;&gt;"",IFERROR(INDEX('Dummy Shift (2)'!$D$4:$D$7,MATCH($C40,OFFSET('Dummy Shift (2)'!$F$4:$F$7,0,X$1-3),0),0),"OFF"),"")</f>
        <v/>
      </c>
      <c r="Y40" s="98" t="str">
        <f ca="1">IF($C40&lt;&gt;"",IFERROR(INDEX('Dummy Shift (2)'!$D$4:$D$7,MATCH($C40,OFFSET('Dummy Shift (2)'!$F$4:$F$7,0,Y$1-3),0),0),"OFF"),"")</f>
        <v/>
      </c>
      <c r="Z40" s="98" t="str">
        <f ca="1">IF($C40&lt;&gt;"",IFERROR(INDEX('Dummy Shift (2)'!$D$4:$D$7,MATCH($C40,OFFSET('Dummy Shift (2)'!$F$4:$F$7,0,Z$1-3),0),0),"OFF"),"")</f>
        <v/>
      </c>
      <c r="AA40" s="98" t="str">
        <f ca="1">IF($C40&lt;&gt;"",IFERROR(INDEX('Dummy Shift (2)'!$D$4:$D$7,MATCH($C40,OFFSET('Dummy Shift (2)'!$F$4:$F$7,0,AA$1-3),0),0),"OFF"),"")</f>
        <v/>
      </c>
      <c r="AB40" s="98" t="str">
        <f ca="1">IF($C40&lt;&gt;"",IFERROR(INDEX('Dummy Shift (2)'!$D$4:$D$7,MATCH($C40,OFFSET('Dummy Shift (2)'!$F$4:$F$7,0,AB$1-3),0),0),"OFF"),"")</f>
        <v/>
      </c>
      <c r="AC40" s="98" t="str">
        <f ca="1">IF($C40&lt;&gt;"",IFERROR(INDEX('Dummy Shift (2)'!$D$4:$D$7,MATCH($C40,OFFSET('Dummy Shift (2)'!$F$4:$F$7,0,AC$1-3),0),0),"OFF"),"")</f>
        <v/>
      </c>
      <c r="AD40" s="98" t="str">
        <f ca="1">IF($C40&lt;&gt;"",IFERROR(INDEX('Dummy Shift (2)'!$D$4:$D$7,MATCH($C40,OFFSET('Dummy Shift (2)'!$F$4:$F$7,0,AD$1-3),0),0),"OFF"),"")</f>
        <v/>
      </c>
      <c r="AE40" s="98" t="str">
        <f ca="1">IF($C40&lt;&gt;"",IFERROR(INDEX('Dummy Shift (2)'!$D$4:$D$7,MATCH($C40,OFFSET('Dummy Shift (2)'!$F$4:$F$7,0,AE$1-3),0),0),"OFF"),"")</f>
        <v/>
      </c>
      <c r="AF40" s="98" t="str">
        <f ca="1">IF($C40&lt;&gt;"",IFERROR(INDEX('Dummy Shift (2)'!$D$4:$D$7,MATCH($C40,OFFSET('Dummy Shift (2)'!$F$4:$F$7,0,AF$1-3),0),0),"OFF"),"")</f>
        <v/>
      </c>
      <c r="AG40" s="98"/>
      <c r="AH40" s="98"/>
      <c r="AI40" s="98"/>
      <c r="AJ40" s="98"/>
      <c r="AK40" s="98"/>
      <c r="AL40" s="98"/>
      <c r="AM40" s="98"/>
    </row>
    <row r="41" spans="1:39" s="95" customFormat="1" x14ac:dyDescent="0.25">
      <c r="A41" s="95">
        <f t="shared" si="2"/>
        <v>12</v>
      </c>
      <c r="B41" s="95">
        <v>20</v>
      </c>
      <c r="C41" s="96" t="str">
        <f>IFERROR(VLOOKUP(B41,'Dummy Group'!$AE$4:$AG$213,2,FALSE),"")</f>
        <v/>
      </c>
      <c r="D41" s="97" t="str">
        <f>IFERROR(VLOOKUP(B41,'Dummy Group'!$AE$4:$AG$213,3,FALSE),"")</f>
        <v/>
      </c>
      <c r="E41" s="98" t="str">
        <f ca="1">IF($C41&lt;&gt;"",IFERROR(INDEX('Dummy Shift (2)'!$D$4:$D$7,MATCH($C41,OFFSET('Dummy Shift (2)'!$F$4:$F$7,0,E$1-3),0),0),"OFF"),"")</f>
        <v/>
      </c>
      <c r="F41" s="98" t="str">
        <f ca="1">IF($C41&lt;&gt;"",IFERROR(INDEX('Dummy Shift (2)'!$D$4:$D$7,MATCH($C41,OFFSET('Dummy Shift (2)'!$F$4:$F$7,0,F$1-3),0),0),"OFF"),"")</f>
        <v/>
      </c>
      <c r="G41" s="98" t="str">
        <f ca="1">IF($C41&lt;&gt;"",IFERROR(INDEX('Dummy Shift (2)'!$D$4:$D$7,MATCH($C41,OFFSET('Dummy Shift (2)'!$F$4:$F$7,0,G$1-3),0),0),"OFF"),"")</f>
        <v/>
      </c>
      <c r="H41" s="98" t="str">
        <f ca="1">IF($C41&lt;&gt;"",IFERROR(INDEX('Dummy Shift (2)'!$D$4:$D$7,MATCH($C41,OFFSET('Dummy Shift (2)'!$F$4:$F$7,0,H$1-3),0),0),"OFF"),"")</f>
        <v/>
      </c>
      <c r="I41" s="98" t="str">
        <f ca="1">IF($C41&lt;&gt;"",IFERROR(INDEX('Dummy Shift (2)'!$D$4:$D$7,MATCH($C41,OFFSET('Dummy Shift (2)'!$F$4:$F$7,0,I$1-3),0),0),"OFF"),"")</f>
        <v/>
      </c>
      <c r="J41" s="98" t="str">
        <f ca="1">IF($C41&lt;&gt;"",IFERROR(INDEX('Dummy Shift (2)'!$D$4:$D$7,MATCH($C41,OFFSET('Dummy Shift (2)'!$F$4:$F$7,0,J$1-3),0),0),"OFF"),"")</f>
        <v/>
      </c>
      <c r="K41" s="98" t="str">
        <f ca="1">IF($C41&lt;&gt;"",IFERROR(INDEX('Dummy Shift (2)'!$D$4:$D$7,MATCH($C41,OFFSET('Dummy Shift (2)'!$F$4:$F$7,0,K$1-3),0),0),"OFF"),"")</f>
        <v/>
      </c>
      <c r="L41" s="98" t="str">
        <f ca="1">IF($C41&lt;&gt;"",IFERROR(INDEX('Dummy Shift (2)'!$D$4:$D$7,MATCH($C41,OFFSET('Dummy Shift (2)'!$F$4:$F$7,0,L$1-3),0),0),"OFF"),"")</f>
        <v/>
      </c>
      <c r="M41" s="98" t="str">
        <f ca="1">IF($C41&lt;&gt;"",IFERROR(INDEX('Dummy Shift (2)'!$D$4:$D$7,MATCH($C41,OFFSET('Dummy Shift (2)'!$F$4:$F$7,0,M$1-3),0),0),"OFF"),"")</f>
        <v/>
      </c>
      <c r="N41" s="98" t="str">
        <f ca="1">IF($C41&lt;&gt;"",IFERROR(INDEX('Dummy Shift (2)'!$D$4:$D$7,MATCH($C41,OFFSET('Dummy Shift (2)'!$F$4:$F$7,0,N$1-3),0),0),"OFF"),"")</f>
        <v/>
      </c>
      <c r="O41" s="98" t="str">
        <f ca="1">IF($C41&lt;&gt;"",IFERROR(INDEX('Dummy Shift (2)'!$D$4:$D$7,MATCH($C41,OFFSET('Dummy Shift (2)'!$F$4:$F$7,0,O$1-3),0),0),"OFF"),"")</f>
        <v/>
      </c>
      <c r="P41" s="98" t="str">
        <f ca="1">IF($C41&lt;&gt;"",IFERROR(INDEX('Dummy Shift (2)'!$D$4:$D$7,MATCH($C41,OFFSET('Dummy Shift (2)'!$F$4:$F$7,0,P$1-3),0),0),"OFF"),"")</f>
        <v/>
      </c>
      <c r="Q41" s="98" t="str">
        <f ca="1">IF($C41&lt;&gt;"",IFERROR(INDEX('Dummy Shift (2)'!$D$4:$D$7,MATCH($C41,OFFSET('Dummy Shift (2)'!$F$4:$F$7,0,Q$1-3),0),0),"OFF"),"")</f>
        <v/>
      </c>
      <c r="R41" s="98" t="str">
        <f ca="1">IF($C41&lt;&gt;"",IFERROR(INDEX('Dummy Shift (2)'!$D$4:$D$7,MATCH($C41,OFFSET('Dummy Shift (2)'!$F$4:$F$7,0,R$1-3),0),0),"OFF"),"")</f>
        <v/>
      </c>
      <c r="S41" s="98" t="str">
        <f ca="1">IF($C41&lt;&gt;"",IFERROR(INDEX('Dummy Shift (2)'!$D$4:$D$7,MATCH($C41,OFFSET('Dummy Shift (2)'!$F$4:$F$7,0,S$1-3),0),0),"OFF"),"")</f>
        <v/>
      </c>
      <c r="T41" s="98" t="str">
        <f ca="1">IF($C41&lt;&gt;"",IFERROR(INDEX('Dummy Shift (2)'!$D$4:$D$7,MATCH($C41,OFFSET('Dummy Shift (2)'!$F$4:$F$7,0,T$1-3),0),0),"OFF"),"")</f>
        <v/>
      </c>
      <c r="U41" s="98" t="str">
        <f ca="1">IF($C41&lt;&gt;"",IFERROR(INDEX('Dummy Shift (2)'!$D$4:$D$7,MATCH($C41,OFFSET('Dummy Shift (2)'!$F$4:$F$7,0,U$1-3),0),0),"OFF"),"")</f>
        <v/>
      </c>
      <c r="V41" s="98" t="str">
        <f ca="1">IF($C41&lt;&gt;"",IFERROR(INDEX('Dummy Shift (2)'!$D$4:$D$7,MATCH($C41,OFFSET('Dummy Shift (2)'!$F$4:$F$7,0,V$1-3),0),0),"OFF"),"")</f>
        <v/>
      </c>
      <c r="W41" s="98" t="str">
        <f ca="1">IF($C41&lt;&gt;"",IFERROR(INDEX('Dummy Shift (2)'!$D$4:$D$7,MATCH($C41,OFFSET('Dummy Shift (2)'!$F$4:$F$7,0,W$1-3),0),0),"OFF"),"")</f>
        <v/>
      </c>
      <c r="X41" s="98" t="str">
        <f ca="1">IF($C41&lt;&gt;"",IFERROR(INDEX('Dummy Shift (2)'!$D$4:$D$7,MATCH($C41,OFFSET('Dummy Shift (2)'!$F$4:$F$7,0,X$1-3),0),0),"OFF"),"")</f>
        <v/>
      </c>
      <c r="Y41" s="98" t="str">
        <f ca="1">IF($C41&lt;&gt;"",IFERROR(INDEX('Dummy Shift (2)'!$D$4:$D$7,MATCH($C41,OFFSET('Dummy Shift (2)'!$F$4:$F$7,0,Y$1-3),0),0),"OFF"),"")</f>
        <v/>
      </c>
      <c r="Z41" s="98" t="str">
        <f ca="1">IF($C41&lt;&gt;"",IFERROR(INDEX('Dummy Shift (2)'!$D$4:$D$7,MATCH($C41,OFFSET('Dummy Shift (2)'!$F$4:$F$7,0,Z$1-3),0),0),"OFF"),"")</f>
        <v/>
      </c>
      <c r="AA41" s="98" t="str">
        <f ca="1">IF($C41&lt;&gt;"",IFERROR(INDEX('Dummy Shift (2)'!$D$4:$D$7,MATCH($C41,OFFSET('Dummy Shift (2)'!$F$4:$F$7,0,AA$1-3),0),0),"OFF"),"")</f>
        <v/>
      </c>
      <c r="AB41" s="98" t="str">
        <f ca="1">IF($C41&lt;&gt;"",IFERROR(INDEX('Dummy Shift (2)'!$D$4:$D$7,MATCH($C41,OFFSET('Dummy Shift (2)'!$F$4:$F$7,0,AB$1-3),0),0),"OFF"),"")</f>
        <v/>
      </c>
      <c r="AC41" s="98" t="str">
        <f ca="1">IF($C41&lt;&gt;"",IFERROR(INDEX('Dummy Shift (2)'!$D$4:$D$7,MATCH($C41,OFFSET('Dummy Shift (2)'!$F$4:$F$7,0,AC$1-3),0),0),"OFF"),"")</f>
        <v/>
      </c>
      <c r="AD41" s="98" t="str">
        <f ca="1">IF($C41&lt;&gt;"",IFERROR(INDEX('Dummy Shift (2)'!$D$4:$D$7,MATCH($C41,OFFSET('Dummy Shift (2)'!$F$4:$F$7,0,AD$1-3),0),0),"OFF"),"")</f>
        <v/>
      </c>
      <c r="AE41" s="98" t="str">
        <f ca="1">IF($C41&lt;&gt;"",IFERROR(INDEX('Dummy Shift (2)'!$D$4:$D$7,MATCH($C41,OFFSET('Dummy Shift (2)'!$F$4:$F$7,0,AE$1-3),0),0),"OFF"),"")</f>
        <v/>
      </c>
      <c r="AF41" s="98" t="str">
        <f ca="1">IF($C41&lt;&gt;"",IFERROR(INDEX('Dummy Shift (2)'!$D$4:$D$7,MATCH($C41,OFFSET('Dummy Shift (2)'!$F$4:$F$7,0,AF$1-3),0),0),"OFF"),"")</f>
        <v/>
      </c>
      <c r="AG41" s="98"/>
      <c r="AH41" s="98"/>
      <c r="AI41" s="98"/>
      <c r="AJ41" s="98"/>
      <c r="AK41" s="98"/>
      <c r="AL41" s="98"/>
      <c r="AM41" s="98"/>
    </row>
    <row r="42" spans="1:39" s="95" customFormat="1" x14ac:dyDescent="0.25">
      <c r="A42" s="95">
        <f t="shared" si="2"/>
        <v>12</v>
      </c>
      <c r="B42" s="95">
        <v>21</v>
      </c>
      <c r="C42" s="96" t="str">
        <f>IFERROR(VLOOKUP(B42,'Dummy Group'!$AE$4:$AG$213,2,FALSE),"")</f>
        <v/>
      </c>
      <c r="D42" s="97" t="str">
        <f>IFERROR(VLOOKUP(B42,'Dummy Group'!$AE$4:$AG$213,3,FALSE),"")</f>
        <v/>
      </c>
      <c r="E42" s="98" t="str">
        <f ca="1">IF($C42&lt;&gt;"",IFERROR(INDEX('Dummy Shift (2)'!$D$4:$D$7,MATCH($C42,OFFSET('Dummy Shift (2)'!$F$4:$F$7,0,E$1-3),0),0),"OFF"),"")</f>
        <v/>
      </c>
      <c r="F42" s="98" t="str">
        <f ca="1">IF($C42&lt;&gt;"",IFERROR(INDEX('Dummy Shift (2)'!$D$4:$D$7,MATCH($C42,OFFSET('Dummy Shift (2)'!$F$4:$F$7,0,F$1-3),0),0),"OFF"),"")</f>
        <v/>
      </c>
      <c r="G42" s="98" t="str">
        <f ca="1">IF($C42&lt;&gt;"",IFERROR(INDEX('Dummy Shift (2)'!$D$4:$D$7,MATCH($C42,OFFSET('Dummy Shift (2)'!$F$4:$F$7,0,G$1-3),0),0),"OFF"),"")</f>
        <v/>
      </c>
      <c r="H42" s="98" t="str">
        <f ca="1">IF($C42&lt;&gt;"",IFERROR(INDEX('Dummy Shift (2)'!$D$4:$D$7,MATCH($C42,OFFSET('Dummy Shift (2)'!$F$4:$F$7,0,H$1-3),0),0),"OFF"),"")</f>
        <v/>
      </c>
      <c r="I42" s="98" t="str">
        <f ca="1">IF($C42&lt;&gt;"",IFERROR(INDEX('Dummy Shift (2)'!$D$4:$D$7,MATCH($C42,OFFSET('Dummy Shift (2)'!$F$4:$F$7,0,I$1-3),0),0),"OFF"),"")</f>
        <v/>
      </c>
      <c r="J42" s="98" t="str">
        <f ca="1">IF($C42&lt;&gt;"",IFERROR(INDEX('Dummy Shift (2)'!$D$4:$D$7,MATCH($C42,OFFSET('Dummy Shift (2)'!$F$4:$F$7,0,J$1-3),0),0),"OFF"),"")</f>
        <v/>
      </c>
      <c r="K42" s="98" t="str">
        <f ca="1">IF($C42&lt;&gt;"",IFERROR(INDEX('Dummy Shift (2)'!$D$4:$D$7,MATCH($C42,OFFSET('Dummy Shift (2)'!$F$4:$F$7,0,K$1-3),0),0),"OFF"),"")</f>
        <v/>
      </c>
      <c r="L42" s="98" t="str">
        <f ca="1">IF($C42&lt;&gt;"",IFERROR(INDEX('Dummy Shift (2)'!$D$4:$D$7,MATCH($C42,OFFSET('Dummy Shift (2)'!$F$4:$F$7,0,L$1-3),0),0),"OFF"),"")</f>
        <v/>
      </c>
      <c r="M42" s="98" t="str">
        <f ca="1">IF($C42&lt;&gt;"",IFERROR(INDEX('Dummy Shift (2)'!$D$4:$D$7,MATCH($C42,OFFSET('Dummy Shift (2)'!$F$4:$F$7,0,M$1-3),0),0),"OFF"),"")</f>
        <v/>
      </c>
      <c r="N42" s="98" t="str">
        <f ca="1">IF($C42&lt;&gt;"",IFERROR(INDEX('Dummy Shift (2)'!$D$4:$D$7,MATCH($C42,OFFSET('Dummy Shift (2)'!$F$4:$F$7,0,N$1-3),0),0),"OFF"),"")</f>
        <v/>
      </c>
      <c r="O42" s="98" t="str">
        <f ca="1">IF($C42&lt;&gt;"",IFERROR(INDEX('Dummy Shift (2)'!$D$4:$D$7,MATCH($C42,OFFSET('Dummy Shift (2)'!$F$4:$F$7,0,O$1-3),0),0),"OFF"),"")</f>
        <v/>
      </c>
      <c r="P42" s="98" t="str">
        <f ca="1">IF($C42&lt;&gt;"",IFERROR(INDEX('Dummy Shift (2)'!$D$4:$D$7,MATCH($C42,OFFSET('Dummy Shift (2)'!$F$4:$F$7,0,P$1-3),0),0),"OFF"),"")</f>
        <v/>
      </c>
      <c r="Q42" s="98" t="str">
        <f ca="1">IF($C42&lt;&gt;"",IFERROR(INDEX('Dummy Shift (2)'!$D$4:$D$7,MATCH($C42,OFFSET('Dummy Shift (2)'!$F$4:$F$7,0,Q$1-3),0),0),"OFF"),"")</f>
        <v/>
      </c>
      <c r="R42" s="98" t="str">
        <f ca="1">IF($C42&lt;&gt;"",IFERROR(INDEX('Dummy Shift (2)'!$D$4:$D$7,MATCH($C42,OFFSET('Dummy Shift (2)'!$F$4:$F$7,0,R$1-3),0),0),"OFF"),"")</f>
        <v/>
      </c>
      <c r="S42" s="98" t="str">
        <f ca="1">IF($C42&lt;&gt;"",IFERROR(INDEX('Dummy Shift (2)'!$D$4:$D$7,MATCH($C42,OFFSET('Dummy Shift (2)'!$F$4:$F$7,0,S$1-3),0),0),"OFF"),"")</f>
        <v/>
      </c>
      <c r="T42" s="98" t="str">
        <f ca="1">IF($C42&lt;&gt;"",IFERROR(INDEX('Dummy Shift (2)'!$D$4:$D$7,MATCH($C42,OFFSET('Dummy Shift (2)'!$F$4:$F$7,0,T$1-3),0),0),"OFF"),"")</f>
        <v/>
      </c>
      <c r="U42" s="98" t="str">
        <f ca="1">IF($C42&lt;&gt;"",IFERROR(INDEX('Dummy Shift (2)'!$D$4:$D$7,MATCH($C42,OFFSET('Dummy Shift (2)'!$F$4:$F$7,0,U$1-3),0),0),"OFF"),"")</f>
        <v/>
      </c>
      <c r="V42" s="98" t="str">
        <f ca="1">IF($C42&lt;&gt;"",IFERROR(INDEX('Dummy Shift (2)'!$D$4:$D$7,MATCH($C42,OFFSET('Dummy Shift (2)'!$F$4:$F$7,0,V$1-3),0),0),"OFF"),"")</f>
        <v/>
      </c>
      <c r="W42" s="98" t="str">
        <f ca="1">IF($C42&lt;&gt;"",IFERROR(INDEX('Dummy Shift (2)'!$D$4:$D$7,MATCH($C42,OFFSET('Dummy Shift (2)'!$F$4:$F$7,0,W$1-3),0),0),"OFF"),"")</f>
        <v/>
      </c>
      <c r="X42" s="98" t="str">
        <f ca="1">IF($C42&lt;&gt;"",IFERROR(INDEX('Dummy Shift (2)'!$D$4:$D$7,MATCH($C42,OFFSET('Dummy Shift (2)'!$F$4:$F$7,0,X$1-3),0),0),"OFF"),"")</f>
        <v/>
      </c>
      <c r="Y42" s="98" t="str">
        <f ca="1">IF($C42&lt;&gt;"",IFERROR(INDEX('Dummy Shift (2)'!$D$4:$D$7,MATCH($C42,OFFSET('Dummy Shift (2)'!$F$4:$F$7,0,Y$1-3),0),0),"OFF"),"")</f>
        <v/>
      </c>
      <c r="Z42" s="98" t="str">
        <f ca="1">IF($C42&lt;&gt;"",IFERROR(INDEX('Dummy Shift (2)'!$D$4:$D$7,MATCH($C42,OFFSET('Dummy Shift (2)'!$F$4:$F$7,0,Z$1-3),0),0),"OFF"),"")</f>
        <v/>
      </c>
      <c r="AA42" s="98" t="str">
        <f ca="1">IF($C42&lt;&gt;"",IFERROR(INDEX('Dummy Shift (2)'!$D$4:$D$7,MATCH($C42,OFFSET('Dummy Shift (2)'!$F$4:$F$7,0,AA$1-3),0),0),"OFF"),"")</f>
        <v/>
      </c>
      <c r="AB42" s="98" t="str">
        <f ca="1">IF($C42&lt;&gt;"",IFERROR(INDEX('Dummy Shift (2)'!$D$4:$D$7,MATCH($C42,OFFSET('Dummy Shift (2)'!$F$4:$F$7,0,AB$1-3),0),0),"OFF"),"")</f>
        <v/>
      </c>
      <c r="AC42" s="98" t="str">
        <f ca="1">IF($C42&lt;&gt;"",IFERROR(INDEX('Dummy Shift (2)'!$D$4:$D$7,MATCH($C42,OFFSET('Dummy Shift (2)'!$F$4:$F$7,0,AC$1-3),0),0),"OFF"),"")</f>
        <v/>
      </c>
      <c r="AD42" s="98" t="str">
        <f ca="1">IF($C42&lt;&gt;"",IFERROR(INDEX('Dummy Shift (2)'!$D$4:$D$7,MATCH($C42,OFFSET('Dummy Shift (2)'!$F$4:$F$7,0,AD$1-3),0),0),"OFF"),"")</f>
        <v/>
      </c>
      <c r="AE42" s="98" t="str">
        <f ca="1">IF($C42&lt;&gt;"",IFERROR(INDEX('Dummy Shift (2)'!$D$4:$D$7,MATCH($C42,OFFSET('Dummy Shift (2)'!$F$4:$F$7,0,AE$1-3),0),0),"OFF"),"")</f>
        <v/>
      </c>
      <c r="AF42" s="98" t="str">
        <f ca="1">IF($C42&lt;&gt;"",IFERROR(INDEX('Dummy Shift (2)'!$D$4:$D$7,MATCH($C42,OFFSET('Dummy Shift (2)'!$F$4:$F$7,0,AF$1-3),0),0),"OFF"),"")</f>
        <v/>
      </c>
      <c r="AG42" s="98"/>
      <c r="AH42" s="98"/>
      <c r="AI42" s="98"/>
      <c r="AJ42" s="98"/>
      <c r="AK42" s="98"/>
      <c r="AL42" s="98"/>
      <c r="AM42" s="98"/>
    </row>
    <row r="43" spans="1:39" s="95" customFormat="1" x14ac:dyDescent="0.25">
      <c r="A43" s="95">
        <f t="shared" si="2"/>
        <v>12</v>
      </c>
      <c r="B43" s="95">
        <v>22</v>
      </c>
      <c r="C43" s="96" t="str">
        <f>IFERROR(VLOOKUP(B43,'Dummy Group'!$AE$4:$AG$213,2,FALSE),"")</f>
        <v/>
      </c>
      <c r="D43" s="97" t="str">
        <f>IFERROR(VLOOKUP(B43,'Dummy Group'!$AE$4:$AG$213,3,FALSE),"")</f>
        <v/>
      </c>
      <c r="E43" s="98" t="str">
        <f ca="1">IF($C43&lt;&gt;"",IFERROR(INDEX('Dummy Shift (2)'!$D$4:$D$7,MATCH($C43,OFFSET('Dummy Shift (2)'!$F$4:$F$7,0,E$1-3),0),0),"OFF"),"")</f>
        <v/>
      </c>
      <c r="F43" s="98" t="str">
        <f ca="1">IF($C43&lt;&gt;"",IFERROR(INDEX('Dummy Shift (2)'!$D$4:$D$7,MATCH($C43,OFFSET('Dummy Shift (2)'!$F$4:$F$7,0,F$1-3),0),0),"OFF"),"")</f>
        <v/>
      </c>
      <c r="G43" s="98" t="str">
        <f ca="1">IF($C43&lt;&gt;"",IFERROR(INDEX('Dummy Shift (2)'!$D$4:$D$7,MATCH($C43,OFFSET('Dummy Shift (2)'!$F$4:$F$7,0,G$1-3),0),0),"OFF"),"")</f>
        <v/>
      </c>
      <c r="H43" s="98" t="str">
        <f ca="1">IF($C43&lt;&gt;"",IFERROR(INDEX('Dummy Shift (2)'!$D$4:$D$7,MATCH($C43,OFFSET('Dummy Shift (2)'!$F$4:$F$7,0,H$1-3),0),0),"OFF"),"")</f>
        <v/>
      </c>
      <c r="I43" s="98" t="str">
        <f ca="1">IF($C43&lt;&gt;"",IFERROR(INDEX('Dummy Shift (2)'!$D$4:$D$7,MATCH($C43,OFFSET('Dummy Shift (2)'!$F$4:$F$7,0,I$1-3),0),0),"OFF"),"")</f>
        <v/>
      </c>
      <c r="J43" s="98" t="str">
        <f ca="1">IF($C43&lt;&gt;"",IFERROR(INDEX('Dummy Shift (2)'!$D$4:$D$7,MATCH($C43,OFFSET('Dummy Shift (2)'!$F$4:$F$7,0,J$1-3),0),0),"OFF"),"")</f>
        <v/>
      </c>
      <c r="K43" s="98" t="str">
        <f ca="1">IF($C43&lt;&gt;"",IFERROR(INDEX('Dummy Shift (2)'!$D$4:$D$7,MATCH($C43,OFFSET('Dummy Shift (2)'!$F$4:$F$7,0,K$1-3),0),0),"OFF"),"")</f>
        <v/>
      </c>
      <c r="L43" s="98" t="str">
        <f ca="1">IF($C43&lt;&gt;"",IFERROR(INDEX('Dummy Shift (2)'!$D$4:$D$7,MATCH($C43,OFFSET('Dummy Shift (2)'!$F$4:$F$7,0,L$1-3),0),0),"OFF"),"")</f>
        <v/>
      </c>
      <c r="M43" s="98" t="str">
        <f ca="1">IF($C43&lt;&gt;"",IFERROR(INDEX('Dummy Shift (2)'!$D$4:$D$7,MATCH($C43,OFFSET('Dummy Shift (2)'!$F$4:$F$7,0,M$1-3),0),0),"OFF"),"")</f>
        <v/>
      </c>
      <c r="N43" s="98" t="str">
        <f ca="1">IF($C43&lt;&gt;"",IFERROR(INDEX('Dummy Shift (2)'!$D$4:$D$7,MATCH($C43,OFFSET('Dummy Shift (2)'!$F$4:$F$7,0,N$1-3),0),0),"OFF"),"")</f>
        <v/>
      </c>
      <c r="O43" s="98" t="str">
        <f ca="1">IF($C43&lt;&gt;"",IFERROR(INDEX('Dummy Shift (2)'!$D$4:$D$7,MATCH($C43,OFFSET('Dummy Shift (2)'!$F$4:$F$7,0,O$1-3),0),0),"OFF"),"")</f>
        <v/>
      </c>
      <c r="P43" s="98" t="str">
        <f ca="1">IF($C43&lt;&gt;"",IFERROR(INDEX('Dummy Shift (2)'!$D$4:$D$7,MATCH($C43,OFFSET('Dummy Shift (2)'!$F$4:$F$7,0,P$1-3),0),0),"OFF"),"")</f>
        <v/>
      </c>
      <c r="Q43" s="98" t="str">
        <f ca="1">IF($C43&lt;&gt;"",IFERROR(INDEX('Dummy Shift (2)'!$D$4:$D$7,MATCH($C43,OFFSET('Dummy Shift (2)'!$F$4:$F$7,0,Q$1-3),0),0),"OFF"),"")</f>
        <v/>
      </c>
      <c r="R43" s="98" t="str">
        <f ca="1">IF($C43&lt;&gt;"",IFERROR(INDEX('Dummy Shift (2)'!$D$4:$D$7,MATCH($C43,OFFSET('Dummy Shift (2)'!$F$4:$F$7,0,R$1-3),0),0),"OFF"),"")</f>
        <v/>
      </c>
      <c r="S43" s="98" t="str">
        <f ca="1">IF($C43&lt;&gt;"",IFERROR(INDEX('Dummy Shift (2)'!$D$4:$D$7,MATCH($C43,OFFSET('Dummy Shift (2)'!$F$4:$F$7,0,S$1-3),0),0),"OFF"),"")</f>
        <v/>
      </c>
      <c r="T43" s="98" t="str">
        <f ca="1">IF($C43&lt;&gt;"",IFERROR(INDEX('Dummy Shift (2)'!$D$4:$D$7,MATCH($C43,OFFSET('Dummy Shift (2)'!$F$4:$F$7,0,T$1-3),0),0),"OFF"),"")</f>
        <v/>
      </c>
      <c r="U43" s="98" t="str">
        <f ca="1">IF($C43&lt;&gt;"",IFERROR(INDEX('Dummy Shift (2)'!$D$4:$D$7,MATCH($C43,OFFSET('Dummy Shift (2)'!$F$4:$F$7,0,U$1-3),0),0),"OFF"),"")</f>
        <v/>
      </c>
      <c r="V43" s="98" t="str">
        <f ca="1">IF($C43&lt;&gt;"",IFERROR(INDEX('Dummy Shift (2)'!$D$4:$D$7,MATCH($C43,OFFSET('Dummy Shift (2)'!$F$4:$F$7,0,V$1-3),0),0),"OFF"),"")</f>
        <v/>
      </c>
      <c r="W43" s="98" t="str">
        <f ca="1">IF($C43&lt;&gt;"",IFERROR(INDEX('Dummy Shift (2)'!$D$4:$D$7,MATCH($C43,OFFSET('Dummy Shift (2)'!$F$4:$F$7,0,W$1-3),0),0),"OFF"),"")</f>
        <v/>
      </c>
      <c r="X43" s="98" t="str">
        <f ca="1">IF($C43&lt;&gt;"",IFERROR(INDEX('Dummy Shift (2)'!$D$4:$D$7,MATCH($C43,OFFSET('Dummy Shift (2)'!$F$4:$F$7,0,X$1-3),0),0),"OFF"),"")</f>
        <v/>
      </c>
      <c r="Y43" s="98" t="str">
        <f ca="1">IF($C43&lt;&gt;"",IFERROR(INDEX('Dummy Shift (2)'!$D$4:$D$7,MATCH($C43,OFFSET('Dummy Shift (2)'!$F$4:$F$7,0,Y$1-3),0),0),"OFF"),"")</f>
        <v/>
      </c>
      <c r="Z43" s="98" t="str">
        <f ca="1">IF($C43&lt;&gt;"",IFERROR(INDEX('Dummy Shift (2)'!$D$4:$D$7,MATCH($C43,OFFSET('Dummy Shift (2)'!$F$4:$F$7,0,Z$1-3),0),0),"OFF"),"")</f>
        <v/>
      </c>
      <c r="AA43" s="98" t="str">
        <f ca="1">IF($C43&lt;&gt;"",IFERROR(INDEX('Dummy Shift (2)'!$D$4:$D$7,MATCH($C43,OFFSET('Dummy Shift (2)'!$F$4:$F$7,0,AA$1-3),0),0),"OFF"),"")</f>
        <v/>
      </c>
      <c r="AB43" s="98" t="str">
        <f ca="1">IF($C43&lt;&gt;"",IFERROR(INDEX('Dummy Shift (2)'!$D$4:$D$7,MATCH($C43,OFFSET('Dummy Shift (2)'!$F$4:$F$7,0,AB$1-3),0),0),"OFF"),"")</f>
        <v/>
      </c>
      <c r="AC43" s="98" t="str">
        <f ca="1">IF($C43&lt;&gt;"",IFERROR(INDEX('Dummy Shift (2)'!$D$4:$D$7,MATCH($C43,OFFSET('Dummy Shift (2)'!$F$4:$F$7,0,AC$1-3),0),0),"OFF"),"")</f>
        <v/>
      </c>
      <c r="AD43" s="98" t="str">
        <f ca="1">IF($C43&lt;&gt;"",IFERROR(INDEX('Dummy Shift (2)'!$D$4:$D$7,MATCH($C43,OFFSET('Dummy Shift (2)'!$F$4:$F$7,0,AD$1-3),0),0),"OFF"),"")</f>
        <v/>
      </c>
      <c r="AE43" s="98" t="str">
        <f ca="1">IF($C43&lt;&gt;"",IFERROR(INDEX('Dummy Shift (2)'!$D$4:$D$7,MATCH($C43,OFFSET('Dummy Shift (2)'!$F$4:$F$7,0,AE$1-3),0),0),"OFF"),"")</f>
        <v/>
      </c>
      <c r="AF43" s="98" t="str">
        <f ca="1">IF($C43&lt;&gt;"",IFERROR(INDEX('Dummy Shift (2)'!$D$4:$D$7,MATCH($C43,OFFSET('Dummy Shift (2)'!$F$4:$F$7,0,AF$1-3),0),0),"OFF"),"")</f>
        <v/>
      </c>
      <c r="AG43" s="98"/>
      <c r="AH43" s="98"/>
      <c r="AI43" s="98"/>
      <c r="AJ43" s="98"/>
      <c r="AK43" s="98"/>
      <c r="AL43" s="98"/>
      <c r="AM43" s="98"/>
    </row>
    <row r="44" spans="1:39" s="95" customFormat="1" x14ac:dyDescent="0.25">
      <c r="A44" s="95">
        <f t="shared" si="2"/>
        <v>12</v>
      </c>
      <c r="B44" s="95">
        <v>23</v>
      </c>
      <c r="C44" s="96" t="str">
        <f>IFERROR(VLOOKUP(B44,'Dummy Group'!$AE$4:$AG$213,2,FALSE),"")</f>
        <v/>
      </c>
      <c r="D44" s="97" t="str">
        <f>IFERROR(VLOOKUP(B44,'Dummy Group'!$AE$4:$AG$213,3,FALSE),"")</f>
        <v/>
      </c>
      <c r="E44" s="98" t="str">
        <f ca="1">IF($C44&lt;&gt;"",IFERROR(INDEX('Dummy Shift (2)'!$D$4:$D$7,MATCH($C44,OFFSET('Dummy Shift (2)'!$F$4:$F$7,0,E$1-3),0),0),"OFF"),"")</f>
        <v/>
      </c>
      <c r="F44" s="98" t="str">
        <f ca="1">IF($C44&lt;&gt;"",IFERROR(INDEX('Dummy Shift (2)'!$D$4:$D$7,MATCH($C44,OFFSET('Dummy Shift (2)'!$F$4:$F$7,0,F$1-3),0),0),"OFF"),"")</f>
        <v/>
      </c>
      <c r="G44" s="98" t="str">
        <f ca="1">IF($C44&lt;&gt;"",IFERROR(INDEX('Dummy Shift (2)'!$D$4:$D$7,MATCH($C44,OFFSET('Dummy Shift (2)'!$F$4:$F$7,0,G$1-3),0),0),"OFF"),"")</f>
        <v/>
      </c>
      <c r="H44" s="98" t="str">
        <f ca="1">IF($C44&lt;&gt;"",IFERROR(INDEX('Dummy Shift (2)'!$D$4:$D$7,MATCH($C44,OFFSET('Dummy Shift (2)'!$F$4:$F$7,0,H$1-3),0),0),"OFF"),"")</f>
        <v/>
      </c>
      <c r="I44" s="98" t="str">
        <f ca="1">IF($C44&lt;&gt;"",IFERROR(INDEX('Dummy Shift (2)'!$D$4:$D$7,MATCH($C44,OFFSET('Dummy Shift (2)'!$F$4:$F$7,0,I$1-3),0),0),"OFF"),"")</f>
        <v/>
      </c>
      <c r="J44" s="98" t="str">
        <f ca="1">IF($C44&lt;&gt;"",IFERROR(INDEX('Dummy Shift (2)'!$D$4:$D$7,MATCH($C44,OFFSET('Dummy Shift (2)'!$F$4:$F$7,0,J$1-3),0),0),"OFF"),"")</f>
        <v/>
      </c>
      <c r="K44" s="98" t="str">
        <f ca="1">IF($C44&lt;&gt;"",IFERROR(INDEX('Dummy Shift (2)'!$D$4:$D$7,MATCH($C44,OFFSET('Dummy Shift (2)'!$F$4:$F$7,0,K$1-3),0),0),"OFF"),"")</f>
        <v/>
      </c>
      <c r="L44" s="98" t="str">
        <f ca="1">IF($C44&lt;&gt;"",IFERROR(INDEX('Dummy Shift (2)'!$D$4:$D$7,MATCH($C44,OFFSET('Dummy Shift (2)'!$F$4:$F$7,0,L$1-3),0),0),"OFF"),"")</f>
        <v/>
      </c>
      <c r="M44" s="98" t="str">
        <f ca="1">IF($C44&lt;&gt;"",IFERROR(INDEX('Dummy Shift (2)'!$D$4:$D$7,MATCH($C44,OFFSET('Dummy Shift (2)'!$F$4:$F$7,0,M$1-3),0),0),"OFF"),"")</f>
        <v/>
      </c>
      <c r="N44" s="98" t="str">
        <f ca="1">IF($C44&lt;&gt;"",IFERROR(INDEX('Dummy Shift (2)'!$D$4:$D$7,MATCH($C44,OFFSET('Dummy Shift (2)'!$F$4:$F$7,0,N$1-3),0),0),"OFF"),"")</f>
        <v/>
      </c>
      <c r="O44" s="98" t="str">
        <f ca="1">IF($C44&lt;&gt;"",IFERROR(INDEX('Dummy Shift (2)'!$D$4:$D$7,MATCH($C44,OFFSET('Dummy Shift (2)'!$F$4:$F$7,0,O$1-3),0),0),"OFF"),"")</f>
        <v/>
      </c>
      <c r="P44" s="98" t="str">
        <f ca="1">IF($C44&lt;&gt;"",IFERROR(INDEX('Dummy Shift (2)'!$D$4:$D$7,MATCH($C44,OFFSET('Dummy Shift (2)'!$F$4:$F$7,0,P$1-3),0),0),"OFF"),"")</f>
        <v/>
      </c>
      <c r="Q44" s="98" t="str">
        <f ca="1">IF($C44&lt;&gt;"",IFERROR(INDEX('Dummy Shift (2)'!$D$4:$D$7,MATCH($C44,OFFSET('Dummy Shift (2)'!$F$4:$F$7,0,Q$1-3),0),0),"OFF"),"")</f>
        <v/>
      </c>
      <c r="R44" s="98" t="str">
        <f ca="1">IF($C44&lt;&gt;"",IFERROR(INDEX('Dummy Shift (2)'!$D$4:$D$7,MATCH($C44,OFFSET('Dummy Shift (2)'!$F$4:$F$7,0,R$1-3),0),0),"OFF"),"")</f>
        <v/>
      </c>
      <c r="S44" s="98" t="str">
        <f ca="1">IF($C44&lt;&gt;"",IFERROR(INDEX('Dummy Shift (2)'!$D$4:$D$7,MATCH($C44,OFFSET('Dummy Shift (2)'!$F$4:$F$7,0,S$1-3),0),0),"OFF"),"")</f>
        <v/>
      </c>
      <c r="T44" s="98" t="str">
        <f ca="1">IF($C44&lt;&gt;"",IFERROR(INDEX('Dummy Shift (2)'!$D$4:$D$7,MATCH($C44,OFFSET('Dummy Shift (2)'!$F$4:$F$7,0,T$1-3),0),0),"OFF"),"")</f>
        <v/>
      </c>
      <c r="U44" s="98" t="str">
        <f ca="1">IF($C44&lt;&gt;"",IFERROR(INDEX('Dummy Shift (2)'!$D$4:$D$7,MATCH($C44,OFFSET('Dummy Shift (2)'!$F$4:$F$7,0,U$1-3),0),0),"OFF"),"")</f>
        <v/>
      </c>
      <c r="V44" s="98" t="str">
        <f ca="1">IF($C44&lt;&gt;"",IFERROR(INDEX('Dummy Shift (2)'!$D$4:$D$7,MATCH($C44,OFFSET('Dummy Shift (2)'!$F$4:$F$7,0,V$1-3),0),0),"OFF"),"")</f>
        <v/>
      </c>
      <c r="W44" s="98" t="str">
        <f ca="1">IF($C44&lt;&gt;"",IFERROR(INDEX('Dummy Shift (2)'!$D$4:$D$7,MATCH($C44,OFFSET('Dummy Shift (2)'!$F$4:$F$7,0,W$1-3),0),0),"OFF"),"")</f>
        <v/>
      </c>
      <c r="X44" s="98" t="str">
        <f ca="1">IF($C44&lt;&gt;"",IFERROR(INDEX('Dummy Shift (2)'!$D$4:$D$7,MATCH($C44,OFFSET('Dummy Shift (2)'!$F$4:$F$7,0,X$1-3),0),0),"OFF"),"")</f>
        <v/>
      </c>
      <c r="Y44" s="98" t="str">
        <f ca="1">IF($C44&lt;&gt;"",IFERROR(INDEX('Dummy Shift (2)'!$D$4:$D$7,MATCH($C44,OFFSET('Dummy Shift (2)'!$F$4:$F$7,0,Y$1-3),0),0),"OFF"),"")</f>
        <v/>
      </c>
      <c r="Z44" s="98" t="str">
        <f ca="1">IF($C44&lt;&gt;"",IFERROR(INDEX('Dummy Shift (2)'!$D$4:$D$7,MATCH($C44,OFFSET('Dummy Shift (2)'!$F$4:$F$7,0,Z$1-3),0),0),"OFF"),"")</f>
        <v/>
      </c>
      <c r="AA44" s="98" t="str">
        <f ca="1">IF($C44&lt;&gt;"",IFERROR(INDEX('Dummy Shift (2)'!$D$4:$D$7,MATCH($C44,OFFSET('Dummy Shift (2)'!$F$4:$F$7,0,AA$1-3),0),0),"OFF"),"")</f>
        <v/>
      </c>
      <c r="AB44" s="98" t="str">
        <f ca="1">IF($C44&lt;&gt;"",IFERROR(INDEX('Dummy Shift (2)'!$D$4:$D$7,MATCH($C44,OFFSET('Dummy Shift (2)'!$F$4:$F$7,0,AB$1-3),0),0),"OFF"),"")</f>
        <v/>
      </c>
      <c r="AC44" s="98" t="str">
        <f ca="1">IF($C44&lt;&gt;"",IFERROR(INDEX('Dummy Shift (2)'!$D$4:$D$7,MATCH($C44,OFFSET('Dummy Shift (2)'!$F$4:$F$7,0,AC$1-3),0),0),"OFF"),"")</f>
        <v/>
      </c>
      <c r="AD44" s="98" t="str">
        <f ca="1">IF($C44&lt;&gt;"",IFERROR(INDEX('Dummy Shift (2)'!$D$4:$D$7,MATCH($C44,OFFSET('Dummy Shift (2)'!$F$4:$F$7,0,AD$1-3),0),0),"OFF"),"")</f>
        <v/>
      </c>
      <c r="AE44" s="98" t="str">
        <f ca="1">IF($C44&lt;&gt;"",IFERROR(INDEX('Dummy Shift (2)'!$D$4:$D$7,MATCH($C44,OFFSET('Dummy Shift (2)'!$F$4:$F$7,0,AE$1-3),0),0),"OFF"),"")</f>
        <v/>
      </c>
      <c r="AF44" s="98" t="str">
        <f ca="1">IF($C44&lt;&gt;"",IFERROR(INDEX('Dummy Shift (2)'!$D$4:$D$7,MATCH($C44,OFFSET('Dummy Shift (2)'!$F$4:$F$7,0,AF$1-3),0),0),"OFF"),"")</f>
        <v/>
      </c>
      <c r="AG44" s="98"/>
      <c r="AH44" s="98"/>
      <c r="AI44" s="98"/>
      <c r="AJ44" s="98"/>
      <c r="AK44" s="98"/>
      <c r="AL44" s="98"/>
      <c r="AM44" s="98"/>
    </row>
    <row r="45" spans="1:39" s="95" customFormat="1" x14ac:dyDescent="0.25">
      <c r="A45" s="95">
        <f t="shared" si="2"/>
        <v>12</v>
      </c>
      <c r="B45" s="95">
        <v>24</v>
      </c>
      <c r="C45" s="96" t="str">
        <f>IFERROR(VLOOKUP(B45,'Dummy Group'!$AE$4:$AG$213,2,FALSE),"")</f>
        <v/>
      </c>
      <c r="D45" s="97" t="str">
        <f>IFERROR(VLOOKUP(B45,'Dummy Group'!$AE$4:$AG$213,3,FALSE),"")</f>
        <v/>
      </c>
      <c r="E45" s="98" t="str">
        <f ca="1">IF($C45&lt;&gt;"",IFERROR(INDEX('Dummy Shift (2)'!$D$4:$D$7,MATCH($C45,OFFSET('Dummy Shift (2)'!$F$4:$F$7,0,E$1-3),0),0),"OFF"),"")</f>
        <v/>
      </c>
      <c r="F45" s="98" t="str">
        <f ca="1">IF($C45&lt;&gt;"",IFERROR(INDEX('Dummy Shift (2)'!$D$4:$D$7,MATCH($C45,OFFSET('Dummy Shift (2)'!$F$4:$F$7,0,F$1-3),0),0),"OFF"),"")</f>
        <v/>
      </c>
      <c r="G45" s="98" t="str">
        <f ca="1">IF($C45&lt;&gt;"",IFERROR(INDEX('Dummy Shift (2)'!$D$4:$D$7,MATCH($C45,OFFSET('Dummy Shift (2)'!$F$4:$F$7,0,G$1-3),0),0),"OFF"),"")</f>
        <v/>
      </c>
      <c r="H45" s="98" t="str">
        <f ca="1">IF($C45&lt;&gt;"",IFERROR(INDEX('Dummy Shift (2)'!$D$4:$D$7,MATCH($C45,OFFSET('Dummy Shift (2)'!$F$4:$F$7,0,H$1-3),0),0),"OFF"),"")</f>
        <v/>
      </c>
      <c r="I45" s="98" t="str">
        <f ca="1">IF($C45&lt;&gt;"",IFERROR(INDEX('Dummy Shift (2)'!$D$4:$D$7,MATCH($C45,OFFSET('Dummy Shift (2)'!$F$4:$F$7,0,I$1-3),0),0),"OFF"),"")</f>
        <v/>
      </c>
      <c r="J45" s="98" t="str">
        <f ca="1">IF($C45&lt;&gt;"",IFERROR(INDEX('Dummy Shift (2)'!$D$4:$D$7,MATCH($C45,OFFSET('Dummy Shift (2)'!$F$4:$F$7,0,J$1-3),0),0),"OFF"),"")</f>
        <v/>
      </c>
      <c r="K45" s="98" t="str">
        <f ca="1">IF($C45&lt;&gt;"",IFERROR(INDEX('Dummy Shift (2)'!$D$4:$D$7,MATCH($C45,OFFSET('Dummy Shift (2)'!$F$4:$F$7,0,K$1-3),0),0),"OFF"),"")</f>
        <v/>
      </c>
      <c r="L45" s="98" t="str">
        <f ca="1">IF($C45&lt;&gt;"",IFERROR(INDEX('Dummy Shift (2)'!$D$4:$D$7,MATCH($C45,OFFSET('Dummy Shift (2)'!$F$4:$F$7,0,L$1-3),0),0),"OFF"),"")</f>
        <v/>
      </c>
      <c r="M45" s="98" t="str">
        <f ca="1">IF($C45&lt;&gt;"",IFERROR(INDEX('Dummy Shift (2)'!$D$4:$D$7,MATCH($C45,OFFSET('Dummy Shift (2)'!$F$4:$F$7,0,M$1-3),0),0),"OFF"),"")</f>
        <v/>
      </c>
      <c r="N45" s="98" t="str">
        <f ca="1">IF($C45&lt;&gt;"",IFERROR(INDEX('Dummy Shift (2)'!$D$4:$D$7,MATCH($C45,OFFSET('Dummy Shift (2)'!$F$4:$F$7,0,N$1-3),0),0),"OFF"),"")</f>
        <v/>
      </c>
      <c r="O45" s="98" t="str">
        <f ca="1">IF($C45&lt;&gt;"",IFERROR(INDEX('Dummy Shift (2)'!$D$4:$D$7,MATCH($C45,OFFSET('Dummy Shift (2)'!$F$4:$F$7,0,O$1-3),0),0),"OFF"),"")</f>
        <v/>
      </c>
      <c r="P45" s="98" t="str">
        <f ca="1">IF($C45&lt;&gt;"",IFERROR(INDEX('Dummy Shift (2)'!$D$4:$D$7,MATCH($C45,OFFSET('Dummy Shift (2)'!$F$4:$F$7,0,P$1-3),0),0),"OFF"),"")</f>
        <v/>
      </c>
      <c r="Q45" s="98" t="str">
        <f ca="1">IF($C45&lt;&gt;"",IFERROR(INDEX('Dummy Shift (2)'!$D$4:$D$7,MATCH($C45,OFFSET('Dummy Shift (2)'!$F$4:$F$7,0,Q$1-3),0),0),"OFF"),"")</f>
        <v/>
      </c>
      <c r="R45" s="98" t="str">
        <f ca="1">IF($C45&lt;&gt;"",IFERROR(INDEX('Dummy Shift (2)'!$D$4:$D$7,MATCH($C45,OFFSET('Dummy Shift (2)'!$F$4:$F$7,0,R$1-3),0),0),"OFF"),"")</f>
        <v/>
      </c>
      <c r="S45" s="98" t="str">
        <f ca="1">IF($C45&lt;&gt;"",IFERROR(INDEX('Dummy Shift (2)'!$D$4:$D$7,MATCH($C45,OFFSET('Dummy Shift (2)'!$F$4:$F$7,0,S$1-3),0),0),"OFF"),"")</f>
        <v/>
      </c>
      <c r="T45" s="98" t="str">
        <f ca="1">IF($C45&lt;&gt;"",IFERROR(INDEX('Dummy Shift (2)'!$D$4:$D$7,MATCH($C45,OFFSET('Dummy Shift (2)'!$F$4:$F$7,0,T$1-3),0),0),"OFF"),"")</f>
        <v/>
      </c>
      <c r="U45" s="98" t="str">
        <f ca="1">IF($C45&lt;&gt;"",IFERROR(INDEX('Dummy Shift (2)'!$D$4:$D$7,MATCH($C45,OFFSET('Dummy Shift (2)'!$F$4:$F$7,0,U$1-3),0),0),"OFF"),"")</f>
        <v/>
      </c>
      <c r="V45" s="98" t="str">
        <f ca="1">IF($C45&lt;&gt;"",IFERROR(INDEX('Dummy Shift (2)'!$D$4:$D$7,MATCH($C45,OFFSET('Dummy Shift (2)'!$F$4:$F$7,0,V$1-3),0),0),"OFF"),"")</f>
        <v/>
      </c>
      <c r="W45" s="98" t="str">
        <f ca="1">IF($C45&lt;&gt;"",IFERROR(INDEX('Dummy Shift (2)'!$D$4:$D$7,MATCH($C45,OFFSET('Dummy Shift (2)'!$F$4:$F$7,0,W$1-3),0),0),"OFF"),"")</f>
        <v/>
      </c>
      <c r="X45" s="98" t="str">
        <f ca="1">IF($C45&lt;&gt;"",IFERROR(INDEX('Dummy Shift (2)'!$D$4:$D$7,MATCH($C45,OFFSET('Dummy Shift (2)'!$F$4:$F$7,0,X$1-3),0),0),"OFF"),"")</f>
        <v/>
      </c>
      <c r="Y45" s="98" t="str">
        <f ca="1">IF($C45&lt;&gt;"",IFERROR(INDEX('Dummy Shift (2)'!$D$4:$D$7,MATCH($C45,OFFSET('Dummy Shift (2)'!$F$4:$F$7,0,Y$1-3),0),0),"OFF"),"")</f>
        <v/>
      </c>
      <c r="Z45" s="98" t="str">
        <f ca="1">IF($C45&lt;&gt;"",IFERROR(INDEX('Dummy Shift (2)'!$D$4:$D$7,MATCH($C45,OFFSET('Dummy Shift (2)'!$F$4:$F$7,0,Z$1-3),0),0),"OFF"),"")</f>
        <v/>
      </c>
      <c r="AA45" s="98" t="str">
        <f ca="1">IF($C45&lt;&gt;"",IFERROR(INDEX('Dummy Shift (2)'!$D$4:$D$7,MATCH($C45,OFFSET('Dummy Shift (2)'!$F$4:$F$7,0,AA$1-3),0),0),"OFF"),"")</f>
        <v/>
      </c>
      <c r="AB45" s="98" t="str">
        <f ca="1">IF($C45&lt;&gt;"",IFERROR(INDEX('Dummy Shift (2)'!$D$4:$D$7,MATCH($C45,OFFSET('Dummy Shift (2)'!$F$4:$F$7,0,AB$1-3),0),0),"OFF"),"")</f>
        <v/>
      </c>
      <c r="AC45" s="98" t="str">
        <f ca="1">IF($C45&lt;&gt;"",IFERROR(INDEX('Dummy Shift (2)'!$D$4:$D$7,MATCH($C45,OFFSET('Dummy Shift (2)'!$F$4:$F$7,0,AC$1-3),0),0),"OFF"),"")</f>
        <v/>
      </c>
      <c r="AD45" s="98" t="str">
        <f ca="1">IF($C45&lt;&gt;"",IFERROR(INDEX('Dummy Shift (2)'!$D$4:$D$7,MATCH($C45,OFFSET('Dummy Shift (2)'!$F$4:$F$7,0,AD$1-3),0),0),"OFF"),"")</f>
        <v/>
      </c>
      <c r="AE45" s="98" t="str">
        <f ca="1">IF($C45&lt;&gt;"",IFERROR(INDEX('Dummy Shift (2)'!$D$4:$D$7,MATCH($C45,OFFSET('Dummy Shift (2)'!$F$4:$F$7,0,AE$1-3),0),0),"OFF"),"")</f>
        <v/>
      </c>
      <c r="AF45" s="98" t="str">
        <f ca="1">IF($C45&lt;&gt;"",IFERROR(INDEX('Dummy Shift (2)'!$D$4:$D$7,MATCH($C45,OFFSET('Dummy Shift (2)'!$F$4:$F$7,0,AF$1-3),0),0),"OFF"),"")</f>
        <v/>
      </c>
      <c r="AG45" s="98"/>
      <c r="AH45" s="98"/>
      <c r="AI45" s="98"/>
      <c r="AJ45" s="98"/>
      <c r="AK45" s="98"/>
      <c r="AL45" s="98"/>
      <c r="AM45" s="98"/>
    </row>
    <row r="46" spans="1:39" s="95" customFormat="1" x14ac:dyDescent="0.25">
      <c r="A46" s="95">
        <f t="shared" si="2"/>
        <v>12</v>
      </c>
      <c r="B46" s="95">
        <v>25</v>
      </c>
      <c r="C46" s="96" t="str">
        <f>IFERROR(VLOOKUP(B46,'Dummy Group'!$AE$4:$AG$213,2,FALSE),"")</f>
        <v/>
      </c>
      <c r="D46" s="97" t="str">
        <f>IFERROR(VLOOKUP(B46,'Dummy Group'!$AE$4:$AG$213,3,FALSE),"")</f>
        <v/>
      </c>
      <c r="E46" s="98" t="str">
        <f ca="1">IF($C46&lt;&gt;"",IFERROR(INDEX('Dummy Shift (2)'!$D$4:$D$7,MATCH($C46,OFFSET('Dummy Shift (2)'!$F$4:$F$7,0,E$1-3),0),0),"OFF"),"")</f>
        <v/>
      </c>
      <c r="F46" s="98" t="str">
        <f ca="1">IF($C46&lt;&gt;"",IFERROR(INDEX('Dummy Shift (2)'!$D$4:$D$7,MATCH($C46,OFFSET('Dummy Shift (2)'!$F$4:$F$7,0,F$1-3),0),0),"OFF"),"")</f>
        <v/>
      </c>
      <c r="G46" s="98" t="str">
        <f ca="1">IF($C46&lt;&gt;"",IFERROR(INDEX('Dummy Shift (2)'!$D$4:$D$7,MATCH($C46,OFFSET('Dummy Shift (2)'!$F$4:$F$7,0,G$1-3),0),0),"OFF"),"")</f>
        <v/>
      </c>
      <c r="H46" s="98" t="str">
        <f ca="1">IF($C46&lt;&gt;"",IFERROR(INDEX('Dummy Shift (2)'!$D$4:$D$7,MATCH($C46,OFFSET('Dummy Shift (2)'!$F$4:$F$7,0,H$1-3),0),0),"OFF"),"")</f>
        <v/>
      </c>
      <c r="I46" s="98" t="str">
        <f ca="1">IF($C46&lt;&gt;"",IFERROR(INDEX('Dummy Shift (2)'!$D$4:$D$7,MATCH($C46,OFFSET('Dummy Shift (2)'!$F$4:$F$7,0,I$1-3),0),0),"OFF"),"")</f>
        <v/>
      </c>
      <c r="J46" s="98" t="str">
        <f ca="1">IF($C46&lt;&gt;"",IFERROR(INDEX('Dummy Shift (2)'!$D$4:$D$7,MATCH($C46,OFFSET('Dummy Shift (2)'!$F$4:$F$7,0,J$1-3),0),0),"OFF"),"")</f>
        <v/>
      </c>
      <c r="K46" s="98" t="str">
        <f ca="1">IF($C46&lt;&gt;"",IFERROR(INDEX('Dummy Shift (2)'!$D$4:$D$7,MATCH($C46,OFFSET('Dummy Shift (2)'!$F$4:$F$7,0,K$1-3),0),0),"OFF"),"")</f>
        <v/>
      </c>
      <c r="L46" s="98" t="str">
        <f ca="1">IF($C46&lt;&gt;"",IFERROR(INDEX('Dummy Shift (2)'!$D$4:$D$7,MATCH($C46,OFFSET('Dummy Shift (2)'!$F$4:$F$7,0,L$1-3),0),0),"OFF"),"")</f>
        <v/>
      </c>
      <c r="M46" s="98" t="str">
        <f ca="1">IF($C46&lt;&gt;"",IFERROR(INDEX('Dummy Shift (2)'!$D$4:$D$7,MATCH($C46,OFFSET('Dummy Shift (2)'!$F$4:$F$7,0,M$1-3),0),0),"OFF"),"")</f>
        <v/>
      </c>
      <c r="N46" s="98" t="str">
        <f ca="1">IF($C46&lt;&gt;"",IFERROR(INDEX('Dummy Shift (2)'!$D$4:$D$7,MATCH($C46,OFFSET('Dummy Shift (2)'!$F$4:$F$7,0,N$1-3),0),0),"OFF"),"")</f>
        <v/>
      </c>
      <c r="O46" s="98" t="str">
        <f ca="1">IF($C46&lt;&gt;"",IFERROR(INDEX('Dummy Shift (2)'!$D$4:$D$7,MATCH($C46,OFFSET('Dummy Shift (2)'!$F$4:$F$7,0,O$1-3),0),0),"OFF"),"")</f>
        <v/>
      </c>
      <c r="P46" s="98" t="str">
        <f ca="1">IF($C46&lt;&gt;"",IFERROR(INDEX('Dummy Shift (2)'!$D$4:$D$7,MATCH($C46,OFFSET('Dummy Shift (2)'!$F$4:$F$7,0,P$1-3),0),0),"OFF"),"")</f>
        <v/>
      </c>
      <c r="Q46" s="98" t="str">
        <f ca="1">IF($C46&lt;&gt;"",IFERROR(INDEX('Dummy Shift (2)'!$D$4:$D$7,MATCH($C46,OFFSET('Dummy Shift (2)'!$F$4:$F$7,0,Q$1-3),0),0),"OFF"),"")</f>
        <v/>
      </c>
      <c r="R46" s="98" t="str">
        <f ca="1">IF($C46&lt;&gt;"",IFERROR(INDEX('Dummy Shift (2)'!$D$4:$D$7,MATCH($C46,OFFSET('Dummy Shift (2)'!$F$4:$F$7,0,R$1-3),0),0),"OFF"),"")</f>
        <v/>
      </c>
      <c r="S46" s="98" t="str">
        <f ca="1">IF($C46&lt;&gt;"",IFERROR(INDEX('Dummy Shift (2)'!$D$4:$D$7,MATCH($C46,OFFSET('Dummy Shift (2)'!$F$4:$F$7,0,S$1-3),0),0),"OFF"),"")</f>
        <v/>
      </c>
      <c r="T46" s="98" t="str">
        <f ca="1">IF($C46&lt;&gt;"",IFERROR(INDEX('Dummy Shift (2)'!$D$4:$D$7,MATCH($C46,OFFSET('Dummy Shift (2)'!$F$4:$F$7,0,T$1-3),0),0),"OFF"),"")</f>
        <v/>
      </c>
      <c r="U46" s="98" t="str">
        <f ca="1">IF($C46&lt;&gt;"",IFERROR(INDEX('Dummy Shift (2)'!$D$4:$D$7,MATCH($C46,OFFSET('Dummy Shift (2)'!$F$4:$F$7,0,U$1-3),0),0),"OFF"),"")</f>
        <v/>
      </c>
      <c r="V46" s="98" t="str">
        <f ca="1">IF($C46&lt;&gt;"",IFERROR(INDEX('Dummy Shift (2)'!$D$4:$D$7,MATCH($C46,OFFSET('Dummy Shift (2)'!$F$4:$F$7,0,V$1-3),0),0),"OFF"),"")</f>
        <v/>
      </c>
      <c r="W46" s="98" t="str">
        <f ca="1">IF($C46&lt;&gt;"",IFERROR(INDEX('Dummy Shift (2)'!$D$4:$D$7,MATCH($C46,OFFSET('Dummy Shift (2)'!$F$4:$F$7,0,W$1-3),0),0),"OFF"),"")</f>
        <v/>
      </c>
      <c r="X46" s="98" t="str">
        <f ca="1">IF($C46&lt;&gt;"",IFERROR(INDEX('Dummy Shift (2)'!$D$4:$D$7,MATCH($C46,OFFSET('Dummy Shift (2)'!$F$4:$F$7,0,X$1-3),0),0),"OFF"),"")</f>
        <v/>
      </c>
      <c r="Y46" s="98" t="str">
        <f ca="1">IF($C46&lt;&gt;"",IFERROR(INDEX('Dummy Shift (2)'!$D$4:$D$7,MATCH($C46,OFFSET('Dummy Shift (2)'!$F$4:$F$7,0,Y$1-3),0),0),"OFF"),"")</f>
        <v/>
      </c>
      <c r="Z46" s="98" t="str">
        <f ca="1">IF($C46&lt;&gt;"",IFERROR(INDEX('Dummy Shift (2)'!$D$4:$D$7,MATCH($C46,OFFSET('Dummy Shift (2)'!$F$4:$F$7,0,Z$1-3),0),0),"OFF"),"")</f>
        <v/>
      </c>
      <c r="AA46" s="98" t="str">
        <f ca="1">IF($C46&lt;&gt;"",IFERROR(INDEX('Dummy Shift (2)'!$D$4:$D$7,MATCH($C46,OFFSET('Dummy Shift (2)'!$F$4:$F$7,0,AA$1-3),0),0),"OFF"),"")</f>
        <v/>
      </c>
      <c r="AB46" s="98" t="str">
        <f ca="1">IF($C46&lt;&gt;"",IFERROR(INDEX('Dummy Shift (2)'!$D$4:$D$7,MATCH($C46,OFFSET('Dummy Shift (2)'!$F$4:$F$7,0,AB$1-3),0),0),"OFF"),"")</f>
        <v/>
      </c>
      <c r="AC46" s="98" t="str">
        <f ca="1">IF($C46&lt;&gt;"",IFERROR(INDEX('Dummy Shift (2)'!$D$4:$D$7,MATCH($C46,OFFSET('Dummy Shift (2)'!$F$4:$F$7,0,AC$1-3),0),0),"OFF"),"")</f>
        <v/>
      </c>
      <c r="AD46" s="98" t="str">
        <f ca="1">IF($C46&lt;&gt;"",IFERROR(INDEX('Dummy Shift (2)'!$D$4:$D$7,MATCH($C46,OFFSET('Dummy Shift (2)'!$F$4:$F$7,0,AD$1-3),0),0),"OFF"),"")</f>
        <v/>
      </c>
      <c r="AE46" s="98" t="str">
        <f ca="1">IF($C46&lt;&gt;"",IFERROR(INDEX('Dummy Shift (2)'!$D$4:$D$7,MATCH($C46,OFFSET('Dummy Shift (2)'!$F$4:$F$7,0,AE$1-3),0),0),"OFF"),"")</f>
        <v/>
      </c>
      <c r="AF46" s="98" t="str">
        <f ca="1">IF($C46&lt;&gt;"",IFERROR(INDEX('Dummy Shift (2)'!$D$4:$D$7,MATCH($C46,OFFSET('Dummy Shift (2)'!$F$4:$F$7,0,AF$1-3),0),0),"OFF"),"")</f>
        <v/>
      </c>
      <c r="AG46" s="98"/>
      <c r="AH46" s="98"/>
      <c r="AI46" s="98"/>
      <c r="AJ46" s="98"/>
      <c r="AK46" s="98"/>
      <c r="AL46" s="98"/>
      <c r="AM46" s="98"/>
    </row>
    <row r="47" spans="1:39" s="95" customFormat="1" x14ac:dyDescent="0.25">
      <c r="A47" s="95">
        <f t="shared" si="2"/>
        <v>12</v>
      </c>
      <c r="B47" s="95">
        <v>26</v>
      </c>
      <c r="C47" s="96"/>
      <c r="D47" s="97"/>
      <c r="E47" s="98"/>
      <c r="F47" s="98"/>
      <c r="G47" s="98"/>
      <c r="H47" s="98"/>
      <c r="I47" s="98"/>
      <c r="J47" s="98"/>
      <c r="K47" s="98"/>
      <c r="L47" s="98"/>
      <c r="M47" s="98"/>
      <c r="N47" s="98"/>
      <c r="O47" s="98"/>
      <c r="P47" s="98"/>
      <c r="Q47" s="98"/>
      <c r="R47" s="98"/>
      <c r="S47" s="98"/>
      <c r="T47" s="98"/>
      <c r="U47" s="98"/>
      <c r="V47" s="98"/>
      <c r="W47" s="98"/>
      <c r="X47" s="98"/>
      <c r="Y47" s="98"/>
      <c r="Z47" s="98"/>
      <c r="AA47" s="98"/>
      <c r="AB47" s="98"/>
      <c r="AC47" s="98"/>
      <c r="AD47" s="98"/>
      <c r="AE47" s="98"/>
      <c r="AF47" s="98"/>
      <c r="AG47" s="98"/>
      <c r="AH47" s="98"/>
      <c r="AI47" s="98"/>
      <c r="AJ47" s="98"/>
      <c r="AK47" s="98"/>
      <c r="AL47" s="98"/>
      <c r="AM47" s="98"/>
    </row>
    <row r="48" spans="1:39" s="95" customFormat="1" x14ac:dyDescent="0.25">
      <c r="A48" s="95">
        <f t="shared" si="2"/>
        <v>12</v>
      </c>
      <c r="B48" s="95">
        <v>27</v>
      </c>
      <c r="C48" s="96"/>
      <c r="D48" s="97"/>
      <c r="E48" s="98"/>
      <c r="F48" s="98"/>
      <c r="G48" s="98"/>
      <c r="H48" s="98"/>
      <c r="I48" s="98"/>
      <c r="J48" s="98"/>
      <c r="K48" s="98"/>
      <c r="L48" s="98"/>
      <c r="M48" s="98"/>
      <c r="N48" s="98"/>
      <c r="O48" s="98"/>
      <c r="P48" s="98"/>
      <c r="Q48" s="98"/>
      <c r="R48" s="98"/>
      <c r="S48" s="98"/>
      <c r="T48" s="98"/>
      <c r="U48" s="98"/>
      <c r="V48" s="98"/>
      <c r="W48" s="98"/>
      <c r="X48" s="98"/>
      <c r="Y48" s="98"/>
      <c r="Z48" s="98"/>
      <c r="AA48" s="98"/>
      <c r="AB48" s="98"/>
      <c r="AC48" s="98"/>
      <c r="AD48" s="98"/>
      <c r="AE48" s="98"/>
      <c r="AF48" s="98"/>
      <c r="AG48" s="98"/>
      <c r="AH48" s="98"/>
      <c r="AI48" s="98"/>
      <c r="AJ48" s="98"/>
      <c r="AK48" s="98"/>
      <c r="AL48" s="98"/>
      <c r="AM48" s="98"/>
    </row>
    <row r="49" spans="1:39" s="95" customFormat="1" x14ac:dyDescent="0.25">
      <c r="A49" s="95">
        <f t="shared" si="2"/>
        <v>12</v>
      </c>
      <c r="B49" s="95">
        <v>28</v>
      </c>
      <c r="C49" s="96"/>
      <c r="D49" s="97"/>
      <c r="E49" s="98"/>
      <c r="F49" s="98"/>
      <c r="G49" s="98"/>
      <c r="H49" s="98"/>
      <c r="I49" s="98"/>
      <c r="J49" s="98"/>
      <c r="K49" s="98"/>
      <c r="L49" s="98"/>
      <c r="M49" s="98"/>
      <c r="N49" s="98"/>
      <c r="O49" s="98"/>
      <c r="P49" s="98"/>
      <c r="Q49" s="98"/>
      <c r="R49" s="98"/>
      <c r="S49" s="98"/>
      <c r="T49" s="98"/>
      <c r="U49" s="98"/>
      <c r="V49" s="98"/>
      <c r="W49" s="98"/>
      <c r="X49" s="98"/>
      <c r="Y49" s="98"/>
      <c r="Z49" s="98"/>
      <c r="AA49" s="98"/>
      <c r="AB49" s="98"/>
      <c r="AC49" s="98"/>
      <c r="AD49" s="98"/>
      <c r="AE49" s="98"/>
      <c r="AF49" s="98"/>
      <c r="AG49" s="98"/>
      <c r="AH49" s="98"/>
      <c r="AI49" s="98"/>
      <c r="AJ49" s="98"/>
      <c r="AK49" s="98"/>
      <c r="AL49" s="98"/>
      <c r="AM49" s="98"/>
    </row>
    <row r="50" spans="1:39" s="95" customFormat="1" x14ac:dyDescent="0.25">
      <c r="A50" s="95">
        <f t="shared" si="2"/>
        <v>12</v>
      </c>
      <c r="B50" s="95">
        <v>29</v>
      </c>
      <c r="C50" s="96"/>
      <c r="D50" s="97"/>
      <c r="E50" s="98"/>
      <c r="F50" s="98"/>
      <c r="G50" s="98"/>
      <c r="H50" s="98"/>
      <c r="I50" s="98"/>
      <c r="J50" s="98"/>
      <c r="K50" s="98"/>
      <c r="L50" s="98"/>
      <c r="M50" s="98"/>
      <c r="N50" s="98"/>
      <c r="O50" s="98"/>
      <c r="P50" s="98"/>
      <c r="Q50" s="98"/>
      <c r="R50" s="98"/>
      <c r="S50" s="98"/>
      <c r="T50" s="98"/>
      <c r="U50" s="98"/>
      <c r="V50" s="98"/>
      <c r="W50" s="98"/>
      <c r="X50" s="98"/>
      <c r="Y50" s="98"/>
      <c r="Z50" s="98"/>
      <c r="AA50" s="98"/>
      <c r="AB50" s="98"/>
      <c r="AC50" s="98"/>
      <c r="AD50" s="98"/>
      <c r="AE50" s="98"/>
      <c r="AF50" s="98"/>
      <c r="AG50" s="98"/>
      <c r="AH50" s="98"/>
      <c r="AI50" s="98"/>
      <c r="AJ50" s="98"/>
      <c r="AK50" s="98"/>
      <c r="AL50" s="98"/>
      <c r="AM50" s="98"/>
    </row>
    <row r="51" spans="1:39" s="95" customFormat="1" x14ac:dyDescent="0.25">
      <c r="A51" s="95">
        <f t="shared" si="2"/>
        <v>12</v>
      </c>
      <c r="B51" s="95">
        <v>30</v>
      </c>
      <c r="C51" s="96"/>
      <c r="D51" s="97"/>
      <c r="E51" s="98"/>
      <c r="F51" s="98"/>
      <c r="G51" s="98"/>
      <c r="H51" s="98"/>
      <c r="I51" s="98"/>
      <c r="J51" s="98"/>
      <c r="K51" s="98"/>
      <c r="L51" s="98"/>
      <c r="M51" s="98"/>
      <c r="N51" s="98"/>
      <c r="O51" s="98"/>
      <c r="P51" s="98"/>
      <c r="Q51" s="98"/>
      <c r="R51" s="98"/>
      <c r="S51" s="98"/>
      <c r="T51" s="98"/>
      <c r="U51" s="98"/>
      <c r="V51" s="98"/>
      <c r="W51" s="98"/>
      <c r="X51" s="98"/>
      <c r="Y51" s="98"/>
      <c r="Z51" s="98"/>
      <c r="AA51" s="98"/>
      <c r="AB51" s="98"/>
      <c r="AC51" s="98"/>
      <c r="AD51" s="98"/>
      <c r="AE51" s="98"/>
      <c r="AF51" s="98"/>
      <c r="AG51" s="98"/>
      <c r="AH51" s="98"/>
      <c r="AI51" s="98"/>
      <c r="AJ51" s="98"/>
      <c r="AK51" s="98"/>
      <c r="AL51" s="98"/>
      <c r="AM51" s="98"/>
    </row>
    <row r="52" spans="1:39" s="95" customFormat="1" x14ac:dyDescent="0.25">
      <c r="A52" s="95">
        <f t="shared" si="2"/>
        <v>12</v>
      </c>
      <c r="B52" s="95">
        <v>31</v>
      </c>
      <c r="C52" s="96"/>
      <c r="D52" s="97"/>
      <c r="E52" s="98"/>
      <c r="F52" s="98"/>
      <c r="G52" s="98"/>
      <c r="H52" s="98"/>
      <c r="I52" s="98"/>
      <c r="J52" s="98"/>
      <c r="K52" s="98"/>
      <c r="L52" s="98"/>
      <c r="M52" s="98"/>
      <c r="N52" s="98"/>
      <c r="O52" s="98"/>
      <c r="P52" s="98"/>
      <c r="Q52" s="98"/>
      <c r="R52" s="98"/>
      <c r="S52" s="98"/>
      <c r="T52" s="98"/>
      <c r="U52" s="98"/>
      <c r="V52" s="98"/>
      <c r="W52" s="98"/>
      <c r="X52" s="98"/>
      <c r="Y52" s="98"/>
      <c r="Z52" s="98"/>
      <c r="AA52" s="98"/>
      <c r="AB52" s="98"/>
      <c r="AC52" s="98"/>
      <c r="AD52" s="98"/>
      <c r="AE52" s="98"/>
      <c r="AF52" s="98"/>
      <c r="AG52" s="98"/>
      <c r="AH52" s="98"/>
      <c r="AI52" s="98"/>
      <c r="AJ52" s="98"/>
      <c r="AK52" s="98"/>
      <c r="AL52" s="98"/>
      <c r="AM52" s="98"/>
    </row>
    <row r="53" spans="1:39" s="95" customFormat="1" x14ac:dyDescent="0.25">
      <c r="A53" s="95">
        <f t="shared" si="2"/>
        <v>12</v>
      </c>
      <c r="B53" s="95">
        <v>32</v>
      </c>
      <c r="C53" s="96"/>
      <c r="D53" s="97"/>
      <c r="E53" s="98"/>
      <c r="F53" s="98"/>
      <c r="G53" s="98"/>
      <c r="H53" s="98"/>
      <c r="I53" s="98"/>
      <c r="J53" s="98"/>
      <c r="K53" s="98"/>
      <c r="L53" s="98"/>
      <c r="M53" s="98"/>
      <c r="N53" s="98"/>
      <c r="O53" s="98"/>
      <c r="P53" s="98"/>
      <c r="Q53" s="98"/>
      <c r="R53" s="98"/>
      <c r="S53" s="98"/>
      <c r="T53" s="98"/>
      <c r="U53" s="98"/>
      <c r="V53" s="98"/>
      <c r="W53" s="98"/>
      <c r="X53" s="98"/>
      <c r="Y53" s="98"/>
      <c r="Z53" s="98"/>
      <c r="AA53" s="98"/>
      <c r="AB53" s="98"/>
      <c r="AC53" s="98"/>
      <c r="AD53" s="98"/>
      <c r="AE53" s="98"/>
      <c r="AF53" s="98"/>
      <c r="AG53" s="98"/>
      <c r="AH53" s="98"/>
      <c r="AI53" s="98"/>
      <c r="AJ53" s="98"/>
      <c r="AK53" s="98"/>
      <c r="AL53" s="98"/>
      <c r="AM53" s="98"/>
    </row>
    <row r="54" spans="1:39" s="95" customFormat="1" x14ac:dyDescent="0.25">
      <c r="A54" s="95">
        <f t="shared" si="2"/>
        <v>12</v>
      </c>
      <c r="B54" s="95">
        <v>33</v>
      </c>
      <c r="C54" s="96"/>
      <c r="D54" s="97"/>
      <c r="E54" s="98"/>
      <c r="F54" s="98"/>
      <c r="G54" s="98"/>
      <c r="H54" s="98"/>
      <c r="I54" s="98"/>
      <c r="J54" s="98"/>
      <c r="K54" s="98"/>
      <c r="L54" s="98"/>
      <c r="M54" s="98"/>
      <c r="N54" s="98"/>
      <c r="O54" s="98"/>
      <c r="P54" s="98"/>
      <c r="Q54" s="98"/>
      <c r="R54" s="98"/>
      <c r="S54" s="98"/>
      <c r="T54" s="98"/>
      <c r="U54" s="98"/>
      <c r="V54" s="98"/>
      <c r="W54" s="98"/>
      <c r="X54" s="98"/>
      <c r="Y54" s="98"/>
      <c r="Z54" s="98"/>
      <c r="AA54" s="98"/>
      <c r="AB54" s="98"/>
      <c r="AC54" s="98"/>
      <c r="AD54" s="98"/>
      <c r="AE54" s="98"/>
      <c r="AF54" s="98"/>
      <c r="AG54" s="98"/>
      <c r="AH54" s="98"/>
      <c r="AI54" s="98"/>
      <c r="AJ54" s="98"/>
      <c r="AK54" s="98"/>
      <c r="AL54" s="98"/>
      <c r="AM54" s="98"/>
    </row>
    <row r="55" spans="1:39" s="95" customFormat="1" x14ac:dyDescent="0.25">
      <c r="A55" s="95">
        <f t="shared" si="2"/>
        <v>12</v>
      </c>
      <c r="B55" s="95">
        <v>34</v>
      </c>
      <c r="C55" s="96"/>
      <c r="D55" s="97"/>
      <c r="E55" s="98"/>
      <c r="F55" s="98"/>
      <c r="G55" s="98"/>
      <c r="H55" s="98"/>
      <c r="I55" s="98"/>
      <c r="J55" s="98"/>
      <c r="K55" s="98"/>
      <c r="L55" s="98"/>
      <c r="M55" s="98"/>
      <c r="N55" s="98"/>
      <c r="O55" s="98"/>
      <c r="P55" s="98"/>
      <c r="Q55" s="98"/>
      <c r="R55" s="98"/>
      <c r="S55" s="98"/>
      <c r="T55" s="98"/>
      <c r="U55" s="98"/>
      <c r="V55" s="98"/>
      <c r="W55" s="98"/>
      <c r="X55" s="98"/>
      <c r="Y55" s="98"/>
      <c r="Z55" s="98"/>
      <c r="AA55" s="98"/>
      <c r="AB55" s="98"/>
      <c r="AC55" s="98"/>
      <c r="AD55" s="98"/>
      <c r="AE55" s="98"/>
      <c r="AF55" s="98"/>
      <c r="AG55" s="98"/>
      <c r="AH55" s="98"/>
      <c r="AI55" s="98"/>
      <c r="AJ55" s="98"/>
      <c r="AK55" s="98"/>
      <c r="AL55" s="98"/>
      <c r="AM55" s="98"/>
    </row>
    <row r="56" spans="1:39" s="95" customFormat="1" x14ac:dyDescent="0.25">
      <c r="A56" s="95">
        <f t="shared" si="2"/>
        <v>12</v>
      </c>
      <c r="B56" s="95">
        <v>35</v>
      </c>
      <c r="C56" s="96"/>
      <c r="D56" s="97"/>
      <c r="E56" s="98"/>
      <c r="F56" s="98"/>
      <c r="G56" s="98"/>
      <c r="H56" s="98"/>
      <c r="I56" s="98"/>
      <c r="J56" s="98"/>
      <c r="K56" s="98"/>
      <c r="L56" s="98"/>
      <c r="M56" s="98"/>
      <c r="N56" s="98"/>
      <c r="O56" s="98"/>
      <c r="P56" s="98"/>
      <c r="Q56" s="98"/>
      <c r="R56" s="98"/>
      <c r="S56" s="98"/>
      <c r="T56" s="98"/>
      <c r="U56" s="98"/>
      <c r="V56" s="98"/>
      <c r="W56" s="98"/>
      <c r="X56" s="98"/>
      <c r="Y56" s="98"/>
      <c r="Z56" s="98"/>
      <c r="AA56" s="98"/>
      <c r="AB56" s="98"/>
      <c r="AC56" s="98"/>
      <c r="AD56" s="98"/>
      <c r="AE56" s="98"/>
      <c r="AF56" s="98"/>
      <c r="AG56" s="98"/>
      <c r="AH56" s="98"/>
      <c r="AI56" s="98"/>
      <c r="AJ56" s="98"/>
      <c r="AK56" s="98"/>
      <c r="AL56" s="98"/>
      <c r="AM56" s="98"/>
    </row>
    <row r="57" spans="1:39" s="95" customFormat="1" x14ac:dyDescent="0.25">
      <c r="A57" s="95">
        <f t="shared" si="2"/>
        <v>12</v>
      </c>
      <c r="B57" s="95">
        <v>36</v>
      </c>
      <c r="C57" s="96"/>
      <c r="D57" s="97"/>
      <c r="E57" s="98"/>
      <c r="F57" s="98"/>
      <c r="G57" s="98"/>
      <c r="H57" s="98"/>
      <c r="I57" s="98"/>
      <c r="J57" s="98"/>
      <c r="K57" s="98"/>
      <c r="L57" s="98"/>
      <c r="M57" s="98"/>
      <c r="N57" s="98"/>
      <c r="O57" s="98"/>
      <c r="P57" s="98"/>
      <c r="Q57" s="98"/>
      <c r="R57" s="98"/>
      <c r="S57" s="98"/>
      <c r="T57" s="98"/>
      <c r="U57" s="98"/>
      <c r="V57" s="98"/>
      <c r="W57" s="98"/>
      <c r="X57" s="98"/>
      <c r="Y57" s="98"/>
      <c r="Z57" s="98"/>
      <c r="AA57" s="98"/>
      <c r="AB57" s="98"/>
      <c r="AC57" s="98"/>
      <c r="AD57" s="98"/>
      <c r="AE57" s="98"/>
      <c r="AF57" s="98"/>
      <c r="AG57" s="98"/>
      <c r="AH57" s="98"/>
      <c r="AI57" s="98"/>
      <c r="AJ57" s="98"/>
      <c r="AK57" s="98"/>
      <c r="AL57" s="98"/>
      <c r="AM57" s="98"/>
    </row>
    <row r="58" spans="1:39" s="95" customFormat="1" x14ac:dyDescent="0.25">
      <c r="A58" s="95">
        <f t="shared" si="2"/>
        <v>12</v>
      </c>
      <c r="B58" s="95">
        <v>37</v>
      </c>
      <c r="C58" s="96"/>
      <c r="D58" s="97"/>
      <c r="E58" s="98"/>
      <c r="F58" s="98"/>
      <c r="G58" s="98"/>
      <c r="H58" s="98"/>
      <c r="I58" s="98"/>
      <c r="J58" s="98"/>
      <c r="K58" s="98"/>
      <c r="L58" s="98"/>
      <c r="M58" s="98"/>
      <c r="N58" s="98"/>
      <c r="O58" s="98"/>
      <c r="P58" s="98"/>
      <c r="Q58" s="98"/>
      <c r="R58" s="98"/>
      <c r="S58" s="98"/>
      <c r="T58" s="98"/>
      <c r="U58" s="98"/>
      <c r="V58" s="98"/>
      <c r="W58" s="98"/>
      <c r="X58" s="98"/>
      <c r="Y58" s="98"/>
      <c r="Z58" s="98"/>
      <c r="AA58" s="98"/>
      <c r="AB58" s="98"/>
      <c r="AC58" s="98"/>
      <c r="AD58" s="98"/>
      <c r="AE58" s="98"/>
      <c r="AF58" s="98"/>
      <c r="AG58" s="98"/>
      <c r="AH58" s="98"/>
      <c r="AI58" s="98"/>
      <c r="AJ58" s="98"/>
      <c r="AK58" s="98"/>
      <c r="AL58" s="98"/>
      <c r="AM58" s="98"/>
    </row>
    <row r="59" spans="1:39" s="95" customFormat="1" x14ac:dyDescent="0.25">
      <c r="A59" s="95">
        <f t="shared" si="2"/>
        <v>12</v>
      </c>
      <c r="B59" s="95">
        <v>38</v>
      </c>
      <c r="C59" s="96"/>
      <c r="D59" s="97"/>
      <c r="E59" s="98"/>
      <c r="F59" s="98"/>
      <c r="G59" s="98"/>
      <c r="H59" s="98"/>
      <c r="I59" s="98"/>
      <c r="J59" s="98"/>
      <c r="K59" s="98"/>
      <c r="L59" s="98"/>
      <c r="M59" s="98"/>
      <c r="N59" s="98"/>
      <c r="O59" s="98"/>
      <c r="P59" s="98"/>
      <c r="Q59" s="98"/>
      <c r="R59" s="98"/>
      <c r="S59" s="98"/>
      <c r="T59" s="98"/>
      <c r="U59" s="98"/>
      <c r="V59" s="98"/>
      <c r="W59" s="98"/>
      <c r="X59" s="98"/>
      <c r="Y59" s="98"/>
      <c r="Z59" s="98"/>
      <c r="AA59" s="98"/>
      <c r="AB59" s="98"/>
      <c r="AC59" s="98"/>
      <c r="AD59" s="98"/>
      <c r="AE59" s="98"/>
      <c r="AF59" s="98"/>
      <c r="AG59" s="98"/>
      <c r="AH59" s="98"/>
      <c r="AI59" s="98"/>
      <c r="AJ59" s="98"/>
      <c r="AK59" s="98"/>
      <c r="AL59" s="98"/>
      <c r="AM59" s="98"/>
    </row>
    <row r="60" spans="1:39" s="95" customFormat="1" x14ac:dyDescent="0.25">
      <c r="A60" s="95">
        <f t="shared" si="2"/>
        <v>12</v>
      </c>
      <c r="B60" s="95">
        <v>39</v>
      </c>
      <c r="C60" s="96"/>
      <c r="D60" s="97"/>
      <c r="E60" s="98"/>
      <c r="F60" s="98"/>
      <c r="G60" s="98"/>
      <c r="H60" s="98"/>
      <c r="I60" s="98"/>
      <c r="J60" s="98"/>
      <c r="K60" s="98"/>
      <c r="L60" s="98"/>
      <c r="M60" s="98"/>
      <c r="N60" s="98"/>
      <c r="O60" s="98"/>
      <c r="P60" s="98"/>
      <c r="Q60" s="98"/>
      <c r="R60" s="98"/>
      <c r="S60" s="98"/>
      <c r="T60" s="98"/>
      <c r="U60" s="98"/>
      <c r="V60" s="98"/>
      <c r="W60" s="98"/>
      <c r="X60" s="98"/>
      <c r="Y60" s="98"/>
      <c r="Z60" s="98"/>
      <c r="AA60" s="98"/>
      <c r="AB60" s="98"/>
      <c r="AC60" s="98"/>
      <c r="AD60" s="98"/>
      <c r="AE60" s="98"/>
      <c r="AF60" s="98"/>
      <c r="AG60" s="98"/>
      <c r="AH60" s="98"/>
      <c r="AI60" s="98"/>
      <c r="AJ60" s="98"/>
      <c r="AK60" s="98"/>
      <c r="AL60" s="98"/>
      <c r="AM60" s="98"/>
    </row>
    <row r="61" spans="1:39" s="95" customFormat="1" x14ac:dyDescent="0.25">
      <c r="A61" s="95">
        <f t="shared" si="2"/>
        <v>12</v>
      </c>
      <c r="B61" s="95">
        <v>40</v>
      </c>
      <c r="C61" s="96"/>
      <c r="D61" s="97"/>
      <c r="E61" s="98"/>
      <c r="F61" s="98"/>
      <c r="G61" s="98"/>
      <c r="H61" s="98"/>
      <c r="I61" s="98"/>
      <c r="J61" s="98"/>
      <c r="K61" s="98"/>
      <c r="L61" s="98"/>
      <c r="M61" s="98"/>
      <c r="N61" s="98"/>
      <c r="O61" s="98"/>
      <c r="P61" s="98"/>
      <c r="Q61" s="98"/>
      <c r="R61" s="98"/>
      <c r="S61" s="98"/>
      <c r="T61" s="98"/>
      <c r="U61" s="98"/>
      <c r="V61" s="98"/>
      <c r="W61" s="98"/>
      <c r="X61" s="98"/>
      <c r="Y61" s="98"/>
      <c r="Z61" s="98"/>
      <c r="AA61" s="98"/>
      <c r="AB61" s="98"/>
      <c r="AC61" s="98"/>
      <c r="AD61" s="98"/>
      <c r="AE61" s="98"/>
      <c r="AF61" s="98"/>
      <c r="AG61" s="98"/>
      <c r="AH61" s="98"/>
      <c r="AI61" s="98"/>
      <c r="AJ61" s="98"/>
      <c r="AK61" s="98"/>
      <c r="AL61" s="98"/>
      <c r="AM61" s="98"/>
    </row>
    <row r="62" spans="1:39" s="95" customFormat="1" x14ac:dyDescent="0.25">
      <c r="A62" s="95">
        <f t="shared" si="2"/>
        <v>12</v>
      </c>
      <c r="B62" s="95">
        <v>41</v>
      </c>
      <c r="C62" s="96"/>
      <c r="D62" s="97"/>
      <c r="E62" s="98"/>
      <c r="F62" s="98"/>
      <c r="G62" s="98"/>
      <c r="H62" s="98"/>
      <c r="I62" s="98"/>
      <c r="J62" s="98"/>
      <c r="K62" s="98"/>
      <c r="L62" s="98"/>
      <c r="M62" s="98"/>
      <c r="N62" s="98"/>
      <c r="O62" s="98"/>
      <c r="P62" s="98"/>
      <c r="Q62" s="98"/>
      <c r="R62" s="98"/>
      <c r="S62" s="98"/>
      <c r="T62" s="98"/>
      <c r="U62" s="98"/>
      <c r="V62" s="98"/>
      <c r="W62" s="98"/>
      <c r="X62" s="98"/>
      <c r="Y62" s="98"/>
      <c r="Z62" s="98"/>
      <c r="AA62" s="98"/>
      <c r="AB62" s="98"/>
      <c r="AC62" s="98"/>
      <c r="AD62" s="98"/>
      <c r="AE62" s="98"/>
      <c r="AF62" s="98"/>
      <c r="AG62" s="98"/>
      <c r="AH62" s="98"/>
      <c r="AI62" s="98"/>
      <c r="AJ62" s="98"/>
      <c r="AK62" s="98"/>
      <c r="AL62" s="98"/>
      <c r="AM62" s="98"/>
    </row>
    <row r="63" spans="1:39" s="95" customFormat="1" x14ac:dyDescent="0.25">
      <c r="A63" s="95">
        <f t="shared" si="2"/>
        <v>12</v>
      </c>
      <c r="B63" s="95">
        <v>42</v>
      </c>
      <c r="C63" s="96"/>
      <c r="D63" s="97"/>
      <c r="E63" s="98"/>
      <c r="F63" s="98"/>
      <c r="G63" s="98"/>
      <c r="H63" s="98"/>
      <c r="I63" s="98"/>
      <c r="J63" s="98"/>
      <c r="K63" s="98"/>
      <c r="L63" s="98"/>
      <c r="M63" s="98"/>
      <c r="N63" s="98"/>
      <c r="O63" s="98"/>
      <c r="P63" s="98"/>
      <c r="Q63" s="98"/>
      <c r="R63" s="98"/>
      <c r="S63" s="98"/>
      <c r="T63" s="98"/>
      <c r="U63" s="98"/>
      <c r="V63" s="98"/>
      <c r="W63" s="98"/>
      <c r="X63" s="98"/>
      <c r="Y63" s="98"/>
      <c r="Z63" s="98"/>
      <c r="AA63" s="98"/>
      <c r="AB63" s="98"/>
      <c r="AC63" s="98"/>
      <c r="AD63" s="98"/>
      <c r="AE63" s="98"/>
      <c r="AF63" s="98"/>
      <c r="AG63" s="98"/>
      <c r="AH63" s="98"/>
      <c r="AI63" s="98"/>
      <c r="AJ63" s="98"/>
      <c r="AK63" s="98"/>
      <c r="AL63" s="98"/>
      <c r="AM63" s="98"/>
    </row>
    <row r="64" spans="1:39" s="95" customFormat="1" x14ac:dyDescent="0.25">
      <c r="A64" s="95">
        <f t="shared" si="2"/>
        <v>12</v>
      </c>
      <c r="B64" s="95">
        <v>43</v>
      </c>
      <c r="C64" s="96"/>
      <c r="D64" s="97"/>
      <c r="E64" s="98"/>
      <c r="F64" s="98"/>
      <c r="G64" s="98"/>
      <c r="H64" s="98"/>
      <c r="I64" s="98"/>
      <c r="J64" s="98"/>
      <c r="K64" s="98"/>
      <c r="L64" s="98"/>
      <c r="M64" s="98"/>
      <c r="N64" s="98"/>
      <c r="O64" s="98"/>
      <c r="P64" s="98"/>
      <c r="Q64" s="98"/>
      <c r="R64" s="98"/>
      <c r="S64" s="98"/>
      <c r="T64" s="98"/>
      <c r="U64" s="98"/>
      <c r="V64" s="98"/>
      <c r="W64" s="98"/>
      <c r="X64" s="98"/>
      <c r="Y64" s="98"/>
      <c r="Z64" s="98"/>
      <c r="AA64" s="98"/>
      <c r="AB64" s="98"/>
      <c r="AC64" s="98"/>
      <c r="AD64" s="98"/>
      <c r="AE64" s="98"/>
      <c r="AF64" s="98"/>
      <c r="AG64" s="98"/>
      <c r="AH64" s="98"/>
      <c r="AI64" s="98"/>
      <c r="AJ64" s="98"/>
      <c r="AK64" s="98"/>
      <c r="AL64" s="98"/>
      <c r="AM64" s="98"/>
    </row>
    <row r="65" spans="1:39" s="95" customFormat="1" x14ac:dyDescent="0.25">
      <c r="A65" s="95">
        <f t="shared" si="2"/>
        <v>12</v>
      </c>
      <c r="B65" s="95">
        <v>44</v>
      </c>
      <c r="C65" s="96"/>
      <c r="D65" s="97"/>
      <c r="E65" s="98"/>
      <c r="F65" s="98"/>
      <c r="G65" s="98"/>
      <c r="H65" s="98"/>
      <c r="I65" s="98"/>
      <c r="J65" s="98"/>
      <c r="K65" s="98"/>
      <c r="L65" s="98"/>
      <c r="M65" s="98"/>
      <c r="N65" s="98"/>
      <c r="O65" s="98"/>
      <c r="P65" s="98"/>
      <c r="Q65" s="98"/>
      <c r="R65" s="98"/>
      <c r="S65" s="98"/>
      <c r="T65" s="98"/>
      <c r="U65" s="98"/>
      <c r="V65" s="98"/>
      <c r="W65" s="98"/>
      <c r="X65" s="98"/>
      <c r="Y65" s="98"/>
      <c r="Z65" s="98"/>
      <c r="AA65" s="98"/>
      <c r="AB65" s="98"/>
      <c r="AC65" s="98"/>
      <c r="AD65" s="98"/>
      <c r="AE65" s="98"/>
      <c r="AF65" s="98"/>
      <c r="AG65" s="98"/>
      <c r="AH65" s="98"/>
      <c r="AI65" s="98"/>
      <c r="AJ65" s="98"/>
      <c r="AK65" s="98"/>
      <c r="AL65" s="98"/>
      <c r="AM65" s="98"/>
    </row>
    <row r="66" spans="1:39" s="95" customFormat="1" x14ac:dyDescent="0.25">
      <c r="A66" s="95">
        <f t="shared" si="2"/>
        <v>12</v>
      </c>
      <c r="B66" s="95">
        <v>45</v>
      </c>
      <c r="C66" s="96"/>
      <c r="D66" s="97"/>
      <c r="E66" s="98"/>
      <c r="F66" s="98"/>
      <c r="G66" s="98"/>
      <c r="H66" s="98"/>
      <c r="I66" s="98"/>
      <c r="J66" s="98"/>
      <c r="K66" s="98"/>
      <c r="L66" s="98"/>
      <c r="M66" s="98"/>
      <c r="N66" s="98"/>
      <c r="O66" s="98"/>
      <c r="P66" s="98"/>
      <c r="Q66" s="98"/>
      <c r="R66" s="98"/>
      <c r="S66" s="98"/>
      <c r="T66" s="98"/>
      <c r="U66" s="98"/>
      <c r="V66" s="98"/>
      <c r="W66" s="98"/>
      <c r="X66" s="98"/>
      <c r="Y66" s="98"/>
      <c r="Z66" s="98"/>
      <c r="AA66" s="98"/>
      <c r="AB66" s="98"/>
      <c r="AC66" s="98"/>
      <c r="AD66" s="98"/>
      <c r="AE66" s="98"/>
      <c r="AF66" s="98"/>
      <c r="AG66" s="98"/>
      <c r="AH66" s="98"/>
      <c r="AI66" s="98"/>
      <c r="AJ66" s="98"/>
      <c r="AK66" s="98"/>
      <c r="AL66" s="98"/>
      <c r="AM66" s="98"/>
    </row>
    <row r="67" spans="1:39" s="95" customFormat="1" x14ac:dyDescent="0.25">
      <c r="A67" s="95">
        <f t="shared" si="2"/>
        <v>12</v>
      </c>
      <c r="B67" s="95">
        <v>46</v>
      </c>
      <c r="C67" s="96"/>
      <c r="D67" s="97"/>
      <c r="E67" s="98"/>
      <c r="F67" s="98"/>
      <c r="G67" s="98"/>
      <c r="H67" s="98"/>
      <c r="I67" s="98"/>
      <c r="J67" s="98"/>
      <c r="K67" s="98"/>
      <c r="L67" s="98"/>
      <c r="M67" s="98"/>
      <c r="N67" s="98"/>
      <c r="O67" s="98"/>
      <c r="P67" s="98"/>
      <c r="Q67" s="98"/>
      <c r="R67" s="98"/>
      <c r="S67" s="98"/>
      <c r="T67" s="98"/>
      <c r="U67" s="98"/>
      <c r="V67" s="98"/>
      <c r="W67" s="98"/>
      <c r="X67" s="98"/>
      <c r="Y67" s="98"/>
      <c r="Z67" s="98"/>
      <c r="AA67" s="98"/>
      <c r="AB67" s="98"/>
      <c r="AC67" s="98"/>
      <c r="AD67" s="98"/>
      <c r="AE67" s="98"/>
      <c r="AF67" s="98"/>
      <c r="AG67" s="98"/>
      <c r="AH67" s="98"/>
      <c r="AI67" s="98"/>
      <c r="AJ67" s="98"/>
      <c r="AK67" s="98"/>
      <c r="AL67" s="98"/>
      <c r="AM67" s="98"/>
    </row>
    <row r="68" spans="1:39" s="95" customFormat="1" x14ac:dyDescent="0.25">
      <c r="A68" s="95">
        <f t="shared" si="2"/>
        <v>12</v>
      </c>
      <c r="B68" s="95">
        <v>47</v>
      </c>
      <c r="C68" s="96"/>
      <c r="D68" s="97"/>
      <c r="E68" s="98"/>
      <c r="F68" s="98"/>
      <c r="G68" s="98"/>
      <c r="H68" s="98"/>
      <c r="I68" s="98"/>
      <c r="J68" s="98"/>
      <c r="K68" s="98"/>
      <c r="L68" s="98"/>
      <c r="M68" s="98"/>
      <c r="N68" s="98"/>
      <c r="O68" s="98"/>
      <c r="P68" s="98"/>
      <c r="Q68" s="98"/>
      <c r="R68" s="98"/>
      <c r="S68" s="98"/>
      <c r="T68" s="98"/>
      <c r="U68" s="98"/>
      <c r="V68" s="98"/>
      <c r="W68" s="98"/>
      <c r="X68" s="98"/>
      <c r="Y68" s="98"/>
      <c r="Z68" s="98"/>
      <c r="AA68" s="98"/>
      <c r="AB68" s="98"/>
      <c r="AC68" s="98"/>
      <c r="AD68" s="98"/>
      <c r="AE68" s="98"/>
      <c r="AF68" s="98"/>
      <c r="AG68" s="98"/>
      <c r="AH68" s="98"/>
      <c r="AI68" s="98"/>
      <c r="AJ68" s="98"/>
      <c r="AK68" s="98"/>
      <c r="AL68" s="98"/>
      <c r="AM68" s="98"/>
    </row>
    <row r="69" spans="1:39" s="95" customFormat="1" x14ac:dyDescent="0.25">
      <c r="A69" s="95">
        <f t="shared" si="2"/>
        <v>12</v>
      </c>
      <c r="B69" s="95">
        <v>48</v>
      </c>
      <c r="C69" s="96"/>
      <c r="D69" s="97"/>
      <c r="E69" s="98"/>
      <c r="F69" s="98"/>
      <c r="G69" s="98"/>
      <c r="H69" s="98"/>
      <c r="I69" s="98"/>
      <c r="J69" s="98"/>
      <c r="K69" s="98"/>
      <c r="L69" s="98"/>
      <c r="M69" s="98"/>
      <c r="N69" s="98"/>
      <c r="O69" s="98"/>
      <c r="P69" s="98"/>
      <c r="Q69" s="98"/>
      <c r="R69" s="98"/>
      <c r="S69" s="98"/>
      <c r="T69" s="98"/>
      <c r="U69" s="98"/>
      <c r="V69" s="98"/>
      <c r="W69" s="98"/>
      <c r="X69" s="98"/>
      <c r="Y69" s="98"/>
      <c r="Z69" s="98"/>
      <c r="AA69" s="98"/>
      <c r="AB69" s="98"/>
      <c r="AC69" s="98"/>
      <c r="AD69" s="98"/>
      <c r="AE69" s="98"/>
      <c r="AF69" s="98"/>
      <c r="AG69" s="98"/>
      <c r="AH69" s="98"/>
      <c r="AI69" s="98"/>
      <c r="AJ69" s="98"/>
      <c r="AK69" s="98"/>
      <c r="AL69" s="98"/>
      <c r="AM69" s="98"/>
    </row>
    <row r="70" spans="1:39" s="95" customFormat="1" x14ac:dyDescent="0.25">
      <c r="A70" s="95">
        <f t="shared" si="2"/>
        <v>12</v>
      </c>
      <c r="B70" s="95">
        <v>49</v>
      </c>
      <c r="C70" s="96"/>
      <c r="D70" s="97"/>
      <c r="E70" s="98"/>
      <c r="F70" s="98"/>
      <c r="G70" s="98"/>
      <c r="H70" s="98"/>
      <c r="I70" s="98"/>
      <c r="J70" s="98"/>
      <c r="K70" s="98"/>
      <c r="L70" s="98"/>
      <c r="M70" s="98"/>
      <c r="N70" s="98"/>
      <c r="O70" s="98"/>
      <c r="P70" s="98"/>
      <c r="Q70" s="98"/>
      <c r="R70" s="98"/>
      <c r="S70" s="98"/>
      <c r="T70" s="98"/>
      <c r="U70" s="98"/>
      <c r="V70" s="98"/>
      <c r="W70" s="98"/>
      <c r="X70" s="98"/>
      <c r="Y70" s="98"/>
      <c r="Z70" s="98"/>
      <c r="AA70" s="98"/>
      <c r="AB70" s="98"/>
      <c r="AC70" s="98"/>
      <c r="AD70" s="98"/>
      <c r="AE70" s="98"/>
      <c r="AF70" s="98"/>
      <c r="AG70" s="98"/>
      <c r="AH70" s="98"/>
      <c r="AI70" s="98"/>
      <c r="AJ70" s="98"/>
      <c r="AK70" s="98"/>
      <c r="AL70" s="98"/>
      <c r="AM70" s="98"/>
    </row>
    <row r="71" spans="1:39" s="95" customFormat="1" x14ac:dyDescent="0.25">
      <c r="A71" s="95">
        <f t="shared" si="2"/>
        <v>12</v>
      </c>
      <c r="B71" s="95">
        <v>50</v>
      </c>
      <c r="C71" s="96"/>
      <c r="D71" s="97"/>
      <c r="E71" s="98"/>
      <c r="F71" s="98"/>
      <c r="G71" s="98"/>
      <c r="H71" s="98"/>
      <c r="I71" s="98"/>
      <c r="J71" s="98"/>
      <c r="K71" s="98"/>
      <c r="L71" s="98"/>
      <c r="M71" s="98"/>
      <c r="N71" s="98"/>
      <c r="O71" s="98"/>
      <c r="P71" s="98"/>
      <c r="Q71" s="98"/>
      <c r="R71" s="98"/>
      <c r="S71" s="98"/>
      <c r="T71" s="98"/>
      <c r="U71" s="98"/>
      <c r="V71" s="98"/>
      <c r="W71" s="98"/>
      <c r="X71" s="98"/>
      <c r="Y71" s="98"/>
      <c r="Z71" s="98"/>
      <c r="AA71" s="98"/>
      <c r="AB71" s="98"/>
      <c r="AC71" s="98"/>
      <c r="AD71" s="98"/>
      <c r="AE71" s="98"/>
      <c r="AF71" s="98"/>
      <c r="AG71" s="98"/>
      <c r="AH71" s="98"/>
      <c r="AI71" s="98"/>
      <c r="AJ71" s="98"/>
      <c r="AK71" s="98"/>
      <c r="AL71" s="98"/>
      <c r="AM71" s="98"/>
    </row>
    <row r="72" spans="1:39" s="95" customFormat="1" x14ac:dyDescent="0.25">
      <c r="A72" s="95">
        <f t="shared" si="2"/>
        <v>12</v>
      </c>
      <c r="B72" s="95">
        <v>51</v>
      </c>
      <c r="C72" s="96"/>
      <c r="D72" s="97"/>
      <c r="E72" s="98"/>
      <c r="F72" s="98"/>
      <c r="G72" s="98"/>
      <c r="H72" s="98"/>
      <c r="I72" s="98"/>
      <c r="J72" s="98"/>
      <c r="K72" s="98"/>
      <c r="L72" s="98"/>
      <c r="M72" s="98"/>
      <c r="N72" s="98"/>
      <c r="O72" s="98"/>
      <c r="P72" s="98"/>
      <c r="Q72" s="98"/>
      <c r="R72" s="98"/>
      <c r="S72" s="98"/>
      <c r="T72" s="98"/>
      <c r="U72" s="98"/>
      <c r="V72" s="98"/>
      <c r="W72" s="98"/>
      <c r="X72" s="98"/>
      <c r="Y72" s="98"/>
      <c r="Z72" s="98"/>
      <c r="AA72" s="98"/>
      <c r="AB72" s="98"/>
      <c r="AC72" s="98"/>
      <c r="AD72" s="98"/>
      <c r="AE72" s="98"/>
      <c r="AF72" s="98"/>
      <c r="AG72" s="98"/>
      <c r="AH72" s="98"/>
      <c r="AI72" s="98"/>
      <c r="AJ72" s="98"/>
      <c r="AK72" s="98"/>
      <c r="AL72" s="98"/>
      <c r="AM72" s="98"/>
    </row>
    <row r="73" spans="1:39" s="95" customFormat="1" x14ac:dyDescent="0.25">
      <c r="A73" s="95">
        <f t="shared" si="2"/>
        <v>12</v>
      </c>
      <c r="B73" s="95">
        <v>52</v>
      </c>
      <c r="C73" s="96"/>
      <c r="D73" s="97"/>
      <c r="E73" s="98"/>
      <c r="F73" s="98"/>
      <c r="G73" s="98"/>
      <c r="H73" s="98"/>
      <c r="I73" s="98"/>
      <c r="J73" s="98"/>
      <c r="K73" s="98"/>
      <c r="L73" s="98"/>
      <c r="M73" s="98"/>
      <c r="N73" s="98"/>
      <c r="O73" s="98"/>
      <c r="P73" s="98"/>
      <c r="Q73" s="98"/>
      <c r="R73" s="98"/>
      <c r="S73" s="98"/>
      <c r="T73" s="98"/>
      <c r="U73" s="98"/>
      <c r="V73" s="98"/>
      <c r="W73" s="98"/>
      <c r="X73" s="98"/>
      <c r="Y73" s="98"/>
      <c r="Z73" s="98"/>
      <c r="AA73" s="98"/>
      <c r="AB73" s="98"/>
      <c r="AC73" s="98"/>
      <c r="AD73" s="98"/>
      <c r="AE73" s="98"/>
      <c r="AF73" s="98"/>
      <c r="AG73" s="98"/>
      <c r="AH73" s="98"/>
      <c r="AI73" s="98"/>
      <c r="AJ73" s="98"/>
      <c r="AK73" s="98"/>
      <c r="AL73" s="98"/>
      <c r="AM73" s="98"/>
    </row>
    <row r="74" spans="1:39" s="95" customFormat="1" x14ac:dyDescent="0.25">
      <c r="A74" s="95">
        <f t="shared" si="2"/>
        <v>12</v>
      </c>
      <c r="B74" s="95">
        <v>53</v>
      </c>
      <c r="C74" s="96"/>
      <c r="D74" s="97"/>
      <c r="E74" s="98"/>
      <c r="F74" s="98"/>
      <c r="G74" s="98"/>
      <c r="H74" s="98"/>
      <c r="I74" s="98"/>
      <c r="J74" s="98"/>
      <c r="K74" s="98"/>
      <c r="L74" s="98"/>
      <c r="M74" s="98"/>
      <c r="N74" s="98"/>
      <c r="O74" s="98"/>
      <c r="P74" s="98"/>
      <c r="Q74" s="98"/>
      <c r="R74" s="98"/>
      <c r="S74" s="98"/>
      <c r="T74" s="98"/>
      <c r="U74" s="98"/>
      <c r="V74" s="98"/>
      <c r="W74" s="98"/>
      <c r="X74" s="98"/>
      <c r="Y74" s="98"/>
      <c r="Z74" s="98"/>
      <c r="AA74" s="98"/>
      <c r="AB74" s="98"/>
      <c r="AC74" s="98"/>
      <c r="AD74" s="98"/>
      <c r="AE74" s="98"/>
      <c r="AF74" s="98"/>
      <c r="AG74" s="98"/>
      <c r="AH74" s="98"/>
      <c r="AI74" s="98"/>
      <c r="AJ74" s="98"/>
      <c r="AK74" s="98"/>
      <c r="AL74" s="98"/>
      <c r="AM74" s="98"/>
    </row>
    <row r="75" spans="1:39" s="95" customFormat="1" x14ac:dyDescent="0.25">
      <c r="A75" s="95">
        <f t="shared" si="2"/>
        <v>12</v>
      </c>
      <c r="B75" s="95">
        <v>54</v>
      </c>
      <c r="C75" s="96"/>
      <c r="D75" s="97"/>
      <c r="E75" s="98"/>
      <c r="F75" s="98"/>
      <c r="G75" s="98"/>
      <c r="H75" s="98"/>
      <c r="I75" s="98"/>
      <c r="J75" s="98"/>
      <c r="K75" s="98"/>
      <c r="L75" s="98"/>
      <c r="M75" s="98"/>
      <c r="N75" s="98"/>
      <c r="O75" s="98"/>
      <c r="P75" s="98"/>
      <c r="Q75" s="98"/>
      <c r="R75" s="98"/>
      <c r="S75" s="98"/>
      <c r="T75" s="98"/>
      <c r="U75" s="98"/>
      <c r="V75" s="98"/>
      <c r="W75" s="98"/>
      <c r="X75" s="98"/>
      <c r="Y75" s="98"/>
      <c r="Z75" s="98"/>
      <c r="AA75" s="98"/>
      <c r="AB75" s="98"/>
      <c r="AC75" s="98"/>
      <c r="AD75" s="98"/>
      <c r="AE75" s="98"/>
      <c r="AF75" s="98"/>
      <c r="AG75" s="98"/>
      <c r="AH75" s="98"/>
      <c r="AI75" s="98"/>
      <c r="AJ75" s="98"/>
      <c r="AK75" s="98"/>
      <c r="AL75" s="98"/>
      <c r="AM75" s="98"/>
    </row>
    <row r="76" spans="1:39" s="95" customFormat="1" x14ac:dyDescent="0.25">
      <c r="A76" s="95">
        <f t="shared" si="2"/>
        <v>12</v>
      </c>
      <c r="B76" s="95">
        <v>55</v>
      </c>
      <c r="C76" s="96"/>
      <c r="D76" s="97"/>
      <c r="E76" s="98"/>
      <c r="F76" s="98"/>
      <c r="G76" s="98"/>
      <c r="H76" s="98"/>
      <c r="I76" s="98"/>
      <c r="J76" s="98"/>
      <c r="K76" s="98"/>
      <c r="L76" s="98"/>
      <c r="M76" s="98"/>
      <c r="N76" s="98"/>
      <c r="O76" s="98"/>
      <c r="P76" s="98"/>
      <c r="Q76" s="98"/>
      <c r="R76" s="98"/>
      <c r="S76" s="98"/>
      <c r="T76" s="98"/>
      <c r="U76" s="98"/>
      <c r="V76" s="98"/>
      <c r="W76" s="98"/>
      <c r="X76" s="98"/>
      <c r="Y76" s="98"/>
      <c r="Z76" s="98"/>
      <c r="AA76" s="98"/>
      <c r="AB76" s="98"/>
      <c r="AC76" s="98"/>
      <c r="AD76" s="98"/>
      <c r="AE76" s="98"/>
      <c r="AF76" s="98"/>
      <c r="AG76" s="98"/>
      <c r="AH76" s="98"/>
      <c r="AI76" s="98"/>
      <c r="AJ76" s="98"/>
      <c r="AK76" s="98"/>
      <c r="AL76" s="98"/>
      <c r="AM76" s="98"/>
    </row>
    <row r="77" spans="1:39" s="95" customFormat="1" x14ac:dyDescent="0.25">
      <c r="A77" s="95">
        <f t="shared" si="2"/>
        <v>12</v>
      </c>
      <c r="B77" s="95">
        <v>56</v>
      </c>
      <c r="C77" s="96"/>
      <c r="D77" s="97"/>
      <c r="E77" s="98"/>
      <c r="F77" s="98"/>
      <c r="G77" s="98"/>
      <c r="H77" s="98"/>
      <c r="I77" s="98"/>
      <c r="J77" s="98"/>
      <c r="K77" s="98"/>
      <c r="L77" s="98"/>
      <c r="M77" s="98"/>
      <c r="N77" s="98"/>
      <c r="O77" s="98"/>
      <c r="P77" s="98"/>
      <c r="Q77" s="98"/>
      <c r="R77" s="98"/>
      <c r="S77" s="98"/>
      <c r="T77" s="98"/>
      <c r="U77" s="98"/>
      <c r="V77" s="98"/>
      <c r="W77" s="98"/>
      <c r="X77" s="98"/>
      <c r="Y77" s="98"/>
      <c r="Z77" s="98"/>
      <c r="AA77" s="98"/>
      <c r="AB77" s="98"/>
      <c r="AC77" s="98"/>
      <c r="AD77" s="98"/>
      <c r="AE77" s="98"/>
      <c r="AF77" s="98"/>
      <c r="AG77" s="98"/>
      <c r="AH77" s="98"/>
      <c r="AI77" s="98"/>
      <c r="AJ77" s="98"/>
      <c r="AK77" s="98"/>
      <c r="AL77" s="98"/>
      <c r="AM77" s="98"/>
    </row>
    <row r="78" spans="1:39" s="95" customFormat="1" x14ac:dyDescent="0.25">
      <c r="A78" s="95">
        <f t="shared" si="2"/>
        <v>12</v>
      </c>
      <c r="B78" s="95">
        <v>57</v>
      </c>
      <c r="C78" s="96"/>
      <c r="D78" s="97"/>
      <c r="E78" s="98"/>
      <c r="F78" s="98"/>
      <c r="G78" s="98"/>
      <c r="H78" s="98"/>
      <c r="I78" s="98"/>
      <c r="J78" s="98"/>
      <c r="K78" s="98"/>
      <c r="L78" s="98"/>
      <c r="M78" s="98"/>
      <c r="N78" s="98"/>
      <c r="O78" s="98"/>
      <c r="P78" s="98"/>
      <c r="Q78" s="98"/>
      <c r="R78" s="98"/>
      <c r="S78" s="98"/>
      <c r="T78" s="98"/>
      <c r="U78" s="98"/>
      <c r="V78" s="98"/>
      <c r="W78" s="98"/>
      <c r="X78" s="98"/>
      <c r="Y78" s="98"/>
      <c r="Z78" s="98"/>
      <c r="AA78" s="98"/>
      <c r="AB78" s="98"/>
      <c r="AC78" s="98"/>
      <c r="AD78" s="98"/>
      <c r="AE78" s="98"/>
      <c r="AF78" s="98"/>
      <c r="AG78" s="98"/>
      <c r="AH78" s="98"/>
      <c r="AI78" s="98"/>
      <c r="AJ78" s="98"/>
      <c r="AK78" s="98"/>
      <c r="AL78" s="98"/>
      <c r="AM78" s="98"/>
    </row>
    <row r="79" spans="1:39" s="95" customFormat="1" x14ac:dyDescent="0.25">
      <c r="A79" s="95">
        <f t="shared" si="2"/>
        <v>12</v>
      </c>
      <c r="B79" s="95">
        <v>58</v>
      </c>
      <c r="C79" s="96"/>
      <c r="D79" s="97"/>
      <c r="E79" s="98"/>
      <c r="F79" s="98"/>
      <c r="G79" s="98"/>
      <c r="H79" s="98"/>
      <c r="I79" s="98"/>
      <c r="J79" s="98"/>
      <c r="K79" s="98"/>
      <c r="L79" s="98"/>
      <c r="M79" s="98"/>
      <c r="N79" s="98"/>
      <c r="O79" s="98"/>
      <c r="P79" s="98"/>
      <c r="Q79" s="98"/>
      <c r="R79" s="98"/>
      <c r="S79" s="98"/>
      <c r="T79" s="98"/>
      <c r="U79" s="98"/>
      <c r="V79" s="98"/>
      <c r="W79" s="98"/>
      <c r="X79" s="98"/>
      <c r="Y79" s="98"/>
      <c r="Z79" s="98"/>
      <c r="AA79" s="98"/>
      <c r="AB79" s="98"/>
      <c r="AC79" s="98"/>
      <c r="AD79" s="98"/>
      <c r="AE79" s="98"/>
      <c r="AF79" s="98"/>
      <c r="AG79" s="98"/>
      <c r="AH79" s="98"/>
      <c r="AI79" s="98"/>
      <c r="AJ79" s="98"/>
      <c r="AK79" s="98"/>
      <c r="AL79" s="98"/>
      <c r="AM79" s="98"/>
    </row>
    <row r="80" spans="1:39" s="95" customFormat="1" x14ac:dyDescent="0.25">
      <c r="A80" s="95">
        <f t="shared" si="2"/>
        <v>12</v>
      </c>
      <c r="B80" s="95">
        <v>59</v>
      </c>
      <c r="C80" s="96"/>
      <c r="D80" s="97"/>
      <c r="E80" s="98"/>
      <c r="F80" s="98"/>
      <c r="G80" s="98"/>
      <c r="H80" s="98"/>
      <c r="I80" s="98"/>
      <c r="J80" s="98"/>
      <c r="K80" s="98"/>
      <c r="L80" s="98"/>
      <c r="M80" s="98"/>
      <c r="N80" s="98"/>
      <c r="O80" s="98"/>
      <c r="P80" s="98"/>
      <c r="Q80" s="98"/>
      <c r="R80" s="98"/>
      <c r="S80" s="98"/>
      <c r="T80" s="98"/>
      <c r="U80" s="98"/>
      <c r="V80" s="98"/>
      <c r="W80" s="98"/>
      <c r="X80" s="98"/>
      <c r="Y80" s="98"/>
      <c r="Z80" s="98"/>
      <c r="AA80" s="98"/>
      <c r="AB80" s="98"/>
      <c r="AC80" s="98"/>
      <c r="AD80" s="98"/>
      <c r="AE80" s="98"/>
      <c r="AF80" s="98"/>
      <c r="AG80" s="98"/>
      <c r="AH80" s="98"/>
      <c r="AI80" s="98"/>
      <c r="AJ80" s="98"/>
      <c r="AK80" s="98"/>
      <c r="AL80" s="98"/>
      <c r="AM80" s="98"/>
    </row>
    <row r="81" spans="1:39" s="95" customFormat="1" x14ac:dyDescent="0.25">
      <c r="A81" s="95">
        <f t="shared" si="2"/>
        <v>12</v>
      </c>
      <c r="B81" s="95">
        <v>60</v>
      </c>
      <c r="C81" s="96"/>
      <c r="D81" s="97"/>
      <c r="E81" s="98"/>
      <c r="F81" s="98"/>
      <c r="G81" s="98"/>
      <c r="H81" s="98"/>
      <c r="I81" s="98"/>
      <c r="J81" s="98"/>
      <c r="K81" s="98"/>
      <c r="L81" s="98"/>
      <c r="M81" s="98"/>
      <c r="N81" s="98"/>
      <c r="O81" s="98"/>
      <c r="P81" s="98"/>
      <c r="Q81" s="98"/>
      <c r="R81" s="98"/>
      <c r="S81" s="98"/>
      <c r="T81" s="98"/>
      <c r="U81" s="98"/>
      <c r="V81" s="98"/>
      <c r="W81" s="98"/>
      <c r="X81" s="98"/>
      <c r="Y81" s="98"/>
      <c r="Z81" s="98"/>
      <c r="AA81" s="98"/>
      <c r="AB81" s="98"/>
      <c r="AC81" s="98"/>
      <c r="AD81" s="98"/>
      <c r="AE81" s="98"/>
      <c r="AF81" s="98"/>
      <c r="AG81" s="98"/>
      <c r="AH81" s="98"/>
      <c r="AI81" s="98"/>
      <c r="AJ81" s="98"/>
      <c r="AK81" s="98"/>
      <c r="AL81" s="98"/>
      <c r="AM81" s="98"/>
    </row>
    <row r="82" spans="1:39" s="95" customFormat="1" x14ac:dyDescent="0.25">
      <c r="A82" s="95">
        <f t="shared" si="2"/>
        <v>12</v>
      </c>
      <c r="B82" s="95">
        <v>61</v>
      </c>
      <c r="C82" s="96"/>
      <c r="D82" s="97"/>
      <c r="E82" s="98"/>
      <c r="F82" s="98"/>
      <c r="G82" s="98"/>
      <c r="H82" s="98"/>
      <c r="I82" s="98"/>
      <c r="J82" s="98"/>
      <c r="K82" s="98"/>
      <c r="L82" s="98"/>
      <c r="M82" s="98"/>
      <c r="N82" s="98"/>
      <c r="O82" s="98"/>
      <c r="P82" s="98"/>
      <c r="Q82" s="98"/>
      <c r="R82" s="98"/>
      <c r="S82" s="98"/>
      <c r="T82" s="98"/>
      <c r="U82" s="98"/>
      <c r="V82" s="98"/>
      <c r="W82" s="98"/>
      <c r="X82" s="98"/>
      <c r="Y82" s="98"/>
      <c r="Z82" s="98"/>
      <c r="AA82" s="98"/>
      <c r="AB82" s="98"/>
      <c r="AC82" s="98"/>
      <c r="AD82" s="98"/>
      <c r="AE82" s="98"/>
      <c r="AF82" s="98"/>
      <c r="AG82" s="98"/>
      <c r="AH82" s="98"/>
      <c r="AI82" s="98"/>
      <c r="AJ82" s="98"/>
      <c r="AK82" s="98"/>
      <c r="AL82" s="98"/>
      <c r="AM82" s="98"/>
    </row>
    <row r="83" spans="1:39" s="95" customFormat="1" x14ac:dyDescent="0.25">
      <c r="A83" s="95">
        <f t="shared" si="2"/>
        <v>12</v>
      </c>
      <c r="B83" s="95">
        <v>62</v>
      </c>
      <c r="C83" s="96"/>
      <c r="D83" s="97"/>
      <c r="E83" s="98"/>
      <c r="F83" s="98"/>
      <c r="G83" s="98"/>
      <c r="H83" s="98"/>
      <c r="I83" s="98"/>
      <c r="J83" s="98"/>
      <c r="K83" s="98"/>
      <c r="L83" s="98"/>
      <c r="M83" s="98"/>
      <c r="N83" s="98"/>
      <c r="O83" s="98"/>
      <c r="P83" s="98"/>
      <c r="Q83" s="98"/>
      <c r="R83" s="98"/>
      <c r="S83" s="98"/>
      <c r="T83" s="98"/>
      <c r="U83" s="98"/>
      <c r="V83" s="98"/>
      <c r="W83" s="98"/>
      <c r="X83" s="98"/>
      <c r="Y83" s="98"/>
      <c r="Z83" s="98"/>
      <c r="AA83" s="98"/>
      <c r="AB83" s="98"/>
      <c r="AC83" s="98"/>
      <c r="AD83" s="98"/>
      <c r="AE83" s="98"/>
      <c r="AF83" s="98"/>
      <c r="AG83" s="98"/>
      <c r="AH83" s="98"/>
      <c r="AI83" s="98"/>
      <c r="AJ83" s="98"/>
      <c r="AK83" s="98"/>
      <c r="AL83" s="98"/>
      <c r="AM83" s="98"/>
    </row>
    <row r="84" spans="1:39" s="95" customFormat="1" x14ac:dyDescent="0.25">
      <c r="A84" s="95">
        <f t="shared" si="2"/>
        <v>12</v>
      </c>
      <c r="B84" s="95">
        <v>63</v>
      </c>
      <c r="C84" s="96"/>
      <c r="D84" s="97"/>
      <c r="E84" s="98"/>
      <c r="F84" s="98"/>
      <c r="G84" s="98"/>
      <c r="H84" s="98"/>
      <c r="I84" s="98"/>
      <c r="J84" s="98"/>
      <c r="K84" s="98"/>
      <c r="L84" s="98"/>
      <c r="M84" s="98"/>
      <c r="N84" s="98"/>
      <c r="O84" s="98"/>
      <c r="P84" s="98"/>
      <c r="Q84" s="98"/>
      <c r="R84" s="98"/>
      <c r="S84" s="98"/>
      <c r="T84" s="98"/>
      <c r="U84" s="98"/>
      <c r="V84" s="98"/>
      <c r="W84" s="98"/>
      <c r="X84" s="98"/>
      <c r="Y84" s="98"/>
      <c r="Z84" s="98"/>
      <c r="AA84" s="98"/>
      <c r="AB84" s="98"/>
      <c r="AC84" s="98"/>
      <c r="AD84" s="98"/>
      <c r="AE84" s="98"/>
      <c r="AF84" s="98"/>
      <c r="AG84" s="98"/>
      <c r="AH84" s="98"/>
      <c r="AI84" s="98"/>
      <c r="AJ84" s="98"/>
      <c r="AK84" s="98"/>
      <c r="AL84" s="98"/>
      <c r="AM84" s="98"/>
    </row>
    <row r="85" spans="1:39" s="95" customFormat="1" x14ac:dyDescent="0.25">
      <c r="A85" s="95">
        <f t="shared" si="2"/>
        <v>12</v>
      </c>
      <c r="B85" s="95">
        <v>64</v>
      </c>
      <c r="C85" s="96"/>
      <c r="D85" s="97"/>
      <c r="E85" s="98"/>
      <c r="F85" s="98"/>
      <c r="G85" s="98"/>
      <c r="H85" s="98"/>
      <c r="I85" s="98"/>
      <c r="J85" s="98"/>
      <c r="K85" s="98"/>
      <c r="L85" s="98"/>
      <c r="M85" s="98"/>
      <c r="N85" s="98"/>
      <c r="O85" s="98"/>
      <c r="P85" s="98"/>
      <c r="Q85" s="98"/>
      <c r="R85" s="98"/>
      <c r="S85" s="98"/>
      <c r="T85" s="98"/>
      <c r="U85" s="98"/>
      <c r="V85" s="98"/>
      <c r="W85" s="98"/>
      <c r="X85" s="98"/>
      <c r="Y85" s="98"/>
      <c r="Z85" s="98"/>
      <c r="AA85" s="98"/>
      <c r="AB85" s="98"/>
      <c r="AC85" s="98"/>
      <c r="AD85" s="98"/>
      <c r="AE85" s="98"/>
      <c r="AF85" s="98"/>
      <c r="AG85" s="98"/>
      <c r="AH85" s="98"/>
      <c r="AI85" s="98"/>
      <c r="AJ85" s="98"/>
      <c r="AK85" s="98"/>
      <c r="AL85" s="98"/>
      <c r="AM85" s="98"/>
    </row>
    <row r="86" spans="1:39" s="95" customFormat="1" x14ac:dyDescent="0.25">
      <c r="A86" s="95">
        <f t="shared" si="2"/>
        <v>12</v>
      </c>
      <c r="B86" s="95">
        <v>65</v>
      </c>
      <c r="C86" s="96"/>
      <c r="D86" s="97"/>
      <c r="E86" s="98"/>
      <c r="F86" s="98"/>
      <c r="G86" s="98"/>
      <c r="H86" s="98"/>
      <c r="I86" s="98"/>
      <c r="J86" s="98"/>
      <c r="K86" s="98"/>
      <c r="L86" s="98"/>
      <c r="M86" s="98"/>
      <c r="N86" s="98"/>
      <c r="O86" s="98"/>
      <c r="P86" s="98"/>
      <c r="Q86" s="98"/>
      <c r="R86" s="98"/>
      <c r="S86" s="98"/>
      <c r="T86" s="98"/>
      <c r="U86" s="98"/>
      <c r="V86" s="98"/>
      <c r="W86" s="98"/>
      <c r="X86" s="98"/>
      <c r="Y86" s="98"/>
      <c r="Z86" s="98"/>
      <c r="AA86" s="98"/>
      <c r="AB86" s="98"/>
      <c r="AC86" s="98"/>
      <c r="AD86" s="98"/>
      <c r="AE86" s="98"/>
      <c r="AF86" s="98"/>
      <c r="AG86" s="98"/>
      <c r="AH86" s="98"/>
      <c r="AI86" s="98"/>
      <c r="AJ86" s="98"/>
      <c r="AK86" s="98"/>
      <c r="AL86" s="98"/>
      <c r="AM86" s="98"/>
    </row>
    <row r="87" spans="1:39" s="95" customFormat="1" x14ac:dyDescent="0.25">
      <c r="A87" s="95">
        <f t="shared" ref="A87:A150" si="3">IF(D87&lt;&gt;"",A86+1,A86)</f>
        <v>12</v>
      </c>
      <c r="B87" s="95">
        <v>66</v>
      </c>
      <c r="C87" s="96"/>
      <c r="D87" s="97"/>
      <c r="E87" s="98"/>
      <c r="F87" s="98"/>
      <c r="G87" s="98"/>
      <c r="H87" s="98"/>
      <c r="I87" s="98"/>
      <c r="J87" s="98"/>
      <c r="K87" s="98"/>
      <c r="L87" s="98"/>
      <c r="M87" s="98"/>
      <c r="N87" s="98"/>
      <c r="O87" s="98"/>
      <c r="P87" s="98"/>
      <c r="Q87" s="98"/>
      <c r="R87" s="98"/>
      <c r="S87" s="98"/>
      <c r="T87" s="98"/>
      <c r="U87" s="98"/>
      <c r="V87" s="98"/>
      <c r="W87" s="98"/>
      <c r="X87" s="98"/>
      <c r="Y87" s="98"/>
      <c r="Z87" s="98"/>
      <c r="AA87" s="98"/>
      <c r="AB87" s="98"/>
      <c r="AC87" s="98"/>
      <c r="AD87" s="98"/>
      <c r="AE87" s="98"/>
      <c r="AF87" s="98"/>
      <c r="AG87" s="98"/>
      <c r="AH87" s="98"/>
      <c r="AI87" s="98"/>
      <c r="AJ87" s="98"/>
      <c r="AK87" s="98"/>
      <c r="AL87" s="98"/>
      <c r="AM87" s="98"/>
    </row>
    <row r="88" spans="1:39" s="95" customFormat="1" x14ac:dyDescent="0.25">
      <c r="A88" s="95">
        <f t="shared" si="3"/>
        <v>12</v>
      </c>
      <c r="B88" s="95">
        <v>67</v>
      </c>
      <c r="C88" s="96"/>
      <c r="D88" s="97"/>
      <c r="E88" s="98"/>
      <c r="F88" s="98"/>
      <c r="G88" s="98"/>
      <c r="H88" s="98"/>
      <c r="I88" s="98"/>
      <c r="J88" s="98"/>
      <c r="K88" s="98"/>
      <c r="L88" s="98"/>
      <c r="M88" s="98"/>
      <c r="N88" s="98"/>
      <c r="O88" s="98"/>
      <c r="P88" s="98"/>
      <c r="Q88" s="98"/>
      <c r="R88" s="98"/>
      <c r="S88" s="98"/>
      <c r="T88" s="98"/>
      <c r="U88" s="98"/>
      <c r="V88" s="98"/>
      <c r="W88" s="98"/>
      <c r="X88" s="98"/>
      <c r="Y88" s="98"/>
      <c r="Z88" s="98"/>
      <c r="AA88" s="98"/>
      <c r="AB88" s="98"/>
      <c r="AC88" s="98"/>
      <c r="AD88" s="98"/>
      <c r="AE88" s="98"/>
      <c r="AF88" s="98"/>
      <c r="AG88" s="98"/>
      <c r="AH88" s="98"/>
      <c r="AI88" s="98"/>
      <c r="AJ88" s="98"/>
      <c r="AK88" s="98"/>
      <c r="AL88" s="98"/>
      <c r="AM88" s="98"/>
    </row>
    <row r="89" spans="1:39" s="95" customFormat="1" x14ac:dyDescent="0.25">
      <c r="A89" s="95">
        <f t="shared" si="3"/>
        <v>12</v>
      </c>
      <c r="B89" s="95">
        <v>68</v>
      </c>
      <c r="C89" s="96"/>
      <c r="D89" s="97"/>
      <c r="E89" s="98"/>
      <c r="F89" s="98"/>
      <c r="G89" s="98"/>
      <c r="H89" s="98"/>
      <c r="I89" s="98"/>
      <c r="J89" s="98"/>
      <c r="K89" s="98"/>
      <c r="L89" s="98"/>
      <c r="M89" s="98"/>
      <c r="N89" s="98"/>
      <c r="O89" s="98"/>
      <c r="P89" s="98"/>
      <c r="Q89" s="98"/>
      <c r="R89" s="98"/>
      <c r="S89" s="98"/>
      <c r="T89" s="98"/>
      <c r="U89" s="98"/>
      <c r="V89" s="98"/>
      <c r="W89" s="98"/>
      <c r="X89" s="98"/>
      <c r="Y89" s="98"/>
      <c r="Z89" s="98"/>
      <c r="AA89" s="98"/>
      <c r="AB89" s="98"/>
      <c r="AC89" s="98"/>
      <c r="AD89" s="98"/>
      <c r="AE89" s="98"/>
      <c r="AF89" s="98"/>
      <c r="AG89" s="98"/>
      <c r="AH89" s="98"/>
      <c r="AI89" s="98"/>
      <c r="AJ89" s="98"/>
      <c r="AK89" s="98"/>
      <c r="AL89" s="98"/>
      <c r="AM89" s="98"/>
    </row>
    <row r="90" spans="1:39" s="95" customFormat="1" x14ac:dyDescent="0.25">
      <c r="A90" s="95">
        <f t="shared" si="3"/>
        <v>12</v>
      </c>
      <c r="B90" s="95">
        <v>69</v>
      </c>
      <c r="C90" s="96"/>
      <c r="D90" s="97"/>
      <c r="E90" s="98"/>
      <c r="F90" s="98"/>
      <c r="G90" s="98"/>
      <c r="H90" s="98"/>
      <c r="I90" s="98"/>
      <c r="J90" s="98"/>
      <c r="K90" s="98"/>
      <c r="L90" s="98"/>
      <c r="M90" s="98"/>
      <c r="N90" s="98"/>
      <c r="O90" s="98"/>
      <c r="P90" s="98"/>
      <c r="Q90" s="98"/>
      <c r="R90" s="98"/>
      <c r="S90" s="98"/>
      <c r="T90" s="98"/>
      <c r="U90" s="98"/>
      <c r="V90" s="98"/>
      <c r="W90" s="98"/>
      <c r="X90" s="98"/>
      <c r="Y90" s="98"/>
      <c r="Z90" s="98"/>
      <c r="AA90" s="98"/>
      <c r="AB90" s="98"/>
      <c r="AC90" s="98"/>
      <c r="AD90" s="98"/>
      <c r="AE90" s="98"/>
      <c r="AF90" s="98"/>
      <c r="AG90" s="98"/>
      <c r="AH90" s="98"/>
      <c r="AI90" s="98"/>
      <c r="AJ90" s="98"/>
      <c r="AK90" s="98"/>
      <c r="AL90" s="98"/>
      <c r="AM90" s="98"/>
    </row>
    <row r="91" spans="1:39" s="95" customFormat="1" x14ac:dyDescent="0.25">
      <c r="A91" s="95">
        <f t="shared" si="3"/>
        <v>12</v>
      </c>
      <c r="B91" s="95">
        <v>70</v>
      </c>
      <c r="C91" s="96"/>
      <c r="D91" s="97"/>
      <c r="E91" s="98"/>
      <c r="F91" s="98"/>
      <c r="G91" s="98"/>
      <c r="H91" s="98"/>
      <c r="I91" s="98"/>
      <c r="J91" s="98"/>
      <c r="K91" s="98"/>
      <c r="L91" s="98"/>
      <c r="M91" s="98"/>
      <c r="N91" s="98"/>
      <c r="O91" s="98"/>
      <c r="P91" s="98"/>
      <c r="Q91" s="98"/>
      <c r="R91" s="98"/>
      <c r="S91" s="98"/>
      <c r="T91" s="98"/>
      <c r="U91" s="98"/>
      <c r="V91" s="98"/>
      <c r="W91" s="98"/>
      <c r="X91" s="98"/>
      <c r="Y91" s="98"/>
      <c r="Z91" s="98"/>
      <c r="AA91" s="98"/>
      <c r="AB91" s="98"/>
      <c r="AC91" s="98"/>
      <c r="AD91" s="98"/>
      <c r="AE91" s="98"/>
      <c r="AF91" s="98"/>
      <c r="AG91" s="98"/>
      <c r="AH91" s="98"/>
      <c r="AI91" s="98"/>
      <c r="AJ91" s="98"/>
      <c r="AK91" s="98"/>
      <c r="AL91" s="98"/>
      <c r="AM91" s="98"/>
    </row>
    <row r="92" spans="1:39" s="95" customFormat="1" x14ac:dyDescent="0.25">
      <c r="A92" s="95">
        <f t="shared" si="3"/>
        <v>12</v>
      </c>
      <c r="B92" s="95">
        <v>71</v>
      </c>
      <c r="C92" s="96"/>
      <c r="D92" s="97"/>
      <c r="E92" s="98"/>
      <c r="F92" s="98"/>
      <c r="G92" s="98"/>
      <c r="H92" s="98"/>
      <c r="I92" s="98"/>
      <c r="J92" s="98"/>
      <c r="K92" s="98"/>
      <c r="L92" s="98"/>
      <c r="M92" s="98"/>
      <c r="N92" s="98"/>
      <c r="O92" s="98"/>
      <c r="P92" s="98"/>
      <c r="Q92" s="98"/>
      <c r="R92" s="98"/>
      <c r="S92" s="98"/>
      <c r="T92" s="98"/>
      <c r="U92" s="98"/>
      <c r="V92" s="98"/>
      <c r="W92" s="98"/>
      <c r="X92" s="98"/>
      <c r="Y92" s="98"/>
      <c r="Z92" s="98"/>
      <c r="AA92" s="98"/>
      <c r="AB92" s="98"/>
      <c r="AC92" s="98"/>
      <c r="AD92" s="98"/>
      <c r="AE92" s="98"/>
      <c r="AF92" s="98"/>
      <c r="AG92" s="98"/>
      <c r="AH92" s="98"/>
      <c r="AI92" s="98"/>
      <c r="AJ92" s="98"/>
      <c r="AK92" s="98"/>
      <c r="AL92" s="98"/>
      <c r="AM92" s="98"/>
    </row>
    <row r="93" spans="1:39" s="95" customFormat="1" x14ac:dyDescent="0.25">
      <c r="A93" s="95">
        <f t="shared" si="3"/>
        <v>12</v>
      </c>
      <c r="B93" s="95">
        <v>72</v>
      </c>
      <c r="C93" s="96"/>
      <c r="D93" s="97"/>
      <c r="E93" s="98"/>
      <c r="F93" s="98"/>
      <c r="G93" s="98"/>
      <c r="H93" s="98"/>
      <c r="I93" s="98"/>
      <c r="J93" s="98"/>
      <c r="K93" s="98"/>
      <c r="L93" s="98"/>
      <c r="M93" s="98"/>
      <c r="N93" s="98"/>
      <c r="O93" s="98"/>
      <c r="P93" s="98"/>
      <c r="Q93" s="98"/>
      <c r="R93" s="98"/>
      <c r="S93" s="98"/>
      <c r="T93" s="98"/>
      <c r="U93" s="98"/>
      <c r="V93" s="98"/>
      <c r="W93" s="98"/>
      <c r="X93" s="98"/>
      <c r="Y93" s="98"/>
      <c r="Z93" s="98"/>
      <c r="AA93" s="98"/>
      <c r="AB93" s="98"/>
      <c r="AC93" s="98"/>
      <c r="AD93" s="98"/>
      <c r="AE93" s="98"/>
      <c r="AF93" s="98"/>
      <c r="AG93" s="98"/>
      <c r="AH93" s="98"/>
      <c r="AI93" s="98"/>
      <c r="AJ93" s="98"/>
      <c r="AK93" s="98"/>
      <c r="AL93" s="98"/>
      <c r="AM93" s="98"/>
    </row>
    <row r="94" spans="1:39" s="95" customFormat="1" x14ac:dyDescent="0.25">
      <c r="A94" s="95">
        <f t="shared" si="3"/>
        <v>12</v>
      </c>
      <c r="B94" s="95">
        <v>73</v>
      </c>
      <c r="C94" s="96"/>
      <c r="D94" s="97"/>
      <c r="E94" s="98"/>
      <c r="F94" s="98"/>
      <c r="G94" s="98"/>
      <c r="H94" s="98"/>
      <c r="I94" s="98"/>
      <c r="J94" s="98"/>
      <c r="K94" s="98"/>
      <c r="L94" s="98"/>
      <c r="M94" s="98"/>
      <c r="N94" s="98"/>
      <c r="O94" s="98"/>
      <c r="P94" s="98"/>
      <c r="Q94" s="98"/>
      <c r="R94" s="98"/>
      <c r="S94" s="98"/>
      <c r="T94" s="98"/>
      <c r="U94" s="98"/>
      <c r="V94" s="98"/>
      <c r="W94" s="98"/>
      <c r="X94" s="98"/>
      <c r="Y94" s="98"/>
      <c r="Z94" s="98"/>
      <c r="AA94" s="98"/>
      <c r="AB94" s="98"/>
      <c r="AC94" s="98"/>
      <c r="AD94" s="98"/>
      <c r="AE94" s="98"/>
      <c r="AF94" s="98"/>
      <c r="AG94" s="98"/>
      <c r="AH94" s="98"/>
      <c r="AI94" s="98"/>
      <c r="AJ94" s="98"/>
      <c r="AK94" s="98"/>
      <c r="AL94" s="98"/>
      <c r="AM94" s="98"/>
    </row>
    <row r="95" spans="1:39" s="95" customFormat="1" x14ac:dyDescent="0.25">
      <c r="A95" s="95">
        <f t="shared" si="3"/>
        <v>12</v>
      </c>
      <c r="B95" s="95">
        <v>74</v>
      </c>
      <c r="C95" s="96"/>
      <c r="D95" s="97"/>
      <c r="E95" s="98"/>
      <c r="F95" s="98"/>
      <c r="G95" s="98"/>
      <c r="H95" s="98"/>
      <c r="I95" s="98"/>
      <c r="J95" s="98"/>
      <c r="K95" s="98"/>
      <c r="L95" s="98"/>
      <c r="M95" s="98"/>
      <c r="N95" s="98"/>
      <c r="O95" s="98"/>
      <c r="P95" s="98"/>
      <c r="Q95" s="98"/>
      <c r="R95" s="98"/>
      <c r="S95" s="98"/>
      <c r="T95" s="98"/>
      <c r="U95" s="98"/>
      <c r="V95" s="98"/>
      <c r="W95" s="98"/>
      <c r="X95" s="98"/>
      <c r="Y95" s="98"/>
      <c r="Z95" s="98"/>
      <c r="AA95" s="98"/>
      <c r="AB95" s="98"/>
      <c r="AC95" s="98"/>
      <c r="AD95" s="98"/>
      <c r="AE95" s="98"/>
      <c r="AF95" s="98"/>
      <c r="AG95" s="98"/>
      <c r="AH95" s="98"/>
      <c r="AI95" s="98"/>
      <c r="AJ95" s="98"/>
      <c r="AK95" s="98"/>
      <c r="AL95" s="98"/>
      <c r="AM95" s="98"/>
    </row>
    <row r="96" spans="1:39" s="95" customFormat="1" x14ac:dyDescent="0.25">
      <c r="A96" s="95">
        <f t="shared" si="3"/>
        <v>12</v>
      </c>
      <c r="B96" s="95">
        <v>75</v>
      </c>
      <c r="C96" s="96"/>
      <c r="D96" s="97"/>
      <c r="E96" s="98"/>
      <c r="F96" s="98"/>
      <c r="G96" s="98"/>
      <c r="H96" s="98"/>
      <c r="I96" s="98"/>
      <c r="J96" s="98"/>
      <c r="K96" s="98"/>
      <c r="L96" s="98"/>
      <c r="M96" s="98"/>
      <c r="N96" s="98"/>
      <c r="O96" s="98"/>
      <c r="P96" s="98"/>
      <c r="Q96" s="98"/>
      <c r="R96" s="98"/>
      <c r="S96" s="98"/>
      <c r="T96" s="98"/>
      <c r="U96" s="98"/>
      <c r="V96" s="98"/>
      <c r="W96" s="98"/>
      <c r="X96" s="98"/>
      <c r="Y96" s="98"/>
      <c r="Z96" s="98"/>
      <c r="AA96" s="98"/>
      <c r="AB96" s="98"/>
      <c r="AC96" s="98"/>
      <c r="AD96" s="98"/>
      <c r="AE96" s="98"/>
      <c r="AF96" s="98"/>
      <c r="AG96" s="98"/>
      <c r="AH96" s="98"/>
      <c r="AI96" s="98"/>
      <c r="AJ96" s="98"/>
      <c r="AK96" s="98"/>
      <c r="AL96" s="98"/>
      <c r="AM96" s="98"/>
    </row>
    <row r="97" spans="1:39" s="95" customFormat="1" x14ac:dyDescent="0.25">
      <c r="A97" s="95">
        <f t="shared" si="3"/>
        <v>12</v>
      </c>
      <c r="B97" s="95">
        <v>76</v>
      </c>
      <c r="C97" s="96"/>
      <c r="D97" s="97"/>
      <c r="E97" s="98"/>
      <c r="F97" s="98"/>
      <c r="G97" s="98"/>
      <c r="H97" s="98"/>
      <c r="I97" s="98"/>
      <c r="J97" s="98"/>
      <c r="K97" s="98"/>
      <c r="L97" s="98"/>
      <c r="M97" s="98"/>
      <c r="N97" s="98"/>
      <c r="O97" s="98"/>
      <c r="P97" s="98"/>
      <c r="Q97" s="98"/>
      <c r="R97" s="98"/>
      <c r="S97" s="98"/>
      <c r="T97" s="98"/>
      <c r="U97" s="98"/>
      <c r="V97" s="98"/>
      <c r="W97" s="98"/>
      <c r="X97" s="98"/>
      <c r="Y97" s="98"/>
      <c r="Z97" s="98"/>
      <c r="AA97" s="98"/>
      <c r="AB97" s="98"/>
      <c r="AC97" s="98"/>
      <c r="AD97" s="98"/>
      <c r="AE97" s="98"/>
      <c r="AF97" s="98"/>
      <c r="AG97" s="98"/>
      <c r="AH97" s="98"/>
      <c r="AI97" s="98"/>
      <c r="AJ97" s="98"/>
      <c r="AK97" s="98"/>
      <c r="AL97" s="98"/>
      <c r="AM97" s="98"/>
    </row>
    <row r="98" spans="1:39" s="95" customFormat="1" x14ac:dyDescent="0.25">
      <c r="A98" s="95">
        <f t="shared" si="3"/>
        <v>12</v>
      </c>
      <c r="B98" s="95">
        <v>77</v>
      </c>
      <c r="C98" s="96"/>
      <c r="D98" s="97"/>
      <c r="E98" s="98"/>
      <c r="F98" s="98"/>
      <c r="G98" s="98"/>
      <c r="H98" s="98"/>
      <c r="I98" s="98"/>
      <c r="J98" s="98"/>
      <c r="K98" s="98"/>
      <c r="L98" s="98"/>
      <c r="M98" s="98"/>
      <c r="N98" s="98"/>
      <c r="O98" s="98"/>
      <c r="P98" s="98"/>
      <c r="Q98" s="98"/>
      <c r="R98" s="98"/>
      <c r="S98" s="98"/>
      <c r="T98" s="98"/>
      <c r="U98" s="98"/>
      <c r="V98" s="98"/>
      <c r="W98" s="98"/>
      <c r="X98" s="98"/>
      <c r="Y98" s="98"/>
      <c r="Z98" s="98"/>
      <c r="AA98" s="98"/>
      <c r="AB98" s="98"/>
      <c r="AC98" s="98"/>
      <c r="AD98" s="98"/>
      <c r="AE98" s="98"/>
      <c r="AF98" s="98"/>
      <c r="AG98" s="98"/>
      <c r="AH98" s="98"/>
      <c r="AI98" s="98"/>
      <c r="AJ98" s="98"/>
      <c r="AK98" s="98"/>
      <c r="AL98" s="98"/>
      <c r="AM98" s="98"/>
    </row>
    <row r="99" spans="1:39" s="95" customFormat="1" x14ac:dyDescent="0.25">
      <c r="A99" s="95">
        <f t="shared" si="3"/>
        <v>12</v>
      </c>
      <c r="B99" s="95">
        <v>78</v>
      </c>
      <c r="C99" s="96"/>
      <c r="D99" s="97"/>
      <c r="E99" s="98"/>
      <c r="F99" s="98"/>
      <c r="G99" s="98"/>
      <c r="H99" s="98"/>
      <c r="I99" s="98"/>
      <c r="J99" s="98"/>
      <c r="K99" s="98"/>
      <c r="L99" s="98"/>
      <c r="M99" s="98"/>
      <c r="N99" s="98"/>
      <c r="O99" s="98"/>
      <c r="P99" s="98"/>
      <c r="Q99" s="98"/>
      <c r="R99" s="98"/>
      <c r="S99" s="98"/>
      <c r="T99" s="98"/>
      <c r="U99" s="98"/>
      <c r="V99" s="98"/>
      <c r="W99" s="98"/>
      <c r="X99" s="98"/>
      <c r="Y99" s="98"/>
      <c r="Z99" s="98"/>
      <c r="AA99" s="98"/>
      <c r="AB99" s="98"/>
      <c r="AC99" s="98"/>
      <c r="AD99" s="98"/>
      <c r="AE99" s="98"/>
      <c r="AF99" s="98"/>
      <c r="AG99" s="98"/>
      <c r="AH99" s="98"/>
      <c r="AI99" s="98"/>
      <c r="AJ99" s="98"/>
      <c r="AK99" s="98"/>
      <c r="AL99" s="98"/>
      <c r="AM99" s="98"/>
    </row>
    <row r="100" spans="1:39" s="95" customFormat="1" x14ac:dyDescent="0.25">
      <c r="A100" s="95">
        <f t="shared" si="3"/>
        <v>12</v>
      </c>
      <c r="B100" s="95">
        <v>79</v>
      </c>
      <c r="C100" s="96"/>
      <c r="D100" s="97"/>
      <c r="E100" s="98"/>
      <c r="F100" s="98"/>
      <c r="G100" s="98"/>
      <c r="H100" s="98"/>
      <c r="I100" s="98"/>
      <c r="J100" s="98"/>
      <c r="K100" s="98"/>
      <c r="L100" s="98"/>
      <c r="M100" s="98"/>
      <c r="N100" s="98"/>
      <c r="O100" s="98"/>
      <c r="P100" s="98"/>
      <c r="Q100" s="98"/>
      <c r="R100" s="98"/>
      <c r="S100" s="98"/>
      <c r="T100" s="98"/>
      <c r="U100" s="98"/>
      <c r="V100" s="98"/>
      <c r="W100" s="98"/>
      <c r="X100" s="98"/>
      <c r="Y100" s="98"/>
      <c r="Z100" s="98"/>
      <c r="AA100" s="98"/>
      <c r="AB100" s="98"/>
      <c r="AC100" s="98"/>
      <c r="AD100" s="98"/>
      <c r="AE100" s="98"/>
      <c r="AF100" s="98"/>
      <c r="AG100" s="98"/>
      <c r="AH100" s="98"/>
      <c r="AI100" s="98"/>
      <c r="AJ100" s="98"/>
      <c r="AK100" s="98"/>
      <c r="AL100" s="98"/>
      <c r="AM100" s="98"/>
    </row>
    <row r="101" spans="1:39" s="95" customFormat="1" x14ac:dyDescent="0.25">
      <c r="A101" s="95">
        <f t="shared" si="3"/>
        <v>12</v>
      </c>
      <c r="B101" s="95">
        <v>80</v>
      </c>
      <c r="C101" s="96"/>
      <c r="D101" s="97"/>
      <c r="E101" s="98"/>
      <c r="F101" s="98"/>
      <c r="G101" s="98"/>
      <c r="H101" s="98"/>
      <c r="I101" s="98"/>
      <c r="J101" s="98"/>
      <c r="K101" s="98"/>
      <c r="L101" s="98"/>
      <c r="M101" s="98"/>
      <c r="N101" s="98"/>
      <c r="O101" s="98"/>
      <c r="P101" s="98"/>
      <c r="Q101" s="98"/>
      <c r="R101" s="98"/>
      <c r="S101" s="98"/>
      <c r="T101" s="98"/>
      <c r="U101" s="98"/>
      <c r="V101" s="98"/>
      <c r="W101" s="98"/>
      <c r="X101" s="98"/>
      <c r="Y101" s="98"/>
      <c r="Z101" s="98"/>
      <c r="AA101" s="98"/>
      <c r="AB101" s="98"/>
      <c r="AC101" s="98"/>
      <c r="AD101" s="98"/>
      <c r="AE101" s="98"/>
      <c r="AF101" s="98"/>
      <c r="AG101" s="98"/>
      <c r="AH101" s="98"/>
      <c r="AI101" s="98"/>
      <c r="AJ101" s="98"/>
      <c r="AK101" s="98"/>
      <c r="AL101" s="98"/>
      <c r="AM101" s="98"/>
    </row>
    <row r="102" spans="1:39" s="95" customFormat="1" x14ac:dyDescent="0.25">
      <c r="A102" s="95">
        <f t="shared" si="3"/>
        <v>12</v>
      </c>
      <c r="B102" s="95">
        <v>81</v>
      </c>
      <c r="C102" s="96"/>
      <c r="D102" s="97"/>
      <c r="E102" s="98"/>
      <c r="F102" s="98"/>
      <c r="G102" s="98"/>
      <c r="H102" s="98"/>
      <c r="I102" s="98"/>
      <c r="J102" s="98"/>
      <c r="K102" s="98"/>
      <c r="L102" s="98"/>
      <c r="M102" s="98"/>
      <c r="N102" s="98"/>
      <c r="O102" s="98"/>
      <c r="P102" s="98"/>
      <c r="Q102" s="98"/>
      <c r="R102" s="98"/>
      <c r="S102" s="98"/>
      <c r="T102" s="98"/>
      <c r="U102" s="98"/>
      <c r="V102" s="98"/>
      <c r="W102" s="98"/>
      <c r="X102" s="98"/>
      <c r="Y102" s="98"/>
      <c r="Z102" s="98"/>
      <c r="AA102" s="98"/>
      <c r="AB102" s="98"/>
      <c r="AC102" s="98"/>
      <c r="AD102" s="98"/>
      <c r="AE102" s="98"/>
      <c r="AF102" s="98"/>
      <c r="AG102" s="98"/>
      <c r="AH102" s="98"/>
      <c r="AI102" s="98"/>
      <c r="AJ102" s="98"/>
      <c r="AK102" s="98"/>
      <c r="AL102" s="98"/>
      <c r="AM102" s="98"/>
    </row>
    <row r="103" spans="1:39" s="95" customFormat="1" x14ac:dyDescent="0.25">
      <c r="A103" s="95">
        <f t="shared" si="3"/>
        <v>12</v>
      </c>
      <c r="B103" s="95">
        <v>82</v>
      </c>
      <c r="C103" s="96"/>
      <c r="D103" s="97"/>
      <c r="E103" s="98"/>
      <c r="F103" s="98"/>
      <c r="G103" s="98"/>
      <c r="H103" s="98"/>
      <c r="I103" s="98"/>
      <c r="J103" s="98"/>
      <c r="K103" s="98"/>
      <c r="L103" s="98"/>
      <c r="M103" s="98"/>
      <c r="N103" s="98"/>
      <c r="O103" s="98"/>
      <c r="P103" s="98"/>
      <c r="Q103" s="98"/>
      <c r="R103" s="98"/>
      <c r="S103" s="98"/>
      <c r="T103" s="98"/>
      <c r="U103" s="98"/>
      <c r="V103" s="98"/>
      <c r="W103" s="98"/>
      <c r="X103" s="98"/>
      <c r="Y103" s="98"/>
      <c r="Z103" s="98"/>
      <c r="AA103" s="98"/>
      <c r="AB103" s="98"/>
      <c r="AC103" s="98"/>
      <c r="AD103" s="98"/>
      <c r="AE103" s="98"/>
      <c r="AF103" s="98"/>
      <c r="AG103" s="98"/>
      <c r="AH103" s="98"/>
      <c r="AI103" s="98"/>
      <c r="AJ103" s="98"/>
      <c r="AK103" s="98"/>
      <c r="AL103" s="98"/>
      <c r="AM103" s="98"/>
    </row>
    <row r="104" spans="1:39" s="95" customFormat="1" x14ac:dyDescent="0.25">
      <c r="A104" s="95">
        <f t="shared" si="3"/>
        <v>12</v>
      </c>
      <c r="B104" s="95">
        <v>83</v>
      </c>
      <c r="C104" s="96"/>
      <c r="D104" s="97"/>
      <c r="E104" s="98"/>
      <c r="F104" s="98"/>
      <c r="G104" s="98"/>
      <c r="H104" s="98"/>
      <c r="I104" s="98"/>
      <c r="J104" s="98"/>
      <c r="K104" s="98"/>
      <c r="L104" s="98"/>
      <c r="M104" s="98"/>
      <c r="N104" s="98"/>
      <c r="O104" s="98"/>
      <c r="P104" s="98"/>
      <c r="Q104" s="98"/>
      <c r="R104" s="98"/>
      <c r="S104" s="98"/>
      <c r="T104" s="98"/>
      <c r="U104" s="98"/>
      <c r="V104" s="98"/>
      <c r="W104" s="98"/>
      <c r="X104" s="98"/>
      <c r="Y104" s="98"/>
      <c r="Z104" s="98"/>
      <c r="AA104" s="98"/>
      <c r="AB104" s="98"/>
      <c r="AC104" s="98"/>
      <c r="AD104" s="98"/>
      <c r="AE104" s="98"/>
      <c r="AF104" s="98"/>
      <c r="AG104" s="98"/>
      <c r="AH104" s="98"/>
      <c r="AI104" s="98"/>
      <c r="AJ104" s="98"/>
      <c r="AK104" s="98"/>
      <c r="AL104" s="98"/>
      <c r="AM104" s="98"/>
    </row>
    <row r="105" spans="1:39" s="95" customFormat="1" x14ac:dyDescent="0.25">
      <c r="A105" s="95">
        <f t="shared" si="3"/>
        <v>12</v>
      </c>
      <c r="B105" s="95">
        <v>84</v>
      </c>
      <c r="C105" s="96"/>
      <c r="D105" s="97"/>
      <c r="E105" s="98"/>
      <c r="F105" s="98"/>
      <c r="G105" s="98"/>
      <c r="H105" s="98"/>
      <c r="I105" s="98"/>
      <c r="J105" s="98"/>
      <c r="K105" s="98"/>
      <c r="L105" s="98"/>
      <c r="M105" s="98"/>
      <c r="N105" s="98"/>
      <c r="O105" s="98"/>
      <c r="P105" s="98"/>
      <c r="Q105" s="98"/>
      <c r="R105" s="98"/>
      <c r="S105" s="98"/>
      <c r="T105" s="98"/>
      <c r="U105" s="98"/>
      <c r="V105" s="98"/>
      <c r="W105" s="98"/>
      <c r="X105" s="98"/>
      <c r="Y105" s="98"/>
      <c r="Z105" s="98"/>
      <c r="AA105" s="98"/>
      <c r="AB105" s="98"/>
      <c r="AC105" s="98"/>
      <c r="AD105" s="98"/>
      <c r="AE105" s="98"/>
      <c r="AF105" s="98"/>
      <c r="AG105" s="98"/>
      <c r="AH105" s="98"/>
      <c r="AI105" s="98"/>
      <c r="AJ105" s="98"/>
      <c r="AK105" s="98"/>
      <c r="AL105" s="98"/>
      <c r="AM105" s="98"/>
    </row>
    <row r="106" spans="1:39" s="95" customFormat="1" x14ac:dyDescent="0.25">
      <c r="A106" s="95">
        <f t="shared" si="3"/>
        <v>12</v>
      </c>
      <c r="B106" s="95">
        <v>85</v>
      </c>
      <c r="C106" s="96"/>
      <c r="D106" s="97"/>
      <c r="E106" s="98"/>
      <c r="F106" s="98"/>
      <c r="G106" s="98"/>
      <c r="H106" s="98"/>
      <c r="I106" s="98"/>
      <c r="J106" s="98"/>
      <c r="K106" s="98"/>
      <c r="L106" s="98"/>
      <c r="M106" s="98"/>
      <c r="N106" s="98"/>
      <c r="O106" s="98"/>
      <c r="P106" s="98"/>
      <c r="Q106" s="98"/>
      <c r="R106" s="98"/>
      <c r="S106" s="98"/>
      <c r="T106" s="98"/>
      <c r="U106" s="98"/>
      <c r="V106" s="98"/>
      <c r="W106" s="98"/>
      <c r="X106" s="98"/>
      <c r="Y106" s="98"/>
      <c r="Z106" s="98"/>
      <c r="AA106" s="98"/>
      <c r="AB106" s="98"/>
      <c r="AC106" s="98"/>
      <c r="AD106" s="98"/>
      <c r="AE106" s="98"/>
      <c r="AF106" s="98"/>
      <c r="AG106" s="98"/>
      <c r="AH106" s="98"/>
      <c r="AI106" s="98"/>
      <c r="AJ106" s="98"/>
      <c r="AK106" s="98"/>
      <c r="AL106" s="98"/>
      <c r="AM106" s="98"/>
    </row>
    <row r="107" spans="1:39" s="95" customFormat="1" x14ac:dyDescent="0.25">
      <c r="A107" s="95">
        <f t="shared" si="3"/>
        <v>12</v>
      </c>
      <c r="B107" s="95">
        <v>86</v>
      </c>
      <c r="C107" s="96"/>
      <c r="D107" s="97"/>
      <c r="E107" s="98"/>
      <c r="F107" s="98"/>
      <c r="G107" s="98"/>
      <c r="H107" s="98"/>
      <c r="I107" s="98"/>
      <c r="J107" s="98"/>
      <c r="K107" s="98"/>
      <c r="L107" s="98"/>
      <c r="M107" s="98"/>
      <c r="N107" s="98"/>
      <c r="O107" s="98"/>
      <c r="P107" s="98"/>
      <c r="Q107" s="98"/>
      <c r="R107" s="98"/>
      <c r="S107" s="98"/>
      <c r="T107" s="98"/>
      <c r="U107" s="98"/>
      <c r="V107" s="98"/>
      <c r="W107" s="98"/>
      <c r="X107" s="98"/>
      <c r="Y107" s="98"/>
      <c r="Z107" s="98"/>
      <c r="AA107" s="98"/>
      <c r="AB107" s="98"/>
      <c r="AC107" s="98"/>
      <c r="AD107" s="98"/>
      <c r="AE107" s="98"/>
      <c r="AF107" s="98"/>
      <c r="AG107" s="98"/>
      <c r="AH107" s="98"/>
      <c r="AI107" s="98"/>
      <c r="AJ107" s="98"/>
      <c r="AK107" s="98"/>
      <c r="AL107" s="98"/>
      <c r="AM107" s="98"/>
    </row>
    <row r="108" spans="1:39" s="95" customFormat="1" x14ac:dyDescent="0.25">
      <c r="A108" s="95">
        <f t="shared" si="3"/>
        <v>12</v>
      </c>
      <c r="B108" s="95">
        <v>87</v>
      </c>
      <c r="C108" s="96"/>
      <c r="D108" s="97"/>
      <c r="E108" s="98"/>
      <c r="F108" s="98"/>
      <c r="G108" s="98"/>
      <c r="H108" s="98"/>
      <c r="I108" s="98"/>
      <c r="J108" s="98"/>
      <c r="K108" s="98"/>
      <c r="L108" s="98"/>
      <c r="M108" s="98"/>
      <c r="N108" s="98"/>
      <c r="O108" s="98"/>
      <c r="P108" s="98"/>
      <c r="Q108" s="98"/>
      <c r="R108" s="98"/>
      <c r="S108" s="98"/>
      <c r="T108" s="98"/>
      <c r="U108" s="98"/>
      <c r="V108" s="98"/>
      <c r="W108" s="98"/>
      <c r="X108" s="98"/>
      <c r="Y108" s="98"/>
      <c r="Z108" s="98"/>
      <c r="AA108" s="98"/>
      <c r="AB108" s="98"/>
      <c r="AC108" s="98"/>
      <c r="AD108" s="98"/>
      <c r="AE108" s="98"/>
      <c r="AF108" s="98"/>
      <c r="AG108" s="98"/>
      <c r="AH108" s="98"/>
      <c r="AI108" s="98"/>
      <c r="AJ108" s="98"/>
      <c r="AK108" s="98"/>
      <c r="AL108" s="98"/>
      <c r="AM108" s="98"/>
    </row>
    <row r="109" spans="1:39" s="95" customFormat="1" x14ac:dyDescent="0.25">
      <c r="A109" s="95">
        <f t="shared" si="3"/>
        <v>12</v>
      </c>
      <c r="B109" s="95">
        <v>88</v>
      </c>
      <c r="C109" s="96"/>
      <c r="D109" s="97"/>
      <c r="E109" s="98"/>
      <c r="F109" s="98"/>
      <c r="G109" s="98"/>
      <c r="H109" s="98"/>
      <c r="I109" s="98"/>
      <c r="J109" s="98"/>
      <c r="K109" s="98"/>
      <c r="L109" s="98"/>
      <c r="M109" s="98"/>
      <c r="N109" s="98"/>
      <c r="O109" s="98"/>
      <c r="P109" s="98"/>
      <c r="Q109" s="98"/>
      <c r="R109" s="98"/>
      <c r="S109" s="98"/>
      <c r="T109" s="98"/>
      <c r="U109" s="98"/>
      <c r="V109" s="98"/>
      <c r="W109" s="98"/>
      <c r="X109" s="98"/>
      <c r="Y109" s="98"/>
      <c r="Z109" s="98"/>
      <c r="AA109" s="98"/>
      <c r="AB109" s="98"/>
      <c r="AC109" s="98"/>
      <c r="AD109" s="98"/>
      <c r="AE109" s="98"/>
      <c r="AF109" s="98"/>
      <c r="AG109" s="98"/>
      <c r="AH109" s="98"/>
      <c r="AI109" s="98"/>
      <c r="AJ109" s="98"/>
      <c r="AK109" s="98"/>
      <c r="AL109" s="98"/>
      <c r="AM109" s="98"/>
    </row>
    <row r="110" spans="1:39" s="95" customFormat="1" x14ac:dyDescent="0.25">
      <c r="A110" s="95">
        <f t="shared" si="3"/>
        <v>12</v>
      </c>
      <c r="B110" s="95">
        <v>89</v>
      </c>
      <c r="C110" s="96"/>
      <c r="D110" s="97"/>
      <c r="E110" s="98"/>
      <c r="F110" s="98"/>
      <c r="G110" s="98"/>
      <c r="H110" s="98"/>
      <c r="I110" s="98"/>
      <c r="J110" s="98"/>
      <c r="K110" s="98"/>
      <c r="L110" s="98"/>
      <c r="M110" s="98"/>
      <c r="N110" s="98"/>
      <c r="O110" s="98"/>
      <c r="P110" s="98"/>
      <c r="Q110" s="98"/>
      <c r="R110" s="98"/>
      <c r="S110" s="98"/>
      <c r="T110" s="98"/>
      <c r="U110" s="98"/>
      <c r="V110" s="98"/>
      <c r="W110" s="98"/>
      <c r="X110" s="98"/>
      <c r="Y110" s="98"/>
      <c r="Z110" s="98"/>
      <c r="AA110" s="98"/>
      <c r="AB110" s="98"/>
      <c r="AC110" s="98"/>
      <c r="AD110" s="98"/>
      <c r="AE110" s="98"/>
      <c r="AF110" s="98"/>
      <c r="AG110" s="98"/>
      <c r="AH110" s="98"/>
      <c r="AI110" s="98"/>
      <c r="AJ110" s="98"/>
      <c r="AK110" s="98"/>
      <c r="AL110" s="98"/>
      <c r="AM110" s="98"/>
    </row>
    <row r="111" spans="1:39" s="95" customFormat="1" x14ac:dyDescent="0.25">
      <c r="A111" s="95">
        <f t="shared" si="3"/>
        <v>12</v>
      </c>
      <c r="B111" s="95">
        <v>90</v>
      </c>
      <c r="C111" s="96"/>
      <c r="D111" s="97"/>
      <c r="E111" s="98"/>
      <c r="F111" s="98"/>
      <c r="G111" s="98"/>
      <c r="H111" s="98"/>
      <c r="I111" s="98"/>
      <c r="J111" s="98"/>
      <c r="K111" s="98"/>
      <c r="L111" s="98"/>
      <c r="M111" s="98"/>
      <c r="N111" s="98"/>
      <c r="O111" s="98"/>
      <c r="P111" s="98"/>
      <c r="Q111" s="98"/>
      <c r="R111" s="98"/>
      <c r="S111" s="98"/>
      <c r="T111" s="98"/>
      <c r="U111" s="98"/>
      <c r="V111" s="98"/>
      <c r="W111" s="98"/>
      <c r="X111" s="98"/>
      <c r="Y111" s="98"/>
      <c r="Z111" s="98"/>
      <c r="AA111" s="98"/>
      <c r="AB111" s="98"/>
      <c r="AC111" s="98"/>
      <c r="AD111" s="98"/>
      <c r="AE111" s="98"/>
      <c r="AF111" s="98"/>
      <c r="AG111" s="98"/>
      <c r="AH111" s="98"/>
      <c r="AI111" s="98"/>
      <c r="AJ111" s="98"/>
      <c r="AK111" s="98"/>
      <c r="AL111" s="98"/>
      <c r="AM111" s="98"/>
    </row>
    <row r="112" spans="1:39" s="95" customFormat="1" x14ac:dyDescent="0.25">
      <c r="A112" s="95">
        <f t="shared" si="3"/>
        <v>12</v>
      </c>
      <c r="B112" s="95">
        <v>91</v>
      </c>
      <c r="C112" s="96"/>
      <c r="D112" s="97"/>
      <c r="E112" s="98"/>
      <c r="F112" s="98"/>
      <c r="G112" s="98"/>
      <c r="H112" s="98"/>
      <c r="I112" s="98"/>
      <c r="J112" s="98"/>
      <c r="K112" s="98"/>
      <c r="L112" s="98"/>
      <c r="M112" s="98"/>
      <c r="N112" s="98"/>
      <c r="O112" s="98"/>
      <c r="P112" s="98"/>
      <c r="Q112" s="98"/>
      <c r="R112" s="98"/>
      <c r="S112" s="98"/>
      <c r="T112" s="98"/>
      <c r="U112" s="98"/>
      <c r="V112" s="98"/>
      <c r="W112" s="98"/>
      <c r="X112" s="98"/>
      <c r="Y112" s="98"/>
      <c r="Z112" s="98"/>
      <c r="AA112" s="98"/>
      <c r="AB112" s="98"/>
      <c r="AC112" s="98"/>
      <c r="AD112" s="98"/>
      <c r="AE112" s="98"/>
      <c r="AF112" s="98"/>
      <c r="AG112" s="98"/>
      <c r="AH112" s="98"/>
      <c r="AI112" s="98"/>
      <c r="AJ112" s="98"/>
      <c r="AK112" s="98"/>
      <c r="AL112" s="98"/>
      <c r="AM112" s="98"/>
    </row>
    <row r="113" spans="1:39" s="95" customFormat="1" x14ac:dyDescent="0.25">
      <c r="A113" s="95">
        <f t="shared" si="3"/>
        <v>12</v>
      </c>
      <c r="B113" s="95">
        <v>92</v>
      </c>
      <c r="C113" s="96"/>
      <c r="D113" s="97"/>
      <c r="E113" s="98"/>
      <c r="F113" s="98"/>
      <c r="G113" s="98"/>
      <c r="H113" s="98"/>
      <c r="I113" s="98"/>
      <c r="J113" s="98"/>
      <c r="K113" s="98"/>
      <c r="L113" s="98"/>
      <c r="M113" s="98"/>
      <c r="N113" s="98"/>
      <c r="O113" s="98"/>
      <c r="P113" s="98"/>
      <c r="Q113" s="98"/>
      <c r="R113" s="98"/>
      <c r="S113" s="98"/>
      <c r="T113" s="98"/>
      <c r="U113" s="98"/>
      <c r="V113" s="98"/>
      <c r="W113" s="98"/>
      <c r="X113" s="98"/>
      <c r="Y113" s="98"/>
      <c r="Z113" s="98"/>
      <c r="AA113" s="98"/>
      <c r="AB113" s="98"/>
      <c r="AC113" s="98"/>
      <c r="AD113" s="98"/>
      <c r="AE113" s="98"/>
      <c r="AF113" s="98"/>
      <c r="AG113" s="98"/>
      <c r="AH113" s="98"/>
      <c r="AI113" s="98"/>
      <c r="AJ113" s="98"/>
      <c r="AK113" s="98"/>
      <c r="AL113" s="98"/>
      <c r="AM113" s="98"/>
    </row>
    <row r="114" spans="1:39" s="95" customFormat="1" x14ac:dyDescent="0.25">
      <c r="A114" s="95">
        <f t="shared" si="3"/>
        <v>12</v>
      </c>
      <c r="B114" s="95">
        <v>93</v>
      </c>
      <c r="C114" s="96"/>
      <c r="D114" s="97"/>
      <c r="E114" s="98"/>
      <c r="F114" s="98"/>
      <c r="G114" s="98"/>
      <c r="H114" s="98"/>
      <c r="I114" s="98"/>
      <c r="J114" s="98"/>
      <c r="K114" s="98"/>
      <c r="L114" s="98"/>
      <c r="M114" s="98"/>
      <c r="N114" s="98"/>
      <c r="O114" s="98"/>
      <c r="P114" s="98"/>
      <c r="Q114" s="98"/>
      <c r="R114" s="98"/>
      <c r="S114" s="98"/>
      <c r="T114" s="98"/>
      <c r="U114" s="98"/>
      <c r="V114" s="98"/>
      <c r="W114" s="98"/>
      <c r="X114" s="98"/>
      <c r="Y114" s="98"/>
      <c r="Z114" s="98"/>
      <c r="AA114" s="98"/>
      <c r="AB114" s="98"/>
      <c r="AC114" s="98"/>
      <c r="AD114" s="98"/>
      <c r="AE114" s="98"/>
      <c r="AF114" s="98"/>
      <c r="AG114" s="98"/>
      <c r="AH114" s="98"/>
      <c r="AI114" s="98"/>
      <c r="AJ114" s="98"/>
      <c r="AK114" s="98"/>
      <c r="AL114" s="98"/>
      <c r="AM114" s="98"/>
    </row>
    <row r="115" spans="1:39" s="95" customFormat="1" x14ac:dyDescent="0.25">
      <c r="A115" s="95">
        <f t="shared" si="3"/>
        <v>12</v>
      </c>
      <c r="B115" s="95">
        <v>94</v>
      </c>
      <c r="C115" s="96"/>
      <c r="D115" s="97"/>
      <c r="E115" s="98"/>
      <c r="F115" s="98"/>
      <c r="G115" s="98"/>
      <c r="H115" s="98"/>
      <c r="I115" s="98"/>
      <c r="J115" s="98"/>
      <c r="K115" s="98"/>
      <c r="L115" s="98"/>
      <c r="M115" s="98"/>
      <c r="N115" s="98"/>
      <c r="O115" s="98"/>
      <c r="P115" s="98"/>
      <c r="Q115" s="98"/>
      <c r="R115" s="98"/>
      <c r="S115" s="98"/>
      <c r="T115" s="98"/>
      <c r="U115" s="98"/>
      <c r="V115" s="98"/>
      <c r="W115" s="98"/>
      <c r="X115" s="98"/>
      <c r="Y115" s="98"/>
      <c r="Z115" s="98"/>
      <c r="AA115" s="98"/>
      <c r="AB115" s="98"/>
      <c r="AC115" s="98"/>
      <c r="AD115" s="98"/>
      <c r="AE115" s="98"/>
      <c r="AF115" s="98"/>
      <c r="AG115" s="98"/>
      <c r="AH115" s="98"/>
      <c r="AI115" s="98"/>
      <c r="AJ115" s="98"/>
      <c r="AK115" s="98"/>
      <c r="AL115" s="98"/>
      <c r="AM115" s="98"/>
    </row>
    <row r="116" spans="1:39" s="95" customFormat="1" x14ac:dyDescent="0.25">
      <c r="A116" s="95">
        <f t="shared" si="3"/>
        <v>12</v>
      </c>
      <c r="B116" s="95">
        <v>95</v>
      </c>
      <c r="C116" s="96"/>
      <c r="D116" s="97"/>
      <c r="E116" s="98"/>
      <c r="F116" s="98"/>
      <c r="G116" s="98"/>
      <c r="H116" s="98"/>
      <c r="I116" s="98"/>
      <c r="J116" s="98"/>
      <c r="K116" s="98"/>
      <c r="L116" s="98"/>
      <c r="M116" s="98"/>
      <c r="N116" s="98"/>
      <c r="O116" s="98"/>
      <c r="P116" s="98"/>
      <c r="Q116" s="98"/>
      <c r="R116" s="98"/>
      <c r="S116" s="98"/>
      <c r="T116" s="98"/>
      <c r="U116" s="98"/>
      <c r="V116" s="98"/>
      <c r="W116" s="98"/>
      <c r="X116" s="98"/>
      <c r="Y116" s="98"/>
      <c r="Z116" s="98"/>
      <c r="AA116" s="98"/>
      <c r="AB116" s="98"/>
      <c r="AC116" s="98"/>
      <c r="AD116" s="98"/>
      <c r="AE116" s="98"/>
      <c r="AF116" s="98"/>
      <c r="AG116" s="98"/>
      <c r="AH116" s="98"/>
      <c r="AI116" s="98"/>
      <c r="AJ116" s="98"/>
      <c r="AK116" s="98"/>
      <c r="AL116" s="98"/>
      <c r="AM116" s="98"/>
    </row>
    <row r="117" spans="1:39" s="95" customFormat="1" x14ac:dyDescent="0.25">
      <c r="A117" s="95">
        <f t="shared" si="3"/>
        <v>12</v>
      </c>
      <c r="B117" s="95">
        <v>96</v>
      </c>
      <c r="C117" s="96"/>
      <c r="D117" s="97"/>
      <c r="E117" s="98"/>
      <c r="F117" s="98"/>
      <c r="G117" s="98"/>
      <c r="H117" s="98"/>
      <c r="I117" s="98"/>
      <c r="J117" s="98"/>
      <c r="K117" s="98"/>
      <c r="L117" s="98"/>
      <c r="M117" s="98"/>
      <c r="N117" s="98"/>
      <c r="O117" s="98"/>
      <c r="P117" s="98"/>
      <c r="Q117" s="98"/>
      <c r="R117" s="98"/>
      <c r="S117" s="98"/>
      <c r="T117" s="98"/>
      <c r="U117" s="98"/>
      <c r="V117" s="98"/>
      <c r="W117" s="98"/>
      <c r="X117" s="98"/>
      <c r="Y117" s="98"/>
      <c r="Z117" s="98"/>
      <c r="AA117" s="98"/>
      <c r="AB117" s="98"/>
      <c r="AC117" s="98"/>
      <c r="AD117" s="98"/>
      <c r="AE117" s="98"/>
      <c r="AF117" s="98"/>
      <c r="AG117" s="98"/>
      <c r="AH117" s="98"/>
      <c r="AI117" s="98"/>
      <c r="AJ117" s="98"/>
      <c r="AK117" s="98"/>
      <c r="AL117" s="98"/>
      <c r="AM117" s="98"/>
    </row>
    <row r="118" spans="1:39" s="95" customFormat="1" x14ac:dyDescent="0.25">
      <c r="A118" s="95">
        <f t="shared" si="3"/>
        <v>12</v>
      </c>
      <c r="B118" s="95">
        <v>97</v>
      </c>
      <c r="C118" s="96"/>
      <c r="D118" s="97"/>
      <c r="E118" s="98"/>
      <c r="F118" s="98"/>
      <c r="G118" s="98"/>
      <c r="H118" s="98"/>
      <c r="I118" s="98"/>
      <c r="J118" s="98"/>
      <c r="K118" s="98"/>
      <c r="L118" s="98"/>
      <c r="M118" s="98"/>
      <c r="N118" s="98"/>
      <c r="O118" s="98"/>
      <c r="P118" s="98"/>
      <c r="Q118" s="98"/>
      <c r="R118" s="98"/>
      <c r="S118" s="98"/>
      <c r="T118" s="98"/>
      <c r="U118" s="98"/>
      <c r="V118" s="98"/>
      <c r="W118" s="98"/>
      <c r="X118" s="98"/>
      <c r="Y118" s="98"/>
      <c r="Z118" s="98"/>
      <c r="AA118" s="98"/>
      <c r="AB118" s="98"/>
      <c r="AC118" s="98"/>
      <c r="AD118" s="98"/>
      <c r="AE118" s="98"/>
      <c r="AF118" s="98"/>
      <c r="AG118" s="98"/>
      <c r="AH118" s="98"/>
      <c r="AI118" s="98"/>
      <c r="AJ118" s="98"/>
      <c r="AK118" s="98"/>
      <c r="AL118" s="98"/>
      <c r="AM118" s="98"/>
    </row>
    <row r="119" spans="1:39" s="95" customFormat="1" x14ac:dyDescent="0.25">
      <c r="A119" s="95">
        <f t="shared" si="3"/>
        <v>12</v>
      </c>
      <c r="B119" s="95">
        <v>98</v>
      </c>
      <c r="C119" s="96"/>
      <c r="D119" s="97"/>
      <c r="E119" s="98"/>
      <c r="F119" s="98"/>
      <c r="G119" s="98"/>
      <c r="H119" s="98"/>
      <c r="I119" s="98"/>
      <c r="J119" s="98"/>
      <c r="K119" s="98"/>
      <c r="L119" s="98"/>
      <c r="M119" s="98"/>
      <c r="N119" s="98"/>
      <c r="O119" s="98"/>
      <c r="P119" s="98"/>
      <c r="Q119" s="98"/>
      <c r="R119" s="98"/>
      <c r="S119" s="98"/>
      <c r="T119" s="98"/>
      <c r="U119" s="98"/>
      <c r="V119" s="98"/>
      <c r="W119" s="98"/>
      <c r="X119" s="98"/>
      <c r="Y119" s="98"/>
      <c r="Z119" s="98"/>
      <c r="AA119" s="98"/>
      <c r="AB119" s="98"/>
      <c r="AC119" s="98"/>
      <c r="AD119" s="98"/>
      <c r="AE119" s="98"/>
      <c r="AF119" s="98"/>
      <c r="AG119" s="98"/>
      <c r="AH119" s="98"/>
      <c r="AI119" s="98"/>
      <c r="AJ119" s="98"/>
      <c r="AK119" s="98"/>
      <c r="AL119" s="98"/>
      <c r="AM119" s="98"/>
    </row>
    <row r="120" spans="1:39" s="95" customFormat="1" x14ac:dyDescent="0.25">
      <c r="A120" s="95">
        <f t="shared" si="3"/>
        <v>12</v>
      </c>
      <c r="B120" s="95">
        <v>99</v>
      </c>
      <c r="C120" s="96"/>
      <c r="D120" s="97"/>
      <c r="E120" s="98"/>
      <c r="F120" s="98"/>
      <c r="G120" s="98"/>
      <c r="H120" s="98"/>
      <c r="I120" s="98"/>
      <c r="J120" s="98"/>
      <c r="K120" s="98"/>
      <c r="L120" s="98"/>
      <c r="M120" s="98"/>
      <c r="N120" s="98"/>
      <c r="O120" s="98"/>
      <c r="P120" s="98"/>
      <c r="Q120" s="98"/>
      <c r="R120" s="98"/>
      <c r="S120" s="98"/>
      <c r="T120" s="98"/>
      <c r="U120" s="98"/>
      <c r="V120" s="98"/>
      <c r="W120" s="98"/>
      <c r="X120" s="98"/>
      <c r="Y120" s="98"/>
      <c r="Z120" s="98"/>
      <c r="AA120" s="98"/>
      <c r="AB120" s="98"/>
      <c r="AC120" s="98"/>
      <c r="AD120" s="98"/>
      <c r="AE120" s="98"/>
      <c r="AF120" s="98"/>
      <c r="AG120" s="98"/>
      <c r="AH120" s="98"/>
      <c r="AI120" s="98"/>
      <c r="AJ120" s="98"/>
      <c r="AK120" s="98"/>
      <c r="AL120" s="98"/>
      <c r="AM120" s="98"/>
    </row>
    <row r="121" spans="1:39" s="95" customFormat="1" x14ac:dyDescent="0.25">
      <c r="A121" s="95">
        <f t="shared" si="3"/>
        <v>12</v>
      </c>
      <c r="B121" s="95">
        <v>100</v>
      </c>
      <c r="C121" s="96"/>
      <c r="D121" s="97"/>
      <c r="E121" s="98"/>
      <c r="F121" s="98"/>
      <c r="G121" s="98"/>
      <c r="H121" s="98"/>
      <c r="I121" s="98"/>
      <c r="J121" s="98"/>
      <c r="K121" s="98"/>
      <c r="L121" s="98"/>
      <c r="M121" s="98"/>
      <c r="N121" s="98"/>
      <c r="O121" s="98"/>
      <c r="P121" s="98"/>
      <c r="Q121" s="98"/>
      <c r="R121" s="98"/>
      <c r="S121" s="98"/>
      <c r="T121" s="98"/>
      <c r="U121" s="98"/>
      <c r="V121" s="98"/>
      <c r="W121" s="98"/>
      <c r="X121" s="98"/>
      <c r="Y121" s="98"/>
      <c r="Z121" s="98"/>
      <c r="AA121" s="98"/>
      <c r="AB121" s="98"/>
      <c r="AC121" s="98"/>
      <c r="AD121" s="98"/>
      <c r="AE121" s="98"/>
      <c r="AF121" s="98"/>
      <c r="AG121" s="98"/>
      <c r="AH121" s="98"/>
      <c r="AI121" s="98"/>
      <c r="AJ121" s="98"/>
      <c r="AK121" s="98"/>
      <c r="AL121" s="98"/>
      <c r="AM121" s="98"/>
    </row>
    <row r="122" spans="1:39" s="95" customFormat="1" x14ac:dyDescent="0.25">
      <c r="A122" s="95">
        <f t="shared" si="3"/>
        <v>12</v>
      </c>
      <c r="B122" s="95">
        <v>101</v>
      </c>
      <c r="C122" s="96"/>
      <c r="D122" s="97"/>
      <c r="E122" s="98"/>
      <c r="F122" s="98"/>
      <c r="G122" s="98"/>
      <c r="H122" s="98"/>
      <c r="I122" s="98"/>
      <c r="J122" s="98"/>
      <c r="K122" s="98"/>
      <c r="L122" s="98"/>
      <c r="M122" s="98"/>
      <c r="N122" s="98"/>
      <c r="O122" s="98"/>
      <c r="P122" s="98"/>
      <c r="Q122" s="98"/>
      <c r="R122" s="98"/>
      <c r="S122" s="98"/>
      <c r="T122" s="98"/>
      <c r="U122" s="98"/>
      <c r="V122" s="98"/>
      <c r="W122" s="98"/>
      <c r="X122" s="98"/>
      <c r="Y122" s="98"/>
      <c r="Z122" s="98"/>
      <c r="AA122" s="98"/>
      <c r="AB122" s="98"/>
      <c r="AC122" s="98"/>
      <c r="AD122" s="98"/>
      <c r="AE122" s="98"/>
      <c r="AF122" s="98"/>
      <c r="AG122" s="98"/>
      <c r="AH122" s="98"/>
      <c r="AI122" s="98"/>
      <c r="AJ122" s="98"/>
      <c r="AK122" s="98"/>
      <c r="AL122" s="98"/>
      <c r="AM122" s="98"/>
    </row>
    <row r="123" spans="1:39" s="95" customFormat="1" x14ac:dyDescent="0.25">
      <c r="A123" s="95">
        <f t="shared" si="3"/>
        <v>12</v>
      </c>
      <c r="B123" s="95">
        <v>102</v>
      </c>
      <c r="C123" s="96"/>
      <c r="D123" s="97"/>
      <c r="E123" s="98"/>
      <c r="F123" s="98"/>
      <c r="G123" s="98"/>
      <c r="H123" s="98"/>
      <c r="I123" s="98"/>
      <c r="J123" s="98"/>
      <c r="K123" s="98"/>
      <c r="L123" s="98"/>
      <c r="M123" s="98"/>
      <c r="N123" s="98"/>
      <c r="O123" s="98"/>
      <c r="P123" s="98"/>
      <c r="Q123" s="98"/>
      <c r="R123" s="98"/>
      <c r="S123" s="98"/>
      <c r="T123" s="98"/>
      <c r="U123" s="98"/>
      <c r="V123" s="98"/>
      <c r="W123" s="98"/>
      <c r="X123" s="98"/>
      <c r="Y123" s="98"/>
      <c r="Z123" s="98"/>
      <c r="AA123" s="98"/>
      <c r="AB123" s="98"/>
      <c r="AC123" s="98"/>
      <c r="AD123" s="98"/>
      <c r="AE123" s="98"/>
      <c r="AF123" s="98"/>
      <c r="AG123" s="98"/>
      <c r="AH123" s="98"/>
      <c r="AI123" s="98"/>
      <c r="AJ123" s="98"/>
      <c r="AK123" s="98"/>
      <c r="AL123" s="98"/>
      <c r="AM123" s="98"/>
    </row>
    <row r="124" spans="1:39" s="95" customFormat="1" x14ac:dyDescent="0.25">
      <c r="A124" s="95">
        <f t="shared" si="3"/>
        <v>12</v>
      </c>
      <c r="B124" s="95">
        <v>103</v>
      </c>
      <c r="C124" s="96"/>
      <c r="D124" s="97"/>
      <c r="E124" s="98"/>
      <c r="F124" s="98"/>
      <c r="G124" s="98"/>
      <c r="H124" s="98"/>
      <c r="I124" s="98"/>
      <c r="J124" s="98"/>
      <c r="K124" s="98"/>
      <c r="L124" s="98"/>
      <c r="M124" s="98"/>
      <c r="N124" s="98"/>
      <c r="O124" s="98"/>
      <c r="P124" s="98"/>
      <c r="Q124" s="98"/>
      <c r="R124" s="98"/>
      <c r="S124" s="98"/>
      <c r="T124" s="98"/>
      <c r="U124" s="98"/>
      <c r="V124" s="98"/>
      <c r="W124" s="98"/>
      <c r="X124" s="98"/>
      <c r="Y124" s="98"/>
      <c r="Z124" s="98"/>
      <c r="AA124" s="98"/>
      <c r="AB124" s="98"/>
      <c r="AC124" s="98"/>
      <c r="AD124" s="98"/>
      <c r="AE124" s="98"/>
      <c r="AF124" s="98"/>
      <c r="AG124" s="98"/>
      <c r="AH124" s="98"/>
      <c r="AI124" s="98"/>
      <c r="AJ124" s="98"/>
      <c r="AK124" s="98"/>
      <c r="AL124" s="98"/>
      <c r="AM124" s="98"/>
    </row>
    <row r="125" spans="1:39" s="95" customFormat="1" x14ac:dyDescent="0.25">
      <c r="A125" s="95">
        <f t="shared" si="3"/>
        <v>12</v>
      </c>
      <c r="B125" s="95">
        <v>104</v>
      </c>
      <c r="C125" s="96"/>
      <c r="D125" s="97"/>
      <c r="E125" s="98"/>
      <c r="F125" s="98"/>
      <c r="G125" s="98"/>
      <c r="H125" s="98"/>
      <c r="I125" s="98"/>
      <c r="J125" s="98"/>
      <c r="K125" s="98"/>
      <c r="L125" s="98"/>
      <c r="M125" s="98"/>
      <c r="N125" s="98"/>
      <c r="O125" s="98"/>
      <c r="P125" s="98"/>
      <c r="Q125" s="98"/>
      <c r="R125" s="98"/>
      <c r="S125" s="98"/>
      <c r="T125" s="98"/>
      <c r="U125" s="98"/>
      <c r="V125" s="98"/>
      <c r="W125" s="98"/>
      <c r="X125" s="98"/>
      <c r="Y125" s="98"/>
      <c r="Z125" s="98"/>
      <c r="AA125" s="98"/>
      <c r="AB125" s="98"/>
      <c r="AC125" s="98"/>
      <c r="AD125" s="98"/>
      <c r="AE125" s="98"/>
      <c r="AF125" s="98"/>
      <c r="AG125" s="98"/>
      <c r="AH125" s="98"/>
      <c r="AI125" s="98"/>
      <c r="AJ125" s="98"/>
      <c r="AK125" s="98"/>
      <c r="AL125" s="98"/>
      <c r="AM125" s="98"/>
    </row>
    <row r="126" spans="1:39" s="95" customFormat="1" x14ac:dyDescent="0.25">
      <c r="A126" s="95">
        <f t="shared" si="3"/>
        <v>12</v>
      </c>
      <c r="B126" s="95">
        <v>105</v>
      </c>
      <c r="C126" s="96"/>
      <c r="D126" s="97"/>
      <c r="E126" s="98"/>
      <c r="F126" s="98"/>
      <c r="G126" s="98"/>
      <c r="H126" s="98"/>
      <c r="I126" s="98"/>
      <c r="J126" s="98"/>
      <c r="K126" s="98"/>
      <c r="L126" s="98"/>
      <c r="M126" s="98"/>
      <c r="N126" s="98"/>
      <c r="O126" s="98"/>
      <c r="P126" s="98"/>
      <c r="Q126" s="98"/>
      <c r="R126" s="98"/>
      <c r="S126" s="98"/>
      <c r="T126" s="98"/>
      <c r="U126" s="98"/>
      <c r="V126" s="98"/>
      <c r="W126" s="98"/>
      <c r="X126" s="98"/>
      <c r="Y126" s="98"/>
      <c r="Z126" s="98"/>
      <c r="AA126" s="98"/>
      <c r="AB126" s="98"/>
      <c r="AC126" s="98"/>
      <c r="AD126" s="98"/>
      <c r="AE126" s="98"/>
      <c r="AF126" s="98"/>
      <c r="AG126" s="98"/>
      <c r="AH126" s="98"/>
      <c r="AI126" s="98"/>
      <c r="AJ126" s="98"/>
      <c r="AK126" s="98"/>
      <c r="AL126" s="98"/>
      <c r="AM126" s="98"/>
    </row>
    <row r="127" spans="1:39" x14ac:dyDescent="0.25">
      <c r="A127" s="95">
        <f t="shared" si="3"/>
        <v>12</v>
      </c>
      <c r="B127" s="95">
        <v>106</v>
      </c>
      <c r="C127" s="96"/>
      <c r="D127" s="97"/>
      <c r="E127" s="98"/>
      <c r="F127" s="98"/>
      <c r="G127" s="98"/>
      <c r="H127" s="98"/>
      <c r="I127" s="98"/>
      <c r="J127" s="98"/>
      <c r="K127" s="98"/>
      <c r="L127" s="98"/>
      <c r="M127" s="98"/>
      <c r="N127" s="98"/>
      <c r="O127" s="98"/>
      <c r="P127" s="98"/>
      <c r="Q127" s="98"/>
      <c r="R127" s="98"/>
      <c r="S127" s="98"/>
      <c r="T127" s="98"/>
      <c r="U127" s="98"/>
      <c r="V127" s="98"/>
      <c r="W127" s="98"/>
      <c r="X127" s="98"/>
      <c r="Y127" s="98"/>
      <c r="Z127" s="98"/>
      <c r="AA127" s="98"/>
      <c r="AB127" s="98"/>
      <c r="AC127" s="98"/>
      <c r="AD127" s="98"/>
      <c r="AE127" s="98"/>
      <c r="AF127" s="98"/>
      <c r="AG127" s="98"/>
      <c r="AH127" s="98"/>
      <c r="AI127" s="98"/>
      <c r="AJ127" s="98"/>
      <c r="AK127" s="98"/>
      <c r="AL127" s="98"/>
      <c r="AM127" s="98"/>
    </row>
    <row r="128" spans="1:39" x14ac:dyDescent="0.25">
      <c r="A128" s="95">
        <f t="shared" si="3"/>
        <v>12</v>
      </c>
      <c r="B128" s="95">
        <v>107</v>
      </c>
      <c r="C128" s="96"/>
      <c r="D128" s="97"/>
      <c r="E128" s="98"/>
      <c r="F128" s="98"/>
      <c r="G128" s="98"/>
      <c r="H128" s="98"/>
      <c r="I128" s="98"/>
      <c r="J128" s="98"/>
      <c r="K128" s="98"/>
      <c r="L128" s="98"/>
      <c r="M128" s="98"/>
      <c r="N128" s="98"/>
      <c r="O128" s="98"/>
      <c r="P128" s="98"/>
      <c r="Q128" s="98"/>
      <c r="R128" s="98"/>
      <c r="S128" s="98"/>
      <c r="T128" s="98"/>
      <c r="U128" s="98"/>
      <c r="V128" s="98"/>
      <c r="W128" s="98"/>
      <c r="X128" s="98"/>
      <c r="Y128" s="98"/>
      <c r="Z128" s="98"/>
      <c r="AA128" s="98"/>
      <c r="AB128" s="98"/>
      <c r="AC128" s="98"/>
      <c r="AD128" s="98"/>
      <c r="AE128" s="98"/>
      <c r="AF128" s="98"/>
      <c r="AG128" s="98"/>
      <c r="AH128" s="98"/>
      <c r="AI128" s="98"/>
      <c r="AJ128" s="98"/>
      <c r="AK128" s="98"/>
      <c r="AL128" s="98"/>
      <c r="AM128" s="98"/>
    </row>
    <row r="129" spans="1:39" x14ac:dyDescent="0.25">
      <c r="A129" s="95">
        <f t="shared" si="3"/>
        <v>12</v>
      </c>
      <c r="B129" s="95">
        <v>108</v>
      </c>
      <c r="C129" s="96"/>
      <c r="D129" s="97"/>
      <c r="E129" s="98"/>
      <c r="F129" s="98"/>
      <c r="G129" s="98"/>
      <c r="H129" s="98"/>
      <c r="I129" s="98"/>
      <c r="J129" s="98"/>
      <c r="K129" s="98"/>
      <c r="L129" s="98"/>
      <c r="M129" s="98"/>
      <c r="N129" s="98"/>
      <c r="O129" s="98"/>
      <c r="P129" s="98"/>
      <c r="Q129" s="98"/>
      <c r="R129" s="98"/>
      <c r="S129" s="98"/>
      <c r="T129" s="98"/>
      <c r="U129" s="98"/>
      <c r="V129" s="98"/>
      <c r="W129" s="98"/>
      <c r="X129" s="98"/>
      <c r="Y129" s="98"/>
      <c r="Z129" s="98"/>
      <c r="AA129" s="98"/>
      <c r="AB129" s="98"/>
      <c r="AC129" s="98"/>
      <c r="AD129" s="98"/>
      <c r="AE129" s="98"/>
      <c r="AF129" s="98"/>
      <c r="AG129" s="98"/>
      <c r="AH129" s="98"/>
      <c r="AI129" s="98"/>
      <c r="AJ129" s="98"/>
      <c r="AK129" s="98"/>
      <c r="AL129" s="98"/>
      <c r="AM129" s="98"/>
    </row>
    <row r="130" spans="1:39" x14ac:dyDescent="0.25">
      <c r="A130" s="95">
        <f t="shared" si="3"/>
        <v>12</v>
      </c>
      <c r="B130" s="95">
        <v>109</v>
      </c>
      <c r="C130" s="96"/>
      <c r="D130" s="97"/>
      <c r="E130" s="98"/>
      <c r="F130" s="98"/>
      <c r="G130" s="98"/>
      <c r="H130" s="98"/>
      <c r="I130" s="98"/>
      <c r="J130" s="98"/>
      <c r="K130" s="98"/>
      <c r="L130" s="98"/>
      <c r="M130" s="98"/>
      <c r="N130" s="98"/>
      <c r="O130" s="98"/>
      <c r="P130" s="98"/>
      <c r="Q130" s="98"/>
      <c r="R130" s="98"/>
      <c r="S130" s="98"/>
      <c r="T130" s="98"/>
      <c r="U130" s="98"/>
      <c r="V130" s="98"/>
      <c r="W130" s="98"/>
      <c r="X130" s="98"/>
      <c r="Y130" s="98"/>
      <c r="Z130" s="98"/>
      <c r="AA130" s="98"/>
      <c r="AB130" s="98"/>
      <c r="AC130" s="98"/>
      <c r="AD130" s="98"/>
      <c r="AE130" s="98"/>
      <c r="AF130" s="98"/>
      <c r="AG130" s="98"/>
      <c r="AH130" s="98"/>
      <c r="AI130" s="98"/>
      <c r="AJ130" s="98"/>
      <c r="AK130" s="98"/>
      <c r="AL130" s="98"/>
      <c r="AM130" s="98"/>
    </row>
    <row r="131" spans="1:39" x14ac:dyDescent="0.25">
      <c r="A131" s="95">
        <f t="shared" si="3"/>
        <v>12</v>
      </c>
      <c r="B131" s="95">
        <v>110</v>
      </c>
      <c r="C131" s="96"/>
      <c r="D131" s="97"/>
      <c r="E131" s="98"/>
      <c r="F131" s="98"/>
      <c r="G131" s="98"/>
      <c r="H131" s="98"/>
      <c r="I131" s="98"/>
      <c r="J131" s="98"/>
      <c r="K131" s="98"/>
      <c r="L131" s="98"/>
      <c r="M131" s="98"/>
      <c r="N131" s="98"/>
      <c r="O131" s="98"/>
      <c r="P131" s="98"/>
      <c r="Q131" s="98"/>
      <c r="R131" s="98"/>
      <c r="S131" s="98"/>
      <c r="T131" s="98"/>
      <c r="U131" s="98"/>
      <c r="V131" s="98"/>
      <c r="W131" s="98"/>
      <c r="X131" s="98"/>
      <c r="Y131" s="98"/>
      <c r="Z131" s="98"/>
      <c r="AA131" s="98"/>
      <c r="AB131" s="98"/>
      <c r="AC131" s="98"/>
      <c r="AD131" s="98"/>
      <c r="AE131" s="98"/>
      <c r="AF131" s="98"/>
      <c r="AG131" s="98"/>
      <c r="AH131" s="98"/>
      <c r="AI131" s="98"/>
      <c r="AJ131" s="98"/>
      <c r="AK131" s="98"/>
      <c r="AL131" s="98"/>
      <c r="AM131" s="98"/>
    </row>
    <row r="132" spans="1:39" x14ac:dyDescent="0.25">
      <c r="A132" s="95">
        <f t="shared" si="3"/>
        <v>12</v>
      </c>
      <c r="B132" s="95">
        <v>111</v>
      </c>
      <c r="C132" s="96"/>
      <c r="D132" s="97"/>
      <c r="E132" s="98"/>
      <c r="F132" s="98"/>
      <c r="G132" s="98"/>
      <c r="H132" s="98"/>
      <c r="I132" s="98"/>
      <c r="J132" s="98"/>
      <c r="K132" s="98"/>
      <c r="L132" s="98"/>
      <c r="M132" s="98"/>
      <c r="N132" s="98"/>
      <c r="O132" s="98"/>
      <c r="P132" s="98"/>
      <c r="Q132" s="98"/>
      <c r="R132" s="98"/>
      <c r="S132" s="98"/>
      <c r="T132" s="98"/>
      <c r="U132" s="98"/>
      <c r="V132" s="98"/>
      <c r="W132" s="98"/>
      <c r="X132" s="98"/>
      <c r="Y132" s="98"/>
      <c r="Z132" s="98"/>
      <c r="AA132" s="98"/>
      <c r="AB132" s="98"/>
      <c r="AC132" s="98"/>
      <c r="AD132" s="98"/>
      <c r="AE132" s="98"/>
      <c r="AF132" s="98"/>
      <c r="AG132" s="98"/>
      <c r="AH132" s="98"/>
      <c r="AI132" s="98"/>
      <c r="AJ132" s="98"/>
      <c r="AK132" s="98"/>
      <c r="AL132" s="98"/>
      <c r="AM132" s="98"/>
    </row>
    <row r="133" spans="1:39" x14ac:dyDescent="0.25">
      <c r="A133" s="95">
        <f t="shared" si="3"/>
        <v>12</v>
      </c>
      <c r="B133" s="95">
        <v>112</v>
      </c>
      <c r="C133" s="96"/>
      <c r="D133" s="97"/>
      <c r="E133" s="98"/>
      <c r="F133" s="98"/>
      <c r="G133" s="98"/>
      <c r="H133" s="98"/>
      <c r="I133" s="98"/>
      <c r="J133" s="98"/>
      <c r="K133" s="98"/>
      <c r="L133" s="98"/>
      <c r="M133" s="98"/>
      <c r="N133" s="98"/>
      <c r="O133" s="98"/>
      <c r="P133" s="98"/>
      <c r="Q133" s="98"/>
      <c r="R133" s="98"/>
      <c r="S133" s="98"/>
      <c r="T133" s="98"/>
      <c r="U133" s="98"/>
      <c r="V133" s="98"/>
      <c r="W133" s="98"/>
      <c r="X133" s="98"/>
      <c r="Y133" s="98"/>
      <c r="Z133" s="98"/>
      <c r="AA133" s="98"/>
      <c r="AB133" s="98"/>
      <c r="AC133" s="98"/>
      <c r="AD133" s="98"/>
      <c r="AE133" s="98"/>
      <c r="AF133" s="98"/>
      <c r="AG133" s="98"/>
      <c r="AH133" s="98"/>
      <c r="AI133" s="98"/>
      <c r="AJ133" s="98"/>
      <c r="AK133" s="98"/>
      <c r="AL133" s="98"/>
      <c r="AM133" s="98"/>
    </row>
    <row r="134" spans="1:39" x14ac:dyDescent="0.25">
      <c r="A134" s="95">
        <f t="shared" si="3"/>
        <v>12</v>
      </c>
      <c r="B134" s="95">
        <v>113</v>
      </c>
      <c r="C134" s="96"/>
      <c r="D134" s="97"/>
      <c r="E134" s="98"/>
      <c r="F134" s="98"/>
      <c r="G134" s="98"/>
      <c r="H134" s="98"/>
      <c r="I134" s="98"/>
      <c r="J134" s="98"/>
      <c r="K134" s="98"/>
      <c r="L134" s="98"/>
      <c r="M134" s="98"/>
      <c r="N134" s="98"/>
      <c r="O134" s="98"/>
      <c r="P134" s="98"/>
      <c r="Q134" s="98"/>
      <c r="R134" s="98"/>
      <c r="S134" s="98"/>
      <c r="T134" s="98"/>
      <c r="U134" s="98"/>
      <c r="V134" s="98"/>
      <c r="W134" s="98"/>
      <c r="X134" s="98"/>
      <c r="Y134" s="98"/>
      <c r="Z134" s="98"/>
      <c r="AA134" s="98"/>
      <c r="AB134" s="98"/>
      <c r="AC134" s="98"/>
      <c r="AD134" s="98"/>
      <c r="AE134" s="98"/>
      <c r="AF134" s="98"/>
      <c r="AG134" s="98"/>
      <c r="AH134" s="98"/>
      <c r="AI134" s="98"/>
      <c r="AJ134" s="98"/>
      <c r="AK134" s="98"/>
      <c r="AL134" s="98"/>
      <c r="AM134" s="98"/>
    </row>
    <row r="135" spans="1:39" x14ac:dyDescent="0.25">
      <c r="A135" s="95">
        <f t="shared" si="3"/>
        <v>12</v>
      </c>
      <c r="B135" s="95">
        <v>114</v>
      </c>
      <c r="C135" s="96"/>
      <c r="D135" s="97"/>
      <c r="E135" s="98"/>
      <c r="F135" s="98"/>
      <c r="G135" s="98"/>
      <c r="H135" s="98"/>
      <c r="I135" s="98"/>
      <c r="J135" s="98"/>
      <c r="K135" s="98"/>
      <c r="L135" s="98"/>
      <c r="M135" s="98"/>
      <c r="N135" s="98"/>
      <c r="O135" s="98"/>
      <c r="P135" s="98"/>
      <c r="Q135" s="98"/>
      <c r="R135" s="98"/>
      <c r="S135" s="98"/>
      <c r="T135" s="98"/>
      <c r="U135" s="98"/>
      <c r="V135" s="98"/>
      <c r="W135" s="98"/>
      <c r="X135" s="98"/>
      <c r="Y135" s="98"/>
      <c r="Z135" s="98"/>
      <c r="AA135" s="98"/>
      <c r="AB135" s="98"/>
      <c r="AC135" s="98"/>
      <c r="AD135" s="98"/>
      <c r="AE135" s="98"/>
      <c r="AF135" s="98"/>
      <c r="AG135" s="98"/>
      <c r="AH135" s="98"/>
      <c r="AI135" s="98"/>
      <c r="AJ135" s="98"/>
      <c r="AK135" s="98"/>
      <c r="AL135" s="98"/>
      <c r="AM135" s="98"/>
    </row>
    <row r="136" spans="1:39" x14ac:dyDescent="0.25">
      <c r="A136" s="95">
        <f t="shared" si="3"/>
        <v>12</v>
      </c>
      <c r="B136" s="95">
        <v>115</v>
      </c>
      <c r="C136" s="96"/>
      <c r="D136" s="97"/>
      <c r="E136" s="98"/>
      <c r="F136" s="98"/>
      <c r="G136" s="98"/>
      <c r="H136" s="98"/>
      <c r="I136" s="98"/>
      <c r="J136" s="98"/>
      <c r="K136" s="98"/>
      <c r="L136" s="98"/>
      <c r="M136" s="98"/>
      <c r="N136" s="98"/>
      <c r="O136" s="98"/>
      <c r="P136" s="98"/>
      <c r="Q136" s="98"/>
      <c r="R136" s="98"/>
      <c r="S136" s="98"/>
      <c r="T136" s="98"/>
      <c r="U136" s="98"/>
      <c r="V136" s="98"/>
      <c r="W136" s="98"/>
      <c r="X136" s="98"/>
      <c r="Y136" s="98"/>
      <c r="Z136" s="98"/>
      <c r="AA136" s="98"/>
      <c r="AB136" s="98"/>
      <c r="AC136" s="98"/>
      <c r="AD136" s="98"/>
      <c r="AE136" s="98"/>
      <c r="AF136" s="98"/>
      <c r="AG136" s="98"/>
      <c r="AH136" s="98"/>
      <c r="AI136" s="98"/>
      <c r="AJ136" s="98"/>
      <c r="AK136" s="98"/>
      <c r="AL136" s="98"/>
      <c r="AM136" s="98"/>
    </row>
    <row r="137" spans="1:39" x14ac:dyDescent="0.25">
      <c r="A137" s="95">
        <f t="shared" si="3"/>
        <v>12</v>
      </c>
      <c r="B137" s="95">
        <v>116</v>
      </c>
      <c r="C137" s="96"/>
      <c r="D137" s="97"/>
      <c r="E137" s="98"/>
      <c r="F137" s="98"/>
      <c r="G137" s="98"/>
      <c r="H137" s="98"/>
      <c r="I137" s="98"/>
      <c r="J137" s="98"/>
      <c r="K137" s="98"/>
      <c r="L137" s="98"/>
      <c r="M137" s="98"/>
      <c r="N137" s="98"/>
      <c r="O137" s="98"/>
      <c r="P137" s="98"/>
      <c r="Q137" s="98"/>
      <c r="R137" s="98"/>
      <c r="S137" s="98"/>
      <c r="T137" s="98"/>
      <c r="U137" s="98"/>
      <c r="V137" s="98"/>
      <c r="W137" s="98"/>
      <c r="X137" s="98"/>
      <c r="Y137" s="98"/>
      <c r="Z137" s="98"/>
      <c r="AA137" s="98"/>
      <c r="AB137" s="98"/>
      <c r="AC137" s="98"/>
      <c r="AD137" s="98"/>
      <c r="AE137" s="98"/>
      <c r="AF137" s="98"/>
      <c r="AG137" s="98"/>
      <c r="AH137" s="98"/>
      <c r="AI137" s="98"/>
      <c r="AJ137" s="98"/>
      <c r="AK137" s="98"/>
      <c r="AL137" s="98"/>
      <c r="AM137" s="98"/>
    </row>
    <row r="138" spans="1:39" x14ac:dyDescent="0.25">
      <c r="A138" s="95">
        <f t="shared" si="3"/>
        <v>12</v>
      </c>
      <c r="B138" s="95">
        <v>117</v>
      </c>
      <c r="C138" s="96"/>
      <c r="D138" s="97"/>
      <c r="E138" s="98"/>
      <c r="F138" s="98"/>
      <c r="G138" s="98"/>
      <c r="H138" s="98"/>
      <c r="I138" s="98"/>
      <c r="J138" s="98"/>
      <c r="K138" s="98"/>
      <c r="L138" s="98"/>
      <c r="M138" s="98"/>
      <c r="N138" s="98"/>
      <c r="O138" s="98"/>
      <c r="P138" s="98"/>
      <c r="Q138" s="98"/>
      <c r="R138" s="98"/>
      <c r="S138" s="98"/>
      <c r="T138" s="98"/>
      <c r="U138" s="98"/>
      <c r="V138" s="98"/>
      <c r="W138" s="98"/>
      <c r="X138" s="98"/>
      <c r="Y138" s="98"/>
      <c r="Z138" s="98"/>
      <c r="AA138" s="98"/>
      <c r="AB138" s="98"/>
      <c r="AC138" s="98"/>
      <c r="AD138" s="98"/>
      <c r="AE138" s="98"/>
      <c r="AF138" s="98"/>
      <c r="AG138" s="98"/>
      <c r="AH138" s="98"/>
      <c r="AI138" s="98"/>
      <c r="AJ138" s="98"/>
      <c r="AK138" s="98"/>
      <c r="AL138" s="98"/>
      <c r="AM138" s="98"/>
    </row>
    <row r="139" spans="1:39" x14ac:dyDescent="0.25">
      <c r="A139" s="95">
        <f t="shared" si="3"/>
        <v>12</v>
      </c>
      <c r="B139" s="95">
        <v>118</v>
      </c>
      <c r="C139" s="96"/>
      <c r="D139" s="97"/>
      <c r="E139" s="98"/>
      <c r="F139" s="98"/>
      <c r="G139" s="98"/>
      <c r="H139" s="98"/>
      <c r="I139" s="98"/>
      <c r="J139" s="98"/>
      <c r="K139" s="98"/>
      <c r="L139" s="98"/>
      <c r="M139" s="98"/>
      <c r="N139" s="98"/>
      <c r="O139" s="98"/>
      <c r="P139" s="98"/>
      <c r="Q139" s="98"/>
      <c r="R139" s="98"/>
      <c r="S139" s="98"/>
      <c r="T139" s="98"/>
      <c r="U139" s="98"/>
      <c r="V139" s="98"/>
      <c r="W139" s="98"/>
      <c r="X139" s="98"/>
      <c r="Y139" s="98"/>
      <c r="Z139" s="98"/>
      <c r="AA139" s="98"/>
      <c r="AB139" s="98"/>
      <c r="AC139" s="98"/>
      <c r="AD139" s="98"/>
      <c r="AE139" s="98"/>
      <c r="AF139" s="98"/>
      <c r="AG139" s="98"/>
      <c r="AH139" s="98"/>
      <c r="AI139" s="98"/>
      <c r="AJ139" s="98"/>
      <c r="AK139" s="98"/>
      <c r="AL139" s="98"/>
      <c r="AM139" s="98"/>
    </row>
    <row r="140" spans="1:39" x14ac:dyDescent="0.25">
      <c r="A140" s="95">
        <f t="shared" si="3"/>
        <v>12</v>
      </c>
      <c r="B140" s="95">
        <v>119</v>
      </c>
      <c r="C140" s="96"/>
      <c r="D140" s="97"/>
      <c r="E140" s="98"/>
      <c r="F140" s="98"/>
      <c r="G140" s="98"/>
      <c r="H140" s="98"/>
      <c r="I140" s="98"/>
      <c r="J140" s="98"/>
      <c r="K140" s="98"/>
      <c r="L140" s="98"/>
      <c r="M140" s="98"/>
      <c r="N140" s="98"/>
      <c r="O140" s="98"/>
      <c r="P140" s="98"/>
      <c r="Q140" s="98"/>
      <c r="R140" s="98"/>
      <c r="S140" s="98"/>
      <c r="T140" s="98"/>
      <c r="U140" s="98"/>
      <c r="V140" s="98"/>
      <c r="W140" s="98"/>
      <c r="X140" s="98"/>
      <c r="Y140" s="98"/>
      <c r="Z140" s="98"/>
      <c r="AA140" s="98"/>
      <c r="AB140" s="98"/>
      <c r="AC140" s="98"/>
      <c r="AD140" s="98"/>
      <c r="AE140" s="98"/>
      <c r="AF140" s="98"/>
      <c r="AG140" s="98"/>
      <c r="AH140" s="98"/>
      <c r="AI140" s="98"/>
      <c r="AJ140" s="98"/>
      <c r="AK140" s="98"/>
      <c r="AL140" s="98"/>
      <c r="AM140" s="98"/>
    </row>
    <row r="141" spans="1:39" x14ac:dyDescent="0.25">
      <c r="A141" s="95">
        <f t="shared" si="3"/>
        <v>12</v>
      </c>
      <c r="B141" s="95">
        <v>120</v>
      </c>
      <c r="C141" s="96"/>
      <c r="D141" s="97"/>
      <c r="E141" s="98"/>
      <c r="F141" s="98"/>
      <c r="G141" s="98"/>
      <c r="H141" s="98"/>
      <c r="I141" s="98"/>
      <c r="J141" s="98"/>
      <c r="K141" s="98"/>
      <c r="L141" s="98"/>
      <c r="M141" s="98"/>
      <c r="N141" s="98"/>
      <c r="O141" s="98"/>
      <c r="P141" s="98"/>
      <c r="Q141" s="98"/>
      <c r="R141" s="98"/>
      <c r="S141" s="98"/>
      <c r="T141" s="98"/>
      <c r="U141" s="98"/>
      <c r="V141" s="98"/>
      <c r="W141" s="98"/>
      <c r="X141" s="98"/>
      <c r="Y141" s="98"/>
      <c r="Z141" s="98"/>
      <c r="AA141" s="98"/>
      <c r="AB141" s="98"/>
      <c r="AC141" s="98"/>
      <c r="AD141" s="98"/>
      <c r="AE141" s="98"/>
      <c r="AF141" s="98"/>
      <c r="AG141" s="98"/>
      <c r="AH141" s="98"/>
      <c r="AI141" s="98"/>
      <c r="AJ141" s="98"/>
      <c r="AK141" s="98"/>
      <c r="AL141" s="98"/>
      <c r="AM141" s="98"/>
    </row>
    <row r="142" spans="1:39" x14ac:dyDescent="0.25">
      <c r="A142" s="95">
        <f t="shared" si="3"/>
        <v>12</v>
      </c>
      <c r="B142" s="95">
        <v>121</v>
      </c>
      <c r="C142" s="96"/>
      <c r="D142" s="97"/>
      <c r="E142" s="98"/>
      <c r="F142" s="98"/>
      <c r="G142" s="98"/>
      <c r="H142" s="98"/>
      <c r="I142" s="98"/>
      <c r="J142" s="98"/>
      <c r="K142" s="98"/>
      <c r="L142" s="98"/>
      <c r="M142" s="98"/>
      <c r="N142" s="98"/>
      <c r="O142" s="98"/>
      <c r="P142" s="98"/>
      <c r="Q142" s="98"/>
      <c r="R142" s="98"/>
      <c r="S142" s="98"/>
      <c r="T142" s="98"/>
      <c r="U142" s="98"/>
      <c r="V142" s="98"/>
      <c r="W142" s="98"/>
      <c r="X142" s="98"/>
      <c r="Y142" s="98"/>
      <c r="Z142" s="98"/>
      <c r="AA142" s="98"/>
      <c r="AB142" s="98"/>
      <c r="AC142" s="98"/>
      <c r="AD142" s="98"/>
      <c r="AE142" s="98"/>
      <c r="AF142" s="98"/>
      <c r="AG142" s="98"/>
      <c r="AH142" s="98"/>
      <c r="AI142" s="98"/>
      <c r="AJ142" s="98"/>
      <c r="AK142" s="98"/>
      <c r="AL142" s="98"/>
      <c r="AM142" s="98"/>
    </row>
    <row r="143" spans="1:39" x14ac:dyDescent="0.25">
      <c r="A143" s="95">
        <f t="shared" si="3"/>
        <v>12</v>
      </c>
      <c r="B143" s="95">
        <v>122</v>
      </c>
      <c r="C143" s="96"/>
      <c r="D143" s="97"/>
      <c r="E143" s="98"/>
      <c r="F143" s="98"/>
      <c r="G143" s="98"/>
      <c r="H143" s="98"/>
      <c r="I143" s="98"/>
      <c r="J143" s="98"/>
      <c r="K143" s="98"/>
      <c r="L143" s="98"/>
      <c r="M143" s="98"/>
      <c r="N143" s="98"/>
      <c r="O143" s="98"/>
      <c r="P143" s="98"/>
      <c r="Q143" s="98"/>
      <c r="R143" s="98"/>
      <c r="S143" s="98"/>
      <c r="T143" s="98"/>
      <c r="U143" s="98"/>
      <c r="V143" s="98"/>
      <c r="W143" s="98"/>
      <c r="X143" s="98"/>
      <c r="Y143" s="98"/>
      <c r="Z143" s="98"/>
      <c r="AA143" s="98"/>
      <c r="AB143" s="98"/>
      <c r="AC143" s="98"/>
      <c r="AD143" s="98"/>
      <c r="AE143" s="98"/>
      <c r="AF143" s="98"/>
      <c r="AG143" s="98"/>
      <c r="AH143" s="98"/>
      <c r="AI143" s="98"/>
      <c r="AJ143" s="98"/>
      <c r="AK143" s="98"/>
      <c r="AL143" s="98"/>
      <c r="AM143" s="98"/>
    </row>
    <row r="144" spans="1:39" x14ac:dyDescent="0.25">
      <c r="A144" s="95">
        <f t="shared" si="3"/>
        <v>12</v>
      </c>
      <c r="B144" s="95">
        <v>123</v>
      </c>
      <c r="C144" s="96"/>
      <c r="D144" s="97"/>
      <c r="E144" s="98"/>
      <c r="F144" s="98"/>
      <c r="G144" s="98"/>
      <c r="H144" s="98"/>
      <c r="I144" s="98"/>
      <c r="J144" s="98"/>
      <c r="K144" s="98"/>
      <c r="L144" s="98"/>
      <c r="M144" s="98"/>
      <c r="N144" s="98"/>
      <c r="O144" s="98"/>
      <c r="P144" s="98"/>
      <c r="Q144" s="98"/>
      <c r="R144" s="98"/>
      <c r="S144" s="98"/>
      <c r="T144" s="98"/>
      <c r="U144" s="98"/>
      <c r="V144" s="98"/>
      <c r="W144" s="98"/>
      <c r="X144" s="98"/>
      <c r="Y144" s="98"/>
      <c r="Z144" s="98"/>
      <c r="AA144" s="98"/>
      <c r="AB144" s="98"/>
      <c r="AC144" s="98"/>
      <c r="AD144" s="98"/>
      <c r="AE144" s="98"/>
      <c r="AF144" s="98"/>
      <c r="AG144" s="98"/>
      <c r="AH144" s="98"/>
      <c r="AI144" s="98"/>
      <c r="AJ144" s="98"/>
      <c r="AK144" s="98"/>
      <c r="AL144" s="98"/>
      <c r="AM144" s="98"/>
    </row>
    <row r="145" spans="1:39" x14ac:dyDescent="0.25">
      <c r="A145" s="95">
        <f t="shared" si="3"/>
        <v>12</v>
      </c>
      <c r="B145" s="95">
        <v>124</v>
      </c>
      <c r="C145" s="96"/>
      <c r="D145" s="97"/>
      <c r="E145" s="98"/>
      <c r="F145" s="98"/>
      <c r="G145" s="98"/>
      <c r="H145" s="98"/>
      <c r="I145" s="98"/>
      <c r="J145" s="98"/>
      <c r="K145" s="98"/>
      <c r="L145" s="98"/>
      <c r="M145" s="98"/>
      <c r="N145" s="98"/>
      <c r="O145" s="98"/>
      <c r="P145" s="98"/>
      <c r="Q145" s="98"/>
      <c r="R145" s="98"/>
      <c r="S145" s="98"/>
      <c r="T145" s="98"/>
      <c r="U145" s="98"/>
      <c r="V145" s="98"/>
      <c r="W145" s="98"/>
      <c r="X145" s="98"/>
      <c r="Y145" s="98"/>
      <c r="Z145" s="98"/>
      <c r="AA145" s="98"/>
      <c r="AB145" s="98"/>
      <c r="AC145" s="98"/>
      <c r="AD145" s="98"/>
      <c r="AE145" s="98"/>
      <c r="AF145" s="98"/>
      <c r="AG145" s="98"/>
      <c r="AH145" s="98"/>
      <c r="AI145" s="98"/>
      <c r="AJ145" s="98"/>
      <c r="AK145" s="98"/>
      <c r="AL145" s="98"/>
      <c r="AM145" s="98"/>
    </row>
    <row r="146" spans="1:39" x14ac:dyDescent="0.25">
      <c r="A146" s="95">
        <f t="shared" si="3"/>
        <v>12</v>
      </c>
      <c r="B146" s="95">
        <v>125</v>
      </c>
      <c r="C146" s="96"/>
      <c r="D146" s="97"/>
      <c r="E146" s="98"/>
      <c r="F146" s="98"/>
      <c r="G146" s="98"/>
      <c r="H146" s="98"/>
      <c r="I146" s="98"/>
      <c r="J146" s="98"/>
      <c r="K146" s="98"/>
      <c r="L146" s="98"/>
      <c r="M146" s="98"/>
      <c r="N146" s="98"/>
      <c r="O146" s="98"/>
      <c r="P146" s="98"/>
      <c r="Q146" s="98"/>
      <c r="R146" s="98"/>
      <c r="S146" s="98"/>
      <c r="T146" s="98"/>
      <c r="U146" s="98"/>
      <c r="V146" s="98"/>
      <c r="W146" s="98"/>
      <c r="X146" s="98"/>
      <c r="Y146" s="98"/>
      <c r="Z146" s="98"/>
      <c r="AA146" s="98"/>
      <c r="AB146" s="98"/>
      <c r="AC146" s="98"/>
      <c r="AD146" s="98"/>
      <c r="AE146" s="98"/>
      <c r="AF146" s="98"/>
      <c r="AG146" s="98"/>
      <c r="AH146" s="98"/>
      <c r="AI146" s="98"/>
      <c r="AJ146" s="98"/>
      <c r="AK146" s="98"/>
      <c r="AL146" s="98"/>
      <c r="AM146" s="98"/>
    </row>
    <row r="147" spans="1:39" x14ac:dyDescent="0.25">
      <c r="A147" s="95">
        <f t="shared" si="3"/>
        <v>12</v>
      </c>
      <c r="B147" s="95">
        <v>126</v>
      </c>
      <c r="C147" s="96"/>
      <c r="D147" s="97"/>
      <c r="E147" s="98"/>
      <c r="F147" s="98"/>
      <c r="G147" s="98"/>
      <c r="H147" s="98"/>
      <c r="I147" s="98"/>
      <c r="J147" s="98"/>
      <c r="K147" s="98"/>
      <c r="L147" s="98"/>
      <c r="M147" s="98"/>
      <c r="N147" s="98"/>
      <c r="O147" s="98"/>
      <c r="P147" s="98"/>
      <c r="Q147" s="98"/>
      <c r="R147" s="98"/>
      <c r="S147" s="98"/>
      <c r="T147" s="98"/>
      <c r="U147" s="98"/>
      <c r="V147" s="98"/>
      <c r="W147" s="98"/>
      <c r="X147" s="98"/>
      <c r="Y147" s="98"/>
      <c r="Z147" s="98"/>
      <c r="AA147" s="98"/>
      <c r="AB147" s="98"/>
      <c r="AC147" s="98"/>
      <c r="AD147" s="98"/>
      <c r="AE147" s="98"/>
      <c r="AF147" s="98"/>
      <c r="AG147" s="98"/>
      <c r="AH147" s="98"/>
      <c r="AI147" s="98"/>
      <c r="AJ147" s="98"/>
      <c r="AK147" s="98"/>
      <c r="AL147" s="98"/>
      <c r="AM147" s="98"/>
    </row>
    <row r="148" spans="1:39" x14ac:dyDescent="0.25">
      <c r="A148" s="95">
        <f t="shared" si="3"/>
        <v>12</v>
      </c>
      <c r="B148" s="95">
        <v>127</v>
      </c>
      <c r="C148" s="96"/>
      <c r="D148" s="97"/>
      <c r="E148" s="98"/>
      <c r="F148" s="98"/>
      <c r="G148" s="98"/>
      <c r="H148" s="98"/>
      <c r="I148" s="98"/>
      <c r="J148" s="98"/>
      <c r="K148" s="98"/>
      <c r="L148" s="98"/>
      <c r="M148" s="98"/>
      <c r="N148" s="98"/>
      <c r="O148" s="98"/>
      <c r="P148" s="98"/>
      <c r="Q148" s="98"/>
      <c r="R148" s="98"/>
      <c r="S148" s="98"/>
      <c r="T148" s="98"/>
      <c r="U148" s="98"/>
      <c r="V148" s="98"/>
      <c r="W148" s="98"/>
      <c r="X148" s="98"/>
      <c r="Y148" s="98"/>
      <c r="Z148" s="98"/>
      <c r="AA148" s="98"/>
      <c r="AB148" s="98"/>
      <c r="AC148" s="98"/>
      <c r="AD148" s="98"/>
      <c r="AE148" s="98"/>
      <c r="AF148" s="98"/>
      <c r="AG148" s="98"/>
      <c r="AH148" s="98"/>
      <c r="AI148" s="98"/>
      <c r="AJ148" s="98"/>
      <c r="AK148" s="98"/>
      <c r="AL148" s="98"/>
      <c r="AM148" s="98"/>
    </row>
    <row r="149" spans="1:39" x14ac:dyDescent="0.25">
      <c r="A149" s="95">
        <f t="shared" si="3"/>
        <v>12</v>
      </c>
      <c r="B149" s="95">
        <v>128</v>
      </c>
      <c r="C149" s="96"/>
      <c r="D149" s="97"/>
      <c r="E149" s="98"/>
      <c r="F149" s="98"/>
      <c r="G149" s="98"/>
      <c r="H149" s="98"/>
      <c r="I149" s="98"/>
      <c r="J149" s="98"/>
      <c r="K149" s="98"/>
      <c r="L149" s="98"/>
      <c r="M149" s="98"/>
      <c r="N149" s="98"/>
      <c r="O149" s="98"/>
      <c r="P149" s="98"/>
      <c r="Q149" s="98"/>
      <c r="R149" s="98"/>
      <c r="S149" s="98"/>
      <c r="T149" s="98"/>
      <c r="U149" s="98"/>
      <c r="V149" s="98"/>
      <c r="W149" s="98"/>
      <c r="X149" s="98"/>
      <c r="Y149" s="98"/>
      <c r="Z149" s="98"/>
      <c r="AA149" s="98"/>
      <c r="AB149" s="98"/>
      <c r="AC149" s="98"/>
      <c r="AD149" s="98"/>
      <c r="AE149" s="98"/>
      <c r="AF149" s="98"/>
      <c r="AG149" s="98"/>
      <c r="AH149" s="98"/>
      <c r="AI149" s="98"/>
      <c r="AJ149" s="98"/>
      <c r="AK149" s="98"/>
      <c r="AL149" s="98"/>
      <c r="AM149" s="98"/>
    </row>
    <row r="150" spans="1:39" x14ac:dyDescent="0.25">
      <c r="A150" s="95">
        <f t="shared" si="3"/>
        <v>12</v>
      </c>
      <c r="B150" s="95">
        <v>129</v>
      </c>
      <c r="C150" s="96"/>
      <c r="D150" s="97"/>
      <c r="E150" s="98"/>
      <c r="F150" s="98"/>
      <c r="G150" s="98"/>
      <c r="H150" s="98"/>
      <c r="I150" s="98"/>
      <c r="J150" s="98"/>
      <c r="K150" s="98"/>
      <c r="L150" s="98"/>
      <c r="M150" s="98"/>
      <c r="N150" s="98"/>
      <c r="O150" s="98"/>
      <c r="P150" s="98"/>
      <c r="Q150" s="98"/>
      <c r="R150" s="98"/>
      <c r="S150" s="98"/>
      <c r="T150" s="98"/>
      <c r="U150" s="98"/>
      <c r="V150" s="98"/>
      <c r="W150" s="98"/>
      <c r="X150" s="98"/>
      <c r="Y150" s="98"/>
      <c r="Z150" s="98"/>
      <c r="AA150" s="98"/>
      <c r="AB150" s="98"/>
      <c r="AC150" s="98"/>
      <c r="AD150" s="98"/>
      <c r="AE150" s="98"/>
      <c r="AF150" s="98"/>
      <c r="AG150" s="98"/>
      <c r="AH150" s="98"/>
      <c r="AI150" s="98"/>
      <c r="AJ150" s="98"/>
      <c r="AK150" s="98"/>
      <c r="AL150" s="98"/>
      <c r="AM150" s="98"/>
    </row>
    <row r="151" spans="1:39" x14ac:dyDescent="0.25">
      <c r="A151" s="95">
        <f t="shared" ref="A151:A214" si="4">IF(D151&lt;&gt;"",A150+1,A150)</f>
        <v>12</v>
      </c>
      <c r="B151" s="95">
        <v>130</v>
      </c>
      <c r="C151" s="96"/>
      <c r="D151" s="97"/>
      <c r="E151" s="98"/>
      <c r="F151" s="98"/>
      <c r="G151" s="98"/>
      <c r="H151" s="98"/>
      <c r="I151" s="98"/>
      <c r="J151" s="98"/>
      <c r="K151" s="98"/>
      <c r="L151" s="98"/>
      <c r="M151" s="98"/>
      <c r="N151" s="98"/>
      <c r="O151" s="98"/>
      <c r="P151" s="98"/>
      <c r="Q151" s="98"/>
      <c r="R151" s="98"/>
      <c r="S151" s="98"/>
      <c r="T151" s="98"/>
      <c r="U151" s="98"/>
      <c r="V151" s="98"/>
      <c r="W151" s="98"/>
      <c r="X151" s="98"/>
      <c r="Y151" s="98"/>
      <c r="Z151" s="98"/>
      <c r="AA151" s="98"/>
      <c r="AB151" s="98"/>
      <c r="AC151" s="98"/>
      <c r="AD151" s="98"/>
      <c r="AE151" s="98"/>
      <c r="AF151" s="98"/>
      <c r="AG151" s="98"/>
      <c r="AH151" s="98"/>
      <c r="AI151" s="98"/>
      <c r="AJ151" s="98"/>
      <c r="AK151" s="98"/>
      <c r="AL151" s="98"/>
      <c r="AM151" s="98"/>
    </row>
    <row r="152" spans="1:39" x14ac:dyDescent="0.25">
      <c r="A152" s="95">
        <f t="shared" si="4"/>
        <v>12</v>
      </c>
      <c r="B152" s="95">
        <v>131</v>
      </c>
      <c r="C152" s="96"/>
      <c r="D152" s="97"/>
      <c r="E152" s="98"/>
      <c r="F152" s="98"/>
      <c r="G152" s="98"/>
      <c r="H152" s="98"/>
      <c r="I152" s="98"/>
      <c r="J152" s="98"/>
      <c r="K152" s="98"/>
      <c r="L152" s="98"/>
      <c r="M152" s="98"/>
      <c r="N152" s="98"/>
      <c r="O152" s="98"/>
      <c r="P152" s="98"/>
      <c r="Q152" s="98"/>
      <c r="R152" s="98"/>
      <c r="S152" s="98"/>
      <c r="T152" s="98"/>
      <c r="U152" s="98"/>
      <c r="V152" s="98"/>
      <c r="W152" s="98"/>
      <c r="X152" s="98"/>
      <c r="Y152" s="98"/>
      <c r="Z152" s="98"/>
      <c r="AA152" s="98"/>
      <c r="AB152" s="98"/>
      <c r="AC152" s="98"/>
      <c r="AD152" s="98"/>
      <c r="AE152" s="98"/>
      <c r="AF152" s="98"/>
      <c r="AG152" s="98"/>
      <c r="AH152" s="98"/>
      <c r="AI152" s="98"/>
      <c r="AJ152" s="98"/>
      <c r="AK152" s="98"/>
      <c r="AL152" s="98"/>
      <c r="AM152" s="98"/>
    </row>
    <row r="153" spans="1:39" x14ac:dyDescent="0.25">
      <c r="A153" s="95">
        <f t="shared" si="4"/>
        <v>12</v>
      </c>
      <c r="B153" s="95">
        <v>132</v>
      </c>
      <c r="C153" s="96"/>
      <c r="D153" s="97"/>
      <c r="E153" s="98"/>
      <c r="F153" s="98"/>
      <c r="G153" s="98"/>
      <c r="H153" s="98"/>
      <c r="I153" s="98"/>
      <c r="J153" s="98"/>
      <c r="K153" s="98"/>
      <c r="L153" s="98"/>
      <c r="M153" s="98"/>
      <c r="N153" s="98"/>
      <c r="O153" s="98"/>
      <c r="P153" s="98"/>
      <c r="Q153" s="98"/>
      <c r="R153" s="98"/>
      <c r="S153" s="98"/>
      <c r="T153" s="98"/>
      <c r="U153" s="98"/>
      <c r="V153" s="98"/>
      <c r="W153" s="98"/>
      <c r="X153" s="98"/>
      <c r="Y153" s="98"/>
      <c r="Z153" s="98"/>
      <c r="AA153" s="98"/>
      <c r="AB153" s="98"/>
      <c r="AC153" s="98"/>
      <c r="AD153" s="98"/>
      <c r="AE153" s="98"/>
      <c r="AF153" s="98"/>
      <c r="AG153" s="98"/>
      <c r="AH153" s="98"/>
      <c r="AI153" s="98"/>
      <c r="AJ153" s="98"/>
      <c r="AK153" s="98"/>
      <c r="AL153" s="98"/>
      <c r="AM153" s="98"/>
    </row>
    <row r="154" spans="1:39" x14ac:dyDescent="0.25">
      <c r="A154" s="95">
        <f t="shared" si="4"/>
        <v>12</v>
      </c>
      <c r="B154" s="95">
        <v>133</v>
      </c>
      <c r="C154" s="96"/>
      <c r="D154" s="97"/>
      <c r="E154" s="98"/>
      <c r="F154" s="98"/>
      <c r="G154" s="98"/>
      <c r="H154" s="98"/>
      <c r="I154" s="98"/>
      <c r="J154" s="98"/>
      <c r="K154" s="98"/>
      <c r="L154" s="98"/>
      <c r="M154" s="98"/>
      <c r="N154" s="98"/>
      <c r="O154" s="98"/>
      <c r="P154" s="98"/>
      <c r="Q154" s="98"/>
      <c r="R154" s="98"/>
      <c r="S154" s="98"/>
      <c r="T154" s="98"/>
      <c r="U154" s="98"/>
      <c r="V154" s="98"/>
      <c r="W154" s="98"/>
      <c r="X154" s="98"/>
      <c r="Y154" s="98"/>
      <c r="Z154" s="98"/>
      <c r="AA154" s="98"/>
      <c r="AB154" s="98"/>
      <c r="AC154" s="98"/>
      <c r="AD154" s="98"/>
      <c r="AE154" s="98"/>
      <c r="AF154" s="98"/>
      <c r="AG154" s="98"/>
      <c r="AH154" s="98"/>
      <c r="AI154" s="98"/>
      <c r="AJ154" s="98"/>
      <c r="AK154" s="98"/>
      <c r="AL154" s="98"/>
      <c r="AM154" s="98"/>
    </row>
    <row r="155" spans="1:39" x14ac:dyDescent="0.25">
      <c r="A155" s="95">
        <f t="shared" si="4"/>
        <v>12</v>
      </c>
      <c r="B155" s="95">
        <v>134</v>
      </c>
      <c r="C155" s="96"/>
      <c r="D155" s="97"/>
      <c r="E155" s="98"/>
      <c r="F155" s="98"/>
      <c r="G155" s="98"/>
      <c r="H155" s="98"/>
      <c r="I155" s="98"/>
      <c r="J155" s="98"/>
      <c r="K155" s="98"/>
      <c r="L155" s="98"/>
      <c r="M155" s="98"/>
      <c r="N155" s="98"/>
      <c r="O155" s="98"/>
      <c r="P155" s="98"/>
      <c r="Q155" s="98"/>
      <c r="R155" s="98"/>
      <c r="S155" s="98"/>
      <c r="T155" s="98"/>
      <c r="U155" s="98"/>
      <c r="V155" s="98"/>
      <c r="W155" s="98"/>
      <c r="X155" s="98"/>
      <c r="Y155" s="98"/>
      <c r="Z155" s="98"/>
      <c r="AA155" s="98"/>
      <c r="AB155" s="98"/>
      <c r="AC155" s="98"/>
      <c r="AD155" s="98"/>
      <c r="AE155" s="98"/>
      <c r="AF155" s="98"/>
      <c r="AG155" s="98"/>
      <c r="AH155" s="98"/>
      <c r="AI155" s="98"/>
      <c r="AJ155" s="98"/>
      <c r="AK155" s="98"/>
      <c r="AL155" s="98"/>
      <c r="AM155" s="98"/>
    </row>
    <row r="156" spans="1:39" x14ac:dyDescent="0.25">
      <c r="A156" s="95">
        <f t="shared" si="4"/>
        <v>12</v>
      </c>
      <c r="B156" s="95">
        <v>135</v>
      </c>
      <c r="C156" s="96"/>
      <c r="D156" s="97"/>
      <c r="E156" s="98"/>
      <c r="F156" s="98"/>
      <c r="G156" s="98"/>
      <c r="H156" s="98"/>
      <c r="I156" s="98"/>
      <c r="J156" s="98"/>
      <c r="K156" s="98"/>
      <c r="L156" s="98"/>
      <c r="M156" s="98"/>
      <c r="N156" s="98"/>
      <c r="O156" s="98"/>
      <c r="P156" s="98"/>
      <c r="Q156" s="98"/>
      <c r="R156" s="98"/>
      <c r="S156" s="98"/>
      <c r="T156" s="98"/>
      <c r="U156" s="98"/>
      <c r="V156" s="98"/>
      <c r="W156" s="98"/>
      <c r="X156" s="98"/>
      <c r="Y156" s="98"/>
      <c r="Z156" s="98"/>
      <c r="AA156" s="98"/>
      <c r="AB156" s="98"/>
      <c r="AC156" s="98"/>
      <c r="AD156" s="98"/>
      <c r="AE156" s="98"/>
      <c r="AF156" s="98"/>
      <c r="AG156" s="98"/>
      <c r="AH156" s="98"/>
      <c r="AI156" s="98"/>
      <c r="AJ156" s="98"/>
      <c r="AK156" s="98"/>
      <c r="AL156" s="98"/>
      <c r="AM156" s="98"/>
    </row>
    <row r="157" spans="1:39" x14ac:dyDescent="0.25">
      <c r="A157" s="95">
        <f t="shared" si="4"/>
        <v>12</v>
      </c>
      <c r="B157" s="95">
        <v>136</v>
      </c>
      <c r="C157" s="96"/>
      <c r="D157" s="97"/>
      <c r="E157" s="98"/>
      <c r="F157" s="98"/>
      <c r="G157" s="98"/>
      <c r="H157" s="98"/>
      <c r="I157" s="98"/>
      <c r="J157" s="98"/>
      <c r="K157" s="98"/>
      <c r="L157" s="98"/>
      <c r="M157" s="98"/>
      <c r="N157" s="98"/>
      <c r="O157" s="98"/>
      <c r="P157" s="98"/>
      <c r="Q157" s="98"/>
      <c r="R157" s="98"/>
      <c r="S157" s="98"/>
      <c r="T157" s="98"/>
      <c r="U157" s="98"/>
      <c r="V157" s="98"/>
      <c r="W157" s="98"/>
      <c r="X157" s="98"/>
      <c r="Y157" s="98"/>
      <c r="Z157" s="98"/>
      <c r="AA157" s="98"/>
      <c r="AB157" s="98"/>
      <c r="AC157" s="98"/>
      <c r="AD157" s="98"/>
      <c r="AE157" s="98"/>
      <c r="AF157" s="98"/>
      <c r="AG157" s="98"/>
      <c r="AH157" s="98"/>
      <c r="AI157" s="98"/>
      <c r="AJ157" s="98"/>
      <c r="AK157" s="98"/>
      <c r="AL157" s="98"/>
      <c r="AM157" s="98"/>
    </row>
    <row r="158" spans="1:39" x14ac:dyDescent="0.25">
      <c r="A158" s="95">
        <f t="shared" si="4"/>
        <v>12</v>
      </c>
      <c r="B158" s="95">
        <v>137</v>
      </c>
      <c r="C158" s="96"/>
      <c r="D158" s="97"/>
      <c r="E158" s="98"/>
      <c r="F158" s="98"/>
      <c r="G158" s="98"/>
      <c r="H158" s="98"/>
      <c r="I158" s="98"/>
      <c r="J158" s="98"/>
      <c r="K158" s="98"/>
      <c r="L158" s="98"/>
      <c r="M158" s="98"/>
      <c r="N158" s="98"/>
      <c r="O158" s="98"/>
      <c r="P158" s="98"/>
      <c r="Q158" s="98"/>
      <c r="R158" s="98"/>
      <c r="S158" s="98"/>
      <c r="T158" s="98"/>
      <c r="U158" s="98"/>
      <c r="V158" s="98"/>
      <c r="W158" s="98"/>
      <c r="X158" s="98"/>
      <c r="Y158" s="98"/>
      <c r="Z158" s="98"/>
      <c r="AA158" s="98"/>
      <c r="AB158" s="98"/>
      <c r="AC158" s="98"/>
      <c r="AD158" s="98"/>
      <c r="AE158" s="98"/>
      <c r="AF158" s="98"/>
      <c r="AG158" s="98"/>
      <c r="AH158" s="98"/>
      <c r="AI158" s="98"/>
      <c r="AJ158" s="98"/>
      <c r="AK158" s="98"/>
      <c r="AL158" s="98"/>
      <c r="AM158" s="98"/>
    </row>
    <row r="159" spans="1:39" x14ac:dyDescent="0.25">
      <c r="A159" s="95">
        <f t="shared" si="4"/>
        <v>12</v>
      </c>
      <c r="B159" s="95">
        <v>138</v>
      </c>
      <c r="C159" s="96"/>
      <c r="D159" s="97"/>
      <c r="E159" s="98"/>
      <c r="F159" s="98"/>
      <c r="G159" s="98"/>
      <c r="H159" s="98"/>
      <c r="I159" s="98"/>
      <c r="J159" s="98"/>
      <c r="K159" s="98"/>
      <c r="L159" s="98"/>
      <c r="M159" s="98"/>
      <c r="N159" s="98"/>
      <c r="O159" s="98"/>
      <c r="P159" s="98"/>
      <c r="Q159" s="98"/>
      <c r="R159" s="98"/>
      <c r="S159" s="98"/>
      <c r="T159" s="98"/>
      <c r="U159" s="98"/>
      <c r="V159" s="98"/>
      <c r="W159" s="98"/>
      <c r="X159" s="98"/>
      <c r="Y159" s="98"/>
      <c r="Z159" s="98"/>
      <c r="AA159" s="98"/>
      <c r="AB159" s="98"/>
      <c r="AC159" s="98"/>
      <c r="AD159" s="98"/>
      <c r="AE159" s="98"/>
      <c r="AF159" s="98"/>
      <c r="AG159" s="98"/>
      <c r="AH159" s="98"/>
      <c r="AI159" s="98"/>
      <c r="AJ159" s="98"/>
      <c r="AK159" s="98"/>
      <c r="AL159" s="98"/>
      <c r="AM159" s="98"/>
    </row>
    <row r="160" spans="1:39" x14ac:dyDescent="0.25">
      <c r="A160" s="95">
        <f t="shared" si="4"/>
        <v>12</v>
      </c>
      <c r="B160" s="95">
        <v>139</v>
      </c>
      <c r="C160" s="96"/>
      <c r="D160" s="97"/>
      <c r="E160" s="98"/>
      <c r="F160" s="98"/>
      <c r="G160" s="98"/>
      <c r="H160" s="98"/>
      <c r="I160" s="98"/>
      <c r="J160" s="98"/>
      <c r="K160" s="98"/>
      <c r="L160" s="98"/>
      <c r="M160" s="98"/>
      <c r="N160" s="98"/>
      <c r="O160" s="98"/>
      <c r="P160" s="98"/>
      <c r="Q160" s="98"/>
      <c r="R160" s="98"/>
      <c r="S160" s="98"/>
      <c r="T160" s="98"/>
      <c r="U160" s="98"/>
      <c r="V160" s="98"/>
      <c r="W160" s="98"/>
      <c r="X160" s="98"/>
      <c r="Y160" s="98"/>
      <c r="Z160" s="98"/>
      <c r="AA160" s="98"/>
      <c r="AB160" s="98"/>
      <c r="AC160" s="98"/>
      <c r="AD160" s="98"/>
      <c r="AE160" s="98"/>
      <c r="AF160" s="98"/>
      <c r="AG160" s="98"/>
      <c r="AH160" s="98"/>
      <c r="AI160" s="98"/>
      <c r="AJ160" s="98"/>
      <c r="AK160" s="98"/>
      <c r="AL160" s="98"/>
      <c r="AM160" s="98"/>
    </row>
    <row r="161" spans="1:39" x14ac:dyDescent="0.25">
      <c r="A161" s="95">
        <f t="shared" si="4"/>
        <v>12</v>
      </c>
      <c r="B161" s="95">
        <v>140</v>
      </c>
      <c r="C161" s="96"/>
      <c r="D161" s="97"/>
      <c r="E161" s="98"/>
      <c r="F161" s="98"/>
      <c r="G161" s="98"/>
      <c r="H161" s="98"/>
      <c r="I161" s="98"/>
      <c r="J161" s="98"/>
      <c r="K161" s="98"/>
      <c r="L161" s="98"/>
      <c r="M161" s="98"/>
      <c r="N161" s="98"/>
      <c r="O161" s="98"/>
      <c r="P161" s="98"/>
      <c r="Q161" s="98"/>
      <c r="R161" s="98"/>
      <c r="S161" s="98"/>
      <c r="T161" s="98"/>
      <c r="U161" s="98"/>
      <c r="V161" s="98"/>
      <c r="W161" s="98"/>
      <c r="X161" s="98"/>
      <c r="Y161" s="98"/>
      <c r="Z161" s="98"/>
      <c r="AA161" s="98"/>
      <c r="AB161" s="98"/>
      <c r="AC161" s="98"/>
      <c r="AD161" s="98"/>
      <c r="AE161" s="98"/>
      <c r="AF161" s="98"/>
      <c r="AG161" s="98"/>
      <c r="AH161" s="98"/>
      <c r="AI161" s="98"/>
      <c r="AJ161" s="98"/>
      <c r="AK161" s="98"/>
      <c r="AL161" s="98"/>
      <c r="AM161" s="98"/>
    </row>
    <row r="162" spans="1:39" x14ac:dyDescent="0.25">
      <c r="A162" s="95">
        <f t="shared" si="4"/>
        <v>12</v>
      </c>
      <c r="B162" s="95">
        <v>141</v>
      </c>
      <c r="C162" s="96"/>
      <c r="D162" s="97"/>
      <c r="E162" s="98"/>
      <c r="F162" s="98"/>
      <c r="G162" s="98"/>
      <c r="H162" s="98"/>
      <c r="I162" s="98"/>
      <c r="J162" s="98"/>
      <c r="K162" s="98"/>
      <c r="L162" s="98"/>
      <c r="M162" s="98"/>
      <c r="N162" s="98"/>
      <c r="O162" s="98"/>
      <c r="P162" s="98"/>
      <c r="Q162" s="98"/>
      <c r="R162" s="98"/>
      <c r="S162" s="98"/>
      <c r="T162" s="98"/>
      <c r="U162" s="98"/>
      <c r="V162" s="98"/>
      <c r="W162" s="98"/>
      <c r="X162" s="98"/>
      <c r="Y162" s="98"/>
      <c r="Z162" s="98"/>
      <c r="AA162" s="98"/>
      <c r="AB162" s="98"/>
      <c r="AC162" s="98"/>
      <c r="AD162" s="98"/>
      <c r="AE162" s="98"/>
      <c r="AF162" s="98"/>
      <c r="AG162" s="98"/>
      <c r="AH162" s="98"/>
      <c r="AI162" s="98"/>
      <c r="AJ162" s="98"/>
      <c r="AK162" s="98"/>
      <c r="AL162" s="98"/>
      <c r="AM162" s="98"/>
    </row>
    <row r="163" spans="1:39" x14ac:dyDescent="0.25">
      <c r="A163" s="95">
        <f t="shared" si="4"/>
        <v>12</v>
      </c>
      <c r="B163" s="95">
        <v>142</v>
      </c>
      <c r="C163" s="96"/>
      <c r="D163" s="97"/>
      <c r="E163" s="98"/>
      <c r="F163" s="98"/>
      <c r="G163" s="98"/>
      <c r="H163" s="98"/>
      <c r="I163" s="98"/>
      <c r="J163" s="98"/>
      <c r="K163" s="98"/>
      <c r="L163" s="98"/>
      <c r="M163" s="98"/>
      <c r="N163" s="98"/>
      <c r="O163" s="98"/>
      <c r="P163" s="98"/>
      <c r="Q163" s="98"/>
      <c r="R163" s="98"/>
      <c r="S163" s="98"/>
      <c r="T163" s="98"/>
      <c r="U163" s="98"/>
      <c r="V163" s="98"/>
      <c r="W163" s="98"/>
      <c r="X163" s="98"/>
      <c r="Y163" s="98"/>
      <c r="Z163" s="98"/>
      <c r="AA163" s="98"/>
      <c r="AB163" s="98"/>
      <c r="AC163" s="98"/>
      <c r="AD163" s="98"/>
      <c r="AE163" s="98"/>
      <c r="AF163" s="98"/>
      <c r="AG163" s="98"/>
      <c r="AH163" s="98"/>
      <c r="AI163" s="98"/>
      <c r="AJ163" s="98"/>
      <c r="AK163" s="98"/>
      <c r="AL163" s="98"/>
      <c r="AM163" s="98"/>
    </row>
    <row r="164" spans="1:39" x14ac:dyDescent="0.25">
      <c r="A164" s="95">
        <f t="shared" si="4"/>
        <v>12</v>
      </c>
      <c r="B164" s="95">
        <v>143</v>
      </c>
      <c r="C164" s="96"/>
      <c r="D164" s="97"/>
      <c r="E164" s="98"/>
      <c r="F164" s="98"/>
      <c r="G164" s="98"/>
      <c r="H164" s="98"/>
      <c r="I164" s="98"/>
      <c r="J164" s="98"/>
      <c r="K164" s="98"/>
      <c r="L164" s="98"/>
      <c r="M164" s="98"/>
      <c r="N164" s="98"/>
      <c r="O164" s="98"/>
      <c r="P164" s="98"/>
      <c r="Q164" s="98"/>
      <c r="R164" s="98"/>
      <c r="S164" s="98"/>
      <c r="T164" s="98"/>
      <c r="U164" s="98"/>
      <c r="V164" s="98"/>
      <c r="W164" s="98"/>
      <c r="X164" s="98"/>
      <c r="Y164" s="98"/>
      <c r="Z164" s="98"/>
      <c r="AA164" s="98"/>
      <c r="AB164" s="98"/>
      <c r="AC164" s="98"/>
      <c r="AD164" s="98"/>
      <c r="AE164" s="98"/>
      <c r="AF164" s="98"/>
      <c r="AG164" s="98"/>
      <c r="AH164" s="98"/>
      <c r="AI164" s="98"/>
      <c r="AJ164" s="98"/>
      <c r="AK164" s="98"/>
      <c r="AL164" s="98"/>
      <c r="AM164" s="98"/>
    </row>
    <row r="165" spans="1:39" x14ac:dyDescent="0.25">
      <c r="A165" s="95">
        <f t="shared" si="4"/>
        <v>12</v>
      </c>
      <c r="B165" s="95">
        <v>144</v>
      </c>
      <c r="C165" s="96"/>
      <c r="D165" s="97"/>
      <c r="E165" s="98"/>
      <c r="F165" s="98"/>
      <c r="G165" s="98"/>
      <c r="H165" s="98"/>
      <c r="I165" s="98"/>
      <c r="J165" s="98"/>
      <c r="K165" s="98"/>
      <c r="L165" s="98"/>
      <c r="M165" s="98"/>
      <c r="N165" s="98"/>
      <c r="O165" s="98"/>
      <c r="P165" s="98"/>
      <c r="Q165" s="98"/>
      <c r="R165" s="98"/>
      <c r="S165" s="98"/>
      <c r="T165" s="98"/>
      <c r="U165" s="98"/>
      <c r="V165" s="98"/>
      <c r="W165" s="98"/>
      <c r="X165" s="98"/>
      <c r="Y165" s="98"/>
      <c r="Z165" s="98"/>
      <c r="AA165" s="98"/>
      <c r="AB165" s="98"/>
      <c r="AC165" s="98"/>
      <c r="AD165" s="98"/>
      <c r="AE165" s="98"/>
      <c r="AF165" s="98"/>
      <c r="AG165" s="98"/>
      <c r="AH165" s="98"/>
      <c r="AI165" s="98"/>
      <c r="AJ165" s="98"/>
      <c r="AK165" s="98"/>
      <c r="AL165" s="98"/>
      <c r="AM165" s="98"/>
    </row>
    <row r="166" spans="1:39" x14ac:dyDescent="0.25">
      <c r="A166" s="95">
        <f t="shared" si="4"/>
        <v>12</v>
      </c>
      <c r="B166" s="95">
        <v>145</v>
      </c>
      <c r="C166" s="96"/>
      <c r="D166" s="97"/>
      <c r="E166" s="98"/>
      <c r="F166" s="98"/>
      <c r="G166" s="98"/>
      <c r="H166" s="98"/>
      <c r="I166" s="98"/>
      <c r="J166" s="98"/>
      <c r="K166" s="98"/>
      <c r="L166" s="98"/>
      <c r="M166" s="98"/>
      <c r="N166" s="98"/>
      <c r="O166" s="98"/>
      <c r="P166" s="98"/>
      <c r="Q166" s="98"/>
      <c r="R166" s="98"/>
      <c r="S166" s="98"/>
      <c r="T166" s="98"/>
      <c r="U166" s="98"/>
      <c r="V166" s="98"/>
      <c r="W166" s="98"/>
      <c r="X166" s="98"/>
      <c r="Y166" s="98"/>
      <c r="Z166" s="98"/>
      <c r="AA166" s="98"/>
      <c r="AB166" s="98"/>
      <c r="AC166" s="98"/>
      <c r="AD166" s="98"/>
      <c r="AE166" s="98"/>
      <c r="AF166" s="98"/>
      <c r="AG166" s="98"/>
      <c r="AH166" s="98"/>
      <c r="AI166" s="98"/>
      <c r="AJ166" s="98"/>
      <c r="AK166" s="98"/>
      <c r="AL166" s="98"/>
      <c r="AM166" s="98"/>
    </row>
    <row r="167" spans="1:39" x14ac:dyDescent="0.25">
      <c r="A167" s="95">
        <f t="shared" si="4"/>
        <v>12</v>
      </c>
      <c r="B167" s="95">
        <v>146</v>
      </c>
      <c r="C167" s="96"/>
      <c r="D167" s="97"/>
      <c r="E167" s="98"/>
      <c r="F167" s="98"/>
      <c r="G167" s="98"/>
      <c r="H167" s="98"/>
      <c r="I167" s="98"/>
      <c r="J167" s="98"/>
      <c r="K167" s="98"/>
      <c r="L167" s="98"/>
      <c r="M167" s="98"/>
      <c r="N167" s="98"/>
      <c r="O167" s="98"/>
      <c r="P167" s="98"/>
      <c r="Q167" s="98"/>
      <c r="R167" s="98"/>
      <c r="S167" s="98"/>
      <c r="T167" s="98"/>
      <c r="U167" s="98"/>
      <c r="V167" s="98"/>
      <c r="W167" s="98"/>
      <c r="X167" s="98"/>
      <c r="Y167" s="98"/>
      <c r="Z167" s="98"/>
      <c r="AA167" s="98"/>
      <c r="AB167" s="98"/>
      <c r="AC167" s="98"/>
      <c r="AD167" s="98"/>
      <c r="AE167" s="98"/>
      <c r="AF167" s="98"/>
      <c r="AG167" s="98"/>
      <c r="AH167" s="98"/>
      <c r="AI167" s="98"/>
      <c r="AJ167" s="98"/>
      <c r="AK167" s="98"/>
      <c r="AL167" s="98"/>
      <c r="AM167" s="98"/>
    </row>
    <row r="168" spans="1:39" x14ac:dyDescent="0.25">
      <c r="A168" s="95">
        <f t="shared" si="4"/>
        <v>12</v>
      </c>
      <c r="B168" s="95">
        <v>147</v>
      </c>
      <c r="C168" s="96"/>
      <c r="D168" s="97"/>
      <c r="E168" s="98"/>
      <c r="F168" s="98"/>
      <c r="G168" s="98"/>
      <c r="H168" s="98"/>
      <c r="I168" s="98"/>
      <c r="J168" s="98"/>
      <c r="K168" s="98"/>
      <c r="L168" s="98"/>
      <c r="M168" s="98"/>
      <c r="N168" s="98"/>
      <c r="O168" s="98"/>
      <c r="P168" s="98"/>
      <c r="Q168" s="98"/>
      <c r="R168" s="98"/>
      <c r="S168" s="98"/>
      <c r="T168" s="98"/>
      <c r="U168" s="98"/>
      <c r="V168" s="98"/>
      <c r="W168" s="98"/>
      <c r="X168" s="98"/>
      <c r="Y168" s="98"/>
      <c r="Z168" s="98"/>
      <c r="AA168" s="98"/>
      <c r="AB168" s="98"/>
      <c r="AC168" s="98"/>
      <c r="AD168" s="98"/>
      <c r="AE168" s="98"/>
      <c r="AF168" s="98"/>
      <c r="AG168" s="98"/>
      <c r="AH168" s="98"/>
      <c r="AI168" s="98"/>
      <c r="AJ168" s="98"/>
      <c r="AK168" s="98"/>
      <c r="AL168" s="98"/>
      <c r="AM168" s="98"/>
    </row>
    <row r="169" spans="1:39" x14ac:dyDescent="0.25">
      <c r="A169" s="95">
        <f t="shared" si="4"/>
        <v>12</v>
      </c>
      <c r="B169" s="95">
        <v>148</v>
      </c>
      <c r="C169" s="96"/>
      <c r="D169" s="97"/>
      <c r="E169" s="98"/>
      <c r="F169" s="98"/>
      <c r="G169" s="98"/>
      <c r="H169" s="98"/>
      <c r="I169" s="98"/>
      <c r="J169" s="98"/>
      <c r="K169" s="98"/>
      <c r="L169" s="98"/>
      <c r="M169" s="98"/>
      <c r="N169" s="98"/>
      <c r="O169" s="98"/>
      <c r="P169" s="98"/>
      <c r="Q169" s="98"/>
      <c r="R169" s="98"/>
      <c r="S169" s="98"/>
      <c r="T169" s="98"/>
      <c r="U169" s="98"/>
      <c r="V169" s="98"/>
      <c r="W169" s="98"/>
      <c r="X169" s="98"/>
      <c r="Y169" s="98"/>
      <c r="Z169" s="98"/>
      <c r="AA169" s="98"/>
      <c r="AB169" s="98"/>
      <c r="AC169" s="98"/>
      <c r="AD169" s="98"/>
      <c r="AE169" s="98"/>
      <c r="AF169" s="98"/>
      <c r="AG169" s="98"/>
      <c r="AH169" s="98"/>
      <c r="AI169" s="98"/>
      <c r="AJ169" s="98"/>
      <c r="AK169" s="98"/>
      <c r="AL169" s="98"/>
      <c r="AM169" s="98"/>
    </row>
    <row r="170" spans="1:39" x14ac:dyDescent="0.25">
      <c r="A170" s="95">
        <f t="shared" si="4"/>
        <v>12</v>
      </c>
      <c r="B170" s="95">
        <v>149</v>
      </c>
      <c r="C170" s="96"/>
      <c r="D170" s="97"/>
      <c r="E170" s="98"/>
      <c r="F170" s="98"/>
      <c r="G170" s="98"/>
      <c r="H170" s="98"/>
      <c r="I170" s="98"/>
      <c r="J170" s="98"/>
      <c r="K170" s="98"/>
      <c r="L170" s="98"/>
      <c r="M170" s="98"/>
      <c r="N170" s="98"/>
      <c r="O170" s="98"/>
      <c r="P170" s="98"/>
      <c r="Q170" s="98"/>
      <c r="R170" s="98"/>
      <c r="S170" s="98"/>
      <c r="T170" s="98"/>
      <c r="U170" s="98"/>
      <c r="V170" s="98"/>
      <c r="W170" s="98"/>
      <c r="X170" s="98"/>
      <c r="Y170" s="98"/>
      <c r="Z170" s="98"/>
      <c r="AA170" s="98"/>
      <c r="AB170" s="98"/>
      <c r="AC170" s="98"/>
      <c r="AD170" s="98"/>
      <c r="AE170" s="98"/>
      <c r="AF170" s="98"/>
      <c r="AG170" s="98"/>
      <c r="AH170" s="98"/>
      <c r="AI170" s="98"/>
      <c r="AJ170" s="98"/>
      <c r="AK170" s="98"/>
      <c r="AL170" s="98"/>
      <c r="AM170" s="98"/>
    </row>
    <row r="171" spans="1:39" x14ac:dyDescent="0.25">
      <c r="A171" s="95">
        <f t="shared" si="4"/>
        <v>12</v>
      </c>
      <c r="B171" s="95">
        <v>150</v>
      </c>
      <c r="C171" s="96"/>
      <c r="D171" s="97"/>
      <c r="E171" s="98"/>
      <c r="F171" s="98"/>
      <c r="G171" s="98"/>
      <c r="H171" s="98"/>
      <c r="I171" s="98"/>
      <c r="J171" s="98"/>
      <c r="K171" s="98"/>
      <c r="L171" s="98"/>
      <c r="M171" s="98"/>
      <c r="N171" s="98"/>
      <c r="O171" s="98"/>
      <c r="P171" s="98"/>
      <c r="Q171" s="98"/>
      <c r="R171" s="98"/>
      <c r="S171" s="98"/>
      <c r="T171" s="98"/>
      <c r="U171" s="98"/>
      <c r="V171" s="98"/>
      <c r="W171" s="98"/>
      <c r="X171" s="98"/>
      <c r="Y171" s="98"/>
      <c r="Z171" s="98"/>
      <c r="AA171" s="98"/>
      <c r="AB171" s="98"/>
      <c r="AC171" s="98"/>
      <c r="AD171" s="98"/>
      <c r="AE171" s="98"/>
      <c r="AF171" s="98"/>
      <c r="AG171" s="98"/>
      <c r="AH171" s="98"/>
      <c r="AI171" s="98"/>
      <c r="AJ171" s="98"/>
      <c r="AK171" s="98"/>
      <c r="AL171" s="98"/>
      <c r="AM171" s="98"/>
    </row>
    <row r="172" spans="1:39" x14ac:dyDescent="0.25">
      <c r="A172" s="95">
        <f t="shared" si="4"/>
        <v>12</v>
      </c>
      <c r="B172" s="95">
        <v>151</v>
      </c>
      <c r="C172" s="96"/>
      <c r="D172" s="97"/>
      <c r="E172" s="98"/>
      <c r="F172" s="98"/>
      <c r="G172" s="98"/>
      <c r="H172" s="98"/>
      <c r="I172" s="98"/>
      <c r="J172" s="98"/>
      <c r="K172" s="98"/>
      <c r="L172" s="98"/>
      <c r="M172" s="98"/>
      <c r="N172" s="98"/>
      <c r="O172" s="98"/>
      <c r="P172" s="98"/>
      <c r="Q172" s="98"/>
      <c r="R172" s="98"/>
      <c r="S172" s="98"/>
      <c r="T172" s="98"/>
      <c r="U172" s="98"/>
      <c r="V172" s="98"/>
      <c r="W172" s="98"/>
      <c r="X172" s="98"/>
      <c r="Y172" s="98"/>
      <c r="Z172" s="98"/>
      <c r="AA172" s="98"/>
      <c r="AB172" s="98"/>
      <c r="AC172" s="98"/>
      <c r="AD172" s="98"/>
      <c r="AE172" s="98"/>
      <c r="AF172" s="98"/>
      <c r="AG172" s="98"/>
      <c r="AH172" s="98"/>
      <c r="AI172" s="98"/>
      <c r="AJ172" s="98"/>
      <c r="AK172" s="98"/>
      <c r="AL172" s="98"/>
      <c r="AM172" s="98"/>
    </row>
    <row r="173" spans="1:39" x14ac:dyDescent="0.25">
      <c r="A173" s="95">
        <f t="shared" si="4"/>
        <v>12</v>
      </c>
      <c r="B173" s="95">
        <v>152</v>
      </c>
      <c r="C173" s="96"/>
      <c r="D173" s="97"/>
      <c r="E173" s="98"/>
      <c r="F173" s="98"/>
      <c r="G173" s="98"/>
      <c r="H173" s="98"/>
      <c r="I173" s="98"/>
      <c r="J173" s="98"/>
      <c r="K173" s="98"/>
      <c r="L173" s="98"/>
      <c r="M173" s="98"/>
      <c r="N173" s="98"/>
      <c r="O173" s="98"/>
      <c r="P173" s="98"/>
      <c r="Q173" s="98"/>
      <c r="R173" s="98"/>
      <c r="S173" s="98"/>
      <c r="T173" s="98"/>
      <c r="U173" s="98"/>
      <c r="V173" s="98"/>
      <c r="W173" s="98"/>
      <c r="X173" s="98"/>
      <c r="Y173" s="98"/>
      <c r="Z173" s="98"/>
      <c r="AA173" s="98"/>
      <c r="AB173" s="98"/>
      <c r="AC173" s="98"/>
      <c r="AD173" s="98"/>
      <c r="AE173" s="98"/>
      <c r="AF173" s="98"/>
      <c r="AG173" s="98"/>
      <c r="AH173" s="98"/>
      <c r="AI173" s="98"/>
      <c r="AJ173" s="98"/>
      <c r="AK173" s="98"/>
      <c r="AL173" s="98"/>
      <c r="AM173" s="98"/>
    </row>
    <row r="174" spans="1:39" x14ac:dyDescent="0.25">
      <c r="A174" s="95">
        <f t="shared" si="4"/>
        <v>12</v>
      </c>
      <c r="B174" s="95">
        <v>153</v>
      </c>
      <c r="C174" s="96"/>
      <c r="D174" s="97"/>
      <c r="E174" s="98"/>
      <c r="F174" s="98"/>
      <c r="G174" s="98"/>
      <c r="H174" s="98"/>
      <c r="I174" s="98"/>
      <c r="J174" s="98"/>
      <c r="K174" s="98"/>
      <c r="L174" s="98"/>
      <c r="M174" s="98"/>
      <c r="N174" s="98"/>
      <c r="O174" s="98"/>
      <c r="P174" s="98"/>
      <c r="Q174" s="98"/>
      <c r="R174" s="98"/>
      <c r="S174" s="98"/>
      <c r="T174" s="98"/>
      <c r="U174" s="98"/>
      <c r="V174" s="98"/>
      <c r="W174" s="98"/>
      <c r="X174" s="98"/>
      <c r="Y174" s="98"/>
      <c r="Z174" s="98"/>
      <c r="AA174" s="98"/>
      <c r="AB174" s="98"/>
      <c r="AC174" s="98"/>
      <c r="AD174" s="98"/>
      <c r="AE174" s="98"/>
      <c r="AF174" s="98"/>
      <c r="AG174" s="98"/>
      <c r="AH174" s="98"/>
      <c r="AI174" s="98"/>
      <c r="AJ174" s="98"/>
      <c r="AK174" s="98"/>
      <c r="AL174" s="98"/>
      <c r="AM174" s="98"/>
    </row>
    <row r="175" spans="1:39" x14ac:dyDescent="0.25">
      <c r="A175" s="95">
        <f t="shared" si="4"/>
        <v>12</v>
      </c>
      <c r="B175" s="95">
        <v>154</v>
      </c>
      <c r="C175" s="96"/>
      <c r="D175" s="97"/>
      <c r="E175" s="98"/>
      <c r="F175" s="98"/>
      <c r="G175" s="98"/>
      <c r="H175" s="98"/>
      <c r="I175" s="98"/>
      <c r="J175" s="98"/>
      <c r="K175" s="98"/>
      <c r="L175" s="98"/>
      <c r="M175" s="98"/>
      <c r="N175" s="98"/>
      <c r="O175" s="98"/>
      <c r="P175" s="98"/>
      <c r="Q175" s="98"/>
      <c r="R175" s="98"/>
      <c r="S175" s="98"/>
      <c r="T175" s="98"/>
      <c r="U175" s="98"/>
      <c r="V175" s="98"/>
      <c r="W175" s="98"/>
      <c r="X175" s="98"/>
      <c r="Y175" s="98"/>
      <c r="Z175" s="98"/>
      <c r="AA175" s="98"/>
      <c r="AB175" s="98"/>
      <c r="AC175" s="98"/>
      <c r="AD175" s="98"/>
      <c r="AE175" s="98"/>
      <c r="AF175" s="98"/>
      <c r="AG175" s="98"/>
      <c r="AH175" s="98"/>
      <c r="AI175" s="98"/>
      <c r="AJ175" s="98"/>
      <c r="AK175" s="98"/>
      <c r="AL175" s="98"/>
      <c r="AM175" s="98"/>
    </row>
    <row r="176" spans="1:39" x14ac:dyDescent="0.25">
      <c r="A176" s="95">
        <f t="shared" si="4"/>
        <v>12</v>
      </c>
      <c r="B176" s="95">
        <v>155</v>
      </c>
      <c r="C176" s="96"/>
      <c r="D176" s="97"/>
      <c r="E176" s="98"/>
      <c r="F176" s="98"/>
      <c r="G176" s="98"/>
      <c r="H176" s="98"/>
      <c r="I176" s="98"/>
      <c r="J176" s="98"/>
      <c r="K176" s="98"/>
      <c r="L176" s="98"/>
      <c r="M176" s="98"/>
      <c r="N176" s="98"/>
      <c r="O176" s="98"/>
      <c r="P176" s="98"/>
      <c r="Q176" s="98"/>
      <c r="R176" s="98"/>
      <c r="S176" s="98"/>
      <c r="T176" s="98"/>
      <c r="U176" s="98"/>
      <c r="V176" s="98"/>
      <c r="W176" s="98"/>
      <c r="X176" s="98"/>
      <c r="Y176" s="98"/>
      <c r="Z176" s="98"/>
      <c r="AA176" s="98"/>
      <c r="AB176" s="98"/>
      <c r="AC176" s="98"/>
      <c r="AD176" s="98"/>
      <c r="AE176" s="98"/>
      <c r="AF176" s="98"/>
      <c r="AG176" s="98"/>
      <c r="AH176" s="98"/>
      <c r="AI176" s="98"/>
      <c r="AJ176" s="98"/>
      <c r="AK176" s="98"/>
      <c r="AL176" s="98"/>
      <c r="AM176" s="98"/>
    </row>
    <row r="177" spans="1:39" x14ac:dyDescent="0.25">
      <c r="A177" s="95">
        <f t="shared" si="4"/>
        <v>12</v>
      </c>
      <c r="B177" s="95">
        <v>156</v>
      </c>
      <c r="C177" s="96"/>
      <c r="D177" s="97"/>
      <c r="E177" s="98"/>
      <c r="F177" s="98"/>
      <c r="G177" s="98"/>
      <c r="H177" s="98"/>
      <c r="I177" s="98"/>
      <c r="J177" s="98"/>
      <c r="K177" s="98"/>
      <c r="L177" s="98"/>
      <c r="M177" s="98"/>
      <c r="N177" s="98"/>
      <c r="O177" s="98"/>
      <c r="P177" s="98"/>
      <c r="Q177" s="98"/>
      <c r="R177" s="98"/>
      <c r="S177" s="98"/>
      <c r="T177" s="98"/>
      <c r="U177" s="98"/>
      <c r="V177" s="98"/>
      <c r="W177" s="98"/>
      <c r="X177" s="98"/>
      <c r="Y177" s="98"/>
      <c r="Z177" s="98"/>
      <c r="AA177" s="98"/>
      <c r="AB177" s="98"/>
      <c r="AC177" s="98"/>
      <c r="AD177" s="98"/>
      <c r="AE177" s="98"/>
      <c r="AF177" s="98"/>
      <c r="AG177" s="98"/>
      <c r="AH177" s="98"/>
      <c r="AI177" s="98"/>
      <c r="AJ177" s="98"/>
      <c r="AK177" s="98"/>
      <c r="AL177" s="98"/>
      <c r="AM177" s="98"/>
    </row>
    <row r="178" spans="1:39" x14ac:dyDescent="0.25">
      <c r="A178" s="95">
        <f t="shared" si="4"/>
        <v>12</v>
      </c>
      <c r="B178" s="95">
        <v>157</v>
      </c>
      <c r="C178" s="96"/>
      <c r="D178" s="97"/>
      <c r="E178" s="98"/>
      <c r="F178" s="98"/>
      <c r="G178" s="98"/>
      <c r="H178" s="98"/>
      <c r="I178" s="98"/>
      <c r="J178" s="98"/>
      <c r="K178" s="98"/>
      <c r="L178" s="98"/>
      <c r="M178" s="98"/>
      <c r="N178" s="98"/>
      <c r="O178" s="98"/>
      <c r="P178" s="98"/>
      <c r="Q178" s="98"/>
      <c r="R178" s="98"/>
      <c r="S178" s="98"/>
      <c r="T178" s="98"/>
      <c r="U178" s="98"/>
      <c r="V178" s="98"/>
      <c r="W178" s="98"/>
      <c r="X178" s="98"/>
      <c r="Y178" s="98"/>
      <c r="Z178" s="98"/>
      <c r="AA178" s="98"/>
      <c r="AB178" s="98"/>
      <c r="AC178" s="98"/>
      <c r="AD178" s="98"/>
      <c r="AE178" s="98"/>
      <c r="AF178" s="98"/>
      <c r="AG178" s="98"/>
      <c r="AH178" s="98"/>
      <c r="AI178" s="98"/>
      <c r="AJ178" s="98"/>
      <c r="AK178" s="98"/>
      <c r="AL178" s="98"/>
      <c r="AM178" s="98"/>
    </row>
    <row r="179" spans="1:39" x14ac:dyDescent="0.25">
      <c r="A179" s="95">
        <f t="shared" si="4"/>
        <v>12</v>
      </c>
      <c r="B179" s="95">
        <v>158</v>
      </c>
      <c r="C179" s="96"/>
      <c r="D179" s="97"/>
      <c r="E179" s="98"/>
      <c r="F179" s="98"/>
      <c r="G179" s="98"/>
      <c r="H179" s="98"/>
      <c r="I179" s="98"/>
      <c r="J179" s="98"/>
      <c r="K179" s="98"/>
      <c r="L179" s="98"/>
      <c r="M179" s="98"/>
      <c r="N179" s="98"/>
      <c r="O179" s="98"/>
      <c r="P179" s="98"/>
      <c r="Q179" s="98"/>
      <c r="R179" s="98"/>
      <c r="S179" s="98"/>
      <c r="T179" s="98"/>
      <c r="U179" s="98"/>
      <c r="V179" s="98"/>
      <c r="W179" s="98"/>
      <c r="X179" s="98"/>
      <c r="Y179" s="98"/>
      <c r="Z179" s="98"/>
      <c r="AA179" s="98"/>
      <c r="AB179" s="98"/>
      <c r="AC179" s="98"/>
      <c r="AD179" s="98"/>
      <c r="AE179" s="98"/>
      <c r="AF179" s="98"/>
      <c r="AG179" s="98"/>
      <c r="AH179" s="98"/>
      <c r="AI179" s="98"/>
      <c r="AJ179" s="98"/>
      <c r="AK179" s="98"/>
      <c r="AL179" s="98"/>
      <c r="AM179" s="98"/>
    </row>
    <row r="180" spans="1:39" x14ac:dyDescent="0.25">
      <c r="A180" s="95">
        <f t="shared" si="4"/>
        <v>12</v>
      </c>
      <c r="B180" s="95">
        <v>159</v>
      </c>
      <c r="C180" s="96"/>
      <c r="D180" s="97"/>
      <c r="E180" s="98"/>
      <c r="F180" s="98"/>
      <c r="G180" s="98"/>
      <c r="H180" s="98"/>
      <c r="I180" s="98"/>
      <c r="J180" s="98"/>
      <c r="K180" s="98"/>
      <c r="L180" s="98"/>
      <c r="M180" s="98"/>
      <c r="N180" s="98"/>
      <c r="O180" s="98"/>
      <c r="P180" s="98"/>
      <c r="Q180" s="98"/>
      <c r="R180" s="98"/>
      <c r="S180" s="98"/>
      <c r="T180" s="98"/>
      <c r="U180" s="98"/>
      <c r="V180" s="98"/>
      <c r="W180" s="98"/>
      <c r="X180" s="98"/>
      <c r="Y180" s="98"/>
      <c r="Z180" s="98"/>
      <c r="AA180" s="98"/>
      <c r="AB180" s="98"/>
      <c r="AC180" s="98"/>
      <c r="AD180" s="98"/>
      <c r="AE180" s="98"/>
      <c r="AF180" s="98"/>
      <c r="AG180" s="98"/>
      <c r="AH180" s="98"/>
      <c r="AI180" s="98"/>
      <c r="AJ180" s="98"/>
      <c r="AK180" s="98"/>
      <c r="AL180" s="98"/>
      <c r="AM180" s="98"/>
    </row>
    <row r="181" spans="1:39" x14ac:dyDescent="0.25">
      <c r="A181" s="95">
        <f t="shared" si="4"/>
        <v>12</v>
      </c>
      <c r="B181" s="95">
        <v>160</v>
      </c>
      <c r="C181" s="96"/>
      <c r="D181" s="97"/>
      <c r="E181" s="98"/>
      <c r="F181" s="98"/>
      <c r="G181" s="98"/>
      <c r="H181" s="98"/>
      <c r="I181" s="98"/>
      <c r="J181" s="98"/>
      <c r="K181" s="98"/>
      <c r="L181" s="98"/>
      <c r="M181" s="98"/>
      <c r="N181" s="98"/>
      <c r="O181" s="98"/>
      <c r="P181" s="98"/>
      <c r="Q181" s="98"/>
      <c r="R181" s="98"/>
      <c r="S181" s="98"/>
      <c r="T181" s="98"/>
      <c r="U181" s="98"/>
      <c r="V181" s="98"/>
      <c r="W181" s="98"/>
      <c r="X181" s="98"/>
      <c r="Y181" s="98"/>
      <c r="Z181" s="98"/>
      <c r="AA181" s="98"/>
      <c r="AB181" s="98"/>
      <c r="AC181" s="98"/>
      <c r="AD181" s="98"/>
      <c r="AE181" s="98"/>
      <c r="AF181" s="98"/>
      <c r="AG181" s="98"/>
      <c r="AH181" s="98"/>
      <c r="AI181" s="98"/>
      <c r="AJ181" s="98"/>
      <c r="AK181" s="98"/>
      <c r="AL181" s="98"/>
      <c r="AM181" s="98"/>
    </row>
    <row r="182" spans="1:39" x14ac:dyDescent="0.25">
      <c r="A182" s="95">
        <f t="shared" si="4"/>
        <v>12</v>
      </c>
      <c r="B182" s="95">
        <v>161</v>
      </c>
      <c r="C182" s="96"/>
      <c r="D182" s="97"/>
      <c r="E182" s="98"/>
      <c r="F182" s="98"/>
      <c r="G182" s="98"/>
      <c r="H182" s="98"/>
      <c r="I182" s="98"/>
      <c r="J182" s="98"/>
      <c r="K182" s="98"/>
      <c r="L182" s="98"/>
      <c r="M182" s="98"/>
      <c r="N182" s="98"/>
      <c r="O182" s="98"/>
      <c r="P182" s="98"/>
      <c r="Q182" s="98"/>
      <c r="R182" s="98"/>
      <c r="S182" s="98"/>
      <c r="T182" s="98"/>
      <c r="U182" s="98"/>
      <c r="V182" s="98"/>
      <c r="W182" s="98"/>
      <c r="X182" s="98"/>
      <c r="Y182" s="98"/>
      <c r="Z182" s="98"/>
      <c r="AA182" s="98"/>
      <c r="AB182" s="98"/>
      <c r="AC182" s="98"/>
      <c r="AD182" s="98"/>
      <c r="AE182" s="98"/>
      <c r="AF182" s="98"/>
      <c r="AG182" s="98"/>
      <c r="AH182" s="98"/>
      <c r="AI182" s="98"/>
      <c r="AJ182" s="98"/>
      <c r="AK182" s="98"/>
      <c r="AL182" s="98"/>
      <c r="AM182" s="98"/>
    </row>
    <row r="183" spans="1:39" x14ac:dyDescent="0.25">
      <c r="A183" s="95">
        <f t="shared" si="4"/>
        <v>12</v>
      </c>
      <c r="B183" s="95">
        <v>162</v>
      </c>
      <c r="C183" s="96"/>
      <c r="D183" s="97"/>
      <c r="E183" s="98"/>
      <c r="F183" s="98"/>
      <c r="G183" s="98"/>
      <c r="H183" s="98"/>
      <c r="I183" s="98"/>
      <c r="J183" s="98"/>
      <c r="K183" s="98"/>
      <c r="L183" s="98"/>
      <c r="M183" s="98"/>
      <c r="N183" s="98"/>
      <c r="O183" s="98"/>
      <c r="P183" s="98"/>
      <c r="Q183" s="98"/>
      <c r="R183" s="98"/>
      <c r="S183" s="98"/>
      <c r="T183" s="98"/>
      <c r="U183" s="98"/>
      <c r="V183" s="98"/>
      <c r="W183" s="98"/>
      <c r="X183" s="98"/>
      <c r="Y183" s="98"/>
      <c r="Z183" s="98"/>
      <c r="AA183" s="98"/>
      <c r="AB183" s="98"/>
      <c r="AC183" s="98"/>
      <c r="AD183" s="98"/>
      <c r="AE183" s="98"/>
      <c r="AF183" s="98"/>
      <c r="AG183" s="98"/>
      <c r="AH183" s="98"/>
      <c r="AI183" s="98"/>
      <c r="AJ183" s="98"/>
      <c r="AK183" s="98"/>
      <c r="AL183" s="98"/>
      <c r="AM183" s="98"/>
    </row>
    <row r="184" spans="1:39" x14ac:dyDescent="0.25">
      <c r="A184" s="95">
        <f t="shared" si="4"/>
        <v>12</v>
      </c>
      <c r="B184" s="95">
        <v>163</v>
      </c>
      <c r="C184" s="96"/>
      <c r="D184" s="97"/>
      <c r="E184" s="98"/>
      <c r="F184" s="98"/>
      <c r="G184" s="98"/>
      <c r="H184" s="98"/>
      <c r="I184" s="98"/>
      <c r="J184" s="98"/>
      <c r="K184" s="98"/>
      <c r="L184" s="98"/>
      <c r="M184" s="98"/>
      <c r="N184" s="98"/>
      <c r="O184" s="98"/>
      <c r="P184" s="98"/>
      <c r="Q184" s="98"/>
      <c r="R184" s="98"/>
      <c r="S184" s="98"/>
      <c r="T184" s="98"/>
      <c r="U184" s="98"/>
      <c r="V184" s="98"/>
      <c r="W184" s="98"/>
      <c r="X184" s="98"/>
      <c r="Y184" s="98"/>
      <c r="Z184" s="98"/>
      <c r="AA184" s="98"/>
      <c r="AB184" s="98"/>
      <c r="AC184" s="98"/>
      <c r="AD184" s="98"/>
      <c r="AE184" s="98"/>
      <c r="AF184" s="98"/>
      <c r="AG184" s="98"/>
      <c r="AH184" s="98"/>
      <c r="AI184" s="98"/>
      <c r="AJ184" s="98"/>
      <c r="AK184" s="98"/>
      <c r="AL184" s="98"/>
      <c r="AM184" s="98"/>
    </row>
    <row r="185" spans="1:39" x14ac:dyDescent="0.25">
      <c r="A185" s="95">
        <f t="shared" si="4"/>
        <v>12</v>
      </c>
      <c r="B185" s="95">
        <v>164</v>
      </c>
      <c r="C185" s="96"/>
      <c r="D185" s="97"/>
      <c r="E185" s="98"/>
      <c r="F185" s="98"/>
      <c r="G185" s="98"/>
      <c r="H185" s="98"/>
      <c r="I185" s="98"/>
      <c r="J185" s="98"/>
      <c r="K185" s="98"/>
      <c r="L185" s="98"/>
      <c r="M185" s="98"/>
      <c r="N185" s="98"/>
      <c r="O185" s="98"/>
      <c r="P185" s="98"/>
      <c r="Q185" s="98"/>
      <c r="R185" s="98"/>
      <c r="S185" s="98"/>
      <c r="T185" s="98"/>
      <c r="U185" s="98"/>
      <c r="V185" s="98"/>
      <c r="W185" s="98"/>
      <c r="X185" s="98"/>
      <c r="Y185" s="98"/>
      <c r="Z185" s="98"/>
      <c r="AA185" s="98"/>
      <c r="AB185" s="98"/>
      <c r="AC185" s="98"/>
      <c r="AD185" s="98"/>
      <c r="AE185" s="98"/>
      <c r="AF185" s="98"/>
      <c r="AG185" s="98"/>
      <c r="AH185" s="98"/>
      <c r="AI185" s="98"/>
      <c r="AJ185" s="98"/>
      <c r="AK185" s="98"/>
      <c r="AL185" s="98"/>
      <c r="AM185" s="98"/>
    </row>
    <row r="186" spans="1:39" x14ac:dyDescent="0.25">
      <c r="A186" s="95">
        <f t="shared" si="4"/>
        <v>12</v>
      </c>
      <c r="B186" s="95">
        <v>165</v>
      </c>
      <c r="C186" s="96"/>
      <c r="D186" s="97"/>
      <c r="E186" s="98"/>
      <c r="F186" s="98"/>
      <c r="G186" s="98"/>
      <c r="H186" s="98"/>
      <c r="I186" s="98"/>
      <c r="J186" s="98"/>
      <c r="K186" s="98"/>
      <c r="L186" s="98"/>
      <c r="M186" s="98"/>
      <c r="N186" s="98"/>
      <c r="O186" s="98"/>
      <c r="P186" s="98"/>
      <c r="Q186" s="98"/>
      <c r="R186" s="98"/>
      <c r="S186" s="98"/>
      <c r="T186" s="98"/>
      <c r="U186" s="98"/>
      <c r="V186" s="98"/>
      <c r="W186" s="98"/>
      <c r="X186" s="98"/>
      <c r="Y186" s="98"/>
      <c r="Z186" s="98"/>
      <c r="AA186" s="98"/>
      <c r="AB186" s="98"/>
      <c r="AC186" s="98"/>
      <c r="AD186" s="98"/>
      <c r="AE186" s="98"/>
      <c r="AF186" s="98"/>
      <c r="AG186" s="98"/>
      <c r="AH186" s="98"/>
      <c r="AI186" s="98"/>
      <c r="AJ186" s="98"/>
      <c r="AK186" s="98"/>
      <c r="AL186" s="98"/>
      <c r="AM186" s="98"/>
    </row>
    <row r="187" spans="1:39" x14ac:dyDescent="0.25">
      <c r="A187" s="95">
        <f t="shared" si="4"/>
        <v>12</v>
      </c>
      <c r="B187" s="95">
        <v>166</v>
      </c>
      <c r="C187" s="96"/>
      <c r="D187" s="97"/>
      <c r="E187" s="98"/>
      <c r="F187" s="98"/>
      <c r="G187" s="98"/>
      <c r="H187" s="98"/>
      <c r="I187" s="98"/>
      <c r="J187" s="98"/>
      <c r="K187" s="98"/>
      <c r="L187" s="98"/>
      <c r="M187" s="98"/>
      <c r="N187" s="98"/>
      <c r="O187" s="98"/>
      <c r="P187" s="98"/>
      <c r="Q187" s="98"/>
      <c r="R187" s="98"/>
      <c r="S187" s="98"/>
      <c r="T187" s="98"/>
      <c r="U187" s="98"/>
      <c r="V187" s="98"/>
      <c r="W187" s="98"/>
      <c r="X187" s="98"/>
      <c r="Y187" s="98"/>
      <c r="Z187" s="98"/>
      <c r="AA187" s="98"/>
      <c r="AB187" s="98"/>
      <c r="AC187" s="98"/>
      <c r="AD187" s="98"/>
      <c r="AE187" s="98"/>
      <c r="AF187" s="98"/>
      <c r="AG187" s="98"/>
      <c r="AH187" s="98"/>
      <c r="AI187" s="98"/>
      <c r="AJ187" s="98"/>
      <c r="AK187" s="98"/>
      <c r="AL187" s="98"/>
      <c r="AM187" s="98"/>
    </row>
    <row r="188" spans="1:39" x14ac:dyDescent="0.25">
      <c r="A188" s="95">
        <f t="shared" si="4"/>
        <v>12</v>
      </c>
      <c r="B188" s="95">
        <v>167</v>
      </c>
      <c r="C188" s="96"/>
      <c r="D188" s="97"/>
      <c r="E188" s="98"/>
      <c r="F188" s="98"/>
      <c r="G188" s="98"/>
      <c r="H188" s="98"/>
      <c r="I188" s="98"/>
      <c r="J188" s="98"/>
      <c r="K188" s="98"/>
      <c r="L188" s="98"/>
      <c r="M188" s="98"/>
      <c r="N188" s="98"/>
      <c r="O188" s="98"/>
      <c r="P188" s="98"/>
      <c r="Q188" s="98"/>
      <c r="R188" s="98"/>
      <c r="S188" s="98"/>
      <c r="T188" s="98"/>
      <c r="U188" s="98"/>
      <c r="V188" s="98"/>
      <c r="W188" s="98"/>
      <c r="X188" s="98"/>
      <c r="Y188" s="98"/>
      <c r="Z188" s="98"/>
      <c r="AA188" s="98"/>
      <c r="AB188" s="98"/>
      <c r="AC188" s="98"/>
      <c r="AD188" s="98"/>
      <c r="AE188" s="98"/>
      <c r="AF188" s="98"/>
      <c r="AG188" s="98"/>
      <c r="AH188" s="98"/>
      <c r="AI188" s="98"/>
      <c r="AJ188" s="98"/>
      <c r="AK188" s="98"/>
      <c r="AL188" s="98"/>
      <c r="AM188" s="98"/>
    </row>
    <row r="189" spans="1:39" x14ac:dyDescent="0.25">
      <c r="A189" s="95">
        <f t="shared" si="4"/>
        <v>12</v>
      </c>
      <c r="B189" s="95">
        <v>168</v>
      </c>
      <c r="C189" s="96"/>
      <c r="D189" s="97"/>
      <c r="E189" s="98"/>
      <c r="F189" s="98"/>
      <c r="G189" s="98"/>
      <c r="H189" s="98"/>
      <c r="I189" s="98"/>
      <c r="J189" s="98"/>
      <c r="K189" s="98"/>
      <c r="L189" s="98"/>
      <c r="M189" s="98"/>
      <c r="N189" s="98"/>
      <c r="O189" s="98"/>
      <c r="P189" s="98"/>
      <c r="Q189" s="98"/>
      <c r="R189" s="98"/>
      <c r="S189" s="98"/>
      <c r="T189" s="98"/>
      <c r="U189" s="98"/>
      <c r="V189" s="98"/>
      <c r="W189" s="98"/>
      <c r="X189" s="98"/>
      <c r="Y189" s="98"/>
      <c r="Z189" s="98"/>
      <c r="AA189" s="98"/>
      <c r="AB189" s="98"/>
      <c r="AC189" s="98"/>
      <c r="AD189" s="98"/>
      <c r="AE189" s="98"/>
      <c r="AF189" s="98"/>
      <c r="AG189" s="98"/>
      <c r="AH189" s="98"/>
      <c r="AI189" s="98"/>
      <c r="AJ189" s="98"/>
      <c r="AK189" s="98"/>
      <c r="AL189" s="98"/>
      <c r="AM189" s="98"/>
    </row>
    <row r="190" spans="1:39" x14ac:dyDescent="0.25">
      <c r="A190" s="95">
        <f t="shared" si="4"/>
        <v>12</v>
      </c>
      <c r="B190" s="95">
        <v>169</v>
      </c>
      <c r="C190" s="96"/>
      <c r="D190" s="97"/>
      <c r="E190" s="98"/>
      <c r="F190" s="98"/>
      <c r="G190" s="98"/>
      <c r="H190" s="98"/>
      <c r="I190" s="98"/>
      <c r="J190" s="98"/>
      <c r="K190" s="98"/>
      <c r="L190" s="98"/>
      <c r="M190" s="98"/>
      <c r="N190" s="98"/>
      <c r="O190" s="98"/>
      <c r="P190" s="98"/>
      <c r="Q190" s="98"/>
      <c r="R190" s="98"/>
      <c r="S190" s="98"/>
      <c r="T190" s="98"/>
      <c r="U190" s="98"/>
      <c r="V190" s="98"/>
      <c r="W190" s="98"/>
      <c r="X190" s="98"/>
      <c r="Y190" s="98"/>
      <c r="Z190" s="98"/>
      <c r="AA190" s="98"/>
      <c r="AB190" s="98"/>
      <c r="AC190" s="98"/>
      <c r="AD190" s="98"/>
      <c r="AE190" s="98"/>
      <c r="AF190" s="98"/>
      <c r="AG190" s="98"/>
      <c r="AH190" s="98"/>
      <c r="AI190" s="98"/>
      <c r="AJ190" s="98"/>
      <c r="AK190" s="98"/>
      <c r="AL190" s="98"/>
      <c r="AM190" s="98"/>
    </row>
    <row r="191" spans="1:39" x14ac:dyDescent="0.25">
      <c r="A191" s="95">
        <f t="shared" si="4"/>
        <v>12</v>
      </c>
      <c r="B191" s="95">
        <v>170</v>
      </c>
      <c r="C191" s="96"/>
      <c r="D191" s="97"/>
      <c r="E191" s="98"/>
      <c r="F191" s="98"/>
      <c r="G191" s="98"/>
      <c r="H191" s="98"/>
      <c r="I191" s="98"/>
      <c r="J191" s="98"/>
      <c r="K191" s="98"/>
      <c r="L191" s="98"/>
      <c r="M191" s="98"/>
      <c r="N191" s="98"/>
      <c r="O191" s="98"/>
      <c r="P191" s="98"/>
      <c r="Q191" s="98"/>
      <c r="R191" s="98"/>
      <c r="S191" s="98"/>
      <c r="T191" s="98"/>
      <c r="U191" s="98"/>
      <c r="V191" s="98"/>
      <c r="W191" s="98"/>
      <c r="X191" s="98"/>
      <c r="Y191" s="98"/>
      <c r="Z191" s="98"/>
      <c r="AA191" s="98"/>
      <c r="AB191" s="98"/>
      <c r="AC191" s="98"/>
      <c r="AD191" s="98"/>
      <c r="AE191" s="98"/>
      <c r="AF191" s="98"/>
      <c r="AG191" s="98"/>
      <c r="AH191" s="98"/>
      <c r="AI191" s="98"/>
      <c r="AJ191" s="98"/>
      <c r="AK191" s="98"/>
      <c r="AL191" s="98"/>
      <c r="AM191" s="98"/>
    </row>
    <row r="192" spans="1:39" x14ac:dyDescent="0.25">
      <c r="A192" s="95">
        <f t="shared" si="4"/>
        <v>12</v>
      </c>
      <c r="B192" s="95">
        <v>171</v>
      </c>
      <c r="C192" s="96"/>
      <c r="D192" s="97"/>
      <c r="E192" s="98"/>
      <c r="F192" s="98"/>
      <c r="G192" s="98"/>
      <c r="H192" s="98"/>
      <c r="I192" s="98"/>
      <c r="J192" s="98"/>
      <c r="K192" s="98"/>
      <c r="L192" s="98"/>
      <c r="M192" s="98"/>
      <c r="N192" s="98"/>
      <c r="O192" s="98"/>
      <c r="P192" s="98"/>
      <c r="Q192" s="98"/>
      <c r="R192" s="98"/>
      <c r="S192" s="98"/>
      <c r="T192" s="98"/>
      <c r="U192" s="98"/>
      <c r="V192" s="98"/>
      <c r="W192" s="98"/>
      <c r="X192" s="98"/>
      <c r="Y192" s="98"/>
      <c r="Z192" s="98"/>
      <c r="AA192" s="98"/>
      <c r="AB192" s="98"/>
      <c r="AC192" s="98"/>
      <c r="AD192" s="98"/>
      <c r="AE192" s="98"/>
      <c r="AF192" s="98"/>
      <c r="AG192" s="98"/>
      <c r="AH192" s="98"/>
      <c r="AI192" s="98"/>
      <c r="AJ192" s="98"/>
      <c r="AK192" s="98"/>
      <c r="AL192" s="98"/>
      <c r="AM192" s="98"/>
    </row>
    <row r="193" spans="1:39" x14ac:dyDescent="0.25">
      <c r="A193" s="95">
        <f t="shared" si="4"/>
        <v>12</v>
      </c>
      <c r="B193" s="95">
        <v>172</v>
      </c>
      <c r="C193" s="96"/>
      <c r="D193" s="97"/>
      <c r="E193" s="98"/>
      <c r="F193" s="98"/>
      <c r="G193" s="98"/>
      <c r="H193" s="98"/>
      <c r="I193" s="98"/>
      <c r="J193" s="98"/>
      <c r="K193" s="98"/>
      <c r="L193" s="98"/>
      <c r="M193" s="98"/>
      <c r="N193" s="98"/>
      <c r="O193" s="98"/>
      <c r="P193" s="98"/>
      <c r="Q193" s="98"/>
      <c r="R193" s="98"/>
      <c r="S193" s="98"/>
      <c r="T193" s="98"/>
      <c r="U193" s="98"/>
      <c r="V193" s="98"/>
      <c r="W193" s="98"/>
      <c r="X193" s="98"/>
      <c r="Y193" s="98"/>
      <c r="Z193" s="98"/>
      <c r="AA193" s="98"/>
      <c r="AB193" s="98"/>
      <c r="AC193" s="98"/>
      <c r="AD193" s="98"/>
      <c r="AE193" s="98"/>
      <c r="AF193" s="98"/>
      <c r="AG193" s="98"/>
      <c r="AH193" s="98"/>
      <c r="AI193" s="98"/>
      <c r="AJ193" s="98"/>
      <c r="AK193" s="98"/>
      <c r="AL193" s="98"/>
      <c r="AM193" s="98"/>
    </row>
    <row r="194" spans="1:39" x14ac:dyDescent="0.25">
      <c r="A194" s="95">
        <f t="shared" si="4"/>
        <v>12</v>
      </c>
      <c r="B194" s="95">
        <v>173</v>
      </c>
      <c r="C194" s="96"/>
      <c r="D194" s="97"/>
      <c r="E194" s="98"/>
      <c r="F194" s="98"/>
      <c r="G194" s="98"/>
      <c r="H194" s="98"/>
      <c r="I194" s="98"/>
      <c r="J194" s="98"/>
      <c r="K194" s="98"/>
      <c r="L194" s="98"/>
      <c r="M194" s="98"/>
      <c r="N194" s="98"/>
      <c r="O194" s="98"/>
      <c r="P194" s="98"/>
      <c r="Q194" s="98"/>
      <c r="R194" s="98"/>
      <c r="S194" s="98"/>
      <c r="T194" s="98"/>
      <c r="U194" s="98"/>
      <c r="V194" s="98"/>
      <c r="W194" s="98"/>
      <c r="X194" s="98"/>
      <c r="Y194" s="98"/>
      <c r="Z194" s="98"/>
      <c r="AA194" s="98"/>
      <c r="AB194" s="98"/>
      <c r="AC194" s="98"/>
      <c r="AD194" s="98"/>
      <c r="AE194" s="98"/>
      <c r="AF194" s="98"/>
      <c r="AG194" s="98"/>
      <c r="AH194" s="98"/>
      <c r="AI194" s="98"/>
      <c r="AJ194" s="98"/>
      <c r="AK194" s="98"/>
      <c r="AL194" s="98"/>
      <c r="AM194" s="98"/>
    </row>
    <row r="195" spans="1:39" x14ac:dyDescent="0.25">
      <c r="A195" s="95">
        <f t="shared" si="4"/>
        <v>12</v>
      </c>
      <c r="B195" s="95">
        <v>174</v>
      </c>
      <c r="C195" s="96"/>
      <c r="D195" s="97"/>
      <c r="E195" s="98"/>
      <c r="F195" s="98"/>
      <c r="G195" s="98"/>
      <c r="H195" s="98"/>
      <c r="I195" s="98"/>
      <c r="J195" s="98"/>
      <c r="K195" s="98"/>
      <c r="L195" s="98"/>
      <c r="M195" s="98"/>
      <c r="N195" s="98"/>
      <c r="O195" s="98"/>
      <c r="P195" s="98"/>
      <c r="Q195" s="98"/>
      <c r="R195" s="98"/>
      <c r="S195" s="98"/>
      <c r="T195" s="98"/>
      <c r="U195" s="98"/>
      <c r="V195" s="98"/>
      <c r="W195" s="98"/>
      <c r="X195" s="98"/>
      <c r="Y195" s="98"/>
      <c r="Z195" s="98"/>
      <c r="AA195" s="98"/>
      <c r="AB195" s="98"/>
      <c r="AC195" s="98"/>
      <c r="AD195" s="98"/>
      <c r="AE195" s="98"/>
      <c r="AF195" s="98"/>
      <c r="AG195" s="98"/>
      <c r="AH195" s="98"/>
      <c r="AI195" s="98"/>
      <c r="AJ195" s="98"/>
      <c r="AK195" s="98"/>
      <c r="AL195" s="98"/>
      <c r="AM195" s="98"/>
    </row>
    <row r="196" spans="1:39" x14ac:dyDescent="0.25">
      <c r="A196" s="95">
        <f t="shared" si="4"/>
        <v>12</v>
      </c>
      <c r="B196" s="95">
        <v>175</v>
      </c>
      <c r="C196" s="96"/>
      <c r="D196" s="97"/>
      <c r="E196" s="98"/>
      <c r="F196" s="98"/>
      <c r="G196" s="98"/>
      <c r="H196" s="98"/>
      <c r="I196" s="98"/>
      <c r="J196" s="98"/>
      <c r="K196" s="98"/>
      <c r="L196" s="98"/>
      <c r="M196" s="98"/>
      <c r="N196" s="98"/>
      <c r="O196" s="98"/>
      <c r="P196" s="98"/>
      <c r="Q196" s="98"/>
      <c r="R196" s="98"/>
      <c r="S196" s="98"/>
      <c r="T196" s="98"/>
      <c r="U196" s="98"/>
      <c r="V196" s="98"/>
      <c r="W196" s="98"/>
      <c r="X196" s="98"/>
      <c r="Y196" s="98"/>
      <c r="Z196" s="98"/>
      <c r="AA196" s="98"/>
      <c r="AB196" s="98"/>
      <c r="AC196" s="98"/>
      <c r="AD196" s="98"/>
      <c r="AE196" s="98"/>
      <c r="AF196" s="98"/>
      <c r="AG196" s="98"/>
      <c r="AH196" s="98"/>
      <c r="AI196" s="98"/>
      <c r="AJ196" s="98"/>
      <c r="AK196" s="98"/>
      <c r="AL196" s="98"/>
      <c r="AM196" s="98"/>
    </row>
    <row r="197" spans="1:39" x14ac:dyDescent="0.25">
      <c r="A197" s="95">
        <f t="shared" si="4"/>
        <v>12</v>
      </c>
      <c r="B197" s="95">
        <v>176</v>
      </c>
      <c r="C197" s="96"/>
      <c r="D197" s="97"/>
      <c r="E197" s="98"/>
      <c r="F197" s="98"/>
      <c r="G197" s="98"/>
      <c r="H197" s="98"/>
      <c r="I197" s="98"/>
      <c r="J197" s="98"/>
      <c r="K197" s="98"/>
      <c r="L197" s="98"/>
      <c r="M197" s="98"/>
      <c r="N197" s="98"/>
      <c r="O197" s="98"/>
      <c r="P197" s="98"/>
      <c r="Q197" s="98"/>
      <c r="R197" s="98"/>
      <c r="S197" s="98"/>
      <c r="T197" s="98"/>
      <c r="U197" s="98"/>
      <c r="V197" s="98"/>
      <c r="W197" s="98"/>
      <c r="X197" s="98"/>
      <c r="Y197" s="98"/>
      <c r="Z197" s="98"/>
      <c r="AA197" s="98"/>
      <c r="AB197" s="98"/>
      <c r="AC197" s="98"/>
      <c r="AD197" s="98"/>
      <c r="AE197" s="98"/>
      <c r="AF197" s="98"/>
      <c r="AG197" s="98"/>
      <c r="AH197" s="98"/>
      <c r="AI197" s="98"/>
      <c r="AJ197" s="98"/>
      <c r="AK197" s="98"/>
      <c r="AL197" s="98"/>
      <c r="AM197" s="98"/>
    </row>
    <row r="198" spans="1:39" x14ac:dyDescent="0.25">
      <c r="A198" s="95">
        <f t="shared" si="4"/>
        <v>12</v>
      </c>
      <c r="B198" s="95">
        <v>177</v>
      </c>
      <c r="C198" s="96"/>
      <c r="D198" s="97"/>
      <c r="E198" s="98"/>
      <c r="F198" s="98"/>
      <c r="G198" s="98"/>
      <c r="H198" s="98"/>
      <c r="I198" s="98"/>
      <c r="J198" s="98"/>
      <c r="K198" s="98"/>
      <c r="L198" s="98"/>
      <c r="M198" s="98"/>
      <c r="N198" s="98"/>
      <c r="O198" s="98"/>
      <c r="P198" s="98"/>
      <c r="Q198" s="98"/>
      <c r="R198" s="98"/>
      <c r="S198" s="98"/>
      <c r="T198" s="98"/>
      <c r="U198" s="98"/>
      <c r="V198" s="98"/>
      <c r="W198" s="98"/>
      <c r="X198" s="98"/>
      <c r="Y198" s="98"/>
      <c r="Z198" s="98"/>
      <c r="AA198" s="98"/>
      <c r="AB198" s="98"/>
      <c r="AC198" s="98"/>
      <c r="AD198" s="98"/>
      <c r="AE198" s="98"/>
      <c r="AF198" s="98"/>
      <c r="AG198" s="98"/>
      <c r="AH198" s="98"/>
      <c r="AI198" s="98"/>
      <c r="AJ198" s="98"/>
      <c r="AK198" s="98"/>
      <c r="AL198" s="98"/>
      <c r="AM198" s="98"/>
    </row>
    <row r="199" spans="1:39" x14ac:dyDescent="0.25">
      <c r="A199" s="95">
        <f t="shared" si="4"/>
        <v>12</v>
      </c>
      <c r="B199" s="95">
        <v>178</v>
      </c>
      <c r="C199" s="96"/>
      <c r="D199" s="97"/>
      <c r="E199" s="98"/>
      <c r="F199" s="98"/>
      <c r="G199" s="98"/>
      <c r="H199" s="98"/>
      <c r="I199" s="98"/>
      <c r="J199" s="98"/>
      <c r="K199" s="98"/>
      <c r="L199" s="98"/>
      <c r="M199" s="98"/>
      <c r="N199" s="98"/>
      <c r="O199" s="98"/>
      <c r="P199" s="98"/>
      <c r="Q199" s="98"/>
      <c r="R199" s="98"/>
      <c r="S199" s="98"/>
      <c r="T199" s="98"/>
      <c r="U199" s="98"/>
      <c r="V199" s="98"/>
      <c r="W199" s="98"/>
      <c r="X199" s="98"/>
      <c r="Y199" s="98"/>
      <c r="Z199" s="98"/>
      <c r="AA199" s="98"/>
      <c r="AB199" s="98"/>
      <c r="AC199" s="98"/>
      <c r="AD199" s="98"/>
      <c r="AE199" s="98"/>
      <c r="AF199" s="98"/>
      <c r="AG199" s="98"/>
      <c r="AH199" s="98"/>
      <c r="AI199" s="98"/>
      <c r="AJ199" s="98"/>
      <c r="AK199" s="98"/>
      <c r="AL199" s="98"/>
      <c r="AM199" s="98"/>
    </row>
    <row r="200" spans="1:39" x14ac:dyDescent="0.25">
      <c r="A200" s="95">
        <f t="shared" si="4"/>
        <v>12</v>
      </c>
      <c r="B200" s="95">
        <v>179</v>
      </c>
      <c r="C200" s="96"/>
      <c r="D200" s="97"/>
      <c r="E200" s="98"/>
      <c r="F200" s="98"/>
      <c r="G200" s="98"/>
      <c r="H200" s="98"/>
      <c r="I200" s="98"/>
      <c r="J200" s="98"/>
      <c r="K200" s="98"/>
      <c r="L200" s="98"/>
      <c r="M200" s="98"/>
      <c r="N200" s="98"/>
      <c r="O200" s="98"/>
      <c r="P200" s="98"/>
      <c r="Q200" s="98"/>
      <c r="R200" s="98"/>
      <c r="S200" s="98"/>
      <c r="T200" s="98"/>
      <c r="U200" s="98"/>
      <c r="V200" s="98"/>
      <c r="W200" s="98"/>
      <c r="X200" s="98"/>
      <c r="Y200" s="98"/>
      <c r="Z200" s="98"/>
      <c r="AA200" s="98"/>
      <c r="AB200" s="98"/>
      <c r="AC200" s="98"/>
      <c r="AD200" s="98"/>
      <c r="AE200" s="98"/>
      <c r="AF200" s="98"/>
      <c r="AG200" s="98"/>
      <c r="AH200" s="98"/>
      <c r="AI200" s="98"/>
      <c r="AJ200" s="98"/>
      <c r="AK200" s="98"/>
      <c r="AL200" s="98"/>
      <c r="AM200" s="98"/>
    </row>
    <row r="201" spans="1:39" x14ac:dyDescent="0.25">
      <c r="A201" s="95">
        <f t="shared" si="4"/>
        <v>12</v>
      </c>
      <c r="B201" s="95">
        <v>180</v>
      </c>
      <c r="C201" s="96"/>
      <c r="D201" s="97"/>
      <c r="E201" s="98"/>
      <c r="F201" s="98"/>
      <c r="G201" s="98"/>
      <c r="H201" s="98"/>
      <c r="I201" s="98"/>
      <c r="J201" s="98"/>
      <c r="K201" s="98"/>
      <c r="L201" s="98"/>
      <c r="M201" s="98"/>
      <c r="N201" s="98"/>
      <c r="O201" s="98"/>
      <c r="P201" s="98"/>
      <c r="Q201" s="98"/>
      <c r="R201" s="98"/>
      <c r="S201" s="98"/>
      <c r="T201" s="98"/>
      <c r="U201" s="98"/>
      <c r="V201" s="98"/>
      <c r="W201" s="98"/>
      <c r="X201" s="98"/>
      <c r="Y201" s="98"/>
      <c r="Z201" s="98"/>
      <c r="AA201" s="98"/>
      <c r="AB201" s="98"/>
      <c r="AC201" s="98"/>
      <c r="AD201" s="98"/>
      <c r="AE201" s="98"/>
      <c r="AF201" s="98"/>
      <c r="AG201" s="98"/>
      <c r="AH201" s="98"/>
      <c r="AI201" s="98"/>
      <c r="AJ201" s="98"/>
      <c r="AK201" s="98"/>
      <c r="AL201" s="98"/>
      <c r="AM201" s="98"/>
    </row>
    <row r="202" spans="1:39" x14ac:dyDescent="0.25">
      <c r="A202" s="95">
        <f t="shared" si="4"/>
        <v>12</v>
      </c>
      <c r="B202" s="95">
        <v>181</v>
      </c>
      <c r="C202" s="96"/>
      <c r="D202" s="97"/>
      <c r="E202" s="98"/>
      <c r="F202" s="98"/>
      <c r="G202" s="98"/>
      <c r="H202" s="98"/>
      <c r="I202" s="98"/>
      <c r="J202" s="98"/>
      <c r="K202" s="98"/>
      <c r="L202" s="98"/>
      <c r="M202" s="98"/>
      <c r="N202" s="98"/>
      <c r="O202" s="98"/>
      <c r="P202" s="98"/>
      <c r="Q202" s="98"/>
      <c r="R202" s="98"/>
      <c r="S202" s="98"/>
      <c r="T202" s="98"/>
      <c r="U202" s="98"/>
      <c r="V202" s="98"/>
      <c r="W202" s="98"/>
      <c r="X202" s="98"/>
      <c r="Y202" s="98"/>
      <c r="Z202" s="98"/>
      <c r="AA202" s="98"/>
      <c r="AB202" s="98"/>
      <c r="AC202" s="98"/>
      <c r="AD202" s="98"/>
      <c r="AE202" s="98"/>
      <c r="AF202" s="98"/>
      <c r="AG202" s="98"/>
      <c r="AH202" s="98"/>
      <c r="AI202" s="98"/>
      <c r="AJ202" s="98"/>
      <c r="AK202" s="98"/>
      <c r="AL202" s="98"/>
      <c r="AM202" s="98"/>
    </row>
    <row r="203" spans="1:39" x14ac:dyDescent="0.25">
      <c r="A203" s="95">
        <f t="shared" si="4"/>
        <v>12</v>
      </c>
      <c r="B203" s="95">
        <v>182</v>
      </c>
      <c r="C203" s="96"/>
      <c r="D203" s="97"/>
      <c r="E203" s="98"/>
      <c r="F203" s="98"/>
      <c r="G203" s="98"/>
      <c r="H203" s="98"/>
      <c r="I203" s="98"/>
      <c r="J203" s="98"/>
      <c r="K203" s="98"/>
      <c r="L203" s="98"/>
      <c r="M203" s="98"/>
      <c r="N203" s="98"/>
      <c r="O203" s="98"/>
      <c r="P203" s="98"/>
      <c r="Q203" s="98"/>
      <c r="R203" s="98"/>
      <c r="S203" s="98"/>
      <c r="T203" s="98"/>
      <c r="U203" s="98"/>
      <c r="V203" s="98"/>
      <c r="W203" s="98"/>
      <c r="X203" s="98"/>
      <c r="Y203" s="98"/>
      <c r="Z203" s="98"/>
      <c r="AA203" s="98"/>
      <c r="AB203" s="98"/>
      <c r="AC203" s="98"/>
      <c r="AD203" s="98"/>
      <c r="AE203" s="98"/>
      <c r="AF203" s="98"/>
      <c r="AG203" s="98"/>
      <c r="AH203" s="98"/>
      <c r="AI203" s="98"/>
      <c r="AJ203" s="98"/>
      <c r="AK203" s="98"/>
      <c r="AL203" s="98"/>
      <c r="AM203" s="98"/>
    </row>
    <row r="204" spans="1:39" x14ac:dyDescent="0.25">
      <c r="A204" s="95">
        <f t="shared" si="4"/>
        <v>12</v>
      </c>
      <c r="B204" s="95">
        <v>183</v>
      </c>
      <c r="C204" s="96"/>
      <c r="D204" s="97"/>
      <c r="E204" s="98"/>
      <c r="F204" s="98"/>
      <c r="G204" s="98"/>
      <c r="H204" s="98"/>
      <c r="I204" s="98"/>
      <c r="J204" s="98"/>
      <c r="K204" s="98"/>
      <c r="L204" s="98"/>
      <c r="M204" s="98"/>
      <c r="N204" s="98"/>
      <c r="O204" s="98"/>
      <c r="P204" s="98"/>
      <c r="Q204" s="98"/>
      <c r="R204" s="98"/>
      <c r="S204" s="98"/>
      <c r="T204" s="98"/>
      <c r="U204" s="98"/>
      <c r="V204" s="98"/>
      <c r="W204" s="98"/>
      <c r="X204" s="98"/>
      <c r="Y204" s="98"/>
      <c r="Z204" s="98"/>
      <c r="AA204" s="98"/>
      <c r="AB204" s="98"/>
      <c r="AC204" s="98"/>
      <c r="AD204" s="98"/>
      <c r="AE204" s="98"/>
      <c r="AF204" s="98"/>
      <c r="AG204" s="98"/>
      <c r="AH204" s="98"/>
      <c r="AI204" s="98"/>
      <c r="AJ204" s="98"/>
      <c r="AK204" s="98"/>
      <c r="AL204" s="98"/>
      <c r="AM204" s="98"/>
    </row>
    <row r="205" spans="1:39" x14ac:dyDescent="0.25">
      <c r="A205" s="95">
        <f t="shared" si="4"/>
        <v>12</v>
      </c>
      <c r="B205" s="95">
        <v>184</v>
      </c>
      <c r="C205" s="96"/>
      <c r="D205" s="97"/>
      <c r="E205" s="98"/>
      <c r="F205" s="98"/>
      <c r="G205" s="98"/>
      <c r="H205" s="98"/>
      <c r="I205" s="98"/>
      <c r="J205" s="98"/>
      <c r="K205" s="98"/>
      <c r="L205" s="98"/>
      <c r="M205" s="98"/>
      <c r="N205" s="98"/>
      <c r="O205" s="98"/>
      <c r="P205" s="98"/>
      <c r="Q205" s="98"/>
      <c r="R205" s="98"/>
      <c r="S205" s="98"/>
      <c r="T205" s="98"/>
      <c r="U205" s="98"/>
      <c r="V205" s="98"/>
      <c r="W205" s="98"/>
      <c r="X205" s="98"/>
      <c r="Y205" s="98"/>
      <c r="Z205" s="98"/>
      <c r="AA205" s="98"/>
      <c r="AB205" s="98"/>
      <c r="AC205" s="98"/>
      <c r="AD205" s="98"/>
      <c r="AE205" s="98"/>
      <c r="AF205" s="98"/>
      <c r="AG205" s="98"/>
      <c r="AH205" s="98"/>
      <c r="AI205" s="98"/>
      <c r="AJ205" s="98"/>
      <c r="AK205" s="98"/>
      <c r="AL205" s="98"/>
      <c r="AM205" s="98"/>
    </row>
    <row r="206" spans="1:39" x14ac:dyDescent="0.25">
      <c r="A206" s="95">
        <f t="shared" si="4"/>
        <v>12</v>
      </c>
      <c r="B206" s="95">
        <v>185</v>
      </c>
      <c r="C206" s="96"/>
      <c r="D206" s="97"/>
      <c r="E206" s="98"/>
      <c r="F206" s="98"/>
      <c r="G206" s="98"/>
      <c r="H206" s="98"/>
      <c r="I206" s="98"/>
      <c r="J206" s="98"/>
      <c r="K206" s="98"/>
      <c r="L206" s="98"/>
      <c r="M206" s="98"/>
      <c r="N206" s="98"/>
      <c r="O206" s="98"/>
      <c r="P206" s="98"/>
      <c r="Q206" s="98"/>
      <c r="R206" s="98"/>
      <c r="S206" s="98"/>
      <c r="T206" s="98"/>
      <c r="U206" s="98"/>
      <c r="V206" s="98"/>
      <c r="W206" s="98"/>
      <c r="X206" s="98"/>
      <c r="Y206" s="98"/>
      <c r="Z206" s="98"/>
      <c r="AA206" s="98"/>
      <c r="AB206" s="98"/>
      <c r="AC206" s="98"/>
      <c r="AD206" s="98"/>
      <c r="AE206" s="98"/>
      <c r="AF206" s="98"/>
      <c r="AG206" s="98"/>
      <c r="AH206" s="98"/>
      <c r="AI206" s="98"/>
      <c r="AJ206" s="98"/>
      <c r="AK206" s="98"/>
      <c r="AL206" s="98"/>
      <c r="AM206" s="98"/>
    </row>
    <row r="207" spans="1:39" x14ac:dyDescent="0.25">
      <c r="A207" s="95">
        <f t="shared" si="4"/>
        <v>12</v>
      </c>
      <c r="B207" s="95">
        <v>186</v>
      </c>
      <c r="C207" s="96"/>
      <c r="D207" s="97"/>
      <c r="E207" s="98"/>
      <c r="F207" s="98"/>
      <c r="G207" s="98"/>
      <c r="H207" s="98"/>
      <c r="I207" s="98"/>
      <c r="J207" s="98"/>
      <c r="K207" s="98"/>
      <c r="L207" s="98"/>
      <c r="M207" s="98"/>
      <c r="N207" s="98"/>
      <c r="O207" s="98"/>
      <c r="P207" s="98"/>
      <c r="Q207" s="98"/>
      <c r="R207" s="98"/>
      <c r="S207" s="98"/>
      <c r="T207" s="98"/>
      <c r="U207" s="98"/>
      <c r="V207" s="98"/>
      <c r="W207" s="98"/>
      <c r="X207" s="98"/>
      <c r="Y207" s="98"/>
      <c r="Z207" s="98"/>
      <c r="AA207" s="98"/>
      <c r="AB207" s="98"/>
      <c r="AC207" s="98"/>
      <c r="AD207" s="98"/>
      <c r="AE207" s="98"/>
      <c r="AF207" s="98"/>
      <c r="AG207" s="98"/>
      <c r="AH207" s="98"/>
      <c r="AI207" s="98"/>
      <c r="AJ207" s="98"/>
      <c r="AK207" s="98"/>
      <c r="AL207" s="98"/>
      <c r="AM207" s="98"/>
    </row>
    <row r="208" spans="1:39" x14ac:dyDescent="0.25">
      <c r="A208" s="95">
        <f t="shared" si="4"/>
        <v>12</v>
      </c>
      <c r="B208" s="95">
        <v>187</v>
      </c>
      <c r="C208" s="96"/>
      <c r="D208" s="97"/>
      <c r="E208" s="98"/>
      <c r="F208" s="98"/>
      <c r="G208" s="98"/>
      <c r="H208" s="98"/>
      <c r="I208" s="98"/>
      <c r="J208" s="98"/>
      <c r="K208" s="98"/>
      <c r="L208" s="98"/>
      <c r="M208" s="98"/>
      <c r="N208" s="98"/>
      <c r="O208" s="98"/>
      <c r="P208" s="98"/>
      <c r="Q208" s="98"/>
      <c r="R208" s="98"/>
      <c r="S208" s="98"/>
      <c r="T208" s="98"/>
      <c r="U208" s="98"/>
      <c r="V208" s="98"/>
      <c r="W208" s="98"/>
      <c r="X208" s="98"/>
      <c r="Y208" s="98"/>
      <c r="Z208" s="98"/>
      <c r="AA208" s="98"/>
      <c r="AB208" s="98"/>
      <c r="AC208" s="98"/>
      <c r="AD208" s="98"/>
      <c r="AE208" s="98"/>
      <c r="AF208" s="98"/>
      <c r="AG208" s="98"/>
      <c r="AH208" s="98"/>
      <c r="AI208" s="98"/>
      <c r="AJ208" s="98"/>
      <c r="AK208" s="98"/>
      <c r="AL208" s="98"/>
      <c r="AM208" s="98"/>
    </row>
    <row r="209" spans="1:39" x14ac:dyDescent="0.25">
      <c r="A209" s="95">
        <f t="shared" si="4"/>
        <v>12</v>
      </c>
      <c r="B209" s="95">
        <v>188</v>
      </c>
      <c r="C209" s="96"/>
      <c r="D209" s="97"/>
      <c r="E209" s="98"/>
      <c r="F209" s="98"/>
      <c r="G209" s="98"/>
      <c r="H209" s="98"/>
      <c r="I209" s="98"/>
      <c r="J209" s="98"/>
      <c r="K209" s="98"/>
      <c r="L209" s="98"/>
      <c r="M209" s="98"/>
      <c r="N209" s="98"/>
      <c r="O209" s="98"/>
      <c r="P209" s="98"/>
      <c r="Q209" s="98"/>
      <c r="R209" s="98"/>
      <c r="S209" s="98"/>
      <c r="T209" s="98"/>
      <c r="U209" s="98"/>
      <c r="V209" s="98"/>
      <c r="W209" s="98"/>
      <c r="X209" s="98"/>
      <c r="Y209" s="98"/>
      <c r="Z209" s="98"/>
      <c r="AA209" s="98"/>
      <c r="AB209" s="98"/>
      <c r="AC209" s="98"/>
      <c r="AD209" s="98"/>
      <c r="AE209" s="98"/>
      <c r="AF209" s="98"/>
      <c r="AG209" s="98"/>
      <c r="AH209" s="98"/>
      <c r="AI209" s="98"/>
      <c r="AJ209" s="98"/>
      <c r="AK209" s="98"/>
      <c r="AL209" s="98"/>
      <c r="AM209" s="98"/>
    </row>
    <row r="210" spans="1:39" x14ac:dyDescent="0.25">
      <c r="A210" s="95">
        <f t="shared" si="4"/>
        <v>12</v>
      </c>
      <c r="B210" s="95">
        <v>189</v>
      </c>
      <c r="C210" s="96"/>
      <c r="D210" s="97"/>
      <c r="E210" s="98"/>
      <c r="F210" s="98"/>
      <c r="G210" s="98"/>
      <c r="H210" s="98"/>
      <c r="I210" s="98"/>
      <c r="J210" s="98"/>
      <c r="K210" s="98"/>
      <c r="L210" s="98"/>
      <c r="M210" s="98"/>
      <c r="N210" s="98"/>
      <c r="O210" s="98"/>
      <c r="P210" s="98"/>
      <c r="Q210" s="98"/>
      <c r="R210" s="98"/>
      <c r="S210" s="98"/>
      <c r="T210" s="98"/>
      <c r="U210" s="98"/>
      <c r="V210" s="98"/>
      <c r="W210" s="98"/>
      <c r="X210" s="98"/>
      <c r="Y210" s="98"/>
      <c r="Z210" s="98"/>
      <c r="AA210" s="98"/>
      <c r="AB210" s="98"/>
      <c r="AC210" s="98"/>
      <c r="AD210" s="98"/>
      <c r="AE210" s="98"/>
      <c r="AF210" s="98"/>
      <c r="AG210" s="98"/>
      <c r="AH210" s="98"/>
      <c r="AI210" s="98"/>
      <c r="AJ210" s="98"/>
      <c r="AK210" s="98"/>
      <c r="AL210" s="98"/>
      <c r="AM210" s="98"/>
    </row>
    <row r="211" spans="1:39" x14ac:dyDescent="0.25">
      <c r="A211" s="95">
        <f t="shared" si="4"/>
        <v>12</v>
      </c>
      <c r="B211" s="95">
        <v>190</v>
      </c>
      <c r="C211" s="96"/>
      <c r="D211" s="97"/>
      <c r="E211" s="98"/>
      <c r="F211" s="98"/>
      <c r="G211" s="98"/>
      <c r="H211" s="98"/>
      <c r="I211" s="98"/>
      <c r="J211" s="98"/>
      <c r="K211" s="98"/>
      <c r="L211" s="98"/>
      <c r="M211" s="98"/>
      <c r="N211" s="98"/>
      <c r="O211" s="98"/>
      <c r="P211" s="98"/>
      <c r="Q211" s="98"/>
      <c r="R211" s="98"/>
      <c r="S211" s="98"/>
      <c r="T211" s="98"/>
      <c r="U211" s="98"/>
      <c r="V211" s="98"/>
      <c r="W211" s="98"/>
      <c r="X211" s="98"/>
      <c r="Y211" s="98"/>
      <c r="Z211" s="98"/>
      <c r="AA211" s="98"/>
      <c r="AB211" s="98"/>
      <c r="AC211" s="98"/>
      <c r="AD211" s="98"/>
      <c r="AE211" s="98"/>
      <c r="AF211" s="98"/>
      <c r="AG211" s="98"/>
      <c r="AH211" s="98"/>
      <c r="AI211" s="98"/>
      <c r="AJ211" s="98"/>
      <c r="AK211" s="98"/>
      <c r="AL211" s="98"/>
      <c r="AM211" s="98"/>
    </row>
    <row r="212" spans="1:39" x14ac:dyDescent="0.25">
      <c r="A212" s="95">
        <f t="shared" si="4"/>
        <v>12</v>
      </c>
      <c r="B212" s="95">
        <v>191</v>
      </c>
      <c r="C212" s="96"/>
      <c r="D212" s="97"/>
      <c r="E212" s="98"/>
      <c r="F212" s="98"/>
      <c r="G212" s="98"/>
      <c r="H212" s="98"/>
      <c r="I212" s="98"/>
      <c r="J212" s="98"/>
      <c r="K212" s="98"/>
      <c r="L212" s="98"/>
      <c r="M212" s="98"/>
      <c r="N212" s="98"/>
      <c r="O212" s="98"/>
      <c r="P212" s="98"/>
      <c r="Q212" s="98"/>
      <c r="R212" s="98"/>
      <c r="S212" s="98"/>
      <c r="T212" s="98"/>
      <c r="U212" s="98"/>
      <c r="V212" s="98"/>
      <c r="W212" s="98"/>
      <c r="X212" s="98"/>
      <c r="Y212" s="98"/>
      <c r="Z212" s="98"/>
      <c r="AA212" s="98"/>
      <c r="AB212" s="98"/>
      <c r="AC212" s="98"/>
      <c r="AD212" s="98"/>
      <c r="AE212" s="98"/>
      <c r="AF212" s="98"/>
      <c r="AG212" s="98"/>
      <c r="AH212" s="98"/>
      <c r="AI212" s="98"/>
      <c r="AJ212" s="98"/>
      <c r="AK212" s="98"/>
      <c r="AL212" s="98"/>
      <c r="AM212" s="98"/>
    </row>
    <row r="213" spans="1:39" x14ac:dyDescent="0.25">
      <c r="A213" s="95">
        <f t="shared" si="4"/>
        <v>12</v>
      </c>
      <c r="B213" s="95">
        <v>192</v>
      </c>
      <c r="C213" s="96"/>
      <c r="D213" s="97"/>
      <c r="E213" s="98"/>
      <c r="F213" s="98"/>
      <c r="G213" s="98"/>
      <c r="H213" s="98"/>
      <c r="I213" s="98"/>
      <c r="J213" s="98"/>
      <c r="K213" s="98"/>
      <c r="L213" s="98"/>
      <c r="M213" s="98"/>
      <c r="N213" s="98"/>
      <c r="O213" s="98"/>
      <c r="P213" s="98"/>
      <c r="Q213" s="98"/>
      <c r="R213" s="98"/>
      <c r="S213" s="98"/>
      <c r="T213" s="98"/>
      <c r="U213" s="98"/>
      <c r="V213" s="98"/>
      <c r="W213" s="98"/>
      <c r="X213" s="98"/>
      <c r="Y213" s="98"/>
      <c r="Z213" s="98"/>
      <c r="AA213" s="98"/>
      <c r="AB213" s="98"/>
      <c r="AC213" s="98"/>
      <c r="AD213" s="98"/>
      <c r="AE213" s="98"/>
      <c r="AF213" s="98"/>
      <c r="AG213" s="98"/>
      <c r="AH213" s="98"/>
      <c r="AI213" s="98"/>
      <c r="AJ213" s="98"/>
      <c r="AK213" s="98"/>
      <c r="AL213" s="98"/>
      <c r="AM213" s="98"/>
    </row>
    <row r="214" spans="1:39" x14ac:dyDescent="0.25">
      <c r="A214" s="95">
        <f t="shared" si="4"/>
        <v>12</v>
      </c>
      <c r="B214" s="95">
        <v>193</v>
      </c>
      <c r="C214" s="96"/>
      <c r="D214" s="97"/>
      <c r="E214" s="98"/>
      <c r="F214" s="98"/>
      <c r="G214" s="98"/>
      <c r="H214" s="98"/>
      <c r="I214" s="98"/>
      <c r="J214" s="98"/>
      <c r="K214" s="98"/>
      <c r="L214" s="98"/>
      <c r="M214" s="98"/>
      <c r="N214" s="98"/>
      <c r="O214" s="98"/>
      <c r="P214" s="98"/>
      <c r="Q214" s="98"/>
      <c r="R214" s="98"/>
      <c r="S214" s="98"/>
      <c r="T214" s="98"/>
      <c r="U214" s="98"/>
      <c r="V214" s="98"/>
      <c r="W214" s="98"/>
      <c r="X214" s="98"/>
      <c r="Y214" s="98"/>
      <c r="Z214" s="98"/>
      <c r="AA214" s="98"/>
      <c r="AB214" s="98"/>
      <c r="AC214" s="98"/>
      <c r="AD214" s="98"/>
      <c r="AE214" s="98"/>
      <c r="AF214" s="98"/>
      <c r="AG214" s="98"/>
      <c r="AH214" s="98"/>
      <c r="AI214" s="98"/>
      <c r="AJ214" s="98"/>
      <c r="AK214" s="98"/>
      <c r="AL214" s="98"/>
      <c r="AM214" s="98"/>
    </row>
    <row r="215" spans="1:39" x14ac:dyDescent="0.25">
      <c r="A215" s="95">
        <f t="shared" ref="A215:A231" si="5">IF(D215&lt;&gt;"",A214+1,A214)</f>
        <v>12</v>
      </c>
      <c r="B215" s="95">
        <v>194</v>
      </c>
      <c r="C215" s="96"/>
      <c r="D215" s="97"/>
      <c r="E215" s="98"/>
      <c r="F215" s="98"/>
      <c r="G215" s="98"/>
      <c r="H215" s="98"/>
      <c r="I215" s="98"/>
      <c r="J215" s="98"/>
      <c r="K215" s="98"/>
      <c r="L215" s="98"/>
      <c r="M215" s="98"/>
      <c r="N215" s="98"/>
      <c r="O215" s="98"/>
      <c r="P215" s="98"/>
      <c r="Q215" s="98"/>
      <c r="R215" s="98"/>
      <c r="S215" s="98"/>
      <c r="T215" s="98"/>
      <c r="U215" s="98"/>
      <c r="V215" s="98"/>
      <c r="W215" s="98"/>
      <c r="X215" s="98"/>
      <c r="Y215" s="98"/>
      <c r="Z215" s="98"/>
      <c r="AA215" s="98"/>
      <c r="AB215" s="98"/>
      <c r="AC215" s="98"/>
      <c r="AD215" s="98"/>
      <c r="AE215" s="98"/>
      <c r="AF215" s="98"/>
      <c r="AG215" s="98"/>
      <c r="AH215" s="98"/>
      <c r="AI215" s="98"/>
      <c r="AJ215" s="98"/>
      <c r="AK215" s="98"/>
      <c r="AL215" s="98"/>
      <c r="AM215" s="98"/>
    </row>
    <row r="216" spans="1:39" x14ac:dyDescent="0.25">
      <c r="A216" s="95">
        <f t="shared" si="5"/>
        <v>12</v>
      </c>
      <c r="B216" s="95">
        <v>195</v>
      </c>
      <c r="C216" s="96"/>
      <c r="D216" s="97"/>
      <c r="E216" s="98"/>
      <c r="F216" s="98"/>
      <c r="G216" s="98"/>
      <c r="H216" s="98"/>
      <c r="I216" s="98"/>
      <c r="J216" s="98"/>
      <c r="K216" s="98"/>
      <c r="L216" s="98"/>
      <c r="M216" s="98"/>
      <c r="N216" s="98"/>
      <c r="O216" s="98"/>
      <c r="P216" s="98"/>
      <c r="Q216" s="98"/>
      <c r="R216" s="98"/>
      <c r="S216" s="98"/>
      <c r="T216" s="98"/>
      <c r="U216" s="98"/>
      <c r="V216" s="98"/>
      <c r="W216" s="98"/>
      <c r="X216" s="98"/>
      <c r="Y216" s="98"/>
      <c r="Z216" s="98"/>
      <c r="AA216" s="98"/>
      <c r="AB216" s="98"/>
      <c r="AC216" s="98"/>
      <c r="AD216" s="98"/>
      <c r="AE216" s="98"/>
      <c r="AF216" s="98"/>
      <c r="AG216" s="98"/>
      <c r="AH216" s="98"/>
      <c r="AI216" s="98"/>
      <c r="AJ216" s="98"/>
      <c r="AK216" s="98"/>
      <c r="AL216" s="98"/>
      <c r="AM216" s="98"/>
    </row>
    <row r="217" spans="1:39" x14ac:dyDescent="0.25">
      <c r="A217" s="95">
        <f t="shared" si="5"/>
        <v>12</v>
      </c>
      <c r="B217" s="95">
        <v>196</v>
      </c>
      <c r="C217" s="96"/>
      <c r="D217" s="97"/>
      <c r="E217" s="98"/>
      <c r="F217" s="98"/>
      <c r="G217" s="98"/>
      <c r="H217" s="98"/>
      <c r="I217" s="98"/>
      <c r="J217" s="98"/>
      <c r="K217" s="98"/>
      <c r="L217" s="98"/>
      <c r="M217" s="98"/>
      <c r="N217" s="98"/>
      <c r="O217" s="98"/>
      <c r="P217" s="98"/>
      <c r="Q217" s="98"/>
      <c r="R217" s="98"/>
      <c r="S217" s="98"/>
      <c r="T217" s="98"/>
      <c r="U217" s="98"/>
      <c r="V217" s="98"/>
      <c r="W217" s="98"/>
      <c r="X217" s="98"/>
      <c r="Y217" s="98"/>
      <c r="Z217" s="98"/>
      <c r="AA217" s="98"/>
      <c r="AB217" s="98"/>
      <c r="AC217" s="98"/>
      <c r="AD217" s="98"/>
      <c r="AE217" s="98"/>
      <c r="AF217" s="98"/>
      <c r="AG217" s="98"/>
      <c r="AH217" s="98"/>
      <c r="AI217" s="98"/>
      <c r="AJ217" s="98"/>
      <c r="AK217" s="98"/>
      <c r="AL217" s="98"/>
      <c r="AM217" s="98"/>
    </row>
    <row r="218" spans="1:39" x14ac:dyDescent="0.25">
      <c r="A218" s="95">
        <f t="shared" si="5"/>
        <v>12</v>
      </c>
      <c r="B218" s="95">
        <v>197</v>
      </c>
      <c r="C218" s="96"/>
      <c r="D218" s="97"/>
      <c r="E218" s="98"/>
      <c r="F218" s="98"/>
      <c r="G218" s="98"/>
      <c r="H218" s="98"/>
      <c r="I218" s="98"/>
      <c r="J218" s="98"/>
      <c r="K218" s="98"/>
      <c r="L218" s="98"/>
      <c r="M218" s="98"/>
      <c r="N218" s="98"/>
      <c r="O218" s="98"/>
      <c r="P218" s="98"/>
      <c r="Q218" s="98"/>
      <c r="R218" s="98"/>
      <c r="S218" s="98"/>
      <c r="T218" s="98"/>
      <c r="U218" s="98"/>
      <c r="V218" s="98"/>
      <c r="W218" s="98"/>
      <c r="X218" s="98"/>
      <c r="Y218" s="98"/>
      <c r="Z218" s="98"/>
      <c r="AA218" s="98"/>
      <c r="AB218" s="98"/>
      <c r="AC218" s="98"/>
      <c r="AD218" s="98"/>
      <c r="AE218" s="98"/>
      <c r="AF218" s="98"/>
      <c r="AG218" s="98"/>
      <c r="AH218" s="98"/>
      <c r="AI218" s="98"/>
      <c r="AJ218" s="98"/>
      <c r="AK218" s="98"/>
      <c r="AL218" s="98"/>
      <c r="AM218" s="98"/>
    </row>
    <row r="219" spans="1:39" x14ac:dyDescent="0.25">
      <c r="A219" s="95">
        <f t="shared" si="5"/>
        <v>12</v>
      </c>
      <c r="B219" s="95">
        <v>198</v>
      </c>
      <c r="C219" s="96"/>
      <c r="D219" s="97"/>
      <c r="E219" s="98"/>
      <c r="F219" s="98"/>
      <c r="G219" s="98"/>
      <c r="H219" s="98"/>
      <c r="I219" s="98"/>
      <c r="J219" s="98"/>
      <c r="K219" s="98"/>
      <c r="L219" s="98"/>
      <c r="M219" s="98"/>
      <c r="N219" s="98"/>
      <c r="O219" s="98"/>
      <c r="P219" s="98"/>
      <c r="Q219" s="98"/>
      <c r="R219" s="98"/>
      <c r="S219" s="98"/>
      <c r="T219" s="98"/>
      <c r="U219" s="98"/>
      <c r="V219" s="98"/>
      <c r="W219" s="98"/>
      <c r="X219" s="98"/>
      <c r="Y219" s="98"/>
      <c r="Z219" s="98"/>
      <c r="AA219" s="98"/>
      <c r="AB219" s="98"/>
      <c r="AC219" s="98"/>
      <c r="AD219" s="98"/>
      <c r="AE219" s="98"/>
      <c r="AF219" s="98"/>
      <c r="AG219" s="98"/>
      <c r="AH219" s="98"/>
      <c r="AI219" s="98"/>
      <c r="AJ219" s="98"/>
      <c r="AK219" s="98"/>
      <c r="AL219" s="98"/>
      <c r="AM219" s="98"/>
    </row>
    <row r="220" spans="1:39" x14ac:dyDescent="0.25">
      <c r="A220" s="95">
        <f t="shared" si="5"/>
        <v>12</v>
      </c>
      <c r="B220" s="95">
        <v>199</v>
      </c>
      <c r="C220" s="96"/>
      <c r="D220" s="97"/>
      <c r="E220" s="98"/>
      <c r="F220" s="98"/>
      <c r="G220" s="98"/>
      <c r="H220" s="98"/>
      <c r="I220" s="98"/>
      <c r="J220" s="98"/>
      <c r="K220" s="98"/>
      <c r="L220" s="98"/>
      <c r="M220" s="98"/>
      <c r="N220" s="98"/>
      <c r="O220" s="98"/>
      <c r="P220" s="98"/>
      <c r="Q220" s="98"/>
      <c r="R220" s="98"/>
      <c r="S220" s="98"/>
      <c r="T220" s="98"/>
      <c r="U220" s="98"/>
      <c r="V220" s="98"/>
      <c r="W220" s="98"/>
      <c r="X220" s="98"/>
      <c r="Y220" s="98"/>
      <c r="Z220" s="98"/>
      <c r="AA220" s="98"/>
      <c r="AB220" s="98"/>
      <c r="AC220" s="98"/>
      <c r="AD220" s="98"/>
      <c r="AE220" s="98"/>
      <c r="AF220" s="98"/>
      <c r="AG220" s="98"/>
      <c r="AH220" s="98"/>
      <c r="AI220" s="98"/>
      <c r="AJ220" s="98"/>
      <c r="AK220" s="98"/>
      <c r="AL220" s="98"/>
      <c r="AM220" s="98"/>
    </row>
    <row r="221" spans="1:39" x14ac:dyDescent="0.25">
      <c r="A221" s="95">
        <f t="shared" si="5"/>
        <v>12</v>
      </c>
      <c r="B221" s="95">
        <v>200</v>
      </c>
      <c r="C221" s="96"/>
      <c r="D221" s="97"/>
      <c r="E221" s="98"/>
      <c r="F221" s="98"/>
      <c r="G221" s="98"/>
      <c r="H221" s="98"/>
      <c r="I221" s="98"/>
      <c r="J221" s="98"/>
      <c r="K221" s="98"/>
      <c r="L221" s="98"/>
      <c r="M221" s="98"/>
      <c r="N221" s="98"/>
      <c r="O221" s="98"/>
      <c r="P221" s="98"/>
      <c r="Q221" s="98"/>
      <c r="R221" s="98"/>
      <c r="S221" s="98"/>
      <c r="T221" s="98"/>
      <c r="U221" s="98"/>
      <c r="V221" s="98"/>
      <c r="W221" s="98"/>
      <c r="X221" s="98"/>
      <c r="Y221" s="98"/>
      <c r="Z221" s="98"/>
      <c r="AA221" s="98"/>
      <c r="AB221" s="98"/>
      <c r="AC221" s="98"/>
      <c r="AD221" s="98"/>
      <c r="AE221" s="98"/>
      <c r="AF221" s="98"/>
      <c r="AG221" s="98"/>
      <c r="AH221" s="98"/>
      <c r="AI221" s="98"/>
      <c r="AJ221" s="98"/>
      <c r="AK221" s="98"/>
      <c r="AL221" s="98"/>
      <c r="AM221" s="98"/>
    </row>
    <row r="222" spans="1:39" x14ac:dyDescent="0.25">
      <c r="A222" s="95">
        <f t="shared" si="5"/>
        <v>12</v>
      </c>
      <c r="B222" s="95">
        <v>201</v>
      </c>
      <c r="C222" s="96"/>
      <c r="D222" s="97"/>
      <c r="E222" s="98"/>
      <c r="F222" s="98"/>
      <c r="G222" s="98"/>
      <c r="H222" s="98"/>
      <c r="I222" s="98"/>
      <c r="J222" s="98"/>
      <c r="K222" s="98"/>
      <c r="L222" s="98"/>
      <c r="M222" s="98"/>
      <c r="N222" s="98"/>
      <c r="O222" s="98"/>
      <c r="P222" s="98"/>
      <c r="Q222" s="98"/>
      <c r="R222" s="98"/>
      <c r="S222" s="98"/>
      <c r="T222" s="98"/>
      <c r="U222" s="98"/>
      <c r="V222" s="98"/>
      <c r="W222" s="98"/>
      <c r="X222" s="98"/>
      <c r="Y222" s="98"/>
      <c r="Z222" s="98"/>
      <c r="AA222" s="98"/>
      <c r="AB222" s="98"/>
      <c r="AC222" s="98"/>
      <c r="AD222" s="98"/>
      <c r="AE222" s="98"/>
      <c r="AF222" s="98"/>
      <c r="AG222" s="98"/>
      <c r="AH222" s="98"/>
      <c r="AI222" s="98"/>
      <c r="AJ222" s="98"/>
      <c r="AK222" s="98"/>
      <c r="AL222" s="98"/>
      <c r="AM222" s="98"/>
    </row>
    <row r="223" spans="1:39" x14ac:dyDescent="0.25">
      <c r="A223" s="95">
        <f t="shared" si="5"/>
        <v>12</v>
      </c>
      <c r="B223" s="95">
        <v>202</v>
      </c>
      <c r="C223" s="96"/>
      <c r="D223" s="97"/>
      <c r="E223" s="98"/>
      <c r="F223" s="98"/>
      <c r="G223" s="98"/>
      <c r="H223" s="98"/>
      <c r="I223" s="98"/>
      <c r="J223" s="98"/>
      <c r="K223" s="98"/>
      <c r="L223" s="98"/>
      <c r="M223" s="98"/>
      <c r="N223" s="98"/>
      <c r="O223" s="98"/>
      <c r="P223" s="98"/>
      <c r="Q223" s="98"/>
      <c r="R223" s="98"/>
      <c r="S223" s="98"/>
      <c r="T223" s="98"/>
      <c r="U223" s="98"/>
      <c r="V223" s="98"/>
      <c r="W223" s="98"/>
      <c r="X223" s="98"/>
      <c r="Y223" s="98"/>
      <c r="Z223" s="98"/>
      <c r="AA223" s="98"/>
      <c r="AB223" s="98"/>
      <c r="AC223" s="98"/>
      <c r="AD223" s="98"/>
      <c r="AE223" s="98"/>
      <c r="AF223" s="98"/>
      <c r="AG223" s="98"/>
      <c r="AH223" s="98"/>
      <c r="AI223" s="98"/>
      <c r="AJ223" s="98"/>
      <c r="AK223" s="98"/>
      <c r="AL223" s="98"/>
      <c r="AM223" s="98"/>
    </row>
    <row r="224" spans="1:39" x14ac:dyDescent="0.25">
      <c r="A224" s="95">
        <f t="shared" si="5"/>
        <v>12</v>
      </c>
      <c r="B224" s="95">
        <v>203</v>
      </c>
      <c r="C224" s="96"/>
      <c r="D224" s="97"/>
      <c r="E224" s="98"/>
      <c r="F224" s="98"/>
      <c r="G224" s="98"/>
      <c r="H224" s="98"/>
      <c r="I224" s="98"/>
      <c r="J224" s="98"/>
      <c r="K224" s="98"/>
      <c r="L224" s="98"/>
      <c r="M224" s="98"/>
      <c r="N224" s="98"/>
      <c r="O224" s="98"/>
      <c r="P224" s="98"/>
      <c r="Q224" s="98"/>
      <c r="R224" s="98"/>
      <c r="S224" s="98"/>
      <c r="T224" s="98"/>
      <c r="U224" s="98"/>
      <c r="V224" s="98"/>
      <c r="W224" s="98"/>
      <c r="X224" s="98"/>
      <c r="Y224" s="98"/>
      <c r="Z224" s="98"/>
      <c r="AA224" s="98"/>
      <c r="AB224" s="98"/>
      <c r="AC224" s="98"/>
      <c r="AD224" s="98"/>
      <c r="AE224" s="98"/>
      <c r="AF224" s="98"/>
      <c r="AG224" s="98"/>
      <c r="AH224" s="98"/>
      <c r="AI224" s="98"/>
      <c r="AJ224" s="98"/>
      <c r="AK224" s="98"/>
      <c r="AL224" s="98"/>
      <c r="AM224" s="98"/>
    </row>
    <row r="225" spans="1:39" x14ac:dyDescent="0.25">
      <c r="A225" s="95">
        <f t="shared" si="5"/>
        <v>12</v>
      </c>
      <c r="B225" s="95">
        <v>204</v>
      </c>
      <c r="C225" s="96"/>
      <c r="D225" s="97"/>
      <c r="E225" s="98"/>
      <c r="F225" s="98"/>
      <c r="G225" s="98"/>
      <c r="H225" s="98"/>
      <c r="I225" s="98"/>
      <c r="J225" s="98"/>
      <c r="K225" s="98"/>
      <c r="L225" s="98"/>
      <c r="M225" s="98"/>
      <c r="N225" s="98"/>
      <c r="O225" s="98"/>
      <c r="P225" s="98"/>
      <c r="Q225" s="98"/>
      <c r="R225" s="98"/>
      <c r="S225" s="98"/>
      <c r="T225" s="98"/>
      <c r="U225" s="98"/>
      <c r="V225" s="98"/>
      <c r="W225" s="98"/>
      <c r="X225" s="98"/>
      <c r="Y225" s="98"/>
      <c r="Z225" s="98"/>
      <c r="AA225" s="98"/>
      <c r="AB225" s="98"/>
      <c r="AC225" s="98"/>
      <c r="AD225" s="98"/>
      <c r="AE225" s="98"/>
      <c r="AF225" s="98"/>
      <c r="AG225" s="98"/>
      <c r="AH225" s="98"/>
      <c r="AI225" s="98"/>
      <c r="AJ225" s="98"/>
      <c r="AK225" s="98"/>
      <c r="AL225" s="98"/>
      <c r="AM225" s="98"/>
    </row>
    <row r="226" spans="1:39" x14ac:dyDescent="0.25">
      <c r="A226" s="95">
        <f t="shared" si="5"/>
        <v>12</v>
      </c>
      <c r="B226" s="95">
        <v>205</v>
      </c>
      <c r="C226" s="96"/>
      <c r="D226" s="97"/>
      <c r="E226" s="98"/>
      <c r="F226" s="98"/>
      <c r="G226" s="98"/>
      <c r="H226" s="98"/>
      <c r="I226" s="98"/>
      <c r="J226" s="98"/>
      <c r="K226" s="98"/>
      <c r="L226" s="98"/>
      <c r="M226" s="98"/>
      <c r="N226" s="98"/>
      <c r="O226" s="98"/>
      <c r="P226" s="98"/>
      <c r="Q226" s="98"/>
      <c r="R226" s="98"/>
      <c r="S226" s="98"/>
      <c r="T226" s="98"/>
      <c r="U226" s="98"/>
      <c r="V226" s="98"/>
      <c r="W226" s="98"/>
      <c r="X226" s="98"/>
      <c r="Y226" s="98"/>
      <c r="Z226" s="98"/>
      <c r="AA226" s="98"/>
      <c r="AB226" s="98"/>
      <c r="AC226" s="98"/>
      <c r="AD226" s="98"/>
      <c r="AE226" s="98"/>
      <c r="AF226" s="98"/>
      <c r="AG226" s="98"/>
      <c r="AH226" s="98"/>
      <c r="AI226" s="98"/>
      <c r="AJ226" s="98"/>
      <c r="AK226" s="98"/>
      <c r="AL226" s="98"/>
      <c r="AM226" s="98"/>
    </row>
    <row r="227" spans="1:39" x14ac:dyDescent="0.25">
      <c r="A227" s="95">
        <f t="shared" si="5"/>
        <v>12</v>
      </c>
      <c r="B227" s="95">
        <v>206</v>
      </c>
      <c r="C227" s="96"/>
      <c r="D227" s="97"/>
      <c r="E227" s="98"/>
      <c r="F227" s="98"/>
      <c r="G227" s="98"/>
      <c r="H227" s="98"/>
      <c r="I227" s="98"/>
      <c r="J227" s="98"/>
      <c r="K227" s="98"/>
      <c r="L227" s="98"/>
      <c r="M227" s="98"/>
      <c r="N227" s="98"/>
      <c r="O227" s="98"/>
      <c r="P227" s="98"/>
      <c r="Q227" s="98"/>
      <c r="R227" s="98"/>
      <c r="S227" s="98"/>
      <c r="T227" s="98"/>
      <c r="U227" s="98"/>
      <c r="V227" s="98"/>
      <c r="W227" s="98"/>
      <c r="X227" s="98"/>
      <c r="Y227" s="98"/>
      <c r="Z227" s="98"/>
      <c r="AA227" s="98"/>
      <c r="AB227" s="98"/>
      <c r="AC227" s="98"/>
      <c r="AD227" s="98"/>
      <c r="AE227" s="98"/>
      <c r="AF227" s="98"/>
      <c r="AG227" s="98"/>
      <c r="AH227" s="98"/>
      <c r="AI227" s="98"/>
      <c r="AJ227" s="98"/>
      <c r="AK227" s="98"/>
      <c r="AL227" s="98"/>
      <c r="AM227" s="98"/>
    </row>
    <row r="228" spans="1:39" x14ac:dyDescent="0.25">
      <c r="A228" s="95">
        <f t="shared" si="5"/>
        <v>12</v>
      </c>
      <c r="B228" s="95">
        <v>207</v>
      </c>
      <c r="C228" s="96"/>
      <c r="D228" s="97"/>
      <c r="E228" s="98"/>
      <c r="F228" s="98"/>
      <c r="G228" s="98"/>
      <c r="H228" s="98"/>
      <c r="I228" s="98"/>
      <c r="J228" s="98"/>
      <c r="K228" s="98"/>
      <c r="L228" s="98"/>
      <c r="M228" s="98"/>
      <c r="N228" s="98"/>
      <c r="O228" s="98"/>
      <c r="P228" s="98"/>
      <c r="Q228" s="98"/>
      <c r="R228" s="98"/>
      <c r="S228" s="98"/>
      <c r="T228" s="98"/>
      <c r="U228" s="98"/>
      <c r="V228" s="98"/>
      <c r="W228" s="98"/>
      <c r="X228" s="98"/>
      <c r="Y228" s="98"/>
      <c r="Z228" s="98"/>
      <c r="AA228" s="98"/>
      <c r="AB228" s="98"/>
      <c r="AC228" s="98"/>
      <c r="AD228" s="98"/>
      <c r="AE228" s="98"/>
      <c r="AF228" s="98"/>
      <c r="AG228" s="98"/>
      <c r="AH228" s="98"/>
      <c r="AI228" s="98"/>
      <c r="AJ228" s="98"/>
      <c r="AK228" s="98"/>
      <c r="AL228" s="98"/>
      <c r="AM228" s="98"/>
    </row>
    <row r="229" spans="1:39" x14ac:dyDescent="0.25">
      <c r="A229" s="95">
        <f t="shared" si="5"/>
        <v>12</v>
      </c>
      <c r="B229" s="95">
        <v>208</v>
      </c>
      <c r="C229" s="96"/>
      <c r="D229" s="97"/>
      <c r="E229" s="98"/>
      <c r="F229" s="98"/>
      <c r="G229" s="98"/>
      <c r="H229" s="98"/>
      <c r="I229" s="98"/>
      <c r="J229" s="98"/>
      <c r="K229" s="98"/>
      <c r="L229" s="98"/>
      <c r="M229" s="98"/>
      <c r="N229" s="98"/>
      <c r="O229" s="98"/>
      <c r="P229" s="98"/>
      <c r="Q229" s="98"/>
      <c r="R229" s="98"/>
      <c r="S229" s="98"/>
      <c r="T229" s="98"/>
      <c r="U229" s="98"/>
      <c r="V229" s="98"/>
      <c r="W229" s="98"/>
      <c r="X229" s="98"/>
      <c r="Y229" s="98"/>
      <c r="Z229" s="98"/>
      <c r="AA229" s="98"/>
      <c r="AB229" s="98"/>
      <c r="AC229" s="98"/>
      <c r="AD229" s="98"/>
      <c r="AE229" s="98"/>
      <c r="AF229" s="98"/>
      <c r="AG229" s="98"/>
      <c r="AH229" s="98"/>
      <c r="AI229" s="98"/>
      <c r="AJ229" s="98"/>
      <c r="AK229" s="98"/>
      <c r="AL229" s="98"/>
      <c r="AM229" s="98"/>
    </row>
    <row r="230" spans="1:39" x14ac:dyDescent="0.25">
      <c r="A230" s="95">
        <f t="shared" si="5"/>
        <v>12</v>
      </c>
      <c r="B230" s="95">
        <v>209</v>
      </c>
      <c r="C230" s="96"/>
      <c r="D230" s="97"/>
      <c r="E230" s="98"/>
      <c r="F230" s="98"/>
      <c r="G230" s="98"/>
      <c r="H230" s="98"/>
      <c r="I230" s="98"/>
      <c r="J230" s="98"/>
      <c r="K230" s="98"/>
      <c r="L230" s="98"/>
      <c r="M230" s="98"/>
      <c r="N230" s="98"/>
      <c r="O230" s="98"/>
      <c r="P230" s="98"/>
      <c r="Q230" s="98"/>
      <c r="R230" s="98"/>
      <c r="S230" s="98"/>
      <c r="T230" s="98"/>
      <c r="U230" s="98"/>
      <c r="V230" s="98"/>
      <c r="W230" s="98"/>
      <c r="X230" s="98"/>
      <c r="Y230" s="98"/>
      <c r="Z230" s="98"/>
      <c r="AA230" s="98"/>
      <c r="AB230" s="98"/>
      <c r="AC230" s="98"/>
      <c r="AD230" s="98"/>
      <c r="AE230" s="98"/>
      <c r="AF230" s="98"/>
      <c r="AG230" s="98"/>
      <c r="AH230" s="98"/>
      <c r="AI230" s="98"/>
      <c r="AJ230" s="98"/>
      <c r="AK230" s="98"/>
      <c r="AL230" s="98"/>
      <c r="AM230" s="98"/>
    </row>
    <row r="231" spans="1:39" x14ac:dyDescent="0.25">
      <c r="A231" s="95">
        <f t="shared" si="5"/>
        <v>12</v>
      </c>
      <c r="B231" s="95">
        <v>210</v>
      </c>
      <c r="C231" s="96"/>
      <c r="D231" s="97"/>
      <c r="E231" s="98"/>
      <c r="F231" s="98"/>
      <c r="G231" s="98"/>
      <c r="H231" s="98"/>
      <c r="I231" s="98"/>
      <c r="J231" s="98"/>
      <c r="K231" s="98"/>
      <c r="L231" s="98"/>
      <c r="M231" s="98"/>
      <c r="N231" s="98"/>
      <c r="O231" s="98"/>
      <c r="P231" s="98"/>
      <c r="Q231" s="98"/>
      <c r="R231" s="98"/>
      <c r="S231" s="98"/>
      <c r="T231" s="98"/>
      <c r="U231" s="98"/>
      <c r="V231" s="98"/>
      <c r="W231" s="98"/>
      <c r="X231" s="98"/>
      <c r="Y231" s="98"/>
      <c r="Z231" s="98"/>
      <c r="AA231" s="98"/>
      <c r="AB231" s="98"/>
      <c r="AC231" s="98"/>
      <c r="AD231" s="98"/>
      <c r="AE231" s="98"/>
      <c r="AF231" s="98"/>
      <c r="AG231" s="98"/>
      <c r="AH231" s="98"/>
      <c r="AI231" s="98"/>
      <c r="AJ231" s="98"/>
      <c r="AK231" s="98"/>
      <c r="AL231" s="98"/>
      <c r="AM231" s="98"/>
    </row>
    <row r="232" spans="1:39" x14ac:dyDescent="0.25">
      <c r="D232" s="99"/>
    </row>
    <row r="233" spans="1:39" x14ac:dyDescent="0.25"/>
    <row r="234" spans="1:39" x14ac:dyDescent="0.25"/>
    <row r="235" spans="1:39" x14ac:dyDescent="0.25"/>
    <row r="236" spans="1:39" x14ac:dyDescent="0.25"/>
    <row r="237" spans="1:39" x14ac:dyDescent="0.25"/>
    <row r="238" spans="1:39" x14ac:dyDescent="0.25"/>
    <row r="239" spans="1:39" x14ac:dyDescent="0.25"/>
    <row r="240" spans="1:39" x14ac:dyDescent="0.25"/>
    <row r="241" x14ac:dyDescent="0.25"/>
    <row r="242" x14ac:dyDescent="0.25"/>
    <row r="243" x14ac:dyDescent="0.25"/>
    <row r="244" x14ac:dyDescent="0.25"/>
    <row r="245" x14ac:dyDescent="0.25"/>
    <row r="246" x14ac:dyDescent="0.25"/>
    <row r="247" x14ac:dyDescent="0.25"/>
    <row r="248" x14ac:dyDescent="0.25"/>
    <row r="249" x14ac:dyDescent="0.25"/>
    <row r="250" x14ac:dyDescent="0.25"/>
    <row r="251" x14ac:dyDescent="0.25"/>
    <row r="252" x14ac:dyDescent="0.25"/>
    <row r="253" x14ac:dyDescent="0.25"/>
    <row r="254" x14ac:dyDescent="0.25"/>
    <row r="255" x14ac:dyDescent="0.25"/>
    <row r="256" x14ac:dyDescent="0.25"/>
    <row r="257" x14ac:dyDescent="0.25"/>
    <row r="258" x14ac:dyDescent="0.25"/>
    <row r="259" x14ac:dyDescent="0.25"/>
    <row r="260" x14ac:dyDescent="0.25"/>
    <row r="261" x14ac:dyDescent="0.25"/>
    <row r="262" x14ac:dyDescent="0.25"/>
    <row r="263" x14ac:dyDescent="0.25"/>
    <row r="264" x14ac:dyDescent="0.25"/>
    <row r="265" x14ac:dyDescent="0.25"/>
    <row r="266" x14ac:dyDescent="0.25"/>
    <row r="267" x14ac:dyDescent="0.25"/>
    <row r="268" x14ac:dyDescent="0.25"/>
    <row r="269" x14ac:dyDescent="0.25"/>
    <row r="270" x14ac:dyDescent="0.25"/>
    <row r="271" x14ac:dyDescent="0.25"/>
    <row r="272" x14ac:dyDescent="0.25"/>
    <row r="273" x14ac:dyDescent="0.25"/>
    <row r="274" x14ac:dyDescent="0.25"/>
    <row r="275" x14ac:dyDescent="0.25"/>
    <row r="276" x14ac:dyDescent="0.25"/>
    <row r="277" x14ac:dyDescent="0.25"/>
    <row r="278" x14ac:dyDescent="0.25"/>
    <row r="279" x14ac:dyDescent="0.25"/>
    <row r="280" x14ac:dyDescent="0.25"/>
    <row r="281" x14ac:dyDescent="0.25"/>
    <row r="282" x14ac:dyDescent="0.25"/>
    <row r="283" x14ac:dyDescent="0.25"/>
    <row r="284" x14ac:dyDescent="0.25"/>
    <row r="285" x14ac:dyDescent="0.25"/>
    <row r="286" x14ac:dyDescent="0.25"/>
    <row r="287" x14ac:dyDescent="0.25"/>
    <row r="288" x14ac:dyDescent="0.25"/>
    <row r="289" x14ac:dyDescent="0.25"/>
    <row r="290" x14ac:dyDescent="0.25"/>
    <row r="291" x14ac:dyDescent="0.25"/>
    <row r="292" x14ac:dyDescent="0.25"/>
    <row r="293" x14ac:dyDescent="0.25"/>
    <row r="294" x14ac:dyDescent="0.25"/>
    <row r="295" x14ac:dyDescent="0.25"/>
    <row r="296" x14ac:dyDescent="0.25"/>
    <row r="297" x14ac:dyDescent="0.25"/>
    <row r="298" x14ac:dyDescent="0.25"/>
    <row r="299" x14ac:dyDescent="0.25"/>
    <row r="300" x14ac:dyDescent="0.25"/>
    <row r="301" x14ac:dyDescent="0.25"/>
    <row r="302" x14ac:dyDescent="0.25"/>
    <row r="303" x14ac:dyDescent="0.25"/>
    <row r="304" x14ac:dyDescent="0.25"/>
    <row r="305" x14ac:dyDescent="0.25"/>
    <row r="306" x14ac:dyDescent="0.25"/>
    <row r="307" x14ac:dyDescent="0.25"/>
    <row r="308" x14ac:dyDescent="0.25"/>
    <row r="309" x14ac:dyDescent="0.25"/>
    <row r="310" x14ac:dyDescent="0.25"/>
    <row r="311" x14ac:dyDescent="0.25"/>
    <row r="312" x14ac:dyDescent="0.25"/>
    <row r="313" x14ac:dyDescent="0.25"/>
    <row r="314" x14ac:dyDescent="0.25"/>
    <row r="315" x14ac:dyDescent="0.25"/>
    <row r="316" x14ac:dyDescent="0.25"/>
    <row r="317" x14ac:dyDescent="0.25"/>
    <row r="318" x14ac:dyDescent="0.25"/>
    <row r="319" x14ac:dyDescent="0.25"/>
    <row r="320" x14ac:dyDescent="0.25"/>
    <row r="321" x14ac:dyDescent="0.25"/>
    <row r="322" x14ac:dyDescent="0.25"/>
    <row r="323" x14ac:dyDescent="0.25"/>
    <row r="324" x14ac:dyDescent="0.25"/>
    <row r="325" x14ac:dyDescent="0.25"/>
    <row r="326" x14ac:dyDescent="0.25"/>
    <row r="327" x14ac:dyDescent="0.25"/>
    <row r="328" x14ac:dyDescent="0.25"/>
    <row r="329" x14ac:dyDescent="0.25"/>
    <row r="330" x14ac:dyDescent="0.25"/>
    <row r="331" x14ac:dyDescent="0.25"/>
    <row r="332" x14ac:dyDescent="0.25"/>
    <row r="333" x14ac:dyDescent="0.25"/>
    <row r="334" x14ac:dyDescent="0.25"/>
    <row r="335" x14ac:dyDescent="0.25"/>
    <row r="336" x14ac:dyDescent="0.25"/>
    <row r="337" x14ac:dyDescent="0.25"/>
    <row r="338" x14ac:dyDescent="0.25"/>
    <row r="339" x14ac:dyDescent="0.25"/>
    <row r="340" x14ac:dyDescent="0.25"/>
    <row r="341" x14ac:dyDescent="0.25"/>
    <row r="342" x14ac:dyDescent="0.25"/>
    <row r="343" x14ac:dyDescent="0.25"/>
    <row r="344" x14ac:dyDescent="0.25"/>
    <row r="345" x14ac:dyDescent="0.25"/>
    <row r="346" x14ac:dyDescent="0.25"/>
    <row r="347" x14ac:dyDescent="0.25"/>
    <row r="348" x14ac:dyDescent="0.25"/>
    <row r="349" x14ac:dyDescent="0.25"/>
    <row r="350" x14ac:dyDescent="0.25"/>
    <row r="351" x14ac:dyDescent="0.25"/>
    <row r="352" x14ac:dyDescent="0.25"/>
    <row r="353" x14ac:dyDescent="0.25"/>
    <row r="354" x14ac:dyDescent="0.25"/>
    <row r="355" x14ac:dyDescent="0.25"/>
    <row r="356" x14ac:dyDescent="0.25"/>
    <row r="357" x14ac:dyDescent="0.25"/>
    <row r="358" x14ac:dyDescent="0.25"/>
    <row r="359" x14ac:dyDescent="0.25"/>
    <row r="360" x14ac:dyDescent="0.25"/>
    <row r="361" x14ac:dyDescent="0.25"/>
    <row r="362" x14ac:dyDescent="0.25"/>
    <row r="363" x14ac:dyDescent="0.25"/>
    <row r="364" x14ac:dyDescent="0.25"/>
    <row r="365" x14ac:dyDescent="0.25"/>
    <row r="366" x14ac:dyDescent="0.25"/>
    <row r="367" x14ac:dyDescent="0.25"/>
    <row r="368" x14ac:dyDescent="0.25"/>
    <row r="369" x14ac:dyDescent="0.25"/>
    <row r="370" x14ac:dyDescent="0.25"/>
    <row r="371" x14ac:dyDescent="0.25"/>
    <row r="372" x14ac:dyDescent="0.25"/>
    <row r="373" x14ac:dyDescent="0.25"/>
    <row r="374" x14ac:dyDescent="0.25"/>
    <row r="375" x14ac:dyDescent="0.25"/>
    <row r="376" x14ac:dyDescent="0.25"/>
    <row r="377" x14ac:dyDescent="0.25"/>
    <row r="378" x14ac:dyDescent="0.25"/>
    <row r="379" x14ac:dyDescent="0.25"/>
    <row r="380" x14ac:dyDescent="0.25"/>
    <row r="381" x14ac:dyDescent="0.25"/>
    <row r="382" x14ac:dyDescent="0.25"/>
    <row r="383" x14ac:dyDescent="0.25"/>
    <row r="384" x14ac:dyDescent="0.25"/>
    <row r="385" x14ac:dyDescent="0.25"/>
    <row r="386" x14ac:dyDescent="0.25"/>
    <row r="387" x14ac:dyDescent="0.25"/>
    <row r="388" x14ac:dyDescent="0.25"/>
    <row r="389" x14ac:dyDescent="0.25"/>
    <row r="390" x14ac:dyDescent="0.25"/>
    <row r="391" x14ac:dyDescent="0.25"/>
    <row r="392" x14ac:dyDescent="0.25"/>
    <row r="393" x14ac:dyDescent="0.25"/>
    <row r="394" x14ac:dyDescent="0.25"/>
    <row r="395" x14ac:dyDescent="0.25"/>
    <row r="396" x14ac:dyDescent="0.25"/>
    <row r="397" x14ac:dyDescent="0.25"/>
    <row r="398" x14ac:dyDescent="0.25"/>
    <row r="399" x14ac:dyDescent="0.25"/>
    <row r="400" x14ac:dyDescent="0.25"/>
    <row r="401" x14ac:dyDescent="0.25"/>
    <row r="402" x14ac:dyDescent="0.25"/>
    <row r="403" x14ac:dyDescent="0.25"/>
    <row r="404" x14ac:dyDescent="0.25"/>
    <row r="405" x14ac:dyDescent="0.25"/>
    <row r="406" x14ac:dyDescent="0.25"/>
    <row r="407" x14ac:dyDescent="0.25"/>
    <row r="408" x14ac:dyDescent="0.25"/>
    <row r="409" x14ac:dyDescent="0.25"/>
    <row r="410" x14ac:dyDescent="0.25"/>
    <row r="411" x14ac:dyDescent="0.25"/>
    <row r="412" x14ac:dyDescent="0.25"/>
    <row r="413" x14ac:dyDescent="0.25"/>
    <row r="414" x14ac:dyDescent="0.25"/>
    <row r="415" x14ac:dyDescent="0.25"/>
    <row r="416" x14ac:dyDescent="0.25"/>
    <row r="417" x14ac:dyDescent="0.25"/>
    <row r="418" x14ac:dyDescent="0.25"/>
    <row r="419" x14ac:dyDescent="0.25"/>
    <row r="420" x14ac:dyDescent="0.25"/>
    <row r="421" x14ac:dyDescent="0.25"/>
    <row r="422" x14ac:dyDescent="0.25"/>
    <row r="423" x14ac:dyDescent="0.25"/>
    <row r="424" x14ac:dyDescent="0.25"/>
    <row r="425" x14ac:dyDescent="0.25"/>
    <row r="426" x14ac:dyDescent="0.25"/>
    <row r="427" x14ac:dyDescent="0.25"/>
    <row r="428" x14ac:dyDescent="0.25"/>
    <row r="429" x14ac:dyDescent="0.25"/>
    <row r="430" x14ac:dyDescent="0.25"/>
    <row r="431" x14ac:dyDescent="0.25"/>
    <row r="432" x14ac:dyDescent="0.25"/>
    <row r="433" x14ac:dyDescent="0.25"/>
    <row r="434" x14ac:dyDescent="0.25"/>
    <row r="435" x14ac:dyDescent="0.25"/>
    <row r="436" x14ac:dyDescent="0.25"/>
    <row r="437" x14ac:dyDescent="0.25"/>
    <row r="438" x14ac:dyDescent="0.25"/>
    <row r="439" x14ac:dyDescent="0.25"/>
    <row r="440" x14ac:dyDescent="0.25"/>
    <row r="441" x14ac:dyDescent="0.25"/>
    <row r="442" x14ac:dyDescent="0.25"/>
    <row r="443" x14ac:dyDescent="0.25"/>
    <row r="444" x14ac:dyDescent="0.25"/>
    <row r="445" x14ac:dyDescent="0.25"/>
    <row r="446" x14ac:dyDescent="0.25"/>
    <row r="447" x14ac:dyDescent="0.25"/>
    <row r="448" x14ac:dyDescent="0.25"/>
    <row r="449" x14ac:dyDescent="0.25"/>
    <row r="450" x14ac:dyDescent="0.25"/>
    <row r="451" x14ac:dyDescent="0.25"/>
    <row r="452" x14ac:dyDescent="0.25"/>
    <row r="453" x14ac:dyDescent="0.25"/>
    <row r="454" x14ac:dyDescent="0.25"/>
    <row r="455" x14ac:dyDescent="0.25"/>
    <row r="456" x14ac:dyDescent="0.25"/>
    <row r="457" x14ac:dyDescent="0.25"/>
    <row r="458" x14ac:dyDescent="0.25"/>
    <row r="459" x14ac:dyDescent="0.25"/>
    <row r="460" x14ac:dyDescent="0.25"/>
    <row r="461" x14ac:dyDescent="0.25"/>
    <row r="462" x14ac:dyDescent="0.25"/>
    <row r="463" x14ac:dyDescent="0.25"/>
    <row r="464" x14ac:dyDescent="0.25"/>
    <row r="465" x14ac:dyDescent="0.25"/>
    <row r="466" x14ac:dyDescent="0.25"/>
    <row r="467" x14ac:dyDescent="0.25"/>
    <row r="468" x14ac:dyDescent="0.25"/>
    <row r="469" x14ac:dyDescent="0.25"/>
    <row r="470" x14ac:dyDescent="0.25"/>
    <row r="471" x14ac:dyDescent="0.25"/>
    <row r="472" x14ac:dyDescent="0.25"/>
    <row r="473" x14ac:dyDescent="0.25"/>
    <row r="474" x14ac:dyDescent="0.25"/>
    <row r="475" x14ac:dyDescent="0.25"/>
    <row r="476" x14ac:dyDescent="0.25"/>
    <row r="477" x14ac:dyDescent="0.25"/>
    <row r="478" x14ac:dyDescent="0.25"/>
    <row r="479" x14ac:dyDescent="0.25"/>
    <row r="480" x14ac:dyDescent="0.25"/>
    <row r="481" x14ac:dyDescent="0.25"/>
    <row r="482" x14ac:dyDescent="0.25"/>
    <row r="483" x14ac:dyDescent="0.25"/>
    <row r="484" x14ac:dyDescent="0.25"/>
    <row r="485" x14ac:dyDescent="0.25"/>
    <row r="486" x14ac:dyDescent="0.25"/>
    <row r="487" x14ac:dyDescent="0.25"/>
    <row r="488" x14ac:dyDescent="0.25"/>
    <row r="489" x14ac:dyDescent="0.25"/>
    <row r="490" x14ac:dyDescent="0.25"/>
    <row r="491" x14ac:dyDescent="0.25"/>
    <row r="492" x14ac:dyDescent="0.25"/>
    <row r="493" x14ac:dyDescent="0.25"/>
    <row r="494" x14ac:dyDescent="0.25"/>
    <row r="495" x14ac:dyDescent="0.25"/>
    <row r="496" x14ac:dyDescent="0.25"/>
    <row r="497" x14ac:dyDescent="0.25"/>
    <row r="498" x14ac:dyDescent="0.25"/>
    <row r="499" x14ac:dyDescent="0.25"/>
    <row r="500" x14ac:dyDescent="0.25"/>
    <row r="501" x14ac:dyDescent="0.25"/>
    <row r="502" x14ac:dyDescent="0.25"/>
    <row r="503" x14ac:dyDescent="0.25"/>
    <row r="504" x14ac:dyDescent="0.25"/>
    <row r="505" x14ac:dyDescent="0.25"/>
    <row r="506" x14ac:dyDescent="0.25"/>
    <row r="507" x14ac:dyDescent="0.25"/>
    <row r="508" x14ac:dyDescent="0.25"/>
    <row r="509" x14ac:dyDescent="0.25"/>
    <row r="510" x14ac:dyDescent="0.25"/>
    <row r="511" x14ac:dyDescent="0.25"/>
    <row r="512" x14ac:dyDescent="0.25"/>
    <row r="513" x14ac:dyDescent="0.25"/>
    <row r="514" x14ac:dyDescent="0.25"/>
  </sheetData>
  <sheetProtection password="CEE2" sheet="1" objects="1" scenarios="1" formatCells="0" formatColumns="0" formatRows="0" insertColumns="0" insertRows="0" deleteColumns="0" deleteRows="0"/>
  <mergeCells count="29">
    <mergeCell ref="C10:D10"/>
    <mergeCell ref="I4:J4"/>
    <mergeCell ref="K4:L4"/>
    <mergeCell ref="C7:D7"/>
    <mergeCell ref="C8:D8"/>
    <mergeCell ref="C9:D9"/>
    <mergeCell ref="B4:D4"/>
    <mergeCell ref="B5:D5"/>
    <mergeCell ref="M4:N4"/>
    <mergeCell ref="E4:F4"/>
    <mergeCell ref="G7:G10"/>
    <mergeCell ref="H7:I7"/>
    <mergeCell ref="H8:I8"/>
    <mergeCell ref="H9:I9"/>
    <mergeCell ref="H10:I10"/>
    <mergeCell ref="E5:F5"/>
    <mergeCell ref="G5:H5"/>
    <mergeCell ref="G4:H4"/>
    <mergeCell ref="Z20:AF20"/>
    <mergeCell ref="AG20:AM20"/>
    <mergeCell ref="C13:E13"/>
    <mergeCell ref="E20:K20"/>
    <mergeCell ref="L20:R20"/>
    <mergeCell ref="S20:Y20"/>
    <mergeCell ref="F13:F14"/>
    <mergeCell ref="J13:K13"/>
    <mergeCell ref="J14:K14"/>
    <mergeCell ref="H13:H14"/>
    <mergeCell ref="C14:E14"/>
  </mergeCells>
  <conditionalFormatting sqref="E10">
    <cfRule type="expression" dxfId="34" priority="31">
      <formula>MATCH($E$10,WeekWindow2,0)</formula>
    </cfRule>
  </conditionalFormatting>
  <conditionalFormatting sqref="D21">
    <cfRule type="expression" dxfId="33" priority="29">
      <formula>$B21&lt;$A$20</formula>
    </cfRule>
    <cfRule type="expression" dxfId="32" priority="30">
      <formula>OR(D21&lt;&gt;"",$B21=$A$20)</formula>
    </cfRule>
  </conditionalFormatting>
  <conditionalFormatting sqref="C21">
    <cfRule type="expression" dxfId="31" priority="19">
      <formula>$B21&lt;$A$20</formula>
    </cfRule>
    <cfRule type="expression" dxfId="30" priority="20">
      <formula>OR(C21&lt;&gt;"",$B21=$A$20)</formula>
    </cfRule>
  </conditionalFormatting>
  <conditionalFormatting sqref="C22:D46">
    <cfRule type="expression" dxfId="29" priority="12">
      <formula>$C22="F"</formula>
    </cfRule>
    <cfRule type="expression" dxfId="28" priority="13">
      <formula>$C22="E"</formula>
    </cfRule>
    <cfRule type="expression" dxfId="27" priority="14">
      <formula>$C22="D"</formula>
    </cfRule>
    <cfRule type="expression" dxfId="26" priority="15">
      <formula>$C22="C"</formula>
    </cfRule>
    <cfRule type="expression" dxfId="25" priority="16">
      <formula>$C22="B"</formula>
    </cfRule>
    <cfRule type="expression" dxfId="24" priority="17">
      <formula>$C22="A"</formula>
    </cfRule>
  </conditionalFormatting>
  <conditionalFormatting sqref="Z20:AF20">
    <cfRule type="expression" dxfId="23" priority="121">
      <formula>VALUE($A$9)&gt;3</formula>
    </cfRule>
  </conditionalFormatting>
  <conditionalFormatting sqref="S20:Y20">
    <cfRule type="expression" dxfId="22" priority="122">
      <formula>VALUE($A$9)&gt;2</formula>
    </cfRule>
  </conditionalFormatting>
  <conditionalFormatting sqref="L20:R20">
    <cfRule type="expression" dxfId="21" priority="123">
      <formula>VALUE($A$9)&gt;1</formula>
    </cfRule>
  </conditionalFormatting>
  <conditionalFormatting sqref="E22:AF46">
    <cfRule type="expression" dxfId="20" priority="134">
      <formula>AND(OR($B22&lt;=maxemployee,ISNA($B$8)),E$1&lt;$B$9)</formula>
    </cfRule>
    <cfRule type="expression" dxfId="19" priority="135">
      <formula>AND(OR($C22=RIGHT($B$8,1),$B$8="TeamAll"),E$1&lt;$B$9,E22="Off")</formula>
    </cfRule>
    <cfRule type="expression" dxfId="18" priority="136">
      <formula>AND(OR($C22=RIGHT($B$8,1),$B$8="TeamAll"),E$1&lt;$B$9,E22="Shift 4")</formula>
    </cfRule>
    <cfRule type="expression" dxfId="17" priority="137">
      <formula>AND(OR($C22=RIGHT($B$8,1),$B$8="TeamAll"),E$1&lt;$B$9,E22="Shift 3")</formula>
    </cfRule>
    <cfRule type="expression" dxfId="16" priority="138">
      <formula>AND(OR($C22=RIGHT($B$8,1),$B$8="TeamAll"),E$1&lt;$B$9,E22="Shift 2")</formula>
    </cfRule>
    <cfRule type="expression" dxfId="15" priority="139">
      <formula>AND(OR($C22=RIGHT($B$8,1),$B$8="TeamAll"),E$1&lt;$B$9,E22="Shift 1")</formula>
    </cfRule>
  </conditionalFormatting>
  <conditionalFormatting sqref="C21:AF21">
    <cfRule type="expression" dxfId="14" priority="141">
      <formula>AND(OR($B$8="TeamE",$B$8="TeamAll"),C$1&lt;$B$9,MATCH(C21,TeamE,0))</formula>
    </cfRule>
    <cfRule type="expression" dxfId="13" priority="142">
      <formula>AND(OR($B$8="TeamE",$B$8="TeamAll"),C$1&lt;$B$9,MATCH(C21,TeamE,0))</formula>
    </cfRule>
    <cfRule type="expression" dxfId="12" priority="143">
      <formula>AND(OR($B$8="TeamD",$B$8="TeamAll"),C$1&lt;$B$9,MATCH(C21,TeamD,0))</formula>
    </cfRule>
    <cfRule type="expression" dxfId="11" priority="144">
      <formula>AND(OR($B$8="TeamC",$B$8="TeamAll"),C$1&lt;$B$9,MATCH(C21,TeamC,0))</formula>
    </cfRule>
    <cfRule type="expression" dxfId="10" priority="145">
      <formula>AND(OR($B$8="TeamA",$B$8="TeamAll"),C$1&lt;$B$9,MATCH(C21,TeamA,0))</formula>
    </cfRule>
    <cfRule type="expression" dxfId="9" priority="146">
      <formula>AND(OR($B$8="TeamB",$B$8="TeamAll"),C$1&lt;$B$9,MATCH(C21,TeamB,0))</formula>
    </cfRule>
    <cfRule type="expression" dxfId="8" priority="147">
      <formula>AND($B21&lt;$A$20,C$1&lt;$B$9,$A21&lt;&gt;"",ISEVEN($A21))</formula>
    </cfRule>
  </conditionalFormatting>
  <conditionalFormatting sqref="E21:AF21">
    <cfRule type="expression" dxfId="7" priority="148">
      <formula>AND($B21&lt;$A$20,E$1&lt;$B$9)</formula>
    </cfRule>
  </conditionalFormatting>
  <conditionalFormatting sqref="C21:AF21">
    <cfRule type="expression" dxfId="6" priority="149">
      <formula>AND($B21&lt;$A$20,C$1&lt;$B$9,$A21&lt;&gt;"")</formula>
    </cfRule>
  </conditionalFormatting>
  <conditionalFormatting sqref="H7:I10">
    <cfRule type="expression" dxfId="5" priority="1">
      <formula>$H7=""</formula>
    </cfRule>
  </conditionalFormatting>
  <conditionalFormatting sqref="C22:AF46">
    <cfRule type="expression" dxfId="4" priority="4464">
      <formula>AND($C22&lt;&gt;"",C$1&lt;$B$9)</formula>
    </cfRule>
    <cfRule type="expression" dxfId="3" priority="4465">
      <formula>AND($C22&lt;&gt;$C23,C$1&lt;$B$9)</formula>
    </cfRule>
  </conditionalFormatting>
  <dataValidations count="4">
    <dataValidation type="list" allowBlank="1" showInputMessage="1" showErrorMessage="1" sqref="E10">
      <formula1>WeekWindow2</formula1>
    </dataValidation>
    <dataValidation type="list" allowBlank="1" showInputMessage="1" showErrorMessage="1" sqref="E7">
      <formula1>"Yes, No"</formula1>
    </dataValidation>
    <dataValidation type="list" allowBlank="1" showInputMessage="1" showErrorMessage="1" sqref="E9">
      <formula1>Cycle</formula1>
    </dataValidation>
    <dataValidation type="list" allowBlank="1" showInputMessage="1" showErrorMessage="1" sqref="E8">
      <formula1>TeamGroup</formula1>
    </dataValidation>
  </dataValidations>
  <hyperlinks>
    <hyperlink ref="B4" location="'Shift Plan'!c2" display="SHIFT PLAN"/>
    <hyperlink ref="E4:F4" location="'Employee Name'!E2" display="EMPLOYEE NAME"/>
    <hyperlink ref="G4:H4" location="'Shift Layout'!F4" display="SHIFT SCHEDULE"/>
    <hyperlink ref="I4:J4" location="EULA!G2" display="EULA"/>
    <hyperlink ref="K4:L4" location="About!I2" display="ABOUT"/>
    <hyperlink ref="M4:N4" location="'How to Use'!K2" display="HOW TO USE"/>
    <hyperlink ref="E5:F5" location="'Group Layout'!E5" display="Group View"/>
    <hyperlink ref="G5:H5" location="'Working Hour Calculation'!F5" display="Working Hour Calculation"/>
    <hyperlink ref="B5" location="'Shift Layout'!C5" display="Shift View"/>
  </hyperlinks>
  <pageMargins left="0.7" right="0.7" top="0.75" bottom="0.75" header="0.3" footer="0.3"/>
  <pageSetup scale="66"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G509"/>
  <sheetViews>
    <sheetView showGridLines="0" topLeftCell="A3" zoomScale="90" zoomScaleNormal="90" workbookViewId="0">
      <selection activeCell="A4" sqref="A4:C4"/>
    </sheetView>
  </sheetViews>
  <sheetFormatPr defaultColWidth="0" defaultRowHeight="15" zeroHeight="1" x14ac:dyDescent="0.25"/>
  <cols>
    <col min="1" max="1" width="4.7109375" style="83" customWidth="1"/>
    <col min="2" max="2" width="16.7109375" style="83" customWidth="1"/>
    <col min="3" max="5" width="20.7109375" style="83" customWidth="1"/>
    <col min="6" max="6" width="10.7109375" style="111" customWidth="1"/>
    <col min="7" max="7" width="20.7109375" style="83" customWidth="1"/>
    <col min="8" max="16" width="20.7109375" style="111" customWidth="1"/>
    <col min="17" max="59" width="20.7109375" style="111" hidden="1" customWidth="1"/>
    <col min="60" max="61" width="8.85546875" style="83" hidden="1" customWidth="1"/>
    <col min="62" max="16384" width="8.85546875" style="83" hidden="1"/>
  </cols>
  <sheetData>
    <row r="1" spans="1:59" s="79" customFormat="1" hidden="1" x14ac:dyDescent="0.25">
      <c r="F1" s="80"/>
      <c r="H1" s="80">
        <v>0</v>
      </c>
      <c r="I1" s="80">
        <f>H1+7</f>
        <v>7</v>
      </c>
      <c r="J1" s="80">
        <f>I1+7</f>
        <v>14</v>
      </c>
      <c r="K1" s="80">
        <f t="shared" ref="K1:BG1" si="0">J1+7</f>
        <v>21</v>
      </c>
      <c r="L1" s="80">
        <f t="shared" si="0"/>
        <v>28</v>
      </c>
      <c r="M1" s="80">
        <f t="shared" si="0"/>
        <v>35</v>
      </c>
      <c r="N1" s="80">
        <f t="shared" si="0"/>
        <v>42</v>
      </c>
      <c r="O1" s="80">
        <f t="shared" si="0"/>
        <v>49</v>
      </c>
      <c r="P1" s="80">
        <f t="shared" si="0"/>
        <v>56</v>
      </c>
      <c r="Q1" s="80">
        <f t="shared" si="0"/>
        <v>63</v>
      </c>
      <c r="R1" s="80">
        <f t="shared" si="0"/>
        <v>70</v>
      </c>
      <c r="S1" s="80">
        <f t="shared" si="0"/>
        <v>77</v>
      </c>
      <c r="T1" s="80">
        <f t="shared" si="0"/>
        <v>84</v>
      </c>
      <c r="U1" s="80">
        <f t="shared" si="0"/>
        <v>91</v>
      </c>
      <c r="V1" s="80">
        <f t="shared" si="0"/>
        <v>98</v>
      </c>
      <c r="W1" s="80">
        <f t="shared" si="0"/>
        <v>105</v>
      </c>
      <c r="X1" s="80">
        <f t="shared" si="0"/>
        <v>112</v>
      </c>
      <c r="Y1" s="80">
        <f t="shared" si="0"/>
        <v>119</v>
      </c>
      <c r="Z1" s="80">
        <f t="shared" si="0"/>
        <v>126</v>
      </c>
      <c r="AA1" s="80">
        <f t="shared" si="0"/>
        <v>133</v>
      </c>
      <c r="AB1" s="80">
        <f t="shared" si="0"/>
        <v>140</v>
      </c>
      <c r="AC1" s="80">
        <f t="shared" si="0"/>
        <v>147</v>
      </c>
      <c r="AD1" s="80">
        <f t="shared" si="0"/>
        <v>154</v>
      </c>
      <c r="AE1" s="80">
        <f t="shared" si="0"/>
        <v>161</v>
      </c>
      <c r="AF1" s="80">
        <f t="shared" si="0"/>
        <v>168</v>
      </c>
      <c r="AG1" s="80">
        <f t="shared" si="0"/>
        <v>175</v>
      </c>
      <c r="AH1" s="80">
        <f t="shared" si="0"/>
        <v>182</v>
      </c>
      <c r="AI1" s="80">
        <f t="shared" si="0"/>
        <v>189</v>
      </c>
      <c r="AJ1" s="80">
        <f t="shared" si="0"/>
        <v>196</v>
      </c>
      <c r="AK1" s="80">
        <f t="shared" si="0"/>
        <v>203</v>
      </c>
      <c r="AL1" s="80">
        <f t="shared" si="0"/>
        <v>210</v>
      </c>
      <c r="AM1" s="80">
        <f t="shared" si="0"/>
        <v>217</v>
      </c>
      <c r="AN1" s="80">
        <f t="shared" si="0"/>
        <v>224</v>
      </c>
      <c r="AO1" s="80">
        <f t="shared" si="0"/>
        <v>231</v>
      </c>
      <c r="AP1" s="80">
        <f t="shared" si="0"/>
        <v>238</v>
      </c>
      <c r="AQ1" s="80">
        <f t="shared" si="0"/>
        <v>245</v>
      </c>
      <c r="AR1" s="80">
        <f t="shared" si="0"/>
        <v>252</v>
      </c>
      <c r="AS1" s="80">
        <f t="shared" si="0"/>
        <v>259</v>
      </c>
      <c r="AT1" s="80">
        <f t="shared" si="0"/>
        <v>266</v>
      </c>
      <c r="AU1" s="80">
        <f t="shared" si="0"/>
        <v>273</v>
      </c>
      <c r="AV1" s="80">
        <f t="shared" si="0"/>
        <v>280</v>
      </c>
      <c r="AW1" s="80">
        <f t="shared" si="0"/>
        <v>287</v>
      </c>
      <c r="AX1" s="80">
        <f t="shared" si="0"/>
        <v>294</v>
      </c>
      <c r="AY1" s="80">
        <f t="shared" si="0"/>
        <v>301</v>
      </c>
      <c r="AZ1" s="80">
        <f t="shared" si="0"/>
        <v>308</v>
      </c>
      <c r="BA1" s="80">
        <f t="shared" si="0"/>
        <v>315</v>
      </c>
      <c r="BB1" s="80">
        <f t="shared" si="0"/>
        <v>322</v>
      </c>
      <c r="BC1" s="80">
        <f t="shared" si="0"/>
        <v>329</v>
      </c>
      <c r="BD1" s="80">
        <f t="shared" si="0"/>
        <v>336</v>
      </c>
      <c r="BE1" s="80">
        <f t="shared" si="0"/>
        <v>343</v>
      </c>
      <c r="BF1" s="80">
        <f t="shared" si="0"/>
        <v>350</v>
      </c>
      <c r="BG1" s="80">
        <f t="shared" si="0"/>
        <v>357</v>
      </c>
    </row>
    <row r="2" spans="1:59" s="79" customFormat="1" hidden="1" x14ac:dyDescent="0.25">
      <c r="F2" s="80"/>
      <c r="H2" s="80">
        <v>0</v>
      </c>
      <c r="I2" s="80">
        <v>1</v>
      </c>
      <c r="J2" s="80">
        <v>2</v>
      </c>
      <c r="K2" s="80">
        <v>3</v>
      </c>
      <c r="L2" s="80">
        <v>4</v>
      </c>
      <c r="M2" s="80">
        <v>5</v>
      </c>
      <c r="N2" s="80">
        <v>6</v>
      </c>
      <c r="O2" s="80">
        <v>7</v>
      </c>
      <c r="P2" s="80">
        <v>8</v>
      </c>
      <c r="Q2" s="80">
        <v>9</v>
      </c>
      <c r="R2" s="80">
        <v>10</v>
      </c>
      <c r="S2" s="80">
        <v>11</v>
      </c>
      <c r="T2" s="80">
        <v>12</v>
      </c>
      <c r="U2" s="80">
        <v>13</v>
      </c>
      <c r="V2" s="80">
        <v>14</v>
      </c>
      <c r="W2" s="80">
        <v>15</v>
      </c>
      <c r="X2" s="80">
        <v>16</v>
      </c>
      <c r="Y2" s="80">
        <v>17</v>
      </c>
      <c r="Z2" s="80">
        <v>18</v>
      </c>
      <c r="AA2" s="80">
        <v>19</v>
      </c>
      <c r="AB2" s="80">
        <v>20</v>
      </c>
      <c r="AC2" s="80">
        <v>21</v>
      </c>
      <c r="AD2" s="80">
        <v>22</v>
      </c>
      <c r="AE2" s="80">
        <v>23</v>
      </c>
      <c r="AF2" s="80">
        <v>24</v>
      </c>
      <c r="AG2" s="80">
        <v>25</v>
      </c>
      <c r="AH2" s="80">
        <v>26</v>
      </c>
      <c r="AI2" s="80">
        <v>27</v>
      </c>
      <c r="AJ2" s="80">
        <v>28</v>
      </c>
      <c r="AK2" s="80">
        <v>29</v>
      </c>
      <c r="AL2" s="80">
        <v>30</v>
      </c>
      <c r="AM2" s="80">
        <v>31</v>
      </c>
      <c r="AN2" s="80">
        <v>32</v>
      </c>
      <c r="AO2" s="80">
        <v>33</v>
      </c>
      <c r="AP2" s="80">
        <v>34</v>
      </c>
      <c r="AQ2" s="80">
        <v>35</v>
      </c>
      <c r="AR2" s="80">
        <v>36</v>
      </c>
      <c r="AS2" s="80">
        <v>37</v>
      </c>
      <c r="AT2" s="80">
        <v>38</v>
      </c>
      <c r="AU2" s="80">
        <v>39</v>
      </c>
      <c r="AV2" s="80">
        <v>40</v>
      </c>
      <c r="AW2" s="80">
        <v>41</v>
      </c>
      <c r="AX2" s="80">
        <v>42</v>
      </c>
      <c r="AY2" s="80">
        <v>43</v>
      </c>
      <c r="AZ2" s="80">
        <v>44</v>
      </c>
      <c r="BA2" s="80">
        <v>45</v>
      </c>
      <c r="BB2" s="80">
        <v>46</v>
      </c>
      <c r="BC2" s="80">
        <v>47</v>
      </c>
      <c r="BD2" s="80">
        <v>48</v>
      </c>
      <c r="BE2" s="80">
        <v>49</v>
      </c>
      <c r="BF2" s="80">
        <v>50</v>
      </c>
      <c r="BG2" s="80">
        <v>51</v>
      </c>
    </row>
    <row r="3" spans="1:59" s="79" customFormat="1" ht="15.75" thickBot="1" x14ac:dyDescent="0.3">
      <c r="F3" s="80"/>
      <c r="H3" s="80"/>
      <c r="I3" s="80"/>
      <c r="J3" s="80"/>
      <c r="K3" s="80"/>
      <c r="L3" s="80"/>
      <c r="M3" s="80"/>
      <c r="N3" s="80"/>
      <c r="O3" s="80"/>
      <c r="P3" s="80"/>
      <c r="Q3" s="80"/>
      <c r="R3" s="80"/>
      <c r="S3" s="80"/>
      <c r="T3" s="80"/>
      <c r="U3" s="80"/>
      <c r="V3" s="80"/>
      <c r="W3" s="80"/>
      <c r="X3" s="80"/>
      <c r="Y3" s="80"/>
      <c r="Z3" s="80"/>
      <c r="AA3" s="80"/>
      <c r="AB3" s="80"/>
      <c r="AC3" s="80"/>
      <c r="AD3" s="80"/>
      <c r="AE3" s="80"/>
      <c r="AF3" s="80"/>
      <c r="AG3" s="80"/>
      <c r="AH3" s="80"/>
      <c r="AI3" s="80"/>
      <c r="AJ3" s="80"/>
      <c r="AK3" s="80"/>
      <c r="AL3" s="80"/>
      <c r="AM3" s="80"/>
      <c r="AN3" s="80"/>
      <c r="AO3" s="80"/>
      <c r="AP3" s="80"/>
      <c r="AQ3" s="80"/>
      <c r="AR3" s="80"/>
      <c r="AS3" s="80"/>
      <c r="AT3" s="80"/>
      <c r="AU3" s="80"/>
      <c r="AV3" s="80"/>
      <c r="AW3" s="80"/>
      <c r="AX3" s="80"/>
      <c r="AY3" s="80"/>
      <c r="AZ3" s="80"/>
      <c r="BA3" s="80"/>
      <c r="BB3" s="80"/>
      <c r="BC3" s="80"/>
      <c r="BD3" s="80"/>
      <c r="BE3" s="80"/>
      <c r="BF3" s="80"/>
      <c r="BG3" s="80"/>
    </row>
    <row r="4" spans="1:59" s="84" customFormat="1" ht="19.899999999999999" customHeight="1" thickTop="1" thickBot="1" x14ac:dyDescent="0.3">
      <c r="A4" s="189" t="s">
        <v>178</v>
      </c>
      <c r="B4" s="189"/>
      <c r="C4" s="189"/>
      <c r="D4" s="189" t="s">
        <v>179</v>
      </c>
      <c r="E4" s="189"/>
      <c r="F4" s="197" t="s">
        <v>180</v>
      </c>
      <c r="G4" s="197"/>
      <c r="H4" s="197"/>
      <c r="I4" s="189" t="s">
        <v>181</v>
      </c>
      <c r="J4" s="189"/>
      <c r="K4" s="189" t="s">
        <v>182</v>
      </c>
      <c r="L4" s="189"/>
      <c r="M4" s="189" t="s">
        <v>183</v>
      </c>
      <c r="N4" s="189"/>
      <c r="U4" s="110"/>
      <c r="V4" s="110"/>
      <c r="W4" s="110"/>
      <c r="X4" s="110"/>
      <c r="Y4" s="110"/>
      <c r="Z4" s="110"/>
      <c r="AA4" s="110"/>
      <c r="AB4" s="110"/>
      <c r="AC4" s="110"/>
      <c r="AD4" s="110"/>
      <c r="AE4" s="110"/>
      <c r="AF4" s="110"/>
      <c r="AG4" s="110"/>
      <c r="AH4" s="110"/>
      <c r="AI4" s="110"/>
      <c r="AJ4" s="110"/>
      <c r="AK4" s="110"/>
      <c r="AL4" s="110"/>
      <c r="AM4" s="110"/>
      <c r="AN4" s="110"/>
      <c r="AO4" s="110"/>
      <c r="AP4" s="110"/>
      <c r="AQ4" s="110"/>
      <c r="AR4" s="110"/>
      <c r="AS4" s="110"/>
      <c r="AT4" s="110"/>
      <c r="AU4" s="110"/>
      <c r="AV4" s="110"/>
      <c r="AW4" s="110"/>
      <c r="AX4" s="110"/>
      <c r="AY4" s="110"/>
      <c r="AZ4" s="110"/>
      <c r="BA4" s="110"/>
      <c r="BB4" s="110"/>
      <c r="BC4" s="110"/>
      <c r="BD4" s="110"/>
      <c r="BE4" s="110"/>
      <c r="BF4" s="110"/>
      <c r="BG4" s="110"/>
    </row>
    <row r="5" spans="1:59" ht="19.899999999999999" customHeight="1" thickTop="1" thickBot="1" x14ac:dyDescent="0.3">
      <c r="A5" s="213" t="s">
        <v>194</v>
      </c>
      <c r="B5" s="214"/>
      <c r="C5" s="215"/>
      <c r="D5" s="194" t="s">
        <v>195</v>
      </c>
      <c r="E5" s="194"/>
      <c r="F5" s="192" t="s">
        <v>59</v>
      </c>
      <c r="G5" s="218"/>
      <c r="H5" s="219"/>
    </row>
    <row r="6" spans="1:59" ht="15.75" thickTop="1" x14ac:dyDescent="0.25"/>
    <row r="7" spans="1:59" ht="15.75" x14ac:dyDescent="0.25">
      <c r="A7" s="115" t="s">
        <v>106</v>
      </c>
      <c r="B7" s="74"/>
      <c r="C7" s="74"/>
      <c r="D7" s="74"/>
      <c r="E7" s="74"/>
      <c r="F7" s="116"/>
      <c r="G7" s="74"/>
      <c r="H7" s="116"/>
      <c r="I7" s="116"/>
      <c r="J7" s="116"/>
      <c r="K7" s="112"/>
      <c r="L7" s="112"/>
      <c r="M7" s="112"/>
      <c r="N7" s="112"/>
      <c r="O7" s="112"/>
      <c r="P7" s="112"/>
      <c r="Q7" s="112"/>
      <c r="R7" s="112"/>
      <c r="S7" s="112"/>
      <c r="T7" s="112"/>
      <c r="U7" s="112"/>
      <c r="V7" s="112"/>
      <c r="W7" s="112"/>
      <c r="X7" s="112"/>
      <c r="Y7" s="112"/>
      <c r="Z7" s="112"/>
      <c r="AA7" s="112"/>
      <c r="AB7" s="112"/>
      <c r="AC7" s="112"/>
      <c r="AD7" s="112"/>
      <c r="AE7" s="112"/>
      <c r="AF7" s="112"/>
      <c r="AG7" s="112"/>
      <c r="AH7" s="112"/>
      <c r="AI7" s="112"/>
      <c r="AJ7" s="112"/>
      <c r="AK7" s="112"/>
      <c r="AL7" s="112"/>
      <c r="AM7" s="112"/>
      <c r="AN7" s="112"/>
      <c r="AO7" s="112"/>
      <c r="AP7" s="112"/>
      <c r="AQ7" s="112"/>
      <c r="AR7" s="112"/>
      <c r="AS7" s="112"/>
      <c r="AT7" s="112"/>
      <c r="AU7" s="112"/>
      <c r="AV7" s="112"/>
      <c r="AW7" s="112"/>
      <c r="AX7" s="112"/>
      <c r="AY7" s="112"/>
      <c r="AZ7" s="112"/>
      <c r="BA7" s="112"/>
      <c r="BB7" s="112"/>
      <c r="BC7" s="112"/>
      <c r="BD7" s="112"/>
      <c r="BE7" s="112"/>
      <c r="BF7" s="112"/>
      <c r="BG7" s="112"/>
    </row>
    <row r="8" spans="1:59" x14ac:dyDescent="0.25">
      <c r="G8" s="111"/>
      <c r="K8" s="112"/>
      <c r="L8" s="112"/>
      <c r="M8" s="112"/>
      <c r="N8" s="112"/>
      <c r="O8" s="112"/>
      <c r="P8" s="112"/>
      <c r="Q8" s="112"/>
      <c r="R8" s="112"/>
      <c r="S8" s="112"/>
      <c r="T8" s="112"/>
      <c r="U8" s="112"/>
      <c r="V8" s="112"/>
      <c r="W8" s="112"/>
      <c r="X8" s="112"/>
      <c r="Y8" s="112"/>
      <c r="Z8" s="112"/>
      <c r="AA8" s="112"/>
      <c r="AB8" s="112"/>
      <c r="AC8" s="112"/>
      <c r="AD8" s="112"/>
      <c r="AE8" s="112"/>
      <c r="AF8" s="112"/>
      <c r="AG8" s="112"/>
      <c r="AH8" s="112"/>
      <c r="AI8" s="112"/>
      <c r="AJ8" s="112"/>
      <c r="AK8" s="112"/>
      <c r="AL8" s="112"/>
      <c r="AM8" s="112"/>
      <c r="AN8" s="112"/>
      <c r="AO8" s="112"/>
      <c r="AP8" s="112"/>
      <c r="AQ8" s="112"/>
      <c r="AR8" s="112"/>
      <c r="AS8" s="112"/>
      <c r="AT8" s="112"/>
      <c r="AU8" s="112"/>
      <c r="AV8" s="112"/>
      <c r="AW8" s="112"/>
      <c r="AX8" s="112"/>
      <c r="AY8" s="112"/>
      <c r="AZ8" s="112"/>
      <c r="BA8" s="112"/>
      <c r="BB8" s="112"/>
      <c r="BC8" s="112"/>
      <c r="BD8" s="112"/>
      <c r="BE8" s="112"/>
      <c r="BF8" s="112"/>
      <c r="BG8" s="83"/>
    </row>
    <row r="9" spans="1:59" x14ac:dyDescent="0.25">
      <c r="A9" s="216" t="s">
        <v>0</v>
      </c>
      <c r="B9" s="216" t="s">
        <v>13</v>
      </c>
      <c r="C9" s="216" t="s">
        <v>14</v>
      </c>
      <c r="D9" s="216" t="s">
        <v>15</v>
      </c>
      <c r="E9" s="216" t="s">
        <v>39</v>
      </c>
      <c r="F9" s="216" t="s">
        <v>105</v>
      </c>
      <c r="G9" s="113" t="s">
        <v>30</v>
      </c>
      <c r="H9" s="113" t="s">
        <v>31</v>
      </c>
      <c r="I9" s="113" t="s">
        <v>32</v>
      </c>
      <c r="J9" s="113" t="s">
        <v>33</v>
      </c>
      <c r="K9" s="112"/>
      <c r="L9" s="112"/>
      <c r="M9" s="112"/>
      <c r="N9" s="112"/>
      <c r="O9" s="112"/>
      <c r="P9" s="112"/>
      <c r="Q9" s="112"/>
      <c r="R9" s="112"/>
      <c r="S9" s="112"/>
      <c r="T9" s="112"/>
      <c r="U9" s="112"/>
      <c r="V9" s="112"/>
      <c r="W9" s="112"/>
      <c r="X9" s="112"/>
      <c r="Y9" s="112"/>
      <c r="Z9" s="112"/>
      <c r="AA9" s="112"/>
      <c r="AB9" s="112"/>
      <c r="AC9" s="112"/>
      <c r="AD9" s="112"/>
      <c r="AE9" s="112"/>
      <c r="AF9" s="112"/>
      <c r="AG9" s="112"/>
      <c r="AH9" s="112"/>
      <c r="AI9" s="112"/>
      <c r="AJ9" s="112"/>
      <c r="AK9" s="112"/>
      <c r="AL9" s="112"/>
      <c r="AM9" s="112"/>
      <c r="AN9" s="112"/>
      <c r="AO9" s="112"/>
      <c r="AP9" s="112"/>
      <c r="AQ9" s="112"/>
      <c r="AR9" s="112"/>
      <c r="AS9" s="112"/>
      <c r="AT9" s="112"/>
      <c r="AU9" s="112"/>
      <c r="AV9" s="112"/>
      <c r="AW9" s="112"/>
      <c r="AX9" s="112"/>
      <c r="AY9" s="112"/>
      <c r="AZ9" s="112"/>
      <c r="BA9" s="112"/>
      <c r="BB9" s="112"/>
      <c r="BC9" s="112"/>
      <c r="BD9" s="112"/>
      <c r="BE9" s="112"/>
      <c r="BF9" s="112"/>
      <c r="BG9" s="83"/>
    </row>
    <row r="10" spans="1:59" x14ac:dyDescent="0.25">
      <c r="A10" s="217"/>
      <c r="B10" s="217"/>
      <c r="C10" s="217"/>
      <c r="D10" s="217"/>
      <c r="E10" s="217"/>
      <c r="F10" s="217"/>
      <c r="G10" s="114" t="str">
        <f ca="1">OFFSET('Dummy Group'!$U$4,H2,0)</f>
        <v>01/06/14 - 01/12/14</v>
      </c>
      <c r="H10" s="114" t="str">
        <f ca="1">OFFSET('Dummy Group'!$U$4,I2,0)</f>
        <v>01/13/14 - 01/19/14</v>
      </c>
      <c r="I10" s="114" t="str">
        <f ca="1">OFFSET('Dummy Group'!$U$4,J2,0)</f>
        <v>01/20/14 - 01/26/14</v>
      </c>
      <c r="J10" s="114" t="str">
        <f ca="1">OFFSET('Dummy Group'!$U$4,K2,0)</f>
        <v>01/27/14 - 02/02/14</v>
      </c>
      <c r="K10" s="112"/>
      <c r="L10" s="112"/>
      <c r="M10" s="112"/>
      <c r="N10" s="112"/>
      <c r="O10" s="112"/>
      <c r="P10" s="112"/>
      <c r="Q10" s="112"/>
      <c r="R10" s="112"/>
      <c r="S10" s="112"/>
      <c r="T10" s="112"/>
      <c r="U10" s="112"/>
      <c r="V10" s="112"/>
      <c r="W10" s="112"/>
      <c r="X10" s="112"/>
      <c r="Y10" s="112"/>
      <c r="Z10" s="112"/>
      <c r="AA10" s="112"/>
      <c r="AB10" s="112"/>
      <c r="AC10" s="112"/>
      <c r="AD10" s="112"/>
      <c r="AE10" s="112"/>
      <c r="AF10" s="112"/>
      <c r="AG10" s="112"/>
      <c r="AH10" s="112"/>
      <c r="AI10" s="112"/>
      <c r="AJ10" s="112"/>
      <c r="AK10" s="112"/>
      <c r="AL10" s="112"/>
      <c r="AM10" s="112"/>
      <c r="AN10" s="112"/>
      <c r="AO10" s="112"/>
      <c r="AP10" s="112"/>
      <c r="AQ10" s="112"/>
      <c r="AR10" s="112"/>
      <c r="AS10" s="112"/>
      <c r="AT10" s="112"/>
      <c r="AU10" s="112"/>
      <c r="AV10" s="112"/>
      <c r="AW10" s="112"/>
      <c r="AX10" s="112"/>
      <c r="AY10" s="112"/>
      <c r="AZ10" s="112"/>
      <c r="BA10" s="112"/>
      <c r="BB10" s="112"/>
      <c r="BC10" s="112"/>
      <c r="BD10" s="112"/>
      <c r="BE10" s="112"/>
      <c r="BF10" s="112"/>
      <c r="BG10" s="83"/>
    </row>
    <row r="11" spans="1:59" x14ac:dyDescent="0.25">
      <c r="A11" s="108">
        <f>IF('Employee Name'!D7&lt;&gt;"",1,"")</f>
        <v>1</v>
      </c>
      <c r="B11" s="108" t="str">
        <f>IF('Employee Name'!C7&lt;&gt;"",'Employee Name'!C7,"")</f>
        <v>NP-100001</v>
      </c>
      <c r="C11" s="108" t="str">
        <f>IF('Employee Name'!D7&lt;&gt;"",'Employee Name'!D7,"")</f>
        <v>Jack Banner</v>
      </c>
      <c r="D11" s="108" t="str">
        <f>IF('Employee Name'!E7&lt;&gt;"",'Employee Name'!E7,"")</f>
        <v>Sales</v>
      </c>
      <c r="E11" s="108" t="str">
        <f>IF('Employee Name'!F7&lt;&gt;"",'Employee Name'!F7,"")</f>
        <v>Sales Supervisor</v>
      </c>
      <c r="F11" s="112">
        <f t="shared" ref="F11:F35" ca="1" si="1">IFERROR(AVERAGE(G11:J11),"")</f>
        <v>48</v>
      </c>
      <c r="G11" s="112">
        <f ca="1">IF($C11&lt;&gt;"",COUNTIF(OFFSET('Dummy Shift (2)'!$F$19:$L$118,0,H$1),$C11)*'Dummy Shift'!$B$14,"")</f>
        <v>48</v>
      </c>
      <c r="H11" s="112">
        <f ca="1">IF($C11&lt;&gt;"",COUNTIF(OFFSET('Dummy Shift (2)'!$F$19:$L$118,0,I$1),$C11)*'Dummy Shift'!$B$14,"")</f>
        <v>48</v>
      </c>
      <c r="I11" s="112">
        <f ca="1">IF($C11&lt;&gt;"",COUNTIF(OFFSET('Dummy Shift (2)'!$F$19:$L$118,0,J$1),$C11)*'Dummy Shift'!$B$14,"")</f>
        <v>48</v>
      </c>
      <c r="J11" s="112">
        <f ca="1">IF($C11&lt;&gt;"",COUNTIF(OFFSET('Dummy Shift (2)'!$F$19:$L$118,0,K$1),$C11)*'Dummy Shift'!$B$14,"")</f>
        <v>48</v>
      </c>
      <c r="K11" s="112"/>
      <c r="L11" s="112"/>
      <c r="M11" s="112"/>
      <c r="N11" s="112"/>
      <c r="O11" s="112"/>
      <c r="P11" s="112"/>
      <c r="Q11" s="112"/>
      <c r="R11" s="112"/>
      <c r="S11" s="112"/>
      <c r="T11" s="112"/>
      <c r="U11" s="112"/>
      <c r="V11" s="112"/>
      <c r="W11" s="112"/>
      <c r="X11" s="112"/>
      <c r="Y11" s="112"/>
      <c r="Z11" s="112"/>
      <c r="AA11" s="112"/>
      <c r="AB11" s="112"/>
      <c r="AC11" s="112"/>
      <c r="AD11" s="112"/>
      <c r="AE11" s="112"/>
      <c r="AF11" s="112"/>
      <c r="AG11" s="112"/>
      <c r="AH11" s="112"/>
      <c r="AI11" s="112"/>
      <c r="AJ11" s="112"/>
      <c r="AK11" s="112"/>
      <c r="AL11" s="112"/>
      <c r="AM11" s="112"/>
      <c r="AN11" s="112"/>
      <c r="AO11" s="112"/>
      <c r="AP11" s="112"/>
      <c r="AQ11" s="112"/>
      <c r="AR11" s="112"/>
      <c r="AS11" s="112"/>
      <c r="AT11" s="112"/>
      <c r="AU11" s="112"/>
      <c r="AV11" s="112"/>
      <c r="AW11" s="112"/>
      <c r="AX11" s="112"/>
      <c r="AY11" s="112"/>
      <c r="AZ11" s="112"/>
      <c r="BA11" s="112"/>
      <c r="BB11" s="112"/>
      <c r="BC11" s="112"/>
      <c r="BD11" s="112"/>
      <c r="BE11" s="112"/>
      <c r="BF11" s="112"/>
      <c r="BG11" s="83"/>
    </row>
    <row r="12" spans="1:59" x14ac:dyDescent="0.25">
      <c r="A12" s="108">
        <f>IF('Employee Name'!D8&lt;&gt;"",A11+1,"")</f>
        <v>2</v>
      </c>
      <c r="B12" s="108" t="str">
        <f>IF('Employee Name'!C8&lt;&gt;"",'Employee Name'!C8,"")</f>
        <v>NP-100002</v>
      </c>
      <c r="C12" s="108" t="str">
        <f>IF('Employee Name'!D8&lt;&gt;"",'Employee Name'!D8,"")</f>
        <v>Jane Sullivan</v>
      </c>
      <c r="D12" s="108" t="str">
        <f>IF('Employee Name'!E8&lt;&gt;"",'Employee Name'!E8,"")</f>
        <v>Sales</v>
      </c>
      <c r="E12" s="108" t="str">
        <f>IF('Employee Name'!F8&lt;&gt;"",'Employee Name'!F8,"")</f>
        <v>Sales Supervisor</v>
      </c>
      <c r="F12" s="112">
        <f t="shared" ca="1" si="1"/>
        <v>48</v>
      </c>
      <c r="G12" s="112">
        <f ca="1">IF($C12&lt;&gt;"",COUNTIF(OFFSET('Dummy Shift (2)'!$F$19:$L$118,0,H$1),$C12)*'Dummy Shift'!$B$14,"")</f>
        <v>48</v>
      </c>
      <c r="H12" s="112">
        <f ca="1">IF($C12&lt;&gt;"",COUNTIF(OFFSET('Dummy Shift (2)'!$F$19:$L$118,0,I$1),$C12)*'Dummy Shift'!$B$14,"")</f>
        <v>48</v>
      </c>
      <c r="I12" s="112">
        <f ca="1">IF($C12&lt;&gt;"",COUNTIF(OFFSET('Dummy Shift (2)'!$F$19:$L$118,0,J$1),$C12)*'Dummy Shift'!$B$14,"")</f>
        <v>48</v>
      </c>
      <c r="J12" s="112">
        <f ca="1">IF($C12&lt;&gt;"",COUNTIF(OFFSET('Dummy Shift (2)'!$F$19:$L$118,0,K$1),$C12)*'Dummy Shift'!$B$14,"")</f>
        <v>48</v>
      </c>
      <c r="K12" s="112"/>
      <c r="L12" s="112"/>
      <c r="M12" s="112"/>
      <c r="N12" s="112"/>
      <c r="O12" s="112"/>
      <c r="P12" s="112"/>
      <c r="Q12" s="112"/>
      <c r="R12" s="112"/>
      <c r="S12" s="112"/>
      <c r="T12" s="112"/>
      <c r="U12" s="112"/>
      <c r="V12" s="112"/>
      <c r="W12" s="112"/>
      <c r="X12" s="112"/>
      <c r="Y12" s="112"/>
      <c r="Z12" s="112"/>
      <c r="AA12" s="112"/>
      <c r="AB12" s="112"/>
      <c r="AC12" s="112"/>
      <c r="AD12" s="112"/>
      <c r="AE12" s="112"/>
      <c r="AF12" s="112"/>
      <c r="AG12" s="112"/>
      <c r="AH12" s="112"/>
      <c r="AI12" s="112"/>
      <c r="AJ12" s="112"/>
      <c r="AK12" s="112"/>
      <c r="AL12" s="112"/>
      <c r="AM12" s="112"/>
      <c r="AN12" s="112"/>
      <c r="AO12" s="112"/>
      <c r="AP12" s="112"/>
      <c r="AQ12" s="112"/>
      <c r="AR12" s="112"/>
      <c r="AS12" s="112"/>
      <c r="AT12" s="112"/>
      <c r="AU12" s="112"/>
      <c r="AV12" s="112"/>
      <c r="AW12" s="112"/>
      <c r="AX12" s="112"/>
      <c r="AY12" s="112"/>
      <c r="AZ12" s="112"/>
      <c r="BA12" s="112"/>
      <c r="BB12" s="112"/>
      <c r="BC12" s="112"/>
      <c r="BD12" s="112"/>
      <c r="BE12" s="112"/>
      <c r="BF12" s="112"/>
      <c r="BG12" s="83"/>
    </row>
    <row r="13" spans="1:59" x14ac:dyDescent="0.25">
      <c r="A13" s="108">
        <f>IF('Employee Name'!D9&lt;&gt;"",A12+1,"")</f>
        <v>3</v>
      </c>
      <c r="B13" s="108" t="str">
        <f>IF('Employee Name'!C9&lt;&gt;"",'Employee Name'!C9,"")</f>
        <v>NP-100003</v>
      </c>
      <c r="C13" s="108" t="str">
        <f>IF('Employee Name'!D9&lt;&gt;"",'Employee Name'!D9,"")</f>
        <v>Bruce Kent</v>
      </c>
      <c r="D13" s="108" t="str">
        <f>IF('Employee Name'!E9&lt;&gt;"",'Employee Name'!E9,"")</f>
        <v>Sales</v>
      </c>
      <c r="E13" s="108" t="str">
        <f>IF('Employee Name'!F9&lt;&gt;"",'Employee Name'!F9,"")</f>
        <v>Sales Staff</v>
      </c>
      <c r="F13" s="112">
        <f t="shared" ca="1" si="1"/>
        <v>48</v>
      </c>
      <c r="G13" s="112">
        <f ca="1">IF($C13&lt;&gt;"",COUNTIF(OFFSET('Dummy Shift (2)'!$F$19:$L$118,0,H$1),$C13)*'Dummy Shift'!$B$14,"")</f>
        <v>48</v>
      </c>
      <c r="H13" s="112">
        <f ca="1">IF($C13&lt;&gt;"",COUNTIF(OFFSET('Dummy Shift (2)'!$F$19:$L$118,0,I$1),$C13)*'Dummy Shift'!$B$14,"")</f>
        <v>48</v>
      </c>
      <c r="I13" s="112">
        <f ca="1">IF($C13&lt;&gt;"",COUNTIF(OFFSET('Dummy Shift (2)'!$F$19:$L$118,0,J$1),$C13)*'Dummy Shift'!$B$14,"")</f>
        <v>48</v>
      </c>
      <c r="J13" s="112">
        <f ca="1">IF($C13&lt;&gt;"",COUNTIF(OFFSET('Dummy Shift (2)'!$F$19:$L$118,0,K$1),$C13)*'Dummy Shift'!$B$14,"")</f>
        <v>48</v>
      </c>
      <c r="K13" s="112"/>
      <c r="L13" s="112"/>
      <c r="M13" s="112"/>
      <c r="N13" s="112"/>
      <c r="O13" s="112"/>
      <c r="P13" s="112"/>
      <c r="Q13" s="112"/>
      <c r="R13" s="112"/>
      <c r="S13" s="112"/>
      <c r="T13" s="112"/>
      <c r="U13" s="112"/>
      <c r="V13" s="112"/>
      <c r="W13" s="112"/>
      <c r="X13" s="112"/>
      <c r="Y13" s="112"/>
      <c r="Z13" s="112"/>
      <c r="AA13" s="112"/>
      <c r="AB13" s="112"/>
      <c r="AC13" s="112"/>
      <c r="AD13" s="112"/>
      <c r="AE13" s="112"/>
      <c r="AF13" s="112"/>
      <c r="AG13" s="112"/>
      <c r="AH13" s="112"/>
      <c r="AI13" s="112"/>
      <c r="AJ13" s="112"/>
      <c r="AK13" s="112"/>
      <c r="AL13" s="112"/>
      <c r="AM13" s="112"/>
      <c r="AN13" s="112"/>
      <c r="AO13" s="112"/>
      <c r="AP13" s="112"/>
      <c r="AQ13" s="112"/>
      <c r="AR13" s="112"/>
      <c r="AS13" s="112"/>
      <c r="AT13" s="112"/>
      <c r="AU13" s="112"/>
      <c r="AV13" s="112"/>
      <c r="AW13" s="112"/>
      <c r="AX13" s="112"/>
      <c r="AY13" s="112"/>
      <c r="AZ13" s="112"/>
      <c r="BA13" s="112"/>
      <c r="BB13" s="112"/>
      <c r="BC13" s="112"/>
      <c r="BD13" s="112"/>
      <c r="BE13" s="112"/>
      <c r="BF13" s="112"/>
      <c r="BG13" s="83"/>
    </row>
    <row r="14" spans="1:59" x14ac:dyDescent="0.25">
      <c r="A14" s="108">
        <f>IF('Employee Name'!D10&lt;&gt;"",A13+1,"")</f>
        <v>4</v>
      </c>
      <c r="B14" s="108" t="str">
        <f>IF('Employee Name'!C10&lt;&gt;"",'Employee Name'!C10,"")</f>
        <v>NP-100004</v>
      </c>
      <c r="C14" s="108" t="str">
        <f>IF('Employee Name'!D10&lt;&gt;"",'Employee Name'!D10,"")</f>
        <v>Clark Wayne</v>
      </c>
      <c r="D14" s="108" t="str">
        <f>IF('Employee Name'!E10&lt;&gt;"",'Employee Name'!E10,"")</f>
        <v>Sales</v>
      </c>
      <c r="E14" s="108" t="str">
        <f>IF('Employee Name'!F10&lt;&gt;"",'Employee Name'!F10,"")</f>
        <v>Sales Staff</v>
      </c>
      <c r="F14" s="112">
        <f t="shared" ca="1" si="1"/>
        <v>48</v>
      </c>
      <c r="G14" s="112">
        <f ca="1">IF($C14&lt;&gt;"",COUNTIF(OFFSET('Dummy Shift (2)'!$F$19:$L$118,0,H$1),$C14)*'Dummy Shift'!$B$14,"")</f>
        <v>48</v>
      </c>
      <c r="H14" s="112">
        <f ca="1">IF($C14&lt;&gt;"",COUNTIF(OFFSET('Dummy Shift (2)'!$F$19:$L$118,0,I$1),$C14)*'Dummy Shift'!$B$14,"")</f>
        <v>48</v>
      </c>
      <c r="I14" s="112">
        <f ca="1">IF($C14&lt;&gt;"",COUNTIF(OFFSET('Dummy Shift (2)'!$F$19:$L$118,0,J$1),$C14)*'Dummy Shift'!$B$14,"")</f>
        <v>48</v>
      </c>
      <c r="J14" s="112">
        <f ca="1">IF($C14&lt;&gt;"",COUNTIF(OFFSET('Dummy Shift (2)'!$F$19:$L$118,0,K$1),$C14)*'Dummy Shift'!$B$14,"")</f>
        <v>48</v>
      </c>
      <c r="K14" s="112"/>
      <c r="L14" s="112"/>
      <c r="M14" s="112"/>
      <c r="N14" s="112"/>
      <c r="O14" s="112"/>
      <c r="P14" s="112"/>
      <c r="Q14" s="112"/>
      <c r="R14" s="112"/>
      <c r="S14" s="112"/>
      <c r="T14" s="112"/>
      <c r="U14" s="112"/>
      <c r="V14" s="112"/>
      <c r="W14" s="112"/>
      <c r="X14" s="112"/>
      <c r="Y14" s="112"/>
      <c r="Z14" s="112"/>
      <c r="AA14" s="112"/>
      <c r="AB14" s="112"/>
      <c r="AC14" s="112"/>
      <c r="AD14" s="112"/>
      <c r="AE14" s="112"/>
      <c r="AF14" s="112"/>
      <c r="AG14" s="112"/>
      <c r="AH14" s="112"/>
      <c r="AI14" s="112"/>
      <c r="AJ14" s="112"/>
      <c r="AK14" s="112"/>
      <c r="AL14" s="112"/>
      <c r="AM14" s="112"/>
      <c r="AN14" s="112"/>
      <c r="AO14" s="112"/>
      <c r="AP14" s="112"/>
      <c r="AQ14" s="112"/>
      <c r="AR14" s="112"/>
      <c r="AS14" s="112"/>
      <c r="AT14" s="112"/>
      <c r="AU14" s="112"/>
      <c r="AV14" s="112"/>
      <c r="AW14" s="112"/>
      <c r="AX14" s="112"/>
      <c r="AY14" s="112"/>
      <c r="AZ14" s="112"/>
      <c r="BA14" s="112"/>
      <c r="BB14" s="112"/>
      <c r="BC14" s="112"/>
      <c r="BD14" s="112"/>
      <c r="BE14" s="112"/>
      <c r="BF14" s="112"/>
      <c r="BG14" s="83"/>
    </row>
    <row r="15" spans="1:59" x14ac:dyDescent="0.25">
      <c r="A15" s="108">
        <f>IF('Employee Name'!D11&lt;&gt;"",A14+1,"")</f>
        <v>5</v>
      </c>
      <c r="B15" s="108" t="str">
        <f>IF('Employee Name'!C11&lt;&gt;"",'Employee Name'!C11,"")</f>
        <v>NP-100005</v>
      </c>
      <c r="C15" s="108" t="str">
        <f>IF('Employee Name'!D11&lt;&gt;"",'Employee Name'!D11,"")</f>
        <v>Alexandre Robin</v>
      </c>
      <c r="D15" s="108" t="str">
        <f>IF('Employee Name'!E11&lt;&gt;"",'Employee Name'!E11,"")</f>
        <v>Sales</v>
      </c>
      <c r="E15" s="108" t="str">
        <f>IF('Employee Name'!F11&lt;&gt;"",'Employee Name'!F11,"")</f>
        <v>Sales Staff</v>
      </c>
      <c r="F15" s="112">
        <f t="shared" ca="1" si="1"/>
        <v>48</v>
      </c>
      <c r="G15" s="112">
        <f ca="1">IF($C15&lt;&gt;"",COUNTIF(OFFSET('Dummy Shift (2)'!$F$19:$L$118,0,H$1),$C15)*'Dummy Shift'!$B$14,"")</f>
        <v>48</v>
      </c>
      <c r="H15" s="112">
        <f ca="1">IF($C15&lt;&gt;"",COUNTIF(OFFSET('Dummy Shift (2)'!$F$19:$L$118,0,I$1),$C15)*'Dummy Shift'!$B$14,"")</f>
        <v>48</v>
      </c>
      <c r="I15" s="112">
        <f ca="1">IF($C15&lt;&gt;"",COUNTIF(OFFSET('Dummy Shift (2)'!$F$19:$L$118,0,J$1),$C15)*'Dummy Shift'!$B$14,"")</f>
        <v>48</v>
      </c>
      <c r="J15" s="112">
        <f ca="1">IF($C15&lt;&gt;"",COUNTIF(OFFSET('Dummy Shift (2)'!$F$19:$L$118,0,K$1),$C15)*'Dummy Shift'!$B$14,"")</f>
        <v>48</v>
      </c>
      <c r="K15" s="112"/>
      <c r="L15" s="112"/>
      <c r="M15" s="112"/>
      <c r="N15" s="112"/>
      <c r="O15" s="112"/>
      <c r="P15" s="112"/>
      <c r="Q15" s="112"/>
      <c r="R15" s="112"/>
      <c r="S15" s="112"/>
      <c r="T15" s="112"/>
      <c r="U15" s="112"/>
      <c r="V15" s="112"/>
      <c r="W15" s="112"/>
      <c r="X15" s="112"/>
      <c r="Y15" s="112"/>
      <c r="Z15" s="112"/>
      <c r="AA15" s="112"/>
      <c r="AB15" s="112"/>
      <c r="AC15" s="112"/>
      <c r="AD15" s="112"/>
      <c r="AE15" s="112"/>
      <c r="AF15" s="112"/>
      <c r="AG15" s="112"/>
      <c r="AH15" s="112"/>
      <c r="AI15" s="112"/>
      <c r="AJ15" s="112"/>
      <c r="AK15" s="112"/>
      <c r="AL15" s="112"/>
      <c r="AM15" s="112"/>
      <c r="AN15" s="112"/>
      <c r="AO15" s="112"/>
      <c r="AP15" s="112"/>
      <c r="AQ15" s="112"/>
      <c r="AR15" s="112"/>
      <c r="AS15" s="112"/>
      <c r="AT15" s="112"/>
      <c r="AU15" s="112"/>
      <c r="AV15" s="112"/>
      <c r="AW15" s="112"/>
      <c r="AX15" s="112"/>
      <c r="AY15" s="112"/>
      <c r="AZ15" s="112"/>
      <c r="BA15" s="112"/>
      <c r="BB15" s="112"/>
      <c r="BC15" s="112"/>
      <c r="BD15" s="112"/>
      <c r="BE15" s="112"/>
      <c r="BF15" s="112"/>
      <c r="BG15" s="83"/>
    </row>
    <row r="16" spans="1:59" x14ac:dyDescent="0.25">
      <c r="A16" s="108">
        <f>IF('Employee Name'!D12&lt;&gt;"",A15+1,"")</f>
        <v>6</v>
      </c>
      <c r="B16" s="108" t="str">
        <f>IF('Employee Name'!C12&lt;&gt;"",'Employee Name'!C12,"")</f>
        <v>NP-100006</v>
      </c>
      <c r="C16" s="108" t="str">
        <f>IF('Employee Name'!D12&lt;&gt;"",'Employee Name'!D12,"")</f>
        <v>Cristiano Messi</v>
      </c>
      <c r="D16" s="108" t="str">
        <f>IF('Employee Name'!E12&lt;&gt;"",'Employee Name'!E12,"")</f>
        <v>Sales</v>
      </c>
      <c r="E16" s="108" t="str">
        <f>IF('Employee Name'!F12&lt;&gt;"",'Employee Name'!F12,"")</f>
        <v>Sales Staff</v>
      </c>
      <c r="F16" s="112">
        <f t="shared" ca="1" si="1"/>
        <v>48</v>
      </c>
      <c r="G16" s="112">
        <f ca="1">IF($C16&lt;&gt;"",COUNTIF(OFFSET('Dummy Shift (2)'!$F$19:$L$118,0,H$1),$C16)*'Dummy Shift'!$B$14,"")</f>
        <v>48</v>
      </c>
      <c r="H16" s="112">
        <f ca="1">IF($C16&lt;&gt;"",COUNTIF(OFFSET('Dummy Shift (2)'!$F$19:$L$118,0,I$1),$C16)*'Dummy Shift'!$B$14,"")</f>
        <v>48</v>
      </c>
      <c r="I16" s="112">
        <f ca="1">IF($C16&lt;&gt;"",COUNTIF(OFFSET('Dummy Shift (2)'!$F$19:$L$118,0,J$1),$C16)*'Dummy Shift'!$B$14,"")</f>
        <v>48</v>
      </c>
      <c r="J16" s="112">
        <f ca="1">IF($C16&lt;&gt;"",COUNTIF(OFFSET('Dummy Shift (2)'!$F$19:$L$118,0,K$1),$C16)*'Dummy Shift'!$B$14,"")</f>
        <v>48</v>
      </c>
      <c r="K16" s="112"/>
      <c r="L16" s="112"/>
      <c r="M16" s="112"/>
      <c r="N16" s="112"/>
      <c r="O16" s="112"/>
      <c r="P16" s="112"/>
      <c r="Q16" s="112"/>
      <c r="R16" s="112"/>
      <c r="S16" s="112"/>
      <c r="T16" s="112"/>
      <c r="U16" s="112"/>
      <c r="V16" s="112"/>
      <c r="W16" s="112"/>
      <c r="X16" s="112"/>
      <c r="Y16" s="112"/>
      <c r="Z16" s="112"/>
      <c r="AA16" s="112"/>
      <c r="AB16" s="112"/>
      <c r="AC16" s="112"/>
      <c r="AD16" s="112"/>
      <c r="AE16" s="112"/>
      <c r="AF16" s="112"/>
      <c r="AG16" s="112"/>
      <c r="AH16" s="112"/>
      <c r="AI16" s="112"/>
      <c r="AJ16" s="112"/>
      <c r="AK16" s="112"/>
      <c r="AL16" s="112"/>
      <c r="AM16" s="112"/>
      <c r="AN16" s="112"/>
      <c r="AO16" s="112"/>
      <c r="AP16" s="112"/>
      <c r="AQ16" s="112"/>
      <c r="AR16" s="112"/>
      <c r="AS16" s="112"/>
      <c r="AT16" s="112"/>
      <c r="AU16" s="112"/>
      <c r="AV16" s="112"/>
      <c r="AW16" s="112"/>
      <c r="AX16" s="112"/>
      <c r="AY16" s="112"/>
      <c r="AZ16" s="112"/>
      <c r="BA16" s="112"/>
      <c r="BB16" s="112"/>
      <c r="BC16" s="112"/>
      <c r="BD16" s="112"/>
      <c r="BE16" s="112"/>
      <c r="BF16" s="112"/>
      <c r="BG16" s="83"/>
    </row>
    <row r="17" spans="1:59" x14ac:dyDescent="0.25">
      <c r="A17" s="108">
        <f>IF('Employee Name'!D13&lt;&gt;"",A16+1,"")</f>
        <v>7</v>
      </c>
      <c r="B17" s="108" t="str">
        <f>IF('Employee Name'!C13&lt;&gt;"",'Employee Name'!C13,"")</f>
        <v>NP-100007</v>
      </c>
      <c r="C17" s="108" t="str">
        <f>IF('Employee Name'!D13&lt;&gt;"",'Employee Name'!D13,"")</f>
        <v>Lionel Ronaldo</v>
      </c>
      <c r="D17" s="108" t="str">
        <f>IF('Employee Name'!E13&lt;&gt;"",'Employee Name'!E13,"")</f>
        <v>Sales</v>
      </c>
      <c r="E17" s="108" t="str">
        <f>IF('Employee Name'!F13&lt;&gt;"",'Employee Name'!F13,"")</f>
        <v>Sales Staff</v>
      </c>
      <c r="F17" s="112">
        <f t="shared" ca="1" si="1"/>
        <v>48</v>
      </c>
      <c r="G17" s="112">
        <f ca="1">IF($C17&lt;&gt;"",COUNTIF(OFFSET('Dummy Shift (2)'!$F$19:$L$118,0,H$1),$C17)*'Dummy Shift'!$B$14,"")</f>
        <v>48</v>
      </c>
      <c r="H17" s="112">
        <f ca="1">IF($C17&lt;&gt;"",COUNTIF(OFFSET('Dummy Shift (2)'!$F$19:$L$118,0,I$1),$C17)*'Dummy Shift'!$B$14,"")</f>
        <v>48</v>
      </c>
      <c r="I17" s="112">
        <f ca="1">IF($C17&lt;&gt;"",COUNTIF(OFFSET('Dummy Shift (2)'!$F$19:$L$118,0,J$1),$C17)*'Dummy Shift'!$B$14,"")</f>
        <v>48</v>
      </c>
      <c r="J17" s="112">
        <f ca="1">IF($C17&lt;&gt;"",COUNTIF(OFFSET('Dummy Shift (2)'!$F$19:$L$118,0,K$1),$C17)*'Dummy Shift'!$B$14,"")</f>
        <v>48</v>
      </c>
      <c r="K17" s="112"/>
      <c r="L17" s="112"/>
      <c r="M17" s="112"/>
      <c r="N17" s="112"/>
      <c r="O17" s="112"/>
      <c r="P17" s="112"/>
      <c r="Q17" s="112"/>
      <c r="R17" s="112"/>
      <c r="S17" s="112"/>
      <c r="T17" s="112"/>
      <c r="U17" s="112"/>
      <c r="V17" s="112"/>
      <c r="W17" s="112"/>
      <c r="X17" s="112"/>
      <c r="Y17" s="112"/>
      <c r="Z17" s="112"/>
      <c r="AA17" s="112"/>
      <c r="AB17" s="112"/>
      <c r="AC17" s="112"/>
      <c r="AD17" s="112"/>
      <c r="AE17" s="112"/>
      <c r="AF17" s="112"/>
      <c r="AG17" s="112"/>
      <c r="AH17" s="112"/>
      <c r="AI17" s="112"/>
      <c r="AJ17" s="112"/>
      <c r="AK17" s="112"/>
      <c r="AL17" s="112"/>
      <c r="AM17" s="112"/>
      <c r="AN17" s="112"/>
      <c r="AO17" s="112"/>
      <c r="AP17" s="112"/>
      <c r="AQ17" s="112"/>
      <c r="AR17" s="112"/>
      <c r="AS17" s="112"/>
      <c r="AT17" s="112"/>
      <c r="AU17" s="112"/>
      <c r="AV17" s="112"/>
      <c r="AW17" s="112"/>
      <c r="AX17" s="112"/>
      <c r="AY17" s="112"/>
      <c r="AZ17" s="112"/>
      <c r="BA17" s="112"/>
      <c r="BB17" s="112"/>
      <c r="BC17" s="112"/>
      <c r="BD17" s="112"/>
      <c r="BE17" s="112"/>
      <c r="BF17" s="112"/>
      <c r="BG17" s="83"/>
    </row>
    <row r="18" spans="1:59" x14ac:dyDescent="0.25">
      <c r="A18" s="108">
        <f>IF('Employee Name'!D14&lt;&gt;"",A17+1,"")</f>
        <v>8</v>
      </c>
      <c r="B18" s="108" t="str">
        <f>IF('Employee Name'!C14&lt;&gt;"",'Employee Name'!C14,"")</f>
        <v>NP-100008</v>
      </c>
      <c r="C18" s="108" t="str">
        <f>IF('Employee Name'!D14&lt;&gt;"",'Employee Name'!D14,"")</f>
        <v>Roger Connery</v>
      </c>
      <c r="D18" s="108" t="str">
        <f>IF('Employee Name'!E14&lt;&gt;"",'Employee Name'!E14,"")</f>
        <v>Sales</v>
      </c>
      <c r="E18" s="108" t="str">
        <f>IF('Employee Name'!F14&lt;&gt;"",'Employee Name'!F14,"")</f>
        <v>Sales Staff</v>
      </c>
      <c r="F18" s="112">
        <f t="shared" ca="1" si="1"/>
        <v>48</v>
      </c>
      <c r="G18" s="112">
        <f ca="1">IF($C18&lt;&gt;"",COUNTIF(OFFSET('Dummy Shift (2)'!$F$19:$L$118,0,H$1),$C18)*'Dummy Shift'!$B$14,"")</f>
        <v>48</v>
      </c>
      <c r="H18" s="112">
        <f ca="1">IF($C18&lt;&gt;"",COUNTIF(OFFSET('Dummy Shift (2)'!$F$19:$L$118,0,I$1),$C18)*'Dummy Shift'!$B$14,"")</f>
        <v>48</v>
      </c>
      <c r="I18" s="112">
        <f ca="1">IF($C18&lt;&gt;"",COUNTIF(OFFSET('Dummy Shift (2)'!$F$19:$L$118,0,J$1),$C18)*'Dummy Shift'!$B$14,"")</f>
        <v>48</v>
      </c>
      <c r="J18" s="112">
        <f ca="1">IF($C18&lt;&gt;"",COUNTIF(OFFSET('Dummy Shift (2)'!$F$19:$L$118,0,K$1),$C18)*'Dummy Shift'!$B$14,"")</f>
        <v>48</v>
      </c>
      <c r="K18" s="112"/>
      <c r="L18" s="112"/>
      <c r="M18" s="112"/>
      <c r="N18" s="112"/>
      <c r="O18" s="112"/>
      <c r="P18" s="112"/>
      <c r="Q18" s="112"/>
      <c r="R18" s="112"/>
      <c r="S18" s="112"/>
      <c r="T18" s="112"/>
      <c r="U18" s="112"/>
      <c r="V18" s="112"/>
      <c r="W18" s="112"/>
      <c r="X18" s="112"/>
      <c r="Y18" s="112"/>
      <c r="Z18" s="112"/>
      <c r="AA18" s="112"/>
      <c r="AB18" s="112"/>
      <c r="AC18" s="112"/>
      <c r="AD18" s="112"/>
      <c r="AE18" s="112"/>
      <c r="AF18" s="112"/>
      <c r="AG18" s="112"/>
      <c r="AH18" s="112"/>
      <c r="AI18" s="112"/>
      <c r="AJ18" s="112"/>
      <c r="AK18" s="112"/>
      <c r="AL18" s="112"/>
      <c r="AM18" s="112"/>
      <c r="AN18" s="112"/>
      <c r="AO18" s="112"/>
      <c r="AP18" s="112"/>
      <c r="AQ18" s="112"/>
      <c r="AR18" s="112"/>
      <c r="AS18" s="112"/>
      <c r="AT18" s="112"/>
      <c r="AU18" s="112"/>
      <c r="AV18" s="112"/>
      <c r="AW18" s="112"/>
      <c r="AX18" s="112"/>
      <c r="AY18" s="112"/>
      <c r="AZ18" s="112"/>
      <c r="BA18" s="112"/>
      <c r="BB18" s="112"/>
      <c r="BC18" s="112"/>
      <c r="BD18" s="112"/>
      <c r="BE18" s="112"/>
      <c r="BF18" s="112"/>
      <c r="BG18" s="83"/>
    </row>
    <row r="19" spans="1:59" x14ac:dyDescent="0.25">
      <c r="A19" s="108">
        <f>IF('Employee Name'!D15&lt;&gt;"",A18+1,"")</f>
        <v>9</v>
      </c>
      <c r="B19" s="108" t="str">
        <f>IF('Employee Name'!C15&lt;&gt;"",'Employee Name'!C15,"")</f>
        <v>NP-100009</v>
      </c>
      <c r="C19" s="108" t="str">
        <f>IF('Employee Name'!D15&lt;&gt;"",'Employee Name'!D15,"")</f>
        <v>Sean Moore</v>
      </c>
      <c r="D19" s="108" t="str">
        <f>IF('Employee Name'!E15&lt;&gt;"",'Employee Name'!E15,"")</f>
        <v>Cashier</v>
      </c>
      <c r="E19" s="108" t="str">
        <f>IF('Employee Name'!F15&lt;&gt;"",'Employee Name'!F15,"")</f>
        <v>Finance Staff</v>
      </c>
      <c r="F19" s="112">
        <f t="shared" ca="1" si="1"/>
        <v>48</v>
      </c>
      <c r="G19" s="112">
        <f ca="1">IF($C19&lt;&gt;"",COUNTIF(OFFSET('Dummy Shift (2)'!$F$19:$L$118,0,H$1),$C19)*'Dummy Shift'!$B$14,"")</f>
        <v>48</v>
      </c>
      <c r="H19" s="112">
        <f ca="1">IF($C19&lt;&gt;"",COUNTIF(OFFSET('Dummy Shift (2)'!$F$19:$L$118,0,I$1),$C19)*'Dummy Shift'!$B$14,"")</f>
        <v>48</v>
      </c>
      <c r="I19" s="112">
        <f ca="1">IF($C19&lt;&gt;"",COUNTIF(OFFSET('Dummy Shift (2)'!$F$19:$L$118,0,J$1),$C19)*'Dummy Shift'!$B$14,"")</f>
        <v>48</v>
      </c>
      <c r="J19" s="112">
        <f ca="1">IF($C19&lt;&gt;"",COUNTIF(OFFSET('Dummy Shift (2)'!$F$19:$L$118,0,K$1),$C19)*'Dummy Shift'!$B$14,"")</f>
        <v>48</v>
      </c>
      <c r="K19" s="112"/>
      <c r="L19" s="112"/>
      <c r="M19" s="112"/>
      <c r="N19" s="112"/>
      <c r="O19" s="112"/>
      <c r="P19" s="112"/>
      <c r="Q19" s="112"/>
      <c r="R19" s="112"/>
      <c r="S19" s="112"/>
      <c r="T19" s="112"/>
      <c r="U19" s="112"/>
      <c r="V19" s="112"/>
      <c r="W19" s="112"/>
      <c r="X19" s="112"/>
      <c r="Y19" s="112"/>
      <c r="Z19" s="112"/>
      <c r="AA19" s="112"/>
      <c r="AB19" s="112"/>
      <c r="AC19" s="112"/>
      <c r="AD19" s="112"/>
      <c r="AE19" s="112"/>
      <c r="AF19" s="112"/>
      <c r="AG19" s="112"/>
      <c r="AH19" s="112"/>
      <c r="AI19" s="112"/>
      <c r="AJ19" s="112"/>
      <c r="AK19" s="112"/>
      <c r="AL19" s="112"/>
      <c r="AM19" s="112"/>
      <c r="AN19" s="112"/>
      <c r="AO19" s="112"/>
      <c r="AP19" s="112"/>
      <c r="AQ19" s="112"/>
      <c r="AR19" s="112"/>
      <c r="AS19" s="112"/>
      <c r="AT19" s="112"/>
      <c r="AU19" s="112"/>
      <c r="AV19" s="112"/>
      <c r="AW19" s="112"/>
      <c r="AX19" s="112"/>
      <c r="AY19" s="112"/>
      <c r="AZ19" s="112"/>
      <c r="BA19" s="112"/>
      <c r="BB19" s="112"/>
      <c r="BC19" s="112"/>
      <c r="BD19" s="112"/>
      <c r="BE19" s="112"/>
      <c r="BF19" s="112"/>
      <c r="BG19" s="83"/>
    </row>
    <row r="20" spans="1:59" x14ac:dyDescent="0.25">
      <c r="A20" s="108">
        <f>IF('Employee Name'!D16&lt;&gt;"",A19+1,"")</f>
        <v>10</v>
      </c>
      <c r="B20" s="108" t="str">
        <f>IF('Employee Name'!C16&lt;&gt;"",'Employee Name'!C16,"")</f>
        <v>NP-100010</v>
      </c>
      <c r="C20" s="108" t="str">
        <f>IF('Employee Name'!D16&lt;&gt;"",'Employee Name'!D16,"")</f>
        <v>Pierce Craig</v>
      </c>
      <c r="D20" s="108" t="str">
        <f>IF('Employee Name'!E16&lt;&gt;"",'Employee Name'!E16,"")</f>
        <v>Cashier</v>
      </c>
      <c r="E20" s="108" t="str">
        <f>IF('Employee Name'!F16&lt;&gt;"",'Employee Name'!F16,"")</f>
        <v>Finance Staff</v>
      </c>
      <c r="F20" s="112">
        <f t="shared" ca="1" si="1"/>
        <v>48</v>
      </c>
      <c r="G20" s="112">
        <f ca="1">IF($C20&lt;&gt;"",COUNTIF(OFFSET('Dummy Shift (2)'!$F$19:$L$118,0,H$1),$C20)*'Dummy Shift'!$B$14,"")</f>
        <v>48</v>
      </c>
      <c r="H20" s="112">
        <f ca="1">IF($C20&lt;&gt;"",COUNTIF(OFFSET('Dummy Shift (2)'!$F$19:$L$118,0,I$1),$C20)*'Dummy Shift'!$B$14,"")</f>
        <v>48</v>
      </c>
      <c r="I20" s="112">
        <f ca="1">IF($C20&lt;&gt;"",COUNTIF(OFFSET('Dummy Shift (2)'!$F$19:$L$118,0,J$1),$C20)*'Dummy Shift'!$B$14,"")</f>
        <v>48</v>
      </c>
      <c r="J20" s="112">
        <f ca="1">IF($C20&lt;&gt;"",COUNTIF(OFFSET('Dummy Shift (2)'!$F$19:$L$118,0,K$1),$C20)*'Dummy Shift'!$B$14,"")</f>
        <v>48</v>
      </c>
      <c r="K20" s="112"/>
      <c r="L20" s="112"/>
      <c r="M20" s="112"/>
      <c r="N20" s="112"/>
      <c r="O20" s="112"/>
      <c r="P20" s="112"/>
      <c r="Q20" s="112"/>
      <c r="R20" s="112"/>
      <c r="S20" s="112"/>
      <c r="T20" s="112"/>
      <c r="U20" s="112"/>
      <c r="V20" s="112"/>
      <c r="W20" s="112"/>
      <c r="X20" s="112"/>
      <c r="Y20" s="112"/>
      <c r="Z20" s="112"/>
      <c r="AA20" s="112"/>
      <c r="AB20" s="112"/>
      <c r="AC20" s="112"/>
      <c r="AD20" s="112"/>
      <c r="AE20" s="112"/>
      <c r="AF20" s="112"/>
      <c r="AG20" s="112"/>
      <c r="AH20" s="112"/>
      <c r="AI20" s="112"/>
      <c r="AJ20" s="112"/>
      <c r="AK20" s="112"/>
      <c r="AL20" s="112"/>
      <c r="AM20" s="112"/>
      <c r="AN20" s="112"/>
      <c r="AO20" s="112"/>
      <c r="AP20" s="112"/>
      <c r="AQ20" s="112"/>
      <c r="AR20" s="112"/>
      <c r="AS20" s="112"/>
      <c r="AT20" s="112"/>
      <c r="AU20" s="112"/>
      <c r="AV20" s="112"/>
      <c r="AW20" s="112"/>
      <c r="AX20" s="112"/>
      <c r="AY20" s="112"/>
      <c r="AZ20" s="112"/>
      <c r="BA20" s="112"/>
      <c r="BB20" s="112"/>
      <c r="BC20" s="112"/>
      <c r="BD20" s="112"/>
      <c r="BE20" s="112"/>
      <c r="BF20" s="112"/>
      <c r="BG20" s="83"/>
    </row>
    <row r="21" spans="1:59" x14ac:dyDescent="0.25">
      <c r="A21" s="108">
        <f>IF('Employee Name'!D17&lt;&gt;"",A20+1,"")</f>
        <v>11</v>
      </c>
      <c r="B21" s="108" t="str">
        <f>IF('Employee Name'!C17&lt;&gt;"",'Employee Name'!C17,"")</f>
        <v>NP-100011</v>
      </c>
      <c r="C21" s="108" t="str">
        <f>IF('Employee Name'!D17&lt;&gt;"",'Employee Name'!D17,"")</f>
        <v>Daniel Brosnan</v>
      </c>
      <c r="D21" s="108" t="str">
        <f>IF('Employee Name'!E17&lt;&gt;"",'Employee Name'!E17,"")</f>
        <v>Security</v>
      </c>
      <c r="E21" s="108" t="str">
        <f>IF('Employee Name'!F17&lt;&gt;"",'Employee Name'!F17,"")</f>
        <v>Staff</v>
      </c>
      <c r="F21" s="112">
        <f t="shared" ca="1" si="1"/>
        <v>48</v>
      </c>
      <c r="G21" s="112">
        <f ca="1">IF($C21&lt;&gt;"",COUNTIF(OFFSET('Dummy Shift (2)'!$F$19:$L$118,0,H$1),$C21)*'Dummy Shift'!$B$14,"")</f>
        <v>48</v>
      </c>
      <c r="H21" s="112">
        <f ca="1">IF($C21&lt;&gt;"",COUNTIF(OFFSET('Dummy Shift (2)'!$F$19:$L$118,0,I$1),$C21)*'Dummy Shift'!$B$14,"")</f>
        <v>48</v>
      </c>
      <c r="I21" s="112">
        <f ca="1">IF($C21&lt;&gt;"",COUNTIF(OFFSET('Dummy Shift (2)'!$F$19:$L$118,0,J$1),$C21)*'Dummy Shift'!$B$14,"")</f>
        <v>48</v>
      </c>
      <c r="J21" s="112">
        <f ca="1">IF($C21&lt;&gt;"",COUNTIF(OFFSET('Dummy Shift (2)'!$F$19:$L$118,0,K$1),$C21)*'Dummy Shift'!$B$14,"")</f>
        <v>48</v>
      </c>
      <c r="K21" s="112"/>
      <c r="L21" s="112"/>
      <c r="M21" s="112"/>
      <c r="N21" s="112"/>
      <c r="O21" s="112"/>
      <c r="P21" s="112"/>
      <c r="Q21" s="112"/>
      <c r="R21" s="112"/>
      <c r="S21" s="112"/>
      <c r="T21" s="112"/>
      <c r="U21" s="112"/>
      <c r="V21" s="112"/>
      <c r="W21" s="112"/>
      <c r="X21" s="112"/>
      <c r="Y21" s="112"/>
      <c r="Z21" s="112"/>
      <c r="AA21" s="112"/>
      <c r="AB21" s="112"/>
      <c r="AC21" s="112"/>
      <c r="AD21" s="112"/>
      <c r="AE21" s="112"/>
      <c r="AF21" s="112"/>
      <c r="AG21" s="112"/>
      <c r="AH21" s="112"/>
      <c r="AI21" s="112"/>
      <c r="AJ21" s="112"/>
      <c r="AK21" s="112"/>
      <c r="AL21" s="112"/>
      <c r="AM21" s="112"/>
      <c r="AN21" s="112"/>
      <c r="AO21" s="112"/>
      <c r="AP21" s="112"/>
      <c r="AQ21" s="112"/>
      <c r="AR21" s="112"/>
      <c r="AS21" s="112"/>
      <c r="AT21" s="112"/>
      <c r="AU21" s="112"/>
      <c r="AV21" s="112"/>
      <c r="AW21" s="112"/>
      <c r="AX21" s="112"/>
      <c r="AY21" s="112"/>
      <c r="AZ21" s="112"/>
      <c r="BA21" s="112"/>
      <c r="BB21" s="112"/>
      <c r="BC21" s="112"/>
      <c r="BD21" s="112"/>
      <c r="BE21" s="112"/>
      <c r="BF21" s="112"/>
      <c r="BG21" s="83"/>
    </row>
    <row r="22" spans="1:59" x14ac:dyDescent="0.25">
      <c r="A22" s="108">
        <f>IF('Employee Name'!D18&lt;&gt;"",A21+1,"")</f>
        <v>12</v>
      </c>
      <c r="B22" s="108" t="str">
        <f>IF('Employee Name'!C18&lt;&gt;"",'Employee Name'!C18,"")</f>
        <v>NP-100012</v>
      </c>
      <c r="C22" s="108" t="str">
        <f>IF('Employee Name'!D18&lt;&gt;"",'Employee Name'!D18,"")</f>
        <v>Timothy Lazenbi</v>
      </c>
      <c r="D22" s="108" t="str">
        <f>IF('Employee Name'!E18&lt;&gt;"",'Employee Name'!E18,"")</f>
        <v>Security</v>
      </c>
      <c r="E22" s="108" t="str">
        <f>IF('Employee Name'!F18&lt;&gt;"",'Employee Name'!F18,"")</f>
        <v>Staff</v>
      </c>
      <c r="F22" s="112">
        <f t="shared" ca="1" si="1"/>
        <v>48</v>
      </c>
      <c r="G22" s="112">
        <f ca="1">IF($C22&lt;&gt;"",COUNTIF(OFFSET('Dummy Shift (2)'!$F$19:$L$118,0,H$1),$C22)*'Dummy Shift'!$B$14,"")</f>
        <v>48</v>
      </c>
      <c r="H22" s="112">
        <f ca="1">IF($C22&lt;&gt;"",COUNTIF(OFFSET('Dummy Shift (2)'!$F$19:$L$118,0,I$1),$C22)*'Dummy Shift'!$B$14,"")</f>
        <v>48</v>
      </c>
      <c r="I22" s="112">
        <f ca="1">IF($C22&lt;&gt;"",COUNTIF(OFFSET('Dummy Shift (2)'!$F$19:$L$118,0,J$1),$C22)*'Dummy Shift'!$B$14,"")</f>
        <v>48</v>
      </c>
      <c r="J22" s="112">
        <f ca="1">IF($C22&lt;&gt;"",COUNTIF(OFFSET('Dummy Shift (2)'!$F$19:$L$118,0,K$1),$C22)*'Dummy Shift'!$B$14,"")</f>
        <v>48</v>
      </c>
      <c r="K22" s="112"/>
      <c r="L22" s="112"/>
      <c r="M22" s="112"/>
      <c r="N22" s="112"/>
      <c r="O22" s="112"/>
      <c r="P22" s="112"/>
      <c r="Q22" s="112"/>
      <c r="R22" s="112"/>
      <c r="S22" s="112"/>
      <c r="T22" s="112"/>
      <c r="U22" s="112"/>
      <c r="V22" s="112"/>
      <c r="W22" s="112"/>
      <c r="X22" s="112"/>
      <c r="Y22" s="112"/>
      <c r="Z22" s="112"/>
      <c r="AA22" s="112"/>
      <c r="AB22" s="112"/>
      <c r="AC22" s="112"/>
      <c r="AD22" s="112"/>
      <c r="AE22" s="112"/>
      <c r="AF22" s="112"/>
      <c r="AG22" s="112"/>
      <c r="AH22" s="112"/>
      <c r="AI22" s="112"/>
      <c r="AJ22" s="112"/>
      <c r="AK22" s="112"/>
      <c r="AL22" s="112"/>
      <c r="AM22" s="112"/>
      <c r="AN22" s="112"/>
      <c r="AO22" s="112"/>
      <c r="AP22" s="112"/>
      <c r="AQ22" s="112"/>
      <c r="AR22" s="112"/>
      <c r="AS22" s="112"/>
      <c r="AT22" s="112"/>
      <c r="AU22" s="112"/>
      <c r="AV22" s="112"/>
      <c r="AW22" s="112"/>
      <c r="AX22" s="112"/>
      <c r="AY22" s="112"/>
      <c r="AZ22" s="112"/>
      <c r="BA22" s="112"/>
      <c r="BB22" s="112"/>
      <c r="BC22" s="112"/>
      <c r="BD22" s="112"/>
      <c r="BE22" s="112"/>
      <c r="BF22" s="112"/>
      <c r="BG22" s="83"/>
    </row>
    <row r="23" spans="1:59" x14ac:dyDescent="0.25">
      <c r="A23" s="108" t="str">
        <f>IF('Employee Name'!D19&lt;&gt;"",A22+1,"")</f>
        <v/>
      </c>
      <c r="B23" s="108" t="str">
        <f>IF('Employee Name'!C19&lt;&gt;"",'Employee Name'!C19,"")</f>
        <v/>
      </c>
      <c r="C23" s="108" t="str">
        <f>IF('Employee Name'!D19&lt;&gt;"",'Employee Name'!D19,"")</f>
        <v/>
      </c>
      <c r="D23" s="108" t="str">
        <f>IF('Employee Name'!E19&lt;&gt;"",'Employee Name'!E19,"")</f>
        <v/>
      </c>
      <c r="E23" s="108" t="str">
        <f>IF('Employee Name'!F19&lt;&gt;"",'Employee Name'!F19,"")</f>
        <v/>
      </c>
      <c r="F23" s="112" t="str">
        <f t="shared" ca="1" si="1"/>
        <v/>
      </c>
      <c r="G23" s="112" t="str">
        <f ca="1">IF($C23&lt;&gt;"",COUNTIF(OFFSET('Dummy Shift (2)'!$F$19:$L$118,0,H$1),$C23)*'Dummy Shift'!$B$14,"")</f>
        <v/>
      </c>
      <c r="H23" s="112" t="str">
        <f ca="1">IF($C23&lt;&gt;"",COUNTIF(OFFSET('Dummy Shift (2)'!$F$19:$L$118,0,I$1),$C23)*'Dummy Shift'!$B$14,"")</f>
        <v/>
      </c>
      <c r="I23" s="112" t="str">
        <f ca="1">IF($C23&lt;&gt;"",COUNTIF(OFFSET('Dummy Shift (2)'!$F$19:$L$118,0,J$1),$C23)*'Dummy Shift'!$B$14,"")</f>
        <v/>
      </c>
      <c r="J23" s="112" t="str">
        <f ca="1">IF($C23&lt;&gt;"",COUNTIF(OFFSET('Dummy Shift (2)'!$F$19:$L$118,0,K$1),$C23)*'Dummy Shift'!$B$14,"")</f>
        <v/>
      </c>
      <c r="K23" s="112"/>
      <c r="L23" s="112"/>
      <c r="M23" s="112"/>
      <c r="N23" s="112"/>
      <c r="O23" s="112"/>
      <c r="P23" s="112"/>
      <c r="Q23" s="112"/>
      <c r="R23" s="112"/>
      <c r="S23" s="112"/>
      <c r="T23" s="112"/>
      <c r="U23" s="112"/>
      <c r="V23" s="112"/>
      <c r="W23" s="112"/>
      <c r="X23" s="112"/>
      <c r="Y23" s="112"/>
      <c r="Z23" s="112"/>
      <c r="AA23" s="112"/>
      <c r="AB23" s="112"/>
      <c r="AC23" s="112"/>
      <c r="AD23" s="112"/>
      <c r="AE23" s="112"/>
      <c r="AF23" s="112"/>
      <c r="AG23" s="112"/>
      <c r="AH23" s="112"/>
      <c r="AI23" s="112"/>
      <c r="AJ23" s="112"/>
      <c r="AK23" s="112"/>
      <c r="AL23" s="112"/>
      <c r="AM23" s="112"/>
      <c r="AN23" s="112"/>
      <c r="AO23" s="112"/>
      <c r="AP23" s="112"/>
      <c r="AQ23" s="112"/>
      <c r="AR23" s="112"/>
      <c r="AS23" s="112"/>
      <c r="AT23" s="112"/>
      <c r="AU23" s="112"/>
      <c r="AV23" s="112"/>
      <c r="AW23" s="112"/>
      <c r="AX23" s="112"/>
      <c r="AY23" s="112"/>
      <c r="AZ23" s="112"/>
      <c r="BA23" s="112"/>
      <c r="BB23" s="112"/>
      <c r="BC23" s="112"/>
      <c r="BD23" s="112"/>
      <c r="BE23" s="112"/>
      <c r="BF23" s="112"/>
      <c r="BG23" s="83"/>
    </row>
    <row r="24" spans="1:59" x14ac:dyDescent="0.25">
      <c r="A24" s="108" t="str">
        <f>IF('Employee Name'!D20&lt;&gt;"",A23+1,"")</f>
        <v/>
      </c>
      <c r="B24" s="108" t="str">
        <f>IF('Employee Name'!C20&lt;&gt;"",'Employee Name'!C20,"")</f>
        <v/>
      </c>
      <c r="C24" s="108" t="str">
        <f>IF('Employee Name'!D20&lt;&gt;"",'Employee Name'!D20,"")</f>
        <v/>
      </c>
      <c r="D24" s="108" t="str">
        <f>IF('Employee Name'!E20&lt;&gt;"",'Employee Name'!E20,"")</f>
        <v/>
      </c>
      <c r="E24" s="108" t="str">
        <f>IF('Employee Name'!F20&lt;&gt;"",'Employee Name'!F20,"")</f>
        <v/>
      </c>
      <c r="F24" s="112" t="str">
        <f t="shared" ca="1" si="1"/>
        <v/>
      </c>
      <c r="G24" s="112" t="str">
        <f ca="1">IF($C24&lt;&gt;"",COUNTIF(OFFSET('Dummy Shift (2)'!$F$19:$L$118,0,H$1),$C24)*'Dummy Shift'!$B$14,"")</f>
        <v/>
      </c>
      <c r="H24" s="112" t="str">
        <f ca="1">IF($C24&lt;&gt;"",COUNTIF(OFFSET('Dummy Shift (2)'!$F$19:$L$118,0,I$1),$C24)*'Dummy Shift'!$B$14,"")</f>
        <v/>
      </c>
      <c r="I24" s="112" t="str">
        <f ca="1">IF($C24&lt;&gt;"",COUNTIF(OFFSET('Dummy Shift (2)'!$F$19:$L$118,0,J$1),$C24)*'Dummy Shift'!$B$14,"")</f>
        <v/>
      </c>
      <c r="J24" s="112" t="str">
        <f ca="1">IF($C24&lt;&gt;"",COUNTIF(OFFSET('Dummy Shift (2)'!$F$19:$L$118,0,K$1),$C24)*'Dummy Shift'!$B$14,"")</f>
        <v/>
      </c>
      <c r="K24" s="112"/>
      <c r="L24" s="112"/>
      <c r="M24" s="112"/>
      <c r="N24" s="112"/>
      <c r="O24" s="112"/>
      <c r="P24" s="112"/>
      <c r="Q24" s="112"/>
      <c r="R24" s="112"/>
      <c r="S24" s="112"/>
      <c r="T24" s="112"/>
      <c r="U24" s="112"/>
      <c r="V24" s="112"/>
      <c r="W24" s="112"/>
      <c r="X24" s="112"/>
      <c r="Y24" s="112"/>
      <c r="Z24" s="112"/>
      <c r="AA24" s="112"/>
      <c r="AB24" s="112"/>
      <c r="AC24" s="112"/>
      <c r="AD24" s="112"/>
      <c r="AE24" s="112"/>
      <c r="AF24" s="112"/>
      <c r="AG24" s="112"/>
      <c r="AH24" s="112"/>
      <c r="AI24" s="112"/>
      <c r="AJ24" s="112"/>
      <c r="AK24" s="112"/>
      <c r="AL24" s="112"/>
      <c r="AM24" s="112"/>
      <c r="AN24" s="112"/>
      <c r="AO24" s="112"/>
      <c r="AP24" s="112"/>
      <c r="AQ24" s="112"/>
      <c r="AR24" s="112"/>
      <c r="AS24" s="112"/>
      <c r="AT24" s="112"/>
      <c r="AU24" s="112"/>
      <c r="AV24" s="112"/>
      <c r="AW24" s="112"/>
      <c r="AX24" s="112"/>
      <c r="AY24" s="112"/>
      <c r="AZ24" s="112"/>
      <c r="BA24" s="112"/>
      <c r="BB24" s="112"/>
      <c r="BC24" s="112"/>
      <c r="BD24" s="112"/>
      <c r="BE24" s="112"/>
      <c r="BF24" s="112"/>
      <c r="BG24" s="83"/>
    </row>
    <row r="25" spans="1:59" x14ac:dyDescent="0.25">
      <c r="A25" s="108" t="str">
        <f>IF('Employee Name'!D21&lt;&gt;"",A24+1,"")</f>
        <v/>
      </c>
      <c r="B25" s="108" t="str">
        <f>IF('Employee Name'!C21&lt;&gt;"",'Employee Name'!C21,"")</f>
        <v/>
      </c>
      <c r="C25" s="108" t="str">
        <f>IF('Employee Name'!D21&lt;&gt;"",'Employee Name'!D21,"")</f>
        <v/>
      </c>
      <c r="D25" s="108" t="str">
        <f>IF('Employee Name'!E21&lt;&gt;"",'Employee Name'!E21,"")</f>
        <v/>
      </c>
      <c r="E25" s="108" t="str">
        <f>IF('Employee Name'!F21&lt;&gt;"",'Employee Name'!F21,"")</f>
        <v/>
      </c>
      <c r="F25" s="112" t="str">
        <f t="shared" ca="1" si="1"/>
        <v/>
      </c>
      <c r="G25" s="112" t="str">
        <f ca="1">IF($C25&lt;&gt;"",COUNTIF(OFFSET('Dummy Shift (2)'!$F$19:$L$118,0,H$1),$C25)*'Dummy Shift'!$B$14,"")</f>
        <v/>
      </c>
      <c r="H25" s="112" t="str">
        <f ca="1">IF($C25&lt;&gt;"",COUNTIF(OFFSET('Dummy Shift (2)'!$F$19:$L$118,0,I$1),$C25)*'Dummy Shift'!$B$14,"")</f>
        <v/>
      </c>
      <c r="I25" s="112" t="str">
        <f ca="1">IF($C25&lt;&gt;"",COUNTIF(OFFSET('Dummy Shift (2)'!$F$19:$L$118,0,J$1),$C25)*'Dummy Shift'!$B$14,"")</f>
        <v/>
      </c>
      <c r="J25" s="112" t="str">
        <f ca="1">IF($C25&lt;&gt;"",COUNTIF(OFFSET('Dummy Shift (2)'!$F$19:$L$118,0,K$1),$C25)*'Dummy Shift'!$B$14,"")</f>
        <v/>
      </c>
      <c r="K25" s="112"/>
      <c r="L25" s="112"/>
      <c r="M25" s="112"/>
      <c r="N25" s="112"/>
      <c r="O25" s="112"/>
      <c r="P25" s="112"/>
      <c r="Q25" s="112"/>
      <c r="R25" s="112"/>
      <c r="S25" s="112"/>
      <c r="T25" s="112"/>
      <c r="U25" s="112"/>
      <c r="V25" s="112"/>
      <c r="W25" s="112"/>
      <c r="X25" s="112"/>
      <c r="Y25" s="112"/>
      <c r="Z25" s="112"/>
      <c r="AA25" s="112"/>
      <c r="AB25" s="112"/>
      <c r="AC25" s="112"/>
      <c r="AD25" s="112"/>
      <c r="AE25" s="112"/>
      <c r="AF25" s="112"/>
      <c r="AG25" s="112"/>
      <c r="AH25" s="112"/>
      <c r="AI25" s="112"/>
      <c r="AJ25" s="112"/>
      <c r="AK25" s="112"/>
      <c r="AL25" s="112"/>
      <c r="AM25" s="112"/>
      <c r="AN25" s="112"/>
      <c r="AO25" s="112"/>
      <c r="AP25" s="112"/>
      <c r="AQ25" s="112"/>
      <c r="AR25" s="112"/>
      <c r="AS25" s="112"/>
      <c r="AT25" s="112"/>
      <c r="AU25" s="112"/>
      <c r="AV25" s="112"/>
      <c r="AW25" s="112"/>
      <c r="AX25" s="112"/>
      <c r="AY25" s="112"/>
      <c r="AZ25" s="112"/>
      <c r="BA25" s="112"/>
      <c r="BB25" s="112"/>
      <c r="BC25" s="112"/>
      <c r="BD25" s="112"/>
      <c r="BE25" s="112"/>
      <c r="BF25" s="112"/>
      <c r="BG25" s="83"/>
    </row>
    <row r="26" spans="1:59" x14ac:dyDescent="0.25">
      <c r="A26" s="108" t="str">
        <f>IF('Employee Name'!D22&lt;&gt;"",A25+1,"")</f>
        <v/>
      </c>
      <c r="B26" s="108" t="str">
        <f>IF('Employee Name'!C22&lt;&gt;"",'Employee Name'!C22,"")</f>
        <v/>
      </c>
      <c r="C26" s="108" t="str">
        <f>IF('Employee Name'!D22&lt;&gt;"",'Employee Name'!D22,"")</f>
        <v/>
      </c>
      <c r="D26" s="108" t="str">
        <f>IF('Employee Name'!E22&lt;&gt;"",'Employee Name'!E22,"")</f>
        <v/>
      </c>
      <c r="E26" s="108" t="str">
        <f>IF('Employee Name'!F22&lt;&gt;"",'Employee Name'!F22,"")</f>
        <v/>
      </c>
      <c r="F26" s="112" t="str">
        <f t="shared" ca="1" si="1"/>
        <v/>
      </c>
      <c r="G26" s="112" t="str">
        <f ca="1">IF($C26&lt;&gt;"",COUNTIF(OFFSET('Dummy Shift (2)'!$F$19:$L$118,0,H$1),$C26)*'Dummy Shift'!$B$14,"")</f>
        <v/>
      </c>
      <c r="H26" s="112" t="str">
        <f ca="1">IF($C26&lt;&gt;"",COUNTIF(OFFSET('Dummy Shift (2)'!$F$19:$L$118,0,I$1),$C26)*'Dummy Shift'!$B$14,"")</f>
        <v/>
      </c>
      <c r="I26" s="112" t="str">
        <f ca="1">IF($C26&lt;&gt;"",COUNTIF(OFFSET('Dummy Shift (2)'!$F$19:$L$118,0,J$1),$C26)*'Dummy Shift'!$B$14,"")</f>
        <v/>
      </c>
      <c r="J26" s="112" t="str">
        <f ca="1">IF($C26&lt;&gt;"",COUNTIF(OFFSET('Dummy Shift (2)'!$F$19:$L$118,0,K$1),$C26)*'Dummy Shift'!$B$14,"")</f>
        <v/>
      </c>
      <c r="K26" s="112"/>
      <c r="L26" s="112"/>
      <c r="M26" s="112"/>
      <c r="N26" s="112"/>
      <c r="O26" s="112"/>
      <c r="P26" s="112"/>
      <c r="Q26" s="112"/>
      <c r="R26" s="112"/>
      <c r="S26" s="112"/>
      <c r="T26" s="112"/>
      <c r="U26" s="112"/>
      <c r="V26" s="112"/>
      <c r="W26" s="112"/>
      <c r="X26" s="112"/>
      <c r="Y26" s="112"/>
      <c r="Z26" s="112"/>
      <c r="AA26" s="112"/>
      <c r="AB26" s="112"/>
      <c r="AC26" s="112"/>
      <c r="AD26" s="112"/>
      <c r="AE26" s="112"/>
      <c r="AF26" s="112"/>
      <c r="AG26" s="112"/>
      <c r="AH26" s="112"/>
      <c r="AI26" s="112"/>
      <c r="AJ26" s="112"/>
      <c r="AK26" s="112"/>
      <c r="AL26" s="112"/>
      <c r="AM26" s="112"/>
      <c r="AN26" s="112"/>
      <c r="AO26" s="112"/>
      <c r="AP26" s="112"/>
      <c r="AQ26" s="112"/>
      <c r="AR26" s="112"/>
      <c r="AS26" s="112"/>
      <c r="AT26" s="112"/>
      <c r="AU26" s="112"/>
      <c r="AV26" s="112"/>
      <c r="AW26" s="112"/>
      <c r="AX26" s="112"/>
      <c r="AY26" s="112"/>
      <c r="AZ26" s="112"/>
      <c r="BA26" s="112"/>
      <c r="BB26" s="112"/>
      <c r="BC26" s="112"/>
      <c r="BD26" s="112"/>
      <c r="BE26" s="112"/>
      <c r="BF26" s="112"/>
      <c r="BG26" s="83"/>
    </row>
    <row r="27" spans="1:59" x14ac:dyDescent="0.25">
      <c r="A27" s="108" t="str">
        <f>IF('Employee Name'!D23&lt;&gt;"",A26+1,"")</f>
        <v/>
      </c>
      <c r="B27" s="108" t="str">
        <f>IF('Employee Name'!C23&lt;&gt;"",'Employee Name'!C23,"")</f>
        <v/>
      </c>
      <c r="C27" s="108" t="str">
        <f>IF('Employee Name'!D23&lt;&gt;"",'Employee Name'!D23,"")</f>
        <v/>
      </c>
      <c r="D27" s="108" t="str">
        <f>IF('Employee Name'!E23&lt;&gt;"",'Employee Name'!E23,"")</f>
        <v/>
      </c>
      <c r="E27" s="108" t="str">
        <f>IF('Employee Name'!F23&lt;&gt;"",'Employee Name'!F23,"")</f>
        <v/>
      </c>
      <c r="F27" s="112" t="str">
        <f t="shared" ca="1" si="1"/>
        <v/>
      </c>
      <c r="G27" s="112" t="str">
        <f ca="1">IF($C27&lt;&gt;"",COUNTIF(OFFSET('Dummy Shift (2)'!$F$19:$L$118,0,H$1),$C27)*'Dummy Shift'!$B$14,"")</f>
        <v/>
      </c>
      <c r="H27" s="112" t="str">
        <f ca="1">IF($C27&lt;&gt;"",COUNTIF(OFFSET('Dummy Shift (2)'!$F$19:$L$118,0,I$1),$C27)*'Dummy Shift'!$B$14,"")</f>
        <v/>
      </c>
      <c r="I27" s="112" t="str">
        <f ca="1">IF($C27&lt;&gt;"",COUNTIF(OFFSET('Dummy Shift (2)'!$F$19:$L$118,0,J$1),$C27)*'Dummy Shift'!$B$14,"")</f>
        <v/>
      </c>
      <c r="J27" s="112" t="str">
        <f ca="1">IF($C27&lt;&gt;"",COUNTIF(OFFSET('Dummy Shift (2)'!$F$19:$L$118,0,K$1),$C27)*'Dummy Shift'!$B$14,"")</f>
        <v/>
      </c>
      <c r="K27" s="112"/>
      <c r="L27" s="112"/>
      <c r="M27" s="112"/>
      <c r="N27" s="112"/>
      <c r="O27" s="112"/>
      <c r="P27" s="112"/>
      <c r="Q27" s="112"/>
      <c r="R27" s="112"/>
      <c r="S27" s="112"/>
      <c r="T27" s="112"/>
      <c r="U27" s="112"/>
      <c r="V27" s="112"/>
      <c r="W27" s="112"/>
      <c r="X27" s="112"/>
      <c r="Y27" s="112"/>
      <c r="Z27" s="112"/>
      <c r="AA27" s="112"/>
      <c r="AB27" s="112"/>
      <c r="AC27" s="112"/>
      <c r="AD27" s="112"/>
      <c r="AE27" s="112"/>
      <c r="AF27" s="112"/>
      <c r="AG27" s="112"/>
      <c r="AH27" s="112"/>
      <c r="AI27" s="112"/>
      <c r="AJ27" s="112"/>
      <c r="AK27" s="112"/>
      <c r="AL27" s="112"/>
      <c r="AM27" s="112"/>
      <c r="AN27" s="112"/>
      <c r="AO27" s="112"/>
      <c r="AP27" s="112"/>
      <c r="AQ27" s="112"/>
      <c r="AR27" s="112"/>
      <c r="AS27" s="112"/>
      <c r="AT27" s="112"/>
      <c r="AU27" s="112"/>
      <c r="AV27" s="112"/>
      <c r="AW27" s="112"/>
      <c r="AX27" s="112"/>
      <c r="AY27" s="112"/>
      <c r="AZ27" s="112"/>
      <c r="BA27" s="112"/>
      <c r="BB27" s="112"/>
      <c r="BC27" s="112"/>
      <c r="BD27" s="112"/>
      <c r="BE27" s="112"/>
      <c r="BF27" s="112"/>
      <c r="BG27" s="83"/>
    </row>
    <row r="28" spans="1:59" x14ac:dyDescent="0.25">
      <c r="A28" s="108" t="str">
        <f>IF('Employee Name'!D24&lt;&gt;"",A27+1,"")</f>
        <v/>
      </c>
      <c r="B28" s="108" t="str">
        <f>IF('Employee Name'!C24&lt;&gt;"",'Employee Name'!C24,"")</f>
        <v/>
      </c>
      <c r="C28" s="108" t="str">
        <f>IF('Employee Name'!D24&lt;&gt;"",'Employee Name'!D24,"")</f>
        <v/>
      </c>
      <c r="D28" s="108" t="str">
        <f>IF('Employee Name'!E24&lt;&gt;"",'Employee Name'!E24,"")</f>
        <v/>
      </c>
      <c r="E28" s="108" t="str">
        <f>IF('Employee Name'!F24&lt;&gt;"",'Employee Name'!F24,"")</f>
        <v/>
      </c>
      <c r="F28" s="112" t="str">
        <f t="shared" ca="1" si="1"/>
        <v/>
      </c>
      <c r="G28" s="112" t="str">
        <f ca="1">IF($C28&lt;&gt;"",COUNTIF(OFFSET('Dummy Shift (2)'!$F$19:$L$118,0,H$1),$C28)*'Dummy Shift'!$B$14,"")</f>
        <v/>
      </c>
      <c r="H28" s="112" t="str">
        <f ca="1">IF($C28&lt;&gt;"",COUNTIF(OFFSET('Dummy Shift (2)'!$F$19:$L$118,0,I$1),$C28)*'Dummy Shift'!$B$14,"")</f>
        <v/>
      </c>
      <c r="I28" s="112" t="str">
        <f ca="1">IF($C28&lt;&gt;"",COUNTIF(OFFSET('Dummy Shift (2)'!$F$19:$L$118,0,J$1),$C28)*'Dummy Shift'!$B$14,"")</f>
        <v/>
      </c>
      <c r="J28" s="112" t="str">
        <f ca="1">IF($C28&lt;&gt;"",COUNTIF(OFFSET('Dummy Shift (2)'!$F$19:$L$118,0,K$1),$C28)*'Dummy Shift'!$B$14,"")</f>
        <v/>
      </c>
      <c r="K28" s="112"/>
      <c r="L28" s="112"/>
      <c r="M28" s="112"/>
      <c r="N28" s="112"/>
      <c r="O28" s="112"/>
      <c r="P28" s="112"/>
      <c r="Q28" s="112"/>
      <c r="R28" s="112"/>
      <c r="S28" s="112"/>
      <c r="T28" s="112"/>
      <c r="U28" s="112"/>
      <c r="V28" s="112"/>
      <c r="W28" s="112"/>
      <c r="X28" s="112"/>
      <c r="Y28" s="112"/>
      <c r="Z28" s="112"/>
      <c r="AA28" s="112"/>
      <c r="AB28" s="112"/>
      <c r="AC28" s="112"/>
      <c r="AD28" s="112"/>
      <c r="AE28" s="112"/>
      <c r="AF28" s="112"/>
      <c r="AG28" s="112"/>
      <c r="AH28" s="112"/>
      <c r="AI28" s="112"/>
      <c r="AJ28" s="112"/>
      <c r="AK28" s="112"/>
      <c r="AL28" s="112"/>
      <c r="AM28" s="112"/>
      <c r="AN28" s="112"/>
      <c r="AO28" s="112"/>
      <c r="AP28" s="112"/>
      <c r="AQ28" s="112"/>
      <c r="AR28" s="112"/>
      <c r="AS28" s="112"/>
      <c r="AT28" s="112"/>
      <c r="AU28" s="112"/>
      <c r="AV28" s="112"/>
      <c r="AW28" s="112"/>
      <c r="AX28" s="112"/>
      <c r="AY28" s="112"/>
      <c r="AZ28" s="112"/>
      <c r="BA28" s="112"/>
      <c r="BB28" s="112"/>
      <c r="BC28" s="112"/>
      <c r="BD28" s="112"/>
      <c r="BE28" s="112"/>
      <c r="BF28" s="112"/>
      <c r="BG28" s="83"/>
    </row>
    <row r="29" spans="1:59" x14ac:dyDescent="0.25">
      <c r="A29" s="108" t="str">
        <f>IF('Employee Name'!D25&lt;&gt;"",A28+1,"")</f>
        <v/>
      </c>
      <c r="B29" s="108" t="str">
        <f>IF('Employee Name'!C25&lt;&gt;"",'Employee Name'!C25,"")</f>
        <v/>
      </c>
      <c r="C29" s="108" t="str">
        <f>IF('Employee Name'!D25&lt;&gt;"",'Employee Name'!D25,"")</f>
        <v/>
      </c>
      <c r="D29" s="108" t="str">
        <f>IF('Employee Name'!E25&lt;&gt;"",'Employee Name'!E25,"")</f>
        <v/>
      </c>
      <c r="E29" s="108" t="str">
        <f>IF('Employee Name'!F25&lt;&gt;"",'Employee Name'!F25,"")</f>
        <v/>
      </c>
      <c r="F29" s="112" t="str">
        <f t="shared" ca="1" si="1"/>
        <v/>
      </c>
      <c r="G29" s="112" t="str">
        <f ca="1">IF($C29&lt;&gt;"",COUNTIF(OFFSET('Dummy Shift (2)'!$F$19:$L$118,0,H$1),$C29)*'Dummy Shift'!$B$14,"")</f>
        <v/>
      </c>
      <c r="H29" s="112" t="str">
        <f ca="1">IF($C29&lt;&gt;"",COUNTIF(OFFSET('Dummy Shift (2)'!$F$19:$L$118,0,I$1),$C29)*'Dummy Shift'!$B$14,"")</f>
        <v/>
      </c>
      <c r="I29" s="112" t="str">
        <f ca="1">IF($C29&lt;&gt;"",COUNTIF(OFFSET('Dummy Shift (2)'!$F$19:$L$118,0,J$1),$C29)*'Dummy Shift'!$B$14,"")</f>
        <v/>
      </c>
      <c r="J29" s="112" t="str">
        <f ca="1">IF($C29&lt;&gt;"",COUNTIF(OFFSET('Dummy Shift (2)'!$F$19:$L$118,0,K$1),$C29)*'Dummy Shift'!$B$14,"")</f>
        <v/>
      </c>
      <c r="K29" s="112"/>
      <c r="L29" s="112"/>
      <c r="M29" s="112"/>
      <c r="N29" s="112"/>
      <c r="O29" s="112"/>
      <c r="P29" s="112"/>
      <c r="Q29" s="112"/>
      <c r="R29" s="112"/>
      <c r="S29" s="112"/>
      <c r="T29" s="112"/>
      <c r="U29" s="112"/>
      <c r="V29" s="112"/>
      <c r="W29" s="112"/>
      <c r="X29" s="112"/>
      <c r="Y29" s="112"/>
      <c r="Z29" s="112"/>
      <c r="AA29" s="112"/>
      <c r="AB29" s="112"/>
      <c r="AC29" s="112"/>
      <c r="AD29" s="112"/>
      <c r="AE29" s="112"/>
      <c r="AF29" s="112"/>
      <c r="AG29" s="112"/>
      <c r="AH29" s="112"/>
      <c r="AI29" s="112"/>
      <c r="AJ29" s="112"/>
      <c r="AK29" s="112"/>
      <c r="AL29" s="112"/>
      <c r="AM29" s="112"/>
      <c r="AN29" s="112"/>
      <c r="AO29" s="112"/>
      <c r="AP29" s="112"/>
      <c r="AQ29" s="112"/>
      <c r="AR29" s="112"/>
      <c r="AS29" s="112"/>
      <c r="AT29" s="112"/>
      <c r="AU29" s="112"/>
      <c r="AV29" s="112"/>
      <c r="AW29" s="112"/>
      <c r="AX29" s="112"/>
      <c r="AY29" s="112"/>
      <c r="AZ29" s="112"/>
      <c r="BA29" s="112"/>
      <c r="BB29" s="112"/>
      <c r="BC29" s="112"/>
      <c r="BD29" s="112"/>
      <c r="BE29" s="112"/>
      <c r="BF29" s="112"/>
      <c r="BG29" s="83"/>
    </row>
    <row r="30" spans="1:59" x14ac:dyDescent="0.25">
      <c r="A30" s="108" t="str">
        <f>IF('Employee Name'!D26&lt;&gt;"",A29+1,"")</f>
        <v/>
      </c>
      <c r="B30" s="108" t="str">
        <f>IF('Employee Name'!C26&lt;&gt;"",'Employee Name'!C26,"")</f>
        <v/>
      </c>
      <c r="C30" s="108" t="str">
        <f>IF('Employee Name'!D26&lt;&gt;"",'Employee Name'!D26,"")</f>
        <v/>
      </c>
      <c r="D30" s="108" t="str">
        <f>IF('Employee Name'!E26&lt;&gt;"",'Employee Name'!E26,"")</f>
        <v/>
      </c>
      <c r="E30" s="108" t="str">
        <f>IF('Employee Name'!F26&lt;&gt;"",'Employee Name'!F26,"")</f>
        <v/>
      </c>
      <c r="F30" s="112" t="str">
        <f t="shared" ca="1" si="1"/>
        <v/>
      </c>
      <c r="G30" s="112" t="str">
        <f ca="1">IF($C30&lt;&gt;"",COUNTIF(OFFSET('Dummy Shift (2)'!$F$19:$L$118,0,H$1),$C30)*'Dummy Shift'!$B$14,"")</f>
        <v/>
      </c>
      <c r="H30" s="112" t="str">
        <f ca="1">IF($C30&lt;&gt;"",COUNTIF(OFFSET('Dummy Shift (2)'!$F$19:$L$118,0,I$1),$C30)*'Dummy Shift'!$B$14,"")</f>
        <v/>
      </c>
      <c r="I30" s="112" t="str">
        <f ca="1">IF($C30&lt;&gt;"",COUNTIF(OFFSET('Dummy Shift (2)'!$F$19:$L$118,0,J$1),$C30)*'Dummy Shift'!$B$14,"")</f>
        <v/>
      </c>
      <c r="J30" s="112" t="str">
        <f ca="1">IF($C30&lt;&gt;"",COUNTIF(OFFSET('Dummy Shift (2)'!$F$19:$L$118,0,K$1),$C30)*'Dummy Shift'!$B$14,"")</f>
        <v/>
      </c>
      <c r="K30" s="112"/>
      <c r="L30" s="112"/>
      <c r="M30" s="112"/>
      <c r="N30" s="112"/>
      <c r="O30" s="112"/>
      <c r="P30" s="112"/>
      <c r="Q30" s="112"/>
      <c r="R30" s="112"/>
      <c r="S30" s="112"/>
      <c r="T30" s="112"/>
      <c r="U30" s="112"/>
      <c r="V30" s="112"/>
      <c r="W30" s="112"/>
      <c r="X30" s="112"/>
      <c r="Y30" s="112"/>
      <c r="Z30" s="112"/>
      <c r="AA30" s="112"/>
      <c r="AB30" s="112"/>
      <c r="AC30" s="112"/>
      <c r="AD30" s="112"/>
      <c r="AE30" s="112"/>
      <c r="AF30" s="112"/>
      <c r="AG30" s="112"/>
      <c r="AH30" s="112"/>
      <c r="AI30" s="112"/>
      <c r="AJ30" s="112"/>
      <c r="AK30" s="112"/>
      <c r="AL30" s="112"/>
      <c r="AM30" s="112"/>
      <c r="AN30" s="112"/>
      <c r="AO30" s="112"/>
      <c r="AP30" s="112"/>
      <c r="AQ30" s="112"/>
      <c r="AR30" s="112"/>
      <c r="AS30" s="112"/>
      <c r="AT30" s="112"/>
      <c r="AU30" s="112"/>
      <c r="AV30" s="112"/>
      <c r="AW30" s="112"/>
      <c r="AX30" s="112"/>
      <c r="AY30" s="112"/>
      <c r="AZ30" s="112"/>
      <c r="BA30" s="112"/>
      <c r="BB30" s="112"/>
      <c r="BC30" s="112"/>
      <c r="BD30" s="112"/>
      <c r="BE30" s="112"/>
      <c r="BF30" s="112"/>
      <c r="BG30" s="83"/>
    </row>
    <row r="31" spans="1:59" x14ac:dyDescent="0.25">
      <c r="A31" s="108" t="str">
        <f>IF('Employee Name'!D27&lt;&gt;"",A30+1,"")</f>
        <v/>
      </c>
      <c r="B31" s="108" t="str">
        <f>IF('Employee Name'!C27&lt;&gt;"",'Employee Name'!C27,"")</f>
        <v/>
      </c>
      <c r="C31" s="108" t="str">
        <f>IF('Employee Name'!D27&lt;&gt;"",'Employee Name'!D27,"")</f>
        <v/>
      </c>
      <c r="D31" s="108" t="str">
        <f>IF('Employee Name'!E27&lt;&gt;"",'Employee Name'!E27,"")</f>
        <v/>
      </c>
      <c r="E31" s="108" t="str">
        <f>IF('Employee Name'!F27&lt;&gt;"",'Employee Name'!F27,"")</f>
        <v/>
      </c>
      <c r="F31" s="112" t="str">
        <f t="shared" ca="1" si="1"/>
        <v/>
      </c>
      <c r="G31" s="112" t="str">
        <f ca="1">IF($C31&lt;&gt;"",COUNTIF(OFFSET('Dummy Shift (2)'!$F$19:$L$118,0,H$1),$C31)*'Dummy Shift'!$B$14,"")</f>
        <v/>
      </c>
      <c r="H31" s="112" t="str">
        <f ca="1">IF($C31&lt;&gt;"",COUNTIF(OFFSET('Dummy Shift (2)'!$F$19:$L$118,0,I$1),$C31)*'Dummy Shift'!$B$14,"")</f>
        <v/>
      </c>
      <c r="I31" s="112" t="str">
        <f ca="1">IF($C31&lt;&gt;"",COUNTIF(OFFSET('Dummy Shift (2)'!$F$19:$L$118,0,J$1),$C31)*'Dummy Shift'!$B$14,"")</f>
        <v/>
      </c>
      <c r="J31" s="112" t="str">
        <f ca="1">IF($C31&lt;&gt;"",COUNTIF(OFFSET('Dummy Shift (2)'!$F$19:$L$118,0,K$1),$C31)*'Dummy Shift'!$B$14,"")</f>
        <v/>
      </c>
      <c r="K31" s="112"/>
      <c r="L31" s="112"/>
      <c r="M31" s="112"/>
      <c r="N31" s="112"/>
      <c r="O31" s="112"/>
      <c r="P31" s="112"/>
      <c r="Q31" s="112"/>
      <c r="R31" s="112"/>
      <c r="S31" s="112"/>
      <c r="T31" s="112"/>
      <c r="U31" s="112"/>
      <c r="V31" s="112"/>
      <c r="W31" s="112"/>
      <c r="X31" s="112"/>
      <c r="Y31" s="112"/>
      <c r="Z31" s="112"/>
      <c r="AA31" s="112"/>
      <c r="AB31" s="112"/>
      <c r="AC31" s="112"/>
      <c r="AD31" s="112"/>
      <c r="AE31" s="112"/>
      <c r="AF31" s="112"/>
      <c r="AG31" s="112"/>
      <c r="AH31" s="112"/>
      <c r="AI31" s="112"/>
      <c r="AJ31" s="112"/>
      <c r="AK31" s="112"/>
      <c r="AL31" s="112"/>
      <c r="AM31" s="112"/>
      <c r="AN31" s="112"/>
      <c r="AO31" s="112"/>
      <c r="AP31" s="112"/>
      <c r="AQ31" s="112"/>
      <c r="AR31" s="112"/>
      <c r="AS31" s="112"/>
      <c r="AT31" s="112"/>
      <c r="AU31" s="112"/>
      <c r="AV31" s="112"/>
      <c r="AW31" s="112"/>
      <c r="AX31" s="112"/>
      <c r="AY31" s="112"/>
      <c r="AZ31" s="112"/>
      <c r="BA31" s="112"/>
      <c r="BB31" s="112"/>
      <c r="BC31" s="112"/>
      <c r="BD31" s="112"/>
      <c r="BE31" s="112"/>
      <c r="BF31" s="112"/>
      <c r="BG31" s="83"/>
    </row>
    <row r="32" spans="1:59" x14ac:dyDescent="0.25">
      <c r="A32" s="108" t="str">
        <f>IF('Employee Name'!D28&lt;&gt;"",A31+1,"")</f>
        <v/>
      </c>
      <c r="B32" s="108" t="str">
        <f>IF('Employee Name'!C28&lt;&gt;"",'Employee Name'!C28,"")</f>
        <v/>
      </c>
      <c r="C32" s="108" t="str">
        <f>IF('Employee Name'!D28&lt;&gt;"",'Employee Name'!D28,"")</f>
        <v/>
      </c>
      <c r="D32" s="108" t="str">
        <f>IF('Employee Name'!E28&lt;&gt;"",'Employee Name'!E28,"")</f>
        <v/>
      </c>
      <c r="E32" s="108" t="str">
        <f>IF('Employee Name'!F28&lt;&gt;"",'Employee Name'!F28,"")</f>
        <v/>
      </c>
      <c r="F32" s="112" t="str">
        <f t="shared" ca="1" si="1"/>
        <v/>
      </c>
      <c r="G32" s="112" t="str">
        <f ca="1">IF($C32&lt;&gt;"",COUNTIF(OFFSET('Dummy Shift (2)'!$F$19:$L$118,0,H$1),$C32)*'Dummy Shift'!$B$14,"")</f>
        <v/>
      </c>
      <c r="H32" s="112" t="str">
        <f ca="1">IF($C32&lt;&gt;"",COUNTIF(OFFSET('Dummy Shift (2)'!$F$19:$L$118,0,I$1),$C32)*'Dummy Shift'!$B$14,"")</f>
        <v/>
      </c>
      <c r="I32" s="112" t="str">
        <f ca="1">IF($C32&lt;&gt;"",COUNTIF(OFFSET('Dummy Shift (2)'!$F$19:$L$118,0,J$1),$C32)*'Dummy Shift'!$B$14,"")</f>
        <v/>
      </c>
      <c r="J32" s="112" t="str">
        <f ca="1">IF($C32&lt;&gt;"",COUNTIF(OFFSET('Dummy Shift (2)'!$F$19:$L$118,0,K$1),$C32)*'Dummy Shift'!$B$14,"")</f>
        <v/>
      </c>
      <c r="K32" s="112"/>
      <c r="L32" s="112"/>
      <c r="M32" s="112"/>
      <c r="N32" s="112"/>
      <c r="O32" s="112"/>
      <c r="P32" s="112"/>
      <c r="Q32" s="112"/>
      <c r="R32" s="112"/>
      <c r="S32" s="112"/>
      <c r="T32" s="112"/>
      <c r="U32" s="112"/>
      <c r="V32" s="112"/>
      <c r="W32" s="112"/>
      <c r="X32" s="112"/>
      <c r="Y32" s="112"/>
      <c r="Z32" s="112"/>
      <c r="AA32" s="112"/>
      <c r="AB32" s="112"/>
      <c r="AC32" s="112"/>
      <c r="AD32" s="112"/>
      <c r="AE32" s="112"/>
      <c r="AF32" s="112"/>
      <c r="AG32" s="112"/>
      <c r="AH32" s="112"/>
      <c r="AI32" s="112"/>
      <c r="AJ32" s="112"/>
      <c r="AK32" s="112"/>
      <c r="AL32" s="112"/>
      <c r="AM32" s="112"/>
      <c r="AN32" s="112"/>
      <c r="AO32" s="112"/>
      <c r="AP32" s="112"/>
      <c r="AQ32" s="112"/>
      <c r="AR32" s="112"/>
      <c r="AS32" s="112"/>
      <c r="AT32" s="112"/>
      <c r="AU32" s="112"/>
      <c r="AV32" s="112"/>
      <c r="AW32" s="112"/>
      <c r="AX32" s="112"/>
      <c r="AY32" s="112"/>
      <c r="AZ32" s="112"/>
      <c r="BA32" s="112"/>
      <c r="BB32" s="112"/>
      <c r="BC32" s="112"/>
      <c r="BD32" s="112"/>
      <c r="BE32" s="112"/>
      <c r="BF32" s="112"/>
      <c r="BG32" s="83"/>
    </row>
    <row r="33" spans="1:59" x14ac:dyDescent="0.25">
      <c r="A33" s="108" t="str">
        <f>IF('Employee Name'!D29&lt;&gt;"",A32+1,"")</f>
        <v/>
      </c>
      <c r="B33" s="108" t="str">
        <f>IF('Employee Name'!C29&lt;&gt;"",'Employee Name'!C29,"")</f>
        <v/>
      </c>
      <c r="C33" s="108" t="str">
        <f>IF('Employee Name'!D29&lt;&gt;"",'Employee Name'!D29,"")</f>
        <v/>
      </c>
      <c r="D33" s="108" t="str">
        <f>IF('Employee Name'!E29&lt;&gt;"",'Employee Name'!E29,"")</f>
        <v/>
      </c>
      <c r="E33" s="108" t="str">
        <f>IF('Employee Name'!F29&lt;&gt;"",'Employee Name'!F29,"")</f>
        <v/>
      </c>
      <c r="F33" s="112" t="str">
        <f t="shared" ca="1" si="1"/>
        <v/>
      </c>
      <c r="G33" s="112" t="str">
        <f ca="1">IF($C33&lt;&gt;"",COUNTIF(OFFSET('Dummy Shift (2)'!$F$19:$L$118,0,H$1),$C33)*'Dummy Shift'!$B$14,"")</f>
        <v/>
      </c>
      <c r="H33" s="112" t="str">
        <f ca="1">IF($C33&lt;&gt;"",COUNTIF(OFFSET('Dummy Shift (2)'!$F$19:$L$118,0,I$1),$C33)*'Dummy Shift'!$B$14,"")</f>
        <v/>
      </c>
      <c r="I33" s="112" t="str">
        <f ca="1">IF($C33&lt;&gt;"",COUNTIF(OFFSET('Dummy Shift (2)'!$F$19:$L$118,0,J$1),$C33)*'Dummy Shift'!$B$14,"")</f>
        <v/>
      </c>
      <c r="J33" s="112" t="str">
        <f ca="1">IF($C33&lt;&gt;"",COUNTIF(OFFSET('Dummy Shift (2)'!$F$19:$L$118,0,K$1),$C33)*'Dummy Shift'!$B$14,"")</f>
        <v/>
      </c>
      <c r="K33" s="112"/>
      <c r="L33" s="112"/>
      <c r="M33" s="112"/>
      <c r="N33" s="112"/>
      <c r="O33" s="112"/>
      <c r="P33" s="112"/>
      <c r="Q33" s="112"/>
      <c r="R33" s="112"/>
      <c r="S33" s="112"/>
      <c r="T33" s="112"/>
      <c r="U33" s="112"/>
      <c r="V33" s="112"/>
      <c r="W33" s="112"/>
      <c r="X33" s="112"/>
      <c r="Y33" s="112"/>
      <c r="Z33" s="112"/>
      <c r="AA33" s="112"/>
      <c r="AB33" s="112"/>
      <c r="AC33" s="112"/>
      <c r="AD33" s="112"/>
      <c r="AE33" s="112"/>
      <c r="AF33" s="112"/>
      <c r="AG33" s="112"/>
      <c r="AH33" s="112"/>
      <c r="AI33" s="112"/>
      <c r="AJ33" s="112"/>
      <c r="AK33" s="112"/>
      <c r="AL33" s="112"/>
      <c r="AM33" s="112"/>
      <c r="AN33" s="112"/>
      <c r="AO33" s="112"/>
      <c r="AP33" s="112"/>
      <c r="AQ33" s="112"/>
      <c r="AR33" s="112"/>
      <c r="AS33" s="112"/>
      <c r="AT33" s="112"/>
      <c r="AU33" s="112"/>
      <c r="AV33" s="112"/>
      <c r="AW33" s="112"/>
      <c r="AX33" s="112"/>
      <c r="AY33" s="112"/>
      <c r="AZ33" s="112"/>
      <c r="BA33" s="112"/>
      <c r="BB33" s="112"/>
      <c r="BC33" s="112"/>
      <c r="BD33" s="112"/>
      <c r="BE33" s="112"/>
      <c r="BF33" s="112"/>
      <c r="BG33" s="83"/>
    </row>
    <row r="34" spans="1:59" x14ac:dyDescent="0.25">
      <c r="A34" s="108" t="str">
        <f>IF('Employee Name'!D30&lt;&gt;"",A33+1,"")</f>
        <v/>
      </c>
      <c r="B34" s="108" t="str">
        <f>IF('Employee Name'!C30&lt;&gt;"",'Employee Name'!C30,"")</f>
        <v/>
      </c>
      <c r="C34" s="108" t="str">
        <f>IF('Employee Name'!D30&lt;&gt;"",'Employee Name'!D30,"")</f>
        <v/>
      </c>
      <c r="D34" s="108" t="str">
        <f>IF('Employee Name'!E30&lt;&gt;"",'Employee Name'!E30,"")</f>
        <v/>
      </c>
      <c r="E34" s="108" t="str">
        <f>IF('Employee Name'!F30&lt;&gt;"",'Employee Name'!F30,"")</f>
        <v/>
      </c>
      <c r="F34" s="112" t="str">
        <f t="shared" ca="1" si="1"/>
        <v/>
      </c>
      <c r="G34" s="112" t="str">
        <f ca="1">IF($C34&lt;&gt;"",COUNTIF(OFFSET('Dummy Shift (2)'!$F$19:$L$118,0,H$1),$C34)*'Dummy Shift'!$B$14,"")</f>
        <v/>
      </c>
      <c r="H34" s="112" t="str">
        <f ca="1">IF($C34&lt;&gt;"",COUNTIF(OFFSET('Dummy Shift (2)'!$F$19:$L$118,0,I$1),$C34)*'Dummy Shift'!$B$14,"")</f>
        <v/>
      </c>
      <c r="I34" s="112" t="str">
        <f ca="1">IF($C34&lt;&gt;"",COUNTIF(OFFSET('Dummy Shift (2)'!$F$19:$L$118,0,J$1),$C34)*'Dummy Shift'!$B$14,"")</f>
        <v/>
      </c>
      <c r="J34" s="112" t="str">
        <f ca="1">IF($C34&lt;&gt;"",COUNTIF(OFFSET('Dummy Shift (2)'!$F$19:$L$118,0,K$1),$C34)*'Dummy Shift'!$B$14,"")</f>
        <v/>
      </c>
      <c r="K34" s="112"/>
      <c r="L34" s="112"/>
      <c r="M34" s="112"/>
      <c r="N34" s="112"/>
      <c r="O34" s="112"/>
      <c r="P34" s="112"/>
      <c r="Q34" s="112"/>
      <c r="R34" s="112"/>
      <c r="S34" s="112"/>
      <c r="T34" s="112"/>
      <c r="U34" s="112"/>
      <c r="V34" s="112"/>
      <c r="W34" s="112"/>
      <c r="X34" s="112"/>
      <c r="Y34" s="112"/>
      <c r="Z34" s="112"/>
      <c r="AA34" s="112"/>
      <c r="AB34" s="112"/>
      <c r="AC34" s="112"/>
      <c r="AD34" s="112"/>
      <c r="AE34" s="112"/>
      <c r="AF34" s="112"/>
      <c r="AG34" s="112"/>
      <c r="AH34" s="112"/>
      <c r="AI34" s="112"/>
      <c r="AJ34" s="112"/>
      <c r="AK34" s="112"/>
      <c r="AL34" s="112"/>
      <c r="AM34" s="112"/>
      <c r="AN34" s="112"/>
      <c r="AO34" s="112"/>
      <c r="AP34" s="112"/>
      <c r="AQ34" s="112"/>
      <c r="AR34" s="112"/>
      <c r="AS34" s="112"/>
      <c r="AT34" s="112"/>
      <c r="AU34" s="112"/>
      <c r="AV34" s="112"/>
      <c r="AW34" s="112"/>
      <c r="AX34" s="112"/>
      <c r="AY34" s="112"/>
      <c r="AZ34" s="112"/>
      <c r="BA34" s="112"/>
      <c r="BB34" s="112"/>
      <c r="BC34" s="112"/>
      <c r="BD34" s="112"/>
      <c r="BE34" s="112"/>
      <c r="BF34" s="112"/>
      <c r="BG34" s="83"/>
    </row>
    <row r="35" spans="1:59" x14ac:dyDescent="0.25">
      <c r="A35" s="108" t="str">
        <f>IF('Employee Name'!D31&lt;&gt;"",A34+1,"")</f>
        <v/>
      </c>
      <c r="B35" s="108" t="str">
        <f>IF('Employee Name'!C31&lt;&gt;"",'Employee Name'!C31,"")</f>
        <v/>
      </c>
      <c r="C35" s="108" t="str">
        <f>IF('Employee Name'!D31&lt;&gt;"",'Employee Name'!D31,"")</f>
        <v/>
      </c>
      <c r="D35" s="108" t="str">
        <f>IF('Employee Name'!E31&lt;&gt;"",'Employee Name'!E31,"")</f>
        <v/>
      </c>
      <c r="E35" s="108" t="str">
        <f>IF('Employee Name'!F31&lt;&gt;"",'Employee Name'!F31,"")</f>
        <v/>
      </c>
      <c r="F35" s="112" t="str">
        <f t="shared" ca="1" si="1"/>
        <v/>
      </c>
      <c r="G35" s="112" t="str">
        <f ca="1">IF($C35&lt;&gt;"",COUNTIF(OFFSET('Dummy Shift (2)'!$F$19:$L$118,0,H$1),$C35)*'Dummy Shift'!$B$14,"")</f>
        <v/>
      </c>
      <c r="H35" s="112" t="str">
        <f ca="1">IF($C35&lt;&gt;"",COUNTIF(OFFSET('Dummy Shift (2)'!$F$19:$L$118,0,I$1),$C35)*'Dummy Shift'!$B$14,"")</f>
        <v/>
      </c>
      <c r="I35" s="112" t="str">
        <f ca="1">IF($C35&lt;&gt;"",COUNTIF(OFFSET('Dummy Shift (2)'!$F$19:$L$118,0,J$1),$C35)*'Dummy Shift'!$B$14,"")</f>
        <v/>
      </c>
      <c r="J35" s="112" t="str">
        <f ca="1">IF($C35&lt;&gt;"",COUNTIF(OFFSET('Dummy Shift (2)'!$F$19:$L$118,0,K$1),$C35)*'Dummy Shift'!$B$14,"")</f>
        <v/>
      </c>
      <c r="K35" s="112"/>
      <c r="L35" s="112"/>
      <c r="M35" s="112"/>
      <c r="N35" s="112"/>
      <c r="O35" s="112"/>
      <c r="P35" s="112"/>
      <c r="Q35" s="112"/>
      <c r="R35" s="112"/>
      <c r="S35" s="112"/>
      <c r="T35" s="112"/>
      <c r="U35" s="112"/>
      <c r="V35" s="112"/>
      <c r="W35" s="112"/>
      <c r="X35" s="112"/>
      <c r="Y35" s="112"/>
      <c r="Z35" s="112"/>
      <c r="AA35" s="112"/>
      <c r="AB35" s="112"/>
      <c r="AC35" s="112"/>
      <c r="AD35" s="112"/>
      <c r="AE35" s="112"/>
      <c r="AF35" s="112"/>
      <c r="AG35" s="112"/>
      <c r="AH35" s="112"/>
      <c r="AI35" s="112"/>
      <c r="AJ35" s="112"/>
      <c r="AK35" s="112"/>
      <c r="AL35" s="112"/>
      <c r="AM35" s="112"/>
      <c r="AN35" s="112"/>
      <c r="AO35" s="112"/>
      <c r="AP35" s="112"/>
      <c r="AQ35" s="112"/>
      <c r="AR35" s="112"/>
      <c r="AS35" s="112"/>
      <c r="AT35" s="112"/>
      <c r="AU35" s="112"/>
      <c r="AV35" s="112"/>
      <c r="AW35" s="112"/>
      <c r="AX35" s="112"/>
      <c r="AY35" s="112"/>
      <c r="AZ35" s="112"/>
      <c r="BA35" s="112"/>
      <c r="BB35" s="112"/>
      <c r="BC35" s="112"/>
      <c r="BD35" s="112"/>
      <c r="BE35" s="112"/>
      <c r="BF35" s="112"/>
      <c r="BG35" s="83"/>
    </row>
    <row r="36" spans="1:59" x14ac:dyDescent="0.25">
      <c r="A36" s="108"/>
      <c r="B36" s="108"/>
      <c r="C36" s="108"/>
      <c r="D36" s="108"/>
      <c r="E36" s="108"/>
      <c r="F36" s="112"/>
      <c r="G36" s="112"/>
      <c r="H36" s="112"/>
      <c r="I36" s="112"/>
      <c r="J36" s="112"/>
      <c r="K36" s="112"/>
      <c r="L36" s="112"/>
      <c r="M36" s="112"/>
      <c r="N36" s="112"/>
      <c r="O36" s="112"/>
      <c r="P36" s="112"/>
      <c r="Q36" s="112"/>
      <c r="R36" s="112"/>
      <c r="S36" s="112"/>
      <c r="T36" s="112"/>
      <c r="U36" s="112"/>
      <c r="V36" s="112"/>
      <c r="W36" s="112"/>
      <c r="X36" s="112"/>
      <c r="Y36" s="112"/>
      <c r="Z36" s="112"/>
      <c r="AA36" s="112"/>
      <c r="AB36" s="112"/>
      <c r="AC36" s="112"/>
      <c r="AD36" s="112"/>
      <c r="AE36" s="112"/>
      <c r="AF36" s="112"/>
      <c r="AG36" s="112"/>
      <c r="AH36" s="112"/>
      <c r="AI36" s="112"/>
      <c r="AJ36" s="112"/>
      <c r="AK36" s="112"/>
      <c r="AL36" s="112"/>
      <c r="AM36" s="112"/>
      <c r="AN36" s="112"/>
      <c r="AO36" s="112"/>
      <c r="AP36" s="112"/>
      <c r="AQ36" s="112"/>
      <c r="AR36" s="112"/>
      <c r="AS36" s="112"/>
      <c r="AT36" s="112"/>
      <c r="AU36" s="112"/>
      <c r="AV36" s="112"/>
      <c r="AW36" s="112"/>
      <c r="AX36" s="112"/>
      <c r="AY36" s="112"/>
      <c r="AZ36" s="112"/>
      <c r="BA36" s="112"/>
      <c r="BB36" s="112"/>
      <c r="BC36" s="112"/>
      <c r="BD36" s="112"/>
      <c r="BE36" s="112"/>
      <c r="BF36" s="112"/>
      <c r="BG36" s="83"/>
    </row>
    <row r="37" spans="1:59" x14ac:dyDescent="0.25">
      <c r="A37" s="108"/>
      <c r="B37" s="108"/>
      <c r="C37" s="108"/>
      <c r="D37" s="108"/>
      <c r="E37" s="108"/>
      <c r="F37" s="112"/>
      <c r="G37" s="112"/>
      <c r="H37" s="112"/>
      <c r="I37" s="112"/>
      <c r="J37" s="112"/>
      <c r="K37" s="112"/>
      <c r="L37" s="112"/>
      <c r="M37" s="112"/>
      <c r="N37" s="112"/>
      <c r="O37" s="112"/>
      <c r="P37" s="112"/>
      <c r="Q37" s="112"/>
      <c r="R37" s="112"/>
      <c r="S37" s="112"/>
      <c r="T37" s="112"/>
      <c r="U37" s="112"/>
      <c r="V37" s="112"/>
      <c r="W37" s="112"/>
      <c r="X37" s="112"/>
      <c r="Y37" s="112"/>
      <c r="Z37" s="112"/>
      <c r="AA37" s="112"/>
      <c r="AB37" s="112"/>
      <c r="AC37" s="112"/>
      <c r="AD37" s="112"/>
      <c r="AE37" s="112"/>
      <c r="AF37" s="112"/>
      <c r="AG37" s="112"/>
      <c r="AH37" s="112"/>
      <c r="AI37" s="112"/>
      <c r="AJ37" s="112"/>
      <c r="AK37" s="112"/>
      <c r="AL37" s="112"/>
      <c r="AM37" s="112"/>
      <c r="AN37" s="112"/>
      <c r="AO37" s="112"/>
      <c r="AP37" s="112"/>
      <c r="AQ37" s="112"/>
      <c r="AR37" s="112"/>
      <c r="AS37" s="112"/>
      <c r="AT37" s="112"/>
      <c r="AU37" s="112"/>
      <c r="AV37" s="112"/>
      <c r="AW37" s="112"/>
      <c r="AX37" s="112"/>
      <c r="AY37" s="112"/>
      <c r="AZ37" s="112"/>
      <c r="BA37" s="112"/>
      <c r="BB37" s="112"/>
      <c r="BC37" s="112"/>
      <c r="BD37" s="112"/>
      <c r="BE37" s="112"/>
      <c r="BF37" s="112"/>
      <c r="BG37" s="83"/>
    </row>
    <row r="38" spans="1:59" x14ac:dyDescent="0.25">
      <c r="A38" s="108"/>
      <c r="B38" s="108"/>
      <c r="C38" s="108"/>
      <c r="D38" s="108"/>
      <c r="E38" s="108"/>
      <c r="F38" s="112"/>
      <c r="G38" s="112"/>
      <c r="H38" s="112"/>
      <c r="I38" s="112"/>
      <c r="J38" s="112"/>
      <c r="K38" s="112"/>
      <c r="L38" s="112"/>
      <c r="M38" s="112"/>
      <c r="N38" s="112"/>
      <c r="O38" s="112"/>
      <c r="P38" s="112"/>
      <c r="Q38" s="112"/>
      <c r="R38" s="112"/>
      <c r="S38" s="112"/>
      <c r="T38" s="112"/>
      <c r="U38" s="112"/>
      <c r="V38" s="112"/>
      <c r="W38" s="112"/>
      <c r="X38" s="112"/>
      <c r="Y38" s="112"/>
      <c r="Z38" s="112"/>
      <c r="AA38" s="112"/>
      <c r="AB38" s="112"/>
      <c r="AC38" s="112"/>
      <c r="AD38" s="112"/>
      <c r="AE38" s="112"/>
      <c r="AF38" s="112"/>
      <c r="AG38" s="112"/>
      <c r="AH38" s="112"/>
      <c r="AI38" s="112"/>
      <c r="AJ38" s="112"/>
      <c r="AK38" s="112"/>
      <c r="AL38" s="112"/>
      <c r="AM38" s="112"/>
      <c r="AN38" s="112"/>
      <c r="AO38" s="112"/>
      <c r="AP38" s="112"/>
      <c r="AQ38" s="112"/>
      <c r="AR38" s="112"/>
      <c r="AS38" s="112"/>
      <c r="AT38" s="112"/>
      <c r="AU38" s="112"/>
      <c r="AV38" s="112"/>
      <c r="AW38" s="112"/>
      <c r="AX38" s="112"/>
      <c r="AY38" s="112"/>
      <c r="AZ38" s="112"/>
      <c r="BA38" s="112"/>
      <c r="BB38" s="112"/>
      <c r="BC38" s="112"/>
      <c r="BD38" s="112"/>
      <c r="BE38" s="112"/>
      <c r="BF38" s="112"/>
      <c r="BG38" s="83"/>
    </row>
    <row r="39" spans="1:59" x14ac:dyDescent="0.25">
      <c r="A39" s="108"/>
      <c r="B39" s="108"/>
      <c r="C39" s="108"/>
      <c r="D39" s="108"/>
      <c r="E39" s="108"/>
      <c r="F39" s="112"/>
      <c r="G39" s="112"/>
      <c r="H39" s="112"/>
      <c r="I39" s="112"/>
      <c r="J39" s="112"/>
      <c r="K39" s="112"/>
      <c r="L39" s="112"/>
      <c r="M39" s="112"/>
      <c r="N39" s="112"/>
      <c r="O39" s="112"/>
      <c r="P39" s="112"/>
      <c r="Q39" s="112"/>
      <c r="R39" s="112"/>
      <c r="S39" s="112"/>
      <c r="T39" s="112"/>
      <c r="U39" s="112"/>
      <c r="V39" s="112"/>
      <c r="W39" s="112"/>
      <c r="X39" s="112"/>
      <c r="Y39" s="112"/>
      <c r="Z39" s="112"/>
      <c r="AA39" s="112"/>
      <c r="AB39" s="112"/>
      <c r="AC39" s="112"/>
      <c r="AD39" s="112"/>
      <c r="AE39" s="112"/>
      <c r="AF39" s="112"/>
      <c r="AG39" s="112"/>
      <c r="AH39" s="112"/>
      <c r="AI39" s="112"/>
      <c r="AJ39" s="112"/>
      <c r="AK39" s="112"/>
      <c r="AL39" s="112"/>
      <c r="AM39" s="112"/>
      <c r="AN39" s="112"/>
      <c r="AO39" s="112"/>
      <c r="AP39" s="112"/>
      <c r="AQ39" s="112"/>
      <c r="AR39" s="112"/>
      <c r="AS39" s="112"/>
      <c r="AT39" s="112"/>
      <c r="AU39" s="112"/>
      <c r="AV39" s="112"/>
      <c r="AW39" s="112"/>
      <c r="AX39" s="112"/>
      <c r="AY39" s="112"/>
      <c r="AZ39" s="112"/>
      <c r="BA39" s="112"/>
      <c r="BB39" s="112"/>
      <c r="BC39" s="112"/>
      <c r="BD39" s="112"/>
      <c r="BE39" s="112"/>
      <c r="BF39" s="112"/>
      <c r="BG39" s="83"/>
    </row>
    <row r="40" spans="1:59" x14ac:dyDescent="0.25">
      <c r="A40" s="108"/>
      <c r="B40" s="108"/>
      <c r="C40" s="108"/>
      <c r="D40" s="108"/>
      <c r="E40" s="108"/>
      <c r="F40" s="112"/>
      <c r="G40" s="112"/>
      <c r="H40" s="112"/>
      <c r="I40" s="112"/>
      <c r="J40" s="112"/>
      <c r="K40" s="112"/>
      <c r="L40" s="112"/>
      <c r="M40" s="112"/>
      <c r="N40" s="112"/>
      <c r="O40" s="112"/>
      <c r="P40" s="112"/>
      <c r="Q40" s="112"/>
      <c r="R40" s="112"/>
      <c r="S40" s="112"/>
      <c r="T40" s="112"/>
      <c r="U40" s="112"/>
      <c r="V40" s="112"/>
      <c r="W40" s="112"/>
      <c r="X40" s="112"/>
      <c r="Y40" s="112"/>
      <c r="Z40" s="112"/>
      <c r="AA40" s="112"/>
      <c r="AB40" s="112"/>
      <c r="AC40" s="112"/>
      <c r="AD40" s="112"/>
      <c r="AE40" s="112"/>
      <c r="AF40" s="112"/>
      <c r="AG40" s="112"/>
      <c r="AH40" s="112"/>
      <c r="AI40" s="112"/>
      <c r="AJ40" s="112"/>
      <c r="AK40" s="112"/>
      <c r="AL40" s="112"/>
      <c r="AM40" s="112"/>
      <c r="AN40" s="112"/>
      <c r="AO40" s="112"/>
      <c r="AP40" s="112"/>
      <c r="AQ40" s="112"/>
      <c r="AR40" s="112"/>
      <c r="AS40" s="112"/>
      <c r="AT40" s="112"/>
      <c r="AU40" s="112"/>
      <c r="AV40" s="112"/>
      <c r="AW40" s="112"/>
      <c r="AX40" s="112"/>
      <c r="AY40" s="112"/>
      <c r="AZ40" s="112"/>
      <c r="BA40" s="112"/>
      <c r="BB40" s="112"/>
      <c r="BC40" s="112"/>
      <c r="BD40" s="112"/>
      <c r="BE40" s="112"/>
      <c r="BF40" s="112"/>
      <c r="BG40" s="83"/>
    </row>
    <row r="41" spans="1:59" x14ac:dyDescent="0.25">
      <c r="A41" s="108"/>
      <c r="B41" s="108"/>
      <c r="C41" s="108"/>
      <c r="D41" s="108"/>
      <c r="E41" s="108"/>
      <c r="F41" s="112"/>
      <c r="G41" s="112"/>
      <c r="H41" s="112"/>
      <c r="I41" s="112"/>
      <c r="J41" s="112"/>
      <c r="K41" s="112"/>
      <c r="L41" s="112"/>
      <c r="M41" s="112"/>
      <c r="N41" s="112"/>
      <c r="O41" s="112"/>
      <c r="P41" s="112"/>
      <c r="Q41" s="112"/>
      <c r="R41" s="112"/>
      <c r="S41" s="112"/>
      <c r="T41" s="112"/>
      <c r="U41" s="112"/>
      <c r="V41" s="112"/>
      <c r="W41" s="112"/>
      <c r="X41" s="112"/>
      <c r="Y41" s="112"/>
      <c r="Z41" s="112"/>
      <c r="AA41" s="112"/>
      <c r="AB41" s="112"/>
      <c r="AC41" s="112"/>
      <c r="AD41" s="112"/>
      <c r="AE41" s="112"/>
      <c r="AF41" s="112"/>
      <c r="AG41" s="112"/>
      <c r="AH41" s="112"/>
      <c r="AI41" s="112"/>
      <c r="AJ41" s="112"/>
      <c r="AK41" s="112"/>
      <c r="AL41" s="112"/>
      <c r="AM41" s="112"/>
      <c r="AN41" s="112"/>
      <c r="AO41" s="112"/>
      <c r="AP41" s="112"/>
      <c r="AQ41" s="112"/>
      <c r="AR41" s="112"/>
      <c r="AS41" s="112"/>
      <c r="AT41" s="112"/>
      <c r="AU41" s="112"/>
      <c r="AV41" s="112"/>
      <c r="AW41" s="112"/>
      <c r="AX41" s="112"/>
      <c r="AY41" s="112"/>
      <c r="AZ41" s="112"/>
      <c r="BA41" s="112"/>
      <c r="BB41" s="112"/>
      <c r="BC41" s="112"/>
      <c r="BD41" s="112"/>
      <c r="BE41" s="112"/>
      <c r="BF41" s="112"/>
      <c r="BG41" s="83"/>
    </row>
    <row r="42" spans="1:59" x14ac:dyDescent="0.25">
      <c r="A42" s="108"/>
      <c r="B42" s="108"/>
      <c r="C42" s="108"/>
      <c r="D42" s="108"/>
      <c r="E42" s="108"/>
      <c r="F42" s="112"/>
      <c r="G42" s="112"/>
      <c r="H42" s="112"/>
      <c r="I42" s="112"/>
      <c r="J42" s="112"/>
      <c r="K42" s="112"/>
      <c r="L42" s="112"/>
      <c r="M42" s="112"/>
      <c r="N42" s="112"/>
      <c r="O42" s="112"/>
      <c r="P42" s="112"/>
      <c r="Q42" s="112"/>
      <c r="R42" s="112"/>
      <c r="S42" s="112"/>
      <c r="T42" s="112"/>
      <c r="U42" s="112"/>
      <c r="V42" s="112"/>
      <c r="W42" s="112"/>
      <c r="X42" s="112"/>
      <c r="Y42" s="112"/>
      <c r="Z42" s="112"/>
      <c r="AA42" s="112"/>
      <c r="AB42" s="112"/>
      <c r="AC42" s="112"/>
      <c r="AD42" s="112"/>
      <c r="AE42" s="112"/>
      <c r="AF42" s="112"/>
      <c r="AG42" s="112"/>
      <c r="AH42" s="112"/>
      <c r="AI42" s="112"/>
      <c r="AJ42" s="112"/>
      <c r="AK42" s="112"/>
      <c r="AL42" s="112"/>
      <c r="AM42" s="112"/>
      <c r="AN42" s="112"/>
      <c r="AO42" s="112"/>
      <c r="AP42" s="112"/>
      <c r="AQ42" s="112"/>
      <c r="AR42" s="112"/>
      <c r="AS42" s="112"/>
      <c r="AT42" s="112"/>
      <c r="AU42" s="112"/>
      <c r="AV42" s="112"/>
      <c r="AW42" s="112"/>
      <c r="AX42" s="112"/>
      <c r="AY42" s="112"/>
      <c r="AZ42" s="112"/>
      <c r="BA42" s="112"/>
      <c r="BB42" s="112"/>
      <c r="BC42" s="112"/>
      <c r="BD42" s="112"/>
      <c r="BE42" s="112"/>
      <c r="BF42" s="112"/>
      <c r="BG42" s="83"/>
    </row>
    <row r="43" spans="1:59" x14ac:dyDescent="0.25">
      <c r="A43" s="108"/>
      <c r="B43" s="108"/>
      <c r="C43" s="108"/>
      <c r="D43" s="108"/>
      <c r="E43" s="108"/>
      <c r="F43" s="112"/>
      <c r="G43" s="112"/>
      <c r="H43" s="112"/>
      <c r="I43" s="112"/>
      <c r="J43" s="112"/>
      <c r="K43" s="112"/>
      <c r="L43" s="112"/>
      <c r="M43" s="112"/>
      <c r="N43" s="112"/>
      <c r="O43" s="112"/>
      <c r="P43" s="112"/>
      <c r="Q43" s="112"/>
      <c r="R43" s="112"/>
      <c r="S43" s="112"/>
      <c r="T43" s="112"/>
      <c r="U43" s="112"/>
      <c r="V43" s="112"/>
      <c r="W43" s="112"/>
      <c r="X43" s="112"/>
      <c r="Y43" s="112"/>
      <c r="Z43" s="112"/>
      <c r="AA43" s="112"/>
      <c r="AB43" s="112"/>
      <c r="AC43" s="112"/>
      <c r="AD43" s="112"/>
      <c r="AE43" s="112"/>
      <c r="AF43" s="112"/>
      <c r="AG43" s="112"/>
      <c r="AH43" s="112"/>
      <c r="AI43" s="112"/>
      <c r="AJ43" s="112"/>
      <c r="AK43" s="112"/>
      <c r="AL43" s="112"/>
      <c r="AM43" s="112"/>
      <c r="AN43" s="112"/>
      <c r="AO43" s="112"/>
      <c r="AP43" s="112"/>
      <c r="AQ43" s="112"/>
      <c r="AR43" s="112"/>
      <c r="AS43" s="112"/>
      <c r="AT43" s="112"/>
      <c r="AU43" s="112"/>
      <c r="AV43" s="112"/>
      <c r="AW43" s="112"/>
      <c r="AX43" s="112"/>
      <c r="AY43" s="112"/>
      <c r="AZ43" s="112"/>
      <c r="BA43" s="112"/>
      <c r="BB43" s="112"/>
      <c r="BC43" s="112"/>
      <c r="BD43" s="112"/>
      <c r="BE43" s="112"/>
      <c r="BF43" s="112"/>
      <c r="BG43" s="83"/>
    </row>
    <row r="44" spans="1:59" x14ac:dyDescent="0.25">
      <c r="A44" s="108"/>
      <c r="B44" s="108"/>
      <c r="C44" s="108"/>
      <c r="D44" s="108"/>
      <c r="E44" s="108"/>
      <c r="F44" s="112"/>
      <c r="G44" s="112"/>
      <c r="H44" s="112"/>
      <c r="I44" s="112"/>
      <c r="J44" s="112"/>
      <c r="K44" s="112"/>
      <c r="L44" s="112"/>
      <c r="M44" s="112"/>
      <c r="N44" s="112"/>
      <c r="O44" s="112"/>
      <c r="P44" s="112"/>
      <c r="Q44" s="112"/>
      <c r="R44" s="112"/>
      <c r="S44" s="112"/>
      <c r="T44" s="112"/>
      <c r="U44" s="112"/>
      <c r="V44" s="112"/>
      <c r="W44" s="112"/>
      <c r="X44" s="112"/>
      <c r="Y44" s="112"/>
      <c r="Z44" s="112"/>
      <c r="AA44" s="112"/>
      <c r="AB44" s="112"/>
      <c r="AC44" s="112"/>
      <c r="AD44" s="112"/>
      <c r="AE44" s="112"/>
      <c r="AF44" s="112"/>
      <c r="AG44" s="112"/>
      <c r="AH44" s="112"/>
      <c r="AI44" s="112"/>
      <c r="AJ44" s="112"/>
      <c r="AK44" s="112"/>
      <c r="AL44" s="112"/>
      <c r="AM44" s="112"/>
      <c r="AN44" s="112"/>
      <c r="AO44" s="112"/>
      <c r="AP44" s="112"/>
      <c r="AQ44" s="112"/>
      <c r="AR44" s="112"/>
      <c r="AS44" s="112"/>
      <c r="AT44" s="112"/>
      <c r="AU44" s="112"/>
      <c r="AV44" s="112"/>
      <c r="AW44" s="112"/>
      <c r="AX44" s="112"/>
      <c r="AY44" s="112"/>
      <c r="AZ44" s="112"/>
      <c r="BA44" s="112"/>
      <c r="BB44" s="112"/>
      <c r="BC44" s="112"/>
      <c r="BD44" s="112"/>
      <c r="BE44" s="112"/>
      <c r="BF44" s="112"/>
      <c r="BG44" s="83"/>
    </row>
    <row r="45" spans="1:59" x14ac:dyDescent="0.25">
      <c r="A45" s="108"/>
      <c r="B45" s="108"/>
      <c r="C45" s="108"/>
      <c r="D45" s="108"/>
      <c r="E45" s="108"/>
      <c r="F45" s="112"/>
      <c r="G45" s="112"/>
      <c r="H45" s="112"/>
      <c r="I45" s="112"/>
      <c r="J45" s="112"/>
      <c r="K45" s="112"/>
      <c r="L45" s="112"/>
      <c r="M45" s="112"/>
      <c r="N45" s="112"/>
      <c r="O45" s="112"/>
      <c r="P45" s="112"/>
      <c r="Q45" s="112"/>
      <c r="R45" s="112"/>
      <c r="S45" s="112"/>
      <c r="T45" s="112"/>
      <c r="U45" s="112"/>
      <c r="V45" s="112"/>
      <c r="W45" s="112"/>
      <c r="X45" s="112"/>
      <c r="Y45" s="112"/>
      <c r="Z45" s="112"/>
      <c r="AA45" s="112"/>
      <c r="AB45" s="112"/>
      <c r="AC45" s="112"/>
      <c r="AD45" s="112"/>
      <c r="AE45" s="112"/>
      <c r="AF45" s="112"/>
      <c r="AG45" s="112"/>
      <c r="AH45" s="112"/>
      <c r="AI45" s="112"/>
      <c r="AJ45" s="112"/>
      <c r="AK45" s="112"/>
      <c r="AL45" s="112"/>
      <c r="AM45" s="112"/>
      <c r="AN45" s="112"/>
      <c r="AO45" s="112"/>
      <c r="AP45" s="112"/>
      <c r="AQ45" s="112"/>
      <c r="AR45" s="112"/>
      <c r="AS45" s="112"/>
      <c r="AT45" s="112"/>
      <c r="AU45" s="112"/>
      <c r="AV45" s="112"/>
      <c r="AW45" s="112"/>
      <c r="AX45" s="112"/>
      <c r="AY45" s="112"/>
      <c r="AZ45" s="112"/>
      <c r="BA45" s="112"/>
      <c r="BB45" s="112"/>
      <c r="BC45" s="112"/>
      <c r="BD45" s="112"/>
      <c r="BE45" s="112"/>
      <c r="BF45" s="112"/>
      <c r="BG45" s="83"/>
    </row>
    <row r="46" spans="1:59" x14ac:dyDescent="0.25">
      <c r="A46" s="108"/>
      <c r="B46" s="108"/>
      <c r="C46" s="108"/>
      <c r="D46" s="108"/>
      <c r="E46" s="108"/>
      <c r="F46" s="112"/>
      <c r="G46" s="112"/>
      <c r="H46" s="112"/>
      <c r="I46" s="112"/>
      <c r="J46" s="112"/>
      <c r="K46" s="112"/>
      <c r="L46" s="112"/>
      <c r="M46" s="112"/>
      <c r="N46" s="112"/>
      <c r="O46" s="112"/>
      <c r="P46" s="112"/>
      <c r="Q46" s="112"/>
      <c r="R46" s="112"/>
      <c r="S46" s="112"/>
      <c r="T46" s="112"/>
      <c r="U46" s="112"/>
      <c r="V46" s="112"/>
      <c r="W46" s="112"/>
      <c r="X46" s="112"/>
      <c r="Y46" s="112"/>
      <c r="Z46" s="112"/>
      <c r="AA46" s="112"/>
      <c r="AB46" s="112"/>
      <c r="AC46" s="112"/>
      <c r="AD46" s="112"/>
      <c r="AE46" s="112"/>
      <c r="AF46" s="112"/>
      <c r="AG46" s="112"/>
      <c r="AH46" s="112"/>
      <c r="AI46" s="112"/>
      <c r="AJ46" s="112"/>
      <c r="AK46" s="112"/>
      <c r="AL46" s="112"/>
      <c r="AM46" s="112"/>
      <c r="AN46" s="112"/>
      <c r="AO46" s="112"/>
      <c r="AP46" s="112"/>
      <c r="AQ46" s="112"/>
      <c r="AR46" s="112"/>
      <c r="AS46" s="112"/>
      <c r="AT46" s="112"/>
      <c r="AU46" s="112"/>
      <c r="AV46" s="112"/>
      <c r="AW46" s="112"/>
      <c r="AX46" s="112"/>
      <c r="AY46" s="112"/>
      <c r="AZ46" s="112"/>
      <c r="BA46" s="112"/>
      <c r="BB46" s="112"/>
      <c r="BC46" s="112"/>
      <c r="BD46" s="112"/>
      <c r="BE46" s="112"/>
      <c r="BF46" s="112"/>
      <c r="BG46" s="83"/>
    </row>
    <row r="47" spans="1:59" x14ac:dyDescent="0.25">
      <c r="A47" s="108"/>
      <c r="B47" s="108"/>
      <c r="C47" s="108"/>
      <c r="D47" s="108"/>
      <c r="E47" s="108"/>
      <c r="F47" s="112"/>
      <c r="G47" s="112"/>
      <c r="H47" s="112"/>
      <c r="I47" s="112"/>
      <c r="J47" s="112"/>
      <c r="K47" s="112"/>
      <c r="L47" s="112"/>
      <c r="M47" s="112"/>
      <c r="N47" s="112"/>
      <c r="O47" s="112"/>
      <c r="P47" s="112"/>
      <c r="Q47" s="112"/>
      <c r="R47" s="112"/>
      <c r="S47" s="112"/>
      <c r="T47" s="112"/>
      <c r="U47" s="112"/>
      <c r="V47" s="112"/>
      <c r="W47" s="112"/>
      <c r="X47" s="112"/>
      <c r="Y47" s="112"/>
      <c r="Z47" s="112"/>
      <c r="AA47" s="112"/>
      <c r="AB47" s="112"/>
      <c r="AC47" s="112"/>
      <c r="AD47" s="112"/>
      <c r="AE47" s="112"/>
      <c r="AF47" s="112"/>
      <c r="AG47" s="112"/>
      <c r="AH47" s="112"/>
      <c r="AI47" s="112"/>
      <c r="AJ47" s="112"/>
      <c r="AK47" s="112"/>
      <c r="AL47" s="112"/>
      <c r="AM47" s="112"/>
      <c r="AN47" s="112"/>
      <c r="AO47" s="112"/>
      <c r="AP47" s="112"/>
      <c r="AQ47" s="112"/>
      <c r="AR47" s="112"/>
      <c r="AS47" s="112"/>
      <c r="AT47" s="112"/>
      <c r="AU47" s="112"/>
      <c r="AV47" s="112"/>
      <c r="AW47" s="112"/>
      <c r="AX47" s="112"/>
      <c r="AY47" s="112"/>
      <c r="AZ47" s="112"/>
      <c r="BA47" s="112"/>
      <c r="BB47" s="112"/>
      <c r="BC47" s="112"/>
      <c r="BD47" s="112"/>
      <c r="BE47" s="112"/>
      <c r="BF47" s="112"/>
      <c r="BG47" s="83"/>
    </row>
    <row r="48" spans="1:59" x14ac:dyDescent="0.25">
      <c r="A48" s="108"/>
      <c r="B48" s="108"/>
      <c r="C48" s="108"/>
      <c r="D48" s="108"/>
      <c r="E48" s="108"/>
      <c r="F48" s="112"/>
      <c r="G48" s="112"/>
      <c r="H48" s="112"/>
      <c r="I48" s="112"/>
      <c r="J48" s="112"/>
      <c r="K48" s="112"/>
      <c r="L48" s="112"/>
      <c r="M48" s="112"/>
      <c r="N48" s="112"/>
      <c r="O48" s="112"/>
      <c r="P48" s="112"/>
      <c r="Q48" s="112"/>
      <c r="R48" s="112"/>
      <c r="S48" s="112"/>
      <c r="T48" s="112"/>
      <c r="U48" s="112"/>
      <c r="V48" s="112"/>
      <c r="W48" s="112"/>
      <c r="X48" s="112"/>
      <c r="Y48" s="112"/>
      <c r="Z48" s="112"/>
      <c r="AA48" s="112"/>
      <c r="AB48" s="112"/>
      <c r="AC48" s="112"/>
      <c r="AD48" s="112"/>
      <c r="AE48" s="112"/>
      <c r="AF48" s="112"/>
      <c r="AG48" s="112"/>
      <c r="AH48" s="112"/>
      <c r="AI48" s="112"/>
      <c r="AJ48" s="112"/>
      <c r="AK48" s="112"/>
      <c r="AL48" s="112"/>
      <c r="AM48" s="112"/>
      <c r="AN48" s="112"/>
      <c r="AO48" s="112"/>
      <c r="AP48" s="112"/>
      <c r="AQ48" s="112"/>
      <c r="AR48" s="112"/>
      <c r="AS48" s="112"/>
      <c r="AT48" s="112"/>
      <c r="AU48" s="112"/>
      <c r="AV48" s="112"/>
      <c r="AW48" s="112"/>
      <c r="AX48" s="112"/>
      <c r="AY48" s="112"/>
      <c r="AZ48" s="112"/>
      <c r="BA48" s="112"/>
      <c r="BB48" s="112"/>
      <c r="BC48" s="112"/>
      <c r="BD48" s="112"/>
      <c r="BE48" s="112"/>
      <c r="BF48" s="112"/>
      <c r="BG48" s="83"/>
    </row>
    <row r="49" spans="1:59" x14ac:dyDescent="0.25">
      <c r="A49" s="108"/>
      <c r="B49" s="108"/>
      <c r="C49" s="108"/>
      <c r="D49" s="108"/>
      <c r="E49" s="108"/>
      <c r="F49" s="112"/>
      <c r="G49" s="112"/>
      <c r="H49" s="112"/>
      <c r="I49" s="112"/>
      <c r="J49" s="112"/>
      <c r="K49" s="112"/>
      <c r="L49" s="112"/>
      <c r="M49" s="112"/>
      <c r="N49" s="112"/>
      <c r="O49" s="112"/>
      <c r="P49" s="112"/>
      <c r="Q49" s="112"/>
      <c r="R49" s="112"/>
      <c r="S49" s="112"/>
      <c r="T49" s="112"/>
      <c r="U49" s="112"/>
      <c r="V49" s="112"/>
      <c r="W49" s="112"/>
      <c r="X49" s="112"/>
      <c r="Y49" s="112"/>
      <c r="Z49" s="112"/>
      <c r="AA49" s="112"/>
      <c r="AB49" s="112"/>
      <c r="AC49" s="112"/>
      <c r="AD49" s="112"/>
      <c r="AE49" s="112"/>
      <c r="AF49" s="112"/>
      <c r="AG49" s="112"/>
      <c r="AH49" s="112"/>
      <c r="AI49" s="112"/>
      <c r="AJ49" s="112"/>
      <c r="AK49" s="112"/>
      <c r="AL49" s="112"/>
      <c r="AM49" s="112"/>
      <c r="AN49" s="112"/>
      <c r="AO49" s="112"/>
      <c r="AP49" s="112"/>
      <c r="AQ49" s="112"/>
      <c r="AR49" s="112"/>
      <c r="AS49" s="112"/>
      <c r="AT49" s="112"/>
      <c r="AU49" s="112"/>
      <c r="AV49" s="112"/>
      <c r="AW49" s="112"/>
      <c r="AX49" s="112"/>
      <c r="AY49" s="112"/>
      <c r="AZ49" s="112"/>
      <c r="BA49" s="112"/>
      <c r="BB49" s="112"/>
      <c r="BC49" s="112"/>
      <c r="BD49" s="112"/>
      <c r="BE49" s="112"/>
      <c r="BF49" s="112"/>
      <c r="BG49" s="83"/>
    </row>
    <row r="50" spans="1:59" x14ac:dyDescent="0.25">
      <c r="A50" s="108"/>
      <c r="B50" s="108"/>
      <c r="C50" s="108"/>
      <c r="D50" s="108"/>
      <c r="E50" s="108"/>
      <c r="F50" s="112"/>
      <c r="G50" s="112"/>
      <c r="H50" s="112"/>
      <c r="I50" s="112"/>
      <c r="J50" s="112"/>
      <c r="K50" s="112"/>
      <c r="L50" s="112"/>
      <c r="M50" s="112"/>
      <c r="N50" s="112"/>
      <c r="O50" s="112"/>
      <c r="P50" s="112"/>
      <c r="Q50" s="112"/>
      <c r="R50" s="112"/>
      <c r="S50" s="112"/>
      <c r="T50" s="112"/>
      <c r="U50" s="112"/>
      <c r="V50" s="112"/>
      <c r="W50" s="112"/>
      <c r="X50" s="112"/>
      <c r="Y50" s="112"/>
      <c r="Z50" s="112"/>
      <c r="AA50" s="112"/>
      <c r="AB50" s="112"/>
      <c r="AC50" s="112"/>
      <c r="AD50" s="112"/>
      <c r="AE50" s="112"/>
      <c r="AF50" s="112"/>
      <c r="AG50" s="112"/>
      <c r="AH50" s="112"/>
      <c r="AI50" s="112"/>
      <c r="AJ50" s="112"/>
      <c r="AK50" s="112"/>
      <c r="AL50" s="112"/>
      <c r="AM50" s="112"/>
      <c r="AN50" s="112"/>
      <c r="AO50" s="112"/>
      <c r="AP50" s="112"/>
      <c r="AQ50" s="112"/>
      <c r="AR50" s="112"/>
      <c r="AS50" s="112"/>
      <c r="AT50" s="112"/>
      <c r="AU50" s="112"/>
      <c r="AV50" s="112"/>
      <c r="AW50" s="112"/>
      <c r="AX50" s="112"/>
      <c r="AY50" s="112"/>
      <c r="AZ50" s="112"/>
      <c r="BA50" s="112"/>
      <c r="BB50" s="112"/>
      <c r="BC50" s="112"/>
      <c r="BD50" s="112"/>
      <c r="BE50" s="112"/>
      <c r="BF50" s="112"/>
      <c r="BG50" s="83"/>
    </row>
    <row r="51" spans="1:59" x14ac:dyDescent="0.25">
      <c r="A51" s="108"/>
      <c r="B51" s="108"/>
      <c r="C51" s="108"/>
      <c r="D51" s="108"/>
      <c r="E51" s="108"/>
      <c r="F51" s="112"/>
      <c r="G51" s="112"/>
      <c r="H51" s="112"/>
      <c r="I51" s="112"/>
      <c r="J51" s="112"/>
      <c r="K51" s="112"/>
      <c r="L51" s="112"/>
      <c r="M51" s="112"/>
      <c r="N51" s="112"/>
      <c r="O51" s="112"/>
      <c r="P51" s="112"/>
      <c r="Q51" s="112"/>
      <c r="R51" s="112"/>
      <c r="S51" s="112"/>
      <c r="T51" s="112"/>
      <c r="U51" s="112"/>
      <c r="V51" s="112"/>
      <c r="W51" s="112"/>
      <c r="X51" s="112"/>
      <c r="Y51" s="112"/>
      <c r="Z51" s="112"/>
      <c r="AA51" s="112"/>
      <c r="AB51" s="112"/>
      <c r="AC51" s="112"/>
      <c r="AD51" s="112"/>
      <c r="AE51" s="112"/>
      <c r="AF51" s="112"/>
      <c r="AG51" s="112"/>
      <c r="AH51" s="112"/>
      <c r="AI51" s="112"/>
      <c r="AJ51" s="112"/>
      <c r="AK51" s="112"/>
      <c r="AL51" s="112"/>
      <c r="AM51" s="112"/>
      <c r="AN51" s="112"/>
      <c r="AO51" s="112"/>
      <c r="AP51" s="112"/>
      <c r="AQ51" s="112"/>
      <c r="AR51" s="112"/>
      <c r="AS51" s="112"/>
      <c r="AT51" s="112"/>
      <c r="AU51" s="112"/>
      <c r="AV51" s="112"/>
      <c r="AW51" s="112"/>
      <c r="AX51" s="112"/>
      <c r="AY51" s="112"/>
      <c r="AZ51" s="112"/>
      <c r="BA51" s="112"/>
      <c r="BB51" s="112"/>
      <c r="BC51" s="112"/>
      <c r="BD51" s="112"/>
      <c r="BE51" s="112"/>
      <c r="BF51" s="112"/>
      <c r="BG51" s="83"/>
    </row>
    <row r="52" spans="1:59" x14ac:dyDescent="0.25">
      <c r="A52" s="108"/>
      <c r="B52" s="108"/>
      <c r="C52" s="108"/>
      <c r="D52" s="108"/>
      <c r="E52" s="108"/>
      <c r="F52" s="112"/>
      <c r="G52" s="112"/>
      <c r="H52" s="112"/>
      <c r="I52" s="112"/>
      <c r="J52" s="112"/>
      <c r="K52" s="112"/>
      <c r="L52" s="112"/>
      <c r="M52" s="112"/>
      <c r="N52" s="112"/>
      <c r="O52" s="112"/>
      <c r="P52" s="112"/>
      <c r="Q52" s="112"/>
      <c r="R52" s="112"/>
      <c r="S52" s="112"/>
      <c r="T52" s="112"/>
      <c r="U52" s="112"/>
      <c r="V52" s="112"/>
      <c r="W52" s="112"/>
      <c r="X52" s="112"/>
      <c r="Y52" s="112"/>
      <c r="Z52" s="112"/>
      <c r="AA52" s="112"/>
      <c r="AB52" s="112"/>
      <c r="AC52" s="112"/>
      <c r="AD52" s="112"/>
      <c r="AE52" s="112"/>
      <c r="AF52" s="112"/>
      <c r="AG52" s="112"/>
      <c r="AH52" s="112"/>
      <c r="AI52" s="112"/>
      <c r="AJ52" s="112"/>
      <c r="AK52" s="112"/>
      <c r="AL52" s="112"/>
      <c r="AM52" s="112"/>
      <c r="AN52" s="112"/>
      <c r="AO52" s="112"/>
      <c r="AP52" s="112"/>
      <c r="AQ52" s="112"/>
      <c r="AR52" s="112"/>
      <c r="AS52" s="112"/>
      <c r="AT52" s="112"/>
      <c r="AU52" s="112"/>
      <c r="AV52" s="112"/>
      <c r="AW52" s="112"/>
      <c r="AX52" s="112"/>
      <c r="AY52" s="112"/>
      <c r="AZ52" s="112"/>
      <c r="BA52" s="112"/>
      <c r="BB52" s="112"/>
      <c r="BC52" s="112"/>
      <c r="BD52" s="112"/>
      <c r="BE52" s="112"/>
      <c r="BF52" s="112"/>
      <c r="BG52" s="83"/>
    </row>
    <row r="53" spans="1:59" x14ac:dyDescent="0.25">
      <c r="A53" s="108"/>
      <c r="B53" s="108"/>
      <c r="C53" s="108"/>
      <c r="D53" s="108"/>
      <c r="E53" s="108"/>
      <c r="F53" s="112"/>
      <c r="G53" s="112"/>
      <c r="H53" s="112"/>
      <c r="I53" s="112"/>
      <c r="J53" s="112"/>
      <c r="K53" s="112"/>
      <c r="L53" s="112"/>
      <c r="M53" s="112"/>
      <c r="N53" s="112"/>
      <c r="O53" s="112"/>
      <c r="P53" s="112"/>
      <c r="Q53" s="112"/>
      <c r="R53" s="112"/>
      <c r="S53" s="112"/>
      <c r="T53" s="112"/>
      <c r="U53" s="112"/>
      <c r="V53" s="112"/>
      <c r="W53" s="112"/>
      <c r="X53" s="112"/>
      <c r="Y53" s="112"/>
      <c r="Z53" s="112"/>
      <c r="AA53" s="112"/>
      <c r="AB53" s="112"/>
      <c r="AC53" s="112"/>
      <c r="AD53" s="112"/>
      <c r="AE53" s="112"/>
      <c r="AF53" s="112"/>
      <c r="AG53" s="112"/>
      <c r="AH53" s="112"/>
      <c r="AI53" s="112"/>
      <c r="AJ53" s="112"/>
      <c r="AK53" s="112"/>
      <c r="AL53" s="112"/>
      <c r="AM53" s="112"/>
      <c r="AN53" s="112"/>
      <c r="AO53" s="112"/>
      <c r="AP53" s="112"/>
      <c r="AQ53" s="112"/>
      <c r="AR53" s="112"/>
      <c r="AS53" s="112"/>
      <c r="AT53" s="112"/>
      <c r="AU53" s="112"/>
      <c r="AV53" s="112"/>
      <c r="AW53" s="112"/>
      <c r="AX53" s="112"/>
      <c r="AY53" s="112"/>
      <c r="AZ53" s="112"/>
      <c r="BA53" s="112"/>
      <c r="BB53" s="112"/>
      <c r="BC53" s="112"/>
      <c r="BD53" s="112"/>
      <c r="BE53" s="112"/>
      <c r="BF53" s="112"/>
      <c r="BG53" s="83"/>
    </row>
    <row r="54" spans="1:59" x14ac:dyDescent="0.25">
      <c r="A54" s="108"/>
      <c r="B54" s="108"/>
      <c r="C54" s="108"/>
      <c r="D54" s="108"/>
      <c r="E54" s="108"/>
      <c r="F54" s="112"/>
      <c r="G54" s="112"/>
      <c r="H54" s="112"/>
      <c r="I54" s="112"/>
      <c r="J54" s="112"/>
      <c r="K54" s="112"/>
      <c r="L54" s="112"/>
      <c r="M54" s="112"/>
      <c r="N54" s="112"/>
      <c r="O54" s="112"/>
      <c r="P54" s="112"/>
      <c r="Q54" s="112"/>
      <c r="R54" s="112"/>
      <c r="S54" s="112"/>
      <c r="T54" s="112"/>
      <c r="U54" s="112"/>
      <c r="V54" s="112"/>
      <c r="W54" s="112"/>
      <c r="X54" s="112"/>
      <c r="Y54" s="112"/>
      <c r="Z54" s="112"/>
      <c r="AA54" s="112"/>
      <c r="AB54" s="112"/>
      <c r="AC54" s="112"/>
      <c r="AD54" s="112"/>
      <c r="AE54" s="112"/>
      <c r="AF54" s="112"/>
      <c r="AG54" s="112"/>
      <c r="AH54" s="112"/>
      <c r="AI54" s="112"/>
      <c r="AJ54" s="112"/>
      <c r="AK54" s="112"/>
      <c r="AL54" s="112"/>
      <c r="AM54" s="112"/>
      <c r="AN54" s="112"/>
      <c r="AO54" s="112"/>
      <c r="AP54" s="112"/>
      <c r="AQ54" s="112"/>
      <c r="AR54" s="112"/>
      <c r="AS54" s="112"/>
      <c r="AT54" s="112"/>
      <c r="AU54" s="112"/>
      <c r="AV54" s="112"/>
      <c r="AW54" s="112"/>
      <c r="AX54" s="112"/>
      <c r="AY54" s="112"/>
      <c r="AZ54" s="112"/>
      <c r="BA54" s="112"/>
      <c r="BB54" s="112"/>
      <c r="BC54" s="112"/>
      <c r="BD54" s="112"/>
      <c r="BE54" s="112"/>
      <c r="BF54" s="112"/>
      <c r="BG54" s="83"/>
    </row>
    <row r="55" spans="1:59" x14ac:dyDescent="0.25">
      <c r="A55" s="108"/>
      <c r="B55" s="108"/>
      <c r="C55" s="108"/>
      <c r="D55" s="108"/>
      <c r="E55" s="108"/>
      <c r="F55" s="112"/>
      <c r="G55" s="112"/>
      <c r="H55" s="112"/>
      <c r="I55" s="112"/>
      <c r="J55" s="112"/>
      <c r="K55" s="112"/>
      <c r="L55" s="112"/>
      <c r="M55" s="112"/>
      <c r="N55" s="112"/>
      <c r="O55" s="112"/>
      <c r="P55" s="112"/>
      <c r="Q55" s="112"/>
      <c r="R55" s="112"/>
      <c r="S55" s="112"/>
      <c r="T55" s="112"/>
      <c r="U55" s="112"/>
      <c r="V55" s="112"/>
      <c r="W55" s="112"/>
      <c r="X55" s="112"/>
      <c r="Y55" s="112"/>
      <c r="Z55" s="112"/>
      <c r="AA55" s="112"/>
      <c r="AB55" s="112"/>
      <c r="AC55" s="112"/>
      <c r="AD55" s="112"/>
      <c r="AE55" s="112"/>
      <c r="AF55" s="112"/>
      <c r="AG55" s="112"/>
      <c r="AH55" s="112"/>
      <c r="AI55" s="112"/>
      <c r="AJ55" s="112"/>
      <c r="AK55" s="112"/>
      <c r="AL55" s="112"/>
      <c r="AM55" s="112"/>
      <c r="AN55" s="112"/>
      <c r="AO55" s="112"/>
      <c r="AP55" s="112"/>
      <c r="AQ55" s="112"/>
      <c r="AR55" s="112"/>
      <c r="AS55" s="112"/>
      <c r="AT55" s="112"/>
      <c r="AU55" s="112"/>
      <c r="AV55" s="112"/>
      <c r="AW55" s="112"/>
      <c r="AX55" s="112"/>
      <c r="AY55" s="112"/>
      <c r="AZ55" s="112"/>
      <c r="BA55" s="112"/>
      <c r="BB55" s="112"/>
      <c r="BC55" s="112"/>
      <c r="BD55" s="112"/>
      <c r="BE55" s="112"/>
      <c r="BF55" s="112"/>
      <c r="BG55" s="83"/>
    </row>
    <row r="56" spans="1:59" x14ac:dyDescent="0.25">
      <c r="A56" s="108"/>
      <c r="B56" s="108"/>
      <c r="C56" s="108"/>
      <c r="D56" s="108"/>
      <c r="E56" s="108"/>
      <c r="F56" s="112"/>
      <c r="G56" s="112"/>
      <c r="H56" s="112"/>
      <c r="I56" s="112"/>
      <c r="J56" s="112"/>
      <c r="K56" s="112"/>
      <c r="L56" s="112"/>
      <c r="M56" s="112"/>
      <c r="N56" s="112"/>
      <c r="O56" s="112"/>
      <c r="P56" s="112"/>
      <c r="Q56" s="112"/>
      <c r="R56" s="112"/>
      <c r="S56" s="112"/>
      <c r="T56" s="112"/>
      <c r="U56" s="112"/>
      <c r="V56" s="112"/>
      <c r="W56" s="112"/>
      <c r="X56" s="112"/>
      <c r="Y56" s="112"/>
      <c r="Z56" s="112"/>
      <c r="AA56" s="112"/>
      <c r="AB56" s="112"/>
      <c r="AC56" s="112"/>
      <c r="AD56" s="112"/>
      <c r="AE56" s="112"/>
      <c r="AF56" s="112"/>
      <c r="AG56" s="112"/>
      <c r="AH56" s="112"/>
      <c r="AI56" s="112"/>
      <c r="AJ56" s="112"/>
      <c r="AK56" s="112"/>
      <c r="AL56" s="112"/>
      <c r="AM56" s="112"/>
      <c r="AN56" s="112"/>
      <c r="AO56" s="112"/>
      <c r="AP56" s="112"/>
      <c r="AQ56" s="112"/>
      <c r="AR56" s="112"/>
      <c r="AS56" s="112"/>
      <c r="AT56" s="112"/>
      <c r="AU56" s="112"/>
      <c r="AV56" s="112"/>
      <c r="AW56" s="112"/>
      <c r="AX56" s="112"/>
      <c r="AY56" s="112"/>
      <c r="AZ56" s="112"/>
      <c r="BA56" s="112"/>
      <c r="BB56" s="112"/>
      <c r="BC56" s="112"/>
      <c r="BD56" s="112"/>
      <c r="BE56" s="112"/>
      <c r="BF56" s="112"/>
      <c r="BG56" s="83"/>
    </row>
    <row r="57" spans="1:59" x14ac:dyDescent="0.25">
      <c r="A57" s="108"/>
      <c r="B57" s="108"/>
      <c r="C57" s="108"/>
      <c r="D57" s="108"/>
      <c r="E57" s="108"/>
      <c r="F57" s="112"/>
      <c r="G57" s="112"/>
      <c r="H57" s="112"/>
      <c r="I57" s="112"/>
      <c r="J57" s="112"/>
      <c r="K57" s="112"/>
      <c r="L57" s="112"/>
      <c r="M57" s="112"/>
      <c r="N57" s="112"/>
      <c r="O57" s="112"/>
      <c r="P57" s="112"/>
      <c r="Q57" s="112"/>
      <c r="R57" s="112"/>
      <c r="S57" s="112"/>
      <c r="T57" s="112"/>
      <c r="U57" s="112"/>
      <c r="V57" s="112"/>
      <c r="W57" s="112"/>
      <c r="X57" s="112"/>
      <c r="Y57" s="112"/>
      <c r="Z57" s="112"/>
      <c r="AA57" s="112"/>
      <c r="AB57" s="112"/>
      <c r="AC57" s="112"/>
      <c r="AD57" s="112"/>
      <c r="AE57" s="112"/>
      <c r="AF57" s="112"/>
      <c r="AG57" s="112"/>
      <c r="AH57" s="112"/>
      <c r="AI57" s="112"/>
      <c r="AJ57" s="112"/>
      <c r="AK57" s="112"/>
      <c r="AL57" s="112"/>
      <c r="AM57" s="112"/>
      <c r="AN57" s="112"/>
      <c r="AO57" s="112"/>
      <c r="AP57" s="112"/>
      <c r="AQ57" s="112"/>
      <c r="AR57" s="112"/>
      <c r="AS57" s="112"/>
      <c r="AT57" s="112"/>
      <c r="AU57" s="112"/>
      <c r="AV57" s="112"/>
      <c r="AW57" s="112"/>
      <c r="AX57" s="112"/>
      <c r="AY57" s="112"/>
      <c r="AZ57" s="112"/>
      <c r="BA57" s="112"/>
      <c r="BB57" s="112"/>
      <c r="BC57" s="112"/>
      <c r="BD57" s="112"/>
      <c r="BE57" s="112"/>
      <c r="BF57" s="112"/>
      <c r="BG57" s="83"/>
    </row>
    <row r="58" spans="1:59" x14ac:dyDescent="0.25">
      <c r="A58" s="108"/>
      <c r="B58" s="108"/>
      <c r="C58" s="108"/>
      <c r="D58" s="108"/>
      <c r="E58" s="108"/>
      <c r="F58" s="112"/>
      <c r="G58" s="112"/>
      <c r="H58" s="112"/>
      <c r="I58" s="112"/>
      <c r="J58" s="112"/>
      <c r="K58" s="112"/>
      <c r="L58" s="112"/>
      <c r="M58" s="112"/>
      <c r="N58" s="112"/>
      <c r="O58" s="112"/>
      <c r="P58" s="112"/>
      <c r="Q58" s="112"/>
      <c r="R58" s="112"/>
      <c r="S58" s="112"/>
      <c r="T58" s="112"/>
      <c r="U58" s="112"/>
      <c r="V58" s="112"/>
      <c r="W58" s="112"/>
      <c r="X58" s="112"/>
      <c r="Y58" s="112"/>
      <c r="Z58" s="112"/>
      <c r="AA58" s="112"/>
      <c r="AB58" s="112"/>
      <c r="AC58" s="112"/>
      <c r="AD58" s="112"/>
      <c r="AE58" s="112"/>
      <c r="AF58" s="112"/>
      <c r="AG58" s="112"/>
      <c r="AH58" s="112"/>
      <c r="AI58" s="112"/>
      <c r="AJ58" s="112"/>
      <c r="AK58" s="112"/>
      <c r="AL58" s="112"/>
      <c r="AM58" s="112"/>
      <c r="AN58" s="112"/>
      <c r="AO58" s="112"/>
      <c r="AP58" s="112"/>
      <c r="AQ58" s="112"/>
      <c r="AR58" s="112"/>
      <c r="AS58" s="112"/>
      <c r="AT58" s="112"/>
      <c r="AU58" s="112"/>
      <c r="AV58" s="112"/>
      <c r="AW58" s="112"/>
      <c r="AX58" s="112"/>
      <c r="AY58" s="112"/>
      <c r="AZ58" s="112"/>
      <c r="BA58" s="112"/>
      <c r="BB58" s="112"/>
      <c r="BC58" s="112"/>
      <c r="BD58" s="112"/>
      <c r="BE58" s="112"/>
      <c r="BF58" s="112"/>
      <c r="BG58" s="83"/>
    </row>
    <row r="59" spans="1:59" x14ac:dyDescent="0.25">
      <c r="A59" s="108"/>
      <c r="B59" s="108"/>
      <c r="C59" s="108"/>
      <c r="D59" s="108"/>
      <c r="E59" s="108"/>
      <c r="F59" s="112"/>
      <c r="G59" s="112"/>
      <c r="H59" s="112"/>
      <c r="I59" s="112"/>
      <c r="J59" s="112"/>
      <c r="K59" s="112"/>
      <c r="L59" s="112"/>
      <c r="M59" s="112"/>
      <c r="N59" s="112"/>
      <c r="O59" s="112"/>
      <c r="P59" s="112"/>
      <c r="Q59" s="112"/>
      <c r="R59" s="112"/>
      <c r="S59" s="112"/>
      <c r="T59" s="112"/>
      <c r="U59" s="112"/>
      <c r="V59" s="112"/>
      <c r="W59" s="112"/>
      <c r="X59" s="112"/>
      <c r="Y59" s="112"/>
      <c r="Z59" s="112"/>
      <c r="AA59" s="112"/>
      <c r="AB59" s="112"/>
      <c r="AC59" s="112"/>
      <c r="AD59" s="112"/>
      <c r="AE59" s="112"/>
      <c r="AF59" s="112"/>
      <c r="AG59" s="112"/>
      <c r="AH59" s="112"/>
      <c r="AI59" s="112"/>
      <c r="AJ59" s="112"/>
      <c r="AK59" s="112"/>
      <c r="AL59" s="112"/>
      <c r="AM59" s="112"/>
      <c r="AN59" s="112"/>
      <c r="AO59" s="112"/>
      <c r="AP59" s="112"/>
      <c r="AQ59" s="112"/>
      <c r="AR59" s="112"/>
      <c r="AS59" s="112"/>
      <c r="AT59" s="112"/>
      <c r="AU59" s="112"/>
      <c r="AV59" s="112"/>
      <c r="AW59" s="112"/>
      <c r="AX59" s="112"/>
      <c r="AY59" s="112"/>
      <c r="AZ59" s="112"/>
      <c r="BA59" s="112"/>
      <c r="BB59" s="112"/>
      <c r="BC59" s="112"/>
      <c r="BD59" s="112"/>
      <c r="BE59" s="112"/>
      <c r="BF59" s="112"/>
      <c r="BG59" s="83"/>
    </row>
    <row r="60" spans="1:59" x14ac:dyDescent="0.25">
      <c r="A60" s="108"/>
      <c r="B60" s="108"/>
      <c r="C60" s="108"/>
      <c r="D60" s="108"/>
      <c r="E60" s="108"/>
      <c r="F60" s="112"/>
      <c r="G60" s="112"/>
      <c r="H60" s="112"/>
      <c r="I60" s="112"/>
      <c r="J60" s="112"/>
      <c r="K60" s="112"/>
      <c r="L60" s="112"/>
      <c r="M60" s="112"/>
      <c r="N60" s="112"/>
      <c r="O60" s="112"/>
      <c r="P60" s="112"/>
      <c r="Q60" s="112"/>
      <c r="R60" s="112"/>
      <c r="S60" s="112"/>
      <c r="T60" s="112"/>
      <c r="U60" s="112"/>
      <c r="V60" s="112"/>
      <c r="W60" s="112"/>
      <c r="X60" s="112"/>
      <c r="Y60" s="112"/>
      <c r="Z60" s="112"/>
      <c r="AA60" s="112"/>
      <c r="AB60" s="112"/>
      <c r="AC60" s="112"/>
      <c r="AD60" s="112"/>
      <c r="AE60" s="112"/>
      <c r="AF60" s="112"/>
      <c r="AG60" s="112"/>
      <c r="AH60" s="112"/>
      <c r="AI60" s="112"/>
      <c r="AJ60" s="112"/>
      <c r="AK60" s="112"/>
      <c r="AL60" s="112"/>
      <c r="AM60" s="112"/>
      <c r="AN60" s="112"/>
      <c r="AO60" s="112"/>
      <c r="AP60" s="112"/>
      <c r="AQ60" s="112"/>
      <c r="AR60" s="112"/>
      <c r="AS60" s="112"/>
      <c r="AT60" s="112"/>
      <c r="AU60" s="112"/>
      <c r="AV60" s="112"/>
      <c r="AW60" s="112"/>
      <c r="AX60" s="112"/>
      <c r="AY60" s="112"/>
      <c r="AZ60" s="112"/>
      <c r="BA60" s="112"/>
      <c r="BB60" s="112"/>
      <c r="BC60" s="112"/>
      <c r="BD60" s="112"/>
      <c r="BE60" s="112"/>
      <c r="BF60" s="112"/>
      <c r="BG60" s="83"/>
    </row>
    <row r="61" spans="1:59" x14ac:dyDescent="0.25">
      <c r="A61" s="108"/>
      <c r="B61" s="108"/>
      <c r="C61" s="108"/>
      <c r="D61" s="108"/>
      <c r="E61" s="108"/>
      <c r="F61" s="112"/>
      <c r="G61" s="112"/>
      <c r="H61" s="112"/>
      <c r="I61" s="112"/>
      <c r="J61" s="112"/>
      <c r="K61" s="112"/>
      <c r="L61" s="112"/>
      <c r="M61" s="112"/>
      <c r="N61" s="112"/>
      <c r="O61" s="112"/>
      <c r="P61" s="112"/>
      <c r="Q61" s="112"/>
      <c r="R61" s="112"/>
      <c r="S61" s="112"/>
      <c r="T61" s="112"/>
      <c r="U61" s="112"/>
      <c r="V61" s="112"/>
      <c r="W61" s="112"/>
      <c r="X61" s="112"/>
      <c r="Y61" s="112"/>
      <c r="Z61" s="112"/>
      <c r="AA61" s="112"/>
      <c r="AB61" s="112"/>
      <c r="AC61" s="112"/>
      <c r="AD61" s="112"/>
      <c r="AE61" s="112"/>
      <c r="AF61" s="112"/>
      <c r="AG61" s="112"/>
      <c r="AH61" s="112"/>
      <c r="AI61" s="112"/>
      <c r="AJ61" s="112"/>
      <c r="AK61" s="112"/>
      <c r="AL61" s="112"/>
      <c r="AM61" s="112"/>
      <c r="AN61" s="112"/>
      <c r="AO61" s="112"/>
      <c r="AP61" s="112"/>
      <c r="AQ61" s="112"/>
      <c r="AR61" s="112"/>
      <c r="AS61" s="112"/>
      <c r="AT61" s="112"/>
      <c r="AU61" s="112"/>
      <c r="AV61" s="112"/>
      <c r="AW61" s="112"/>
      <c r="AX61" s="112"/>
      <c r="AY61" s="112"/>
      <c r="AZ61" s="112"/>
      <c r="BA61" s="112"/>
      <c r="BB61" s="112"/>
      <c r="BC61" s="112"/>
      <c r="BD61" s="112"/>
      <c r="BE61" s="112"/>
      <c r="BF61" s="112"/>
      <c r="BG61" s="83"/>
    </row>
    <row r="62" spans="1:59" x14ac:dyDescent="0.25">
      <c r="A62" s="108"/>
      <c r="B62" s="108"/>
      <c r="C62" s="108"/>
      <c r="D62" s="108"/>
      <c r="E62" s="108"/>
      <c r="F62" s="112"/>
      <c r="G62" s="112"/>
      <c r="H62" s="112"/>
      <c r="I62" s="112"/>
      <c r="J62" s="112"/>
      <c r="K62" s="112"/>
      <c r="L62" s="112"/>
      <c r="M62" s="112"/>
      <c r="N62" s="112"/>
      <c r="O62" s="112"/>
      <c r="P62" s="112"/>
      <c r="Q62" s="112"/>
      <c r="R62" s="112"/>
      <c r="S62" s="112"/>
      <c r="T62" s="112"/>
      <c r="U62" s="112"/>
      <c r="V62" s="112"/>
      <c r="W62" s="112"/>
      <c r="X62" s="112"/>
      <c r="Y62" s="112"/>
      <c r="Z62" s="112"/>
      <c r="AA62" s="112"/>
      <c r="AB62" s="112"/>
      <c r="AC62" s="112"/>
      <c r="AD62" s="112"/>
      <c r="AE62" s="112"/>
      <c r="AF62" s="112"/>
      <c r="AG62" s="112"/>
      <c r="AH62" s="112"/>
      <c r="AI62" s="112"/>
      <c r="AJ62" s="112"/>
      <c r="AK62" s="112"/>
      <c r="AL62" s="112"/>
      <c r="AM62" s="112"/>
      <c r="AN62" s="112"/>
      <c r="AO62" s="112"/>
      <c r="AP62" s="112"/>
      <c r="AQ62" s="112"/>
      <c r="AR62" s="112"/>
      <c r="AS62" s="112"/>
      <c r="AT62" s="112"/>
      <c r="AU62" s="112"/>
      <c r="AV62" s="112"/>
      <c r="AW62" s="112"/>
      <c r="AX62" s="112"/>
      <c r="AY62" s="112"/>
      <c r="AZ62" s="112"/>
      <c r="BA62" s="112"/>
      <c r="BB62" s="112"/>
      <c r="BC62" s="112"/>
      <c r="BD62" s="112"/>
      <c r="BE62" s="112"/>
      <c r="BF62" s="112"/>
      <c r="BG62" s="83"/>
    </row>
    <row r="63" spans="1:59" x14ac:dyDescent="0.25">
      <c r="A63" s="108"/>
      <c r="B63" s="108"/>
      <c r="C63" s="108"/>
      <c r="D63" s="108"/>
      <c r="E63" s="108"/>
      <c r="F63" s="112"/>
      <c r="G63" s="112"/>
      <c r="H63" s="112"/>
      <c r="I63" s="112"/>
      <c r="J63" s="112"/>
      <c r="K63" s="112"/>
      <c r="L63" s="112"/>
      <c r="M63" s="112"/>
      <c r="N63" s="112"/>
      <c r="O63" s="112"/>
      <c r="P63" s="112"/>
      <c r="Q63" s="112"/>
      <c r="R63" s="112"/>
      <c r="S63" s="112"/>
      <c r="T63" s="112"/>
      <c r="U63" s="112"/>
      <c r="V63" s="112"/>
      <c r="W63" s="112"/>
      <c r="X63" s="112"/>
      <c r="Y63" s="112"/>
      <c r="Z63" s="112"/>
      <c r="AA63" s="112"/>
      <c r="AB63" s="112"/>
      <c r="AC63" s="112"/>
      <c r="AD63" s="112"/>
      <c r="AE63" s="112"/>
      <c r="AF63" s="112"/>
      <c r="AG63" s="112"/>
      <c r="AH63" s="112"/>
      <c r="AI63" s="112"/>
      <c r="AJ63" s="112"/>
      <c r="AK63" s="112"/>
      <c r="AL63" s="112"/>
      <c r="AM63" s="112"/>
      <c r="AN63" s="112"/>
      <c r="AO63" s="112"/>
      <c r="AP63" s="112"/>
      <c r="AQ63" s="112"/>
      <c r="AR63" s="112"/>
      <c r="AS63" s="112"/>
      <c r="AT63" s="112"/>
      <c r="AU63" s="112"/>
      <c r="AV63" s="112"/>
      <c r="AW63" s="112"/>
      <c r="AX63" s="112"/>
      <c r="AY63" s="112"/>
      <c r="AZ63" s="112"/>
      <c r="BA63" s="112"/>
      <c r="BB63" s="112"/>
      <c r="BC63" s="112"/>
      <c r="BD63" s="112"/>
      <c r="BE63" s="112"/>
      <c r="BF63" s="112"/>
      <c r="BG63" s="83"/>
    </row>
    <row r="64" spans="1:59" x14ac:dyDescent="0.25">
      <c r="A64" s="108"/>
      <c r="B64" s="108"/>
      <c r="C64" s="108"/>
      <c r="D64" s="108"/>
      <c r="E64" s="108"/>
      <c r="F64" s="112"/>
      <c r="G64" s="112"/>
      <c r="H64" s="112"/>
      <c r="I64" s="112"/>
      <c r="J64" s="112"/>
      <c r="K64" s="112"/>
      <c r="L64" s="112"/>
      <c r="M64" s="112"/>
      <c r="N64" s="112"/>
      <c r="O64" s="112"/>
      <c r="P64" s="112"/>
      <c r="Q64" s="112"/>
      <c r="R64" s="112"/>
      <c r="S64" s="112"/>
      <c r="T64" s="112"/>
      <c r="U64" s="112"/>
      <c r="V64" s="112"/>
      <c r="W64" s="112"/>
      <c r="X64" s="112"/>
      <c r="Y64" s="112"/>
      <c r="Z64" s="112"/>
      <c r="AA64" s="112"/>
      <c r="AB64" s="112"/>
      <c r="AC64" s="112"/>
      <c r="AD64" s="112"/>
      <c r="AE64" s="112"/>
      <c r="AF64" s="112"/>
      <c r="AG64" s="112"/>
      <c r="AH64" s="112"/>
      <c r="AI64" s="112"/>
      <c r="AJ64" s="112"/>
      <c r="AK64" s="112"/>
      <c r="AL64" s="112"/>
      <c r="AM64" s="112"/>
      <c r="AN64" s="112"/>
      <c r="AO64" s="112"/>
      <c r="AP64" s="112"/>
      <c r="AQ64" s="112"/>
      <c r="AR64" s="112"/>
      <c r="AS64" s="112"/>
      <c r="AT64" s="112"/>
      <c r="AU64" s="112"/>
      <c r="AV64" s="112"/>
      <c r="AW64" s="112"/>
      <c r="AX64" s="112"/>
      <c r="AY64" s="112"/>
      <c r="AZ64" s="112"/>
      <c r="BA64" s="112"/>
      <c r="BB64" s="112"/>
      <c r="BC64" s="112"/>
      <c r="BD64" s="112"/>
      <c r="BE64" s="112"/>
      <c r="BF64" s="112"/>
      <c r="BG64" s="83"/>
    </row>
    <row r="65" spans="1:59" x14ac:dyDescent="0.25">
      <c r="A65" s="108"/>
      <c r="B65" s="108"/>
      <c r="C65" s="108"/>
      <c r="D65" s="108"/>
      <c r="E65" s="108"/>
      <c r="F65" s="112"/>
      <c r="G65" s="112"/>
      <c r="H65" s="112"/>
      <c r="I65" s="112"/>
      <c r="J65" s="112"/>
      <c r="K65" s="112"/>
      <c r="L65" s="112"/>
      <c r="M65" s="112"/>
      <c r="N65" s="112"/>
      <c r="O65" s="112"/>
      <c r="P65" s="112"/>
      <c r="Q65" s="112"/>
      <c r="R65" s="112"/>
      <c r="S65" s="112"/>
      <c r="T65" s="112"/>
      <c r="U65" s="112"/>
      <c r="V65" s="112"/>
      <c r="W65" s="112"/>
      <c r="X65" s="112"/>
      <c r="Y65" s="112"/>
      <c r="Z65" s="112"/>
      <c r="AA65" s="112"/>
      <c r="AB65" s="112"/>
      <c r="AC65" s="112"/>
      <c r="AD65" s="112"/>
      <c r="AE65" s="112"/>
      <c r="AF65" s="112"/>
      <c r="AG65" s="112"/>
      <c r="AH65" s="112"/>
      <c r="AI65" s="112"/>
      <c r="AJ65" s="112"/>
      <c r="AK65" s="112"/>
      <c r="AL65" s="112"/>
      <c r="AM65" s="112"/>
      <c r="AN65" s="112"/>
      <c r="AO65" s="112"/>
      <c r="AP65" s="112"/>
      <c r="AQ65" s="112"/>
      <c r="AR65" s="112"/>
      <c r="AS65" s="112"/>
      <c r="AT65" s="112"/>
      <c r="AU65" s="112"/>
      <c r="AV65" s="112"/>
      <c r="AW65" s="112"/>
      <c r="AX65" s="112"/>
      <c r="AY65" s="112"/>
      <c r="AZ65" s="112"/>
      <c r="BA65" s="112"/>
      <c r="BB65" s="112"/>
      <c r="BC65" s="112"/>
      <c r="BD65" s="112"/>
      <c r="BE65" s="112"/>
      <c r="BF65" s="112"/>
      <c r="BG65" s="83"/>
    </row>
    <row r="66" spans="1:59" x14ac:dyDescent="0.25">
      <c r="A66" s="108"/>
      <c r="B66" s="108"/>
      <c r="C66" s="108"/>
      <c r="D66" s="108"/>
      <c r="E66" s="108"/>
      <c r="F66" s="112"/>
      <c r="G66" s="112"/>
      <c r="H66" s="112"/>
      <c r="I66" s="112"/>
      <c r="J66" s="112"/>
      <c r="K66" s="112"/>
      <c r="L66" s="112"/>
      <c r="M66" s="112"/>
      <c r="N66" s="112"/>
      <c r="O66" s="112"/>
      <c r="P66" s="112"/>
      <c r="Q66" s="112"/>
      <c r="R66" s="112"/>
      <c r="S66" s="112"/>
      <c r="T66" s="112"/>
      <c r="U66" s="112"/>
      <c r="V66" s="112"/>
      <c r="W66" s="112"/>
      <c r="X66" s="112"/>
      <c r="Y66" s="112"/>
      <c r="Z66" s="112"/>
      <c r="AA66" s="112"/>
      <c r="AB66" s="112"/>
      <c r="AC66" s="112"/>
      <c r="AD66" s="112"/>
      <c r="AE66" s="112"/>
      <c r="AF66" s="112"/>
      <c r="AG66" s="112"/>
      <c r="AH66" s="112"/>
      <c r="AI66" s="112"/>
      <c r="AJ66" s="112"/>
      <c r="AK66" s="112"/>
      <c r="AL66" s="112"/>
      <c r="AM66" s="112"/>
      <c r="AN66" s="112"/>
      <c r="AO66" s="112"/>
      <c r="AP66" s="112"/>
      <c r="AQ66" s="112"/>
      <c r="AR66" s="112"/>
      <c r="AS66" s="112"/>
      <c r="AT66" s="112"/>
      <c r="AU66" s="112"/>
      <c r="AV66" s="112"/>
      <c r="AW66" s="112"/>
      <c r="AX66" s="112"/>
      <c r="AY66" s="112"/>
      <c r="AZ66" s="112"/>
      <c r="BA66" s="112"/>
      <c r="BB66" s="112"/>
      <c r="BC66" s="112"/>
      <c r="BD66" s="112"/>
      <c r="BE66" s="112"/>
      <c r="BF66" s="112"/>
      <c r="BG66" s="83"/>
    </row>
    <row r="67" spans="1:59" x14ac:dyDescent="0.25">
      <c r="A67" s="108"/>
      <c r="B67" s="108"/>
      <c r="C67" s="108"/>
      <c r="D67" s="108"/>
      <c r="E67" s="108"/>
      <c r="F67" s="112"/>
      <c r="G67" s="112"/>
      <c r="H67" s="112"/>
      <c r="I67" s="112"/>
      <c r="J67" s="112"/>
      <c r="K67" s="112"/>
      <c r="L67" s="112"/>
      <c r="M67" s="112"/>
      <c r="N67" s="112"/>
      <c r="O67" s="112"/>
      <c r="P67" s="112"/>
      <c r="Q67" s="112"/>
      <c r="R67" s="112"/>
      <c r="S67" s="112"/>
      <c r="T67" s="112"/>
      <c r="U67" s="112"/>
      <c r="V67" s="112"/>
      <c r="W67" s="112"/>
      <c r="X67" s="112"/>
      <c r="Y67" s="112"/>
      <c r="Z67" s="112"/>
      <c r="AA67" s="112"/>
      <c r="AB67" s="112"/>
      <c r="AC67" s="112"/>
      <c r="AD67" s="112"/>
      <c r="AE67" s="112"/>
      <c r="AF67" s="112"/>
      <c r="AG67" s="112"/>
      <c r="AH67" s="112"/>
      <c r="AI67" s="112"/>
      <c r="AJ67" s="112"/>
      <c r="AK67" s="112"/>
      <c r="AL67" s="112"/>
      <c r="AM67" s="112"/>
      <c r="AN67" s="112"/>
      <c r="AO67" s="112"/>
      <c r="AP67" s="112"/>
      <c r="AQ67" s="112"/>
      <c r="AR67" s="112"/>
      <c r="AS67" s="112"/>
      <c r="AT67" s="112"/>
      <c r="AU67" s="112"/>
      <c r="AV67" s="112"/>
      <c r="AW67" s="112"/>
      <c r="AX67" s="112"/>
      <c r="AY67" s="112"/>
      <c r="AZ67" s="112"/>
      <c r="BA67" s="112"/>
      <c r="BB67" s="112"/>
      <c r="BC67" s="112"/>
      <c r="BD67" s="112"/>
      <c r="BE67" s="112"/>
      <c r="BF67" s="112"/>
      <c r="BG67" s="83"/>
    </row>
    <row r="68" spans="1:59" x14ac:dyDescent="0.25">
      <c r="A68" s="108"/>
      <c r="B68" s="108"/>
      <c r="C68" s="108"/>
      <c r="D68" s="108"/>
      <c r="E68" s="108"/>
      <c r="F68" s="112"/>
      <c r="G68" s="112"/>
      <c r="H68" s="112"/>
      <c r="I68" s="112"/>
      <c r="J68" s="112"/>
      <c r="K68" s="112"/>
      <c r="L68" s="112"/>
      <c r="M68" s="112"/>
      <c r="N68" s="112"/>
      <c r="O68" s="112"/>
      <c r="P68" s="112"/>
      <c r="Q68" s="112"/>
      <c r="R68" s="112"/>
      <c r="S68" s="112"/>
      <c r="T68" s="112"/>
      <c r="U68" s="112"/>
      <c r="V68" s="112"/>
      <c r="W68" s="112"/>
      <c r="X68" s="112"/>
      <c r="Y68" s="112"/>
      <c r="Z68" s="112"/>
      <c r="AA68" s="112"/>
      <c r="AB68" s="112"/>
      <c r="AC68" s="112"/>
      <c r="AD68" s="112"/>
      <c r="AE68" s="112"/>
      <c r="AF68" s="112"/>
      <c r="AG68" s="112"/>
      <c r="AH68" s="112"/>
      <c r="AI68" s="112"/>
      <c r="AJ68" s="112"/>
      <c r="AK68" s="112"/>
      <c r="AL68" s="112"/>
      <c r="AM68" s="112"/>
      <c r="AN68" s="112"/>
      <c r="AO68" s="112"/>
      <c r="AP68" s="112"/>
      <c r="AQ68" s="112"/>
      <c r="AR68" s="112"/>
      <c r="AS68" s="112"/>
      <c r="AT68" s="112"/>
      <c r="AU68" s="112"/>
      <c r="AV68" s="112"/>
      <c r="AW68" s="112"/>
      <c r="AX68" s="112"/>
      <c r="AY68" s="112"/>
      <c r="AZ68" s="112"/>
      <c r="BA68" s="112"/>
      <c r="BB68" s="112"/>
      <c r="BC68" s="112"/>
      <c r="BD68" s="112"/>
      <c r="BE68" s="112"/>
      <c r="BF68" s="112"/>
      <c r="BG68" s="83"/>
    </row>
    <row r="69" spans="1:59" x14ac:dyDescent="0.25">
      <c r="A69" s="108"/>
      <c r="B69" s="108"/>
      <c r="C69" s="108"/>
      <c r="D69" s="108"/>
      <c r="E69" s="108"/>
      <c r="F69" s="112"/>
      <c r="G69" s="112"/>
      <c r="H69" s="112"/>
      <c r="I69" s="112"/>
      <c r="J69" s="112"/>
      <c r="K69" s="112"/>
      <c r="L69" s="112"/>
      <c r="M69" s="112"/>
      <c r="N69" s="112"/>
      <c r="O69" s="112"/>
      <c r="P69" s="112"/>
      <c r="Q69" s="112"/>
      <c r="R69" s="112"/>
      <c r="S69" s="112"/>
      <c r="T69" s="112"/>
      <c r="U69" s="112"/>
      <c r="V69" s="112"/>
      <c r="W69" s="112"/>
      <c r="X69" s="112"/>
      <c r="Y69" s="112"/>
      <c r="Z69" s="112"/>
      <c r="AA69" s="112"/>
      <c r="AB69" s="112"/>
      <c r="AC69" s="112"/>
      <c r="AD69" s="112"/>
      <c r="AE69" s="112"/>
      <c r="AF69" s="112"/>
      <c r="AG69" s="112"/>
      <c r="AH69" s="112"/>
      <c r="AI69" s="112"/>
      <c r="AJ69" s="112"/>
      <c r="AK69" s="112"/>
      <c r="AL69" s="112"/>
      <c r="AM69" s="112"/>
      <c r="AN69" s="112"/>
      <c r="AO69" s="112"/>
      <c r="AP69" s="112"/>
      <c r="AQ69" s="112"/>
      <c r="AR69" s="112"/>
      <c r="AS69" s="112"/>
      <c r="AT69" s="112"/>
      <c r="AU69" s="112"/>
      <c r="AV69" s="112"/>
      <c r="AW69" s="112"/>
      <c r="AX69" s="112"/>
      <c r="AY69" s="112"/>
      <c r="AZ69" s="112"/>
      <c r="BA69" s="112"/>
      <c r="BB69" s="112"/>
      <c r="BC69" s="112"/>
      <c r="BD69" s="112"/>
      <c r="BE69" s="112"/>
      <c r="BF69" s="112"/>
      <c r="BG69" s="83"/>
    </row>
    <row r="70" spans="1:59" x14ac:dyDescent="0.25">
      <c r="A70" s="108"/>
      <c r="B70" s="108"/>
      <c r="C70" s="108"/>
      <c r="D70" s="108"/>
      <c r="E70" s="108"/>
      <c r="F70" s="112"/>
      <c r="G70" s="112"/>
      <c r="H70" s="112"/>
      <c r="I70" s="112"/>
      <c r="J70" s="112"/>
      <c r="K70" s="112"/>
      <c r="L70" s="112"/>
      <c r="M70" s="112"/>
      <c r="N70" s="112"/>
      <c r="O70" s="112"/>
      <c r="P70" s="112"/>
      <c r="Q70" s="112"/>
      <c r="R70" s="112"/>
      <c r="S70" s="112"/>
      <c r="T70" s="112"/>
      <c r="U70" s="112"/>
      <c r="V70" s="112"/>
      <c r="W70" s="112"/>
      <c r="X70" s="112"/>
      <c r="Y70" s="112"/>
      <c r="Z70" s="112"/>
      <c r="AA70" s="112"/>
      <c r="AB70" s="112"/>
      <c r="AC70" s="112"/>
      <c r="AD70" s="112"/>
      <c r="AE70" s="112"/>
      <c r="AF70" s="112"/>
      <c r="AG70" s="112"/>
      <c r="AH70" s="112"/>
      <c r="AI70" s="112"/>
      <c r="AJ70" s="112"/>
      <c r="AK70" s="112"/>
      <c r="AL70" s="112"/>
      <c r="AM70" s="112"/>
      <c r="AN70" s="112"/>
      <c r="AO70" s="112"/>
      <c r="AP70" s="112"/>
      <c r="AQ70" s="112"/>
      <c r="AR70" s="112"/>
      <c r="AS70" s="112"/>
      <c r="AT70" s="112"/>
      <c r="AU70" s="112"/>
      <c r="AV70" s="112"/>
      <c r="AW70" s="112"/>
      <c r="AX70" s="112"/>
      <c r="AY70" s="112"/>
      <c r="AZ70" s="112"/>
      <c r="BA70" s="112"/>
      <c r="BB70" s="112"/>
      <c r="BC70" s="112"/>
      <c r="BD70" s="112"/>
      <c r="BE70" s="112"/>
      <c r="BF70" s="112"/>
      <c r="BG70" s="83"/>
    </row>
    <row r="71" spans="1:59" x14ac:dyDescent="0.25">
      <c r="A71" s="108"/>
      <c r="B71" s="108"/>
      <c r="C71" s="108"/>
      <c r="D71" s="108"/>
      <c r="E71" s="108"/>
      <c r="F71" s="112"/>
      <c r="G71" s="112"/>
      <c r="H71" s="112"/>
      <c r="I71" s="112"/>
      <c r="J71" s="112"/>
      <c r="K71" s="112"/>
      <c r="L71" s="112"/>
      <c r="M71" s="112"/>
      <c r="N71" s="112"/>
      <c r="O71" s="112"/>
      <c r="P71" s="112"/>
      <c r="Q71" s="112"/>
      <c r="R71" s="112"/>
      <c r="S71" s="112"/>
      <c r="T71" s="112"/>
      <c r="U71" s="112"/>
      <c r="V71" s="112"/>
      <c r="W71" s="112"/>
      <c r="X71" s="112"/>
      <c r="Y71" s="112"/>
      <c r="Z71" s="112"/>
      <c r="AA71" s="112"/>
      <c r="AB71" s="112"/>
      <c r="AC71" s="112"/>
      <c r="AD71" s="112"/>
      <c r="AE71" s="112"/>
      <c r="AF71" s="112"/>
      <c r="AG71" s="112"/>
      <c r="AH71" s="112"/>
      <c r="AI71" s="112"/>
      <c r="AJ71" s="112"/>
      <c r="AK71" s="112"/>
      <c r="AL71" s="112"/>
      <c r="AM71" s="112"/>
      <c r="AN71" s="112"/>
      <c r="AO71" s="112"/>
      <c r="AP71" s="112"/>
      <c r="AQ71" s="112"/>
      <c r="AR71" s="112"/>
      <c r="AS71" s="112"/>
      <c r="AT71" s="112"/>
      <c r="AU71" s="112"/>
      <c r="AV71" s="112"/>
      <c r="AW71" s="112"/>
      <c r="AX71" s="112"/>
      <c r="AY71" s="112"/>
      <c r="AZ71" s="112"/>
      <c r="BA71" s="112"/>
      <c r="BB71" s="112"/>
      <c r="BC71" s="112"/>
      <c r="BD71" s="112"/>
      <c r="BE71" s="112"/>
      <c r="BF71" s="112"/>
      <c r="BG71" s="83"/>
    </row>
    <row r="72" spans="1:59" x14ac:dyDescent="0.25">
      <c r="A72" s="108"/>
      <c r="B72" s="108"/>
      <c r="C72" s="108"/>
      <c r="D72" s="108"/>
      <c r="E72" s="108"/>
      <c r="F72" s="112"/>
      <c r="G72" s="112"/>
      <c r="H72" s="112"/>
      <c r="I72" s="112"/>
      <c r="J72" s="112"/>
      <c r="K72" s="112"/>
      <c r="L72" s="112"/>
      <c r="M72" s="112"/>
      <c r="N72" s="112"/>
      <c r="O72" s="112"/>
      <c r="P72" s="112"/>
      <c r="Q72" s="112"/>
      <c r="R72" s="112"/>
      <c r="S72" s="112"/>
      <c r="T72" s="112"/>
      <c r="U72" s="112"/>
      <c r="V72" s="112"/>
      <c r="W72" s="112"/>
      <c r="X72" s="112"/>
      <c r="Y72" s="112"/>
      <c r="Z72" s="112"/>
      <c r="AA72" s="112"/>
      <c r="AB72" s="112"/>
      <c r="AC72" s="112"/>
      <c r="AD72" s="112"/>
      <c r="AE72" s="112"/>
      <c r="AF72" s="112"/>
      <c r="AG72" s="112"/>
      <c r="AH72" s="112"/>
      <c r="AI72" s="112"/>
      <c r="AJ72" s="112"/>
      <c r="AK72" s="112"/>
      <c r="AL72" s="112"/>
      <c r="AM72" s="112"/>
      <c r="AN72" s="112"/>
      <c r="AO72" s="112"/>
      <c r="AP72" s="112"/>
      <c r="AQ72" s="112"/>
      <c r="AR72" s="112"/>
      <c r="AS72" s="112"/>
      <c r="AT72" s="112"/>
      <c r="AU72" s="112"/>
      <c r="AV72" s="112"/>
      <c r="AW72" s="112"/>
      <c r="AX72" s="112"/>
      <c r="AY72" s="112"/>
      <c r="AZ72" s="112"/>
      <c r="BA72" s="112"/>
      <c r="BB72" s="112"/>
      <c r="BC72" s="112"/>
      <c r="BD72" s="112"/>
      <c r="BE72" s="112"/>
      <c r="BF72" s="112"/>
      <c r="BG72" s="83"/>
    </row>
    <row r="73" spans="1:59" x14ac:dyDescent="0.25">
      <c r="A73" s="108"/>
      <c r="B73" s="108"/>
      <c r="C73" s="108"/>
      <c r="D73" s="108"/>
      <c r="E73" s="108"/>
      <c r="F73" s="112"/>
      <c r="G73" s="112"/>
      <c r="H73" s="112"/>
      <c r="I73" s="112"/>
      <c r="J73" s="112"/>
      <c r="K73" s="112"/>
      <c r="L73" s="112"/>
      <c r="M73" s="112"/>
      <c r="N73" s="112"/>
      <c r="O73" s="112"/>
      <c r="P73" s="112"/>
      <c r="Q73" s="112"/>
      <c r="R73" s="112"/>
      <c r="S73" s="112"/>
      <c r="T73" s="112"/>
      <c r="U73" s="112"/>
      <c r="V73" s="112"/>
      <c r="W73" s="112"/>
      <c r="X73" s="112"/>
      <c r="Y73" s="112"/>
      <c r="Z73" s="112"/>
      <c r="AA73" s="112"/>
      <c r="AB73" s="112"/>
      <c r="AC73" s="112"/>
      <c r="AD73" s="112"/>
      <c r="AE73" s="112"/>
      <c r="AF73" s="112"/>
      <c r="AG73" s="112"/>
      <c r="AH73" s="112"/>
      <c r="AI73" s="112"/>
      <c r="AJ73" s="112"/>
      <c r="AK73" s="112"/>
      <c r="AL73" s="112"/>
      <c r="AM73" s="112"/>
      <c r="AN73" s="112"/>
      <c r="AO73" s="112"/>
      <c r="AP73" s="112"/>
      <c r="AQ73" s="112"/>
      <c r="AR73" s="112"/>
      <c r="AS73" s="112"/>
      <c r="AT73" s="112"/>
      <c r="AU73" s="112"/>
      <c r="AV73" s="112"/>
      <c r="AW73" s="112"/>
      <c r="AX73" s="112"/>
      <c r="AY73" s="112"/>
      <c r="AZ73" s="112"/>
      <c r="BA73" s="112"/>
      <c r="BB73" s="112"/>
      <c r="BC73" s="112"/>
      <c r="BD73" s="112"/>
      <c r="BE73" s="112"/>
      <c r="BF73" s="112"/>
      <c r="BG73" s="83"/>
    </row>
    <row r="74" spans="1:59" x14ac:dyDescent="0.25">
      <c r="A74" s="108"/>
      <c r="B74" s="108"/>
      <c r="C74" s="108"/>
      <c r="D74" s="108"/>
      <c r="E74" s="108"/>
      <c r="F74" s="112"/>
      <c r="G74" s="112"/>
      <c r="H74" s="112"/>
      <c r="I74" s="112"/>
      <c r="J74" s="112"/>
      <c r="K74" s="112"/>
      <c r="L74" s="112"/>
      <c r="M74" s="112"/>
      <c r="N74" s="112"/>
      <c r="O74" s="112"/>
      <c r="P74" s="112"/>
      <c r="Q74" s="112"/>
      <c r="R74" s="112"/>
      <c r="S74" s="112"/>
      <c r="T74" s="112"/>
      <c r="U74" s="112"/>
      <c r="V74" s="112"/>
      <c r="W74" s="112"/>
      <c r="X74" s="112"/>
      <c r="Y74" s="112"/>
      <c r="Z74" s="112"/>
      <c r="AA74" s="112"/>
      <c r="AB74" s="112"/>
      <c r="AC74" s="112"/>
      <c r="AD74" s="112"/>
      <c r="AE74" s="112"/>
      <c r="AF74" s="112"/>
      <c r="AG74" s="112"/>
      <c r="AH74" s="112"/>
      <c r="AI74" s="112"/>
      <c r="AJ74" s="112"/>
      <c r="AK74" s="112"/>
      <c r="AL74" s="112"/>
      <c r="AM74" s="112"/>
      <c r="AN74" s="112"/>
      <c r="AO74" s="112"/>
      <c r="AP74" s="112"/>
      <c r="AQ74" s="112"/>
      <c r="AR74" s="112"/>
      <c r="AS74" s="112"/>
      <c r="AT74" s="112"/>
      <c r="AU74" s="112"/>
      <c r="AV74" s="112"/>
      <c r="AW74" s="112"/>
      <c r="AX74" s="112"/>
      <c r="AY74" s="112"/>
      <c r="AZ74" s="112"/>
      <c r="BA74" s="112"/>
      <c r="BB74" s="112"/>
      <c r="BC74" s="112"/>
      <c r="BD74" s="112"/>
      <c r="BE74" s="112"/>
      <c r="BF74" s="112"/>
      <c r="BG74" s="83"/>
    </row>
    <row r="75" spans="1:59" x14ac:dyDescent="0.25">
      <c r="A75" s="108"/>
      <c r="B75" s="108"/>
      <c r="C75" s="108"/>
      <c r="D75" s="108"/>
      <c r="E75" s="108"/>
      <c r="F75" s="112"/>
      <c r="G75" s="112"/>
      <c r="H75" s="112"/>
      <c r="I75" s="112"/>
      <c r="J75" s="112"/>
      <c r="K75" s="112"/>
      <c r="L75" s="112"/>
      <c r="M75" s="112"/>
      <c r="N75" s="112"/>
      <c r="O75" s="112"/>
      <c r="P75" s="112"/>
      <c r="Q75" s="112"/>
      <c r="R75" s="112"/>
      <c r="S75" s="112"/>
      <c r="T75" s="112"/>
      <c r="U75" s="112"/>
      <c r="V75" s="112"/>
      <c r="W75" s="112"/>
      <c r="X75" s="112"/>
      <c r="Y75" s="112"/>
      <c r="Z75" s="112"/>
      <c r="AA75" s="112"/>
      <c r="AB75" s="112"/>
      <c r="AC75" s="112"/>
      <c r="AD75" s="112"/>
      <c r="AE75" s="112"/>
      <c r="AF75" s="112"/>
      <c r="AG75" s="112"/>
      <c r="AH75" s="112"/>
      <c r="AI75" s="112"/>
      <c r="AJ75" s="112"/>
      <c r="AK75" s="112"/>
      <c r="AL75" s="112"/>
      <c r="AM75" s="112"/>
      <c r="AN75" s="112"/>
      <c r="AO75" s="112"/>
      <c r="AP75" s="112"/>
      <c r="AQ75" s="112"/>
      <c r="AR75" s="112"/>
      <c r="AS75" s="112"/>
      <c r="AT75" s="112"/>
      <c r="AU75" s="112"/>
      <c r="AV75" s="112"/>
      <c r="AW75" s="112"/>
      <c r="AX75" s="112"/>
      <c r="AY75" s="112"/>
      <c r="AZ75" s="112"/>
      <c r="BA75" s="112"/>
      <c r="BB75" s="112"/>
      <c r="BC75" s="112"/>
      <c r="BD75" s="112"/>
      <c r="BE75" s="112"/>
      <c r="BF75" s="112"/>
      <c r="BG75" s="83"/>
    </row>
    <row r="76" spans="1:59" x14ac:dyDescent="0.25">
      <c r="A76" s="108"/>
      <c r="B76" s="108"/>
      <c r="C76" s="108"/>
      <c r="D76" s="108"/>
      <c r="E76" s="108"/>
      <c r="F76" s="112"/>
      <c r="G76" s="112"/>
      <c r="H76" s="112"/>
      <c r="I76" s="112"/>
      <c r="J76" s="112"/>
      <c r="K76" s="112"/>
      <c r="L76" s="112"/>
      <c r="M76" s="112"/>
      <c r="N76" s="112"/>
      <c r="O76" s="112"/>
      <c r="P76" s="112"/>
      <c r="Q76" s="112"/>
      <c r="R76" s="112"/>
      <c r="S76" s="112"/>
      <c r="T76" s="112"/>
      <c r="U76" s="112"/>
      <c r="V76" s="112"/>
      <c r="W76" s="112"/>
      <c r="X76" s="112"/>
      <c r="Y76" s="112"/>
      <c r="Z76" s="112"/>
      <c r="AA76" s="112"/>
      <c r="AB76" s="112"/>
      <c r="AC76" s="112"/>
      <c r="AD76" s="112"/>
      <c r="AE76" s="112"/>
      <c r="AF76" s="112"/>
      <c r="AG76" s="112"/>
      <c r="AH76" s="112"/>
      <c r="AI76" s="112"/>
      <c r="AJ76" s="112"/>
      <c r="AK76" s="112"/>
      <c r="AL76" s="112"/>
      <c r="AM76" s="112"/>
      <c r="AN76" s="112"/>
      <c r="AO76" s="112"/>
      <c r="AP76" s="112"/>
      <c r="AQ76" s="112"/>
      <c r="AR76" s="112"/>
      <c r="AS76" s="112"/>
      <c r="AT76" s="112"/>
      <c r="AU76" s="112"/>
      <c r="AV76" s="112"/>
      <c r="AW76" s="112"/>
      <c r="AX76" s="112"/>
      <c r="AY76" s="112"/>
      <c r="AZ76" s="112"/>
      <c r="BA76" s="112"/>
      <c r="BB76" s="112"/>
      <c r="BC76" s="112"/>
      <c r="BD76" s="112"/>
      <c r="BE76" s="112"/>
      <c r="BF76" s="112"/>
      <c r="BG76" s="83"/>
    </row>
    <row r="77" spans="1:59" x14ac:dyDescent="0.25">
      <c r="A77" s="108"/>
      <c r="B77" s="108"/>
      <c r="C77" s="108"/>
      <c r="D77" s="108"/>
      <c r="E77" s="108"/>
      <c r="F77" s="112"/>
      <c r="G77" s="112"/>
      <c r="H77" s="112"/>
      <c r="I77" s="112"/>
      <c r="J77" s="112"/>
      <c r="K77" s="112"/>
      <c r="L77" s="112"/>
      <c r="M77" s="112"/>
      <c r="N77" s="112"/>
      <c r="O77" s="112"/>
      <c r="P77" s="112"/>
      <c r="Q77" s="112"/>
      <c r="R77" s="112"/>
      <c r="S77" s="112"/>
      <c r="T77" s="112"/>
      <c r="U77" s="112"/>
      <c r="V77" s="112"/>
      <c r="W77" s="112"/>
      <c r="X77" s="112"/>
      <c r="Y77" s="112"/>
      <c r="Z77" s="112"/>
      <c r="AA77" s="112"/>
      <c r="AB77" s="112"/>
      <c r="AC77" s="112"/>
      <c r="AD77" s="112"/>
      <c r="AE77" s="112"/>
      <c r="AF77" s="112"/>
      <c r="AG77" s="112"/>
      <c r="AH77" s="112"/>
      <c r="AI77" s="112"/>
      <c r="AJ77" s="112"/>
      <c r="AK77" s="112"/>
      <c r="AL77" s="112"/>
      <c r="AM77" s="112"/>
      <c r="AN77" s="112"/>
      <c r="AO77" s="112"/>
      <c r="AP77" s="112"/>
      <c r="AQ77" s="112"/>
      <c r="AR77" s="112"/>
      <c r="AS77" s="112"/>
      <c r="AT77" s="112"/>
      <c r="AU77" s="112"/>
      <c r="AV77" s="112"/>
      <c r="AW77" s="112"/>
      <c r="AX77" s="112"/>
      <c r="AY77" s="112"/>
      <c r="AZ77" s="112"/>
      <c r="BA77" s="112"/>
      <c r="BB77" s="112"/>
      <c r="BC77" s="112"/>
      <c r="BD77" s="112"/>
      <c r="BE77" s="112"/>
      <c r="BF77" s="112"/>
      <c r="BG77" s="83"/>
    </row>
    <row r="78" spans="1:59" x14ac:dyDescent="0.25">
      <c r="A78" s="108"/>
      <c r="B78" s="108"/>
      <c r="C78" s="108"/>
      <c r="D78" s="108"/>
      <c r="E78" s="108"/>
      <c r="F78" s="112"/>
      <c r="G78" s="112"/>
      <c r="H78" s="112"/>
      <c r="I78" s="112"/>
      <c r="J78" s="112"/>
      <c r="K78" s="112"/>
      <c r="L78" s="112"/>
      <c r="M78" s="112"/>
      <c r="N78" s="112"/>
      <c r="O78" s="112"/>
      <c r="P78" s="112"/>
      <c r="Q78" s="112"/>
      <c r="R78" s="112"/>
      <c r="S78" s="112"/>
      <c r="T78" s="112"/>
      <c r="U78" s="112"/>
      <c r="V78" s="112"/>
      <c r="W78" s="112"/>
      <c r="X78" s="112"/>
      <c r="Y78" s="112"/>
      <c r="Z78" s="112"/>
      <c r="AA78" s="112"/>
      <c r="AB78" s="112"/>
      <c r="AC78" s="112"/>
      <c r="AD78" s="112"/>
      <c r="AE78" s="112"/>
      <c r="AF78" s="112"/>
      <c r="AG78" s="112"/>
      <c r="AH78" s="112"/>
      <c r="AI78" s="112"/>
      <c r="AJ78" s="112"/>
      <c r="AK78" s="112"/>
      <c r="AL78" s="112"/>
      <c r="AM78" s="112"/>
      <c r="AN78" s="112"/>
      <c r="AO78" s="112"/>
      <c r="AP78" s="112"/>
      <c r="AQ78" s="112"/>
      <c r="AR78" s="112"/>
      <c r="AS78" s="112"/>
      <c r="AT78" s="112"/>
      <c r="AU78" s="112"/>
      <c r="AV78" s="112"/>
      <c r="AW78" s="112"/>
      <c r="AX78" s="112"/>
      <c r="AY78" s="112"/>
      <c r="AZ78" s="112"/>
      <c r="BA78" s="112"/>
      <c r="BB78" s="112"/>
      <c r="BC78" s="112"/>
      <c r="BD78" s="112"/>
      <c r="BE78" s="112"/>
      <c r="BF78" s="112"/>
      <c r="BG78" s="83"/>
    </row>
    <row r="79" spans="1:59" x14ac:dyDescent="0.25">
      <c r="A79" s="108"/>
      <c r="B79" s="108"/>
      <c r="C79" s="108"/>
      <c r="D79" s="108"/>
      <c r="E79" s="108"/>
      <c r="F79" s="112"/>
      <c r="G79" s="112"/>
      <c r="H79" s="112"/>
      <c r="I79" s="112"/>
      <c r="J79" s="112"/>
      <c r="K79" s="112"/>
      <c r="L79" s="112"/>
      <c r="M79" s="112"/>
      <c r="N79" s="112"/>
      <c r="O79" s="112"/>
      <c r="P79" s="112"/>
      <c r="Q79" s="112"/>
      <c r="R79" s="112"/>
      <c r="S79" s="112"/>
      <c r="T79" s="112"/>
      <c r="U79" s="112"/>
      <c r="V79" s="112"/>
      <c r="W79" s="112"/>
      <c r="X79" s="112"/>
      <c r="Y79" s="112"/>
      <c r="Z79" s="112"/>
      <c r="AA79" s="112"/>
      <c r="AB79" s="112"/>
      <c r="AC79" s="112"/>
      <c r="AD79" s="112"/>
      <c r="AE79" s="112"/>
      <c r="AF79" s="112"/>
      <c r="AG79" s="112"/>
      <c r="AH79" s="112"/>
      <c r="AI79" s="112"/>
      <c r="AJ79" s="112"/>
      <c r="AK79" s="112"/>
      <c r="AL79" s="112"/>
      <c r="AM79" s="112"/>
      <c r="AN79" s="112"/>
      <c r="AO79" s="112"/>
      <c r="AP79" s="112"/>
      <c r="AQ79" s="112"/>
      <c r="AR79" s="112"/>
      <c r="AS79" s="112"/>
      <c r="AT79" s="112"/>
      <c r="AU79" s="112"/>
      <c r="AV79" s="112"/>
      <c r="AW79" s="112"/>
      <c r="AX79" s="112"/>
      <c r="AY79" s="112"/>
      <c r="AZ79" s="112"/>
      <c r="BA79" s="112"/>
      <c r="BB79" s="112"/>
      <c r="BC79" s="112"/>
      <c r="BD79" s="112"/>
      <c r="BE79" s="112"/>
      <c r="BF79" s="112"/>
      <c r="BG79" s="83"/>
    </row>
    <row r="80" spans="1:59" x14ac:dyDescent="0.25">
      <c r="A80" s="108"/>
      <c r="B80" s="108"/>
      <c r="C80" s="108"/>
      <c r="D80" s="108"/>
      <c r="E80" s="108"/>
      <c r="F80" s="112"/>
      <c r="G80" s="112"/>
      <c r="H80" s="112"/>
      <c r="I80" s="112"/>
      <c r="J80" s="112"/>
      <c r="K80" s="112"/>
      <c r="L80" s="112"/>
      <c r="M80" s="112"/>
      <c r="N80" s="112"/>
      <c r="O80" s="112"/>
      <c r="P80" s="112"/>
      <c r="Q80" s="112"/>
      <c r="R80" s="112"/>
      <c r="S80" s="112"/>
      <c r="T80" s="112"/>
      <c r="U80" s="112"/>
      <c r="V80" s="112"/>
      <c r="W80" s="112"/>
      <c r="X80" s="112"/>
      <c r="Y80" s="112"/>
      <c r="Z80" s="112"/>
      <c r="AA80" s="112"/>
      <c r="AB80" s="112"/>
      <c r="AC80" s="112"/>
      <c r="AD80" s="112"/>
      <c r="AE80" s="112"/>
      <c r="AF80" s="112"/>
      <c r="AG80" s="112"/>
      <c r="AH80" s="112"/>
      <c r="AI80" s="112"/>
      <c r="AJ80" s="112"/>
      <c r="AK80" s="112"/>
      <c r="AL80" s="112"/>
      <c r="AM80" s="112"/>
      <c r="AN80" s="112"/>
      <c r="AO80" s="112"/>
      <c r="AP80" s="112"/>
      <c r="AQ80" s="112"/>
      <c r="AR80" s="112"/>
      <c r="AS80" s="112"/>
      <c r="AT80" s="112"/>
      <c r="AU80" s="112"/>
      <c r="AV80" s="112"/>
      <c r="AW80" s="112"/>
      <c r="AX80" s="112"/>
      <c r="AY80" s="112"/>
      <c r="AZ80" s="112"/>
      <c r="BA80" s="112"/>
      <c r="BB80" s="112"/>
      <c r="BC80" s="112"/>
      <c r="BD80" s="112"/>
      <c r="BE80" s="112"/>
      <c r="BF80" s="112"/>
      <c r="BG80" s="83"/>
    </row>
    <row r="81" spans="1:59" x14ac:dyDescent="0.25">
      <c r="A81" s="108"/>
      <c r="B81" s="108"/>
      <c r="C81" s="108"/>
      <c r="D81" s="108"/>
      <c r="E81" s="108"/>
      <c r="F81" s="112"/>
      <c r="G81" s="112"/>
      <c r="H81" s="112"/>
      <c r="I81" s="112"/>
      <c r="J81" s="112"/>
      <c r="K81" s="112"/>
      <c r="L81" s="112"/>
      <c r="M81" s="112"/>
      <c r="N81" s="112"/>
      <c r="O81" s="112"/>
      <c r="P81" s="112"/>
      <c r="Q81" s="112"/>
      <c r="R81" s="112"/>
      <c r="S81" s="112"/>
      <c r="T81" s="112"/>
      <c r="U81" s="112"/>
      <c r="V81" s="112"/>
      <c r="W81" s="112"/>
      <c r="X81" s="112"/>
      <c r="Y81" s="112"/>
      <c r="Z81" s="112"/>
      <c r="AA81" s="112"/>
      <c r="AB81" s="112"/>
      <c r="AC81" s="112"/>
      <c r="AD81" s="112"/>
      <c r="AE81" s="112"/>
      <c r="AF81" s="112"/>
      <c r="AG81" s="112"/>
      <c r="AH81" s="112"/>
      <c r="AI81" s="112"/>
      <c r="AJ81" s="112"/>
      <c r="AK81" s="112"/>
      <c r="AL81" s="112"/>
      <c r="AM81" s="112"/>
      <c r="AN81" s="112"/>
      <c r="AO81" s="112"/>
      <c r="AP81" s="112"/>
      <c r="AQ81" s="112"/>
      <c r="AR81" s="112"/>
      <c r="AS81" s="112"/>
      <c r="AT81" s="112"/>
      <c r="AU81" s="112"/>
      <c r="AV81" s="112"/>
      <c r="AW81" s="112"/>
      <c r="AX81" s="112"/>
      <c r="AY81" s="112"/>
      <c r="AZ81" s="112"/>
      <c r="BA81" s="112"/>
      <c r="BB81" s="112"/>
      <c r="BC81" s="112"/>
      <c r="BD81" s="112"/>
      <c r="BE81" s="112"/>
      <c r="BF81" s="112"/>
      <c r="BG81" s="83"/>
    </row>
    <row r="82" spans="1:59" x14ac:dyDescent="0.25">
      <c r="A82" s="108"/>
      <c r="B82" s="108"/>
      <c r="C82" s="108"/>
      <c r="D82" s="108"/>
      <c r="E82" s="108"/>
      <c r="F82" s="112"/>
      <c r="G82" s="112"/>
      <c r="H82" s="112"/>
      <c r="I82" s="112"/>
      <c r="J82" s="112"/>
      <c r="K82" s="112"/>
      <c r="L82" s="112"/>
      <c r="M82" s="112"/>
      <c r="N82" s="112"/>
      <c r="O82" s="112"/>
      <c r="P82" s="112"/>
      <c r="Q82" s="112"/>
      <c r="R82" s="112"/>
      <c r="S82" s="112"/>
      <c r="T82" s="112"/>
      <c r="U82" s="112"/>
      <c r="V82" s="112"/>
      <c r="W82" s="112"/>
      <c r="X82" s="112"/>
      <c r="Y82" s="112"/>
      <c r="Z82" s="112"/>
      <c r="AA82" s="112"/>
      <c r="AB82" s="112"/>
      <c r="AC82" s="112"/>
      <c r="AD82" s="112"/>
      <c r="AE82" s="112"/>
      <c r="AF82" s="112"/>
      <c r="AG82" s="112"/>
      <c r="AH82" s="112"/>
      <c r="AI82" s="112"/>
      <c r="AJ82" s="112"/>
      <c r="AK82" s="112"/>
      <c r="AL82" s="112"/>
      <c r="AM82" s="112"/>
      <c r="AN82" s="112"/>
      <c r="AO82" s="112"/>
      <c r="AP82" s="112"/>
      <c r="AQ82" s="112"/>
      <c r="AR82" s="112"/>
      <c r="AS82" s="112"/>
      <c r="AT82" s="112"/>
      <c r="AU82" s="112"/>
      <c r="AV82" s="112"/>
      <c r="AW82" s="112"/>
      <c r="AX82" s="112"/>
      <c r="AY82" s="112"/>
      <c r="AZ82" s="112"/>
      <c r="BA82" s="112"/>
      <c r="BB82" s="112"/>
      <c r="BC82" s="112"/>
      <c r="BD82" s="112"/>
      <c r="BE82" s="112"/>
      <c r="BF82" s="112"/>
      <c r="BG82" s="83"/>
    </row>
    <row r="83" spans="1:59" x14ac:dyDescent="0.25">
      <c r="A83" s="108"/>
      <c r="B83" s="108"/>
      <c r="C83" s="108"/>
      <c r="D83" s="108"/>
      <c r="E83" s="108"/>
      <c r="F83" s="112"/>
      <c r="G83" s="112"/>
      <c r="H83" s="112"/>
      <c r="I83" s="112"/>
      <c r="J83" s="112"/>
      <c r="K83" s="112"/>
      <c r="L83" s="112"/>
      <c r="M83" s="112"/>
      <c r="N83" s="112"/>
      <c r="O83" s="112"/>
      <c r="P83" s="112"/>
      <c r="Q83" s="112"/>
      <c r="R83" s="112"/>
      <c r="S83" s="112"/>
      <c r="T83" s="112"/>
      <c r="U83" s="112"/>
      <c r="V83" s="112"/>
      <c r="W83" s="112"/>
      <c r="X83" s="112"/>
      <c r="Y83" s="112"/>
      <c r="Z83" s="112"/>
      <c r="AA83" s="112"/>
      <c r="AB83" s="112"/>
      <c r="AC83" s="112"/>
      <c r="AD83" s="112"/>
      <c r="AE83" s="112"/>
      <c r="AF83" s="112"/>
      <c r="AG83" s="112"/>
      <c r="AH83" s="112"/>
      <c r="AI83" s="112"/>
      <c r="AJ83" s="112"/>
      <c r="AK83" s="112"/>
      <c r="AL83" s="112"/>
      <c r="AM83" s="112"/>
      <c r="AN83" s="112"/>
      <c r="AO83" s="112"/>
      <c r="AP83" s="112"/>
      <c r="AQ83" s="112"/>
      <c r="AR83" s="112"/>
      <c r="AS83" s="112"/>
      <c r="AT83" s="112"/>
      <c r="AU83" s="112"/>
      <c r="AV83" s="112"/>
      <c r="AW83" s="112"/>
      <c r="AX83" s="112"/>
      <c r="AY83" s="112"/>
      <c r="AZ83" s="112"/>
      <c r="BA83" s="112"/>
      <c r="BB83" s="112"/>
      <c r="BC83" s="112"/>
      <c r="BD83" s="112"/>
      <c r="BE83" s="112"/>
      <c r="BF83" s="112"/>
      <c r="BG83" s="83"/>
    </row>
    <row r="84" spans="1:59" x14ac:dyDescent="0.25">
      <c r="A84" s="108"/>
      <c r="B84" s="108"/>
      <c r="C84" s="108"/>
      <c r="D84" s="108"/>
      <c r="E84" s="108"/>
      <c r="F84" s="112"/>
      <c r="G84" s="112"/>
      <c r="H84" s="112"/>
      <c r="I84" s="112"/>
      <c r="J84" s="112"/>
      <c r="K84" s="112"/>
      <c r="L84" s="112"/>
      <c r="M84" s="112"/>
      <c r="N84" s="112"/>
      <c r="O84" s="112"/>
      <c r="P84" s="112"/>
      <c r="Q84" s="112"/>
      <c r="R84" s="112"/>
      <c r="S84" s="112"/>
      <c r="T84" s="112"/>
      <c r="U84" s="112"/>
      <c r="V84" s="112"/>
      <c r="W84" s="112"/>
      <c r="X84" s="112"/>
      <c r="Y84" s="112"/>
      <c r="Z84" s="112"/>
      <c r="AA84" s="112"/>
      <c r="AB84" s="112"/>
      <c r="AC84" s="112"/>
      <c r="AD84" s="112"/>
      <c r="AE84" s="112"/>
      <c r="AF84" s="112"/>
      <c r="AG84" s="112"/>
      <c r="AH84" s="112"/>
      <c r="AI84" s="112"/>
      <c r="AJ84" s="112"/>
      <c r="AK84" s="112"/>
      <c r="AL84" s="112"/>
      <c r="AM84" s="112"/>
      <c r="AN84" s="112"/>
      <c r="AO84" s="112"/>
      <c r="AP84" s="112"/>
      <c r="AQ84" s="112"/>
      <c r="AR84" s="112"/>
      <c r="AS84" s="112"/>
      <c r="AT84" s="112"/>
      <c r="AU84" s="112"/>
      <c r="AV84" s="112"/>
      <c r="AW84" s="112"/>
      <c r="AX84" s="112"/>
      <c r="AY84" s="112"/>
      <c r="AZ84" s="112"/>
      <c r="BA84" s="112"/>
      <c r="BB84" s="112"/>
      <c r="BC84" s="112"/>
      <c r="BD84" s="112"/>
      <c r="BE84" s="112"/>
      <c r="BF84" s="112"/>
      <c r="BG84" s="83"/>
    </row>
    <row r="85" spans="1:59" x14ac:dyDescent="0.25">
      <c r="A85" s="108"/>
      <c r="B85" s="108"/>
      <c r="C85" s="108"/>
      <c r="D85" s="108"/>
      <c r="E85" s="108"/>
      <c r="F85" s="112"/>
      <c r="G85" s="112"/>
      <c r="H85" s="112"/>
      <c r="I85" s="112"/>
      <c r="J85" s="112"/>
      <c r="K85" s="112"/>
      <c r="L85" s="112"/>
      <c r="M85" s="112"/>
      <c r="N85" s="112"/>
      <c r="O85" s="112"/>
      <c r="P85" s="112"/>
      <c r="Q85" s="112"/>
      <c r="R85" s="112"/>
      <c r="S85" s="112"/>
      <c r="T85" s="112"/>
      <c r="U85" s="112"/>
      <c r="V85" s="112"/>
      <c r="W85" s="112"/>
      <c r="X85" s="112"/>
      <c r="Y85" s="112"/>
      <c r="Z85" s="112"/>
      <c r="AA85" s="112"/>
      <c r="AB85" s="112"/>
      <c r="AC85" s="112"/>
      <c r="AD85" s="112"/>
      <c r="AE85" s="112"/>
      <c r="AF85" s="112"/>
      <c r="AG85" s="112"/>
      <c r="AH85" s="112"/>
      <c r="AI85" s="112"/>
      <c r="AJ85" s="112"/>
      <c r="AK85" s="112"/>
      <c r="AL85" s="112"/>
      <c r="AM85" s="112"/>
      <c r="AN85" s="112"/>
      <c r="AO85" s="112"/>
      <c r="AP85" s="112"/>
      <c r="AQ85" s="112"/>
      <c r="AR85" s="112"/>
      <c r="AS85" s="112"/>
      <c r="AT85" s="112"/>
      <c r="AU85" s="112"/>
      <c r="AV85" s="112"/>
      <c r="AW85" s="112"/>
      <c r="AX85" s="112"/>
      <c r="AY85" s="112"/>
      <c r="AZ85" s="112"/>
      <c r="BA85" s="112"/>
      <c r="BB85" s="112"/>
      <c r="BC85" s="112"/>
      <c r="BD85" s="112"/>
      <c r="BE85" s="112"/>
      <c r="BF85" s="112"/>
      <c r="BG85" s="83"/>
    </row>
    <row r="86" spans="1:59" x14ac:dyDescent="0.25">
      <c r="A86" s="108"/>
      <c r="B86" s="108"/>
      <c r="C86" s="108"/>
      <c r="D86" s="108"/>
      <c r="E86" s="108"/>
      <c r="F86" s="112"/>
      <c r="G86" s="112"/>
      <c r="H86" s="112"/>
      <c r="I86" s="112"/>
      <c r="J86" s="112"/>
      <c r="K86" s="112"/>
      <c r="L86" s="112"/>
      <c r="M86" s="112"/>
      <c r="N86" s="112"/>
      <c r="O86" s="112"/>
      <c r="P86" s="112"/>
      <c r="Q86" s="112"/>
      <c r="R86" s="112"/>
      <c r="S86" s="112"/>
      <c r="T86" s="112"/>
      <c r="U86" s="112"/>
      <c r="V86" s="112"/>
      <c r="W86" s="112"/>
      <c r="X86" s="112"/>
      <c r="Y86" s="112"/>
      <c r="Z86" s="112"/>
      <c r="AA86" s="112"/>
      <c r="AB86" s="112"/>
      <c r="AC86" s="112"/>
      <c r="AD86" s="112"/>
      <c r="AE86" s="112"/>
      <c r="AF86" s="112"/>
      <c r="AG86" s="112"/>
      <c r="AH86" s="112"/>
      <c r="AI86" s="112"/>
      <c r="AJ86" s="112"/>
      <c r="AK86" s="112"/>
      <c r="AL86" s="112"/>
      <c r="AM86" s="112"/>
      <c r="AN86" s="112"/>
      <c r="AO86" s="112"/>
      <c r="AP86" s="112"/>
      <c r="AQ86" s="112"/>
      <c r="AR86" s="112"/>
      <c r="AS86" s="112"/>
      <c r="AT86" s="112"/>
      <c r="AU86" s="112"/>
      <c r="AV86" s="112"/>
      <c r="AW86" s="112"/>
      <c r="AX86" s="112"/>
      <c r="AY86" s="112"/>
      <c r="AZ86" s="112"/>
      <c r="BA86" s="112"/>
      <c r="BB86" s="112"/>
      <c r="BC86" s="112"/>
      <c r="BD86" s="112"/>
      <c r="BE86" s="112"/>
      <c r="BF86" s="112"/>
      <c r="BG86" s="83"/>
    </row>
    <row r="87" spans="1:59" x14ac:dyDescent="0.25">
      <c r="A87" s="108"/>
      <c r="B87" s="108"/>
      <c r="C87" s="108"/>
      <c r="D87" s="108"/>
      <c r="E87" s="108"/>
      <c r="F87" s="112"/>
      <c r="G87" s="112"/>
      <c r="H87" s="112"/>
      <c r="I87" s="112"/>
      <c r="J87" s="112"/>
      <c r="K87" s="112"/>
      <c r="L87" s="112"/>
      <c r="M87" s="112"/>
      <c r="N87" s="112"/>
      <c r="O87" s="112"/>
      <c r="P87" s="112"/>
      <c r="Q87" s="112"/>
      <c r="R87" s="112"/>
      <c r="S87" s="112"/>
      <c r="T87" s="112"/>
      <c r="U87" s="112"/>
      <c r="V87" s="112"/>
      <c r="W87" s="112"/>
      <c r="X87" s="112"/>
      <c r="Y87" s="112"/>
      <c r="Z87" s="112"/>
      <c r="AA87" s="112"/>
      <c r="AB87" s="112"/>
      <c r="AC87" s="112"/>
      <c r="AD87" s="112"/>
      <c r="AE87" s="112"/>
      <c r="AF87" s="112"/>
      <c r="AG87" s="112"/>
      <c r="AH87" s="112"/>
      <c r="AI87" s="112"/>
      <c r="AJ87" s="112"/>
      <c r="AK87" s="112"/>
      <c r="AL87" s="112"/>
      <c r="AM87" s="112"/>
      <c r="AN87" s="112"/>
      <c r="AO87" s="112"/>
      <c r="AP87" s="112"/>
      <c r="AQ87" s="112"/>
      <c r="AR87" s="112"/>
      <c r="AS87" s="112"/>
      <c r="AT87" s="112"/>
      <c r="AU87" s="112"/>
      <c r="AV87" s="112"/>
      <c r="AW87" s="112"/>
      <c r="AX87" s="112"/>
      <c r="AY87" s="112"/>
      <c r="AZ87" s="112"/>
      <c r="BA87" s="112"/>
      <c r="BB87" s="112"/>
      <c r="BC87" s="112"/>
      <c r="BD87" s="112"/>
      <c r="BE87" s="112"/>
      <c r="BF87" s="112"/>
      <c r="BG87" s="83"/>
    </row>
    <row r="88" spans="1:59" x14ac:dyDescent="0.25">
      <c r="A88" s="108"/>
      <c r="B88" s="108"/>
      <c r="C88" s="108"/>
      <c r="D88" s="108"/>
      <c r="E88" s="108"/>
      <c r="F88" s="112"/>
      <c r="G88" s="112"/>
      <c r="H88" s="112"/>
      <c r="I88" s="112"/>
      <c r="J88" s="112"/>
      <c r="K88" s="112"/>
      <c r="L88" s="112"/>
      <c r="M88" s="112"/>
      <c r="N88" s="112"/>
      <c r="O88" s="112"/>
      <c r="P88" s="112"/>
      <c r="Q88" s="112"/>
      <c r="R88" s="112"/>
      <c r="S88" s="112"/>
      <c r="T88" s="112"/>
      <c r="U88" s="112"/>
      <c r="V88" s="112"/>
      <c r="W88" s="112"/>
      <c r="X88" s="112"/>
      <c r="Y88" s="112"/>
      <c r="Z88" s="112"/>
      <c r="AA88" s="112"/>
      <c r="AB88" s="112"/>
      <c r="AC88" s="112"/>
      <c r="AD88" s="112"/>
      <c r="AE88" s="112"/>
      <c r="AF88" s="112"/>
      <c r="AG88" s="112"/>
      <c r="AH88" s="112"/>
      <c r="AI88" s="112"/>
      <c r="AJ88" s="112"/>
      <c r="AK88" s="112"/>
      <c r="AL88" s="112"/>
      <c r="AM88" s="112"/>
      <c r="AN88" s="112"/>
      <c r="AO88" s="112"/>
      <c r="AP88" s="112"/>
      <c r="AQ88" s="112"/>
      <c r="AR88" s="112"/>
      <c r="AS88" s="112"/>
      <c r="AT88" s="112"/>
      <c r="AU88" s="112"/>
      <c r="AV88" s="112"/>
      <c r="AW88" s="112"/>
      <c r="AX88" s="112"/>
      <c r="AY88" s="112"/>
      <c r="AZ88" s="112"/>
      <c r="BA88" s="112"/>
      <c r="BB88" s="112"/>
      <c r="BC88" s="112"/>
      <c r="BD88" s="112"/>
      <c r="BE88" s="112"/>
      <c r="BF88" s="112"/>
      <c r="BG88" s="83"/>
    </row>
    <row r="89" spans="1:59" x14ac:dyDescent="0.25">
      <c r="A89" s="108"/>
      <c r="B89" s="108"/>
      <c r="C89" s="108"/>
      <c r="D89" s="108"/>
      <c r="E89" s="108"/>
      <c r="F89" s="112"/>
      <c r="G89" s="112"/>
      <c r="H89" s="112"/>
      <c r="I89" s="112"/>
      <c r="J89" s="112"/>
      <c r="K89" s="112"/>
      <c r="L89" s="112"/>
      <c r="M89" s="112"/>
      <c r="N89" s="112"/>
      <c r="O89" s="112"/>
      <c r="P89" s="112"/>
      <c r="Q89" s="112"/>
      <c r="R89" s="112"/>
      <c r="S89" s="112"/>
      <c r="T89" s="112"/>
      <c r="U89" s="112"/>
      <c r="V89" s="112"/>
      <c r="W89" s="112"/>
      <c r="X89" s="112"/>
      <c r="Y89" s="112"/>
      <c r="Z89" s="112"/>
      <c r="AA89" s="112"/>
      <c r="AB89" s="112"/>
      <c r="AC89" s="112"/>
      <c r="AD89" s="112"/>
      <c r="AE89" s="112"/>
      <c r="AF89" s="112"/>
      <c r="AG89" s="112"/>
      <c r="AH89" s="112"/>
      <c r="AI89" s="112"/>
      <c r="AJ89" s="112"/>
      <c r="AK89" s="112"/>
      <c r="AL89" s="112"/>
      <c r="AM89" s="112"/>
      <c r="AN89" s="112"/>
      <c r="AO89" s="112"/>
      <c r="AP89" s="112"/>
      <c r="AQ89" s="112"/>
      <c r="AR89" s="112"/>
      <c r="AS89" s="112"/>
      <c r="AT89" s="112"/>
      <c r="AU89" s="112"/>
      <c r="AV89" s="112"/>
      <c r="AW89" s="112"/>
      <c r="AX89" s="112"/>
      <c r="AY89" s="112"/>
      <c r="AZ89" s="112"/>
      <c r="BA89" s="112"/>
      <c r="BB89" s="112"/>
      <c r="BC89" s="112"/>
      <c r="BD89" s="112"/>
      <c r="BE89" s="112"/>
      <c r="BF89" s="112"/>
      <c r="BG89" s="83"/>
    </row>
    <row r="90" spans="1:59" x14ac:dyDescent="0.25">
      <c r="A90" s="108"/>
      <c r="B90" s="108"/>
      <c r="C90" s="108"/>
      <c r="D90" s="108"/>
      <c r="E90" s="108"/>
      <c r="F90" s="112"/>
      <c r="G90" s="112"/>
      <c r="H90" s="112"/>
      <c r="I90" s="112"/>
      <c r="J90" s="112"/>
      <c r="K90" s="112"/>
      <c r="L90" s="112"/>
      <c r="M90" s="112"/>
      <c r="N90" s="112"/>
      <c r="O90" s="112"/>
      <c r="P90" s="112"/>
      <c r="Q90" s="112"/>
      <c r="R90" s="112"/>
      <c r="S90" s="112"/>
      <c r="T90" s="112"/>
      <c r="U90" s="112"/>
      <c r="V90" s="112"/>
      <c r="W90" s="112"/>
      <c r="X90" s="112"/>
      <c r="Y90" s="112"/>
      <c r="Z90" s="112"/>
      <c r="AA90" s="112"/>
      <c r="AB90" s="112"/>
      <c r="AC90" s="112"/>
      <c r="AD90" s="112"/>
      <c r="AE90" s="112"/>
      <c r="AF90" s="112"/>
      <c r="AG90" s="112"/>
      <c r="AH90" s="112"/>
      <c r="AI90" s="112"/>
      <c r="AJ90" s="112"/>
      <c r="AK90" s="112"/>
      <c r="AL90" s="112"/>
      <c r="AM90" s="112"/>
      <c r="AN90" s="112"/>
      <c r="AO90" s="112"/>
      <c r="AP90" s="112"/>
      <c r="AQ90" s="112"/>
      <c r="AR90" s="112"/>
      <c r="AS90" s="112"/>
      <c r="AT90" s="112"/>
      <c r="AU90" s="112"/>
      <c r="AV90" s="112"/>
      <c r="AW90" s="112"/>
      <c r="AX90" s="112"/>
      <c r="AY90" s="112"/>
      <c r="AZ90" s="112"/>
      <c r="BA90" s="112"/>
      <c r="BB90" s="112"/>
      <c r="BC90" s="112"/>
      <c r="BD90" s="112"/>
      <c r="BE90" s="112"/>
      <c r="BF90" s="112"/>
      <c r="BG90" s="83"/>
    </row>
    <row r="91" spans="1:59" x14ac:dyDescent="0.25">
      <c r="A91" s="108"/>
      <c r="B91" s="108"/>
      <c r="C91" s="108"/>
      <c r="D91" s="108"/>
      <c r="E91" s="108"/>
      <c r="F91" s="112"/>
      <c r="G91" s="112"/>
      <c r="H91" s="112"/>
      <c r="I91" s="112"/>
      <c r="J91" s="112"/>
      <c r="K91" s="112"/>
      <c r="L91" s="112"/>
      <c r="M91" s="112"/>
      <c r="N91" s="112"/>
      <c r="O91" s="112"/>
      <c r="P91" s="112"/>
      <c r="Q91" s="112"/>
      <c r="R91" s="112"/>
      <c r="S91" s="112"/>
      <c r="T91" s="112"/>
      <c r="U91" s="112"/>
      <c r="V91" s="112"/>
      <c r="W91" s="112"/>
      <c r="X91" s="112"/>
      <c r="Y91" s="112"/>
      <c r="Z91" s="112"/>
      <c r="AA91" s="112"/>
      <c r="AB91" s="112"/>
      <c r="AC91" s="112"/>
      <c r="AD91" s="112"/>
      <c r="AE91" s="112"/>
      <c r="AF91" s="112"/>
      <c r="AG91" s="112"/>
      <c r="AH91" s="112"/>
      <c r="AI91" s="112"/>
      <c r="AJ91" s="112"/>
      <c r="AK91" s="112"/>
      <c r="AL91" s="112"/>
      <c r="AM91" s="112"/>
      <c r="AN91" s="112"/>
      <c r="AO91" s="112"/>
      <c r="AP91" s="112"/>
      <c r="AQ91" s="112"/>
      <c r="AR91" s="112"/>
      <c r="AS91" s="112"/>
      <c r="AT91" s="112"/>
      <c r="AU91" s="112"/>
      <c r="AV91" s="112"/>
      <c r="AW91" s="112"/>
      <c r="AX91" s="112"/>
      <c r="AY91" s="112"/>
      <c r="AZ91" s="112"/>
      <c r="BA91" s="112"/>
      <c r="BB91" s="112"/>
      <c r="BC91" s="112"/>
      <c r="BD91" s="112"/>
      <c r="BE91" s="112"/>
      <c r="BF91" s="112"/>
      <c r="BG91" s="83"/>
    </row>
    <row r="92" spans="1:59" x14ac:dyDescent="0.25">
      <c r="A92" s="108"/>
      <c r="B92" s="108"/>
      <c r="C92" s="108"/>
      <c r="D92" s="108"/>
      <c r="E92" s="108"/>
      <c r="F92" s="112"/>
      <c r="G92" s="112"/>
      <c r="H92" s="112"/>
      <c r="I92" s="112"/>
      <c r="J92" s="112"/>
      <c r="K92" s="112"/>
      <c r="L92" s="112"/>
      <c r="M92" s="112"/>
      <c r="N92" s="112"/>
      <c r="O92" s="112"/>
      <c r="P92" s="112"/>
      <c r="Q92" s="112"/>
      <c r="R92" s="112"/>
      <c r="S92" s="112"/>
      <c r="T92" s="112"/>
      <c r="U92" s="112"/>
      <c r="V92" s="112"/>
      <c r="W92" s="112"/>
      <c r="X92" s="112"/>
      <c r="Y92" s="112"/>
      <c r="Z92" s="112"/>
      <c r="AA92" s="112"/>
      <c r="AB92" s="112"/>
      <c r="AC92" s="112"/>
      <c r="AD92" s="112"/>
      <c r="AE92" s="112"/>
      <c r="AF92" s="112"/>
      <c r="AG92" s="112"/>
      <c r="AH92" s="112"/>
      <c r="AI92" s="112"/>
      <c r="AJ92" s="112"/>
      <c r="AK92" s="112"/>
      <c r="AL92" s="112"/>
      <c r="AM92" s="112"/>
      <c r="AN92" s="112"/>
      <c r="AO92" s="112"/>
      <c r="AP92" s="112"/>
      <c r="AQ92" s="112"/>
      <c r="AR92" s="112"/>
      <c r="AS92" s="112"/>
      <c r="AT92" s="112"/>
      <c r="AU92" s="112"/>
      <c r="AV92" s="112"/>
      <c r="AW92" s="112"/>
      <c r="AX92" s="112"/>
      <c r="AY92" s="112"/>
      <c r="AZ92" s="112"/>
      <c r="BA92" s="112"/>
      <c r="BB92" s="112"/>
      <c r="BC92" s="112"/>
      <c r="BD92" s="112"/>
      <c r="BE92" s="112"/>
      <c r="BF92" s="112"/>
      <c r="BG92" s="83"/>
    </row>
    <row r="93" spans="1:59" x14ac:dyDescent="0.25">
      <c r="A93" s="108"/>
      <c r="B93" s="108"/>
      <c r="C93" s="108"/>
      <c r="D93" s="108"/>
      <c r="E93" s="108"/>
      <c r="F93" s="112"/>
      <c r="G93" s="112"/>
      <c r="H93" s="112"/>
      <c r="I93" s="112"/>
      <c r="J93" s="112"/>
      <c r="K93" s="112"/>
      <c r="L93" s="112"/>
      <c r="M93" s="112"/>
      <c r="N93" s="112"/>
      <c r="O93" s="112"/>
      <c r="P93" s="112"/>
      <c r="Q93" s="112"/>
      <c r="R93" s="112"/>
      <c r="S93" s="112"/>
      <c r="T93" s="112"/>
      <c r="U93" s="112"/>
      <c r="V93" s="112"/>
      <c r="W93" s="112"/>
      <c r="X93" s="112"/>
      <c r="Y93" s="112"/>
      <c r="Z93" s="112"/>
      <c r="AA93" s="112"/>
      <c r="AB93" s="112"/>
      <c r="AC93" s="112"/>
      <c r="AD93" s="112"/>
      <c r="AE93" s="112"/>
      <c r="AF93" s="112"/>
      <c r="AG93" s="112"/>
      <c r="AH93" s="112"/>
      <c r="AI93" s="112"/>
      <c r="AJ93" s="112"/>
      <c r="AK93" s="112"/>
      <c r="AL93" s="112"/>
      <c r="AM93" s="112"/>
      <c r="AN93" s="112"/>
      <c r="AO93" s="112"/>
      <c r="AP93" s="112"/>
      <c r="AQ93" s="112"/>
      <c r="AR93" s="112"/>
      <c r="AS93" s="112"/>
      <c r="AT93" s="112"/>
      <c r="AU93" s="112"/>
      <c r="AV93" s="112"/>
      <c r="AW93" s="112"/>
      <c r="AX93" s="112"/>
      <c r="AY93" s="112"/>
      <c r="AZ93" s="112"/>
      <c r="BA93" s="112"/>
      <c r="BB93" s="112"/>
      <c r="BC93" s="112"/>
      <c r="BD93" s="112"/>
      <c r="BE93" s="112"/>
      <c r="BF93" s="112"/>
      <c r="BG93" s="83"/>
    </row>
    <row r="94" spans="1:59" x14ac:dyDescent="0.25">
      <c r="A94" s="108"/>
      <c r="B94" s="108"/>
      <c r="C94" s="108"/>
      <c r="D94" s="108"/>
      <c r="E94" s="108"/>
      <c r="F94" s="112"/>
      <c r="G94" s="112"/>
      <c r="H94" s="112"/>
      <c r="I94" s="112"/>
      <c r="J94" s="112"/>
      <c r="K94" s="112"/>
      <c r="L94" s="112"/>
      <c r="M94" s="112"/>
      <c r="N94" s="112"/>
      <c r="O94" s="112"/>
      <c r="P94" s="112"/>
      <c r="Q94" s="112"/>
      <c r="R94" s="112"/>
      <c r="S94" s="112"/>
      <c r="T94" s="112"/>
      <c r="U94" s="112"/>
      <c r="V94" s="112"/>
      <c r="W94" s="112"/>
      <c r="X94" s="112"/>
      <c r="Y94" s="112"/>
      <c r="Z94" s="112"/>
      <c r="AA94" s="112"/>
      <c r="AB94" s="112"/>
      <c r="AC94" s="112"/>
      <c r="AD94" s="112"/>
      <c r="AE94" s="112"/>
      <c r="AF94" s="112"/>
      <c r="AG94" s="112"/>
      <c r="AH94" s="112"/>
      <c r="AI94" s="112"/>
      <c r="AJ94" s="112"/>
      <c r="AK94" s="112"/>
      <c r="AL94" s="112"/>
      <c r="AM94" s="112"/>
      <c r="AN94" s="112"/>
      <c r="AO94" s="112"/>
      <c r="AP94" s="112"/>
      <c r="AQ94" s="112"/>
      <c r="AR94" s="112"/>
      <c r="AS94" s="112"/>
      <c r="AT94" s="112"/>
      <c r="AU94" s="112"/>
      <c r="AV94" s="112"/>
      <c r="AW94" s="112"/>
      <c r="AX94" s="112"/>
      <c r="AY94" s="112"/>
      <c r="AZ94" s="112"/>
      <c r="BA94" s="112"/>
      <c r="BB94" s="112"/>
      <c r="BC94" s="112"/>
      <c r="BD94" s="112"/>
      <c r="BE94" s="112"/>
      <c r="BF94" s="112"/>
      <c r="BG94" s="83"/>
    </row>
    <row r="95" spans="1:59" x14ac:dyDescent="0.25">
      <c r="A95" s="108"/>
      <c r="B95" s="108"/>
      <c r="C95" s="108"/>
      <c r="D95" s="108"/>
      <c r="E95" s="108"/>
      <c r="F95" s="112"/>
      <c r="G95" s="112"/>
      <c r="H95" s="112"/>
      <c r="I95" s="112"/>
      <c r="J95" s="112"/>
      <c r="K95" s="112"/>
      <c r="L95" s="112"/>
      <c r="M95" s="112"/>
      <c r="N95" s="112"/>
      <c r="O95" s="112"/>
      <c r="P95" s="112"/>
      <c r="Q95" s="112"/>
      <c r="R95" s="112"/>
      <c r="S95" s="112"/>
      <c r="T95" s="112"/>
      <c r="U95" s="112"/>
      <c r="V95" s="112"/>
      <c r="W95" s="112"/>
      <c r="X95" s="112"/>
      <c r="Y95" s="112"/>
      <c r="Z95" s="112"/>
      <c r="AA95" s="112"/>
      <c r="AB95" s="112"/>
      <c r="AC95" s="112"/>
      <c r="AD95" s="112"/>
      <c r="AE95" s="112"/>
      <c r="AF95" s="112"/>
      <c r="AG95" s="112"/>
      <c r="AH95" s="112"/>
      <c r="AI95" s="112"/>
      <c r="AJ95" s="112"/>
      <c r="AK95" s="112"/>
      <c r="AL95" s="112"/>
      <c r="AM95" s="112"/>
      <c r="AN95" s="112"/>
      <c r="AO95" s="112"/>
      <c r="AP95" s="112"/>
      <c r="AQ95" s="112"/>
      <c r="AR95" s="112"/>
      <c r="AS95" s="112"/>
      <c r="AT95" s="112"/>
      <c r="AU95" s="112"/>
      <c r="AV95" s="112"/>
      <c r="AW95" s="112"/>
      <c r="AX95" s="112"/>
      <c r="AY95" s="112"/>
      <c r="AZ95" s="112"/>
      <c r="BA95" s="112"/>
      <c r="BB95" s="112"/>
      <c r="BC95" s="112"/>
      <c r="BD95" s="112"/>
      <c r="BE95" s="112"/>
      <c r="BF95" s="112"/>
      <c r="BG95" s="83"/>
    </row>
    <row r="96" spans="1:59" x14ac:dyDescent="0.25">
      <c r="A96" s="108"/>
      <c r="B96" s="108"/>
      <c r="C96" s="108"/>
      <c r="D96" s="108"/>
      <c r="E96" s="108"/>
      <c r="F96" s="112"/>
      <c r="G96" s="112"/>
      <c r="H96" s="112"/>
      <c r="I96" s="112"/>
      <c r="J96" s="112"/>
      <c r="K96" s="112"/>
      <c r="L96" s="112"/>
      <c r="M96" s="112"/>
      <c r="N96" s="112"/>
      <c r="O96" s="112"/>
      <c r="P96" s="112"/>
      <c r="Q96" s="112"/>
      <c r="R96" s="112"/>
      <c r="S96" s="112"/>
      <c r="T96" s="112"/>
      <c r="U96" s="112"/>
      <c r="V96" s="112"/>
      <c r="W96" s="112"/>
      <c r="X96" s="112"/>
      <c r="Y96" s="112"/>
      <c r="Z96" s="112"/>
      <c r="AA96" s="112"/>
      <c r="AB96" s="112"/>
      <c r="AC96" s="112"/>
      <c r="AD96" s="112"/>
      <c r="AE96" s="112"/>
      <c r="AF96" s="112"/>
      <c r="AG96" s="112"/>
      <c r="AH96" s="112"/>
      <c r="AI96" s="112"/>
      <c r="AJ96" s="112"/>
      <c r="AK96" s="112"/>
      <c r="AL96" s="112"/>
      <c r="AM96" s="112"/>
      <c r="AN96" s="112"/>
      <c r="AO96" s="112"/>
      <c r="AP96" s="112"/>
      <c r="AQ96" s="112"/>
      <c r="AR96" s="112"/>
      <c r="AS96" s="112"/>
      <c r="AT96" s="112"/>
      <c r="AU96" s="112"/>
      <c r="AV96" s="112"/>
      <c r="AW96" s="112"/>
      <c r="AX96" s="112"/>
      <c r="AY96" s="112"/>
      <c r="AZ96" s="112"/>
      <c r="BA96" s="112"/>
      <c r="BB96" s="112"/>
      <c r="BC96" s="112"/>
      <c r="BD96" s="112"/>
      <c r="BE96" s="112"/>
      <c r="BF96" s="112"/>
      <c r="BG96" s="83"/>
    </row>
    <row r="97" spans="1:59" x14ac:dyDescent="0.25">
      <c r="A97" s="108"/>
      <c r="B97" s="108"/>
      <c r="C97" s="108"/>
      <c r="D97" s="108"/>
      <c r="E97" s="108"/>
      <c r="F97" s="112"/>
      <c r="G97" s="112"/>
      <c r="H97" s="112"/>
      <c r="I97" s="112"/>
      <c r="J97" s="112"/>
      <c r="K97" s="112"/>
      <c r="L97" s="112"/>
      <c r="M97" s="112"/>
      <c r="N97" s="112"/>
      <c r="O97" s="112"/>
      <c r="P97" s="112"/>
      <c r="Q97" s="112"/>
      <c r="R97" s="112"/>
      <c r="S97" s="112"/>
      <c r="T97" s="112"/>
      <c r="U97" s="112"/>
      <c r="V97" s="112"/>
      <c r="W97" s="112"/>
      <c r="X97" s="112"/>
      <c r="Y97" s="112"/>
      <c r="Z97" s="112"/>
      <c r="AA97" s="112"/>
      <c r="AB97" s="112"/>
      <c r="AC97" s="112"/>
      <c r="AD97" s="112"/>
      <c r="AE97" s="112"/>
      <c r="AF97" s="112"/>
      <c r="AG97" s="112"/>
      <c r="AH97" s="112"/>
      <c r="AI97" s="112"/>
      <c r="AJ97" s="112"/>
      <c r="AK97" s="112"/>
      <c r="AL97" s="112"/>
      <c r="AM97" s="112"/>
      <c r="AN97" s="112"/>
      <c r="AO97" s="112"/>
      <c r="AP97" s="112"/>
      <c r="AQ97" s="112"/>
      <c r="AR97" s="112"/>
      <c r="AS97" s="112"/>
      <c r="AT97" s="112"/>
      <c r="AU97" s="112"/>
      <c r="AV97" s="112"/>
      <c r="AW97" s="112"/>
      <c r="AX97" s="112"/>
      <c r="AY97" s="112"/>
      <c r="AZ97" s="112"/>
      <c r="BA97" s="112"/>
      <c r="BB97" s="112"/>
      <c r="BC97" s="112"/>
      <c r="BD97" s="112"/>
      <c r="BE97" s="112"/>
      <c r="BF97" s="112"/>
      <c r="BG97" s="83"/>
    </row>
    <row r="98" spans="1:59" x14ac:dyDescent="0.25">
      <c r="A98" s="108"/>
      <c r="B98" s="108"/>
      <c r="C98" s="108"/>
      <c r="D98" s="108"/>
      <c r="E98" s="108"/>
      <c r="F98" s="112"/>
      <c r="G98" s="112"/>
      <c r="H98" s="112"/>
      <c r="I98" s="112"/>
      <c r="J98" s="112"/>
      <c r="K98" s="112"/>
      <c r="L98" s="112"/>
      <c r="M98" s="112"/>
      <c r="N98" s="112"/>
      <c r="O98" s="112"/>
      <c r="P98" s="112"/>
      <c r="Q98" s="112"/>
      <c r="R98" s="112"/>
      <c r="S98" s="112"/>
      <c r="T98" s="112"/>
      <c r="U98" s="112"/>
      <c r="V98" s="112"/>
      <c r="W98" s="112"/>
      <c r="X98" s="112"/>
      <c r="Y98" s="112"/>
      <c r="Z98" s="112"/>
      <c r="AA98" s="112"/>
      <c r="AB98" s="112"/>
      <c r="AC98" s="112"/>
      <c r="AD98" s="112"/>
      <c r="AE98" s="112"/>
      <c r="AF98" s="112"/>
      <c r="AG98" s="112"/>
      <c r="AH98" s="112"/>
      <c r="AI98" s="112"/>
      <c r="AJ98" s="112"/>
      <c r="AK98" s="112"/>
      <c r="AL98" s="112"/>
      <c r="AM98" s="112"/>
      <c r="AN98" s="112"/>
      <c r="AO98" s="112"/>
      <c r="AP98" s="112"/>
      <c r="AQ98" s="112"/>
      <c r="AR98" s="112"/>
      <c r="AS98" s="112"/>
      <c r="AT98" s="112"/>
      <c r="AU98" s="112"/>
      <c r="AV98" s="112"/>
      <c r="AW98" s="112"/>
      <c r="AX98" s="112"/>
      <c r="AY98" s="112"/>
      <c r="AZ98" s="112"/>
      <c r="BA98" s="112"/>
      <c r="BB98" s="112"/>
      <c r="BC98" s="112"/>
      <c r="BD98" s="112"/>
      <c r="BE98" s="112"/>
      <c r="BF98" s="112"/>
      <c r="BG98" s="83"/>
    </row>
    <row r="99" spans="1:59" x14ac:dyDescent="0.25">
      <c r="A99" s="108"/>
      <c r="B99" s="108"/>
      <c r="C99" s="108"/>
      <c r="D99" s="108"/>
      <c r="E99" s="108"/>
      <c r="F99" s="112"/>
      <c r="G99" s="112"/>
      <c r="H99" s="112"/>
      <c r="I99" s="112"/>
      <c r="J99" s="112"/>
      <c r="K99" s="112"/>
      <c r="L99" s="112"/>
      <c r="M99" s="112"/>
      <c r="N99" s="112"/>
      <c r="O99" s="112"/>
      <c r="P99" s="112"/>
      <c r="Q99" s="112"/>
      <c r="R99" s="112"/>
      <c r="S99" s="112"/>
      <c r="T99" s="112"/>
      <c r="U99" s="112"/>
      <c r="V99" s="112"/>
      <c r="W99" s="112"/>
      <c r="X99" s="112"/>
      <c r="Y99" s="112"/>
      <c r="Z99" s="112"/>
      <c r="AA99" s="112"/>
      <c r="AB99" s="112"/>
      <c r="AC99" s="112"/>
      <c r="AD99" s="112"/>
      <c r="AE99" s="112"/>
      <c r="AF99" s="112"/>
      <c r="AG99" s="112"/>
      <c r="AH99" s="112"/>
      <c r="AI99" s="112"/>
      <c r="AJ99" s="112"/>
      <c r="AK99" s="112"/>
      <c r="AL99" s="112"/>
      <c r="AM99" s="112"/>
      <c r="AN99" s="112"/>
      <c r="AO99" s="112"/>
      <c r="AP99" s="112"/>
      <c r="AQ99" s="112"/>
      <c r="AR99" s="112"/>
      <c r="AS99" s="112"/>
      <c r="AT99" s="112"/>
      <c r="AU99" s="112"/>
      <c r="AV99" s="112"/>
      <c r="AW99" s="112"/>
      <c r="AX99" s="112"/>
      <c r="AY99" s="112"/>
      <c r="AZ99" s="112"/>
      <c r="BA99" s="112"/>
      <c r="BB99" s="112"/>
      <c r="BC99" s="112"/>
      <c r="BD99" s="112"/>
      <c r="BE99" s="112"/>
      <c r="BF99" s="112"/>
      <c r="BG99" s="83"/>
    </row>
    <row r="100" spans="1:59" x14ac:dyDescent="0.25">
      <c r="A100" s="108"/>
      <c r="B100" s="108"/>
      <c r="C100" s="108"/>
      <c r="D100" s="108"/>
      <c r="E100" s="108"/>
      <c r="F100" s="112"/>
      <c r="G100" s="112"/>
      <c r="H100" s="112"/>
      <c r="I100" s="112"/>
      <c r="J100" s="112"/>
      <c r="K100" s="112"/>
      <c r="L100" s="112"/>
      <c r="M100" s="112"/>
      <c r="N100" s="112"/>
      <c r="O100" s="112"/>
      <c r="P100" s="112"/>
      <c r="Q100" s="112"/>
      <c r="R100" s="112"/>
      <c r="S100" s="112"/>
      <c r="T100" s="112"/>
      <c r="U100" s="112"/>
      <c r="V100" s="112"/>
      <c r="W100" s="112"/>
      <c r="X100" s="112"/>
      <c r="Y100" s="112"/>
      <c r="Z100" s="112"/>
      <c r="AA100" s="112"/>
      <c r="AB100" s="112"/>
      <c r="AC100" s="112"/>
      <c r="AD100" s="112"/>
      <c r="AE100" s="112"/>
      <c r="AF100" s="112"/>
      <c r="AG100" s="112"/>
      <c r="AH100" s="112"/>
      <c r="AI100" s="112"/>
      <c r="AJ100" s="112"/>
      <c r="AK100" s="112"/>
      <c r="AL100" s="112"/>
      <c r="AM100" s="112"/>
      <c r="AN100" s="112"/>
      <c r="AO100" s="112"/>
      <c r="AP100" s="112"/>
      <c r="AQ100" s="112"/>
      <c r="AR100" s="112"/>
      <c r="AS100" s="112"/>
      <c r="AT100" s="112"/>
      <c r="AU100" s="112"/>
      <c r="AV100" s="112"/>
      <c r="AW100" s="112"/>
      <c r="AX100" s="112"/>
      <c r="AY100" s="112"/>
      <c r="AZ100" s="112"/>
      <c r="BA100" s="112"/>
      <c r="BB100" s="112"/>
      <c r="BC100" s="112"/>
      <c r="BD100" s="112"/>
      <c r="BE100" s="112"/>
      <c r="BF100" s="112"/>
      <c r="BG100" s="83"/>
    </row>
    <row r="101" spans="1:59" x14ac:dyDescent="0.25">
      <c r="A101" s="108"/>
      <c r="B101" s="108"/>
      <c r="C101" s="108"/>
      <c r="D101" s="108"/>
      <c r="E101" s="108"/>
      <c r="F101" s="112"/>
      <c r="G101" s="112"/>
      <c r="H101" s="112"/>
      <c r="I101" s="112"/>
      <c r="J101" s="112"/>
      <c r="K101" s="112"/>
      <c r="L101" s="112"/>
      <c r="M101" s="112"/>
      <c r="N101" s="112"/>
      <c r="O101" s="112"/>
      <c r="P101" s="112"/>
      <c r="Q101" s="112"/>
      <c r="R101" s="112"/>
      <c r="S101" s="112"/>
      <c r="T101" s="112"/>
      <c r="U101" s="112"/>
      <c r="V101" s="112"/>
      <c r="W101" s="112"/>
      <c r="X101" s="112"/>
      <c r="Y101" s="112"/>
      <c r="Z101" s="112"/>
      <c r="AA101" s="112"/>
      <c r="AB101" s="112"/>
      <c r="AC101" s="112"/>
      <c r="AD101" s="112"/>
      <c r="AE101" s="112"/>
      <c r="AF101" s="112"/>
      <c r="AG101" s="112"/>
      <c r="AH101" s="112"/>
      <c r="AI101" s="112"/>
      <c r="AJ101" s="112"/>
      <c r="AK101" s="112"/>
      <c r="AL101" s="112"/>
      <c r="AM101" s="112"/>
      <c r="AN101" s="112"/>
      <c r="AO101" s="112"/>
      <c r="AP101" s="112"/>
      <c r="AQ101" s="112"/>
      <c r="AR101" s="112"/>
      <c r="AS101" s="112"/>
      <c r="AT101" s="112"/>
      <c r="AU101" s="112"/>
      <c r="AV101" s="112"/>
      <c r="AW101" s="112"/>
      <c r="AX101" s="112"/>
      <c r="AY101" s="112"/>
      <c r="AZ101" s="112"/>
      <c r="BA101" s="112"/>
      <c r="BB101" s="112"/>
      <c r="BC101" s="112"/>
      <c r="BD101" s="112"/>
      <c r="BE101" s="112"/>
      <c r="BF101" s="112"/>
      <c r="BG101" s="83"/>
    </row>
    <row r="102" spans="1:59" x14ac:dyDescent="0.25">
      <c r="A102" s="108"/>
      <c r="B102" s="108"/>
      <c r="C102" s="108"/>
      <c r="D102" s="108"/>
      <c r="E102" s="108"/>
      <c r="F102" s="112"/>
      <c r="G102" s="112"/>
      <c r="H102" s="112"/>
      <c r="I102" s="112"/>
      <c r="J102" s="112"/>
      <c r="K102" s="112"/>
      <c r="L102" s="112"/>
      <c r="M102" s="112"/>
      <c r="N102" s="112"/>
      <c r="O102" s="112"/>
      <c r="P102" s="112"/>
      <c r="Q102" s="112"/>
      <c r="R102" s="112"/>
      <c r="S102" s="112"/>
      <c r="T102" s="112"/>
      <c r="U102" s="112"/>
      <c r="V102" s="112"/>
      <c r="W102" s="112"/>
      <c r="X102" s="112"/>
      <c r="Y102" s="112"/>
      <c r="Z102" s="112"/>
      <c r="AA102" s="112"/>
      <c r="AB102" s="112"/>
      <c r="AC102" s="112"/>
      <c r="AD102" s="112"/>
      <c r="AE102" s="112"/>
      <c r="AF102" s="112"/>
      <c r="AG102" s="112"/>
      <c r="AH102" s="112"/>
      <c r="AI102" s="112"/>
      <c r="AJ102" s="112"/>
      <c r="AK102" s="112"/>
      <c r="AL102" s="112"/>
      <c r="AM102" s="112"/>
      <c r="AN102" s="112"/>
      <c r="AO102" s="112"/>
      <c r="AP102" s="112"/>
      <c r="AQ102" s="112"/>
      <c r="AR102" s="112"/>
      <c r="AS102" s="112"/>
      <c r="AT102" s="112"/>
      <c r="AU102" s="112"/>
      <c r="AV102" s="112"/>
      <c r="AW102" s="112"/>
      <c r="AX102" s="112"/>
      <c r="AY102" s="112"/>
      <c r="AZ102" s="112"/>
      <c r="BA102" s="112"/>
      <c r="BB102" s="112"/>
      <c r="BC102" s="112"/>
      <c r="BD102" s="112"/>
      <c r="BE102" s="112"/>
      <c r="BF102" s="112"/>
      <c r="BG102" s="83"/>
    </row>
    <row r="103" spans="1:59" x14ac:dyDescent="0.25">
      <c r="A103" s="108"/>
      <c r="B103" s="108"/>
      <c r="C103" s="108"/>
      <c r="D103" s="108"/>
      <c r="E103" s="108"/>
      <c r="F103" s="112"/>
      <c r="G103" s="112"/>
      <c r="H103" s="112"/>
      <c r="I103" s="112"/>
      <c r="J103" s="112"/>
      <c r="K103" s="112"/>
      <c r="L103" s="112"/>
      <c r="M103" s="112"/>
      <c r="N103" s="112"/>
      <c r="O103" s="112"/>
      <c r="P103" s="112"/>
      <c r="Q103" s="112"/>
      <c r="R103" s="112"/>
      <c r="S103" s="112"/>
      <c r="T103" s="112"/>
      <c r="U103" s="112"/>
      <c r="V103" s="112"/>
      <c r="W103" s="112"/>
      <c r="X103" s="112"/>
      <c r="Y103" s="112"/>
      <c r="Z103" s="112"/>
      <c r="AA103" s="112"/>
      <c r="AB103" s="112"/>
      <c r="AC103" s="112"/>
      <c r="AD103" s="112"/>
      <c r="AE103" s="112"/>
      <c r="AF103" s="112"/>
      <c r="AG103" s="112"/>
      <c r="AH103" s="112"/>
      <c r="AI103" s="112"/>
      <c r="AJ103" s="112"/>
      <c r="AK103" s="112"/>
      <c r="AL103" s="112"/>
      <c r="AM103" s="112"/>
      <c r="AN103" s="112"/>
      <c r="AO103" s="112"/>
      <c r="AP103" s="112"/>
      <c r="AQ103" s="112"/>
      <c r="AR103" s="112"/>
      <c r="AS103" s="112"/>
      <c r="AT103" s="112"/>
      <c r="AU103" s="112"/>
      <c r="AV103" s="112"/>
      <c r="AW103" s="112"/>
      <c r="AX103" s="112"/>
      <c r="AY103" s="112"/>
      <c r="AZ103" s="112"/>
      <c r="BA103" s="112"/>
      <c r="BB103" s="112"/>
      <c r="BC103" s="112"/>
      <c r="BD103" s="112"/>
      <c r="BE103" s="112"/>
      <c r="BF103" s="112"/>
      <c r="BG103" s="83"/>
    </row>
    <row r="104" spans="1:59" x14ac:dyDescent="0.25">
      <c r="A104" s="108"/>
      <c r="B104" s="108"/>
      <c r="C104" s="108"/>
      <c r="D104" s="108"/>
      <c r="E104" s="108"/>
      <c r="F104" s="112"/>
      <c r="G104" s="112"/>
      <c r="H104" s="112"/>
      <c r="I104" s="112"/>
      <c r="J104" s="112"/>
      <c r="K104" s="112"/>
      <c r="L104" s="112"/>
      <c r="M104" s="112"/>
      <c r="N104" s="112"/>
      <c r="O104" s="112"/>
      <c r="P104" s="112"/>
      <c r="Q104" s="112"/>
      <c r="R104" s="112"/>
      <c r="S104" s="112"/>
      <c r="T104" s="112"/>
      <c r="U104" s="112"/>
      <c r="V104" s="112"/>
      <c r="W104" s="112"/>
      <c r="X104" s="112"/>
      <c r="Y104" s="112"/>
      <c r="Z104" s="112"/>
      <c r="AA104" s="112"/>
      <c r="AB104" s="112"/>
      <c r="AC104" s="112"/>
      <c r="AD104" s="112"/>
      <c r="AE104" s="112"/>
      <c r="AF104" s="112"/>
      <c r="AG104" s="112"/>
      <c r="AH104" s="112"/>
      <c r="AI104" s="112"/>
      <c r="AJ104" s="112"/>
      <c r="AK104" s="112"/>
      <c r="AL104" s="112"/>
      <c r="AM104" s="112"/>
      <c r="AN104" s="112"/>
      <c r="AO104" s="112"/>
      <c r="AP104" s="112"/>
      <c r="AQ104" s="112"/>
      <c r="AR104" s="112"/>
      <c r="AS104" s="112"/>
      <c r="AT104" s="112"/>
      <c r="AU104" s="112"/>
      <c r="AV104" s="112"/>
      <c r="AW104" s="112"/>
      <c r="AX104" s="112"/>
      <c r="AY104" s="112"/>
      <c r="AZ104" s="112"/>
      <c r="BA104" s="112"/>
      <c r="BB104" s="112"/>
      <c r="BC104" s="112"/>
      <c r="BD104" s="112"/>
      <c r="BE104" s="112"/>
      <c r="BF104" s="112"/>
      <c r="BG104" s="83"/>
    </row>
    <row r="105" spans="1:59" x14ac:dyDescent="0.25">
      <c r="A105" s="108"/>
      <c r="B105" s="108"/>
      <c r="C105" s="108"/>
      <c r="D105" s="108"/>
      <c r="E105" s="108"/>
      <c r="F105" s="112"/>
      <c r="G105" s="112"/>
      <c r="H105" s="112"/>
      <c r="I105" s="112"/>
      <c r="J105" s="112"/>
      <c r="K105" s="112"/>
      <c r="L105" s="112"/>
      <c r="M105" s="112"/>
      <c r="N105" s="112"/>
      <c r="O105" s="112"/>
      <c r="P105" s="112"/>
      <c r="Q105" s="112"/>
      <c r="R105" s="112"/>
      <c r="S105" s="112"/>
      <c r="T105" s="112"/>
      <c r="U105" s="112"/>
      <c r="V105" s="112"/>
      <c r="W105" s="112"/>
      <c r="X105" s="112"/>
      <c r="Y105" s="112"/>
      <c r="Z105" s="112"/>
      <c r="AA105" s="112"/>
      <c r="AB105" s="112"/>
      <c r="AC105" s="112"/>
      <c r="AD105" s="112"/>
      <c r="AE105" s="112"/>
      <c r="AF105" s="112"/>
      <c r="AG105" s="112"/>
      <c r="AH105" s="112"/>
      <c r="AI105" s="112"/>
      <c r="AJ105" s="112"/>
      <c r="AK105" s="112"/>
      <c r="AL105" s="112"/>
      <c r="AM105" s="112"/>
      <c r="AN105" s="112"/>
      <c r="AO105" s="112"/>
      <c r="AP105" s="112"/>
      <c r="AQ105" s="112"/>
      <c r="AR105" s="112"/>
      <c r="AS105" s="112"/>
      <c r="AT105" s="112"/>
      <c r="AU105" s="112"/>
      <c r="AV105" s="112"/>
      <c r="AW105" s="112"/>
      <c r="AX105" s="112"/>
      <c r="AY105" s="112"/>
      <c r="AZ105" s="112"/>
      <c r="BA105" s="112"/>
      <c r="BB105" s="112"/>
      <c r="BC105" s="112"/>
      <c r="BD105" s="112"/>
      <c r="BE105" s="112"/>
      <c r="BF105" s="112"/>
      <c r="BG105" s="83"/>
    </row>
    <row r="106" spans="1:59" x14ac:dyDescent="0.25">
      <c r="A106" s="108"/>
      <c r="B106" s="108"/>
      <c r="C106" s="108"/>
      <c r="D106" s="108"/>
      <c r="E106" s="108"/>
      <c r="F106" s="112"/>
      <c r="G106" s="112"/>
      <c r="H106" s="112"/>
      <c r="I106" s="112"/>
      <c r="J106" s="112"/>
      <c r="K106" s="112"/>
      <c r="L106" s="112"/>
      <c r="M106" s="112"/>
      <c r="N106" s="112"/>
      <c r="O106" s="112"/>
      <c r="P106" s="112"/>
      <c r="Q106" s="112"/>
      <c r="R106" s="112"/>
      <c r="S106" s="112"/>
      <c r="T106" s="112"/>
      <c r="U106" s="112"/>
      <c r="V106" s="112"/>
      <c r="W106" s="112"/>
      <c r="X106" s="112"/>
      <c r="Y106" s="112"/>
      <c r="Z106" s="112"/>
      <c r="AA106" s="112"/>
      <c r="AB106" s="112"/>
      <c r="AC106" s="112"/>
      <c r="AD106" s="112"/>
      <c r="AE106" s="112"/>
      <c r="AF106" s="112"/>
      <c r="AG106" s="112"/>
      <c r="AH106" s="112"/>
      <c r="AI106" s="112"/>
      <c r="AJ106" s="112"/>
      <c r="AK106" s="112"/>
      <c r="AL106" s="112"/>
      <c r="AM106" s="112"/>
      <c r="AN106" s="112"/>
      <c r="AO106" s="112"/>
      <c r="AP106" s="112"/>
      <c r="AQ106" s="112"/>
      <c r="AR106" s="112"/>
      <c r="AS106" s="112"/>
      <c r="AT106" s="112"/>
      <c r="AU106" s="112"/>
      <c r="AV106" s="112"/>
      <c r="AW106" s="112"/>
      <c r="AX106" s="112"/>
      <c r="AY106" s="112"/>
      <c r="AZ106" s="112"/>
      <c r="BA106" s="112"/>
      <c r="BB106" s="112"/>
      <c r="BC106" s="112"/>
      <c r="BD106" s="112"/>
      <c r="BE106" s="112"/>
      <c r="BF106" s="112"/>
      <c r="BG106" s="83"/>
    </row>
    <row r="107" spans="1:59" x14ac:dyDescent="0.25">
      <c r="A107" s="108"/>
      <c r="B107" s="108"/>
      <c r="C107" s="108"/>
      <c r="D107" s="108"/>
      <c r="E107" s="108"/>
      <c r="F107" s="112"/>
      <c r="G107" s="112"/>
      <c r="H107" s="112"/>
      <c r="I107" s="112"/>
      <c r="J107" s="112"/>
      <c r="K107" s="112"/>
      <c r="L107" s="112"/>
      <c r="M107" s="112"/>
      <c r="N107" s="112"/>
      <c r="O107" s="112"/>
      <c r="P107" s="112"/>
      <c r="Q107" s="112"/>
      <c r="R107" s="112"/>
      <c r="S107" s="112"/>
      <c r="T107" s="112"/>
      <c r="U107" s="112"/>
      <c r="V107" s="112"/>
      <c r="W107" s="112"/>
      <c r="X107" s="112"/>
      <c r="Y107" s="112"/>
      <c r="Z107" s="112"/>
      <c r="AA107" s="112"/>
      <c r="AB107" s="112"/>
      <c r="AC107" s="112"/>
      <c r="AD107" s="112"/>
      <c r="AE107" s="112"/>
      <c r="AF107" s="112"/>
      <c r="AG107" s="112"/>
      <c r="AH107" s="112"/>
      <c r="AI107" s="112"/>
      <c r="AJ107" s="112"/>
      <c r="AK107" s="112"/>
      <c r="AL107" s="112"/>
      <c r="AM107" s="112"/>
      <c r="AN107" s="112"/>
      <c r="AO107" s="112"/>
      <c r="AP107" s="112"/>
      <c r="AQ107" s="112"/>
      <c r="AR107" s="112"/>
      <c r="AS107" s="112"/>
      <c r="AT107" s="112"/>
      <c r="AU107" s="112"/>
      <c r="AV107" s="112"/>
      <c r="AW107" s="112"/>
      <c r="AX107" s="112"/>
      <c r="AY107" s="112"/>
      <c r="AZ107" s="112"/>
      <c r="BA107" s="112"/>
      <c r="BB107" s="112"/>
      <c r="BC107" s="112"/>
      <c r="BD107" s="112"/>
      <c r="BE107" s="112"/>
      <c r="BF107" s="112"/>
      <c r="BG107" s="83"/>
    </row>
    <row r="108" spans="1:59" x14ac:dyDescent="0.25">
      <c r="A108" s="108"/>
      <c r="B108" s="108"/>
      <c r="C108" s="108"/>
      <c r="D108" s="108"/>
      <c r="E108" s="108"/>
      <c r="F108" s="112"/>
      <c r="G108" s="112"/>
      <c r="H108" s="112"/>
      <c r="I108" s="112"/>
      <c r="J108" s="112"/>
      <c r="K108" s="112"/>
      <c r="L108" s="112"/>
      <c r="M108" s="112"/>
      <c r="N108" s="112"/>
      <c r="O108" s="112"/>
      <c r="P108" s="112"/>
      <c r="Q108" s="112"/>
      <c r="R108" s="112"/>
      <c r="S108" s="112"/>
      <c r="T108" s="112"/>
      <c r="U108" s="112"/>
      <c r="V108" s="112"/>
      <c r="W108" s="112"/>
      <c r="X108" s="112"/>
      <c r="Y108" s="112"/>
      <c r="Z108" s="112"/>
      <c r="AA108" s="112"/>
      <c r="AB108" s="112"/>
      <c r="AC108" s="112"/>
      <c r="AD108" s="112"/>
      <c r="AE108" s="112"/>
      <c r="AF108" s="112"/>
      <c r="AG108" s="112"/>
      <c r="AH108" s="112"/>
      <c r="AI108" s="112"/>
      <c r="AJ108" s="112"/>
      <c r="AK108" s="112"/>
      <c r="AL108" s="112"/>
      <c r="AM108" s="112"/>
      <c r="AN108" s="112"/>
      <c r="AO108" s="112"/>
      <c r="AP108" s="112"/>
      <c r="AQ108" s="112"/>
      <c r="AR108" s="112"/>
      <c r="AS108" s="112"/>
      <c r="AT108" s="112"/>
      <c r="AU108" s="112"/>
      <c r="AV108" s="112"/>
      <c r="AW108" s="112"/>
      <c r="AX108" s="112"/>
      <c r="AY108" s="112"/>
      <c r="AZ108" s="112"/>
      <c r="BA108" s="112"/>
      <c r="BB108" s="112"/>
      <c r="BC108" s="112"/>
      <c r="BD108" s="112"/>
      <c r="BE108" s="112"/>
      <c r="BF108" s="112"/>
      <c r="BG108" s="83"/>
    </row>
    <row r="109" spans="1:59" x14ac:dyDescent="0.25">
      <c r="A109" s="108"/>
      <c r="B109" s="108"/>
      <c r="C109" s="108"/>
      <c r="D109" s="108"/>
      <c r="E109" s="108"/>
      <c r="F109" s="112"/>
      <c r="G109" s="112"/>
      <c r="H109" s="112"/>
      <c r="I109" s="112"/>
      <c r="J109" s="112"/>
      <c r="K109" s="112"/>
      <c r="L109" s="112"/>
      <c r="M109" s="112"/>
      <c r="N109" s="112"/>
      <c r="O109" s="112"/>
      <c r="P109" s="112"/>
      <c r="Q109" s="112"/>
      <c r="R109" s="112"/>
      <c r="S109" s="112"/>
      <c r="T109" s="112"/>
      <c r="U109" s="112"/>
      <c r="V109" s="112"/>
      <c r="W109" s="112"/>
      <c r="X109" s="112"/>
      <c r="Y109" s="112"/>
      <c r="Z109" s="112"/>
      <c r="AA109" s="112"/>
      <c r="AB109" s="112"/>
      <c r="AC109" s="112"/>
      <c r="AD109" s="112"/>
      <c r="AE109" s="112"/>
      <c r="AF109" s="112"/>
      <c r="AG109" s="112"/>
      <c r="AH109" s="112"/>
      <c r="AI109" s="112"/>
      <c r="AJ109" s="112"/>
      <c r="AK109" s="112"/>
      <c r="AL109" s="112"/>
      <c r="AM109" s="112"/>
      <c r="AN109" s="112"/>
      <c r="AO109" s="112"/>
      <c r="AP109" s="112"/>
      <c r="AQ109" s="112"/>
      <c r="AR109" s="112"/>
      <c r="AS109" s="112"/>
      <c r="AT109" s="112"/>
      <c r="AU109" s="112"/>
      <c r="AV109" s="112"/>
      <c r="AW109" s="112"/>
      <c r="AX109" s="112"/>
      <c r="AY109" s="112"/>
      <c r="AZ109" s="112"/>
      <c r="BA109" s="112"/>
      <c r="BB109" s="112"/>
      <c r="BC109" s="112"/>
      <c r="BD109" s="112"/>
      <c r="BE109" s="112"/>
      <c r="BF109" s="112"/>
      <c r="BG109" s="83"/>
    </row>
    <row r="110" spans="1:59" x14ac:dyDescent="0.25">
      <c r="A110" s="108"/>
      <c r="B110" s="108"/>
      <c r="C110" s="108"/>
      <c r="D110" s="108"/>
      <c r="E110" s="108"/>
      <c r="F110" s="112"/>
      <c r="G110" s="112"/>
      <c r="H110" s="112"/>
      <c r="I110" s="112"/>
      <c r="J110" s="112"/>
      <c r="K110" s="112"/>
      <c r="L110" s="112"/>
      <c r="M110" s="112"/>
      <c r="N110" s="112"/>
      <c r="O110" s="112"/>
      <c r="P110" s="112"/>
      <c r="Q110" s="112"/>
      <c r="R110" s="112"/>
      <c r="S110" s="112"/>
      <c r="T110" s="112"/>
      <c r="U110" s="112"/>
      <c r="V110" s="112"/>
      <c r="W110" s="112"/>
      <c r="X110" s="112"/>
      <c r="Y110" s="112"/>
      <c r="Z110" s="112"/>
      <c r="AA110" s="112"/>
      <c r="AB110" s="112"/>
      <c r="AC110" s="112"/>
      <c r="AD110" s="112"/>
      <c r="AE110" s="112"/>
      <c r="AF110" s="112"/>
      <c r="AG110" s="112"/>
      <c r="AH110" s="112"/>
      <c r="AI110" s="112"/>
      <c r="AJ110" s="112"/>
      <c r="AK110" s="112"/>
      <c r="AL110" s="112"/>
      <c r="AM110" s="112"/>
      <c r="AN110" s="112"/>
      <c r="AO110" s="112"/>
      <c r="AP110" s="112"/>
      <c r="AQ110" s="112"/>
      <c r="AR110" s="112"/>
      <c r="AS110" s="112"/>
      <c r="AT110" s="112"/>
      <c r="AU110" s="112"/>
      <c r="AV110" s="112"/>
      <c r="AW110" s="112"/>
      <c r="AX110" s="112"/>
      <c r="AY110" s="112"/>
      <c r="AZ110" s="112"/>
      <c r="BA110" s="112"/>
      <c r="BB110" s="112"/>
      <c r="BC110" s="112"/>
      <c r="BD110" s="112"/>
      <c r="BE110" s="112"/>
      <c r="BF110" s="112"/>
      <c r="BG110" s="83"/>
    </row>
    <row r="111" spans="1:59" x14ac:dyDescent="0.25">
      <c r="A111" s="108"/>
      <c r="B111" s="108"/>
      <c r="C111" s="108"/>
      <c r="D111" s="108"/>
      <c r="E111" s="108"/>
      <c r="F111" s="112"/>
      <c r="G111" s="112"/>
      <c r="H111" s="112"/>
      <c r="I111" s="112"/>
      <c r="J111" s="112"/>
      <c r="K111" s="112"/>
      <c r="L111" s="112"/>
      <c r="M111" s="112"/>
      <c r="N111" s="112"/>
      <c r="O111" s="112"/>
      <c r="P111" s="112"/>
      <c r="Q111" s="112"/>
      <c r="R111" s="112"/>
      <c r="S111" s="112"/>
      <c r="T111" s="112"/>
      <c r="U111" s="112"/>
      <c r="V111" s="112"/>
      <c r="W111" s="112"/>
      <c r="X111" s="112"/>
      <c r="Y111" s="112"/>
      <c r="Z111" s="112"/>
      <c r="AA111" s="112"/>
      <c r="AB111" s="112"/>
      <c r="AC111" s="112"/>
      <c r="AD111" s="112"/>
      <c r="AE111" s="112"/>
      <c r="AF111" s="112"/>
      <c r="AG111" s="112"/>
      <c r="AH111" s="112"/>
      <c r="AI111" s="112"/>
      <c r="AJ111" s="112"/>
      <c r="AK111" s="112"/>
      <c r="AL111" s="112"/>
      <c r="AM111" s="112"/>
      <c r="AN111" s="112"/>
      <c r="AO111" s="112"/>
      <c r="AP111" s="112"/>
      <c r="AQ111" s="112"/>
      <c r="AR111" s="112"/>
      <c r="AS111" s="112"/>
      <c r="AT111" s="112"/>
      <c r="AU111" s="112"/>
      <c r="AV111" s="112"/>
      <c r="AW111" s="112"/>
      <c r="AX111" s="112"/>
      <c r="AY111" s="112"/>
      <c r="AZ111" s="112"/>
      <c r="BA111" s="112"/>
      <c r="BB111" s="112"/>
      <c r="BC111" s="112"/>
      <c r="BD111" s="112"/>
      <c r="BE111" s="112"/>
      <c r="BF111" s="112"/>
      <c r="BG111" s="83"/>
    </row>
    <row r="112" spans="1:59" x14ac:dyDescent="0.25">
      <c r="A112" s="108"/>
      <c r="B112" s="108"/>
      <c r="C112" s="108"/>
      <c r="D112" s="108"/>
      <c r="E112" s="108"/>
      <c r="F112" s="112"/>
      <c r="G112" s="112"/>
      <c r="H112" s="112"/>
      <c r="I112" s="112"/>
      <c r="J112" s="112"/>
      <c r="K112" s="112"/>
      <c r="L112" s="112"/>
      <c r="M112" s="112"/>
      <c r="N112" s="112"/>
      <c r="O112" s="112"/>
      <c r="P112" s="112"/>
      <c r="Q112" s="112"/>
      <c r="R112" s="112"/>
      <c r="S112" s="112"/>
      <c r="T112" s="112"/>
      <c r="U112" s="112"/>
      <c r="V112" s="112"/>
      <c r="W112" s="112"/>
      <c r="X112" s="112"/>
      <c r="Y112" s="112"/>
      <c r="Z112" s="112"/>
      <c r="AA112" s="112"/>
      <c r="AB112" s="112"/>
      <c r="AC112" s="112"/>
      <c r="AD112" s="112"/>
      <c r="AE112" s="112"/>
      <c r="AF112" s="112"/>
      <c r="AG112" s="112"/>
      <c r="AH112" s="112"/>
      <c r="AI112" s="112"/>
      <c r="AJ112" s="112"/>
      <c r="AK112" s="112"/>
      <c r="AL112" s="112"/>
      <c r="AM112" s="112"/>
      <c r="AN112" s="112"/>
      <c r="AO112" s="112"/>
      <c r="AP112" s="112"/>
      <c r="AQ112" s="112"/>
      <c r="AR112" s="112"/>
      <c r="AS112" s="112"/>
      <c r="AT112" s="112"/>
      <c r="AU112" s="112"/>
      <c r="AV112" s="112"/>
      <c r="AW112" s="112"/>
      <c r="AX112" s="112"/>
      <c r="AY112" s="112"/>
      <c r="AZ112" s="112"/>
      <c r="BA112" s="112"/>
      <c r="BB112" s="112"/>
      <c r="BC112" s="112"/>
      <c r="BD112" s="112"/>
      <c r="BE112" s="112"/>
      <c r="BF112" s="112"/>
      <c r="BG112" s="83"/>
    </row>
    <row r="113" spans="1:59" x14ac:dyDescent="0.25">
      <c r="A113" s="108"/>
      <c r="B113" s="108"/>
      <c r="C113" s="108"/>
      <c r="D113" s="108"/>
      <c r="E113" s="108"/>
      <c r="F113" s="112"/>
      <c r="G113" s="112"/>
      <c r="H113" s="112"/>
      <c r="I113" s="112"/>
      <c r="J113" s="112"/>
      <c r="K113" s="112"/>
      <c r="L113" s="112"/>
      <c r="M113" s="112"/>
      <c r="N113" s="112"/>
      <c r="O113" s="112"/>
      <c r="P113" s="112"/>
      <c r="Q113" s="112"/>
      <c r="R113" s="112"/>
      <c r="S113" s="112"/>
      <c r="T113" s="112"/>
      <c r="U113" s="112"/>
      <c r="V113" s="112"/>
      <c r="W113" s="112"/>
      <c r="X113" s="112"/>
      <c r="Y113" s="112"/>
      <c r="Z113" s="112"/>
      <c r="AA113" s="112"/>
      <c r="AB113" s="112"/>
      <c r="AC113" s="112"/>
      <c r="AD113" s="112"/>
      <c r="AE113" s="112"/>
      <c r="AF113" s="112"/>
      <c r="AG113" s="112"/>
      <c r="AH113" s="112"/>
      <c r="AI113" s="112"/>
      <c r="AJ113" s="112"/>
      <c r="AK113" s="112"/>
      <c r="AL113" s="112"/>
      <c r="AM113" s="112"/>
      <c r="AN113" s="112"/>
      <c r="AO113" s="112"/>
      <c r="AP113" s="112"/>
      <c r="AQ113" s="112"/>
      <c r="AR113" s="112"/>
      <c r="AS113" s="112"/>
      <c r="AT113" s="112"/>
      <c r="AU113" s="112"/>
      <c r="AV113" s="112"/>
      <c r="AW113" s="112"/>
      <c r="AX113" s="112"/>
      <c r="AY113" s="112"/>
      <c r="AZ113" s="112"/>
      <c r="BA113" s="112"/>
      <c r="BB113" s="112"/>
      <c r="BC113" s="112"/>
      <c r="BD113" s="112"/>
      <c r="BE113" s="112"/>
      <c r="BF113" s="112"/>
      <c r="BG113" s="83"/>
    </row>
    <row r="114" spans="1:59" x14ac:dyDescent="0.25">
      <c r="A114" s="108"/>
      <c r="B114" s="108"/>
      <c r="C114" s="108"/>
      <c r="D114" s="108"/>
      <c r="E114" s="108"/>
      <c r="F114" s="112"/>
      <c r="G114" s="112"/>
      <c r="H114" s="112"/>
      <c r="I114" s="112"/>
      <c r="J114" s="112"/>
      <c r="K114" s="112"/>
      <c r="L114" s="112"/>
      <c r="M114" s="112"/>
      <c r="N114" s="112"/>
      <c r="O114" s="112"/>
      <c r="P114" s="112"/>
      <c r="Q114" s="112"/>
      <c r="R114" s="112"/>
      <c r="S114" s="112"/>
      <c r="T114" s="112"/>
      <c r="U114" s="112"/>
      <c r="V114" s="112"/>
      <c r="W114" s="112"/>
      <c r="X114" s="112"/>
      <c r="Y114" s="112"/>
      <c r="Z114" s="112"/>
      <c r="AA114" s="112"/>
      <c r="AB114" s="112"/>
      <c r="AC114" s="112"/>
      <c r="AD114" s="112"/>
      <c r="AE114" s="112"/>
      <c r="AF114" s="112"/>
      <c r="AG114" s="112"/>
      <c r="AH114" s="112"/>
      <c r="AI114" s="112"/>
      <c r="AJ114" s="112"/>
      <c r="AK114" s="112"/>
      <c r="AL114" s="112"/>
      <c r="AM114" s="112"/>
      <c r="AN114" s="112"/>
      <c r="AO114" s="112"/>
      <c r="AP114" s="112"/>
      <c r="AQ114" s="112"/>
      <c r="AR114" s="112"/>
      <c r="AS114" s="112"/>
      <c r="AT114" s="112"/>
      <c r="AU114" s="112"/>
      <c r="AV114" s="112"/>
      <c r="AW114" s="112"/>
      <c r="AX114" s="112"/>
      <c r="AY114" s="112"/>
      <c r="AZ114" s="112"/>
      <c r="BA114" s="112"/>
      <c r="BB114" s="112"/>
      <c r="BC114" s="112"/>
      <c r="BD114" s="112"/>
      <c r="BE114" s="112"/>
      <c r="BF114" s="112"/>
      <c r="BG114" s="83"/>
    </row>
    <row r="115" spans="1:59" x14ac:dyDescent="0.25">
      <c r="A115" s="108"/>
      <c r="B115" s="108"/>
      <c r="C115" s="108"/>
      <c r="D115" s="108"/>
      <c r="E115" s="108"/>
      <c r="F115" s="112"/>
      <c r="G115" s="112"/>
      <c r="H115" s="112"/>
      <c r="I115" s="112"/>
      <c r="J115" s="112"/>
      <c r="K115" s="112"/>
      <c r="L115" s="112"/>
      <c r="M115" s="112"/>
      <c r="N115" s="112"/>
      <c r="O115" s="112"/>
      <c r="P115" s="112"/>
      <c r="Q115" s="112"/>
      <c r="R115" s="112"/>
      <c r="S115" s="112"/>
      <c r="T115" s="112"/>
      <c r="U115" s="112"/>
      <c r="V115" s="112"/>
      <c r="W115" s="112"/>
      <c r="X115" s="112"/>
      <c r="Y115" s="112"/>
      <c r="Z115" s="112"/>
      <c r="AA115" s="112"/>
      <c r="AB115" s="112"/>
      <c r="AC115" s="112"/>
      <c r="AD115" s="112"/>
      <c r="AE115" s="112"/>
      <c r="AF115" s="112"/>
      <c r="AG115" s="112"/>
      <c r="AH115" s="112"/>
      <c r="AI115" s="112"/>
      <c r="AJ115" s="112"/>
      <c r="AK115" s="112"/>
      <c r="AL115" s="112"/>
      <c r="AM115" s="112"/>
      <c r="AN115" s="112"/>
      <c r="AO115" s="112"/>
      <c r="AP115" s="112"/>
      <c r="AQ115" s="112"/>
      <c r="AR115" s="112"/>
      <c r="AS115" s="112"/>
      <c r="AT115" s="112"/>
      <c r="AU115" s="112"/>
      <c r="AV115" s="112"/>
      <c r="AW115" s="112"/>
      <c r="AX115" s="112"/>
      <c r="AY115" s="112"/>
      <c r="AZ115" s="112"/>
      <c r="BA115" s="112"/>
      <c r="BB115" s="112"/>
      <c r="BC115" s="112"/>
      <c r="BD115" s="112"/>
      <c r="BE115" s="112"/>
      <c r="BF115" s="112"/>
      <c r="BG115" s="83"/>
    </row>
    <row r="116" spans="1:59" x14ac:dyDescent="0.25">
      <c r="A116" s="108"/>
      <c r="B116" s="108"/>
      <c r="C116" s="108"/>
      <c r="D116" s="108"/>
      <c r="E116" s="108"/>
      <c r="F116" s="112"/>
      <c r="G116" s="112"/>
      <c r="H116" s="112"/>
      <c r="I116" s="112"/>
      <c r="J116" s="112"/>
      <c r="K116" s="112"/>
      <c r="L116" s="112"/>
      <c r="M116" s="112"/>
      <c r="N116" s="112"/>
      <c r="O116" s="112"/>
      <c r="P116" s="112"/>
      <c r="Q116" s="112"/>
      <c r="R116" s="112"/>
      <c r="S116" s="112"/>
      <c r="T116" s="112"/>
      <c r="U116" s="112"/>
      <c r="V116" s="112"/>
      <c r="W116" s="112"/>
      <c r="X116" s="112"/>
      <c r="Y116" s="112"/>
      <c r="Z116" s="112"/>
      <c r="AA116" s="112"/>
      <c r="AB116" s="112"/>
      <c r="AC116" s="112"/>
      <c r="AD116" s="112"/>
      <c r="AE116" s="112"/>
      <c r="AF116" s="112"/>
      <c r="AG116" s="112"/>
      <c r="AH116" s="112"/>
      <c r="AI116" s="112"/>
      <c r="AJ116" s="112"/>
      <c r="AK116" s="112"/>
      <c r="AL116" s="112"/>
      <c r="AM116" s="112"/>
      <c r="AN116" s="112"/>
      <c r="AO116" s="112"/>
      <c r="AP116" s="112"/>
      <c r="AQ116" s="112"/>
      <c r="AR116" s="112"/>
      <c r="AS116" s="112"/>
      <c r="AT116" s="112"/>
      <c r="AU116" s="112"/>
      <c r="AV116" s="112"/>
      <c r="AW116" s="112"/>
      <c r="AX116" s="112"/>
      <c r="AY116" s="112"/>
      <c r="AZ116" s="112"/>
      <c r="BA116" s="112"/>
      <c r="BB116" s="112"/>
      <c r="BC116" s="112"/>
      <c r="BD116" s="112"/>
      <c r="BE116" s="112"/>
      <c r="BF116" s="112"/>
      <c r="BG116" s="83"/>
    </row>
    <row r="117" spans="1:59" x14ac:dyDescent="0.25">
      <c r="A117" s="108"/>
      <c r="B117" s="108"/>
      <c r="C117" s="108"/>
      <c r="D117" s="108"/>
      <c r="E117" s="108"/>
      <c r="F117" s="112"/>
      <c r="G117" s="112"/>
      <c r="H117" s="112"/>
      <c r="I117" s="112"/>
      <c r="J117" s="112"/>
      <c r="K117" s="112"/>
      <c r="L117" s="112"/>
      <c r="M117" s="112"/>
      <c r="N117" s="112"/>
      <c r="O117" s="112"/>
      <c r="P117" s="112"/>
      <c r="Q117" s="112"/>
      <c r="R117" s="112"/>
      <c r="S117" s="112"/>
      <c r="T117" s="112"/>
      <c r="U117" s="112"/>
      <c r="V117" s="112"/>
      <c r="W117" s="112"/>
      <c r="X117" s="112"/>
      <c r="Y117" s="112"/>
      <c r="Z117" s="112"/>
      <c r="AA117" s="112"/>
      <c r="AB117" s="112"/>
      <c r="AC117" s="112"/>
      <c r="AD117" s="112"/>
      <c r="AE117" s="112"/>
      <c r="AF117" s="112"/>
      <c r="AG117" s="112"/>
      <c r="AH117" s="112"/>
      <c r="AI117" s="112"/>
      <c r="AJ117" s="112"/>
      <c r="AK117" s="112"/>
      <c r="AL117" s="112"/>
      <c r="AM117" s="112"/>
      <c r="AN117" s="112"/>
      <c r="AO117" s="112"/>
      <c r="AP117" s="112"/>
      <c r="AQ117" s="112"/>
      <c r="AR117" s="112"/>
      <c r="AS117" s="112"/>
      <c r="AT117" s="112"/>
      <c r="AU117" s="112"/>
      <c r="AV117" s="112"/>
      <c r="AW117" s="112"/>
      <c r="AX117" s="112"/>
      <c r="AY117" s="112"/>
      <c r="AZ117" s="112"/>
      <c r="BA117" s="112"/>
      <c r="BB117" s="112"/>
      <c r="BC117" s="112"/>
      <c r="BD117" s="112"/>
      <c r="BE117" s="112"/>
      <c r="BF117" s="112"/>
      <c r="BG117" s="83"/>
    </row>
    <row r="118" spans="1:59" x14ac:dyDescent="0.25">
      <c r="A118" s="108"/>
      <c r="B118" s="108"/>
      <c r="C118" s="108"/>
      <c r="D118" s="108"/>
      <c r="E118" s="108"/>
      <c r="F118" s="112"/>
      <c r="G118" s="112"/>
      <c r="H118" s="112"/>
      <c r="I118" s="112"/>
      <c r="J118" s="112"/>
      <c r="K118" s="112"/>
      <c r="L118" s="112"/>
      <c r="M118" s="112"/>
      <c r="N118" s="112"/>
      <c r="O118" s="112"/>
      <c r="P118" s="112"/>
      <c r="Q118" s="112"/>
      <c r="R118" s="112"/>
      <c r="S118" s="112"/>
      <c r="T118" s="112"/>
      <c r="U118" s="112"/>
      <c r="V118" s="112"/>
      <c r="W118" s="112"/>
      <c r="X118" s="112"/>
      <c r="Y118" s="112"/>
      <c r="Z118" s="112"/>
      <c r="AA118" s="112"/>
      <c r="AB118" s="112"/>
      <c r="AC118" s="112"/>
      <c r="AD118" s="112"/>
      <c r="AE118" s="112"/>
      <c r="AF118" s="112"/>
      <c r="AG118" s="112"/>
      <c r="AH118" s="112"/>
      <c r="AI118" s="112"/>
      <c r="AJ118" s="112"/>
      <c r="AK118" s="112"/>
      <c r="AL118" s="112"/>
      <c r="AM118" s="112"/>
      <c r="AN118" s="112"/>
      <c r="AO118" s="112"/>
      <c r="AP118" s="112"/>
      <c r="AQ118" s="112"/>
      <c r="AR118" s="112"/>
      <c r="AS118" s="112"/>
      <c r="AT118" s="112"/>
      <c r="AU118" s="112"/>
      <c r="AV118" s="112"/>
      <c r="AW118" s="112"/>
      <c r="AX118" s="112"/>
      <c r="AY118" s="112"/>
      <c r="AZ118" s="112"/>
      <c r="BA118" s="112"/>
      <c r="BB118" s="112"/>
      <c r="BC118" s="112"/>
      <c r="BD118" s="112"/>
      <c r="BE118" s="112"/>
      <c r="BF118" s="112"/>
      <c r="BG118" s="83"/>
    </row>
    <row r="119" spans="1:59" x14ac:dyDescent="0.25">
      <c r="A119" s="108"/>
      <c r="B119" s="108"/>
      <c r="C119" s="108"/>
      <c r="D119" s="108"/>
      <c r="E119" s="108"/>
      <c r="F119" s="112"/>
      <c r="G119" s="112"/>
      <c r="H119" s="112"/>
      <c r="I119" s="112"/>
      <c r="J119" s="112"/>
      <c r="K119" s="112"/>
      <c r="L119" s="112"/>
      <c r="M119" s="112"/>
      <c r="N119" s="112"/>
      <c r="O119" s="112"/>
      <c r="P119" s="112"/>
      <c r="Q119" s="112"/>
      <c r="R119" s="112"/>
      <c r="S119" s="112"/>
      <c r="T119" s="112"/>
      <c r="U119" s="112"/>
      <c r="V119" s="112"/>
      <c r="W119" s="112"/>
      <c r="X119" s="112"/>
      <c r="Y119" s="112"/>
      <c r="Z119" s="112"/>
      <c r="AA119" s="112"/>
      <c r="AB119" s="112"/>
      <c r="AC119" s="112"/>
      <c r="AD119" s="112"/>
      <c r="AE119" s="112"/>
      <c r="AF119" s="112"/>
      <c r="AG119" s="112"/>
      <c r="AH119" s="112"/>
      <c r="AI119" s="112"/>
      <c r="AJ119" s="112"/>
      <c r="AK119" s="112"/>
      <c r="AL119" s="112"/>
      <c r="AM119" s="112"/>
      <c r="AN119" s="112"/>
      <c r="AO119" s="112"/>
      <c r="AP119" s="112"/>
      <c r="AQ119" s="112"/>
      <c r="AR119" s="112"/>
      <c r="AS119" s="112"/>
      <c r="AT119" s="112"/>
      <c r="AU119" s="112"/>
      <c r="AV119" s="112"/>
      <c r="AW119" s="112"/>
      <c r="AX119" s="112"/>
      <c r="AY119" s="112"/>
      <c r="AZ119" s="112"/>
      <c r="BA119" s="112"/>
      <c r="BB119" s="112"/>
      <c r="BC119" s="112"/>
      <c r="BD119" s="112"/>
      <c r="BE119" s="112"/>
      <c r="BF119" s="112"/>
      <c r="BG119" s="83"/>
    </row>
    <row r="120" spans="1:59" x14ac:dyDescent="0.25">
      <c r="A120" s="108"/>
      <c r="B120" s="108"/>
      <c r="C120" s="108"/>
      <c r="D120" s="108"/>
      <c r="E120" s="108"/>
      <c r="F120" s="112"/>
      <c r="G120" s="112"/>
      <c r="H120" s="112"/>
      <c r="I120" s="112"/>
      <c r="J120" s="112"/>
      <c r="K120" s="112"/>
      <c r="L120" s="112"/>
      <c r="M120" s="112"/>
      <c r="N120" s="112"/>
      <c r="O120" s="112"/>
      <c r="P120" s="112"/>
      <c r="Q120" s="112"/>
      <c r="R120" s="112"/>
      <c r="S120" s="112"/>
      <c r="T120" s="112"/>
      <c r="U120" s="112"/>
      <c r="V120" s="112"/>
      <c r="W120" s="112"/>
      <c r="X120" s="112"/>
      <c r="Y120" s="112"/>
      <c r="Z120" s="112"/>
      <c r="AA120" s="112"/>
      <c r="AB120" s="112"/>
      <c r="AC120" s="112"/>
      <c r="AD120" s="112"/>
      <c r="AE120" s="112"/>
      <c r="AF120" s="112"/>
      <c r="AG120" s="112"/>
      <c r="AH120" s="112"/>
      <c r="AI120" s="112"/>
      <c r="AJ120" s="112"/>
      <c r="AK120" s="112"/>
      <c r="AL120" s="112"/>
      <c r="AM120" s="112"/>
      <c r="AN120" s="112"/>
      <c r="AO120" s="112"/>
      <c r="AP120" s="112"/>
      <c r="AQ120" s="112"/>
      <c r="AR120" s="112"/>
      <c r="AS120" s="112"/>
      <c r="AT120" s="112"/>
      <c r="AU120" s="112"/>
      <c r="AV120" s="112"/>
      <c r="AW120" s="112"/>
      <c r="AX120" s="112"/>
      <c r="AY120" s="112"/>
      <c r="AZ120" s="112"/>
      <c r="BA120" s="112"/>
      <c r="BB120" s="112"/>
      <c r="BC120" s="112"/>
      <c r="BD120" s="112"/>
      <c r="BE120" s="112"/>
      <c r="BF120" s="112"/>
      <c r="BG120" s="83"/>
    </row>
    <row r="121" spans="1:59" x14ac:dyDescent="0.25">
      <c r="A121" s="108"/>
      <c r="B121" s="108"/>
      <c r="C121" s="108"/>
      <c r="D121" s="108"/>
      <c r="E121" s="108"/>
      <c r="F121" s="112"/>
      <c r="G121" s="112"/>
      <c r="H121" s="112"/>
      <c r="I121" s="112"/>
      <c r="J121" s="112"/>
      <c r="K121" s="112"/>
      <c r="L121" s="112"/>
      <c r="M121" s="112"/>
      <c r="N121" s="112"/>
      <c r="O121" s="112"/>
      <c r="P121" s="112"/>
      <c r="Q121" s="112"/>
      <c r="R121" s="112"/>
      <c r="S121" s="112"/>
      <c r="T121" s="112"/>
      <c r="U121" s="112"/>
      <c r="V121" s="112"/>
      <c r="W121" s="112"/>
      <c r="X121" s="112"/>
      <c r="Y121" s="112"/>
      <c r="Z121" s="112"/>
      <c r="AA121" s="112"/>
      <c r="AB121" s="112"/>
      <c r="AC121" s="112"/>
      <c r="AD121" s="112"/>
      <c r="AE121" s="112"/>
      <c r="AF121" s="112"/>
      <c r="AG121" s="112"/>
      <c r="AH121" s="112"/>
      <c r="AI121" s="112"/>
      <c r="AJ121" s="112"/>
      <c r="AK121" s="112"/>
      <c r="AL121" s="112"/>
      <c r="AM121" s="112"/>
      <c r="AN121" s="112"/>
      <c r="AO121" s="112"/>
      <c r="AP121" s="112"/>
      <c r="AQ121" s="112"/>
      <c r="AR121" s="112"/>
      <c r="AS121" s="112"/>
      <c r="AT121" s="112"/>
      <c r="AU121" s="112"/>
      <c r="AV121" s="112"/>
      <c r="AW121" s="112"/>
      <c r="AX121" s="112"/>
      <c r="AY121" s="112"/>
      <c r="AZ121" s="112"/>
      <c r="BA121" s="112"/>
      <c r="BB121" s="112"/>
      <c r="BC121" s="112"/>
      <c r="BD121" s="112"/>
      <c r="BE121" s="112"/>
      <c r="BF121" s="112"/>
      <c r="BG121" s="83"/>
    </row>
    <row r="122" spans="1:59" x14ac:dyDescent="0.25">
      <c r="A122" s="108"/>
      <c r="B122" s="108"/>
      <c r="C122" s="108"/>
      <c r="D122" s="108"/>
      <c r="E122" s="108"/>
      <c r="F122" s="112"/>
      <c r="G122" s="112"/>
      <c r="H122" s="112"/>
      <c r="I122" s="112"/>
      <c r="J122" s="112"/>
      <c r="K122" s="112"/>
      <c r="L122" s="112"/>
      <c r="M122" s="112"/>
      <c r="N122" s="112"/>
      <c r="O122" s="112"/>
      <c r="P122" s="112"/>
      <c r="Q122" s="112"/>
      <c r="R122" s="112"/>
      <c r="S122" s="112"/>
      <c r="T122" s="112"/>
      <c r="U122" s="112"/>
      <c r="V122" s="112"/>
      <c r="W122" s="112"/>
      <c r="X122" s="112"/>
      <c r="Y122" s="112"/>
      <c r="Z122" s="112"/>
      <c r="AA122" s="112"/>
      <c r="AB122" s="112"/>
      <c r="AC122" s="112"/>
      <c r="AD122" s="112"/>
      <c r="AE122" s="112"/>
      <c r="AF122" s="112"/>
      <c r="AG122" s="112"/>
      <c r="AH122" s="112"/>
      <c r="AI122" s="112"/>
      <c r="AJ122" s="112"/>
      <c r="AK122" s="112"/>
      <c r="AL122" s="112"/>
      <c r="AM122" s="112"/>
      <c r="AN122" s="112"/>
      <c r="AO122" s="112"/>
      <c r="AP122" s="112"/>
      <c r="AQ122" s="112"/>
      <c r="AR122" s="112"/>
      <c r="AS122" s="112"/>
      <c r="AT122" s="112"/>
      <c r="AU122" s="112"/>
      <c r="AV122" s="112"/>
      <c r="AW122" s="112"/>
      <c r="AX122" s="112"/>
      <c r="AY122" s="112"/>
      <c r="AZ122" s="112"/>
      <c r="BA122" s="112"/>
      <c r="BB122" s="112"/>
      <c r="BC122" s="112"/>
      <c r="BD122" s="112"/>
      <c r="BE122" s="112"/>
      <c r="BF122" s="112"/>
      <c r="BG122" s="83"/>
    </row>
    <row r="123" spans="1:59" x14ac:dyDescent="0.25">
      <c r="A123" s="108"/>
      <c r="B123" s="108"/>
      <c r="C123" s="108"/>
      <c r="D123" s="108"/>
      <c r="E123" s="108"/>
      <c r="F123" s="112"/>
      <c r="G123" s="112"/>
      <c r="H123" s="112"/>
      <c r="I123" s="112"/>
      <c r="J123" s="112"/>
      <c r="K123" s="112"/>
      <c r="L123" s="112"/>
      <c r="M123" s="112"/>
      <c r="N123" s="112"/>
      <c r="O123" s="112"/>
      <c r="P123" s="112"/>
      <c r="Q123" s="112"/>
      <c r="R123" s="112"/>
      <c r="S123" s="112"/>
      <c r="T123" s="112"/>
      <c r="U123" s="112"/>
      <c r="V123" s="112"/>
      <c r="W123" s="112"/>
      <c r="X123" s="112"/>
      <c r="Y123" s="112"/>
      <c r="Z123" s="112"/>
      <c r="AA123" s="112"/>
      <c r="AB123" s="112"/>
      <c r="AC123" s="112"/>
      <c r="AD123" s="112"/>
      <c r="AE123" s="112"/>
      <c r="AF123" s="112"/>
      <c r="AG123" s="112"/>
      <c r="AH123" s="112"/>
      <c r="AI123" s="112"/>
      <c r="AJ123" s="112"/>
      <c r="AK123" s="112"/>
      <c r="AL123" s="112"/>
      <c r="AM123" s="112"/>
      <c r="AN123" s="112"/>
      <c r="AO123" s="112"/>
      <c r="AP123" s="112"/>
      <c r="AQ123" s="112"/>
      <c r="AR123" s="112"/>
      <c r="AS123" s="112"/>
      <c r="AT123" s="112"/>
      <c r="AU123" s="112"/>
      <c r="AV123" s="112"/>
      <c r="AW123" s="112"/>
      <c r="AX123" s="112"/>
      <c r="AY123" s="112"/>
      <c r="AZ123" s="112"/>
      <c r="BA123" s="112"/>
      <c r="BB123" s="112"/>
      <c r="BC123" s="112"/>
      <c r="BD123" s="112"/>
      <c r="BE123" s="112"/>
      <c r="BF123" s="112"/>
      <c r="BG123" s="83"/>
    </row>
    <row r="124" spans="1:59" x14ac:dyDescent="0.25">
      <c r="A124" s="108"/>
      <c r="B124" s="108"/>
      <c r="C124" s="108"/>
      <c r="D124" s="108"/>
      <c r="E124" s="108"/>
      <c r="F124" s="112"/>
      <c r="G124" s="112"/>
      <c r="H124" s="112"/>
      <c r="I124" s="112"/>
      <c r="J124" s="112"/>
      <c r="K124" s="112"/>
      <c r="L124" s="112"/>
      <c r="M124" s="112"/>
      <c r="N124" s="112"/>
      <c r="O124" s="112"/>
      <c r="P124" s="112"/>
      <c r="Q124" s="112"/>
      <c r="R124" s="112"/>
      <c r="S124" s="112"/>
      <c r="T124" s="112"/>
      <c r="U124" s="112"/>
      <c r="V124" s="112"/>
      <c r="W124" s="112"/>
      <c r="X124" s="112"/>
      <c r="Y124" s="112"/>
      <c r="Z124" s="112"/>
      <c r="AA124" s="112"/>
      <c r="AB124" s="112"/>
      <c r="AC124" s="112"/>
      <c r="AD124" s="112"/>
      <c r="AE124" s="112"/>
      <c r="AF124" s="112"/>
      <c r="AG124" s="112"/>
      <c r="AH124" s="112"/>
      <c r="AI124" s="112"/>
      <c r="AJ124" s="112"/>
      <c r="AK124" s="112"/>
      <c r="AL124" s="112"/>
      <c r="AM124" s="112"/>
      <c r="AN124" s="112"/>
      <c r="AO124" s="112"/>
      <c r="AP124" s="112"/>
      <c r="AQ124" s="112"/>
      <c r="AR124" s="112"/>
      <c r="AS124" s="112"/>
      <c r="AT124" s="112"/>
      <c r="AU124" s="112"/>
      <c r="AV124" s="112"/>
      <c r="AW124" s="112"/>
      <c r="AX124" s="112"/>
      <c r="AY124" s="112"/>
      <c r="AZ124" s="112"/>
      <c r="BA124" s="112"/>
      <c r="BB124" s="112"/>
      <c r="BC124" s="112"/>
      <c r="BD124" s="112"/>
      <c r="BE124" s="112"/>
      <c r="BF124" s="112"/>
      <c r="BG124" s="83"/>
    </row>
    <row r="125" spans="1:59" x14ac:dyDescent="0.25">
      <c r="A125" s="108"/>
      <c r="B125" s="108"/>
      <c r="C125" s="108"/>
      <c r="D125" s="108"/>
      <c r="E125" s="108"/>
      <c r="F125" s="112"/>
      <c r="G125" s="112"/>
      <c r="H125" s="112"/>
      <c r="I125" s="112"/>
      <c r="J125" s="112"/>
      <c r="K125" s="112"/>
      <c r="L125" s="112"/>
      <c r="M125" s="112"/>
      <c r="N125" s="112"/>
      <c r="O125" s="112"/>
      <c r="P125" s="112"/>
      <c r="Q125" s="112"/>
      <c r="R125" s="112"/>
      <c r="S125" s="112"/>
      <c r="T125" s="112"/>
      <c r="U125" s="112"/>
      <c r="V125" s="112"/>
      <c r="W125" s="112"/>
      <c r="X125" s="112"/>
      <c r="Y125" s="112"/>
      <c r="Z125" s="112"/>
      <c r="AA125" s="112"/>
      <c r="AB125" s="112"/>
      <c r="AC125" s="112"/>
      <c r="AD125" s="112"/>
      <c r="AE125" s="112"/>
      <c r="AF125" s="112"/>
      <c r="AG125" s="112"/>
      <c r="AH125" s="112"/>
      <c r="AI125" s="112"/>
      <c r="AJ125" s="112"/>
      <c r="AK125" s="112"/>
      <c r="AL125" s="112"/>
      <c r="AM125" s="112"/>
      <c r="AN125" s="112"/>
      <c r="AO125" s="112"/>
      <c r="AP125" s="112"/>
      <c r="AQ125" s="112"/>
      <c r="AR125" s="112"/>
      <c r="AS125" s="112"/>
      <c r="AT125" s="112"/>
      <c r="AU125" s="112"/>
      <c r="AV125" s="112"/>
      <c r="AW125" s="112"/>
      <c r="AX125" s="112"/>
      <c r="AY125" s="112"/>
      <c r="AZ125" s="112"/>
      <c r="BA125" s="112"/>
      <c r="BB125" s="112"/>
      <c r="BC125" s="112"/>
      <c r="BD125" s="112"/>
      <c r="BE125" s="112"/>
      <c r="BF125" s="112"/>
      <c r="BG125" s="83"/>
    </row>
    <row r="126" spans="1:59" x14ac:dyDescent="0.25">
      <c r="A126" s="108"/>
      <c r="B126" s="108"/>
      <c r="C126" s="108"/>
      <c r="D126" s="108"/>
      <c r="E126" s="108"/>
      <c r="F126" s="112"/>
      <c r="G126" s="112"/>
      <c r="H126" s="112"/>
      <c r="I126" s="112"/>
      <c r="J126" s="112"/>
      <c r="K126" s="112"/>
      <c r="L126" s="112"/>
      <c r="M126" s="112"/>
      <c r="N126" s="112"/>
      <c r="O126" s="112"/>
      <c r="P126" s="112"/>
      <c r="Q126" s="112"/>
      <c r="R126" s="112"/>
      <c r="S126" s="112"/>
      <c r="T126" s="112"/>
      <c r="U126" s="112"/>
      <c r="V126" s="112"/>
      <c r="W126" s="112"/>
      <c r="X126" s="112"/>
      <c r="Y126" s="112"/>
      <c r="Z126" s="112"/>
      <c r="AA126" s="112"/>
      <c r="AB126" s="112"/>
      <c r="AC126" s="112"/>
      <c r="AD126" s="112"/>
      <c r="AE126" s="112"/>
      <c r="AF126" s="112"/>
      <c r="AG126" s="112"/>
      <c r="AH126" s="112"/>
      <c r="AI126" s="112"/>
      <c r="AJ126" s="112"/>
      <c r="AK126" s="112"/>
      <c r="AL126" s="112"/>
      <c r="AM126" s="112"/>
      <c r="AN126" s="112"/>
      <c r="AO126" s="112"/>
      <c r="AP126" s="112"/>
      <c r="AQ126" s="112"/>
      <c r="AR126" s="112"/>
      <c r="AS126" s="112"/>
      <c r="AT126" s="112"/>
      <c r="AU126" s="112"/>
      <c r="AV126" s="112"/>
      <c r="AW126" s="112"/>
      <c r="AX126" s="112"/>
      <c r="AY126" s="112"/>
      <c r="AZ126" s="112"/>
      <c r="BA126" s="112"/>
      <c r="BB126" s="112"/>
      <c r="BC126" s="112"/>
      <c r="BD126" s="112"/>
      <c r="BE126" s="112"/>
      <c r="BF126" s="112"/>
      <c r="BG126" s="83"/>
    </row>
    <row r="127" spans="1:59" x14ac:dyDescent="0.25">
      <c r="A127" s="108"/>
      <c r="B127" s="108"/>
      <c r="C127" s="108"/>
      <c r="D127" s="108"/>
      <c r="E127" s="108"/>
      <c r="F127" s="112"/>
      <c r="G127" s="112"/>
      <c r="H127" s="112"/>
      <c r="I127" s="112"/>
      <c r="J127" s="112"/>
      <c r="K127" s="112"/>
      <c r="L127" s="112"/>
      <c r="M127" s="112"/>
      <c r="N127" s="112"/>
      <c r="O127" s="112"/>
      <c r="P127" s="112"/>
      <c r="Q127" s="112"/>
      <c r="R127" s="112"/>
      <c r="S127" s="112"/>
      <c r="T127" s="112"/>
      <c r="U127" s="112"/>
      <c r="V127" s="112"/>
      <c r="W127" s="112"/>
      <c r="X127" s="112"/>
      <c r="Y127" s="112"/>
      <c r="Z127" s="112"/>
      <c r="AA127" s="112"/>
      <c r="AB127" s="112"/>
      <c r="AC127" s="112"/>
      <c r="AD127" s="112"/>
      <c r="AE127" s="112"/>
      <c r="AF127" s="112"/>
      <c r="AG127" s="112"/>
      <c r="AH127" s="112"/>
      <c r="AI127" s="112"/>
      <c r="AJ127" s="112"/>
      <c r="AK127" s="112"/>
      <c r="AL127" s="112"/>
      <c r="AM127" s="112"/>
      <c r="AN127" s="112"/>
      <c r="AO127" s="112"/>
      <c r="AP127" s="112"/>
      <c r="AQ127" s="112"/>
      <c r="AR127" s="112"/>
      <c r="AS127" s="112"/>
      <c r="AT127" s="112"/>
      <c r="AU127" s="112"/>
      <c r="AV127" s="112"/>
      <c r="AW127" s="112"/>
      <c r="AX127" s="112"/>
      <c r="AY127" s="112"/>
      <c r="AZ127" s="112"/>
      <c r="BA127" s="112"/>
      <c r="BB127" s="112"/>
      <c r="BC127" s="112"/>
      <c r="BD127" s="112"/>
      <c r="BE127" s="112"/>
      <c r="BF127" s="112"/>
      <c r="BG127" s="83"/>
    </row>
    <row r="128" spans="1:59" x14ac:dyDescent="0.25">
      <c r="A128" s="108"/>
      <c r="B128" s="108"/>
      <c r="C128" s="108"/>
      <c r="D128" s="108"/>
      <c r="E128" s="108"/>
      <c r="F128" s="112"/>
      <c r="G128" s="112"/>
      <c r="H128" s="112"/>
      <c r="I128" s="112"/>
      <c r="J128" s="112"/>
      <c r="K128" s="112"/>
      <c r="L128" s="112"/>
      <c r="M128" s="112"/>
      <c r="N128" s="112"/>
      <c r="O128" s="112"/>
      <c r="P128" s="112"/>
      <c r="Q128" s="112"/>
      <c r="R128" s="112"/>
      <c r="S128" s="112"/>
      <c r="T128" s="112"/>
      <c r="U128" s="112"/>
      <c r="V128" s="112"/>
      <c r="W128" s="112"/>
      <c r="X128" s="112"/>
      <c r="Y128" s="112"/>
      <c r="Z128" s="112"/>
      <c r="AA128" s="112"/>
      <c r="AB128" s="112"/>
      <c r="AC128" s="112"/>
      <c r="AD128" s="112"/>
      <c r="AE128" s="112"/>
      <c r="AF128" s="112"/>
      <c r="AG128" s="112"/>
      <c r="AH128" s="112"/>
      <c r="AI128" s="112"/>
      <c r="AJ128" s="112"/>
      <c r="AK128" s="112"/>
      <c r="AL128" s="112"/>
      <c r="AM128" s="112"/>
      <c r="AN128" s="112"/>
      <c r="AO128" s="112"/>
      <c r="AP128" s="112"/>
      <c r="AQ128" s="112"/>
      <c r="AR128" s="112"/>
      <c r="AS128" s="112"/>
      <c r="AT128" s="112"/>
      <c r="AU128" s="112"/>
      <c r="AV128" s="112"/>
      <c r="AW128" s="112"/>
      <c r="AX128" s="112"/>
      <c r="AY128" s="112"/>
      <c r="AZ128" s="112"/>
      <c r="BA128" s="112"/>
      <c r="BB128" s="112"/>
      <c r="BC128" s="112"/>
      <c r="BD128" s="112"/>
      <c r="BE128" s="112"/>
      <c r="BF128" s="112"/>
      <c r="BG128" s="83"/>
    </row>
    <row r="129" spans="1:59" x14ac:dyDescent="0.25">
      <c r="A129" s="108"/>
      <c r="B129" s="108"/>
      <c r="C129" s="108"/>
      <c r="D129" s="108"/>
      <c r="E129" s="108"/>
      <c r="F129" s="112"/>
      <c r="G129" s="112"/>
      <c r="H129" s="112"/>
      <c r="I129" s="112"/>
      <c r="J129" s="112"/>
      <c r="K129" s="112"/>
      <c r="L129" s="112"/>
      <c r="M129" s="112"/>
      <c r="N129" s="112"/>
      <c r="O129" s="112"/>
      <c r="P129" s="112"/>
      <c r="Q129" s="112"/>
      <c r="R129" s="112"/>
      <c r="S129" s="112"/>
      <c r="T129" s="112"/>
      <c r="U129" s="112"/>
      <c r="V129" s="112"/>
      <c r="W129" s="112"/>
      <c r="X129" s="112"/>
      <c r="Y129" s="112"/>
      <c r="Z129" s="112"/>
      <c r="AA129" s="112"/>
      <c r="AB129" s="112"/>
      <c r="AC129" s="112"/>
      <c r="AD129" s="112"/>
      <c r="AE129" s="112"/>
      <c r="AF129" s="112"/>
      <c r="AG129" s="112"/>
      <c r="AH129" s="112"/>
      <c r="AI129" s="112"/>
      <c r="AJ129" s="112"/>
      <c r="AK129" s="112"/>
      <c r="AL129" s="112"/>
      <c r="AM129" s="112"/>
      <c r="AN129" s="112"/>
      <c r="AO129" s="112"/>
      <c r="AP129" s="112"/>
      <c r="AQ129" s="112"/>
      <c r="AR129" s="112"/>
      <c r="AS129" s="112"/>
      <c r="AT129" s="112"/>
      <c r="AU129" s="112"/>
      <c r="AV129" s="112"/>
      <c r="AW129" s="112"/>
      <c r="AX129" s="112"/>
      <c r="AY129" s="112"/>
      <c r="AZ129" s="112"/>
      <c r="BA129" s="112"/>
      <c r="BB129" s="112"/>
      <c r="BC129" s="112"/>
      <c r="BD129" s="112"/>
      <c r="BE129" s="112"/>
      <c r="BF129" s="112"/>
      <c r="BG129" s="83"/>
    </row>
    <row r="130" spans="1:59" x14ac:dyDescent="0.25">
      <c r="A130" s="108"/>
      <c r="B130" s="108"/>
      <c r="C130" s="108"/>
      <c r="D130" s="108"/>
      <c r="E130" s="108"/>
      <c r="F130" s="112"/>
      <c r="G130" s="112"/>
      <c r="H130" s="112"/>
      <c r="I130" s="112"/>
      <c r="J130" s="112"/>
      <c r="K130" s="112"/>
      <c r="L130" s="112"/>
      <c r="M130" s="112"/>
      <c r="N130" s="112"/>
      <c r="O130" s="112"/>
      <c r="P130" s="112"/>
      <c r="Q130" s="112"/>
      <c r="R130" s="112"/>
      <c r="S130" s="112"/>
      <c r="T130" s="112"/>
      <c r="U130" s="112"/>
      <c r="V130" s="112"/>
      <c r="W130" s="112"/>
      <c r="X130" s="112"/>
      <c r="Y130" s="112"/>
      <c r="Z130" s="112"/>
      <c r="AA130" s="112"/>
      <c r="AB130" s="112"/>
      <c r="AC130" s="112"/>
      <c r="AD130" s="112"/>
      <c r="AE130" s="112"/>
      <c r="AF130" s="112"/>
      <c r="AG130" s="112"/>
      <c r="AH130" s="112"/>
      <c r="AI130" s="112"/>
      <c r="AJ130" s="112"/>
      <c r="AK130" s="112"/>
      <c r="AL130" s="112"/>
      <c r="AM130" s="112"/>
      <c r="AN130" s="112"/>
      <c r="AO130" s="112"/>
      <c r="AP130" s="112"/>
      <c r="AQ130" s="112"/>
      <c r="AR130" s="112"/>
      <c r="AS130" s="112"/>
      <c r="AT130" s="112"/>
      <c r="AU130" s="112"/>
      <c r="AV130" s="112"/>
      <c r="AW130" s="112"/>
      <c r="AX130" s="112"/>
      <c r="AY130" s="112"/>
      <c r="AZ130" s="112"/>
      <c r="BA130" s="112"/>
      <c r="BB130" s="112"/>
      <c r="BC130" s="112"/>
      <c r="BD130" s="112"/>
      <c r="BE130" s="112"/>
      <c r="BF130" s="112"/>
      <c r="BG130" s="83"/>
    </row>
    <row r="131" spans="1:59" x14ac:dyDescent="0.25">
      <c r="A131" s="108"/>
      <c r="B131" s="108"/>
      <c r="C131" s="108"/>
      <c r="D131" s="108"/>
      <c r="E131" s="108"/>
      <c r="F131" s="112"/>
      <c r="G131" s="112"/>
      <c r="H131" s="112"/>
      <c r="I131" s="112"/>
      <c r="J131" s="112"/>
      <c r="K131" s="112"/>
      <c r="L131" s="112"/>
      <c r="M131" s="112"/>
      <c r="N131" s="112"/>
      <c r="O131" s="112"/>
      <c r="P131" s="112"/>
      <c r="Q131" s="112"/>
      <c r="R131" s="112"/>
      <c r="S131" s="112"/>
      <c r="T131" s="112"/>
      <c r="U131" s="112"/>
      <c r="V131" s="112"/>
      <c r="W131" s="112"/>
      <c r="X131" s="112"/>
      <c r="Y131" s="112"/>
      <c r="Z131" s="112"/>
      <c r="AA131" s="112"/>
      <c r="AB131" s="112"/>
      <c r="AC131" s="112"/>
      <c r="AD131" s="112"/>
      <c r="AE131" s="112"/>
      <c r="AF131" s="112"/>
      <c r="AG131" s="112"/>
      <c r="AH131" s="112"/>
      <c r="AI131" s="112"/>
      <c r="AJ131" s="112"/>
      <c r="AK131" s="112"/>
      <c r="AL131" s="112"/>
      <c r="AM131" s="112"/>
      <c r="AN131" s="112"/>
      <c r="AO131" s="112"/>
      <c r="AP131" s="112"/>
      <c r="AQ131" s="112"/>
      <c r="AR131" s="112"/>
      <c r="AS131" s="112"/>
      <c r="AT131" s="112"/>
      <c r="AU131" s="112"/>
      <c r="AV131" s="112"/>
      <c r="AW131" s="112"/>
      <c r="AX131" s="112"/>
      <c r="AY131" s="112"/>
      <c r="AZ131" s="112"/>
      <c r="BA131" s="112"/>
      <c r="BB131" s="112"/>
      <c r="BC131" s="112"/>
      <c r="BD131" s="112"/>
      <c r="BE131" s="112"/>
      <c r="BF131" s="112"/>
      <c r="BG131" s="83"/>
    </row>
    <row r="132" spans="1:59" x14ac:dyDescent="0.25">
      <c r="A132" s="108"/>
      <c r="B132" s="108"/>
      <c r="C132" s="108"/>
      <c r="D132" s="108"/>
      <c r="E132" s="108"/>
      <c r="F132" s="112"/>
      <c r="G132" s="112"/>
      <c r="H132" s="112"/>
      <c r="I132" s="112"/>
      <c r="J132" s="112"/>
      <c r="K132" s="112"/>
      <c r="L132" s="112"/>
      <c r="M132" s="112"/>
      <c r="N132" s="112"/>
      <c r="O132" s="112"/>
      <c r="P132" s="112"/>
      <c r="Q132" s="112"/>
      <c r="R132" s="112"/>
      <c r="S132" s="112"/>
      <c r="T132" s="112"/>
      <c r="U132" s="112"/>
      <c r="V132" s="112"/>
      <c r="W132" s="112"/>
      <c r="X132" s="112"/>
      <c r="Y132" s="112"/>
      <c r="Z132" s="112"/>
      <c r="AA132" s="112"/>
      <c r="AB132" s="112"/>
      <c r="AC132" s="112"/>
      <c r="AD132" s="112"/>
      <c r="AE132" s="112"/>
      <c r="AF132" s="112"/>
      <c r="AG132" s="112"/>
      <c r="AH132" s="112"/>
      <c r="AI132" s="112"/>
      <c r="AJ132" s="112"/>
      <c r="AK132" s="112"/>
      <c r="AL132" s="112"/>
      <c r="AM132" s="112"/>
      <c r="AN132" s="112"/>
      <c r="AO132" s="112"/>
      <c r="AP132" s="112"/>
      <c r="AQ132" s="112"/>
      <c r="AR132" s="112"/>
      <c r="AS132" s="112"/>
      <c r="AT132" s="112"/>
      <c r="AU132" s="112"/>
      <c r="AV132" s="112"/>
      <c r="AW132" s="112"/>
      <c r="AX132" s="112"/>
      <c r="AY132" s="112"/>
      <c r="AZ132" s="112"/>
      <c r="BA132" s="112"/>
      <c r="BB132" s="112"/>
      <c r="BC132" s="112"/>
      <c r="BD132" s="112"/>
      <c r="BE132" s="112"/>
      <c r="BF132" s="112"/>
      <c r="BG132" s="83"/>
    </row>
    <row r="133" spans="1:59" x14ac:dyDescent="0.25">
      <c r="A133" s="108"/>
      <c r="B133" s="108"/>
      <c r="C133" s="108"/>
      <c r="D133" s="108"/>
      <c r="E133" s="108"/>
      <c r="F133" s="112"/>
      <c r="G133" s="112"/>
      <c r="H133" s="112"/>
      <c r="I133" s="112"/>
      <c r="J133" s="112"/>
      <c r="K133" s="112"/>
      <c r="L133" s="112"/>
      <c r="M133" s="112"/>
      <c r="N133" s="112"/>
      <c r="O133" s="112"/>
      <c r="P133" s="112"/>
      <c r="Q133" s="112"/>
      <c r="R133" s="112"/>
      <c r="S133" s="112"/>
      <c r="T133" s="112"/>
      <c r="U133" s="112"/>
      <c r="V133" s="112"/>
      <c r="W133" s="112"/>
      <c r="X133" s="112"/>
      <c r="Y133" s="112"/>
      <c r="Z133" s="112"/>
      <c r="AA133" s="112"/>
      <c r="AB133" s="112"/>
      <c r="AC133" s="112"/>
      <c r="AD133" s="112"/>
      <c r="AE133" s="112"/>
      <c r="AF133" s="112"/>
      <c r="AG133" s="112"/>
      <c r="AH133" s="112"/>
      <c r="AI133" s="112"/>
      <c r="AJ133" s="112"/>
      <c r="AK133" s="112"/>
      <c r="AL133" s="112"/>
      <c r="AM133" s="112"/>
      <c r="AN133" s="112"/>
      <c r="AO133" s="112"/>
      <c r="AP133" s="112"/>
      <c r="AQ133" s="112"/>
      <c r="AR133" s="112"/>
      <c r="AS133" s="112"/>
      <c r="AT133" s="112"/>
      <c r="AU133" s="112"/>
      <c r="AV133" s="112"/>
      <c r="AW133" s="112"/>
      <c r="AX133" s="112"/>
      <c r="AY133" s="112"/>
      <c r="AZ133" s="112"/>
      <c r="BA133" s="112"/>
      <c r="BB133" s="112"/>
      <c r="BC133" s="112"/>
      <c r="BD133" s="112"/>
      <c r="BE133" s="112"/>
      <c r="BF133" s="112"/>
      <c r="BG133" s="83"/>
    </row>
    <row r="134" spans="1:59" x14ac:dyDescent="0.25">
      <c r="A134" s="108"/>
      <c r="B134" s="108"/>
      <c r="C134" s="108"/>
      <c r="D134" s="108"/>
      <c r="E134" s="108"/>
      <c r="F134" s="112"/>
      <c r="G134" s="112"/>
      <c r="H134" s="112"/>
      <c r="I134" s="112"/>
      <c r="J134" s="112"/>
      <c r="K134" s="112"/>
      <c r="L134" s="112"/>
      <c r="M134" s="112"/>
      <c r="N134" s="112"/>
      <c r="O134" s="112"/>
      <c r="P134" s="112"/>
      <c r="Q134" s="112"/>
      <c r="R134" s="112"/>
      <c r="S134" s="112"/>
      <c r="T134" s="112"/>
      <c r="U134" s="112"/>
      <c r="V134" s="112"/>
      <c r="W134" s="112"/>
      <c r="X134" s="112"/>
      <c r="Y134" s="112"/>
      <c r="Z134" s="112"/>
      <c r="AA134" s="112"/>
      <c r="AB134" s="112"/>
      <c r="AC134" s="112"/>
      <c r="AD134" s="112"/>
      <c r="AE134" s="112"/>
      <c r="AF134" s="112"/>
      <c r="AG134" s="112"/>
      <c r="AH134" s="112"/>
      <c r="AI134" s="112"/>
      <c r="AJ134" s="112"/>
      <c r="AK134" s="112"/>
      <c r="AL134" s="112"/>
      <c r="AM134" s="112"/>
      <c r="AN134" s="112"/>
      <c r="AO134" s="112"/>
      <c r="AP134" s="112"/>
      <c r="AQ134" s="112"/>
      <c r="AR134" s="112"/>
      <c r="AS134" s="112"/>
      <c r="AT134" s="112"/>
      <c r="AU134" s="112"/>
      <c r="AV134" s="112"/>
      <c r="AW134" s="112"/>
      <c r="AX134" s="112"/>
      <c r="AY134" s="112"/>
      <c r="AZ134" s="112"/>
      <c r="BA134" s="112"/>
      <c r="BB134" s="112"/>
      <c r="BC134" s="112"/>
      <c r="BD134" s="112"/>
      <c r="BE134" s="112"/>
      <c r="BF134" s="112"/>
      <c r="BG134" s="83"/>
    </row>
    <row r="135" spans="1:59" x14ac:dyDescent="0.25">
      <c r="A135" s="108"/>
      <c r="B135" s="108"/>
      <c r="C135" s="108"/>
      <c r="D135" s="108"/>
      <c r="E135" s="108"/>
      <c r="F135" s="112"/>
      <c r="G135" s="112"/>
      <c r="H135" s="112"/>
      <c r="I135" s="112"/>
      <c r="J135" s="112"/>
      <c r="K135" s="112"/>
      <c r="L135" s="112"/>
      <c r="M135" s="112"/>
      <c r="N135" s="112"/>
      <c r="O135" s="112"/>
      <c r="P135" s="112"/>
      <c r="Q135" s="112"/>
      <c r="R135" s="112"/>
      <c r="S135" s="112"/>
      <c r="T135" s="112"/>
      <c r="U135" s="112"/>
      <c r="V135" s="112"/>
      <c r="W135" s="112"/>
      <c r="X135" s="112"/>
      <c r="Y135" s="112"/>
      <c r="Z135" s="112"/>
      <c r="AA135" s="112"/>
      <c r="AB135" s="112"/>
      <c r="AC135" s="112"/>
      <c r="AD135" s="112"/>
      <c r="AE135" s="112"/>
      <c r="AF135" s="112"/>
      <c r="AG135" s="112"/>
      <c r="AH135" s="112"/>
      <c r="AI135" s="112"/>
      <c r="AJ135" s="112"/>
      <c r="AK135" s="112"/>
      <c r="AL135" s="112"/>
      <c r="AM135" s="112"/>
      <c r="AN135" s="112"/>
      <c r="AO135" s="112"/>
      <c r="AP135" s="112"/>
      <c r="AQ135" s="112"/>
      <c r="AR135" s="112"/>
      <c r="AS135" s="112"/>
      <c r="AT135" s="112"/>
      <c r="AU135" s="112"/>
      <c r="AV135" s="112"/>
      <c r="AW135" s="112"/>
      <c r="AX135" s="112"/>
      <c r="AY135" s="112"/>
      <c r="AZ135" s="112"/>
      <c r="BA135" s="112"/>
      <c r="BB135" s="112"/>
      <c r="BC135" s="112"/>
      <c r="BD135" s="112"/>
      <c r="BE135" s="112"/>
      <c r="BF135" s="112"/>
      <c r="BG135" s="83"/>
    </row>
    <row r="136" spans="1:59" x14ac:dyDescent="0.25">
      <c r="A136" s="108"/>
      <c r="B136" s="108"/>
      <c r="C136" s="108"/>
      <c r="D136" s="108"/>
      <c r="E136" s="108"/>
      <c r="F136" s="112"/>
      <c r="G136" s="112"/>
      <c r="H136" s="112"/>
      <c r="I136" s="112"/>
      <c r="J136" s="112"/>
      <c r="K136" s="112"/>
      <c r="L136" s="112"/>
      <c r="M136" s="112"/>
      <c r="N136" s="112"/>
      <c r="O136" s="112"/>
      <c r="P136" s="112"/>
      <c r="Q136" s="112"/>
      <c r="R136" s="112"/>
      <c r="S136" s="112"/>
      <c r="T136" s="112"/>
      <c r="U136" s="112"/>
      <c r="V136" s="112"/>
      <c r="W136" s="112"/>
      <c r="X136" s="112"/>
      <c r="Y136" s="112"/>
      <c r="Z136" s="112"/>
      <c r="AA136" s="112"/>
      <c r="AB136" s="112"/>
      <c r="AC136" s="112"/>
      <c r="AD136" s="112"/>
      <c r="AE136" s="112"/>
      <c r="AF136" s="112"/>
      <c r="AG136" s="112"/>
      <c r="AH136" s="112"/>
      <c r="AI136" s="112"/>
      <c r="AJ136" s="112"/>
      <c r="AK136" s="112"/>
      <c r="AL136" s="112"/>
      <c r="AM136" s="112"/>
      <c r="AN136" s="112"/>
      <c r="AO136" s="112"/>
      <c r="AP136" s="112"/>
      <c r="AQ136" s="112"/>
      <c r="AR136" s="112"/>
      <c r="AS136" s="112"/>
      <c r="AT136" s="112"/>
      <c r="AU136" s="112"/>
      <c r="AV136" s="112"/>
      <c r="AW136" s="112"/>
      <c r="AX136" s="112"/>
      <c r="AY136" s="112"/>
      <c r="AZ136" s="112"/>
      <c r="BA136" s="112"/>
      <c r="BB136" s="112"/>
      <c r="BC136" s="112"/>
      <c r="BD136" s="112"/>
      <c r="BE136" s="112"/>
      <c r="BF136" s="112"/>
      <c r="BG136" s="83"/>
    </row>
    <row r="137" spans="1:59" x14ac:dyDescent="0.25">
      <c r="A137" s="108"/>
      <c r="B137" s="108"/>
      <c r="C137" s="108"/>
      <c r="D137" s="108"/>
      <c r="E137" s="108"/>
      <c r="F137" s="112"/>
      <c r="G137" s="112"/>
      <c r="H137" s="112"/>
      <c r="I137" s="112"/>
      <c r="J137" s="112"/>
      <c r="K137" s="112"/>
      <c r="L137" s="112"/>
      <c r="M137" s="112"/>
      <c r="N137" s="112"/>
      <c r="O137" s="112"/>
      <c r="P137" s="112"/>
      <c r="Q137" s="112"/>
      <c r="R137" s="112"/>
      <c r="S137" s="112"/>
      <c r="T137" s="112"/>
      <c r="U137" s="112"/>
      <c r="V137" s="112"/>
      <c r="W137" s="112"/>
      <c r="X137" s="112"/>
      <c r="Y137" s="112"/>
      <c r="Z137" s="112"/>
      <c r="AA137" s="112"/>
      <c r="AB137" s="112"/>
      <c r="AC137" s="112"/>
      <c r="AD137" s="112"/>
      <c r="AE137" s="112"/>
      <c r="AF137" s="112"/>
      <c r="AG137" s="112"/>
      <c r="AH137" s="112"/>
      <c r="AI137" s="112"/>
      <c r="AJ137" s="112"/>
      <c r="AK137" s="112"/>
      <c r="AL137" s="112"/>
      <c r="AM137" s="112"/>
      <c r="AN137" s="112"/>
      <c r="AO137" s="112"/>
      <c r="AP137" s="112"/>
      <c r="AQ137" s="112"/>
      <c r="AR137" s="112"/>
      <c r="AS137" s="112"/>
      <c r="AT137" s="112"/>
      <c r="AU137" s="112"/>
      <c r="AV137" s="112"/>
      <c r="AW137" s="112"/>
      <c r="AX137" s="112"/>
      <c r="AY137" s="112"/>
      <c r="AZ137" s="112"/>
      <c r="BA137" s="112"/>
      <c r="BB137" s="112"/>
      <c r="BC137" s="112"/>
      <c r="BD137" s="112"/>
      <c r="BE137" s="112"/>
      <c r="BF137" s="112"/>
      <c r="BG137" s="83"/>
    </row>
    <row r="138" spans="1:59" x14ac:dyDescent="0.25">
      <c r="A138" s="108"/>
      <c r="B138" s="108"/>
      <c r="C138" s="108"/>
      <c r="D138" s="108"/>
      <c r="E138" s="108"/>
      <c r="F138" s="112"/>
      <c r="G138" s="112"/>
      <c r="H138" s="112"/>
      <c r="I138" s="112"/>
      <c r="J138" s="112"/>
      <c r="K138" s="112"/>
      <c r="L138" s="112"/>
      <c r="M138" s="112"/>
      <c r="N138" s="112"/>
      <c r="O138" s="112"/>
      <c r="P138" s="112"/>
      <c r="Q138" s="112"/>
      <c r="R138" s="112"/>
      <c r="S138" s="112"/>
      <c r="T138" s="112"/>
      <c r="U138" s="112"/>
      <c r="V138" s="112"/>
      <c r="W138" s="112"/>
      <c r="X138" s="112"/>
      <c r="Y138" s="112"/>
      <c r="Z138" s="112"/>
      <c r="AA138" s="112"/>
      <c r="AB138" s="112"/>
      <c r="AC138" s="112"/>
      <c r="AD138" s="112"/>
      <c r="AE138" s="112"/>
      <c r="AF138" s="112"/>
      <c r="AG138" s="112"/>
      <c r="AH138" s="112"/>
      <c r="AI138" s="112"/>
      <c r="AJ138" s="112"/>
      <c r="AK138" s="112"/>
      <c r="AL138" s="112"/>
      <c r="AM138" s="112"/>
      <c r="AN138" s="112"/>
      <c r="AO138" s="112"/>
      <c r="AP138" s="112"/>
      <c r="AQ138" s="112"/>
      <c r="AR138" s="112"/>
      <c r="AS138" s="112"/>
      <c r="AT138" s="112"/>
      <c r="AU138" s="112"/>
      <c r="AV138" s="112"/>
      <c r="AW138" s="112"/>
      <c r="AX138" s="112"/>
      <c r="AY138" s="112"/>
      <c r="AZ138" s="112"/>
      <c r="BA138" s="112"/>
      <c r="BB138" s="112"/>
      <c r="BC138" s="112"/>
      <c r="BD138" s="112"/>
      <c r="BE138" s="112"/>
      <c r="BF138" s="112"/>
      <c r="BG138" s="83"/>
    </row>
    <row r="139" spans="1:59" x14ac:dyDescent="0.25">
      <c r="A139" s="108"/>
      <c r="B139" s="108"/>
      <c r="C139" s="108"/>
      <c r="D139" s="108"/>
      <c r="E139" s="108"/>
      <c r="F139" s="112"/>
      <c r="G139" s="112"/>
      <c r="H139" s="112"/>
      <c r="I139" s="112"/>
      <c r="J139" s="112"/>
      <c r="K139" s="112"/>
      <c r="L139" s="112"/>
      <c r="M139" s="112"/>
      <c r="N139" s="112"/>
      <c r="O139" s="112"/>
      <c r="P139" s="112"/>
      <c r="Q139" s="112"/>
      <c r="R139" s="112"/>
      <c r="S139" s="112"/>
      <c r="T139" s="112"/>
      <c r="U139" s="112"/>
      <c r="V139" s="112"/>
      <c r="W139" s="112"/>
      <c r="X139" s="112"/>
      <c r="Y139" s="112"/>
      <c r="Z139" s="112"/>
      <c r="AA139" s="112"/>
      <c r="AB139" s="112"/>
      <c r="AC139" s="112"/>
      <c r="AD139" s="112"/>
      <c r="AE139" s="112"/>
      <c r="AF139" s="112"/>
      <c r="AG139" s="112"/>
      <c r="AH139" s="112"/>
      <c r="AI139" s="112"/>
      <c r="AJ139" s="112"/>
      <c r="AK139" s="112"/>
      <c r="AL139" s="112"/>
      <c r="AM139" s="112"/>
      <c r="AN139" s="112"/>
      <c r="AO139" s="112"/>
      <c r="AP139" s="112"/>
      <c r="AQ139" s="112"/>
      <c r="AR139" s="112"/>
      <c r="AS139" s="112"/>
      <c r="AT139" s="112"/>
      <c r="AU139" s="112"/>
      <c r="AV139" s="112"/>
      <c r="AW139" s="112"/>
      <c r="AX139" s="112"/>
      <c r="AY139" s="112"/>
      <c r="AZ139" s="112"/>
      <c r="BA139" s="112"/>
      <c r="BB139" s="112"/>
      <c r="BC139" s="112"/>
      <c r="BD139" s="112"/>
      <c r="BE139" s="112"/>
      <c r="BF139" s="112"/>
      <c r="BG139" s="83"/>
    </row>
    <row r="140" spans="1:59" x14ac:dyDescent="0.25">
      <c r="A140" s="108"/>
      <c r="B140" s="108"/>
      <c r="C140" s="108"/>
      <c r="D140" s="108"/>
      <c r="E140" s="108"/>
      <c r="F140" s="112"/>
      <c r="G140" s="112"/>
      <c r="H140" s="112"/>
      <c r="I140" s="112"/>
      <c r="J140" s="112"/>
      <c r="K140" s="112"/>
      <c r="L140" s="112"/>
      <c r="M140" s="112"/>
      <c r="N140" s="112"/>
      <c r="O140" s="112"/>
      <c r="P140" s="112"/>
      <c r="Q140" s="112"/>
      <c r="R140" s="112"/>
      <c r="S140" s="112"/>
      <c r="T140" s="112"/>
      <c r="U140" s="112"/>
      <c r="V140" s="112"/>
      <c r="W140" s="112"/>
      <c r="X140" s="112"/>
      <c r="Y140" s="112"/>
      <c r="Z140" s="112"/>
      <c r="AA140" s="112"/>
      <c r="AB140" s="112"/>
      <c r="AC140" s="112"/>
      <c r="AD140" s="112"/>
      <c r="AE140" s="112"/>
      <c r="AF140" s="112"/>
      <c r="AG140" s="112"/>
      <c r="AH140" s="112"/>
      <c r="AI140" s="112"/>
      <c r="AJ140" s="112"/>
      <c r="AK140" s="112"/>
      <c r="AL140" s="112"/>
      <c r="AM140" s="112"/>
      <c r="AN140" s="112"/>
      <c r="AO140" s="112"/>
      <c r="AP140" s="112"/>
      <c r="AQ140" s="112"/>
      <c r="AR140" s="112"/>
      <c r="AS140" s="112"/>
      <c r="AT140" s="112"/>
      <c r="AU140" s="112"/>
      <c r="AV140" s="112"/>
      <c r="AW140" s="112"/>
      <c r="AX140" s="112"/>
      <c r="AY140" s="112"/>
      <c r="AZ140" s="112"/>
      <c r="BA140" s="112"/>
      <c r="BB140" s="112"/>
      <c r="BC140" s="112"/>
      <c r="BD140" s="112"/>
      <c r="BE140" s="112"/>
      <c r="BF140" s="112"/>
      <c r="BG140" s="83"/>
    </row>
    <row r="141" spans="1:59" x14ac:dyDescent="0.25">
      <c r="A141" s="108"/>
      <c r="B141" s="108"/>
      <c r="C141" s="108"/>
      <c r="D141" s="108"/>
      <c r="E141" s="108"/>
      <c r="F141" s="112"/>
      <c r="G141" s="112"/>
      <c r="H141" s="112"/>
      <c r="I141" s="112"/>
      <c r="J141" s="112"/>
      <c r="K141" s="112"/>
      <c r="L141" s="112"/>
      <c r="M141" s="112"/>
      <c r="N141" s="112"/>
      <c r="O141" s="112"/>
      <c r="P141" s="112"/>
      <c r="Q141" s="112"/>
      <c r="R141" s="112"/>
      <c r="S141" s="112"/>
      <c r="T141" s="112"/>
      <c r="U141" s="112"/>
      <c r="V141" s="112"/>
      <c r="W141" s="112"/>
      <c r="X141" s="112"/>
      <c r="Y141" s="112"/>
      <c r="Z141" s="112"/>
      <c r="AA141" s="112"/>
      <c r="AB141" s="112"/>
      <c r="AC141" s="112"/>
      <c r="AD141" s="112"/>
      <c r="AE141" s="112"/>
      <c r="AF141" s="112"/>
      <c r="AG141" s="112"/>
      <c r="AH141" s="112"/>
      <c r="AI141" s="112"/>
      <c r="AJ141" s="112"/>
      <c r="AK141" s="112"/>
      <c r="AL141" s="112"/>
      <c r="AM141" s="112"/>
      <c r="AN141" s="112"/>
      <c r="AO141" s="112"/>
      <c r="AP141" s="112"/>
      <c r="AQ141" s="112"/>
      <c r="AR141" s="112"/>
      <c r="AS141" s="112"/>
      <c r="AT141" s="112"/>
      <c r="AU141" s="112"/>
      <c r="AV141" s="112"/>
      <c r="AW141" s="112"/>
      <c r="AX141" s="112"/>
      <c r="AY141" s="112"/>
      <c r="AZ141" s="112"/>
      <c r="BA141" s="112"/>
      <c r="BB141" s="112"/>
      <c r="BC141" s="112"/>
      <c r="BD141" s="112"/>
      <c r="BE141" s="112"/>
      <c r="BF141" s="112"/>
      <c r="BG141" s="83"/>
    </row>
    <row r="142" spans="1:59" x14ac:dyDescent="0.25">
      <c r="A142" s="108"/>
      <c r="B142" s="108"/>
      <c r="C142" s="108"/>
      <c r="D142" s="108"/>
      <c r="E142" s="108"/>
      <c r="F142" s="112"/>
      <c r="G142" s="112"/>
      <c r="H142" s="112"/>
      <c r="I142" s="112"/>
      <c r="J142" s="112"/>
      <c r="K142" s="112"/>
      <c r="L142" s="112"/>
      <c r="M142" s="112"/>
      <c r="N142" s="112"/>
      <c r="O142" s="112"/>
      <c r="P142" s="112"/>
      <c r="Q142" s="112"/>
      <c r="R142" s="112"/>
      <c r="S142" s="112"/>
      <c r="T142" s="112"/>
      <c r="U142" s="112"/>
      <c r="V142" s="112"/>
      <c r="W142" s="112"/>
      <c r="X142" s="112"/>
      <c r="Y142" s="112"/>
      <c r="Z142" s="112"/>
      <c r="AA142" s="112"/>
      <c r="AB142" s="112"/>
      <c r="AC142" s="112"/>
      <c r="AD142" s="112"/>
      <c r="AE142" s="112"/>
      <c r="AF142" s="112"/>
      <c r="AG142" s="112"/>
      <c r="AH142" s="112"/>
      <c r="AI142" s="112"/>
      <c r="AJ142" s="112"/>
      <c r="AK142" s="112"/>
      <c r="AL142" s="112"/>
      <c r="AM142" s="112"/>
      <c r="AN142" s="112"/>
      <c r="AO142" s="112"/>
      <c r="AP142" s="112"/>
      <c r="AQ142" s="112"/>
      <c r="AR142" s="112"/>
      <c r="AS142" s="112"/>
      <c r="AT142" s="112"/>
      <c r="AU142" s="112"/>
      <c r="AV142" s="112"/>
      <c r="AW142" s="112"/>
      <c r="AX142" s="112"/>
      <c r="AY142" s="112"/>
      <c r="AZ142" s="112"/>
      <c r="BA142" s="112"/>
      <c r="BB142" s="112"/>
      <c r="BC142" s="112"/>
      <c r="BD142" s="112"/>
      <c r="BE142" s="112"/>
      <c r="BF142" s="112"/>
      <c r="BG142" s="83"/>
    </row>
    <row r="143" spans="1:59" x14ac:dyDescent="0.25">
      <c r="A143" s="108"/>
      <c r="B143" s="108"/>
      <c r="C143" s="108"/>
      <c r="D143" s="108"/>
      <c r="E143" s="108"/>
      <c r="F143" s="112"/>
      <c r="G143" s="112"/>
      <c r="H143" s="112"/>
      <c r="I143" s="112"/>
      <c r="J143" s="112"/>
      <c r="K143" s="112"/>
      <c r="L143" s="112"/>
      <c r="M143" s="112"/>
      <c r="N143" s="112"/>
      <c r="O143" s="112"/>
      <c r="P143" s="112"/>
      <c r="Q143" s="112"/>
      <c r="R143" s="112"/>
      <c r="S143" s="112"/>
      <c r="T143" s="112"/>
      <c r="U143" s="112"/>
      <c r="V143" s="112"/>
      <c r="W143" s="112"/>
      <c r="X143" s="112"/>
      <c r="Y143" s="112"/>
      <c r="Z143" s="112"/>
      <c r="AA143" s="112"/>
      <c r="AB143" s="112"/>
      <c r="AC143" s="112"/>
      <c r="AD143" s="112"/>
      <c r="AE143" s="112"/>
      <c r="AF143" s="112"/>
      <c r="AG143" s="112"/>
      <c r="AH143" s="112"/>
      <c r="AI143" s="112"/>
      <c r="AJ143" s="112"/>
      <c r="AK143" s="112"/>
      <c r="AL143" s="112"/>
      <c r="AM143" s="112"/>
      <c r="AN143" s="112"/>
      <c r="AO143" s="112"/>
      <c r="AP143" s="112"/>
      <c r="AQ143" s="112"/>
      <c r="AR143" s="112"/>
      <c r="AS143" s="112"/>
      <c r="AT143" s="112"/>
      <c r="AU143" s="112"/>
      <c r="AV143" s="112"/>
      <c r="AW143" s="112"/>
      <c r="AX143" s="112"/>
      <c r="AY143" s="112"/>
      <c r="AZ143" s="112"/>
      <c r="BA143" s="112"/>
      <c r="BB143" s="112"/>
      <c r="BC143" s="112"/>
      <c r="BD143" s="112"/>
      <c r="BE143" s="112"/>
      <c r="BF143" s="112"/>
      <c r="BG143" s="83"/>
    </row>
    <row r="144" spans="1:59" x14ac:dyDescent="0.25">
      <c r="A144" s="108"/>
      <c r="B144" s="108"/>
      <c r="C144" s="108"/>
      <c r="D144" s="108"/>
      <c r="E144" s="108"/>
      <c r="F144" s="112"/>
      <c r="G144" s="112"/>
      <c r="H144" s="112"/>
      <c r="I144" s="112"/>
      <c r="J144" s="112"/>
      <c r="K144" s="112"/>
      <c r="L144" s="112"/>
      <c r="M144" s="112"/>
      <c r="N144" s="112"/>
      <c r="O144" s="112"/>
      <c r="P144" s="112"/>
      <c r="Q144" s="112"/>
      <c r="R144" s="112"/>
      <c r="S144" s="112"/>
      <c r="T144" s="112"/>
      <c r="U144" s="112"/>
      <c r="V144" s="112"/>
      <c r="W144" s="112"/>
      <c r="X144" s="112"/>
      <c r="Y144" s="112"/>
      <c r="Z144" s="112"/>
      <c r="AA144" s="112"/>
      <c r="AB144" s="112"/>
      <c r="AC144" s="112"/>
      <c r="AD144" s="112"/>
      <c r="AE144" s="112"/>
      <c r="AF144" s="112"/>
      <c r="AG144" s="112"/>
      <c r="AH144" s="112"/>
      <c r="AI144" s="112"/>
      <c r="AJ144" s="112"/>
      <c r="AK144" s="112"/>
      <c r="AL144" s="112"/>
      <c r="AM144" s="112"/>
      <c r="AN144" s="112"/>
      <c r="AO144" s="112"/>
      <c r="AP144" s="112"/>
      <c r="AQ144" s="112"/>
      <c r="AR144" s="112"/>
      <c r="AS144" s="112"/>
      <c r="AT144" s="112"/>
      <c r="AU144" s="112"/>
      <c r="AV144" s="112"/>
      <c r="AW144" s="112"/>
      <c r="AX144" s="112"/>
      <c r="AY144" s="112"/>
      <c r="AZ144" s="112"/>
      <c r="BA144" s="112"/>
      <c r="BB144" s="112"/>
      <c r="BC144" s="112"/>
      <c r="BD144" s="112"/>
      <c r="BE144" s="112"/>
      <c r="BF144" s="112"/>
      <c r="BG144" s="83"/>
    </row>
    <row r="145" spans="1:59" x14ac:dyDescent="0.25">
      <c r="A145" s="108"/>
      <c r="B145" s="108"/>
      <c r="C145" s="108"/>
      <c r="D145" s="108"/>
      <c r="E145" s="108"/>
      <c r="F145" s="112"/>
      <c r="G145" s="112"/>
      <c r="H145" s="112"/>
      <c r="I145" s="112"/>
      <c r="J145" s="112"/>
      <c r="K145" s="112"/>
      <c r="L145" s="112"/>
      <c r="M145" s="112"/>
      <c r="N145" s="112"/>
      <c r="O145" s="112"/>
      <c r="P145" s="112"/>
      <c r="Q145" s="112"/>
      <c r="R145" s="112"/>
      <c r="S145" s="112"/>
      <c r="T145" s="112"/>
      <c r="U145" s="112"/>
      <c r="V145" s="112"/>
      <c r="W145" s="112"/>
      <c r="X145" s="112"/>
      <c r="Y145" s="112"/>
      <c r="Z145" s="112"/>
      <c r="AA145" s="112"/>
      <c r="AB145" s="112"/>
      <c r="AC145" s="112"/>
      <c r="AD145" s="112"/>
      <c r="AE145" s="112"/>
      <c r="AF145" s="112"/>
      <c r="AG145" s="112"/>
      <c r="AH145" s="112"/>
      <c r="AI145" s="112"/>
      <c r="AJ145" s="112"/>
      <c r="AK145" s="112"/>
      <c r="AL145" s="112"/>
      <c r="AM145" s="112"/>
      <c r="AN145" s="112"/>
      <c r="AO145" s="112"/>
      <c r="AP145" s="112"/>
      <c r="AQ145" s="112"/>
      <c r="AR145" s="112"/>
      <c r="AS145" s="112"/>
      <c r="AT145" s="112"/>
      <c r="AU145" s="112"/>
      <c r="AV145" s="112"/>
      <c r="AW145" s="112"/>
      <c r="AX145" s="112"/>
      <c r="AY145" s="112"/>
      <c r="AZ145" s="112"/>
      <c r="BA145" s="112"/>
      <c r="BB145" s="112"/>
      <c r="BC145" s="112"/>
      <c r="BD145" s="112"/>
      <c r="BE145" s="112"/>
      <c r="BF145" s="112"/>
      <c r="BG145" s="83"/>
    </row>
    <row r="146" spans="1:59" x14ac:dyDescent="0.25">
      <c r="A146" s="108"/>
      <c r="B146" s="108"/>
      <c r="C146" s="108"/>
      <c r="D146" s="108"/>
      <c r="E146" s="108"/>
      <c r="F146" s="112"/>
      <c r="G146" s="112"/>
      <c r="H146" s="112"/>
      <c r="I146" s="112"/>
      <c r="J146" s="112"/>
      <c r="K146" s="112"/>
      <c r="L146" s="112"/>
      <c r="M146" s="112"/>
      <c r="N146" s="112"/>
      <c r="O146" s="112"/>
      <c r="P146" s="112"/>
      <c r="Q146" s="112"/>
      <c r="R146" s="112"/>
      <c r="S146" s="112"/>
      <c r="T146" s="112"/>
      <c r="U146" s="112"/>
      <c r="V146" s="112"/>
      <c r="W146" s="112"/>
      <c r="X146" s="112"/>
      <c r="Y146" s="112"/>
      <c r="Z146" s="112"/>
      <c r="AA146" s="112"/>
      <c r="AB146" s="112"/>
      <c r="AC146" s="112"/>
      <c r="AD146" s="112"/>
      <c r="AE146" s="112"/>
      <c r="AF146" s="112"/>
      <c r="AG146" s="112"/>
      <c r="AH146" s="112"/>
      <c r="AI146" s="112"/>
      <c r="AJ146" s="112"/>
      <c r="AK146" s="112"/>
      <c r="AL146" s="112"/>
      <c r="AM146" s="112"/>
      <c r="AN146" s="112"/>
      <c r="AO146" s="112"/>
      <c r="AP146" s="112"/>
      <c r="AQ146" s="112"/>
      <c r="AR146" s="112"/>
      <c r="AS146" s="112"/>
      <c r="AT146" s="112"/>
      <c r="AU146" s="112"/>
      <c r="AV146" s="112"/>
      <c r="AW146" s="112"/>
      <c r="AX146" s="112"/>
      <c r="AY146" s="112"/>
      <c r="AZ146" s="112"/>
      <c r="BA146" s="112"/>
      <c r="BB146" s="112"/>
      <c r="BC146" s="112"/>
      <c r="BD146" s="112"/>
      <c r="BE146" s="112"/>
      <c r="BF146" s="112"/>
      <c r="BG146" s="83"/>
    </row>
    <row r="147" spans="1:59" x14ac:dyDescent="0.25">
      <c r="A147" s="108"/>
      <c r="B147" s="108"/>
      <c r="C147" s="108"/>
      <c r="D147" s="108"/>
      <c r="E147" s="108"/>
      <c r="F147" s="112"/>
      <c r="G147" s="112"/>
      <c r="H147" s="112"/>
      <c r="I147" s="112"/>
      <c r="J147" s="112"/>
      <c r="K147" s="112"/>
      <c r="L147" s="112"/>
      <c r="M147" s="112"/>
      <c r="N147" s="112"/>
      <c r="O147" s="112"/>
      <c r="P147" s="112"/>
      <c r="Q147" s="112"/>
      <c r="R147" s="112"/>
      <c r="S147" s="112"/>
      <c r="T147" s="112"/>
      <c r="U147" s="112"/>
      <c r="V147" s="112"/>
      <c r="W147" s="112"/>
      <c r="X147" s="112"/>
      <c r="Y147" s="112"/>
      <c r="Z147" s="112"/>
      <c r="AA147" s="112"/>
      <c r="AB147" s="112"/>
      <c r="AC147" s="112"/>
      <c r="AD147" s="112"/>
      <c r="AE147" s="112"/>
      <c r="AF147" s="112"/>
      <c r="AG147" s="112"/>
      <c r="AH147" s="112"/>
      <c r="AI147" s="112"/>
      <c r="AJ147" s="112"/>
      <c r="AK147" s="112"/>
      <c r="AL147" s="112"/>
      <c r="AM147" s="112"/>
      <c r="AN147" s="112"/>
      <c r="AO147" s="112"/>
      <c r="AP147" s="112"/>
      <c r="AQ147" s="112"/>
      <c r="AR147" s="112"/>
      <c r="AS147" s="112"/>
      <c r="AT147" s="112"/>
      <c r="AU147" s="112"/>
      <c r="AV147" s="112"/>
      <c r="AW147" s="112"/>
      <c r="AX147" s="112"/>
      <c r="AY147" s="112"/>
      <c r="AZ147" s="112"/>
      <c r="BA147" s="112"/>
      <c r="BB147" s="112"/>
      <c r="BC147" s="112"/>
      <c r="BD147" s="112"/>
      <c r="BE147" s="112"/>
      <c r="BF147" s="112"/>
      <c r="BG147" s="83"/>
    </row>
    <row r="148" spans="1:59" x14ac:dyDescent="0.25">
      <c r="A148" s="108"/>
      <c r="B148" s="108"/>
      <c r="C148" s="108"/>
      <c r="D148" s="108"/>
      <c r="E148" s="108"/>
      <c r="F148" s="112"/>
      <c r="G148" s="112"/>
      <c r="H148" s="112"/>
      <c r="I148" s="112"/>
      <c r="J148" s="112"/>
      <c r="K148" s="112"/>
      <c r="L148" s="112"/>
      <c r="M148" s="112"/>
      <c r="N148" s="112"/>
      <c r="O148" s="112"/>
      <c r="P148" s="112"/>
      <c r="Q148" s="112"/>
      <c r="R148" s="112"/>
      <c r="S148" s="112"/>
      <c r="T148" s="112"/>
      <c r="U148" s="112"/>
      <c r="V148" s="112"/>
      <c r="W148" s="112"/>
      <c r="X148" s="112"/>
      <c r="Y148" s="112"/>
      <c r="Z148" s="112"/>
      <c r="AA148" s="112"/>
      <c r="AB148" s="112"/>
      <c r="AC148" s="112"/>
      <c r="AD148" s="112"/>
      <c r="AE148" s="112"/>
      <c r="AF148" s="112"/>
      <c r="AG148" s="112"/>
      <c r="AH148" s="112"/>
      <c r="AI148" s="112"/>
      <c r="AJ148" s="112"/>
      <c r="AK148" s="112"/>
      <c r="AL148" s="112"/>
      <c r="AM148" s="112"/>
      <c r="AN148" s="112"/>
      <c r="AO148" s="112"/>
      <c r="AP148" s="112"/>
      <c r="AQ148" s="112"/>
      <c r="AR148" s="112"/>
      <c r="AS148" s="112"/>
      <c r="AT148" s="112"/>
      <c r="AU148" s="112"/>
      <c r="AV148" s="112"/>
      <c r="AW148" s="112"/>
      <c r="AX148" s="112"/>
      <c r="AY148" s="112"/>
      <c r="AZ148" s="112"/>
      <c r="BA148" s="112"/>
      <c r="BB148" s="112"/>
      <c r="BC148" s="112"/>
      <c r="BD148" s="112"/>
      <c r="BE148" s="112"/>
      <c r="BF148" s="112"/>
      <c r="BG148" s="83"/>
    </row>
    <row r="149" spans="1:59" x14ac:dyDescent="0.25">
      <c r="A149" s="108"/>
      <c r="B149" s="108"/>
      <c r="C149" s="108"/>
      <c r="D149" s="108"/>
      <c r="E149" s="108"/>
      <c r="F149" s="112"/>
      <c r="G149" s="112"/>
      <c r="H149" s="112"/>
      <c r="I149" s="112"/>
      <c r="J149" s="112"/>
      <c r="K149" s="112"/>
      <c r="L149" s="112"/>
      <c r="M149" s="112"/>
      <c r="N149" s="112"/>
      <c r="O149" s="112"/>
      <c r="P149" s="112"/>
      <c r="Q149" s="112"/>
      <c r="R149" s="112"/>
      <c r="S149" s="112"/>
      <c r="T149" s="112"/>
      <c r="U149" s="112"/>
      <c r="V149" s="112"/>
      <c r="W149" s="112"/>
      <c r="X149" s="112"/>
      <c r="Y149" s="112"/>
      <c r="Z149" s="112"/>
      <c r="AA149" s="112"/>
      <c r="AB149" s="112"/>
      <c r="AC149" s="112"/>
      <c r="AD149" s="112"/>
      <c r="AE149" s="112"/>
      <c r="AF149" s="112"/>
      <c r="AG149" s="112"/>
      <c r="AH149" s="112"/>
      <c r="AI149" s="112"/>
      <c r="AJ149" s="112"/>
      <c r="AK149" s="112"/>
      <c r="AL149" s="112"/>
      <c r="AM149" s="112"/>
      <c r="AN149" s="112"/>
      <c r="AO149" s="112"/>
      <c r="AP149" s="112"/>
      <c r="AQ149" s="112"/>
      <c r="AR149" s="112"/>
      <c r="AS149" s="112"/>
      <c r="AT149" s="112"/>
      <c r="AU149" s="112"/>
      <c r="AV149" s="112"/>
      <c r="AW149" s="112"/>
      <c r="AX149" s="112"/>
      <c r="AY149" s="112"/>
      <c r="AZ149" s="112"/>
      <c r="BA149" s="112"/>
      <c r="BB149" s="112"/>
      <c r="BC149" s="112"/>
      <c r="BD149" s="112"/>
      <c r="BE149" s="112"/>
      <c r="BF149" s="112"/>
      <c r="BG149" s="83"/>
    </row>
    <row r="150" spans="1:59" x14ac:dyDescent="0.25">
      <c r="A150" s="108"/>
      <c r="B150" s="108"/>
      <c r="C150" s="108"/>
      <c r="D150" s="108"/>
      <c r="E150" s="108"/>
      <c r="F150" s="112"/>
      <c r="G150" s="112"/>
      <c r="H150" s="112"/>
      <c r="I150" s="112"/>
      <c r="J150" s="112"/>
      <c r="K150" s="112"/>
      <c r="L150" s="112"/>
      <c r="M150" s="112"/>
      <c r="N150" s="112"/>
      <c r="O150" s="112"/>
      <c r="P150" s="112"/>
      <c r="Q150" s="112"/>
      <c r="R150" s="112"/>
      <c r="S150" s="112"/>
      <c r="T150" s="112"/>
      <c r="U150" s="112"/>
      <c r="V150" s="112"/>
      <c r="W150" s="112"/>
      <c r="X150" s="112"/>
      <c r="Y150" s="112"/>
      <c r="Z150" s="112"/>
      <c r="AA150" s="112"/>
      <c r="AB150" s="112"/>
      <c r="AC150" s="112"/>
      <c r="AD150" s="112"/>
      <c r="AE150" s="112"/>
      <c r="AF150" s="112"/>
      <c r="AG150" s="112"/>
      <c r="AH150" s="112"/>
      <c r="AI150" s="112"/>
      <c r="AJ150" s="112"/>
      <c r="AK150" s="112"/>
      <c r="AL150" s="112"/>
      <c r="AM150" s="112"/>
      <c r="AN150" s="112"/>
      <c r="AO150" s="112"/>
      <c r="AP150" s="112"/>
      <c r="AQ150" s="112"/>
      <c r="AR150" s="112"/>
      <c r="AS150" s="112"/>
      <c r="AT150" s="112"/>
      <c r="AU150" s="112"/>
      <c r="AV150" s="112"/>
      <c r="AW150" s="112"/>
      <c r="AX150" s="112"/>
      <c r="AY150" s="112"/>
      <c r="AZ150" s="112"/>
      <c r="BA150" s="112"/>
      <c r="BB150" s="112"/>
      <c r="BC150" s="112"/>
      <c r="BD150" s="112"/>
      <c r="BE150" s="112"/>
      <c r="BF150" s="112"/>
      <c r="BG150" s="83"/>
    </row>
    <row r="151" spans="1:59" x14ac:dyDescent="0.25">
      <c r="A151" s="108"/>
      <c r="B151" s="108"/>
      <c r="C151" s="108"/>
      <c r="D151" s="108"/>
      <c r="E151" s="108"/>
      <c r="F151" s="112"/>
      <c r="G151" s="112"/>
      <c r="H151" s="112"/>
      <c r="I151" s="112"/>
      <c r="J151" s="112"/>
      <c r="K151" s="112"/>
      <c r="L151" s="112"/>
      <c r="M151" s="112"/>
      <c r="N151" s="112"/>
      <c r="O151" s="112"/>
      <c r="P151" s="112"/>
      <c r="Q151" s="112"/>
      <c r="R151" s="112"/>
      <c r="S151" s="112"/>
      <c r="T151" s="112"/>
      <c r="U151" s="112"/>
      <c r="V151" s="112"/>
      <c r="W151" s="112"/>
      <c r="X151" s="112"/>
      <c r="Y151" s="112"/>
      <c r="Z151" s="112"/>
      <c r="AA151" s="112"/>
      <c r="AB151" s="112"/>
      <c r="AC151" s="112"/>
      <c r="AD151" s="112"/>
      <c r="AE151" s="112"/>
      <c r="AF151" s="112"/>
      <c r="AG151" s="112"/>
      <c r="AH151" s="112"/>
      <c r="AI151" s="112"/>
      <c r="AJ151" s="112"/>
      <c r="AK151" s="112"/>
      <c r="AL151" s="112"/>
      <c r="AM151" s="112"/>
      <c r="AN151" s="112"/>
      <c r="AO151" s="112"/>
      <c r="AP151" s="112"/>
      <c r="AQ151" s="112"/>
      <c r="AR151" s="112"/>
      <c r="AS151" s="112"/>
      <c r="AT151" s="112"/>
      <c r="AU151" s="112"/>
      <c r="AV151" s="112"/>
      <c r="AW151" s="112"/>
      <c r="AX151" s="112"/>
      <c r="AY151" s="112"/>
      <c r="AZ151" s="112"/>
      <c r="BA151" s="112"/>
      <c r="BB151" s="112"/>
      <c r="BC151" s="112"/>
      <c r="BD151" s="112"/>
      <c r="BE151" s="112"/>
      <c r="BF151" s="112"/>
      <c r="BG151" s="83"/>
    </row>
    <row r="152" spans="1:59" x14ac:dyDescent="0.25">
      <c r="A152" s="108"/>
      <c r="B152" s="108"/>
      <c r="C152" s="108"/>
      <c r="D152" s="108"/>
      <c r="E152" s="108"/>
      <c r="F152" s="112"/>
      <c r="G152" s="112"/>
      <c r="H152" s="112"/>
      <c r="I152" s="112"/>
      <c r="J152" s="112"/>
      <c r="K152" s="112"/>
      <c r="L152" s="112"/>
      <c r="M152" s="112"/>
      <c r="N152" s="112"/>
      <c r="O152" s="112"/>
      <c r="P152" s="112"/>
      <c r="Q152" s="112"/>
      <c r="R152" s="112"/>
      <c r="S152" s="112"/>
      <c r="T152" s="112"/>
      <c r="U152" s="112"/>
      <c r="V152" s="112"/>
      <c r="W152" s="112"/>
      <c r="X152" s="112"/>
      <c r="Y152" s="112"/>
      <c r="Z152" s="112"/>
      <c r="AA152" s="112"/>
      <c r="AB152" s="112"/>
      <c r="AC152" s="112"/>
      <c r="AD152" s="112"/>
      <c r="AE152" s="112"/>
      <c r="AF152" s="112"/>
      <c r="AG152" s="112"/>
      <c r="AH152" s="112"/>
      <c r="AI152" s="112"/>
      <c r="AJ152" s="112"/>
      <c r="AK152" s="112"/>
      <c r="AL152" s="112"/>
      <c r="AM152" s="112"/>
      <c r="AN152" s="112"/>
      <c r="AO152" s="112"/>
      <c r="AP152" s="112"/>
      <c r="AQ152" s="112"/>
      <c r="AR152" s="112"/>
      <c r="AS152" s="112"/>
      <c r="AT152" s="112"/>
      <c r="AU152" s="112"/>
      <c r="AV152" s="112"/>
      <c r="AW152" s="112"/>
      <c r="AX152" s="112"/>
      <c r="AY152" s="112"/>
      <c r="AZ152" s="112"/>
      <c r="BA152" s="112"/>
      <c r="BB152" s="112"/>
      <c r="BC152" s="112"/>
      <c r="BD152" s="112"/>
      <c r="BE152" s="112"/>
      <c r="BF152" s="112"/>
      <c r="BG152" s="83"/>
    </row>
    <row r="153" spans="1:59" x14ac:dyDescent="0.25">
      <c r="A153" s="108"/>
      <c r="B153" s="108"/>
      <c r="C153" s="108"/>
      <c r="D153" s="108"/>
      <c r="E153" s="108"/>
      <c r="F153" s="112"/>
      <c r="G153" s="112"/>
      <c r="H153" s="112"/>
      <c r="I153" s="112"/>
      <c r="J153" s="112"/>
      <c r="K153" s="112"/>
      <c r="L153" s="112"/>
      <c r="M153" s="112"/>
      <c r="N153" s="112"/>
      <c r="O153" s="112"/>
      <c r="P153" s="112"/>
      <c r="Q153" s="112"/>
      <c r="R153" s="112"/>
      <c r="S153" s="112"/>
      <c r="T153" s="112"/>
      <c r="U153" s="112"/>
      <c r="V153" s="112"/>
      <c r="W153" s="112"/>
      <c r="X153" s="112"/>
      <c r="Y153" s="112"/>
      <c r="Z153" s="112"/>
      <c r="AA153" s="112"/>
      <c r="AB153" s="112"/>
      <c r="AC153" s="112"/>
      <c r="AD153" s="112"/>
      <c r="AE153" s="112"/>
      <c r="AF153" s="112"/>
      <c r="AG153" s="112"/>
      <c r="AH153" s="112"/>
      <c r="AI153" s="112"/>
      <c r="AJ153" s="112"/>
      <c r="AK153" s="112"/>
      <c r="AL153" s="112"/>
      <c r="AM153" s="112"/>
      <c r="AN153" s="112"/>
      <c r="AO153" s="112"/>
      <c r="AP153" s="112"/>
      <c r="AQ153" s="112"/>
      <c r="AR153" s="112"/>
      <c r="AS153" s="112"/>
      <c r="AT153" s="112"/>
      <c r="AU153" s="112"/>
      <c r="AV153" s="112"/>
      <c r="AW153" s="112"/>
      <c r="AX153" s="112"/>
      <c r="AY153" s="112"/>
      <c r="AZ153" s="112"/>
      <c r="BA153" s="112"/>
      <c r="BB153" s="112"/>
      <c r="BC153" s="112"/>
      <c r="BD153" s="112"/>
      <c r="BE153" s="112"/>
      <c r="BF153" s="112"/>
      <c r="BG153" s="83"/>
    </row>
    <row r="154" spans="1:59" x14ac:dyDescent="0.25">
      <c r="A154" s="108"/>
      <c r="B154" s="108"/>
      <c r="C154" s="108"/>
      <c r="D154" s="108"/>
      <c r="E154" s="108"/>
      <c r="F154" s="112"/>
      <c r="G154" s="112"/>
      <c r="H154" s="112"/>
      <c r="I154" s="112"/>
      <c r="J154" s="112"/>
      <c r="K154" s="112"/>
      <c r="L154" s="112"/>
      <c r="M154" s="112"/>
      <c r="N154" s="112"/>
      <c r="O154" s="112"/>
      <c r="P154" s="112"/>
      <c r="Q154" s="112"/>
      <c r="R154" s="112"/>
      <c r="S154" s="112"/>
      <c r="T154" s="112"/>
      <c r="U154" s="112"/>
      <c r="V154" s="112"/>
      <c r="W154" s="112"/>
      <c r="X154" s="112"/>
      <c r="Y154" s="112"/>
      <c r="Z154" s="112"/>
      <c r="AA154" s="112"/>
      <c r="AB154" s="112"/>
      <c r="AC154" s="112"/>
      <c r="AD154" s="112"/>
      <c r="AE154" s="112"/>
      <c r="AF154" s="112"/>
      <c r="AG154" s="112"/>
      <c r="AH154" s="112"/>
      <c r="AI154" s="112"/>
      <c r="AJ154" s="112"/>
      <c r="AK154" s="112"/>
      <c r="AL154" s="112"/>
      <c r="AM154" s="112"/>
      <c r="AN154" s="112"/>
      <c r="AO154" s="112"/>
      <c r="AP154" s="112"/>
      <c r="AQ154" s="112"/>
      <c r="AR154" s="112"/>
      <c r="AS154" s="112"/>
      <c r="AT154" s="112"/>
      <c r="AU154" s="112"/>
      <c r="AV154" s="112"/>
      <c r="AW154" s="112"/>
      <c r="AX154" s="112"/>
      <c r="AY154" s="112"/>
      <c r="AZ154" s="112"/>
      <c r="BA154" s="112"/>
      <c r="BB154" s="112"/>
      <c r="BC154" s="112"/>
      <c r="BD154" s="112"/>
      <c r="BE154" s="112"/>
      <c r="BF154" s="112"/>
      <c r="BG154" s="83"/>
    </row>
    <row r="155" spans="1:59" x14ac:dyDescent="0.25">
      <c r="A155" s="108"/>
      <c r="B155" s="108"/>
      <c r="C155" s="108"/>
      <c r="D155" s="108"/>
      <c r="E155" s="108"/>
      <c r="F155" s="112"/>
      <c r="G155" s="112"/>
      <c r="H155" s="112"/>
      <c r="I155" s="112"/>
      <c r="J155" s="112"/>
      <c r="K155" s="112"/>
      <c r="L155" s="112"/>
      <c r="M155" s="112"/>
      <c r="N155" s="112"/>
      <c r="O155" s="112"/>
      <c r="P155" s="112"/>
      <c r="Q155" s="112"/>
      <c r="R155" s="112"/>
      <c r="S155" s="112"/>
      <c r="T155" s="112"/>
      <c r="U155" s="112"/>
      <c r="V155" s="112"/>
      <c r="W155" s="112"/>
      <c r="X155" s="112"/>
      <c r="Y155" s="112"/>
      <c r="Z155" s="112"/>
      <c r="AA155" s="112"/>
      <c r="AB155" s="112"/>
      <c r="AC155" s="112"/>
      <c r="AD155" s="112"/>
      <c r="AE155" s="112"/>
      <c r="AF155" s="112"/>
      <c r="AG155" s="112"/>
      <c r="AH155" s="112"/>
      <c r="AI155" s="112"/>
      <c r="AJ155" s="112"/>
      <c r="AK155" s="112"/>
      <c r="AL155" s="112"/>
      <c r="AM155" s="112"/>
      <c r="AN155" s="112"/>
      <c r="AO155" s="112"/>
      <c r="AP155" s="112"/>
      <c r="AQ155" s="112"/>
      <c r="AR155" s="112"/>
      <c r="AS155" s="112"/>
      <c r="AT155" s="112"/>
      <c r="AU155" s="112"/>
      <c r="AV155" s="112"/>
      <c r="AW155" s="112"/>
      <c r="AX155" s="112"/>
      <c r="AY155" s="112"/>
      <c r="AZ155" s="112"/>
      <c r="BA155" s="112"/>
      <c r="BB155" s="112"/>
      <c r="BC155" s="112"/>
      <c r="BD155" s="112"/>
      <c r="BE155" s="112"/>
      <c r="BF155" s="112"/>
      <c r="BG155" s="83"/>
    </row>
    <row r="156" spans="1:59" x14ac:dyDescent="0.25">
      <c r="A156" s="108"/>
      <c r="B156" s="108"/>
      <c r="C156" s="108"/>
      <c r="D156" s="108"/>
      <c r="E156" s="108"/>
      <c r="F156" s="112"/>
      <c r="G156" s="112"/>
      <c r="H156" s="112"/>
      <c r="I156" s="112"/>
      <c r="J156" s="112"/>
      <c r="K156" s="112"/>
      <c r="L156" s="112"/>
      <c r="M156" s="112"/>
      <c r="N156" s="112"/>
      <c r="O156" s="112"/>
      <c r="P156" s="112"/>
      <c r="Q156" s="112"/>
      <c r="R156" s="112"/>
      <c r="S156" s="112"/>
      <c r="T156" s="112"/>
      <c r="U156" s="112"/>
      <c r="V156" s="112"/>
      <c r="W156" s="112"/>
      <c r="X156" s="112"/>
      <c r="Y156" s="112"/>
      <c r="Z156" s="112"/>
      <c r="AA156" s="112"/>
      <c r="AB156" s="112"/>
      <c r="AC156" s="112"/>
      <c r="AD156" s="112"/>
      <c r="AE156" s="112"/>
      <c r="AF156" s="112"/>
      <c r="AG156" s="112"/>
      <c r="AH156" s="112"/>
      <c r="AI156" s="112"/>
      <c r="AJ156" s="112"/>
      <c r="AK156" s="112"/>
      <c r="AL156" s="112"/>
      <c r="AM156" s="112"/>
      <c r="AN156" s="112"/>
      <c r="AO156" s="112"/>
      <c r="AP156" s="112"/>
      <c r="AQ156" s="112"/>
      <c r="AR156" s="112"/>
      <c r="AS156" s="112"/>
      <c r="AT156" s="112"/>
      <c r="AU156" s="112"/>
      <c r="AV156" s="112"/>
      <c r="AW156" s="112"/>
      <c r="AX156" s="112"/>
      <c r="AY156" s="112"/>
      <c r="AZ156" s="112"/>
      <c r="BA156" s="112"/>
      <c r="BB156" s="112"/>
      <c r="BC156" s="112"/>
      <c r="BD156" s="112"/>
      <c r="BE156" s="112"/>
      <c r="BF156" s="112"/>
      <c r="BG156" s="83"/>
    </row>
    <row r="157" spans="1:59" x14ac:dyDescent="0.25">
      <c r="A157" s="108"/>
      <c r="B157" s="108"/>
      <c r="C157" s="108"/>
      <c r="D157" s="108"/>
      <c r="E157" s="108"/>
      <c r="F157" s="112"/>
      <c r="G157" s="112"/>
      <c r="H157" s="112"/>
      <c r="I157" s="112"/>
      <c r="J157" s="112"/>
      <c r="K157" s="112"/>
      <c r="L157" s="112"/>
      <c r="M157" s="112"/>
      <c r="N157" s="112"/>
      <c r="O157" s="112"/>
      <c r="P157" s="112"/>
      <c r="Q157" s="112"/>
      <c r="R157" s="112"/>
      <c r="S157" s="112"/>
      <c r="T157" s="112"/>
      <c r="U157" s="112"/>
      <c r="V157" s="112"/>
      <c r="W157" s="112"/>
      <c r="X157" s="112"/>
      <c r="Y157" s="112"/>
      <c r="Z157" s="112"/>
      <c r="AA157" s="112"/>
      <c r="AB157" s="112"/>
      <c r="AC157" s="112"/>
      <c r="AD157" s="112"/>
      <c r="AE157" s="112"/>
      <c r="AF157" s="112"/>
      <c r="AG157" s="112"/>
      <c r="AH157" s="112"/>
      <c r="AI157" s="112"/>
      <c r="AJ157" s="112"/>
      <c r="AK157" s="112"/>
      <c r="AL157" s="112"/>
      <c r="AM157" s="112"/>
      <c r="AN157" s="112"/>
      <c r="AO157" s="112"/>
      <c r="AP157" s="112"/>
      <c r="AQ157" s="112"/>
      <c r="AR157" s="112"/>
      <c r="AS157" s="112"/>
      <c r="AT157" s="112"/>
      <c r="AU157" s="112"/>
      <c r="AV157" s="112"/>
      <c r="AW157" s="112"/>
      <c r="AX157" s="112"/>
      <c r="AY157" s="112"/>
      <c r="AZ157" s="112"/>
      <c r="BA157" s="112"/>
      <c r="BB157" s="112"/>
      <c r="BC157" s="112"/>
      <c r="BD157" s="112"/>
      <c r="BE157" s="112"/>
      <c r="BF157" s="112"/>
      <c r="BG157" s="83"/>
    </row>
    <row r="158" spans="1:59" x14ac:dyDescent="0.25">
      <c r="A158" s="108"/>
      <c r="B158" s="108"/>
      <c r="C158" s="108"/>
      <c r="D158" s="108"/>
      <c r="E158" s="108"/>
      <c r="F158" s="112"/>
      <c r="G158" s="112"/>
      <c r="H158" s="112"/>
      <c r="I158" s="112"/>
      <c r="J158" s="112"/>
      <c r="K158" s="112"/>
      <c r="L158" s="112"/>
      <c r="M158" s="112"/>
      <c r="N158" s="112"/>
      <c r="O158" s="112"/>
      <c r="P158" s="112"/>
      <c r="Q158" s="112"/>
      <c r="R158" s="112"/>
      <c r="S158" s="112"/>
      <c r="T158" s="112"/>
      <c r="U158" s="112"/>
      <c r="V158" s="112"/>
      <c r="W158" s="112"/>
      <c r="X158" s="112"/>
      <c r="Y158" s="112"/>
      <c r="Z158" s="112"/>
      <c r="AA158" s="112"/>
      <c r="AB158" s="112"/>
      <c r="AC158" s="112"/>
      <c r="AD158" s="112"/>
      <c r="AE158" s="112"/>
      <c r="AF158" s="112"/>
      <c r="AG158" s="112"/>
      <c r="AH158" s="112"/>
      <c r="AI158" s="112"/>
      <c r="AJ158" s="112"/>
      <c r="AK158" s="112"/>
      <c r="AL158" s="112"/>
      <c r="AM158" s="112"/>
      <c r="AN158" s="112"/>
      <c r="AO158" s="112"/>
      <c r="AP158" s="112"/>
      <c r="AQ158" s="112"/>
      <c r="AR158" s="112"/>
      <c r="AS158" s="112"/>
      <c r="AT158" s="112"/>
      <c r="AU158" s="112"/>
      <c r="AV158" s="112"/>
      <c r="AW158" s="112"/>
      <c r="AX158" s="112"/>
      <c r="AY158" s="112"/>
      <c r="AZ158" s="112"/>
      <c r="BA158" s="112"/>
      <c r="BB158" s="112"/>
      <c r="BC158" s="112"/>
      <c r="BD158" s="112"/>
      <c r="BE158" s="112"/>
      <c r="BF158" s="112"/>
      <c r="BG158" s="83"/>
    </row>
    <row r="159" spans="1:59" x14ac:dyDescent="0.25">
      <c r="A159" s="108"/>
      <c r="B159" s="108"/>
      <c r="C159" s="108"/>
      <c r="D159" s="108"/>
      <c r="E159" s="108"/>
      <c r="F159" s="112"/>
      <c r="G159" s="112"/>
      <c r="H159" s="112"/>
      <c r="I159" s="112"/>
      <c r="J159" s="112"/>
      <c r="K159" s="112"/>
      <c r="L159" s="112"/>
      <c r="M159" s="112"/>
      <c r="N159" s="112"/>
      <c r="O159" s="112"/>
      <c r="P159" s="112"/>
      <c r="Q159" s="112"/>
      <c r="R159" s="112"/>
      <c r="S159" s="112"/>
      <c r="T159" s="112"/>
      <c r="U159" s="112"/>
      <c r="V159" s="112"/>
      <c r="W159" s="112"/>
      <c r="X159" s="112"/>
      <c r="Y159" s="112"/>
      <c r="Z159" s="112"/>
      <c r="AA159" s="112"/>
      <c r="AB159" s="112"/>
      <c r="AC159" s="112"/>
      <c r="AD159" s="112"/>
      <c r="AE159" s="112"/>
      <c r="AF159" s="112"/>
      <c r="AG159" s="112"/>
      <c r="AH159" s="112"/>
      <c r="AI159" s="112"/>
      <c r="AJ159" s="112"/>
      <c r="AK159" s="112"/>
      <c r="AL159" s="112"/>
      <c r="AM159" s="112"/>
      <c r="AN159" s="112"/>
      <c r="AO159" s="112"/>
      <c r="AP159" s="112"/>
      <c r="AQ159" s="112"/>
      <c r="AR159" s="112"/>
      <c r="AS159" s="112"/>
      <c r="AT159" s="112"/>
      <c r="AU159" s="112"/>
      <c r="AV159" s="112"/>
      <c r="AW159" s="112"/>
      <c r="AX159" s="112"/>
      <c r="AY159" s="112"/>
      <c r="AZ159" s="112"/>
      <c r="BA159" s="112"/>
      <c r="BB159" s="112"/>
      <c r="BC159" s="112"/>
      <c r="BD159" s="112"/>
      <c r="BE159" s="112"/>
      <c r="BF159" s="112"/>
      <c r="BG159" s="83"/>
    </row>
    <row r="160" spans="1:59" x14ac:dyDescent="0.25">
      <c r="A160" s="108"/>
      <c r="B160" s="108"/>
      <c r="C160" s="108"/>
      <c r="D160" s="108"/>
      <c r="E160" s="108"/>
      <c r="F160" s="112"/>
      <c r="G160" s="112"/>
      <c r="H160" s="112"/>
      <c r="I160" s="112"/>
      <c r="J160" s="112"/>
      <c r="K160" s="112"/>
      <c r="L160" s="112"/>
      <c r="M160" s="112"/>
      <c r="N160" s="112"/>
      <c r="O160" s="112"/>
      <c r="P160" s="112"/>
      <c r="Q160" s="112"/>
      <c r="R160" s="112"/>
      <c r="S160" s="112"/>
      <c r="T160" s="112"/>
      <c r="U160" s="112"/>
      <c r="V160" s="112"/>
      <c r="W160" s="112"/>
      <c r="X160" s="112"/>
      <c r="Y160" s="112"/>
      <c r="Z160" s="112"/>
      <c r="AA160" s="112"/>
      <c r="AB160" s="112"/>
      <c r="AC160" s="112"/>
      <c r="AD160" s="112"/>
      <c r="AE160" s="112"/>
      <c r="AF160" s="112"/>
      <c r="AG160" s="112"/>
      <c r="AH160" s="112"/>
      <c r="AI160" s="112"/>
      <c r="AJ160" s="112"/>
      <c r="AK160" s="112"/>
      <c r="AL160" s="112"/>
      <c r="AM160" s="112"/>
      <c r="AN160" s="112"/>
      <c r="AO160" s="112"/>
      <c r="AP160" s="112"/>
      <c r="AQ160" s="112"/>
      <c r="AR160" s="112"/>
      <c r="AS160" s="112"/>
      <c r="AT160" s="112"/>
      <c r="AU160" s="112"/>
      <c r="AV160" s="112"/>
      <c r="AW160" s="112"/>
      <c r="AX160" s="112"/>
      <c r="AY160" s="112"/>
      <c r="AZ160" s="112"/>
      <c r="BA160" s="112"/>
      <c r="BB160" s="112"/>
      <c r="BC160" s="112"/>
      <c r="BD160" s="112"/>
      <c r="BE160" s="112"/>
      <c r="BF160" s="112"/>
      <c r="BG160" s="83"/>
    </row>
    <row r="161" spans="1:59" x14ac:dyDescent="0.25">
      <c r="A161" s="108"/>
      <c r="B161" s="108"/>
      <c r="C161" s="108"/>
      <c r="D161" s="108"/>
      <c r="E161" s="108"/>
      <c r="F161" s="112"/>
      <c r="G161" s="112"/>
      <c r="H161" s="112"/>
      <c r="I161" s="112"/>
      <c r="J161" s="112"/>
      <c r="K161" s="112"/>
      <c r="L161" s="112"/>
      <c r="M161" s="112"/>
      <c r="N161" s="112"/>
      <c r="O161" s="112"/>
      <c r="P161" s="112"/>
      <c r="Q161" s="112"/>
      <c r="R161" s="112"/>
      <c r="S161" s="112"/>
      <c r="T161" s="112"/>
      <c r="U161" s="112"/>
      <c r="V161" s="112"/>
      <c r="W161" s="112"/>
      <c r="X161" s="112"/>
      <c r="Y161" s="112"/>
      <c r="Z161" s="112"/>
      <c r="AA161" s="112"/>
      <c r="AB161" s="112"/>
      <c r="AC161" s="112"/>
      <c r="AD161" s="112"/>
      <c r="AE161" s="112"/>
      <c r="AF161" s="112"/>
      <c r="AG161" s="112"/>
      <c r="AH161" s="112"/>
      <c r="AI161" s="112"/>
      <c r="AJ161" s="112"/>
      <c r="AK161" s="112"/>
      <c r="AL161" s="112"/>
      <c r="AM161" s="112"/>
      <c r="AN161" s="112"/>
      <c r="AO161" s="112"/>
      <c r="AP161" s="112"/>
      <c r="AQ161" s="112"/>
      <c r="AR161" s="112"/>
      <c r="AS161" s="112"/>
      <c r="AT161" s="112"/>
      <c r="AU161" s="112"/>
      <c r="AV161" s="112"/>
      <c r="AW161" s="112"/>
      <c r="AX161" s="112"/>
      <c r="AY161" s="112"/>
      <c r="AZ161" s="112"/>
      <c r="BA161" s="112"/>
      <c r="BB161" s="112"/>
      <c r="BC161" s="112"/>
      <c r="BD161" s="112"/>
      <c r="BE161" s="112"/>
      <c r="BF161" s="112"/>
      <c r="BG161" s="83"/>
    </row>
    <row r="162" spans="1:59" x14ac:dyDescent="0.25">
      <c r="A162" s="108"/>
      <c r="B162" s="108"/>
      <c r="C162" s="108"/>
      <c r="D162" s="108"/>
      <c r="E162" s="108"/>
      <c r="F162" s="112"/>
      <c r="G162" s="112"/>
      <c r="H162" s="112"/>
      <c r="I162" s="112"/>
      <c r="J162" s="112"/>
      <c r="K162" s="112"/>
      <c r="L162" s="112"/>
      <c r="M162" s="112"/>
      <c r="N162" s="112"/>
      <c r="O162" s="112"/>
      <c r="P162" s="112"/>
      <c r="Q162" s="112"/>
      <c r="R162" s="112"/>
      <c r="S162" s="112"/>
      <c r="T162" s="112"/>
      <c r="U162" s="112"/>
      <c r="V162" s="112"/>
      <c r="W162" s="112"/>
      <c r="X162" s="112"/>
      <c r="Y162" s="112"/>
      <c r="Z162" s="112"/>
      <c r="AA162" s="112"/>
      <c r="AB162" s="112"/>
      <c r="AC162" s="112"/>
      <c r="AD162" s="112"/>
      <c r="AE162" s="112"/>
      <c r="AF162" s="112"/>
      <c r="AG162" s="112"/>
      <c r="AH162" s="112"/>
      <c r="AI162" s="112"/>
      <c r="AJ162" s="112"/>
      <c r="AK162" s="112"/>
      <c r="AL162" s="112"/>
      <c r="AM162" s="112"/>
      <c r="AN162" s="112"/>
      <c r="AO162" s="112"/>
      <c r="AP162" s="112"/>
      <c r="AQ162" s="112"/>
      <c r="AR162" s="112"/>
      <c r="AS162" s="112"/>
      <c r="AT162" s="112"/>
      <c r="AU162" s="112"/>
      <c r="AV162" s="112"/>
      <c r="AW162" s="112"/>
      <c r="AX162" s="112"/>
      <c r="AY162" s="112"/>
      <c r="AZ162" s="112"/>
      <c r="BA162" s="112"/>
      <c r="BB162" s="112"/>
      <c r="BC162" s="112"/>
      <c r="BD162" s="112"/>
      <c r="BE162" s="112"/>
      <c r="BF162" s="112"/>
      <c r="BG162" s="83"/>
    </row>
    <row r="163" spans="1:59" x14ac:dyDescent="0.25">
      <c r="A163" s="108"/>
      <c r="B163" s="108"/>
      <c r="C163" s="108"/>
      <c r="D163" s="108"/>
      <c r="E163" s="108"/>
      <c r="F163" s="112"/>
      <c r="G163" s="112"/>
      <c r="H163" s="112"/>
      <c r="I163" s="112"/>
      <c r="J163" s="112"/>
      <c r="K163" s="112"/>
      <c r="L163" s="112"/>
      <c r="M163" s="112"/>
      <c r="N163" s="112"/>
      <c r="O163" s="112"/>
      <c r="P163" s="112"/>
      <c r="Q163" s="112"/>
      <c r="R163" s="112"/>
      <c r="S163" s="112"/>
      <c r="T163" s="112"/>
      <c r="U163" s="112"/>
      <c r="V163" s="112"/>
      <c r="W163" s="112"/>
      <c r="X163" s="112"/>
      <c r="Y163" s="112"/>
      <c r="Z163" s="112"/>
      <c r="AA163" s="112"/>
      <c r="AB163" s="112"/>
      <c r="AC163" s="112"/>
      <c r="AD163" s="112"/>
      <c r="AE163" s="112"/>
      <c r="AF163" s="112"/>
      <c r="AG163" s="112"/>
      <c r="AH163" s="112"/>
      <c r="AI163" s="112"/>
      <c r="AJ163" s="112"/>
      <c r="AK163" s="112"/>
      <c r="AL163" s="112"/>
      <c r="AM163" s="112"/>
      <c r="AN163" s="112"/>
      <c r="AO163" s="112"/>
      <c r="AP163" s="112"/>
      <c r="AQ163" s="112"/>
      <c r="AR163" s="112"/>
      <c r="AS163" s="112"/>
      <c r="AT163" s="112"/>
      <c r="AU163" s="112"/>
      <c r="AV163" s="112"/>
      <c r="AW163" s="112"/>
      <c r="AX163" s="112"/>
      <c r="AY163" s="112"/>
      <c r="AZ163" s="112"/>
      <c r="BA163" s="112"/>
      <c r="BB163" s="112"/>
      <c r="BC163" s="112"/>
      <c r="BD163" s="112"/>
      <c r="BE163" s="112"/>
      <c r="BF163" s="112"/>
      <c r="BG163" s="83"/>
    </row>
    <row r="164" spans="1:59" x14ac:dyDescent="0.25">
      <c r="A164" s="108"/>
      <c r="B164" s="108"/>
      <c r="C164" s="108"/>
      <c r="D164" s="108"/>
      <c r="E164" s="108"/>
      <c r="F164" s="112"/>
      <c r="G164" s="112"/>
      <c r="H164" s="112"/>
      <c r="I164" s="112"/>
      <c r="J164" s="112"/>
      <c r="K164" s="112"/>
      <c r="L164" s="112"/>
      <c r="M164" s="112"/>
      <c r="N164" s="112"/>
      <c r="O164" s="112"/>
      <c r="P164" s="112"/>
      <c r="Q164" s="112"/>
      <c r="R164" s="112"/>
      <c r="S164" s="112"/>
      <c r="T164" s="112"/>
      <c r="U164" s="112"/>
      <c r="V164" s="112"/>
      <c r="W164" s="112"/>
      <c r="X164" s="112"/>
      <c r="Y164" s="112"/>
      <c r="Z164" s="112"/>
      <c r="AA164" s="112"/>
      <c r="AB164" s="112"/>
      <c r="AC164" s="112"/>
      <c r="AD164" s="112"/>
      <c r="AE164" s="112"/>
      <c r="AF164" s="112"/>
      <c r="AG164" s="112"/>
      <c r="AH164" s="112"/>
      <c r="AI164" s="112"/>
      <c r="AJ164" s="112"/>
      <c r="AK164" s="112"/>
      <c r="AL164" s="112"/>
      <c r="AM164" s="112"/>
      <c r="AN164" s="112"/>
      <c r="AO164" s="112"/>
      <c r="AP164" s="112"/>
      <c r="AQ164" s="112"/>
      <c r="AR164" s="112"/>
      <c r="AS164" s="112"/>
      <c r="AT164" s="112"/>
      <c r="AU164" s="112"/>
      <c r="AV164" s="112"/>
      <c r="AW164" s="112"/>
      <c r="AX164" s="112"/>
      <c r="AY164" s="112"/>
      <c r="AZ164" s="112"/>
      <c r="BA164" s="112"/>
      <c r="BB164" s="112"/>
      <c r="BC164" s="112"/>
      <c r="BD164" s="112"/>
      <c r="BE164" s="112"/>
      <c r="BF164" s="112"/>
      <c r="BG164" s="83"/>
    </row>
    <row r="165" spans="1:59" x14ac:dyDescent="0.25">
      <c r="A165" s="108"/>
      <c r="B165" s="108"/>
      <c r="C165" s="108"/>
      <c r="D165" s="108"/>
      <c r="E165" s="108"/>
      <c r="F165" s="112"/>
      <c r="G165" s="112"/>
      <c r="H165" s="112"/>
      <c r="I165" s="112"/>
      <c r="J165" s="112"/>
      <c r="K165" s="112"/>
      <c r="L165" s="112"/>
      <c r="M165" s="112"/>
      <c r="N165" s="112"/>
      <c r="O165" s="112"/>
      <c r="P165" s="112"/>
      <c r="Q165" s="112"/>
      <c r="R165" s="112"/>
      <c r="S165" s="112"/>
      <c r="T165" s="112"/>
      <c r="U165" s="112"/>
      <c r="V165" s="112"/>
      <c r="W165" s="112"/>
      <c r="X165" s="112"/>
      <c r="Y165" s="112"/>
      <c r="Z165" s="112"/>
      <c r="AA165" s="112"/>
      <c r="AB165" s="112"/>
      <c r="AC165" s="112"/>
      <c r="AD165" s="112"/>
      <c r="AE165" s="112"/>
      <c r="AF165" s="112"/>
      <c r="AG165" s="112"/>
      <c r="AH165" s="112"/>
      <c r="AI165" s="112"/>
      <c r="AJ165" s="112"/>
      <c r="AK165" s="112"/>
      <c r="AL165" s="112"/>
      <c r="AM165" s="112"/>
      <c r="AN165" s="112"/>
      <c r="AO165" s="112"/>
      <c r="AP165" s="112"/>
      <c r="AQ165" s="112"/>
      <c r="AR165" s="112"/>
      <c r="AS165" s="112"/>
      <c r="AT165" s="112"/>
      <c r="AU165" s="112"/>
      <c r="AV165" s="112"/>
      <c r="AW165" s="112"/>
      <c r="AX165" s="112"/>
      <c r="AY165" s="112"/>
      <c r="AZ165" s="112"/>
      <c r="BA165" s="112"/>
      <c r="BB165" s="112"/>
      <c r="BC165" s="112"/>
      <c r="BD165" s="112"/>
      <c r="BE165" s="112"/>
      <c r="BF165" s="112"/>
      <c r="BG165" s="83"/>
    </row>
    <row r="166" spans="1:59" x14ac:dyDescent="0.25">
      <c r="A166" s="108"/>
      <c r="B166" s="108"/>
      <c r="C166" s="108"/>
      <c r="D166" s="108"/>
      <c r="E166" s="108"/>
      <c r="F166" s="112"/>
      <c r="G166" s="112"/>
      <c r="H166" s="112"/>
      <c r="I166" s="112"/>
      <c r="J166" s="112"/>
      <c r="K166" s="112"/>
      <c r="L166" s="112"/>
      <c r="M166" s="112"/>
      <c r="N166" s="112"/>
      <c r="O166" s="112"/>
      <c r="P166" s="112"/>
      <c r="Q166" s="112"/>
      <c r="R166" s="112"/>
      <c r="S166" s="112"/>
      <c r="T166" s="112"/>
      <c r="U166" s="112"/>
      <c r="V166" s="112"/>
      <c r="W166" s="112"/>
      <c r="X166" s="112"/>
      <c r="Y166" s="112"/>
      <c r="Z166" s="112"/>
      <c r="AA166" s="112"/>
      <c r="AB166" s="112"/>
      <c r="AC166" s="112"/>
      <c r="AD166" s="112"/>
      <c r="AE166" s="112"/>
      <c r="AF166" s="112"/>
      <c r="AG166" s="112"/>
      <c r="AH166" s="112"/>
      <c r="AI166" s="112"/>
      <c r="AJ166" s="112"/>
      <c r="AK166" s="112"/>
      <c r="AL166" s="112"/>
      <c r="AM166" s="112"/>
      <c r="AN166" s="112"/>
      <c r="AO166" s="112"/>
      <c r="AP166" s="112"/>
      <c r="AQ166" s="112"/>
      <c r="AR166" s="112"/>
      <c r="AS166" s="112"/>
      <c r="AT166" s="112"/>
      <c r="AU166" s="112"/>
      <c r="AV166" s="112"/>
      <c r="AW166" s="112"/>
      <c r="AX166" s="112"/>
      <c r="AY166" s="112"/>
      <c r="AZ166" s="112"/>
      <c r="BA166" s="112"/>
      <c r="BB166" s="112"/>
      <c r="BC166" s="112"/>
      <c r="BD166" s="112"/>
      <c r="BE166" s="112"/>
      <c r="BF166" s="112"/>
      <c r="BG166" s="83"/>
    </row>
    <row r="167" spans="1:59" x14ac:dyDescent="0.25">
      <c r="A167" s="108"/>
      <c r="B167" s="108"/>
      <c r="C167" s="108"/>
      <c r="D167" s="108"/>
      <c r="E167" s="108"/>
      <c r="F167" s="112"/>
      <c r="G167" s="112"/>
      <c r="H167" s="112"/>
      <c r="I167" s="112"/>
      <c r="J167" s="112"/>
      <c r="K167" s="112"/>
      <c r="L167" s="112"/>
      <c r="M167" s="112"/>
      <c r="N167" s="112"/>
      <c r="O167" s="112"/>
      <c r="P167" s="112"/>
      <c r="Q167" s="112"/>
      <c r="R167" s="112"/>
      <c r="S167" s="112"/>
      <c r="T167" s="112"/>
      <c r="U167" s="112"/>
      <c r="V167" s="112"/>
      <c r="W167" s="112"/>
      <c r="X167" s="112"/>
      <c r="Y167" s="112"/>
      <c r="Z167" s="112"/>
      <c r="AA167" s="112"/>
      <c r="AB167" s="112"/>
      <c r="AC167" s="112"/>
      <c r="AD167" s="112"/>
      <c r="AE167" s="112"/>
      <c r="AF167" s="112"/>
      <c r="AG167" s="112"/>
      <c r="AH167" s="112"/>
      <c r="AI167" s="112"/>
      <c r="AJ167" s="112"/>
      <c r="AK167" s="112"/>
      <c r="AL167" s="112"/>
      <c r="AM167" s="112"/>
      <c r="AN167" s="112"/>
      <c r="AO167" s="112"/>
      <c r="AP167" s="112"/>
      <c r="AQ167" s="112"/>
      <c r="AR167" s="112"/>
      <c r="AS167" s="112"/>
      <c r="AT167" s="112"/>
      <c r="AU167" s="112"/>
      <c r="AV167" s="112"/>
      <c r="AW167" s="112"/>
      <c r="AX167" s="112"/>
      <c r="AY167" s="112"/>
      <c r="AZ167" s="112"/>
      <c r="BA167" s="112"/>
      <c r="BB167" s="112"/>
      <c r="BC167" s="112"/>
      <c r="BD167" s="112"/>
      <c r="BE167" s="112"/>
      <c r="BF167" s="112"/>
      <c r="BG167" s="83"/>
    </row>
    <row r="168" spans="1:59" x14ac:dyDescent="0.25">
      <c r="A168" s="108"/>
      <c r="B168" s="108"/>
      <c r="C168" s="108"/>
      <c r="D168" s="108"/>
      <c r="E168" s="108"/>
      <c r="F168" s="112"/>
      <c r="G168" s="112"/>
      <c r="H168" s="112"/>
      <c r="I168" s="112"/>
      <c r="J168" s="112"/>
      <c r="K168" s="112"/>
      <c r="L168" s="112"/>
      <c r="M168" s="112"/>
      <c r="N168" s="112"/>
      <c r="O168" s="112"/>
      <c r="P168" s="112"/>
      <c r="Q168" s="112"/>
      <c r="R168" s="112"/>
      <c r="S168" s="112"/>
      <c r="T168" s="112"/>
      <c r="U168" s="112"/>
      <c r="V168" s="112"/>
      <c r="W168" s="112"/>
      <c r="X168" s="112"/>
      <c r="Y168" s="112"/>
      <c r="Z168" s="112"/>
      <c r="AA168" s="112"/>
      <c r="AB168" s="112"/>
      <c r="AC168" s="112"/>
      <c r="AD168" s="112"/>
      <c r="AE168" s="112"/>
      <c r="AF168" s="112"/>
      <c r="AG168" s="112"/>
      <c r="AH168" s="112"/>
      <c r="AI168" s="112"/>
      <c r="AJ168" s="112"/>
      <c r="AK168" s="112"/>
      <c r="AL168" s="112"/>
      <c r="AM168" s="112"/>
      <c r="AN168" s="112"/>
      <c r="AO168" s="112"/>
      <c r="AP168" s="112"/>
      <c r="AQ168" s="112"/>
      <c r="AR168" s="112"/>
      <c r="AS168" s="112"/>
      <c r="AT168" s="112"/>
      <c r="AU168" s="112"/>
      <c r="AV168" s="112"/>
      <c r="AW168" s="112"/>
      <c r="AX168" s="112"/>
      <c r="AY168" s="112"/>
      <c r="AZ168" s="112"/>
      <c r="BA168" s="112"/>
      <c r="BB168" s="112"/>
      <c r="BC168" s="112"/>
      <c r="BD168" s="112"/>
      <c r="BE168" s="112"/>
      <c r="BF168" s="112"/>
      <c r="BG168" s="83"/>
    </row>
    <row r="169" spans="1:59" x14ac:dyDescent="0.25">
      <c r="A169" s="108"/>
      <c r="B169" s="108"/>
      <c r="C169" s="108"/>
      <c r="D169" s="108"/>
      <c r="E169" s="108"/>
      <c r="F169" s="112"/>
      <c r="G169" s="112"/>
      <c r="H169" s="112"/>
      <c r="I169" s="112"/>
      <c r="J169" s="112"/>
      <c r="K169" s="112"/>
      <c r="L169" s="112"/>
      <c r="M169" s="112"/>
      <c r="N169" s="112"/>
      <c r="O169" s="112"/>
      <c r="P169" s="112"/>
      <c r="Q169" s="112"/>
      <c r="R169" s="112"/>
      <c r="S169" s="112"/>
      <c r="T169" s="112"/>
      <c r="U169" s="112"/>
      <c r="V169" s="112"/>
      <c r="W169" s="112"/>
      <c r="X169" s="112"/>
      <c r="Y169" s="112"/>
      <c r="Z169" s="112"/>
      <c r="AA169" s="112"/>
      <c r="AB169" s="112"/>
      <c r="AC169" s="112"/>
      <c r="AD169" s="112"/>
      <c r="AE169" s="112"/>
      <c r="AF169" s="112"/>
      <c r="AG169" s="112"/>
      <c r="AH169" s="112"/>
      <c r="AI169" s="112"/>
      <c r="AJ169" s="112"/>
      <c r="AK169" s="112"/>
      <c r="AL169" s="112"/>
      <c r="AM169" s="112"/>
      <c r="AN169" s="112"/>
      <c r="AO169" s="112"/>
      <c r="AP169" s="112"/>
      <c r="AQ169" s="112"/>
      <c r="AR169" s="112"/>
      <c r="AS169" s="112"/>
      <c r="AT169" s="112"/>
      <c r="AU169" s="112"/>
      <c r="AV169" s="112"/>
      <c r="AW169" s="112"/>
      <c r="AX169" s="112"/>
      <c r="AY169" s="112"/>
      <c r="AZ169" s="112"/>
      <c r="BA169" s="112"/>
      <c r="BB169" s="112"/>
      <c r="BC169" s="112"/>
      <c r="BD169" s="112"/>
      <c r="BE169" s="112"/>
      <c r="BF169" s="112"/>
      <c r="BG169" s="83"/>
    </row>
    <row r="170" spans="1:59" x14ac:dyDescent="0.25">
      <c r="A170" s="108"/>
      <c r="B170" s="108"/>
      <c r="C170" s="108"/>
      <c r="D170" s="108"/>
      <c r="E170" s="108"/>
      <c r="F170" s="112"/>
      <c r="G170" s="112"/>
      <c r="H170" s="112"/>
      <c r="I170" s="112"/>
      <c r="J170" s="112"/>
      <c r="K170" s="112"/>
      <c r="L170" s="112"/>
      <c r="M170" s="112"/>
      <c r="N170" s="112"/>
      <c r="O170" s="112"/>
      <c r="P170" s="112"/>
      <c r="Q170" s="112"/>
      <c r="R170" s="112"/>
      <c r="S170" s="112"/>
      <c r="T170" s="112"/>
      <c r="U170" s="112"/>
      <c r="V170" s="112"/>
      <c r="W170" s="112"/>
      <c r="X170" s="112"/>
      <c r="Y170" s="112"/>
      <c r="Z170" s="112"/>
      <c r="AA170" s="112"/>
      <c r="AB170" s="112"/>
      <c r="AC170" s="112"/>
      <c r="AD170" s="112"/>
      <c r="AE170" s="112"/>
      <c r="AF170" s="112"/>
      <c r="AG170" s="112"/>
      <c r="AH170" s="112"/>
      <c r="AI170" s="112"/>
      <c r="AJ170" s="112"/>
      <c r="AK170" s="112"/>
      <c r="AL170" s="112"/>
      <c r="AM170" s="112"/>
      <c r="AN170" s="112"/>
      <c r="AO170" s="112"/>
      <c r="AP170" s="112"/>
      <c r="AQ170" s="112"/>
      <c r="AR170" s="112"/>
      <c r="AS170" s="112"/>
      <c r="AT170" s="112"/>
      <c r="AU170" s="112"/>
      <c r="AV170" s="112"/>
      <c r="AW170" s="112"/>
      <c r="AX170" s="112"/>
      <c r="AY170" s="112"/>
      <c r="AZ170" s="112"/>
      <c r="BA170" s="112"/>
      <c r="BB170" s="112"/>
      <c r="BC170" s="112"/>
      <c r="BD170" s="112"/>
      <c r="BE170" s="112"/>
      <c r="BF170" s="112"/>
      <c r="BG170" s="83"/>
    </row>
    <row r="171" spans="1:59" x14ac:dyDescent="0.25">
      <c r="A171" s="108"/>
      <c r="B171" s="108"/>
      <c r="C171" s="108"/>
      <c r="D171" s="108"/>
      <c r="E171" s="108"/>
      <c r="F171" s="112"/>
      <c r="G171" s="112"/>
      <c r="H171" s="112"/>
      <c r="I171" s="112"/>
      <c r="J171" s="112"/>
      <c r="K171" s="112"/>
      <c r="L171" s="112"/>
      <c r="M171" s="112"/>
      <c r="N171" s="112"/>
      <c r="O171" s="112"/>
      <c r="P171" s="112"/>
      <c r="Q171" s="112"/>
      <c r="R171" s="112"/>
      <c r="S171" s="112"/>
      <c r="T171" s="112"/>
      <c r="U171" s="112"/>
      <c r="V171" s="112"/>
      <c r="W171" s="112"/>
      <c r="X171" s="112"/>
      <c r="Y171" s="112"/>
      <c r="Z171" s="112"/>
      <c r="AA171" s="112"/>
      <c r="AB171" s="112"/>
      <c r="AC171" s="112"/>
      <c r="AD171" s="112"/>
      <c r="AE171" s="112"/>
      <c r="AF171" s="112"/>
      <c r="AG171" s="112"/>
      <c r="AH171" s="112"/>
      <c r="AI171" s="112"/>
      <c r="AJ171" s="112"/>
      <c r="AK171" s="112"/>
      <c r="AL171" s="112"/>
      <c r="AM171" s="112"/>
      <c r="AN171" s="112"/>
      <c r="AO171" s="112"/>
      <c r="AP171" s="112"/>
      <c r="AQ171" s="112"/>
      <c r="AR171" s="112"/>
      <c r="AS171" s="112"/>
      <c r="AT171" s="112"/>
      <c r="AU171" s="112"/>
      <c r="AV171" s="112"/>
      <c r="AW171" s="112"/>
      <c r="AX171" s="112"/>
      <c r="AY171" s="112"/>
      <c r="AZ171" s="112"/>
      <c r="BA171" s="112"/>
      <c r="BB171" s="112"/>
      <c r="BC171" s="112"/>
      <c r="BD171" s="112"/>
      <c r="BE171" s="112"/>
      <c r="BF171" s="112"/>
      <c r="BG171" s="83"/>
    </row>
    <row r="172" spans="1:59" x14ac:dyDescent="0.25">
      <c r="A172" s="108"/>
      <c r="B172" s="108"/>
      <c r="C172" s="108"/>
      <c r="D172" s="108"/>
      <c r="E172" s="108"/>
      <c r="F172" s="112"/>
      <c r="G172" s="112"/>
      <c r="H172" s="112"/>
      <c r="I172" s="112"/>
      <c r="J172" s="112"/>
      <c r="K172" s="112"/>
      <c r="L172" s="112"/>
      <c r="M172" s="112"/>
      <c r="N172" s="112"/>
      <c r="O172" s="112"/>
      <c r="P172" s="112"/>
      <c r="Q172" s="112"/>
      <c r="R172" s="112"/>
      <c r="S172" s="112"/>
      <c r="T172" s="112"/>
      <c r="U172" s="112"/>
      <c r="V172" s="112"/>
      <c r="W172" s="112"/>
      <c r="X172" s="112"/>
      <c r="Y172" s="112"/>
      <c r="Z172" s="112"/>
      <c r="AA172" s="112"/>
      <c r="AB172" s="112"/>
      <c r="AC172" s="112"/>
      <c r="AD172" s="112"/>
      <c r="AE172" s="112"/>
      <c r="AF172" s="112"/>
      <c r="AG172" s="112"/>
      <c r="AH172" s="112"/>
      <c r="AI172" s="112"/>
      <c r="AJ172" s="112"/>
      <c r="AK172" s="112"/>
      <c r="AL172" s="112"/>
      <c r="AM172" s="112"/>
      <c r="AN172" s="112"/>
      <c r="AO172" s="112"/>
      <c r="AP172" s="112"/>
      <c r="AQ172" s="112"/>
      <c r="AR172" s="112"/>
      <c r="AS172" s="112"/>
      <c r="AT172" s="112"/>
      <c r="AU172" s="112"/>
      <c r="AV172" s="112"/>
      <c r="AW172" s="112"/>
      <c r="AX172" s="112"/>
      <c r="AY172" s="112"/>
      <c r="AZ172" s="112"/>
      <c r="BA172" s="112"/>
      <c r="BB172" s="112"/>
      <c r="BC172" s="112"/>
      <c r="BD172" s="112"/>
      <c r="BE172" s="112"/>
      <c r="BF172" s="112"/>
      <c r="BG172" s="83"/>
    </row>
    <row r="173" spans="1:59" x14ac:dyDescent="0.25">
      <c r="A173" s="108"/>
      <c r="B173" s="108"/>
      <c r="C173" s="108"/>
      <c r="D173" s="108"/>
      <c r="E173" s="108"/>
      <c r="F173" s="112"/>
      <c r="G173" s="112"/>
      <c r="H173" s="112"/>
      <c r="I173" s="112"/>
      <c r="J173" s="112"/>
      <c r="K173" s="112"/>
      <c r="L173" s="112"/>
      <c r="M173" s="112"/>
      <c r="N173" s="112"/>
      <c r="O173" s="112"/>
      <c r="P173" s="112"/>
      <c r="Q173" s="112"/>
      <c r="R173" s="112"/>
      <c r="S173" s="112"/>
      <c r="T173" s="112"/>
      <c r="U173" s="112"/>
      <c r="V173" s="112"/>
      <c r="W173" s="112"/>
      <c r="X173" s="112"/>
      <c r="Y173" s="112"/>
      <c r="Z173" s="112"/>
      <c r="AA173" s="112"/>
      <c r="AB173" s="112"/>
      <c r="AC173" s="112"/>
      <c r="AD173" s="112"/>
      <c r="AE173" s="112"/>
      <c r="AF173" s="112"/>
      <c r="AG173" s="112"/>
      <c r="AH173" s="112"/>
      <c r="AI173" s="112"/>
      <c r="AJ173" s="112"/>
      <c r="AK173" s="112"/>
      <c r="AL173" s="112"/>
      <c r="AM173" s="112"/>
      <c r="AN173" s="112"/>
      <c r="AO173" s="112"/>
      <c r="AP173" s="112"/>
      <c r="AQ173" s="112"/>
      <c r="AR173" s="112"/>
      <c r="AS173" s="112"/>
      <c r="AT173" s="112"/>
      <c r="AU173" s="112"/>
      <c r="AV173" s="112"/>
      <c r="AW173" s="112"/>
      <c r="AX173" s="112"/>
      <c r="AY173" s="112"/>
      <c r="AZ173" s="112"/>
      <c r="BA173" s="112"/>
      <c r="BB173" s="112"/>
      <c r="BC173" s="112"/>
      <c r="BD173" s="112"/>
      <c r="BE173" s="112"/>
      <c r="BF173" s="112"/>
      <c r="BG173" s="83"/>
    </row>
    <row r="174" spans="1:59" x14ac:dyDescent="0.25">
      <c r="A174" s="108"/>
      <c r="B174" s="108"/>
      <c r="C174" s="108"/>
      <c r="D174" s="108"/>
      <c r="E174" s="108"/>
      <c r="F174" s="112"/>
      <c r="G174" s="112"/>
      <c r="H174" s="112"/>
      <c r="I174" s="112"/>
      <c r="J174" s="112"/>
      <c r="K174" s="112"/>
      <c r="L174" s="112"/>
      <c r="M174" s="112"/>
      <c r="N174" s="112"/>
      <c r="O174" s="112"/>
      <c r="P174" s="112"/>
      <c r="Q174" s="112"/>
      <c r="R174" s="112"/>
      <c r="S174" s="112"/>
      <c r="T174" s="112"/>
      <c r="U174" s="112"/>
      <c r="V174" s="112"/>
      <c r="W174" s="112"/>
      <c r="X174" s="112"/>
      <c r="Y174" s="112"/>
      <c r="Z174" s="112"/>
      <c r="AA174" s="112"/>
      <c r="AB174" s="112"/>
      <c r="AC174" s="112"/>
      <c r="AD174" s="112"/>
      <c r="AE174" s="112"/>
      <c r="AF174" s="112"/>
      <c r="AG174" s="112"/>
      <c r="AH174" s="112"/>
      <c r="AI174" s="112"/>
      <c r="AJ174" s="112"/>
      <c r="AK174" s="112"/>
      <c r="AL174" s="112"/>
      <c r="AM174" s="112"/>
      <c r="AN174" s="112"/>
      <c r="AO174" s="112"/>
      <c r="AP174" s="112"/>
      <c r="AQ174" s="112"/>
      <c r="AR174" s="112"/>
      <c r="AS174" s="112"/>
      <c r="AT174" s="112"/>
      <c r="AU174" s="112"/>
      <c r="AV174" s="112"/>
      <c r="AW174" s="112"/>
      <c r="AX174" s="112"/>
      <c r="AY174" s="112"/>
      <c r="AZ174" s="112"/>
      <c r="BA174" s="112"/>
      <c r="BB174" s="112"/>
      <c r="BC174" s="112"/>
      <c r="BD174" s="112"/>
      <c r="BE174" s="112"/>
      <c r="BF174" s="112"/>
      <c r="BG174" s="83"/>
    </row>
    <row r="175" spans="1:59" x14ac:dyDescent="0.25">
      <c r="A175" s="108"/>
      <c r="B175" s="108"/>
      <c r="C175" s="108"/>
      <c r="D175" s="108"/>
      <c r="E175" s="108"/>
      <c r="F175" s="112"/>
      <c r="G175" s="112"/>
      <c r="H175" s="112"/>
      <c r="I175" s="112"/>
      <c r="J175" s="112"/>
      <c r="K175" s="112"/>
      <c r="L175" s="112"/>
      <c r="M175" s="112"/>
      <c r="N175" s="112"/>
      <c r="O175" s="112"/>
      <c r="P175" s="112"/>
      <c r="Q175" s="112"/>
      <c r="R175" s="112"/>
      <c r="S175" s="112"/>
      <c r="T175" s="112"/>
      <c r="U175" s="112"/>
      <c r="V175" s="112"/>
      <c r="W175" s="112"/>
      <c r="X175" s="112"/>
      <c r="Y175" s="112"/>
      <c r="Z175" s="112"/>
      <c r="AA175" s="112"/>
      <c r="AB175" s="112"/>
      <c r="AC175" s="112"/>
      <c r="AD175" s="112"/>
      <c r="AE175" s="112"/>
      <c r="AF175" s="112"/>
      <c r="AG175" s="112"/>
      <c r="AH175" s="112"/>
      <c r="AI175" s="112"/>
      <c r="AJ175" s="112"/>
      <c r="AK175" s="112"/>
      <c r="AL175" s="112"/>
      <c r="AM175" s="112"/>
      <c r="AN175" s="112"/>
      <c r="AO175" s="112"/>
      <c r="AP175" s="112"/>
      <c r="AQ175" s="112"/>
      <c r="AR175" s="112"/>
      <c r="AS175" s="112"/>
      <c r="AT175" s="112"/>
      <c r="AU175" s="112"/>
      <c r="AV175" s="112"/>
      <c r="AW175" s="112"/>
      <c r="AX175" s="112"/>
      <c r="AY175" s="112"/>
      <c r="AZ175" s="112"/>
      <c r="BA175" s="112"/>
      <c r="BB175" s="112"/>
      <c r="BC175" s="112"/>
      <c r="BD175" s="112"/>
      <c r="BE175" s="112"/>
      <c r="BF175" s="112"/>
      <c r="BG175" s="83"/>
    </row>
    <row r="176" spans="1:59" x14ac:dyDescent="0.25">
      <c r="A176" s="108"/>
      <c r="B176" s="108"/>
      <c r="C176" s="108"/>
      <c r="D176" s="108"/>
      <c r="E176" s="108"/>
      <c r="F176" s="112"/>
      <c r="G176" s="112"/>
      <c r="H176" s="112"/>
      <c r="I176" s="112"/>
      <c r="J176" s="112"/>
      <c r="K176" s="112"/>
      <c r="L176" s="112"/>
      <c r="M176" s="112"/>
      <c r="N176" s="112"/>
      <c r="O176" s="112"/>
      <c r="P176" s="112"/>
      <c r="Q176" s="112"/>
      <c r="R176" s="112"/>
      <c r="S176" s="112"/>
      <c r="T176" s="112"/>
      <c r="U176" s="112"/>
      <c r="V176" s="112"/>
      <c r="W176" s="112"/>
      <c r="X176" s="112"/>
      <c r="Y176" s="112"/>
      <c r="Z176" s="112"/>
      <c r="AA176" s="112"/>
      <c r="AB176" s="112"/>
      <c r="AC176" s="112"/>
      <c r="AD176" s="112"/>
      <c r="AE176" s="112"/>
      <c r="AF176" s="112"/>
      <c r="AG176" s="112"/>
      <c r="AH176" s="112"/>
      <c r="AI176" s="112"/>
      <c r="AJ176" s="112"/>
      <c r="AK176" s="112"/>
      <c r="AL176" s="112"/>
      <c r="AM176" s="112"/>
      <c r="AN176" s="112"/>
      <c r="AO176" s="112"/>
      <c r="AP176" s="112"/>
      <c r="AQ176" s="112"/>
      <c r="AR176" s="112"/>
      <c r="AS176" s="112"/>
      <c r="AT176" s="112"/>
      <c r="AU176" s="112"/>
      <c r="AV176" s="112"/>
      <c r="AW176" s="112"/>
      <c r="AX176" s="112"/>
      <c r="AY176" s="112"/>
      <c r="AZ176" s="112"/>
      <c r="BA176" s="112"/>
      <c r="BB176" s="112"/>
      <c r="BC176" s="112"/>
      <c r="BD176" s="112"/>
      <c r="BE176" s="112"/>
      <c r="BF176" s="112"/>
      <c r="BG176" s="83"/>
    </row>
    <row r="177" spans="1:59" x14ac:dyDescent="0.25">
      <c r="A177" s="108"/>
      <c r="B177" s="108"/>
      <c r="C177" s="108"/>
      <c r="D177" s="108"/>
      <c r="E177" s="108"/>
      <c r="F177" s="112"/>
      <c r="G177" s="112"/>
      <c r="H177" s="112"/>
      <c r="I177" s="112"/>
      <c r="J177" s="112"/>
      <c r="K177" s="112"/>
      <c r="L177" s="112"/>
      <c r="M177" s="112"/>
      <c r="N177" s="112"/>
      <c r="O177" s="112"/>
      <c r="P177" s="112"/>
      <c r="Q177" s="112"/>
      <c r="R177" s="112"/>
      <c r="S177" s="112"/>
      <c r="T177" s="112"/>
      <c r="U177" s="112"/>
      <c r="V177" s="112"/>
      <c r="W177" s="112"/>
      <c r="X177" s="112"/>
      <c r="Y177" s="112"/>
      <c r="Z177" s="112"/>
      <c r="AA177" s="112"/>
      <c r="AB177" s="112"/>
      <c r="AC177" s="112"/>
      <c r="AD177" s="112"/>
      <c r="AE177" s="112"/>
      <c r="AF177" s="112"/>
      <c r="AG177" s="112"/>
      <c r="AH177" s="112"/>
      <c r="AI177" s="112"/>
      <c r="AJ177" s="112"/>
      <c r="AK177" s="112"/>
      <c r="AL177" s="112"/>
      <c r="AM177" s="112"/>
      <c r="AN177" s="112"/>
      <c r="AO177" s="112"/>
      <c r="AP177" s="112"/>
      <c r="AQ177" s="112"/>
      <c r="AR177" s="112"/>
      <c r="AS177" s="112"/>
      <c r="AT177" s="112"/>
      <c r="AU177" s="112"/>
      <c r="AV177" s="112"/>
      <c r="AW177" s="112"/>
      <c r="AX177" s="112"/>
      <c r="AY177" s="112"/>
      <c r="AZ177" s="112"/>
      <c r="BA177" s="112"/>
      <c r="BB177" s="112"/>
      <c r="BC177" s="112"/>
      <c r="BD177" s="112"/>
      <c r="BE177" s="112"/>
      <c r="BF177" s="112"/>
      <c r="BG177" s="83"/>
    </row>
    <row r="178" spans="1:59" x14ac:dyDescent="0.25">
      <c r="A178" s="108"/>
      <c r="B178" s="108"/>
      <c r="C178" s="108"/>
      <c r="D178" s="108"/>
      <c r="E178" s="108"/>
      <c r="F178" s="112"/>
      <c r="G178" s="112"/>
      <c r="H178" s="112"/>
      <c r="I178" s="112"/>
      <c r="J178" s="112"/>
      <c r="K178" s="112"/>
      <c r="L178" s="112"/>
      <c r="M178" s="112"/>
      <c r="N178" s="112"/>
      <c r="O178" s="112"/>
      <c r="P178" s="112"/>
      <c r="Q178" s="112"/>
      <c r="R178" s="112"/>
      <c r="S178" s="112"/>
      <c r="T178" s="112"/>
      <c r="U178" s="112"/>
      <c r="V178" s="112"/>
      <c r="W178" s="112"/>
      <c r="X178" s="112"/>
      <c r="Y178" s="112"/>
      <c r="Z178" s="112"/>
      <c r="AA178" s="112"/>
      <c r="AB178" s="112"/>
      <c r="AC178" s="112"/>
      <c r="AD178" s="112"/>
      <c r="AE178" s="112"/>
      <c r="AF178" s="112"/>
      <c r="AG178" s="112"/>
      <c r="AH178" s="112"/>
      <c r="AI178" s="112"/>
      <c r="AJ178" s="112"/>
      <c r="AK178" s="112"/>
      <c r="AL178" s="112"/>
      <c r="AM178" s="112"/>
      <c r="AN178" s="112"/>
      <c r="AO178" s="112"/>
      <c r="AP178" s="112"/>
      <c r="AQ178" s="112"/>
      <c r="AR178" s="112"/>
      <c r="AS178" s="112"/>
      <c r="AT178" s="112"/>
      <c r="AU178" s="112"/>
      <c r="AV178" s="112"/>
      <c r="AW178" s="112"/>
      <c r="AX178" s="112"/>
      <c r="AY178" s="112"/>
      <c r="AZ178" s="112"/>
      <c r="BA178" s="112"/>
      <c r="BB178" s="112"/>
      <c r="BC178" s="112"/>
      <c r="BD178" s="112"/>
      <c r="BE178" s="112"/>
      <c r="BF178" s="112"/>
      <c r="BG178" s="83"/>
    </row>
    <row r="179" spans="1:59" x14ac:dyDescent="0.25">
      <c r="A179" s="108"/>
      <c r="B179" s="108"/>
      <c r="C179" s="108"/>
      <c r="D179" s="108"/>
      <c r="E179" s="108"/>
      <c r="F179" s="112"/>
      <c r="G179" s="112"/>
      <c r="H179" s="112"/>
      <c r="I179" s="112"/>
      <c r="J179" s="112"/>
      <c r="K179" s="112"/>
      <c r="L179" s="112"/>
      <c r="M179" s="112"/>
      <c r="N179" s="112"/>
      <c r="O179" s="112"/>
      <c r="P179" s="112"/>
      <c r="Q179" s="112"/>
      <c r="R179" s="112"/>
      <c r="S179" s="112"/>
      <c r="T179" s="112"/>
      <c r="U179" s="112"/>
      <c r="V179" s="112"/>
      <c r="W179" s="112"/>
      <c r="X179" s="112"/>
      <c r="Y179" s="112"/>
      <c r="Z179" s="112"/>
      <c r="AA179" s="112"/>
      <c r="AB179" s="112"/>
      <c r="AC179" s="112"/>
      <c r="AD179" s="112"/>
      <c r="AE179" s="112"/>
      <c r="AF179" s="112"/>
      <c r="AG179" s="112"/>
      <c r="AH179" s="112"/>
      <c r="AI179" s="112"/>
      <c r="AJ179" s="112"/>
      <c r="AK179" s="112"/>
      <c r="AL179" s="112"/>
      <c r="AM179" s="112"/>
      <c r="AN179" s="112"/>
      <c r="AO179" s="112"/>
      <c r="AP179" s="112"/>
      <c r="AQ179" s="112"/>
      <c r="AR179" s="112"/>
      <c r="AS179" s="112"/>
      <c r="AT179" s="112"/>
      <c r="AU179" s="112"/>
      <c r="AV179" s="112"/>
      <c r="AW179" s="112"/>
      <c r="AX179" s="112"/>
      <c r="AY179" s="112"/>
      <c r="AZ179" s="112"/>
      <c r="BA179" s="112"/>
      <c r="BB179" s="112"/>
      <c r="BC179" s="112"/>
      <c r="BD179" s="112"/>
      <c r="BE179" s="112"/>
      <c r="BF179" s="112"/>
      <c r="BG179" s="83"/>
    </row>
    <row r="180" spans="1:59" x14ac:dyDescent="0.25">
      <c r="A180" s="108"/>
      <c r="B180" s="108"/>
      <c r="C180" s="108"/>
      <c r="D180" s="108"/>
      <c r="E180" s="108"/>
      <c r="F180" s="112"/>
      <c r="G180" s="112"/>
      <c r="H180" s="112"/>
      <c r="I180" s="112"/>
      <c r="J180" s="112"/>
      <c r="K180" s="112"/>
      <c r="L180" s="112"/>
      <c r="M180" s="112"/>
      <c r="N180" s="112"/>
      <c r="O180" s="112"/>
      <c r="P180" s="112"/>
      <c r="Q180" s="112"/>
      <c r="R180" s="112"/>
      <c r="S180" s="112"/>
      <c r="T180" s="112"/>
      <c r="U180" s="112"/>
      <c r="V180" s="112"/>
      <c r="W180" s="112"/>
      <c r="X180" s="112"/>
      <c r="Y180" s="112"/>
      <c r="Z180" s="112"/>
      <c r="AA180" s="112"/>
      <c r="AB180" s="112"/>
      <c r="AC180" s="112"/>
      <c r="AD180" s="112"/>
      <c r="AE180" s="112"/>
      <c r="AF180" s="112"/>
      <c r="AG180" s="112"/>
      <c r="AH180" s="112"/>
      <c r="AI180" s="112"/>
      <c r="AJ180" s="112"/>
      <c r="AK180" s="112"/>
      <c r="AL180" s="112"/>
      <c r="AM180" s="112"/>
      <c r="AN180" s="112"/>
      <c r="AO180" s="112"/>
      <c r="AP180" s="112"/>
      <c r="AQ180" s="112"/>
      <c r="AR180" s="112"/>
      <c r="AS180" s="112"/>
      <c r="AT180" s="112"/>
      <c r="AU180" s="112"/>
      <c r="AV180" s="112"/>
      <c r="AW180" s="112"/>
      <c r="AX180" s="112"/>
      <c r="AY180" s="112"/>
      <c r="AZ180" s="112"/>
      <c r="BA180" s="112"/>
      <c r="BB180" s="112"/>
      <c r="BC180" s="112"/>
      <c r="BD180" s="112"/>
      <c r="BE180" s="112"/>
      <c r="BF180" s="112"/>
      <c r="BG180" s="83"/>
    </row>
    <row r="181" spans="1:59" x14ac:dyDescent="0.25">
      <c r="A181" s="108"/>
      <c r="B181" s="108"/>
      <c r="C181" s="108"/>
      <c r="D181" s="108"/>
      <c r="E181" s="108"/>
      <c r="F181" s="112"/>
      <c r="G181" s="112"/>
      <c r="H181" s="112"/>
      <c r="I181" s="112"/>
      <c r="J181" s="112"/>
      <c r="K181" s="112"/>
      <c r="L181" s="112"/>
      <c r="M181" s="112"/>
      <c r="N181" s="112"/>
      <c r="O181" s="112"/>
      <c r="P181" s="112"/>
      <c r="Q181" s="112"/>
      <c r="R181" s="112"/>
      <c r="S181" s="112"/>
      <c r="T181" s="112"/>
      <c r="U181" s="112"/>
      <c r="V181" s="112"/>
      <c r="W181" s="112"/>
      <c r="X181" s="112"/>
      <c r="Y181" s="112"/>
      <c r="Z181" s="112"/>
      <c r="AA181" s="112"/>
      <c r="AB181" s="112"/>
      <c r="AC181" s="112"/>
      <c r="AD181" s="112"/>
      <c r="AE181" s="112"/>
      <c r="AF181" s="112"/>
      <c r="AG181" s="112"/>
      <c r="AH181" s="112"/>
      <c r="AI181" s="112"/>
      <c r="AJ181" s="112"/>
      <c r="AK181" s="112"/>
      <c r="AL181" s="112"/>
      <c r="AM181" s="112"/>
      <c r="AN181" s="112"/>
      <c r="AO181" s="112"/>
      <c r="AP181" s="112"/>
      <c r="AQ181" s="112"/>
      <c r="AR181" s="112"/>
      <c r="AS181" s="112"/>
      <c r="AT181" s="112"/>
      <c r="AU181" s="112"/>
      <c r="AV181" s="112"/>
      <c r="AW181" s="112"/>
      <c r="AX181" s="112"/>
      <c r="AY181" s="112"/>
      <c r="AZ181" s="112"/>
      <c r="BA181" s="112"/>
      <c r="BB181" s="112"/>
      <c r="BC181" s="112"/>
      <c r="BD181" s="112"/>
      <c r="BE181" s="112"/>
      <c r="BF181" s="112"/>
      <c r="BG181" s="83"/>
    </row>
    <row r="182" spans="1:59" x14ac:dyDescent="0.25">
      <c r="A182" s="108"/>
      <c r="B182" s="108"/>
      <c r="C182" s="108"/>
      <c r="D182" s="108"/>
      <c r="E182" s="108"/>
      <c r="F182" s="112"/>
      <c r="G182" s="112"/>
      <c r="H182" s="112"/>
      <c r="I182" s="112"/>
      <c r="J182" s="112"/>
      <c r="K182" s="112"/>
      <c r="L182" s="112"/>
      <c r="M182" s="112"/>
      <c r="N182" s="112"/>
      <c r="O182" s="112"/>
      <c r="P182" s="112"/>
      <c r="Q182" s="112"/>
      <c r="R182" s="112"/>
      <c r="S182" s="112"/>
      <c r="T182" s="112"/>
      <c r="U182" s="112"/>
      <c r="V182" s="112"/>
      <c r="W182" s="112"/>
      <c r="X182" s="112"/>
      <c r="Y182" s="112"/>
      <c r="Z182" s="112"/>
      <c r="AA182" s="112"/>
      <c r="AB182" s="112"/>
      <c r="AC182" s="112"/>
      <c r="AD182" s="112"/>
      <c r="AE182" s="112"/>
      <c r="AF182" s="112"/>
      <c r="AG182" s="112"/>
      <c r="AH182" s="112"/>
      <c r="AI182" s="112"/>
      <c r="AJ182" s="112"/>
      <c r="AK182" s="112"/>
      <c r="AL182" s="112"/>
      <c r="AM182" s="112"/>
      <c r="AN182" s="112"/>
      <c r="AO182" s="112"/>
      <c r="AP182" s="112"/>
      <c r="AQ182" s="112"/>
      <c r="AR182" s="112"/>
      <c r="AS182" s="112"/>
      <c r="AT182" s="112"/>
      <c r="AU182" s="112"/>
      <c r="AV182" s="112"/>
      <c r="AW182" s="112"/>
      <c r="AX182" s="112"/>
      <c r="AY182" s="112"/>
      <c r="AZ182" s="112"/>
      <c r="BA182" s="112"/>
      <c r="BB182" s="112"/>
      <c r="BC182" s="112"/>
      <c r="BD182" s="112"/>
      <c r="BE182" s="112"/>
      <c r="BF182" s="112"/>
      <c r="BG182" s="83"/>
    </row>
    <row r="183" spans="1:59" x14ac:dyDescent="0.25">
      <c r="A183" s="108"/>
      <c r="B183" s="108"/>
      <c r="C183" s="108"/>
      <c r="D183" s="108"/>
      <c r="E183" s="108"/>
      <c r="F183" s="112"/>
      <c r="G183" s="112"/>
      <c r="H183" s="112"/>
      <c r="I183" s="112"/>
      <c r="J183" s="112"/>
      <c r="K183" s="112"/>
      <c r="L183" s="112"/>
      <c r="M183" s="112"/>
      <c r="N183" s="112"/>
      <c r="O183" s="112"/>
      <c r="P183" s="112"/>
      <c r="Q183" s="112"/>
      <c r="R183" s="112"/>
      <c r="S183" s="112"/>
      <c r="T183" s="112"/>
      <c r="U183" s="112"/>
      <c r="V183" s="112"/>
      <c r="W183" s="112"/>
      <c r="X183" s="112"/>
      <c r="Y183" s="112"/>
      <c r="Z183" s="112"/>
      <c r="AA183" s="112"/>
      <c r="AB183" s="112"/>
      <c r="AC183" s="112"/>
      <c r="AD183" s="112"/>
      <c r="AE183" s="112"/>
      <c r="AF183" s="112"/>
      <c r="AG183" s="112"/>
      <c r="AH183" s="112"/>
      <c r="AI183" s="112"/>
      <c r="AJ183" s="112"/>
      <c r="AK183" s="112"/>
      <c r="AL183" s="112"/>
      <c r="AM183" s="112"/>
      <c r="AN183" s="112"/>
      <c r="AO183" s="112"/>
      <c r="AP183" s="112"/>
      <c r="AQ183" s="112"/>
      <c r="AR183" s="112"/>
      <c r="AS183" s="112"/>
      <c r="AT183" s="112"/>
      <c r="AU183" s="112"/>
      <c r="AV183" s="112"/>
      <c r="AW183" s="112"/>
      <c r="AX183" s="112"/>
      <c r="AY183" s="112"/>
      <c r="AZ183" s="112"/>
      <c r="BA183" s="112"/>
      <c r="BB183" s="112"/>
      <c r="BC183" s="112"/>
      <c r="BD183" s="112"/>
      <c r="BE183" s="112"/>
      <c r="BF183" s="112"/>
      <c r="BG183" s="83"/>
    </row>
    <row r="184" spans="1:59" x14ac:dyDescent="0.25">
      <c r="A184" s="108"/>
      <c r="B184" s="108"/>
      <c r="C184" s="108"/>
      <c r="D184" s="108"/>
      <c r="E184" s="108"/>
      <c r="F184" s="112"/>
      <c r="G184" s="112"/>
      <c r="H184" s="112"/>
      <c r="I184" s="112"/>
      <c r="J184" s="112"/>
      <c r="K184" s="112"/>
      <c r="L184" s="112"/>
      <c r="M184" s="112"/>
      <c r="N184" s="112"/>
      <c r="O184" s="112"/>
      <c r="P184" s="112"/>
      <c r="Q184" s="112"/>
      <c r="R184" s="112"/>
      <c r="S184" s="112"/>
      <c r="T184" s="112"/>
      <c r="U184" s="112"/>
      <c r="V184" s="112"/>
      <c r="W184" s="112"/>
      <c r="X184" s="112"/>
      <c r="Y184" s="112"/>
      <c r="Z184" s="112"/>
      <c r="AA184" s="112"/>
      <c r="AB184" s="112"/>
      <c r="AC184" s="112"/>
      <c r="AD184" s="112"/>
      <c r="AE184" s="112"/>
      <c r="AF184" s="112"/>
      <c r="AG184" s="112"/>
      <c r="AH184" s="112"/>
      <c r="AI184" s="112"/>
      <c r="AJ184" s="112"/>
      <c r="AK184" s="112"/>
      <c r="AL184" s="112"/>
      <c r="AM184" s="112"/>
      <c r="AN184" s="112"/>
      <c r="AO184" s="112"/>
      <c r="AP184" s="112"/>
      <c r="AQ184" s="112"/>
      <c r="AR184" s="112"/>
      <c r="AS184" s="112"/>
      <c r="AT184" s="112"/>
      <c r="AU184" s="112"/>
      <c r="AV184" s="112"/>
      <c r="AW184" s="112"/>
      <c r="AX184" s="112"/>
      <c r="AY184" s="112"/>
      <c r="AZ184" s="112"/>
      <c r="BA184" s="112"/>
      <c r="BB184" s="112"/>
      <c r="BC184" s="112"/>
      <c r="BD184" s="112"/>
      <c r="BE184" s="112"/>
      <c r="BF184" s="112"/>
      <c r="BG184" s="83"/>
    </row>
    <row r="185" spans="1:59" x14ac:dyDescent="0.25">
      <c r="A185" s="108"/>
      <c r="B185" s="108"/>
      <c r="C185" s="108"/>
      <c r="D185" s="108"/>
      <c r="E185" s="108"/>
      <c r="F185" s="112"/>
      <c r="G185" s="112"/>
      <c r="H185" s="112"/>
      <c r="I185" s="112"/>
      <c r="J185" s="112"/>
      <c r="K185" s="112"/>
      <c r="L185" s="112"/>
      <c r="M185" s="112"/>
      <c r="N185" s="112"/>
      <c r="O185" s="112"/>
      <c r="P185" s="112"/>
      <c r="Q185" s="112"/>
      <c r="R185" s="112"/>
      <c r="S185" s="112"/>
      <c r="T185" s="112"/>
      <c r="U185" s="112"/>
      <c r="V185" s="112"/>
      <c r="W185" s="112"/>
      <c r="X185" s="112"/>
      <c r="Y185" s="112"/>
      <c r="Z185" s="112"/>
      <c r="AA185" s="112"/>
      <c r="AB185" s="112"/>
      <c r="AC185" s="112"/>
      <c r="AD185" s="112"/>
      <c r="AE185" s="112"/>
      <c r="AF185" s="112"/>
      <c r="AG185" s="112"/>
      <c r="AH185" s="112"/>
      <c r="AI185" s="112"/>
      <c r="AJ185" s="112"/>
      <c r="AK185" s="112"/>
      <c r="AL185" s="112"/>
      <c r="AM185" s="112"/>
      <c r="AN185" s="112"/>
      <c r="AO185" s="112"/>
      <c r="AP185" s="112"/>
      <c r="AQ185" s="112"/>
      <c r="AR185" s="112"/>
      <c r="AS185" s="112"/>
      <c r="AT185" s="112"/>
      <c r="AU185" s="112"/>
      <c r="AV185" s="112"/>
      <c r="AW185" s="112"/>
      <c r="AX185" s="112"/>
      <c r="AY185" s="112"/>
      <c r="AZ185" s="112"/>
      <c r="BA185" s="112"/>
      <c r="BB185" s="112"/>
      <c r="BC185" s="112"/>
      <c r="BD185" s="112"/>
      <c r="BE185" s="112"/>
      <c r="BF185" s="112"/>
      <c r="BG185" s="83"/>
    </row>
    <row r="186" spans="1:59" x14ac:dyDescent="0.25">
      <c r="A186" s="108"/>
      <c r="B186" s="108"/>
      <c r="C186" s="108"/>
      <c r="D186" s="108"/>
      <c r="E186" s="108"/>
      <c r="F186" s="112"/>
      <c r="G186" s="112"/>
      <c r="H186" s="112"/>
      <c r="I186" s="112"/>
      <c r="J186" s="112"/>
      <c r="K186" s="112"/>
      <c r="L186" s="112"/>
      <c r="M186" s="112"/>
      <c r="N186" s="112"/>
      <c r="O186" s="112"/>
      <c r="P186" s="112"/>
      <c r="Q186" s="112"/>
      <c r="R186" s="112"/>
      <c r="S186" s="112"/>
      <c r="T186" s="112"/>
      <c r="U186" s="112"/>
      <c r="V186" s="112"/>
      <c r="W186" s="112"/>
      <c r="X186" s="112"/>
      <c r="Y186" s="112"/>
      <c r="Z186" s="112"/>
      <c r="AA186" s="112"/>
      <c r="AB186" s="112"/>
      <c r="AC186" s="112"/>
      <c r="AD186" s="112"/>
      <c r="AE186" s="112"/>
      <c r="AF186" s="112"/>
      <c r="AG186" s="112"/>
      <c r="AH186" s="112"/>
      <c r="AI186" s="112"/>
      <c r="AJ186" s="112"/>
      <c r="AK186" s="112"/>
      <c r="AL186" s="112"/>
      <c r="AM186" s="112"/>
      <c r="AN186" s="112"/>
      <c r="AO186" s="112"/>
      <c r="AP186" s="112"/>
      <c r="AQ186" s="112"/>
      <c r="AR186" s="112"/>
      <c r="AS186" s="112"/>
      <c r="AT186" s="112"/>
      <c r="AU186" s="112"/>
      <c r="AV186" s="112"/>
      <c r="AW186" s="112"/>
      <c r="AX186" s="112"/>
      <c r="AY186" s="112"/>
      <c r="AZ186" s="112"/>
      <c r="BA186" s="112"/>
      <c r="BB186" s="112"/>
      <c r="BC186" s="112"/>
      <c r="BD186" s="112"/>
      <c r="BE186" s="112"/>
      <c r="BF186" s="112"/>
      <c r="BG186" s="83"/>
    </row>
    <row r="187" spans="1:59" x14ac:dyDescent="0.25">
      <c r="A187" s="108"/>
      <c r="B187" s="108"/>
      <c r="C187" s="108"/>
      <c r="D187" s="108"/>
      <c r="E187" s="108"/>
      <c r="F187" s="112"/>
      <c r="G187" s="112"/>
      <c r="H187" s="112"/>
      <c r="I187" s="112"/>
      <c r="J187" s="112"/>
      <c r="K187" s="112"/>
      <c r="L187" s="112"/>
      <c r="M187" s="112"/>
      <c r="N187" s="112"/>
      <c r="O187" s="112"/>
      <c r="P187" s="112"/>
      <c r="Q187" s="112"/>
      <c r="R187" s="112"/>
      <c r="S187" s="112"/>
      <c r="T187" s="112"/>
      <c r="U187" s="112"/>
      <c r="V187" s="112"/>
      <c r="W187" s="112"/>
      <c r="X187" s="112"/>
      <c r="Y187" s="112"/>
      <c r="Z187" s="112"/>
      <c r="AA187" s="112"/>
      <c r="AB187" s="112"/>
      <c r="AC187" s="112"/>
      <c r="AD187" s="112"/>
      <c r="AE187" s="112"/>
      <c r="AF187" s="112"/>
      <c r="AG187" s="112"/>
      <c r="AH187" s="112"/>
      <c r="AI187" s="112"/>
      <c r="AJ187" s="112"/>
      <c r="AK187" s="112"/>
      <c r="AL187" s="112"/>
      <c r="AM187" s="112"/>
      <c r="AN187" s="112"/>
      <c r="AO187" s="112"/>
      <c r="AP187" s="112"/>
      <c r="AQ187" s="112"/>
      <c r="AR187" s="112"/>
      <c r="AS187" s="112"/>
      <c r="AT187" s="112"/>
      <c r="AU187" s="112"/>
      <c r="AV187" s="112"/>
      <c r="AW187" s="112"/>
      <c r="AX187" s="112"/>
      <c r="AY187" s="112"/>
      <c r="AZ187" s="112"/>
      <c r="BA187" s="112"/>
      <c r="BB187" s="112"/>
      <c r="BC187" s="112"/>
      <c r="BD187" s="112"/>
      <c r="BE187" s="112"/>
      <c r="BF187" s="112"/>
      <c r="BG187" s="83"/>
    </row>
    <row r="188" spans="1:59" x14ac:dyDescent="0.25">
      <c r="A188" s="108"/>
      <c r="B188" s="108"/>
      <c r="C188" s="108"/>
      <c r="D188" s="108"/>
      <c r="E188" s="108"/>
      <c r="F188" s="112"/>
      <c r="G188" s="112"/>
      <c r="H188" s="112"/>
      <c r="I188" s="112"/>
      <c r="J188" s="112"/>
      <c r="K188" s="112"/>
      <c r="L188" s="112"/>
      <c r="M188" s="112"/>
      <c r="N188" s="112"/>
      <c r="O188" s="112"/>
      <c r="P188" s="112"/>
      <c r="Q188" s="112"/>
      <c r="R188" s="112"/>
      <c r="S188" s="112"/>
      <c r="T188" s="112"/>
      <c r="U188" s="112"/>
      <c r="V188" s="112"/>
      <c r="W188" s="112"/>
      <c r="X188" s="112"/>
      <c r="Y188" s="112"/>
      <c r="Z188" s="112"/>
      <c r="AA188" s="112"/>
      <c r="AB188" s="112"/>
      <c r="AC188" s="112"/>
      <c r="AD188" s="112"/>
      <c r="AE188" s="112"/>
      <c r="AF188" s="112"/>
      <c r="AG188" s="112"/>
      <c r="AH188" s="112"/>
      <c r="AI188" s="112"/>
      <c r="AJ188" s="112"/>
      <c r="AK188" s="112"/>
      <c r="AL188" s="112"/>
      <c r="AM188" s="112"/>
      <c r="AN188" s="112"/>
      <c r="AO188" s="112"/>
      <c r="AP188" s="112"/>
      <c r="AQ188" s="112"/>
      <c r="AR188" s="112"/>
      <c r="AS188" s="112"/>
      <c r="AT188" s="112"/>
      <c r="AU188" s="112"/>
      <c r="AV188" s="112"/>
      <c r="AW188" s="112"/>
      <c r="AX188" s="112"/>
      <c r="AY188" s="112"/>
      <c r="AZ188" s="112"/>
      <c r="BA188" s="112"/>
      <c r="BB188" s="112"/>
      <c r="BC188" s="112"/>
      <c r="BD188" s="112"/>
      <c r="BE188" s="112"/>
      <c r="BF188" s="112"/>
      <c r="BG188" s="83"/>
    </row>
    <row r="189" spans="1:59" x14ac:dyDescent="0.25">
      <c r="A189" s="108"/>
      <c r="B189" s="108"/>
      <c r="C189" s="108"/>
      <c r="D189" s="108"/>
      <c r="E189" s="108"/>
      <c r="F189" s="112"/>
      <c r="G189" s="112"/>
      <c r="H189" s="112"/>
      <c r="I189" s="112"/>
      <c r="J189" s="112"/>
      <c r="K189" s="112"/>
      <c r="L189" s="112"/>
      <c r="M189" s="112"/>
      <c r="N189" s="112"/>
      <c r="O189" s="112"/>
      <c r="P189" s="112"/>
      <c r="Q189" s="112"/>
      <c r="R189" s="112"/>
      <c r="S189" s="112"/>
      <c r="T189" s="112"/>
      <c r="U189" s="112"/>
      <c r="V189" s="112"/>
      <c r="W189" s="112"/>
      <c r="X189" s="112"/>
      <c r="Y189" s="112"/>
      <c r="Z189" s="112"/>
      <c r="AA189" s="112"/>
      <c r="AB189" s="112"/>
      <c r="AC189" s="112"/>
      <c r="AD189" s="112"/>
      <c r="AE189" s="112"/>
      <c r="AF189" s="112"/>
      <c r="AG189" s="112"/>
      <c r="AH189" s="112"/>
      <c r="AI189" s="112"/>
      <c r="AJ189" s="112"/>
      <c r="AK189" s="112"/>
      <c r="AL189" s="112"/>
      <c r="AM189" s="112"/>
      <c r="AN189" s="112"/>
      <c r="AO189" s="112"/>
      <c r="AP189" s="112"/>
      <c r="AQ189" s="112"/>
      <c r="AR189" s="112"/>
      <c r="AS189" s="112"/>
      <c r="AT189" s="112"/>
      <c r="AU189" s="112"/>
      <c r="AV189" s="112"/>
      <c r="AW189" s="112"/>
      <c r="AX189" s="112"/>
      <c r="AY189" s="112"/>
      <c r="AZ189" s="112"/>
      <c r="BA189" s="112"/>
      <c r="BB189" s="112"/>
      <c r="BC189" s="112"/>
      <c r="BD189" s="112"/>
      <c r="BE189" s="112"/>
      <c r="BF189" s="112"/>
      <c r="BG189" s="83"/>
    </row>
    <row r="190" spans="1:59" x14ac:dyDescent="0.25">
      <c r="A190" s="108"/>
      <c r="B190" s="108"/>
      <c r="C190" s="108"/>
      <c r="D190" s="108"/>
      <c r="E190" s="108"/>
      <c r="F190" s="112"/>
      <c r="G190" s="112"/>
      <c r="H190" s="112"/>
      <c r="I190" s="112"/>
      <c r="J190" s="112"/>
      <c r="K190" s="112"/>
      <c r="L190" s="112"/>
      <c r="M190" s="112"/>
      <c r="N190" s="112"/>
      <c r="O190" s="112"/>
      <c r="P190" s="112"/>
      <c r="Q190" s="112"/>
      <c r="R190" s="112"/>
      <c r="S190" s="112"/>
      <c r="T190" s="112"/>
      <c r="U190" s="112"/>
      <c r="V190" s="112"/>
      <c r="W190" s="112"/>
      <c r="X190" s="112"/>
      <c r="Y190" s="112"/>
      <c r="Z190" s="112"/>
      <c r="AA190" s="112"/>
      <c r="AB190" s="112"/>
      <c r="AC190" s="112"/>
      <c r="AD190" s="112"/>
      <c r="AE190" s="112"/>
      <c r="AF190" s="112"/>
      <c r="AG190" s="112"/>
      <c r="AH190" s="112"/>
      <c r="AI190" s="112"/>
      <c r="AJ190" s="112"/>
      <c r="AK190" s="112"/>
      <c r="AL190" s="112"/>
      <c r="AM190" s="112"/>
      <c r="AN190" s="112"/>
      <c r="AO190" s="112"/>
      <c r="AP190" s="112"/>
      <c r="AQ190" s="112"/>
      <c r="AR190" s="112"/>
      <c r="AS190" s="112"/>
      <c r="AT190" s="112"/>
      <c r="AU190" s="112"/>
      <c r="AV190" s="112"/>
      <c r="AW190" s="112"/>
      <c r="AX190" s="112"/>
      <c r="AY190" s="112"/>
      <c r="AZ190" s="112"/>
      <c r="BA190" s="112"/>
      <c r="BB190" s="112"/>
      <c r="BC190" s="112"/>
      <c r="BD190" s="112"/>
      <c r="BE190" s="112"/>
      <c r="BF190" s="112"/>
      <c r="BG190" s="83"/>
    </row>
    <row r="191" spans="1:59" x14ac:dyDescent="0.25">
      <c r="A191" s="108"/>
      <c r="B191" s="108"/>
      <c r="C191" s="108"/>
      <c r="D191" s="108"/>
      <c r="E191" s="108"/>
      <c r="F191" s="112"/>
      <c r="G191" s="112"/>
      <c r="H191" s="112"/>
      <c r="I191" s="112"/>
      <c r="J191" s="112"/>
      <c r="K191" s="112"/>
      <c r="L191" s="112"/>
      <c r="M191" s="112"/>
      <c r="N191" s="112"/>
      <c r="O191" s="112"/>
      <c r="P191" s="112"/>
      <c r="Q191" s="112"/>
      <c r="R191" s="112"/>
      <c r="S191" s="112"/>
      <c r="T191" s="112"/>
      <c r="U191" s="112"/>
      <c r="V191" s="112"/>
      <c r="W191" s="112"/>
      <c r="X191" s="112"/>
      <c r="Y191" s="112"/>
      <c r="Z191" s="112"/>
      <c r="AA191" s="112"/>
      <c r="AB191" s="112"/>
      <c r="AC191" s="112"/>
      <c r="AD191" s="112"/>
      <c r="AE191" s="112"/>
      <c r="AF191" s="112"/>
      <c r="AG191" s="112"/>
      <c r="AH191" s="112"/>
      <c r="AI191" s="112"/>
      <c r="AJ191" s="112"/>
      <c r="AK191" s="112"/>
      <c r="AL191" s="112"/>
      <c r="AM191" s="112"/>
      <c r="AN191" s="112"/>
      <c r="AO191" s="112"/>
      <c r="AP191" s="112"/>
      <c r="AQ191" s="112"/>
      <c r="AR191" s="112"/>
      <c r="AS191" s="112"/>
      <c r="AT191" s="112"/>
      <c r="AU191" s="112"/>
      <c r="AV191" s="112"/>
      <c r="AW191" s="112"/>
      <c r="AX191" s="112"/>
      <c r="AY191" s="112"/>
      <c r="AZ191" s="112"/>
      <c r="BA191" s="112"/>
      <c r="BB191" s="112"/>
      <c r="BC191" s="112"/>
      <c r="BD191" s="112"/>
      <c r="BE191" s="112"/>
      <c r="BF191" s="112"/>
      <c r="BG191" s="83"/>
    </row>
    <row r="192" spans="1:59" x14ac:dyDescent="0.25">
      <c r="A192" s="108"/>
      <c r="B192" s="108"/>
      <c r="C192" s="108"/>
      <c r="D192" s="108"/>
      <c r="E192" s="108"/>
      <c r="F192" s="112"/>
      <c r="G192" s="112"/>
      <c r="H192" s="112"/>
      <c r="I192" s="112"/>
      <c r="J192" s="112"/>
      <c r="K192" s="112"/>
      <c r="L192" s="112"/>
      <c r="M192" s="112"/>
      <c r="N192" s="112"/>
      <c r="O192" s="112"/>
      <c r="P192" s="112"/>
      <c r="Q192" s="112"/>
      <c r="R192" s="112"/>
      <c r="S192" s="112"/>
      <c r="T192" s="112"/>
      <c r="U192" s="112"/>
      <c r="V192" s="112"/>
      <c r="W192" s="112"/>
      <c r="X192" s="112"/>
      <c r="Y192" s="112"/>
      <c r="Z192" s="112"/>
      <c r="AA192" s="112"/>
      <c r="AB192" s="112"/>
      <c r="AC192" s="112"/>
      <c r="AD192" s="112"/>
      <c r="AE192" s="112"/>
      <c r="AF192" s="112"/>
      <c r="AG192" s="112"/>
      <c r="AH192" s="112"/>
      <c r="AI192" s="112"/>
      <c r="AJ192" s="112"/>
      <c r="AK192" s="112"/>
      <c r="AL192" s="112"/>
      <c r="AM192" s="112"/>
      <c r="AN192" s="112"/>
      <c r="AO192" s="112"/>
      <c r="AP192" s="112"/>
      <c r="AQ192" s="112"/>
      <c r="AR192" s="112"/>
      <c r="AS192" s="112"/>
      <c r="AT192" s="112"/>
      <c r="AU192" s="112"/>
      <c r="AV192" s="112"/>
      <c r="AW192" s="112"/>
      <c r="AX192" s="112"/>
      <c r="AY192" s="112"/>
      <c r="AZ192" s="112"/>
      <c r="BA192" s="112"/>
      <c r="BB192" s="112"/>
      <c r="BC192" s="112"/>
      <c r="BD192" s="112"/>
      <c r="BE192" s="112"/>
      <c r="BF192" s="112"/>
      <c r="BG192" s="83"/>
    </row>
    <row r="193" spans="1:59" x14ac:dyDescent="0.25">
      <c r="A193" s="108"/>
      <c r="B193" s="108"/>
      <c r="C193" s="108"/>
      <c r="D193" s="108"/>
      <c r="E193" s="108"/>
      <c r="F193" s="112"/>
      <c r="G193" s="112"/>
      <c r="H193" s="112"/>
      <c r="I193" s="112"/>
      <c r="J193" s="112"/>
      <c r="K193" s="112"/>
      <c r="L193" s="112"/>
      <c r="M193" s="112"/>
      <c r="N193" s="112"/>
      <c r="O193" s="112"/>
      <c r="P193" s="112"/>
      <c r="Q193" s="112"/>
      <c r="R193" s="112"/>
      <c r="S193" s="112"/>
      <c r="T193" s="112"/>
      <c r="U193" s="112"/>
      <c r="V193" s="112"/>
      <c r="W193" s="112"/>
      <c r="X193" s="112"/>
      <c r="Y193" s="112"/>
      <c r="Z193" s="112"/>
      <c r="AA193" s="112"/>
      <c r="AB193" s="112"/>
      <c r="AC193" s="112"/>
      <c r="AD193" s="112"/>
      <c r="AE193" s="112"/>
      <c r="AF193" s="112"/>
      <c r="AG193" s="112"/>
      <c r="AH193" s="112"/>
      <c r="AI193" s="112"/>
      <c r="AJ193" s="112"/>
      <c r="AK193" s="112"/>
      <c r="AL193" s="112"/>
      <c r="AM193" s="112"/>
      <c r="AN193" s="112"/>
      <c r="AO193" s="112"/>
      <c r="AP193" s="112"/>
      <c r="AQ193" s="112"/>
      <c r="AR193" s="112"/>
      <c r="AS193" s="112"/>
      <c r="AT193" s="112"/>
      <c r="AU193" s="112"/>
      <c r="AV193" s="112"/>
      <c r="AW193" s="112"/>
      <c r="AX193" s="112"/>
      <c r="AY193" s="112"/>
      <c r="AZ193" s="112"/>
      <c r="BA193" s="112"/>
      <c r="BB193" s="112"/>
      <c r="BC193" s="112"/>
      <c r="BD193" s="112"/>
      <c r="BE193" s="112"/>
      <c r="BF193" s="112"/>
      <c r="BG193" s="83"/>
    </row>
    <row r="194" spans="1:59" x14ac:dyDescent="0.25">
      <c r="A194" s="108"/>
      <c r="B194" s="108"/>
      <c r="C194" s="108"/>
      <c r="D194" s="108"/>
      <c r="E194" s="108"/>
      <c r="F194" s="112"/>
      <c r="G194" s="112"/>
      <c r="H194" s="112"/>
      <c r="I194" s="112"/>
      <c r="J194" s="112"/>
      <c r="K194" s="112"/>
      <c r="L194" s="112"/>
      <c r="M194" s="112"/>
      <c r="N194" s="112"/>
      <c r="O194" s="112"/>
      <c r="P194" s="112"/>
      <c r="Q194" s="112"/>
      <c r="R194" s="112"/>
      <c r="S194" s="112"/>
      <c r="T194" s="112"/>
      <c r="U194" s="112"/>
      <c r="V194" s="112"/>
      <c r="W194" s="112"/>
      <c r="X194" s="112"/>
      <c r="Y194" s="112"/>
      <c r="Z194" s="112"/>
      <c r="AA194" s="112"/>
      <c r="AB194" s="112"/>
      <c r="AC194" s="112"/>
      <c r="AD194" s="112"/>
      <c r="AE194" s="112"/>
      <c r="AF194" s="112"/>
      <c r="AG194" s="112"/>
      <c r="AH194" s="112"/>
      <c r="AI194" s="112"/>
      <c r="AJ194" s="112"/>
      <c r="AK194" s="112"/>
      <c r="AL194" s="112"/>
      <c r="AM194" s="112"/>
      <c r="AN194" s="112"/>
      <c r="AO194" s="112"/>
      <c r="AP194" s="112"/>
      <c r="AQ194" s="112"/>
      <c r="AR194" s="112"/>
      <c r="AS194" s="112"/>
      <c r="AT194" s="112"/>
      <c r="AU194" s="112"/>
      <c r="AV194" s="112"/>
      <c r="AW194" s="112"/>
      <c r="AX194" s="112"/>
      <c r="AY194" s="112"/>
      <c r="AZ194" s="112"/>
      <c r="BA194" s="112"/>
      <c r="BB194" s="112"/>
      <c r="BC194" s="112"/>
      <c r="BD194" s="112"/>
      <c r="BE194" s="112"/>
      <c r="BF194" s="112"/>
      <c r="BG194" s="83"/>
    </row>
    <row r="195" spans="1:59" x14ac:dyDescent="0.25">
      <c r="A195" s="108"/>
      <c r="B195" s="108"/>
      <c r="C195" s="108"/>
      <c r="D195" s="108"/>
      <c r="E195" s="108"/>
      <c r="F195" s="112"/>
      <c r="G195" s="112"/>
      <c r="H195" s="112"/>
      <c r="I195" s="112"/>
      <c r="J195" s="112"/>
      <c r="K195" s="112"/>
      <c r="L195" s="112"/>
      <c r="M195" s="112"/>
      <c r="N195" s="112"/>
      <c r="O195" s="112"/>
      <c r="P195" s="112"/>
      <c r="Q195" s="112"/>
      <c r="R195" s="112"/>
      <c r="S195" s="112"/>
      <c r="T195" s="112"/>
      <c r="U195" s="112"/>
      <c r="V195" s="112"/>
      <c r="W195" s="112"/>
      <c r="X195" s="112"/>
      <c r="Y195" s="112"/>
      <c r="Z195" s="112"/>
      <c r="AA195" s="112"/>
      <c r="AB195" s="112"/>
      <c r="AC195" s="112"/>
      <c r="AD195" s="112"/>
      <c r="AE195" s="112"/>
      <c r="AF195" s="112"/>
      <c r="AG195" s="112"/>
      <c r="AH195" s="112"/>
      <c r="AI195" s="112"/>
      <c r="AJ195" s="112"/>
      <c r="AK195" s="112"/>
      <c r="AL195" s="112"/>
      <c r="AM195" s="112"/>
      <c r="AN195" s="112"/>
      <c r="AO195" s="112"/>
      <c r="AP195" s="112"/>
      <c r="AQ195" s="112"/>
      <c r="AR195" s="112"/>
      <c r="AS195" s="112"/>
      <c r="AT195" s="112"/>
      <c r="AU195" s="112"/>
      <c r="AV195" s="112"/>
      <c r="AW195" s="112"/>
      <c r="AX195" s="112"/>
      <c r="AY195" s="112"/>
      <c r="AZ195" s="112"/>
      <c r="BA195" s="112"/>
      <c r="BB195" s="112"/>
      <c r="BC195" s="112"/>
      <c r="BD195" s="112"/>
      <c r="BE195" s="112"/>
      <c r="BF195" s="112"/>
      <c r="BG195" s="83"/>
    </row>
    <row r="196" spans="1:59" x14ac:dyDescent="0.25">
      <c r="A196" s="108"/>
      <c r="B196" s="108"/>
      <c r="C196" s="108"/>
      <c r="D196" s="108"/>
      <c r="E196" s="108"/>
      <c r="F196" s="112"/>
      <c r="G196" s="112"/>
      <c r="H196" s="112"/>
      <c r="I196" s="112"/>
      <c r="J196" s="112"/>
      <c r="K196" s="112"/>
      <c r="L196" s="112"/>
      <c r="M196" s="112"/>
      <c r="N196" s="112"/>
      <c r="O196" s="112"/>
      <c r="P196" s="112"/>
      <c r="Q196" s="112"/>
      <c r="R196" s="112"/>
      <c r="S196" s="112"/>
      <c r="T196" s="112"/>
      <c r="U196" s="112"/>
      <c r="V196" s="112"/>
      <c r="W196" s="112"/>
      <c r="X196" s="112"/>
      <c r="Y196" s="112"/>
      <c r="Z196" s="112"/>
      <c r="AA196" s="112"/>
      <c r="AB196" s="112"/>
      <c r="AC196" s="112"/>
      <c r="AD196" s="112"/>
      <c r="AE196" s="112"/>
      <c r="AF196" s="112"/>
      <c r="AG196" s="112"/>
      <c r="AH196" s="112"/>
      <c r="AI196" s="112"/>
      <c r="AJ196" s="112"/>
      <c r="AK196" s="112"/>
      <c r="AL196" s="112"/>
      <c r="AM196" s="112"/>
      <c r="AN196" s="112"/>
      <c r="AO196" s="112"/>
      <c r="AP196" s="112"/>
      <c r="AQ196" s="112"/>
      <c r="AR196" s="112"/>
      <c r="AS196" s="112"/>
      <c r="AT196" s="112"/>
      <c r="AU196" s="112"/>
      <c r="AV196" s="112"/>
      <c r="AW196" s="112"/>
      <c r="AX196" s="112"/>
      <c r="AY196" s="112"/>
      <c r="AZ196" s="112"/>
      <c r="BA196" s="112"/>
      <c r="BB196" s="112"/>
      <c r="BC196" s="112"/>
      <c r="BD196" s="112"/>
      <c r="BE196" s="112"/>
      <c r="BF196" s="112"/>
      <c r="BG196" s="83"/>
    </row>
    <row r="197" spans="1:59" x14ac:dyDescent="0.25">
      <c r="A197" s="108"/>
      <c r="B197" s="108"/>
      <c r="C197" s="108"/>
      <c r="D197" s="108"/>
      <c r="E197" s="108"/>
      <c r="F197" s="112"/>
      <c r="G197" s="112"/>
      <c r="H197" s="112"/>
      <c r="I197" s="112"/>
      <c r="J197" s="112"/>
      <c r="K197" s="112"/>
      <c r="L197" s="112"/>
      <c r="M197" s="112"/>
      <c r="N197" s="112"/>
      <c r="O197" s="112"/>
      <c r="P197" s="112"/>
      <c r="Q197" s="112"/>
      <c r="R197" s="112"/>
      <c r="S197" s="112"/>
      <c r="T197" s="112"/>
      <c r="U197" s="112"/>
      <c r="V197" s="112"/>
      <c r="W197" s="112"/>
      <c r="X197" s="112"/>
      <c r="Y197" s="112"/>
      <c r="Z197" s="112"/>
      <c r="AA197" s="112"/>
      <c r="AB197" s="112"/>
      <c r="AC197" s="112"/>
      <c r="AD197" s="112"/>
      <c r="AE197" s="112"/>
      <c r="AF197" s="112"/>
      <c r="AG197" s="112"/>
      <c r="AH197" s="112"/>
      <c r="AI197" s="112"/>
      <c r="AJ197" s="112"/>
      <c r="AK197" s="112"/>
      <c r="AL197" s="112"/>
      <c r="AM197" s="112"/>
      <c r="AN197" s="112"/>
      <c r="AO197" s="112"/>
      <c r="AP197" s="112"/>
      <c r="AQ197" s="112"/>
      <c r="AR197" s="112"/>
      <c r="AS197" s="112"/>
      <c r="AT197" s="112"/>
      <c r="AU197" s="112"/>
      <c r="AV197" s="112"/>
      <c r="AW197" s="112"/>
      <c r="AX197" s="112"/>
      <c r="AY197" s="112"/>
      <c r="AZ197" s="112"/>
      <c r="BA197" s="112"/>
      <c r="BB197" s="112"/>
      <c r="BC197" s="112"/>
      <c r="BD197" s="112"/>
      <c r="BE197" s="112"/>
      <c r="BF197" s="112"/>
      <c r="BG197" s="83"/>
    </row>
    <row r="198" spans="1:59" x14ac:dyDescent="0.25">
      <c r="A198" s="108"/>
      <c r="B198" s="108"/>
      <c r="C198" s="108"/>
      <c r="D198" s="108"/>
      <c r="E198" s="108"/>
      <c r="F198" s="112"/>
      <c r="G198" s="112"/>
      <c r="H198" s="112"/>
      <c r="I198" s="112"/>
      <c r="J198" s="112"/>
      <c r="K198" s="112"/>
      <c r="L198" s="112"/>
      <c r="M198" s="112"/>
      <c r="N198" s="112"/>
      <c r="O198" s="112"/>
      <c r="P198" s="112"/>
      <c r="Q198" s="112"/>
      <c r="R198" s="112"/>
      <c r="S198" s="112"/>
      <c r="T198" s="112"/>
      <c r="U198" s="112"/>
      <c r="V198" s="112"/>
      <c r="W198" s="112"/>
      <c r="X198" s="112"/>
      <c r="Y198" s="112"/>
      <c r="Z198" s="112"/>
      <c r="AA198" s="112"/>
      <c r="AB198" s="112"/>
      <c r="AC198" s="112"/>
      <c r="AD198" s="112"/>
      <c r="AE198" s="112"/>
      <c r="AF198" s="112"/>
      <c r="AG198" s="112"/>
      <c r="AH198" s="112"/>
      <c r="AI198" s="112"/>
      <c r="AJ198" s="112"/>
      <c r="AK198" s="112"/>
      <c r="AL198" s="112"/>
      <c r="AM198" s="112"/>
      <c r="AN198" s="112"/>
      <c r="AO198" s="112"/>
      <c r="AP198" s="112"/>
      <c r="AQ198" s="112"/>
      <c r="AR198" s="112"/>
      <c r="AS198" s="112"/>
      <c r="AT198" s="112"/>
      <c r="AU198" s="112"/>
      <c r="AV198" s="112"/>
      <c r="AW198" s="112"/>
      <c r="AX198" s="112"/>
      <c r="AY198" s="112"/>
      <c r="AZ198" s="112"/>
      <c r="BA198" s="112"/>
      <c r="BB198" s="112"/>
      <c r="BC198" s="112"/>
      <c r="BD198" s="112"/>
      <c r="BE198" s="112"/>
      <c r="BF198" s="112"/>
      <c r="BG198" s="83"/>
    </row>
    <row r="199" spans="1:59" x14ac:dyDescent="0.25">
      <c r="A199" s="108"/>
      <c r="B199" s="108"/>
      <c r="C199" s="108"/>
      <c r="D199" s="108"/>
      <c r="E199" s="108"/>
      <c r="F199" s="112"/>
      <c r="G199" s="112"/>
      <c r="H199" s="112"/>
      <c r="I199" s="112"/>
      <c r="J199" s="112"/>
      <c r="BG199" s="83"/>
    </row>
    <row r="200" spans="1:59" x14ac:dyDescent="0.25">
      <c r="A200" s="108"/>
      <c r="B200" s="108"/>
      <c r="C200" s="108"/>
      <c r="D200" s="108"/>
      <c r="E200" s="108"/>
      <c r="F200" s="112"/>
      <c r="G200" s="112"/>
      <c r="H200" s="112"/>
      <c r="I200" s="112"/>
      <c r="J200" s="112"/>
      <c r="BG200" s="83"/>
    </row>
    <row r="201" spans="1:59" x14ac:dyDescent="0.25">
      <c r="A201" s="108"/>
      <c r="B201" s="108"/>
      <c r="C201" s="108"/>
      <c r="D201" s="108"/>
      <c r="E201" s="108"/>
      <c r="F201" s="112"/>
      <c r="G201" s="112"/>
      <c r="H201" s="112"/>
      <c r="I201" s="112"/>
      <c r="J201" s="112"/>
      <c r="BG201" s="83"/>
    </row>
    <row r="202" spans="1:59" x14ac:dyDescent="0.25">
      <c r="A202" s="108"/>
      <c r="B202" s="108"/>
      <c r="C202" s="108"/>
      <c r="D202" s="108"/>
      <c r="E202" s="108"/>
      <c r="F202" s="112"/>
      <c r="G202" s="112"/>
      <c r="H202" s="112"/>
      <c r="I202" s="112"/>
      <c r="J202" s="112"/>
      <c r="BG202" s="83"/>
    </row>
    <row r="203" spans="1:59" x14ac:dyDescent="0.25">
      <c r="A203" s="108"/>
      <c r="B203" s="108"/>
      <c r="C203" s="108"/>
      <c r="D203" s="108"/>
      <c r="E203" s="108"/>
      <c r="F203" s="112"/>
      <c r="G203" s="112"/>
      <c r="H203" s="112"/>
      <c r="I203" s="112"/>
      <c r="J203" s="112"/>
      <c r="BG203" s="83"/>
    </row>
    <row r="204" spans="1:59" x14ac:dyDescent="0.25">
      <c r="A204" s="108"/>
      <c r="B204" s="108"/>
      <c r="C204" s="108"/>
      <c r="D204" s="108"/>
      <c r="E204" s="108"/>
      <c r="F204" s="112"/>
      <c r="G204" s="112"/>
      <c r="H204" s="112"/>
      <c r="I204" s="112"/>
      <c r="J204" s="112"/>
      <c r="BG204" s="83"/>
    </row>
    <row r="205" spans="1:59" x14ac:dyDescent="0.25">
      <c r="A205" s="108"/>
      <c r="B205" s="108"/>
      <c r="C205" s="108"/>
      <c r="D205" s="108"/>
      <c r="E205" s="108"/>
      <c r="F205" s="112"/>
      <c r="G205" s="112"/>
      <c r="H205" s="112"/>
      <c r="I205" s="112"/>
      <c r="J205" s="112"/>
      <c r="BG205" s="83"/>
    </row>
    <row r="206" spans="1:59" x14ac:dyDescent="0.25">
      <c r="A206" s="108"/>
      <c r="B206" s="108"/>
      <c r="C206" s="108"/>
      <c r="D206" s="108"/>
      <c r="E206" s="108"/>
      <c r="F206" s="112"/>
      <c r="G206" s="112"/>
      <c r="H206" s="112"/>
      <c r="I206" s="112"/>
      <c r="J206" s="112"/>
      <c r="BG206" s="83"/>
    </row>
    <row r="207" spans="1:59" x14ac:dyDescent="0.25">
      <c r="A207" s="108"/>
      <c r="B207" s="108"/>
      <c r="C207" s="108"/>
      <c r="D207" s="108"/>
      <c r="E207" s="108"/>
      <c r="F207" s="112"/>
      <c r="G207" s="112"/>
      <c r="H207" s="112"/>
      <c r="I207" s="112"/>
      <c r="J207" s="112"/>
      <c r="BG207" s="83"/>
    </row>
    <row r="208" spans="1:59" x14ac:dyDescent="0.25">
      <c r="A208" s="108"/>
      <c r="B208" s="108"/>
      <c r="C208" s="108"/>
      <c r="D208" s="108"/>
      <c r="E208" s="108"/>
      <c r="F208" s="112"/>
      <c r="G208" s="112"/>
      <c r="H208" s="112"/>
      <c r="I208" s="112"/>
      <c r="J208" s="112"/>
      <c r="BG208" s="83"/>
    </row>
    <row r="209" spans="1:59" x14ac:dyDescent="0.25">
      <c r="A209" s="108"/>
      <c r="B209" s="108"/>
      <c r="C209" s="108"/>
      <c r="D209" s="108"/>
      <c r="E209" s="108"/>
      <c r="F209" s="112"/>
      <c r="G209" s="112"/>
      <c r="H209" s="112"/>
      <c r="I209" s="112"/>
      <c r="J209" s="112"/>
      <c r="BG209" s="83"/>
    </row>
    <row r="210" spans="1:59" x14ac:dyDescent="0.25">
      <c r="A210" s="108"/>
      <c r="B210" s="108"/>
      <c r="C210" s="108"/>
      <c r="D210" s="108"/>
      <c r="E210" s="108"/>
      <c r="F210" s="112"/>
      <c r="G210" s="112"/>
      <c r="H210" s="112"/>
      <c r="I210" s="112"/>
      <c r="J210" s="112"/>
      <c r="BG210" s="83"/>
    </row>
    <row r="211" spans="1:59" x14ac:dyDescent="0.25">
      <c r="A211" s="108"/>
      <c r="B211" s="108"/>
      <c r="C211" s="108"/>
      <c r="D211" s="108"/>
      <c r="E211" s="108"/>
      <c r="F211" s="112"/>
      <c r="G211" s="112"/>
      <c r="H211" s="112"/>
      <c r="I211" s="112"/>
      <c r="J211" s="112"/>
      <c r="BG211" s="83"/>
    </row>
    <row r="212" spans="1:59" x14ac:dyDescent="0.25">
      <c r="A212" s="108"/>
      <c r="B212" s="108"/>
      <c r="C212" s="108"/>
      <c r="D212" s="108"/>
      <c r="E212" s="108"/>
      <c r="F212" s="112"/>
      <c r="G212" s="112"/>
      <c r="H212" s="112"/>
      <c r="I212" s="112"/>
      <c r="J212" s="112"/>
      <c r="BG212" s="83"/>
    </row>
    <row r="213" spans="1:59" x14ac:dyDescent="0.25">
      <c r="A213" s="108"/>
      <c r="B213" s="108"/>
      <c r="C213" s="108"/>
      <c r="D213" s="108"/>
      <c r="E213" s="108"/>
      <c r="F213" s="112"/>
      <c r="G213" s="112"/>
      <c r="H213" s="112"/>
      <c r="I213" s="112"/>
      <c r="J213" s="112"/>
      <c r="BG213" s="83"/>
    </row>
    <row r="214" spans="1:59" x14ac:dyDescent="0.25">
      <c r="A214" s="108"/>
      <c r="B214" s="108"/>
      <c r="C214" s="108"/>
      <c r="D214" s="108"/>
      <c r="E214" s="108"/>
      <c r="F214" s="112"/>
      <c r="G214" s="112"/>
      <c r="H214" s="112"/>
      <c r="I214" s="112"/>
      <c r="J214" s="112"/>
      <c r="BG214" s="83"/>
    </row>
    <row r="215" spans="1:59" x14ac:dyDescent="0.25">
      <c r="A215" s="108"/>
      <c r="B215" s="108"/>
      <c r="C215" s="108"/>
      <c r="D215" s="108"/>
      <c r="E215" s="108"/>
      <c r="F215" s="112"/>
      <c r="G215" s="112"/>
      <c r="H215" s="112"/>
      <c r="I215" s="112"/>
      <c r="J215" s="112"/>
      <c r="BG215" s="83"/>
    </row>
    <row r="216" spans="1:59" x14ac:dyDescent="0.25">
      <c r="A216" s="108"/>
      <c r="B216" s="108"/>
      <c r="C216" s="108"/>
      <c r="D216" s="108"/>
      <c r="E216" s="108"/>
      <c r="F216" s="112"/>
      <c r="G216" s="112"/>
      <c r="H216" s="112"/>
      <c r="I216" s="112"/>
      <c r="J216" s="112"/>
      <c r="BG216" s="83"/>
    </row>
    <row r="217" spans="1:59" x14ac:dyDescent="0.25">
      <c r="A217" s="108"/>
      <c r="B217" s="108"/>
      <c r="C217" s="108"/>
      <c r="D217" s="108"/>
      <c r="E217" s="108"/>
      <c r="F217" s="112"/>
      <c r="G217" s="112"/>
      <c r="H217" s="112"/>
      <c r="I217" s="112"/>
      <c r="J217" s="112"/>
      <c r="BG217" s="83"/>
    </row>
    <row r="218" spans="1:59" x14ac:dyDescent="0.25">
      <c r="A218" s="108"/>
      <c r="B218" s="108"/>
      <c r="C218" s="108"/>
      <c r="D218" s="108"/>
      <c r="E218" s="108"/>
      <c r="F218" s="112"/>
      <c r="G218" s="112"/>
      <c r="H218" s="112"/>
      <c r="I218" s="112"/>
      <c r="J218" s="112"/>
      <c r="BG218" s="83"/>
    </row>
    <row r="219" spans="1:59" x14ac:dyDescent="0.25">
      <c r="A219" s="108"/>
      <c r="B219" s="108"/>
      <c r="C219" s="108"/>
      <c r="D219" s="108"/>
      <c r="E219" s="108"/>
      <c r="F219" s="112"/>
      <c r="G219" s="112"/>
      <c r="H219" s="112"/>
      <c r="I219" s="112"/>
      <c r="J219" s="112"/>
      <c r="BG219" s="83"/>
    </row>
    <row r="220" spans="1:59" x14ac:dyDescent="0.25">
      <c r="A220" s="108"/>
      <c r="B220" s="108"/>
      <c r="C220" s="108"/>
      <c r="D220" s="108"/>
      <c r="E220" s="108"/>
      <c r="F220" s="112"/>
      <c r="G220" s="112"/>
      <c r="H220" s="112"/>
      <c r="I220" s="112"/>
      <c r="J220" s="112"/>
      <c r="BG220" s="83"/>
    </row>
    <row r="221" spans="1:59" x14ac:dyDescent="0.25">
      <c r="G221" s="111"/>
      <c r="BG221" s="83"/>
    </row>
    <row r="222" spans="1:59" x14ac:dyDescent="0.25">
      <c r="G222" s="111"/>
      <c r="BG222" s="83"/>
    </row>
    <row r="223" spans="1:59" x14ac:dyDescent="0.25">
      <c r="G223" s="111"/>
      <c r="BG223" s="83"/>
    </row>
    <row r="224" spans="1:59" x14ac:dyDescent="0.25">
      <c r="G224" s="111"/>
      <c r="BG224" s="83"/>
    </row>
    <row r="225" spans="7:59" x14ac:dyDescent="0.25">
      <c r="G225" s="111"/>
      <c r="BG225" s="83"/>
    </row>
    <row r="226" spans="7:59" x14ac:dyDescent="0.25">
      <c r="G226" s="111"/>
      <c r="BG226" s="83"/>
    </row>
    <row r="227" spans="7:59" x14ac:dyDescent="0.25">
      <c r="G227" s="111"/>
      <c r="BG227" s="83"/>
    </row>
    <row r="228" spans="7:59" x14ac:dyDescent="0.25">
      <c r="G228" s="111"/>
      <c r="BG228" s="83"/>
    </row>
    <row r="229" spans="7:59" x14ac:dyDescent="0.25">
      <c r="G229" s="111"/>
      <c r="BG229" s="83"/>
    </row>
    <row r="230" spans="7:59" x14ac:dyDescent="0.25">
      <c r="G230" s="111"/>
      <c r="BG230" s="83"/>
    </row>
    <row r="231" spans="7:59" x14ac:dyDescent="0.25">
      <c r="G231" s="111"/>
      <c r="BG231" s="83"/>
    </row>
    <row r="232" spans="7:59" x14ac:dyDescent="0.25">
      <c r="G232" s="111"/>
      <c r="BG232" s="83"/>
    </row>
    <row r="233" spans="7:59" x14ac:dyDescent="0.25">
      <c r="G233" s="111"/>
      <c r="BG233" s="83"/>
    </row>
    <row r="234" spans="7:59" x14ac:dyDescent="0.25">
      <c r="G234" s="111"/>
      <c r="BG234" s="83"/>
    </row>
    <row r="235" spans="7:59" x14ac:dyDescent="0.25">
      <c r="G235" s="111"/>
      <c r="BG235" s="83"/>
    </row>
    <row r="236" spans="7:59" x14ac:dyDescent="0.25">
      <c r="G236" s="111"/>
      <c r="BG236" s="83"/>
    </row>
    <row r="237" spans="7:59" x14ac:dyDescent="0.25">
      <c r="G237" s="111"/>
      <c r="BG237" s="83"/>
    </row>
    <row r="238" spans="7:59" x14ac:dyDescent="0.25">
      <c r="G238" s="111"/>
      <c r="BG238" s="83"/>
    </row>
    <row r="239" spans="7:59" x14ac:dyDescent="0.25">
      <c r="G239" s="111"/>
      <c r="BG239" s="83"/>
    </row>
    <row r="240" spans="7:59" x14ac:dyDescent="0.25">
      <c r="G240" s="111"/>
      <c r="BG240" s="83"/>
    </row>
    <row r="241" spans="7:59" x14ac:dyDescent="0.25">
      <c r="G241" s="111"/>
      <c r="BG241" s="83"/>
    </row>
    <row r="242" spans="7:59" x14ac:dyDescent="0.25">
      <c r="G242" s="111"/>
      <c r="BG242" s="83"/>
    </row>
    <row r="243" spans="7:59" x14ac:dyDescent="0.25">
      <c r="G243" s="111"/>
      <c r="BG243" s="83"/>
    </row>
    <row r="244" spans="7:59" x14ac:dyDescent="0.25">
      <c r="G244" s="111"/>
      <c r="BG244" s="83"/>
    </row>
    <row r="245" spans="7:59" x14ac:dyDescent="0.25">
      <c r="G245" s="111"/>
      <c r="BG245" s="83"/>
    </row>
    <row r="246" spans="7:59" x14ac:dyDescent="0.25">
      <c r="G246" s="111"/>
      <c r="BG246" s="83"/>
    </row>
    <row r="247" spans="7:59" x14ac:dyDescent="0.25">
      <c r="G247" s="111"/>
      <c r="BG247" s="83"/>
    </row>
    <row r="248" spans="7:59" x14ac:dyDescent="0.25">
      <c r="G248" s="111"/>
      <c r="BG248" s="83"/>
    </row>
    <row r="249" spans="7:59" x14ac:dyDescent="0.25">
      <c r="G249" s="111"/>
      <c r="BG249" s="83"/>
    </row>
    <row r="250" spans="7:59" x14ac:dyDescent="0.25">
      <c r="G250" s="111"/>
      <c r="BG250" s="83"/>
    </row>
    <row r="251" spans="7:59" x14ac:dyDescent="0.25">
      <c r="G251" s="111"/>
      <c r="BG251" s="83"/>
    </row>
    <row r="252" spans="7:59" x14ac:dyDescent="0.25">
      <c r="G252" s="111"/>
      <c r="BG252" s="83"/>
    </row>
    <row r="253" spans="7:59" x14ac:dyDescent="0.25">
      <c r="G253" s="111"/>
      <c r="BG253" s="83"/>
    </row>
    <row r="254" spans="7:59" x14ac:dyDescent="0.25">
      <c r="G254" s="111"/>
      <c r="BG254" s="83"/>
    </row>
    <row r="255" spans="7:59" x14ac:dyDescent="0.25">
      <c r="G255" s="111"/>
      <c r="BG255" s="83"/>
    </row>
    <row r="256" spans="7:59" x14ac:dyDescent="0.25">
      <c r="G256" s="111"/>
      <c r="BG256" s="83"/>
    </row>
    <row r="257" spans="7:59" x14ac:dyDescent="0.25">
      <c r="G257" s="111"/>
      <c r="BG257" s="83"/>
    </row>
    <row r="258" spans="7:59" x14ac:dyDescent="0.25">
      <c r="G258" s="111"/>
      <c r="BG258" s="83"/>
    </row>
    <row r="259" spans="7:59" x14ac:dyDescent="0.25">
      <c r="G259" s="111"/>
      <c r="BG259" s="83"/>
    </row>
    <row r="260" spans="7:59" x14ac:dyDescent="0.25">
      <c r="G260" s="111"/>
      <c r="BG260" s="83"/>
    </row>
    <row r="261" spans="7:59" x14ac:dyDescent="0.25">
      <c r="G261" s="111"/>
      <c r="BG261" s="83"/>
    </row>
    <row r="262" spans="7:59" x14ac:dyDescent="0.25">
      <c r="G262" s="111"/>
      <c r="BG262" s="83"/>
    </row>
    <row r="263" spans="7:59" x14ac:dyDescent="0.25">
      <c r="G263" s="111"/>
      <c r="BG263" s="83"/>
    </row>
    <row r="264" spans="7:59" x14ac:dyDescent="0.25">
      <c r="G264" s="111"/>
      <c r="BG264" s="83"/>
    </row>
    <row r="265" spans="7:59" x14ac:dyDescent="0.25">
      <c r="G265" s="111"/>
      <c r="BG265" s="83"/>
    </row>
    <row r="266" spans="7:59" x14ac:dyDescent="0.25">
      <c r="G266" s="111"/>
      <c r="BG266" s="83"/>
    </row>
    <row r="267" spans="7:59" x14ac:dyDescent="0.25">
      <c r="G267" s="111"/>
      <c r="BG267" s="83"/>
    </row>
    <row r="268" spans="7:59" x14ac:dyDescent="0.25">
      <c r="G268" s="111"/>
      <c r="BG268" s="83"/>
    </row>
    <row r="269" spans="7:59" x14ac:dyDescent="0.25">
      <c r="G269" s="111"/>
      <c r="BG269" s="83"/>
    </row>
    <row r="270" spans="7:59" x14ac:dyDescent="0.25">
      <c r="G270" s="111"/>
      <c r="BG270" s="83"/>
    </row>
    <row r="271" spans="7:59" x14ac:dyDescent="0.25">
      <c r="G271" s="111"/>
      <c r="BG271" s="83"/>
    </row>
    <row r="272" spans="7:59" x14ac:dyDescent="0.25">
      <c r="G272" s="111"/>
      <c r="BG272" s="83"/>
    </row>
    <row r="273" spans="7:59" x14ac:dyDescent="0.25">
      <c r="G273" s="111"/>
      <c r="BG273" s="83"/>
    </row>
    <row r="274" spans="7:59" x14ac:dyDescent="0.25">
      <c r="G274" s="111"/>
      <c r="BG274" s="83"/>
    </row>
    <row r="275" spans="7:59" x14ac:dyDescent="0.25">
      <c r="G275" s="111"/>
      <c r="BG275" s="83"/>
    </row>
    <row r="276" spans="7:59" x14ac:dyDescent="0.25">
      <c r="G276" s="111"/>
      <c r="BG276" s="83"/>
    </row>
    <row r="277" spans="7:59" x14ac:dyDescent="0.25">
      <c r="G277" s="111"/>
      <c r="BG277" s="83"/>
    </row>
    <row r="278" spans="7:59" x14ac:dyDescent="0.25">
      <c r="G278" s="111"/>
      <c r="BG278" s="83"/>
    </row>
    <row r="279" spans="7:59" x14ac:dyDescent="0.25">
      <c r="G279" s="111"/>
      <c r="BG279" s="83"/>
    </row>
    <row r="280" spans="7:59" x14ac:dyDescent="0.25">
      <c r="G280" s="111"/>
      <c r="BG280" s="83"/>
    </row>
    <row r="281" spans="7:59" x14ac:dyDescent="0.25">
      <c r="G281" s="111"/>
      <c r="BG281" s="83"/>
    </row>
    <row r="282" spans="7:59" x14ac:dyDescent="0.25">
      <c r="G282" s="111"/>
      <c r="BG282" s="83"/>
    </row>
    <row r="283" spans="7:59" x14ac:dyDescent="0.25">
      <c r="G283" s="111"/>
      <c r="BG283" s="83"/>
    </row>
    <row r="284" spans="7:59" x14ac:dyDescent="0.25">
      <c r="G284" s="111"/>
      <c r="BG284" s="83"/>
    </row>
    <row r="285" spans="7:59" x14ac:dyDescent="0.25">
      <c r="G285" s="111"/>
      <c r="BG285" s="83"/>
    </row>
    <row r="286" spans="7:59" x14ac:dyDescent="0.25">
      <c r="G286" s="111"/>
      <c r="BG286" s="83"/>
    </row>
    <row r="287" spans="7:59" x14ac:dyDescent="0.25">
      <c r="G287" s="111"/>
      <c r="BG287" s="83"/>
    </row>
    <row r="288" spans="7:59" x14ac:dyDescent="0.25">
      <c r="G288" s="111"/>
      <c r="BG288" s="83"/>
    </row>
    <row r="289" spans="7:59" x14ac:dyDescent="0.25">
      <c r="G289" s="111"/>
      <c r="BG289" s="83"/>
    </row>
    <row r="290" spans="7:59" x14ac:dyDescent="0.25">
      <c r="G290" s="111"/>
      <c r="BG290" s="83"/>
    </row>
    <row r="291" spans="7:59" x14ac:dyDescent="0.25">
      <c r="G291" s="111"/>
      <c r="BG291" s="83"/>
    </row>
    <row r="292" spans="7:59" x14ac:dyDescent="0.25">
      <c r="G292" s="111"/>
      <c r="BG292" s="83"/>
    </row>
    <row r="293" spans="7:59" x14ac:dyDescent="0.25">
      <c r="G293" s="111"/>
      <c r="BG293" s="83"/>
    </row>
    <row r="294" spans="7:59" x14ac:dyDescent="0.25">
      <c r="G294" s="111"/>
      <c r="BG294" s="83"/>
    </row>
    <row r="295" spans="7:59" x14ac:dyDescent="0.25">
      <c r="G295" s="111"/>
      <c r="BG295" s="83"/>
    </row>
    <row r="296" spans="7:59" x14ac:dyDescent="0.25">
      <c r="G296" s="111"/>
      <c r="BG296" s="83"/>
    </row>
    <row r="297" spans="7:59" x14ac:dyDescent="0.25">
      <c r="G297" s="111"/>
      <c r="BG297" s="83"/>
    </row>
    <row r="298" spans="7:59" x14ac:dyDescent="0.25">
      <c r="G298" s="111"/>
      <c r="BG298" s="83"/>
    </row>
    <row r="299" spans="7:59" x14ac:dyDescent="0.25">
      <c r="G299" s="111"/>
      <c r="BG299" s="83"/>
    </row>
    <row r="300" spans="7:59" x14ac:dyDescent="0.25">
      <c r="G300" s="111"/>
      <c r="BG300" s="83"/>
    </row>
    <row r="301" spans="7:59" x14ac:dyDescent="0.25">
      <c r="G301" s="111"/>
      <c r="BG301" s="83"/>
    </row>
    <row r="302" spans="7:59" x14ac:dyDescent="0.25">
      <c r="G302" s="111"/>
      <c r="BG302" s="83"/>
    </row>
    <row r="303" spans="7:59" x14ac:dyDescent="0.25">
      <c r="G303" s="111"/>
      <c r="BG303" s="83"/>
    </row>
    <row r="304" spans="7:59" x14ac:dyDescent="0.25">
      <c r="G304" s="111"/>
      <c r="BG304" s="83"/>
    </row>
    <row r="305" spans="7:59" x14ac:dyDescent="0.25">
      <c r="G305" s="111"/>
      <c r="BG305" s="83"/>
    </row>
    <row r="306" spans="7:59" x14ac:dyDescent="0.25">
      <c r="G306" s="111"/>
      <c r="BG306" s="83"/>
    </row>
    <row r="307" spans="7:59" x14ac:dyDescent="0.25">
      <c r="G307" s="111"/>
      <c r="BG307" s="83"/>
    </row>
    <row r="308" spans="7:59" x14ac:dyDescent="0.25">
      <c r="G308" s="111"/>
      <c r="BG308" s="83"/>
    </row>
    <row r="309" spans="7:59" x14ac:dyDescent="0.25">
      <c r="G309" s="111"/>
      <c r="BG309" s="83"/>
    </row>
    <row r="310" spans="7:59" x14ac:dyDescent="0.25">
      <c r="G310" s="111"/>
      <c r="BG310" s="83"/>
    </row>
    <row r="311" spans="7:59" x14ac:dyDescent="0.25">
      <c r="G311" s="111"/>
      <c r="BG311" s="83"/>
    </row>
    <row r="312" spans="7:59" x14ac:dyDescent="0.25">
      <c r="G312" s="111"/>
      <c r="BG312" s="83"/>
    </row>
    <row r="313" spans="7:59" x14ac:dyDescent="0.25">
      <c r="G313" s="111"/>
      <c r="BG313" s="83"/>
    </row>
    <row r="314" spans="7:59" x14ac:dyDescent="0.25">
      <c r="G314" s="111"/>
      <c r="BG314" s="83"/>
    </row>
    <row r="315" spans="7:59" x14ac:dyDescent="0.25">
      <c r="G315" s="111"/>
      <c r="BG315" s="83"/>
    </row>
    <row r="316" spans="7:59" x14ac:dyDescent="0.25">
      <c r="G316" s="111"/>
      <c r="BG316" s="83"/>
    </row>
    <row r="317" spans="7:59" x14ac:dyDescent="0.25">
      <c r="G317" s="111"/>
      <c r="BG317" s="83"/>
    </row>
    <row r="318" spans="7:59" x14ac:dyDescent="0.25">
      <c r="G318" s="111"/>
      <c r="BG318" s="83"/>
    </row>
    <row r="319" spans="7:59" x14ac:dyDescent="0.25">
      <c r="G319" s="111"/>
      <c r="BG319" s="83"/>
    </row>
    <row r="320" spans="7:59" x14ac:dyDescent="0.25">
      <c r="G320" s="111"/>
      <c r="BG320" s="83"/>
    </row>
    <row r="321" spans="7:59" x14ac:dyDescent="0.25">
      <c r="G321" s="111"/>
      <c r="BG321" s="83"/>
    </row>
    <row r="322" spans="7:59" x14ac:dyDescent="0.25">
      <c r="G322" s="111"/>
      <c r="BG322" s="83"/>
    </row>
    <row r="323" spans="7:59" x14ac:dyDescent="0.25">
      <c r="G323" s="111"/>
      <c r="BG323" s="83"/>
    </row>
    <row r="324" spans="7:59" x14ac:dyDescent="0.25">
      <c r="G324" s="111"/>
      <c r="BG324" s="83"/>
    </row>
    <row r="325" spans="7:59" x14ac:dyDescent="0.25">
      <c r="G325" s="111"/>
      <c r="BG325" s="83"/>
    </row>
    <row r="326" spans="7:59" x14ac:dyDescent="0.25">
      <c r="G326" s="111"/>
      <c r="BG326" s="83"/>
    </row>
    <row r="327" spans="7:59" x14ac:dyDescent="0.25">
      <c r="G327" s="111"/>
      <c r="BG327" s="83"/>
    </row>
    <row r="328" spans="7:59" x14ac:dyDescent="0.25">
      <c r="G328" s="111"/>
      <c r="BG328" s="83"/>
    </row>
    <row r="329" spans="7:59" x14ac:dyDescent="0.25">
      <c r="G329" s="111"/>
      <c r="BG329" s="83"/>
    </row>
    <row r="330" spans="7:59" x14ac:dyDescent="0.25">
      <c r="G330" s="111"/>
      <c r="BG330" s="83"/>
    </row>
    <row r="331" spans="7:59" x14ac:dyDescent="0.25">
      <c r="G331" s="111"/>
      <c r="BG331" s="83"/>
    </row>
    <row r="332" spans="7:59" x14ac:dyDescent="0.25">
      <c r="G332" s="111"/>
      <c r="BG332" s="83"/>
    </row>
    <row r="333" spans="7:59" x14ac:dyDescent="0.25">
      <c r="G333" s="111"/>
      <c r="BG333" s="83"/>
    </row>
    <row r="334" spans="7:59" x14ac:dyDescent="0.25">
      <c r="G334" s="111"/>
      <c r="BG334" s="83"/>
    </row>
    <row r="335" spans="7:59" x14ac:dyDescent="0.25">
      <c r="G335" s="111"/>
      <c r="BG335" s="83"/>
    </row>
    <row r="336" spans="7:59" x14ac:dyDescent="0.25">
      <c r="G336" s="111"/>
      <c r="BG336" s="83"/>
    </row>
    <row r="337" spans="7:59" x14ac:dyDescent="0.25">
      <c r="G337" s="111"/>
      <c r="BG337" s="83"/>
    </row>
    <row r="338" spans="7:59" x14ac:dyDescent="0.25">
      <c r="G338" s="111"/>
      <c r="BG338" s="83"/>
    </row>
    <row r="339" spans="7:59" x14ac:dyDescent="0.25">
      <c r="G339" s="111"/>
      <c r="BG339" s="83"/>
    </row>
    <row r="340" spans="7:59" x14ac:dyDescent="0.25">
      <c r="G340" s="111"/>
      <c r="BG340" s="83"/>
    </row>
    <row r="341" spans="7:59" x14ac:dyDescent="0.25">
      <c r="G341" s="111"/>
      <c r="BG341" s="83"/>
    </row>
    <row r="342" spans="7:59" x14ac:dyDescent="0.25">
      <c r="G342" s="111"/>
      <c r="BG342" s="83"/>
    </row>
    <row r="343" spans="7:59" x14ac:dyDescent="0.25">
      <c r="G343" s="111"/>
      <c r="BG343" s="83"/>
    </row>
    <row r="344" spans="7:59" x14ac:dyDescent="0.25">
      <c r="G344" s="111"/>
      <c r="BG344" s="83"/>
    </row>
    <row r="345" spans="7:59" x14ac:dyDescent="0.25">
      <c r="G345" s="111"/>
      <c r="BG345" s="83"/>
    </row>
    <row r="346" spans="7:59" x14ac:dyDescent="0.25">
      <c r="G346" s="111"/>
      <c r="BG346" s="83"/>
    </row>
    <row r="347" spans="7:59" x14ac:dyDescent="0.25">
      <c r="G347" s="111"/>
      <c r="BG347" s="83"/>
    </row>
    <row r="348" spans="7:59" x14ac:dyDescent="0.25">
      <c r="G348" s="111"/>
      <c r="BG348" s="83"/>
    </row>
    <row r="349" spans="7:59" x14ac:dyDescent="0.25">
      <c r="G349" s="111"/>
      <c r="BG349" s="83"/>
    </row>
    <row r="350" spans="7:59" x14ac:dyDescent="0.25">
      <c r="G350" s="111"/>
      <c r="BG350" s="83"/>
    </row>
    <row r="351" spans="7:59" x14ac:dyDescent="0.25">
      <c r="G351" s="111"/>
      <c r="BG351" s="83"/>
    </row>
    <row r="352" spans="7:59" x14ac:dyDescent="0.25">
      <c r="G352" s="111"/>
      <c r="BG352" s="83"/>
    </row>
    <row r="353" spans="7:59" x14ac:dyDescent="0.25">
      <c r="G353" s="111"/>
      <c r="BG353" s="83"/>
    </row>
    <row r="354" spans="7:59" x14ac:dyDescent="0.25">
      <c r="G354" s="111"/>
      <c r="BG354" s="83"/>
    </row>
    <row r="355" spans="7:59" x14ac:dyDescent="0.25">
      <c r="G355" s="111"/>
      <c r="BG355" s="83"/>
    </row>
    <row r="356" spans="7:59" x14ac:dyDescent="0.25">
      <c r="G356" s="111"/>
      <c r="BG356" s="83"/>
    </row>
    <row r="357" spans="7:59" x14ac:dyDescent="0.25">
      <c r="G357" s="111"/>
      <c r="BG357" s="83"/>
    </row>
    <row r="358" spans="7:59" x14ac:dyDescent="0.25">
      <c r="G358" s="111"/>
      <c r="BG358" s="83"/>
    </row>
    <row r="359" spans="7:59" x14ac:dyDescent="0.25">
      <c r="G359" s="111"/>
      <c r="BG359" s="83"/>
    </row>
    <row r="360" spans="7:59" x14ac:dyDescent="0.25">
      <c r="G360" s="111"/>
      <c r="BG360" s="83"/>
    </row>
    <row r="361" spans="7:59" x14ac:dyDescent="0.25">
      <c r="G361" s="111"/>
      <c r="BG361" s="83"/>
    </row>
    <row r="362" spans="7:59" x14ac:dyDescent="0.25">
      <c r="G362" s="111"/>
      <c r="BG362" s="83"/>
    </row>
    <row r="363" spans="7:59" x14ac:dyDescent="0.25">
      <c r="G363" s="111"/>
      <c r="BG363" s="83"/>
    </row>
    <row r="364" spans="7:59" x14ac:dyDescent="0.25">
      <c r="G364" s="111"/>
      <c r="BG364" s="83"/>
    </row>
    <row r="365" spans="7:59" x14ac:dyDescent="0.25">
      <c r="G365" s="111"/>
      <c r="BG365" s="83"/>
    </row>
    <row r="366" spans="7:59" x14ac:dyDescent="0.25">
      <c r="G366" s="111"/>
      <c r="BG366" s="83"/>
    </row>
    <row r="367" spans="7:59" x14ac:dyDescent="0.25">
      <c r="G367" s="111"/>
      <c r="BG367" s="83"/>
    </row>
    <row r="368" spans="7:59" x14ac:dyDescent="0.25">
      <c r="G368" s="111"/>
      <c r="BG368" s="83"/>
    </row>
    <row r="369" spans="7:59" x14ac:dyDescent="0.25">
      <c r="G369" s="111"/>
      <c r="BG369" s="83"/>
    </row>
    <row r="370" spans="7:59" x14ac:dyDescent="0.25">
      <c r="G370" s="111"/>
      <c r="BG370" s="83"/>
    </row>
    <row r="371" spans="7:59" x14ac:dyDescent="0.25">
      <c r="G371" s="111"/>
      <c r="BG371" s="83"/>
    </row>
    <row r="372" spans="7:59" x14ac:dyDescent="0.25">
      <c r="G372" s="111"/>
      <c r="BG372" s="83"/>
    </row>
    <row r="373" spans="7:59" x14ac:dyDescent="0.25">
      <c r="G373" s="111"/>
      <c r="BG373" s="83"/>
    </row>
    <row r="374" spans="7:59" x14ac:dyDescent="0.25">
      <c r="G374" s="111"/>
      <c r="BG374" s="83"/>
    </row>
    <row r="375" spans="7:59" x14ac:dyDescent="0.25">
      <c r="G375" s="111"/>
      <c r="BG375" s="83"/>
    </row>
    <row r="376" spans="7:59" x14ac:dyDescent="0.25">
      <c r="G376" s="111"/>
      <c r="BG376" s="83"/>
    </row>
    <row r="377" spans="7:59" x14ac:dyDescent="0.25">
      <c r="G377" s="111"/>
      <c r="BG377" s="83"/>
    </row>
    <row r="378" spans="7:59" x14ac:dyDescent="0.25">
      <c r="G378" s="111"/>
      <c r="BG378" s="83"/>
    </row>
    <row r="379" spans="7:59" x14ac:dyDescent="0.25">
      <c r="G379" s="111"/>
      <c r="BG379" s="83"/>
    </row>
    <row r="380" spans="7:59" x14ac:dyDescent="0.25">
      <c r="G380" s="111"/>
      <c r="BG380" s="83"/>
    </row>
    <row r="381" spans="7:59" x14ac:dyDescent="0.25">
      <c r="G381" s="111"/>
      <c r="BG381" s="83"/>
    </row>
    <row r="382" spans="7:59" x14ac:dyDescent="0.25">
      <c r="G382" s="111"/>
      <c r="BG382" s="83"/>
    </row>
    <row r="383" spans="7:59" x14ac:dyDescent="0.25">
      <c r="G383" s="111"/>
      <c r="BG383" s="83"/>
    </row>
    <row r="384" spans="7:59" x14ac:dyDescent="0.25">
      <c r="G384" s="111"/>
      <c r="BG384" s="83"/>
    </row>
    <row r="385" spans="7:59" x14ac:dyDescent="0.25">
      <c r="G385" s="111"/>
      <c r="BG385" s="83"/>
    </row>
    <row r="386" spans="7:59" x14ac:dyDescent="0.25">
      <c r="G386" s="111"/>
      <c r="BG386" s="83"/>
    </row>
    <row r="387" spans="7:59" x14ac:dyDescent="0.25">
      <c r="G387" s="111"/>
      <c r="BG387" s="83"/>
    </row>
    <row r="388" spans="7:59" x14ac:dyDescent="0.25">
      <c r="G388" s="111"/>
      <c r="BG388" s="83"/>
    </row>
    <row r="389" spans="7:59" x14ac:dyDescent="0.25">
      <c r="G389" s="111"/>
      <c r="BG389" s="83"/>
    </row>
    <row r="390" spans="7:59" x14ac:dyDescent="0.25">
      <c r="G390" s="111"/>
      <c r="BG390" s="83"/>
    </row>
    <row r="391" spans="7:59" x14ac:dyDescent="0.25">
      <c r="G391" s="111"/>
      <c r="BG391" s="83"/>
    </row>
    <row r="392" spans="7:59" x14ac:dyDescent="0.25">
      <c r="G392" s="111"/>
      <c r="BG392" s="83"/>
    </row>
    <row r="393" spans="7:59" x14ac:dyDescent="0.25">
      <c r="G393" s="111"/>
      <c r="BG393" s="83"/>
    </row>
    <row r="394" spans="7:59" x14ac:dyDescent="0.25"/>
    <row r="395" spans="7:59" x14ac:dyDescent="0.25"/>
    <row r="396" spans="7:59" x14ac:dyDescent="0.25"/>
    <row r="397" spans="7:59" x14ac:dyDescent="0.25"/>
    <row r="398" spans="7:59" x14ac:dyDescent="0.25"/>
    <row r="399" spans="7:59" x14ac:dyDescent="0.25"/>
    <row r="400" spans="7:59" x14ac:dyDescent="0.25"/>
    <row r="401" x14ac:dyDescent="0.25"/>
    <row r="402" x14ac:dyDescent="0.25"/>
    <row r="403" x14ac:dyDescent="0.25"/>
    <row r="404" x14ac:dyDescent="0.25"/>
    <row r="405" x14ac:dyDescent="0.25"/>
    <row r="406" x14ac:dyDescent="0.25"/>
    <row r="407" x14ac:dyDescent="0.25"/>
    <row r="408" x14ac:dyDescent="0.25"/>
    <row r="409" x14ac:dyDescent="0.25"/>
    <row r="410" x14ac:dyDescent="0.25"/>
    <row r="411" x14ac:dyDescent="0.25"/>
    <row r="412" x14ac:dyDescent="0.25"/>
    <row r="413" x14ac:dyDescent="0.25"/>
    <row r="414" x14ac:dyDescent="0.25"/>
    <row r="415" x14ac:dyDescent="0.25"/>
    <row r="416" x14ac:dyDescent="0.25"/>
    <row r="417" x14ac:dyDescent="0.25"/>
    <row r="418" x14ac:dyDescent="0.25"/>
    <row r="419" x14ac:dyDescent="0.25"/>
    <row r="420" x14ac:dyDescent="0.25"/>
    <row r="421" x14ac:dyDescent="0.25"/>
    <row r="422" x14ac:dyDescent="0.25"/>
    <row r="423" x14ac:dyDescent="0.25"/>
    <row r="424" x14ac:dyDescent="0.25"/>
    <row r="425" x14ac:dyDescent="0.25"/>
    <row r="426" x14ac:dyDescent="0.25"/>
    <row r="427" x14ac:dyDescent="0.25"/>
    <row r="428" x14ac:dyDescent="0.25"/>
    <row r="429" x14ac:dyDescent="0.25"/>
    <row r="430" x14ac:dyDescent="0.25"/>
    <row r="431" x14ac:dyDescent="0.25"/>
    <row r="432" x14ac:dyDescent="0.25"/>
    <row r="433" x14ac:dyDescent="0.25"/>
    <row r="434" x14ac:dyDescent="0.25"/>
    <row r="435" x14ac:dyDescent="0.25"/>
    <row r="436" x14ac:dyDescent="0.25"/>
    <row r="437" x14ac:dyDescent="0.25"/>
    <row r="438" x14ac:dyDescent="0.25"/>
    <row r="439" x14ac:dyDescent="0.25"/>
    <row r="440" x14ac:dyDescent="0.25"/>
    <row r="441" x14ac:dyDescent="0.25"/>
    <row r="442" x14ac:dyDescent="0.25"/>
    <row r="443" x14ac:dyDescent="0.25"/>
    <row r="444" x14ac:dyDescent="0.25"/>
    <row r="445" x14ac:dyDescent="0.25"/>
    <row r="446" x14ac:dyDescent="0.25"/>
    <row r="447" x14ac:dyDescent="0.25"/>
    <row r="448" x14ac:dyDescent="0.25"/>
    <row r="449" x14ac:dyDescent="0.25"/>
    <row r="450" x14ac:dyDescent="0.25"/>
    <row r="451" x14ac:dyDescent="0.25"/>
    <row r="452" x14ac:dyDescent="0.25"/>
    <row r="453" x14ac:dyDescent="0.25"/>
    <row r="454" x14ac:dyDescent="0.25"/>
    <row r="455" x14ac:dyDescent="0.25"/>
    <row r="456" x14ac:dyDescent="0.25"/>
    <row r="457" x14ac:dyDescent="0.25"/>
    <row r="458" x14ac:dyDescent="0.25"/>
    <row r="459" x14ac:dyDescent="0.25"/>
    <row r="460" x14ac:dyDescent="0.25"/>
    <row r="461" x14ac:dyDescent="0.25"/>
    <row r="462" x14ac:dyDescent="0.25"/>
    <row r="463" x14ac:dyDescent="0.25"/>
    <row r="464" x14ac:dyDescent="0.25"/>
    <row r="465" x14ac:dyDescent="0.25"/>
    <row r="466" x14ac:dyDescent="0.25"/>
    <row r="467" x14ac:dyDescent="0.25"/>
    <row r="468" x14ac:dyDescent="0.25"/>
    <row r="469" x14ac:dyDescent="0.25"/>
    <row r="470" x14ac:dyDescent="0.25"/>
    <row r="471" x14ac:dyDescent="0.25"/>
    <row r="472" x14ac:dyDescent="0.25"/>
    <row r="473" x14ac:dyDescent="0.25"/>
    <row r="474" x14ac:dyDescent="0.25"/>
    <row r="475" x14ac:dyDescent="0.25"/>
    <row r="476" x14ac:dyDescent="0.25"/>
    <row r="477" x14ac:dyDescent="0.25"/>
    <row r="478" x14ac:dyDescent="0.25"/>
    <row r="479" x14ac:dyDescent="0.25"/>
    <row r="480" x14ac:dyDescent="0.25"/>
    <row r="481" x14ac:dyDescent="0.25"/>
    <row r="482" x14ac:dyDescent="0.25"/>
    <row r="483" x14ac:dyDescent="0.25"/>
    <row r="484" x14ac:dyDescent="0.25"/>
    <row r="485" x14ac:dyDescent="0.25"/>
    <row r="486" x14ac:dyDescent="0.25"/>
    <row r="487" x14ac:dyDescent="0.25"/>
    <row r="488" x14ac:dyDescent="0.25"/>
    <row r="489" x14ac:dyDescent="0.25"/>
    <row r="490" x14ac:dyDescent="0.25"/>
    <row r="491" x14ac:dyDescent="0.25"/>
    <row r="492" x14ac:dyDescent="0.25"/>
    <row r="493" x14ac:dyDescent="0.25"/>
    <row r="494" x14ac:dyDescent="0.25"/>
    <row r="495" x14ac:dyDescent="0.25"/>
    <row r="496" x14ac:dyDescent="0.25"/>
    <row r="497" x14ac:dyDescent="0.25"/>
    <row r="498" x14ac:dyDescent="0.25"/>
    <row r="499" x14ac:dyDescent="0.25"/>
    <row r="500" x14ac:dyDescent="0.25"/>
    <row r="501" x14ac:dyDescent="0.25"/>
    <row r="502" x14ac:dyDescent="0.25"/>
    <row r="503" x14ac:dyDescent="0.25"/>
    <row r="504" x14ac:dyDescent="0.25"/>
    <row r="505" x14ac:dyDescent="0.25"/>
    <row r="506" x14ac:dyDescent="0.25"/>
    <row r="507" x14ac:dyDescent="0.25"/>
    <row r="508" x14ac:dyDescent="0.25"/>
    <row r="509" x14ac:dyDescent="0.25"/>
  </sheetData>
  <sheetProtection password="CEE2" sheet="1" objects="1" scenarios="1"/>
  <mergeCells count="15">
    <mergeCell ref="I4:J4"/>
    <mergeCell ref="K4:L4"/>
    <mergeCell ref="M4:N4"/>
    <mergeCell ref="D4:E4"/>
    <mergeCell ref="A9:A10"/>
    <mergeCell ref="B9:B10"/>
    <mergeCell ref="C9:C10"/>
    <mergeCell ref="D9:D10"/>
    <mergeCell ref="E9:E10"/>
    <mergeCell ref="A4:C4"/>
    <mergeCell ref="F4:H4"/>
    <mergeCell ref="A5:C5"/>
    <mergeCell ref="D5:E5"/>
    <mergeCell ref="F5:H5"/>
    <mergeCell ref="F9:F10"/>
  </mergeCells>
  <conditionalFormatting sqref="A11:J35">
    <cfRule type="expression" dxfId="2" priority="4">
      <formula>$A11&lt;&gt;""</formula>
    </cfRule>
    <cfRule type="expression" dxfId="1" priority="5">
      <formula>ISEVEN($A11)</formula>
    </cfRule>
  </conditionalFormatting>
  <conditionalFormatting sqref="C11:C35">
    <cfRule type="expression" dxfId="0" priority="1">
      <formula>MATCH($C11,GroupEmployee,0)</formula>
    </cfRule>
  </conditionalFormatting>
  <hyperlinks>
    <hyperlink ref="A4:C4" location="'Shift Plan'!c2" display="SHIFT PLAN"/>
    <hyperlink ref="D4:E4" location="'Employee Name'!E2" display="EMPLOYEE NAME"/>
    <hyperlink ref="F4:G4" location="'Shift Layout'!F4" display="SHIFT SCHEDULE"/>
    <hyperlink ref="I4:J4" location="EULA!G2" display="EULA"/>
    <hyperlink ref="K4:L4" location="About!I2" display="ABOUT"/>
    <hyperlink ref="M4:N4" location="'How to Use'!K2" display="HOW TO USE"/>
    <hyperlink ref="D5:E5" location="'Group Layout'!E5" display="Group View"/>
    <hyperlink ref="A5" location="'Shift Layout'!C5" display="Shift View"/>
    <hyperlink ref="F5:G5" location="'Working Hour Calculation'!F5" display="Working Hour Calculation"/>
  </hyperlinks>
  <pageMargins left="0.7" right="0.7" top="0.75" bottom="0.75" header="0.3" footer="0.3"/>
  <pageSetup scale="68"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77"/>
  <sheetViews>
    <sheetView showGridLines="0" zoomScale="90" zoomScaleNormal="90" workbookViewId="0">
      <selection activeCell="E2" sqref="E2:F2"/>
    </sheetView>
  </sheetViews>
  <sheetFormatPr defaultColWidth="0" defaultRowHeight="15" zeroHeight="1" x14ac:dyDescent="0.25"/>
  <cols>
    <col min="1" max="13" width="20.7109375" customWidth="1"/>
    <col min="14" max="22" width="20.7109375" hidden="1" customWidth="1"/>
    <col min="23" max="16384" width="8.85546875" hidden="1"/>
  </cols>
  <sheetData>
    <row r="1" spans="1:12" ht="15.75" thickBot="1" x14ac:dyDescent="0.3"/>
    <row r="2" spans="1:12" s="36" customFormat="1" ht="19.899999999999999" customHeight="1" thickTop="1" thickBot="1" x14ac:dyDescent="0.3">
      <c r="A2" s="182" t="s">
        <v>178</v>
      </c>
      <c r="B2" s="182"/>
      <c r="C2" s="182" t="s">
        <v>179</v>
      </c>
      <c r="D2" s="182"/>
      <c r="E2" s="182" t="s">
        <v>180</v>
      </c>
      <c r="F2" s="182"/>
      <c r="G2" s="181" t="s">
        <v>181</v>
      </c>
      <c r="H2" s="181"/>
      <c r="I2" s="182" t="s">
        <v>182</v>
      </c>
      <c r="J2" s="182"/>
      <c r="K2" s="182" t="s">
        <v>183</v>
      </c>
      <c r="L2" s="182"/>
    </row>
    <row r="3" spans="1:12" ht="19.899999999999999" customHeight="1" thickTop="1" x14ac:dyDescent="0.25"/>
    <row r="4" spans="1:12" x14ac:dyDescent="0.25"/>
    <row r="5" spans="1:12" x14ac:dyDescent="0.25"/>
    <row r="6" spans="1:12" x14ac:dyDescent="0.25"/>
    <row r="7" spans="1:12" x14ac:dyDescent="0.25"/>
    <row r="8" spans="1:12" x14ac:dyDescent="0.25"/>
    <row r="9" spans="1:12" x14ac:dyDescent="0.25"/>
    <row r="10" spans="1:12" x14ac:dyDescent="0.25"/>
    <row r="11" spans="1:12" x14ac:dyDescent="0.25"/>
    <row r="12" spans="1:12" x14ac:dyDescent="0.25"/>
    <row r="13" spans="1:12" x14ac:dyDescent="0.25"/>
    <row r="14" spans="1:12" x14ac:dyDescent="0.25"/>
    <row r="15" spans="1:12" x14ac:dyDescent="0.25"/>
    <row r="16" spans="1:12" x14ac:dyDescent="0.25"/>
    <row r="17" x14ac:dyDescent="0.25"/>
    <row r="18" x14ac:dyDescent="0.25"/>
    <row r="19" x14ac:dyDescent="0.25"/>
    <row r="20" x14ac:dyDescent="0.25"/>
    <row r="21" x14ac:dyDescent="0.25"/>
    <row r="22" x14ac:dyDescent="0.25"/>
    <row r="23" x14ac:dyDescent="0.25"/>
    <row r="24" x14ac:dyDescent="0.25"/>
    <row r="25" x14ac:dyDescent="0.25"/>
    <row r="26" x14ac:dyDescent="0.25"/>
    <row r="27" x14ac:dyDescent="0.25"/>
    <row r="28" x14ac:dyDescent="0.25"/>
    <row r="29" x14ac:dyDescent="0.25"/>
    <row r="30" x14ac:dyDescent="0.25"/>
    <row r="31" x14ac:dyDescent="0.25"/>
    <row r="32" x14ac:dyDescent="0.25"/>
    <row r="33" x14ac:dyDescent="0.25"/>
    <row r="34" x14ac:dyDescent="0.25"/>
    <row r="35" x14ac:dyDescent="0.25"/>
    <row r="36" x14ac:dyDescent="0.25"/>
    <row r="37" x14ac:dyDescent="0.25"/>
    <row r="38" x14ac:dyDescent="0.25"/>
    <row r="39" x14ac:dyDescent="0.25"/>
    <row r="40" x14ac:dyDescent="0.25"/>
    <row r="41" x14ac:dyDescent="0.25"/>
    <row r="42" x14ac:dyDescent="0.25"/>
    <row r="43" x14ac:dyDescent="0.25"/>
    <row r="44" x14ac:dyDescent="0.25"/>
    <row r="45" x14ac:dyDescent="0.25"/>
    <row r="46" x14ac:dyDescent="0.25"/>
    <row r="47" x14ac:dyDescent="0.25"/>
    <row r="48" x14ac:dyDescent="0.25"/>
    <row r="49" x14ac:dyDescent="0.25"/>
    <row r="50" x14ac:dyDescent="0.25"/>
    <row r="51" x14ac:dyDescent="0.25"/>
    <row r="52" x14ac:dyDescent="0.25"/>
    <row r="53" x14ac:dyDescent="0.25"/>
    <row r="54" x14ac:dyDescent="0.25"/>
    <row r="55" x14ac:dyDescent="0.25"/>
    <row r="56" x14ac:dyDescent="0.25"/>
    <row r="57" x14ac:dyDescent="0.25"/>
    <row r="58" x14ac:dyDescent="0.25"/>
    <row r="59" x14ac:dyDescent="0.25"/>
    <row r="60" x14ac:dyDescent="0.25"/>
    <row r="61" x14ac:dyDescent="0.25"/>
    <row r="62" x14ac:dyDescent="0.25"/>
    <row r="63" x14ac:dyDescent="0.25"/>
    <row r="64" x14ac:dyDescent="0.25"/>
    <row r="65" x14ac:dyDescent="0.25"/>
    <row r="66" x14ac:dyDescent="0.25"/>
    <row r="67" x14ac:dyDescent="0.25"/>
    <row r="68" x14ac:dyDescent="0.25"/>
    <row r="69" x14ac:dyDescent="0.25"/>
    <row r="70" x14ac:dyDescent="0.25"/>
    <row r="71" x14ac:dyDescent="0.25"/>
    <row r="72" x14ac:dyDescent="0.25"/>
    <row r="73" x14ac:dyDescent="0.25"/>
    <row r="74" x14ac:dyDescent="0.25"/>
    <row r="75" x14ac:dyDescent="0.25"/>
    <row r="76" x14ac:dyDescent="0.25"/>
    <row r="77" x14ac:dyDescent="0.25"/>
  </sheetData>
  <sheetProtection password="CEE2" sheet="1" objects="1" scenarios="1"/>
  <mergeCells count="6">
    <mergeCell ref="E2:F2"/>
    <mergeCell ref="G2:H2"/>
    <mergeCell ref="I2:J2"/>
    <mergeCell ref="K2:L2"/>
    <mergeCell ref="A2:B2"/>
    <mergeCell ref="C2:D2"/>
  </mergeCells>
  <hyperlinks>
    <hyperlink ref="A2" location="'Shift Plan'!c2" display="SHIFT PLAN"/>
    <hyperlink ref="C2:D2" location="'Employee Name'!E2" display="EMPLOYEE NAME"/>
    <hyperlink ref="E2:F2" location="'Shift Layout'!F4" display="SHIFT SCHEDULE"/>
    <hyperlink ref="G2:H2" location="EULA!G2" display="EULA"/>
    <hyperlink ref="I2:J2" location="About!I2" display="ABOUT"/>
    <hyperlink ref="K2:L2" location="'How to Use'!K2" display="HOW TO USE"/>
  </hyperlink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08"/>
  <sheetViews>
    <sheetView showGridLines="0" topLeftCell="A34" zoomScale="90" zoomScaleNormal="90" workbookViewId="0">
      <selection activeCell="I48" sqref="I48"/>
    </sheetView>
  </sheetViews>
  <sheetFormatPr defaultColWidth="0" defaultRowHeight="15" zeroHeight="1" x14ac:dyDescent="0.25"/>
  <cols>
    <col min="1" max="2" width="5.7109375" customWidth="1"/>
    <col min="3" max="3" width="35.7109375" customWidth="1"/>
    <col min="4" max="7" width="20.7109375" customWidth="1"/>
    <col min="8" max="8" width="6.28515625" customWidth="1"/>
    <col min="9" max="11" width="20.7109375" style="3" customWidth="1"/>
    <col min="12" max="14" width="20.7109375" customWidth="1"/>
    <col min="15" max="22" width="20.7109375" hidden="1" customWidth="1"/>
    <col min="23" max="16384" width="8.85546875" hidden="1"/>
  </cols>
  <sheetData>
    <row r="1" spans="1:14" ht="15.75" thickBot="1" x14ac:dyDescent="0.3"/>
    <row r="2" spans="1:14" s="36" customFormat="1" ht="19.899999999999999" customHeight="1" thickTop="1" thickBot="1" x14ac:dyDescent="0.3">
      <c r="A2" s="182" t="s">
        <v>178</v>
      </c>
      <c r="B2" s="182"/>
      <c r="C2" s="182"/>
      <c r="D2" s="182" t="s">
        <v>179</v>
      </c>
      <c r="E2" s="182"/>
      <c r="F2" s="182" t="s">
        <v>180</v>
      </c>
      <c r="G2" s="224"/>
      <c r="H2" s="143"/>
      <c r="I2" s="225" t="s">
        <v>181</v>
      </c>
      <c r="J2" s="226"/>
      <c r="K2" s="227" t="s">
        <v>182</v>
      </c>
      <c r="L2" s="181"/>
      <c r="M2" s="182" t="s">
        <v>183</v>
      </c>
      <c r="N2" s="182"/>
    </row>
    <row r="3" spans="1:14" ht="19.899999999999999" customHeight="1" thickTop="1" x14ac:dyDescent="0.25"/>
    <row r="4" spans="1:14" ht="18.75" x14ac:dyDescent="0.25">
      <c r="B4" s="155"/>
      <c r="C4" s="156"/>
      <c r="D4" s="156"/>
      <c r="E4" s="156"/>
      <c r="F4" s="157"/>
      <c r="H4" s="228" t="s">
        <v>313</v>
      </c>
      <c r="I4" s="228"/>
      <c r="J4" s="228"/>
      <c r="K4" s="228"/>
    </row>
    <row r="5" spans="1:14" x14ac:dyDescent="0.25">
      <c r="B5" s="158"/>
      <c r="C5" s="159"/>
      <c r="D5" s="159"/>
      <c r="E5" s="159"/>
      <c r="F5" s="160"/>
    </row>
    <row r="6" spans="1:14" x14ac:dyDescent="0.25">
      <c r="B6" s="158"/>
      <c r="C6" s="159"/>
      <c r="D6" s="159"/>
      <c r="E6" s="159"/>
      <c r="F6" s="160"/>
    </row>
    <row r="7" spans="1:14" x14ac:dyDescent="0.25">
      <c r="B7" s="158"/>
      <c r="C7" s="159"/>
      <c r="D7" s="159"/>
      <c r="E7" s="159"/>
      <c r="F7" s="160"/>
    </row>
    <row r="8" spans="1:14" x14ac:dyDescent="0.25">
      <c r="B8" s="158"/>
      <c r="C8" s="159"/>
      <c r="D8" s="159"/>
      <c r="E8" s="159"/>
      <c r="F8" s="160"/>
    </row>
    <row r="9" spans="1:14" x14ac:dyDescent="0.25">
      <c r="B9" s="158"/>
      <c r="C9" s="159"/>
      <c r="D9" s="159"/>
      <c r="E9" s="159"/>
      <c r="F9" s="160"/>
    </row>
    <row r="10" spans="1:14" x14ac:dyDescent="0.25">
      <c r="B10" s="158"/>
      <c r="C10" s="159"/>
      <c r="D10" s="159"/>
      <c r="E10" s="159"/>
      <c r="F10" s="160"/>
    </row>
    <row r="11" spans="1:14" x14ac:dyDescent="0.25">
      <c r="B11" s="158"/>
      <c r="C11" s="159"/>
      <c r="D11" s="159"/>
      <c r="E11" s="159"/>
      <c r="F11" s="160"/>
    </row>
    <row r="12" spans="1:14" x14ac:dyDescent="0.25">
      <c r="B12" s="158"/>
      <c r="C12" s="159"/>
      <c r="D12" s="159"/>
      <c r="E12" s="159"/>
      <c r="F12" s="160"/>
    </row>
    <row r="13" spans="1:14" x14ac:dyDescent="0.25">
      <c r="B13" s="158"/>
      <c r="C13" s="230" t="s">
        <v>312</v>
      </c>
      <c r="D13" s="230"/>
      <c r="E13" s="230"/>
      <c r="F13" s="231"/>
    </row>
    <row r="14" spans="1:14" x14ac:dyDescent="0.25">
      <c r="B14" s="161"/>
      <c r="C14" s="6"/>
      <c r="D14" s="6"/>
      <c r="E14" s="6"/>
      <c r="F14" s="162"/>
    </row>
    <row r="15" spans="1:14" x14ac:dyDescent="0.25"/>
    <row r="16" spans="1:14" ht="18.75" x14ac:dyDescent="0.3">
      <c r="B16" s="137" t="s">
        <v>244</v>
      </c>
      <c r="C16" s="134"/>
      <c r="D16" s="134"/>
      <c r="E16" s="134"/>
      <c r="F16" s="127"/>
    </row>
    <row r="17" spans="3:6" x14ac:dyDescent="0.25">
      <c r="C17" s="65" t="s">
        <v>222</v>
      </c>
      <c r="D17" s="69" t="s">
        <v>223</v>
      </c>
      <c r="E17" s="69" t="s">
        <v>216</v>
      </c>
      <c r="F17" s="62"/>
    </row>
    <row r="18" spans="3:6" ht="15" customHeight="1" x14ac:dyDescent="0.25">
      <c r="C18" s="221" t="s">
        <v>224</v>
      </c>
      <c r="D18" s="222" t="s">
        <v>225</v>
      </c>
      <c r="E18" s="220" t="s">
        <v>247</v>
      </c>
      <c r="F18" s="223"/>
    </row>
    <row r="19" spans="3:6" ht="15" customHeight="1" x14ac:dyDescent="0.25">
      <c r="C19" s="221"/>
      <c r="D19" s="222"/>
      <c r="E19" s="220"/>
      <c r="F19" s="223"/>
    </row>
    <row r="20" spans="3:6" ht="15" customHeight="1" x14ac:dyDescent="0.25">
      <c r="C20" s="221"/>
      <c r="D20" s="222"/>
      <c r="E20" s="220"/>
      <c r="F20" s="223"/>
    </row>
    <row r="21" spans="3:6" ht="15" customHeight="1" x14ac:dyDescent="0.25">
      <c r="C21" s="221"/>
      <c r="D21" s="222"/>
      <c r="E21" s="220"/>
      <c r="F21" s="223"/>
    </row>
    <row r="22" spans="3:6" ht="15" customHeight="1" x14ac:dyDescent="0.25">
      <c r="C22" s="221"/>
      <c r="D22" s="222"/>
      <c r="E22" s="220"/>
      <c r="F22" s="223"/>
    </row>
    <row r="23" spans="3:6" ht="15" customHeight="1" x14ac:dyDescent="0.25">
      <c r="C23" s="42" t="s">
        <v>240</v>
      </c>
      <c r="D23" s="67" t="s">
        <v>242</v>
      </c>
      <c r="E23" s="68" t="s">
        <v>241</v>
      </c>
      <c r="F23" s="128"/>
    </row>
    <row r="24" spans="3:6" ht="15" customHeight="1" x14ac:dyDescent="0.25">
      <c r="C24" s="39" t="s">
        <v>226</v>
      </c>
      <c r="D24" s="66">
        <v>24</v>
      </c>
      <c r="E24" s="68">
        <v>210</v>
      </c>
      <c r="F24" s="128"/>
    </row>
    <row r="25" spans="3:6" ht="15" customHeight="1" x14ac:dyDescent="0.25">
      <c r="C25" s="42" t="s">
        <v>227</v>
      </c>
      <c r="D25" s="67">
        <v>4</v>
      </c>
      <c r="E25" s="68">
        <v>6</v>
      </c>
      <c r="F25" s="128"/>
    </row>
    <row r="26" spans="3:6" ht="15" customHeight="1" x14ac:dyDescent="0.25">
      <c r="C26" s="39" t="s">
        <v>245</v>
      </c>
      <c r="D26" s="66">
        <v>6</v>
      </c>
      <c r="E26" s="68">
        <v>35</v>
      </c>
      <c r="F26" s="128"/>
    </row>
    <row r="27" spans="3:6" ht="15" customHeight="1" x14ac:dyDescent="0.25">
      <c r="C27" s="42" t="s">
        <v>239</v>
      </c>
      <c r="D27" s="67">
        <v>4</v>
      </c>
      <c r="E27" s="68">
        <v>4</v>
      </c>
      <c r="F27" s="128"/>
    </row>
    <row r="28" spans="3:6" ht="15" customHeight="1" x14ac:dyDescent="0.25">
      <c r="C28" s="39" t="s">
        <v>228</v>
      </c>
      <c r="D28" s="66">
        <v>22</v>
      </c>
      <c r="E28" s="68">
        <v>46</v>
      </c>
      <c r="F28" s="128"/>
    </row>
    <row r="29" spans="3:6" ht="15" customHeight="1" x14ac:dyDescent="0.25">
      <c r="C29" s="42" t="s">
        <v>229</v>
      </c>
      <c r="D29" s="67" t="s">
        <v>0</v>
      </c>
      <c r="E29" s="68" t="s">
        <v>60</v>
      </c>
      <c r="F29" s="128"/>
    </row>
    <row r="30" spans="3:6" ht="15" customHeight="1" x14ac:dyDescent="0.25">
      <c r="C30" s="39" t="s">
        <v>233</v>
      </c>
      <c r="D30" s="66" t="s">
        <v>60</v>
      </c>
      <c r="E30" s="68" t="s">
        <v>60</v>
      </c>
      <c r="F30" s="128"/>
    </row>
    <row r="31" spans="3:6" ht="15" customHeight="1" x14ac:dyDescent="0.25">
      <c r="C31" s="42" t="s">
        <v>195</v>
      </c>
      <c r="D31" s="67" t="s">
        <v>60</v>
      </c>
      <c r="E31" s="68" t="s">
        <v>60</v>
      </c>
      <c r="F31" s="128"/>
    </row>
    <row r="32" spans="3:6" ht="15" customHeight="1" x14ac:dyDescent="0.25">
      <c r="C32" s="39" t="s">
        <v>234</v>
      </c>
      <c r="D32" s="66" t="s">
        <v>60</v>
      </c>
      <c r="E32" s="68" t="s">
        <v>60</v>
      </c>
      <c r="F32" s="128"/>
    </row>
    <row r="33" spans="2:7" ht="15" customHeight="1" x14ac:dyDescent="0.25">
      <c r="C33" s="42" t="s">
        <v>235</v>
      </c>
      <c r="D33" s="67" t="s">
        <v>60</v>
      </c>
      <c r="E33" s="68" t="s">
        <v>60</v>
      </c>
      <c r="F33" s="128"/>
    </row>
    <row r="34" spans="2:7" ht="15" customHeight="1" x14ac:dyDescent="0.25">
      <c r="C34" s="39" t="s">
        <v>230</v>
      </c>
      <c r="D34" s="66" t="s">
        <v>54</v>
      </c>
      <c r="E34" s="68" t="s">
        <v>231</v>
      </c>
      <c r="F34" s="128"/>
    </row>
    <row r="35" spans="2:7" ht="15" customHeight="1" x14ac:dyDescent="0.25">
      <c r="C35" s="42" t="s">
        <v>236</v>
      </c>
      <c r="D35" s="67" t="s">
        <v>237</v>
      </c>
      <c r="E35" s="68" t="s">
        <v>238</v>
      </c>
      <c r="F35" s="128"/>
    </row>
    <row r="36" spans="2:7" ht="15" customHeight="1" x14ac:dyDescent="0.25">
      <c r="C36" s="39" t="s">
        <v>59</v>
      </c>
      <c r="D36" s="66" t="s">
        <v>54</v>
      </c>
      <c r="E36" s="68" t="s">
        <v>231</v>
      </c>
      <c r="F36" s="129"/>
    </row>
    <row r="37" spans="2:7" ht="15" customHeight="1" x14ac:dyDescent="0.25">
      <c r="C37" s="42" t="s">
        <v>232</v>
      </c>
      <c r="D37" s="67" t="s">
        <v>0</v>
      </c>
      <c r="E37" s="68" t="s">
        <v>60</v>
      </c>
      <c r="F37" s="129"/>
    </row>
    <row r="38" spans="2:7" x14ac:dyDescent="0.25"/>
    <row r="39" spans="2:7" ht="18.75" x14ac:dyDescent="0.3">
      <c r="B39" s="146" t="s">
        <v>302</v>
      </c>
      <c r="C39" s="147"/>
      <c r="D39" s="147"/>
      <c r="E39" s="147"/>
      <c r="F39" s="147"/>
    </row>
    <row r="40" spans="2:7" ht="18.75" x14ac:dyDescent="0.3">
      <c r="B40" s="132" t="s">
        <v>270</v>
      </c>
    </row>
    <row r="41" spans="2:7" ht="14.45" customHeight="1" x14ac:dyDescent="0.25">
      <c r="C41" s="233" t="s">
        <v>271</v>
      </c>
      <c r="D41" s="233"/>
      <c r="E41" s="233"/>
      <c r="F41" s="233"/>
      <c r="G41" s="136"/>
    </row>
    <row r="42" spans="2:7" x14ac:dyDescent="0.25">
      <c r="C42" s="233"/>
      <c r="D42" s="233"/>
      <c r="E42" s="233"/>
      <c r="F42" s="233"/>
      <c r="G42" s="136"/>
    </row>
    <row r="43" spans="2:7" x14ac:dyDescent="0.25">
      <c r="C43" s="234" t="s">
        <v>316</v>
      </c>
      <c r="D43" s="235"/>
      <c r="E43" s="235"/>
      <c r="F43" s="235"/>
      <c r="G43" s="136"/>
    </row>
    <row r="44" spans="2:7" x14ac:dyDescent="0.25">
      <c r="C44" s="142"/>
      <c r="D44" s="142"/>
      <c r="E44" s="142"/>
      <c r="F44" s="142"/>
      <c r="G44" s="136"/>
    </row>
    <row r="45" spans="2:7" ht="15.75" x14ac:dyDescent="0.25">
      <c r="B45" s="131" t="s">
        <v>272</v>
      </c>
    </row>
    <row r="46" spans="2:7" x14ac:dyDescent="0.25">
      <c r="B46" s="130">
        <v>1</v>
      </c>
      <c r="C46" s="133" t="s">
        <v>273</v>
      </c>
    </row>
    <row r="47" spans="2:7" x14ac:dyDescent="0.25">
      <c r="C47" t="s">
        <v>274</v>
      </c>
    </row>
    <row r="48" spans="2:7" x14ac:dyDescent="0.25">
      <c r="B48" s="130">
        <v>2</v>
      </c>
      <c r="C48" s="133" t="s">
        <v>275</v>
      </c>
    </row>
    <row r="49" spans="2:9" x14ac:dyDescent="0.25">
      <c r="C49" s="233" t="s">
        <v>276</v>
      </c>
      <c r="D49" s="233"/>
      <c r="E49" s="233"/>
      <c r="F49" s="233"/>
    </row>
    <row r="50" spans="2:9" x14ac:dyDescent="0.25">
      <c r="C50" s="233"/>
      <c r="D50" s="233"/>
      <c r="E50" s="233"/>
      <c r="F50" s="233"/>
    </row>
    <row r="51" spans="2:9" x14ac:dyDescent="0.25">
      <c r="B51" s="130">
        <v>3</v>
      </c>
      <c r="C51" s="133" t="s">
        <v>277</v>
      </c>
    </row>
    <row r="52" spans="2:9" x14ac:dyDescent="0.25">
      <c r="B52" s="130">
        <v>4</v>
      </c>
      <c r="C52" s="133" t="s">
        <v>278</v>
      </c>
    </row>
    <row r="53" spans="2:9" x14ac:dyDescent="0.25">
      <c r="C53" s="233" t="s">
        <v>279</v>
      </c>
      <c r="D53" s="233"/>
      <c r="E53" s="233"/>
      <c r="F53" s="233"/>
    </row>
    <row r="54" spans="2:9" x14ac:dyDescent="0.25">
      <c r="C54" s="233"/>
      <c r="D54" s="233"/>
      <c r="E54" s="233"/>
      <c r="F54" s="233"/>
    </row>
    <row r="55" spans="2:9" x14ac:dyDescent="0.25">
      <c r="C55" s="233"/>
      <c r="D55" s="233"/>
      <c r="E55" s="233"/>
      <c r="F55" s="233"/>
    </row>
    <row r="56" spans="2:9" x14ac:dyDescent="0.25">
      <c r="B56" s="130">
        <v>5</v>
      </c>
      <c r="C56" s="133" t="s">
        <v>280</v>
      </c>
    </row>
    <row r="57" spans="2:9" x14ac:dyDescent="0.25">
      <c r="C57" s="233" t="s">
        <v>281</v>
      </c>
      <c r="D57" s="233"/>
      <c r="E57" s="233"/>
      <c r="F57" s="233"/>
    </row>
    <row r="58" spans="2:9" x14ac:dyDescent="0.25">
      <c r="C58" s="233"/>
      <c r="D58" s="233"/>
      <c r="E58" s="233"/>
      <c r="F58" s="233"/>
    </row>
    <row r="59" spans="2:9" x14ac:dyDescent="0.25">
      <c r="C59" s="233"/>
      <c r="D59" s="233"/>
      <c r="E59" s="233"/>
      <c r="F59" s="233"/>
    </row>
    <row r="60" spans="2:9" ht="15.75" x14ac:dyDescent="0.25">
      <c r="B60" s="130">
        <v>6</v>
      </c>
      <c r="C60" s="133" t="s">
        <v>282</v>
      </c>
      <c r="G60" s="131"/>
      <c r="H60" s="131"/>
    </row>
    <row r="61" spans="2:9" x14ac:dyDescent="0.25">
      <c r="C61" s="233" t="s">
        <v>283</v>
      </c>
      <c r="D61" s="233"/>
      <c r="E61" s="233"/>
      <c r="F61" s="233"/>
      <c r="I61"/>
    </row>
    <row r="62" spans="2:9" x14ac:dyDescent="0.25">
      <c r="C62" s="233"/>
      <c r="D62" s="233"/>
      <c r="E62" s="233"/>
      <c r="F62" s="233"/>
    </row>
    <row r="63" spans="2:9" x14ac:dyDescent="0.25">
      <c r="B63" s="130">
        <v>7</v>
      </c>
      <c r="C63" s="133" t="s">
        <v>284</v>
      </c>
      <c r="G63" s="130"/>
      <c r="H63" s="130"/>
    </row>
    <row r="64" spans="2:9" x14ac:dyDescent="0.25">
      <c r="C64" s="233" t="s">
        <v>285</v>
      </c>
      <c r="D64" s="233"/>
      <c r="E64" s="233"/>
      <c r="F64" s="233"/>
      <c r="I64"/>
    </row>
    <row r="65" spans="2:6" x14ac:dyDescent="0.25">
      <c r="C65" s="233"/>
      <c r="D65" s="233"/>
      <c r="E65" s="233"/>
      <c r="F65" s="233"/>
    </row>
    <row r="66" spans="2:6" x14ac:dyDescent="0.25">
      <c r="B66" s="130">
        <v>8</v>
      </c>
      <c r="C66" s="133" t="s">
        <v>286</v>
      </c>
    </row>
    <row r="67" spans="2:6" x14ac:dyDescent="0.25">
      <c r="C67" s="233" t="s">
        <v>287</v>
      </c>
      <c r="D67" s="233"/>
      <c r="E67" s="233"/>
      <c r="F67" s="233"/>
    </row>
    <row r="68" spans="2:6" x14ac:dyDescent="0.25">
      <c r="C68" s="233"/>
      <c r="D68" s="233"/>
      <c r="E68" s="233"/>
      <c r="F68" s="233"/>
    </row>
    <row r="69" spans="2:6" x14ac:dyDescent="0.25">
      <c r="B69" s="130">
        <v>9</v>
      </c>
      <c r="C69" s="133" t="s">
        <v>288</v>
      </c>
    </row>
    <row r="70" spans="2:6" x14ac:dyDescent="0.25">
      <c r="C70" t="s">
        <v>289</v>
      </c>
    </row>
    <row r="71" spans="2:6" x14ac:dyDescent="0.25">
      <c r="B71" s="130">
        <v>10</v>
      </c>
      <c r="C71" s="133" t="s">
        <v>290</v>
      </c>
    </row>
    <row r="72" spans="2:6" x14ac:dyDescent="0.25">
      <c r="C72" t="s">
        <v>291</v>
      </c>
    </row>
    <row r="73" spans="2:6" x14ac:dyDescent="0.25">
      <c r="B73" s="130">
        <v>11</v>
      </c>
      <c r="C73" s="133" t="s">
        <v>292</v>
      </c>
    </row>
    <row r="74" spans="2:6" x14ac:dyDescent="0.25">
      <c r="C74" s="233" t="s">
        <v>293</v>
      </c>
      <c r="D74" s="233"/>
      <c r="E74" s="233"/>
      <c r="F74" s="233"/>
    </row>
    <row r="75" spans="2:6" x14ac:dyDescent="0.25">
      <c r="C75" s="233"/>
      <c r="D75" s="233"/>
      <c r="E75" s="233"/>
      <c r="F75" s="233"/>
    </row>
    <row r="76" spans="2:6" x14ac:dyDescent="0.25">
      <c r="B76" s="130">
        <v>12</v>
      </c>
      <c r="C76" s="133" t="s">
        <v>294</v>
      </c>
    </row>
    <row r="77" spans="2:6" x14ac:dyDescent="0.25">
      <c r="C77" t="s">
        <v>295</v>
      </c>
    </row>
    <row r="78" spans="2:6" x14ac:dyDescent="0.25">
      <c r="B78" s="130">
        <v>13</v>
      </c>
      <c r="C78" s="133" t="s">
        <v>296</v>
      </c>
    </row>
    <row r="79" spans="2:6" x14ac:dyDescent="0.25">
      <c r="C79" s="233" t="s">
        <v>297</v>
      </c>
      <c r="D79" s="233"/>
      <c r="E79" s="233"/>
      <c r="F79" s="233"/>
    </row>
    <row r="80" spans="2:6" x14ac:dyDescent="0.25">
      <c r="C80" s="233"/>
      <c r="D80" s="233"/>
      <c r="E80" s="233"/>
      <c r="F80" s="233"/>
    </row>
    <row r="81" spans="2:6" x14ac:dyDescent="0.25">
      <c r="C81" s="233"/>
      <c r="D81" s="233"/>
      <c r="E81" s="233"/>
      <c r="F81" s="233"/>
    </row>
    <row r="82" spans="2:6" x14ac:dyDescent="0.25">
      <c r="B82" s="130">
        <v>14</v>
      </c>
      <c r="C82" s="133" t="s">
        <v>298</v>
      </c>
    </row>
    <row r="83" spans="2:6" x14ac:dyDescent="0.25">
      <c r="C83" t="s">
        <v>299</v>
      </c>
    </row>
    <row r="84" spans="2:6" x14ac:dyDescent="0.25">
      <c r="B84" s="130">
        <v>15</v>
      </c>
      <c r="C84" s="133" t="s">
        <v>300</v>
      </c>
    </row>
    <row r="85" spans="2:6" x14ac:dyDescent="0.25">
      <c r="C85" t="s">
        <v>301</v>
      </c>
    </row>
    <row r="86" spans="2:6" x14ac:dyDescent="0.25"/>
    <row r="87" spans="2:6" x14ac:dyDescent="0.25"/>
    <row r="88" spans="2:6" ht="18.75" x14ac:dyDescent="0.25">
      <c r="B88" s="144" t="s">
        <v>243</v>
      </c>
      <c r="C88" s="144"/>
      <c r="D88" s="145"/>
      <c r="E88" s="145"/>
      <c r="F88" s="145"/>
    </row>
    <row r="89" spans="2:6" ht="18.75" x14ac:dyDescent="0.25">
      <c r="B89" s="138" t="s">
        <v>303</v>
      </c>
      <c r="C89" s="138"/>
      <c r="D89" s="138"/>
      <c r="E89" s="138"/>
      <c r="F89" s="138"/>
    </row>
    <row r="90" spans="2:6" x14ac:dyDescent="0.25">
      <c r="B90" s="139"/>
      <c r="C90" s="229" t="s">
        <v>306</v>
      </c>
      <c r="D90" s="229"/>
      <c r="E90" s="229"/>
      <c r="F90" s="229"/>
    </row>
    <row r="91" spans="2:6" x14ac:dyDescent="0.25">
      <c r="B91" s="139"/>
      <c r="C91" s="229"/>
      <c r="D91" s="229"/>
      <c r="E91" s="229"/>
      <c r="F91" s="229"/>
    </row>
    <row r="92" spans="2:6" x14ac:dyDescent="0.25">
      <c r="B92" s="139"/>
      <c r="C92" t="s">
        <v>307</v>
      </c>
      <c r="D92" s="140"/>
      <c r="E92" s="140"/>
      <c r="F92" s="140"/>
    </row>
    <row r="93" spans="2:6" x14ac:dyDescent="0.25">
      <c r="B93" s="139"/>
      <c r="C93" s="141"/>
      <c r="D93" s="141"/>
      <c r="E93" s="141"/>
      <c r="F93" s="141"/>
    </row>
    <row r="94" spans="2:6" ht="18.75" x14ac:dyDescent="0.25">
      <c r="B94" s="138" t="s">
        <v>304</v>
      </c>
      <c r="C94" s="138"/>
      <c r="D94" s="138"/>
      <c r="E94" s="138"/>
      <c r="F94" s="138"/>
    </row>
    <row r="95" spans="2:6" x14ac:dyDescent="0.25">
      <c r="B95" s="139"/>
      <c r="C95" s="229" t="s">
        <v>308</v>
      </c>
      <c r="D95" s="229"/>
      <c r="E95" s="229"/>
      <c r="F95" s="229"/>
    </row>
    <row r="96" spans="2:6" x14ac:dyDescent="0.25">
      <c r="B96" s="139"/>
      <c r="C96" s="229"/>
      <c r="D96" s="229"/>
      <c r="E96" s="229"/>
      <c r="F96" s="229"/>
    </row>
    <row r="97" spans="2:6" x14ac:dyDescent="0.25">
      <c r="B97" s="139"/>
      <c r="C97" t="s">
        <v>309</v>
      </c>
      <c r="D97" s="141"/>
      <c r="E97" s="141"/>
      <c r="F97" s="141"/>
    </row>
    <row r="98" spans="2:6" x14ac:dyDescent="0.25">
      <c r="B98" s="139"/>
      <c r="C98" s="141"/>
      <c r="D98" s="141"/>
      <c r="E98" s="141"/>
      <c r="F98" s="141"/>
    </row>
    <row r="99" spans="2:6" ht="18.75" x14ac:dyDescent="0.25">
      <c r="B99" s="138" t="s">
        <v>305</v>
      </c>
      <c r="C99" s="138"/>
      <c r="D99" s="138"/>
      <c r="E99" s="138"/>
      <c r="F99" s="138"/>
    </row>
    <row r="100" spans="2:6" x14ac:dyDescent="0.25">
      <c r="B100" s="139"/>
      <c r="C100" s="229" t="s">
        <v>310</v>
      </c>
      <c r="D100" s="229"/>
      <c r="E100" s="229"/>
      <c r="F100" s="229"/>
    </row>
    <row r="101" spans="2:6" x14ac:dyDescent="0.25">
      <c r="B101" s="139"/>
      <c r="C101" s="229"/>
      <c r="D101" s="229"/>
      <c r="E101" s="229"/>
      <c r="F101" s="229"/>
    </row>
    <row r="102" spans="2:6" x14ac:dyDescent="0.25">
      <c r="B102" s="139"/>
      <c r="C102" t="s">
        <v>311</v>
      </c>
      <c r="D102" s="141"/>
      <c r="E102" s="141"/>
      <c r="F102" s="141"/>
    </row>
    <row r="103" spans="2:6" x14ac:dyDescent="0.25">
      <c r="C103" s="135"/>
      <c r="D103" s="135"/>
      <c r="E103" s="135"/>
      <c r="F103" s="135"/>
    </row>
    <row r="104" spans="2:6" ht="18.75" x14ac:dyDescent="0.3">
      <c r="B104" s="232" t="s">
        <v>314</v>
      </c>
      <c r="C104" s="232"/>
      <c r="D104" s="232"/>
      <c r="E104" s="232"/>
      <c r="F104" s="232"/>
    </row>
    <row r="105" spans="2:6" x14ac:dyDescent="0.25"/>
    <row r="106" spans="2:6" hidden="1" x14ac:dyDescent="0.25"/>
    <row r="107" spans="2:6" hidden="1" x14ac:dyDescent="0.25"/>
    <row r="108" spans="2:6" hidden="1" x14ac:dyDescent="0.25"/>
  </sheetData>
  <sheetProtection password="CE6F" sheet="1" objects="1" scenarios="1"/>
  <mergeCells count="26">
    <mergeCell ref="C90:F91"/>
    <mergeCell ref="C95:F96"/>
    <mergeCell ref="C100:F101"/>
    <mergeCell ref="C13:F13"/>
    <mergeCell ref="B104:F104"/>
    <mergeCell ref="C67:F68"/>
    <mergeCell ref="C74:F75"/>
    <mergeCell ref="C79:F81"/>
    <mergeCell ref="C41:F42"/>
    <mergeCell ref="C49:F50"/>
    <mergeCell ref="C53:F55"/>
    <mergeCell ref="C57:F59"/>
    <mergeCell ref="C61:F62"/>
    <mergeCell ref="C64:F65"/>
    <mergeCell ref="C43:F43"/>
    <mergeCell ref="M2:N2"/>
    <mergeCell ref="A2:C2"/>
    <mergeCell ref="D2:E2"/>
    <mergeCell ref="E18:E22"/>
    <mergeCell ref="C18:C22"/>
    <mergeCell ref="D18:D22"/>
    <mergeCell ref="F18:F22"/>
    <mergeCell ref="F2:G2"/>
    <mergeCell ref="I2:J2"/>
    <mergeCell ref="K2:L2"/>
    <mergeCell ref="H4:K4"/>
  </mergeCells>
  <hyperlinks>
    <hyperlink ref="A2" location="'Shift Plan'!c2" display="SHIFT PLAN"/>
    <hyperlink ref="D2:E2" location="'Employee Name'!E2" display="EMPLOYEE NAME"/>
    <hyperlink ref="F2:G2" location="'Shift Layout'!F4" display="SHIFT SCHEDULE"/>
    <hyperlink ref="I2:J2" location="EULA!G2" display="EULA"/>
    <hyperlink ref="K2:L2" location="About!I2" display="ABOUT"/>
    <hyperlink ref="M2:N2" location="'How to Use'!K2" display="HOW TO USE"/>
    <hyperlink ref="C43" r:id="rId1"/>
    <hyperlink ref="C13" r:id="rId2"/>
    <hyperlink ref="B104:F104" r:id="rId3" display="VISIT EXCELINDO.COM for MORE USEFUL EXCEL SPREADSHEETS"/>
  </hyperlinks>
  <pageMargins left="0.7" right="0.7" top="0.75" bottom="0.75" header="0.3" footer="0.3"/>
  <pageSetup orientation="portrait" r:id="rId4"/>
  <drawing r:id="rId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57"/>
  <sheetViews>
    <sheetView showGridLines="0" topLeftCell="B1" zoomScale="90" zoomScaleNormal="90" workbookViewId="0">
      <selection activeCell="I2" sqref="I2:J2"/>
    </sheetView>
  </sheetViews>
  <sheetFormatPr defaultColWidth="0" defaultRowHeight="15" zeroHeight="1" x14ac:dyDescent="0.25"/>
  <cols>
    <col min="1" max="7" width="20.7109375" customWidth="1"/>
    <col min="8" max="8" width="28.7109375" customWidth="1"/>
    <col min="9" max="9" width="12.7109375" customWidth="1"/>
    <col min="10" max="13" width="20.7109375" customWidth="1"/>
    <col min="14" max="21" width="20.7109375" hidden="1" customWidth="1"/>
    <col min="22" max="16384" width="8.85546875" hidden="1"/>
  </cols>
  <sheetData>
    <row r="1" spans="1:12" ht="15.75" thickBot="1" x14ac:dyDescent="0.3"/>
    <row r="2" spans="1:12" s="36" customFormat="1" ht="19.899999999999999" customHeight="1" thickTop="1" thickBot="1" x14ac:dyDescent="0.3">
      <c r="A2" s="182" t="s">
        <v>178</v>
      </c>
      <c r="B2" s="182"/>
      <c r="C2" s="182" t="s">
        <v>179</v>
      </c>
      <c r="D2" s="182"/>
      <c r="E2" s="182" t="s">
        <v>180</v>
      </c>
      <c r="F2" s="182"/>
      <c r="G2" s="182" t="s">
        <v>181</v>
      </c>
      <c r="H2" s="182"/>
      <c r="I2" s="182" t="s">
        <v>182</v>
      </c>
      <c r="J2" s="182"/>
      <c r="K2" s="181" t="s">
        <v>183</v>
      </c>
      <c r="L2" s="181"/>
    </row>
    <row r="3" spans="1:12" ht="19.899999999999999" customHeight="1" thickTop="1" x14ac:dyDescent="0.25"/>
    <row r="4" spans="1:12" ht="21" x14ac:dyDescent="0.35">
      <c r="B4" s="70" t="s">
        <v>217</v>
      </c>
    </row>
    <row r="5" spans="1:12" x14ac:dyDescent="0.25"/>
    <row r="6" spans="1:12" x14ac:dyDescent="0.25"/>
    <row r="7" spans="1:12" x14ac:dyDescent="0.25"/>
    <row r="8" spans="1:12" x14ac:dyDescent="0.25"/>
    <row r="9" spans="1:12" x14ac:dyDescent="0.25"/>
    <row r="10" spans="1:12" x14ac:dyDescent="0.25"/>
    <row r="11" spans="1:12" s="8" customFormat="1" ht="72.599999999999994" customHeight="1" x14ac:dyDescent="0.25">
      <c r="B11" s="240" t="s">
        <v>189</v>
      </c>
      <c r="C11" s="241"/>
      <c r="D11" s="241"/>
      <c r="E11" s="237" t="s">
        <v>187</v>
      </c>
      <c r="F11" s="237"/>
      <c r="G11" s="237"/>
      <c r="H11" s="236" t="s">
        <v>188</v>
      </c>
      <c r="I11" s="236"/>
      <c r="J11" s="236"/>
    </row>
    <row r="12" spans="1:12" s="4" customFormat="1" ht="45" customHeight="1" x14ac:dyDescent="0.25">
      <c r="B12" s="242" t="s">
        <v>186</v>
      </c>
      <c r="C12" s="242"/>
      <c r="D12" s="242"/>
      <c r="E12" s="238" t="s">
        <v>192</v>
      </c>
      <c r="F12" s="238"/>
      <c r="G12" s="238"/>
      <c r="H12" s="239" t="s">
        <v>204</v>
      </c>
      <c r="I12" s="239"/>
      <c r="J12" s="239"/>
    </row>
    <row r="13" spans="1:12" s="4" customFormat="1" ht="45" customHeight="1" x14ac:dyDescent="0.25">
      <c r="B13" s="242" t="s">
        <v>190</v>
      </c>
      <c r="C13" s="242"/>
      <c r="D13" s="242"/>
      <c r="E13" s="238" t="s">
        <v>193</v>
      </c>
      <c r="F13" s="238"/>
      <c r="G13" s="238"/>
      <c r="H13" s="239"/>
      <c r="I13" s="239"/>
      <c r="J13" s="239"/>
    </row>
    <row r="14" spans="1:12" s="4" customFormat="1" ht="45" customHeight="1" x14ac:dyDescent="0.25">
      <c r="B14" s="242" t="s">
        <v>191</v>
      </c>
      <c r="C14" s="242"/>
      <c r="D14" s="242"/>
      <c r="E14" s="238"/>
      <c r="F14" s="238"/>
      <c r="G14" s="238"/>
      <c r="H14" s="239"/>
      <c r="I14" s="239"/>
      <c r="J14" s="239"/>
    </row>
    <row r="15" spans="1:12" s="4" customFormat="1" ht="14.45" customHeight="1" x14ac:dyDescent="0.25">
      <c r="B15" s="242" t="s">
        <v>205</v>
      </c>
      <c r="C15" s="242"/>
      <c r="D15" s="242"/>
      <c r="E15" s="40"/>
      <c r="F15" s="40"/>
      <c r="G15" s="41"/>
      <c r="H15" s="243" t="s">
        <v>203</v>
      </c>
      <c r="I15" s="243"/>
      <c r="J15" s="243"/>
    </row>
    <row r="16" spans="1:12" s="4" customFormat="1" ht="14.45" customHeight="1" x14ac:dyDescent="0.25">
      <c r="B16" s="242"/>
      <c r="C16" s="242"/>
      <c r="D16" s="242"/>
      <c r="E16" s="40"/>
      <c r="F16" s="40"/>
      <c r="G16" s="41"/>
      <c r="H16" s="44"/>
      <c r="I16" s="44"/>
      <c r="J16" s="44"/>
    </row>
    <row r="17" spans="2:10" x14ac:dyDescent="0.25">
      <c r="B17" s="242"/>
      <c r="C17" s="242"/>
      <c r="D17" s="242"/>
      <c r="E17" s="42"/>
      <c r="F17" s="42"/>
      <c r="G17" s="42"/>
      <c r="H17" s="43" t="s">
        <v>194</v>
      </c>
      <c r="I17" s="43"/>
      <c r="J17" s="43"/>
    </row>
    <row r="18" spans="2:10" ht="14.45" customHeight="1" x14ac:dyDescent="0.25">
      <c r="B18" s="39"/>
      <c r="C18" s="39"/>
      <c r="D18" s="39"/>
      <c r="E18" s="42"/>
      <c r="F18" s="42"/>
      <c r="G18" s="42"/>
      <c r="H18" s="43" t="s">
        <v>100</v>
      </c>
      <c r="I18" s="43" t="s">
        <v>196</v>
      </c>
      <c r="J18" s="43"/>
    </row>
    <row r="19" spans="2:10" x14ac:dyDescent="0.25">
      <c r="B19" s="244" t="s">
        <v>206</v>
      </c>
      <c r="C19" s="244"/>
      <c r="D19" s="244"/>
      <c r="E19" s="42"/>
      <c r="F19" s="42"/>
      <c r="G19" s="42"/>
      <c r="H19" s="43" t="s">
        <v>101</v>
      </c>
      <c r="I19" s="43" t="s">
        <v>198</v>
      </c>
      <c r="J19" s="43"/>
    </row>
    <row r="20" spans="2:10" x14ac:dyDescent="0.25">
      <c r="B20" s="244"/>
      <c r="C20" s="244"/>
      <c r="D20" s="244"/>
      <c r="E20" s="42"/>
      <c r="F20" s="42"/>
      <c r="G20" s="42"/>
      <c r="H20" s="43" t="s">
        <v>97</v>
      </c>
      <c r="I20" s="43" t="s">
        <v>202</v>
      </c>
      <c r="J20" s="43"/>
    </row>
    <row r="21" spans="2:10" x14ac:dyDescent="0.25">
      <c r="B21" s="244"/>
      <c r="C21" s="244"/>
      <c r="D21" s="244"/>
      <c r="E21" s="42"/>
      <c r="F21" s="42"/>
      <c r="G21" s="42"/>
      <c r="H21" s="43" t="s">
        <v>98</v>
      </c>
      <c r="I21" s="43" t="s">
        <v>201</v>
      </c>
      <c r="J21" s="43"/>
    </row>
    <row r="22" spans="2:10" x14ac:dyDescent="0.25">
      <c r="B22" s="244"/>
      <c r="C22" s="244"/>
      <c r="D22" s="244"/>
      <c r="E22" s="42"/>
      <c r="F22" s="42"/>
      <c r="G22" s="42"/>
      <c r="H22" s="43" t="s">
        <v>99</v>
      </c>
      <c r="I22" s="43" t="s">
        <v>197</v>
      </c>
      <c r="J22" s="43"/>
    </row>
    <row r="23" spans="2:10" x14ac:dyDescent="0.25">
      <c r="B23" s="244"/>
      <c r="C23" s="244"/>
      <c r="D23" s="244"/>
      <c r="E23" s="42"/>
      <c r="F23" s="42"/>
      <c r="G23" s="42"/>
      <c r="H23" s="43"/>
      <c r="I23" s="43"/>
      <c r="J23" s="43"/>
    </row>
    <row r="24" spans="2:10" x14ac:dyDescent="0.25">
      <c r="B24" s="39"/>
      <c r="C24" s="39"/>
      <c r="D24" s="39"/>
      <c r="E24" s="42"/>
      <c r="F24" s="42"/>
      <c r="G24" s="42"/>
      <c r="H24" s="43" t="s">
        <v>195</v>
      </c>
      <c r="I24" s="43"/>
      <c r="J24" s="43"/>
    </row>
    <row r="25" spans="2:10" x14ac:dyDescent="0.25">
      <c r="B25" s="39"/>
      <c r="C25" s="39"/>
      <c r="D25" s="39"/>
      <c r="E25" s="42"/>
      <c r="F25" s="42"/>
      <c r="G25" s="42"/>
      <c r="H25" s="43" t="s">
        <v>100</v>
      </c>
      <c r="I25" s="43" t="s">
        <v>196</v>
      </c>
      <c r="J25" s="43"/>
    </row>
    <row r="26" spans="2:10" x14ac:dyDescent="0.25">
      <c r="B26" s="39"/>
      <c r="C26" s="39"/>
      <c r="D26" s="39"/>
      <c r="E26" s="42"/>
      <c r="F26" s="42"/>
      <c r="G26" s="42"/>
      <c r="H26" s="43" t="s">
        <v>101</v>
      </c>
      <c r="I26" s="43" t="s">
        <v>199</v>
      </c>
      <c r="J26" s="43"/>
    </row>
    <row r="27" spans="2:10" x14ac:dyDescent="0.25">
      <c r="B27" s="39"/>
      <c r="C27" s="39"/>
      <c r="D27" s="39"/>
      <c r="E27" s="42"/>
      <c r="F27" s="42"/>
      <c r="G27" s="42"/>
      <c r="H27" s="43" t="s">
        <v>98</v>
      </c>
      <c r="I27" s="43" t="s">
        <v>201</v>
      </c>
      <c r="J27" s="43"/>
    </row>
    <row r="28" spans="2:10" x14ac:dyDescent="0.25">
      <c r="B28" s="39"/>
      <c r="C28" s="39"/>
      <c r="D28" s="39"/>
      <c r="E28" s="42"/>
      <c r="F28" s="42"/>
      <c r="G28" s="42"/>
      <c r="H28" s="43" t="s">
        <v>99</v>
      </c>
      <c r="I28" s="43" t="s">
        <v>197</v>
      </c>
      <c r="J28" s="43"/>
    </row>
    <row r="29" spans="2:10" x14ac:dyDescent="0.25">
      <c r="B29" s="39"/>
      <c r="C29" s="39"/>
      <c r="D29" s="39"/>
      <c r="E29" s="42"/>
      <c r="F29" s="42"/>
      <c r="G29" s="42"/>
      <c r="H29" s="43"/>
      <c r="I29" s="43"/>
      <c r="J29" s="43"/>
    </row>
    <row r="30" spans="2:10" x14ac:dyDescent="0.25">
      <c r="B30" s="39"/>
      <c r="C30" s="39"/>
      <c r="D30" s="39"/>
      <c r="E30" s="42"/>
      <c r="F30" s="42"/>
      <c r="G30" s="42"/>
      <c r="H30" s="47" t="s">
        <v>209</v>
      </c>
      <c r="I30" s="47"/>
      <c r="J30" s="47"/>
    </row>
    <row r="31" spans="2:10" x14ac:dyDescent="0.25">
      <c r="B31" s="39"/>
      <c r="C31" s="39"/>
      <c r="D31" s="39"/>
      <c r="E31" s="42"/>
      <c r="F31" s="42"/>
      <c r="G31" s="42"/>
      <c r="H31" s="239" t="s">
        <v>210</v>
      </c>
      <c r="I31" s="239"/>
      <c r="J31" s="239"/>
    </row>
    <row r="32" spans="2:10" x14ac:dyDescent="0.25">
      <c r="B32" s="39"/>
      <c r="C32" s="39"/>
      <c r="D32" s="39"/>
      <c r="E32" s="42"/>
      <c r="F32" s="42"/>
      <c r="G32" s="42"/>
      <c r="H32" s="239"/>
      <c r="I32" s="239"/>
      <c r="J32" s="239"/>
    </row>
    <row r="33" spans="2:10" x14ac:dyDescent="0.25">
      <c r="B33" s="39"/>
      <c r="C33" s="39"/>
      <c r="D33" s="39"/>
      <c r="E33" s="42"/>
      <c r="F33" s="42"/>
      <c r="G33" s="42"/>
      <c r="H33" s="239"/>
      <c r="I33" s="239"/>
      <c r="J33" s="239"/>
    </row>
    <row r="34" spans="2:10" x14ac:dyDescent="0.25">
      <c r="B34" s="39"/>
      <c r="C34" s="39"/>
      <c r="D34" s="39"/>
      <c r="E34" s="42"/>
      <c r="F34" s="42"/>
      <c r="G34" s="42"/>
      <c r="H34" s="43"/>
      <c r="I34" s="43"/>
      <c r="J34" s="43"/>
    </row>
    <row r="35" spans="2:10" x14ac:dyDescent="0.25">
      <c r="B35" s="39"/>
      <c r="C35" s="39"/>
      <c r="D35" s="39"/>
      <c r="E35" s="42"/>
      <c r="F35" s="42"/>
      <c r="G35" s="42"/>
      <c r="H35" s="43"/>
      <c r="I35" s="43"/>
      <c r="J35" s="43"/>
    </row>
    <row r="36" spans="2:10" x14ac:dyDescent="0.25">
      <c r="B36" s="45" t="s">
        <v>207</v>
      </c>
      <c r="C36" s="45"/>
      <c r="D36" s="45"/>
      <c r="E36" s="46" t="s">
        <v>207</v>
      </c>
      <c r="F36" s="46"/>
      <c r="G36" s="46"/>
      <c r="H36" s="47" t="s">
        <v>207</v>
      </c>
      <c r="I36" s="47"/>
      <c r="J36" s="47"/>
    </row>
    <row r="37" spans="2:10" ht="14.45" customHeight="1" x14ac:dyDescent="0.25">
      <c r="B37" s="39" t="s">
        <v>208</v>
      </c>
      <c r="C37" s="39"/>
      <c r="D37" s="39"/>
      <c r="E37" s="42" t="s">
        <v>211</v>
      </c>
      <c r="F37" s="42"/>
      <c r="G37" s="42"/>
      <c r="H37" s="239" t="s">
        <v>218</v>
      </c>
      <c r="I37" s="239"/>
      <c r="J37" s="239"/>
    </row>
    <row r="38" spans="2:10" x14ac:dyDescent="0.25">
      <c r="B38" s="242" t="s">
        <v>214</v>
      </c>
      <c r="C38" s="242"/>
      <c r="D38" s="242"/>
      <c r="E38" s="42" t="s">
        <v>212</v>
      </c>
      <c r="F38" s="42"/>
      <c r="G38" s="42"/>
      <c r="H38" s="239"/>
      <c r="I38" s="239"/>
      <c r="J38" s="239"/>
    </row>
    <row r="39" spans="2:10" x14ac:dyDescent="0.25">
      <c r="B39" s="242"/>
      <c r="C39" s="242"/>
      <c r="D39" s="242"/>
      <c r="E39" s="42" t="s">
        <v>213</v>
      </c>
      <c r="F39" s="42"/>
      <c r="G39" s="42"/>
      <c r="H39" s="239"/>
      <c r="I39" s="239"/>
      <c r="J39" s="239"/>
    </row>
    <row r="40" spans="2:10" x14ac:dyDescent="0.25">
      <c r="B40" s="39"/>
      <c r="C40" s="39"/>
      <c r="D40" s="39"/>
      <c r="E40" s="42"/>
      <c r="F40" s="42"/>
      <c r="G40" s="42"/>
      <c r="H40" s="43"/>
      <c r="I40" s="43"/>
      <c r="J40" s="43"/>
    </row>
    <row r="41" spans="2:10" x14ac:dyDescent="0.25"/>
    <row r="42" spans="2:10" x14ac:dyDescent="0.25"/>
    <row r="43" spans="2:10" x14ac:dyDescent="0.25"/>
    <row r="44" spans="2:10" x14ac:dyDescent="0.25"/>
    <row r="45" spans="2:10" x14ac:dyDescent="0.25"/>
    <row r="46" spans="2:10" x14ac:dyDescent="0.25"/>
    <row r="47" spans="2:10" x14ac:dyDescent="0.25"/>
    <row r="48" spans="2:10" x14ac:dyDescent="0.25"/>
    <row r="49" x14ac:dyDescent="0.25"/>
    <row r="50" x14ac:dyDescent="0.25"/>
    <row r="51" x14ac:dyDescent="0.25"/>
    <row r="52" x14ac:dyDescent="0.25"/>
    <row r="53" x14ac:dyDescent="0.25"/>
    <row r="54" x14ac:dyDescent="0.25"/>
    <row r="55" x14ac:dyDescent="0.25"/>
    <row r="56" x14ac:dyDescent="0.25"/>
    <row r="57" x14ac:dyDescent="0.25"/>
  </sheetData>
  <sheetProtection password="CEE2" sheet="1" objects="1" scenarios="1"/>
  <mergeCells count="21">
    <mergeCell ref="H37:J39"/>
    <mergeCell ref="H31:J33"/>
    <mergeCell ref="B38:D39"/>
    <mergeCell ref="H15:J15"/>
    <mergeCell ref="B19:D23"/>
    <mergeCell ref="B15:D17"/>
    <mergeCell ref="E2:F2"/>
    <mergeCell ref="G2:H2"/>
    <mergeCell ref="I2:J2"/>
    <mergeCell ref="K2:L2"/>
    <mergeCell ref="A2:B2"/>
    <mergeCell ref="C2:D2"/>
    <mergeCell ref="H11:J11"/>
    <mergeCell ref="E11:G11"/>
    <mergeCell ref="E13:G14"/>
    <mergeCell ref="H12:J14"/>
    <mergeCell ref="B11:D11"/>
    <mergeCell ref="B12:D12"/>
    <mergeCell ref="B13:D13"/>
    <mergeCell ref="B14:D14"/>
    <mergeCell ref="E12:G12"/>
  </mergeCells>
  <hyperlinks>
    <hyperlink ref="A2" location="'Shift Plan'!c2" display="SHIFT PLAN"/>
    <hyperlink ref="C2:D2" location="'Employee Name'!E2" display="EMPLOYEE NAME"/>
    <hyperlink ref="E2:F2" location="'Shift Layout'!F4" display="SHIFT SCHEDULE"/>
    <hyperlink ref="G2:H2" location="EULA!G2" display="EULA"/>
    <hyperlink ref="I2:J2" location="About!I2" display="ABOUT"/>
    <hyperlink ref="K2:L2" location="'How to Use'!K2" display="HOW TO USE"/>
  </hyperlinks>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M344"/>
  <sheetViews>
    <sheetView showGridLines="0" workbookViewId="0">
      <selection activeCell="AM9" sqref="AM9"/>
    </sheetView>
  </sheetViews>
  <sheetFormatPr defaultColWidth="8.85546875" defaultRowHeight="15" x14ac:dyDescent="0.25"/>
  <cols>
    <col min="1" max="2" width="8.85546875" style="58"/>
    <col min="3" max="3" width="15" style="60" bestFit="1" customWidth="1"/>
    <col min="4" max="4" width="13.7109375" style="58" bestFit="1" customWidth="1"/>
    <col min="5" max="396" width="3.7109375" style="58" customWidth="1"/>
    <col min="397" max="16384" width="8.85546875" style="58"/>
  </cols>
  <sheetData>
    <row r="1" spans="1:382" x14ac:dyDescent="0.25">
      <c r="E1" s="58">
        <v>1</v>
      </c>
      <c r="F1" s="58">
        <v>2</v>
      </c>
      <c r="G1" s="58">
        <v>3</v>
      </c>
      <c r="H1" s="58">
        <v>4</v>
      </c>
      <c r="I1" s="58">
        <v>5</v>
      </c>
      <c r="J1" s="58">
        <v>6</v>
      </c>
      <c r="K1" s="58">
        <v>7</v>
      </c>
      <c r="L1" s="58">
        <v>8</v>
      </c>
      <c r="M1" s="58">
        <v>9</v>
      </c>
      <c r="N1" s="58">
        <v>10</v>
      </c>
      <c r="O1" s="58">
        <v>11</v>
      </c>
      <c r="P1" s="58">
        <v>12</v>
      </c>
      <c r="Q1" s="58">
        <v>13</v>
      </c>
      <c r="R1" s="58">
        <v>14</v>
      </c>
      <c r="S1" s="58">
        <v>15</v>
      </c>
      <c r="T1" s="58">
        <v>16</v>
      </c>
      <c r="U1" s="58">
        <v>17</v>
      </c>
      <c r="V1" s="58">
        <v>18</v>
      </c>
      <c r="W1" s="58">
        <v>19</v>
      </c>
      <c r="X1" s="58">
        <v>20</v>
      </c>
      <c r="Y1" s="58">
        <v>21</v>
      </c>
      <c r="Z1" s="58">
        <v>22</v>
      </c>
      <c r="AA1" s="58">
        <v>23</v>
      </c>
      <c r="AB1" s="58">
        <v>24</v>
      </c>
      <c r="AC1" s="58">
        <v>25</v>
      </c>
      <c r="AD1" s="58">
        <v>26</v>
      </c>
      <c r="AE1" s="58">
        <v>27</v>
      </c>
      <c r="AF1" s="58">
        <v>28</v>
      </c>
      <c r="AG1" s="58">
        <v>29</v>
      </c>
      <c r="AH1" s="58">
        <v>30</v>
      </c>
      <c r="AI1" s="58">
        <v>31</v>
      </c>
      <c r="AJ1" s="58">
        <v>32</v>
      </c>
      <c r="AK1" s="58">
        <v>33</v>
      </c>
      <c r="AL1" s="58">
        <v>34</v>
      </c>
      <c r="AM1" s="58">
        <v>35</v>
      </c>
    </row>
    <row r="2" spans="1:382" x14ac:dyDescent="0.25">
      <c r="A2" s="58">
        <v>1</v>
      </c>
      <c r="B2" s="58">
        <v>1</v>
      </c>
      <c r="C2" s="59" t="s">
        <v>35</v>
      </c>
      <c r="D2" s="59">
        <f>VLOOKUP($B2,'Shift Plan'!$A$8:$N$55,14,FALSE)</f>
        <v>7</v>
      </c>
      <c r="E2" s="57"/>
      <c r="F2" s="59"/>
      <c r="G2" s="57"/>
      <c r="H2" s="57"/>
      <c r="I2" s="57"/>
      <c r="J2" s="57"/>
      <c r="K2" s="57"/>
      <c r="L2" s="57"/>
      <c r="M2" s="59"/>
      <c r="N2" s="57"/>
      <c r="O2" s="57"/>
      <c r="P2" s="57"/>
      <c r="Q2" s="57"/>
      <c r="R2" s="57"/>
      <c r="S2" s="57"/>
      <c r="T2" s="59"/>
      <c r="U2" s="57"/>
      <c r="V2" s="57"/>
      <c r="W2" s="57"/>
      <c r="X2" s="57"/>
      <c r="Y2" s="57"/>
      <c r="Z2" s="57"/>
      <c r="AA2" s="59"/>
      <c r="AB2" s="57"/>
      <c r="AC2" s="57"/>
      <c r="AD2" s="57"/>
      <c r="AE2" s="57"/>
      <c r="AF2" s="57"/>
      <c r="AG2" s="57"/>
      <c r="AH2" s="59"/>
      <c r="AI2" s="57"/>
      <c r="AJ2" s="57"/>
      <c r="AK2" s="57"/>
      <c r="AL2" s="57"/>
      <c r="AM2" s="57"/>
      <c r="AN2" s="57"/>
      <c r="AO2" s="59"/>
      <c r="AP2" s="57"/>
      <c r="AQ2" s="57"/>
      <c r="AR2" s="57"/>
      <c r="AS2" s="57"/>
      <c r="AT2" s="57"/>
    </row>
    <row r="3" spans="1:382" x14ac:dyDescent="0.25">
      <c r="C3" s="60" t="s">
        <v>34</v>
      </c>
      <c r="D3" s="57">
        <f>VLOOKUP($B2,'Shift Plan'!$A$8:$L$55,12,FALSE)</f>
        <v>8</v>
      </c>
      <c r="E3" s="57" t="s">
        <v>17</v>
      </c>
      <c r="F3" s="57" t="s">
        <v>18</v>
      </c>
      <c r="G3" s="57" t="s">
        <v>19</v>
      </c>
      <c r="H3" s="57" t="s">
        <v>20</v>
      </c>
      <c r="I3" s="57" t="s">
        <v>21</v>
      </c>
      <c r="J3" s="57" t="s">
        <v>22</v>
      </c>
      <c r="K3" s="57" t="s">
        <v>23</v>
      </c>
      <c r="L3" s="57" t="s">
        <v>17</v>
      </c>
      <c r="M3" s="57" t="s">
        <v>18</v>
      </c>
      <c r="N3" s="57" t="s">
        <v>19</v>
      </c>
      <c r="O3" s="57" t="s">
        <v>20</v>
      </c>
      <c r="P3" s="57" t="s">
        <v>21</v>
      </c>
      <c r="Q3" s="57" t="s">
        <v>22</v>
      </c>
      <c r="R3" s="57" t="s">
        <v>23</v>
      </c>
      <c r="S3" s="57" t="s">
        <v>17</v>
      </c>
      <c r="T3" s="57" t="s">
        <v>18</v>
      </c>
      <c r="U3" s="57" t="s">
        <v>19</v>
      </c>
      <c r="V3" s="57" t="s">
        <v>20</v>
      </c>
      <c r="W3" s="57" t="s">
        <v>21</v>
      </c>
      <c r="X3" s="57" t="s">
        <v>22</v>
      </c>
      <c r="Y3" s="57" t="s">
        <v>23</v>
      </c>
      <c r="Z3" s="57" t="s">
        <v>17</v>
      </c>
      <c r="AA3" s="57" t="s">
        <v>18</v>
      </c>
      <c r="AB3" s="57" t="s">
        <v>19</v>
      </c>
      <c r="AC3" s="57" t="s">
        <v>20</v>
      </c>
      <c r="AD3" s="57" t="s">
        <v>21</v>
      </c>
      <c r="AE3" s="57" t="s">
        <v>22</v>
      </c>
      <c r="AF3" s="57" t="s">
        <v>23</v>
      </c>
      <c r="AG3" s="57" t="s">
        <v>17</v>
      </c>
      <c r="AH3" s="57" t="s">
        <v>18</v>
      </c>
      <c r="AI3" s="57" t="s">
        <v>19</v>
      </c>
      <c r="AJ3" s="57" t="s">
        <v>20</v>
      </c>
      <c r="AK3" s="57" t="s">
        <v>21</v>
      </c>
      <c r="AL3" s="57" t="s">
        <v>22</v>
      </c>
      <c r="AM3" s="57" t="s">
        <v>23</v>
      </c>
      <c r="AN3" s="57"/>
      <c r="AO3" s="57"/>
      <c r="AP3" s="57"/>
      <c r="AQ3" s="57"/>
      <c r="AR3" s="57"/>
      <c r="AS3" s="57"/>
      <c r="AT3" s="57"/>
      <c r="AU3" s="57"/>
      <c r="AV3" s="57"/>
      <c r="AW3" s="57"/>
      <c r="AX3" s="57"/>
      <c r="AY3" s="57"/>
      <c r="AZ3" s="57"/>
      <c r="BA3" s="57"/>
      <c r="BB3" s="57"/>
      <c r="BC3" s="57"/>
      <c r="BD3" s="57"/>
      <c r="BE3" s="57"/>
      <c r="BF3" s="57"/>
      <c r="BG3" s="57"/>
      <c r="BH3" s="57"/>
      <c r="BI3" s="57"/>
      <c r="BJ3" s="57"/>
      <c r="BK3" s="57"/>
      <c r="BL3" s="57"/>
      <c r="BM3" s="57"/>
      <c r="BN3" s="57"/>
      <c r="BO3" s="57"/>
      <c r="BP3" s="57"/>
      <c r="BQ3" s="57"/>
      <c r="BR3" s="57"/>
      <c r="BS3" s="57"/>
      <c r="BT3" s="57"/>
      <c r="BU3" s="57"/>
      <c r="BV3" s="57"/>
      <c r="BW3" s="57"/>
      <c r="BX3" s="57"/>
      <c r="BY3" s="57"/>
      <c r="BZ3" s="57"/>
      <c r="CA3" s="57"/>
      <c r="CB3" s="57"/>
      <c r="CC3" s="57"/>
      <c r="CD3" s="57"/>
      <c r="CE3" s="57"/>
      <c r="CF3" s="57"/>
      <c r="CG3" s="57"/>
      <c r="CH3" s="57"/>
      <c r="CI3" s="57"/>
      <c r="CJ3" s="57"/>
      <c r="CK3" s="57"/>
      <c r="CL3" s="57"/>
      <c r="CM3" s="57"/>
      <c r="CN3" s="57"/>
      <c r="CO3" s="57"/>
      <c r="CP3" s="57"/>
      <c r="CQ3" s="57"/>
      <c r="CR3" s="57"/>
      <c r="CS3" s="57"/>
      <c r="CT3" s="57"/>
      <c r="CU3" s="57"/>
      <c r="CV3" s="57"/>
      <c r="CW3" s="57"/>
      <c r="CX3" s="57"/>
      <c r="CY3" s="57"/>
      <c r="CZ3" s="57"/>
      <c r="DA3" s="57"/>
      <c r="DB3" s="57"/>
      <c r="DC3" s="57"/>
      <c r="DD3" s="57"/>
      <c r="DE3" s="57"/>
      <c r="DF3" s="57"/>
      <c r="DG3" s="57"/>
      <c r="DH3" s="57"/>
      <c r="DI3" s="57"/>
      <c r="DJ3" s="57"/>
      <c r="DK3" s="57"/>
      <c r="DL3" s="57"/>
      <c r="DM3" s="57"/>
      <c r="DN3" s="57"/>
      <c r="DO3" s="57"/>
      <c r="DP3" s="57"/>
      <c r="DQ3" s="57"/>
      <c r="DR3" s="57"/>
      <c r="DS3" s="57"/>
      <c r="DT3" s="57"/>
      <c r="DU3" s="57"/>
      <c r="DV3" s="57"/>
      <c r="DW3" s="57"/>
      <c r="DX3" s="57"/>
      <c r="DY3" s="57"/>
      <c r="DZ3" s="57"/>
      <c r="EA3" s="57"/>
      <c r="EB3" s="57"/>
      <c r="EC3" s="57"/>
      <c r="ED3" s="57"/>
      <c r="EE3" s="57"/>
      <c r="EF3" s="57"/>
      <c r="EG3" s="57"/>
      <c r="EH3" s="57"/>
      <c r="EI3" s="57"/>
      <c r="EJ3" s="57"/>
      <c r="EK3" s="57"/>
      <c r="EL3" s="57"/>
      <c r="EM3" s="57"/>
      <c r="EN3" s="57"/>
      <c r="EO3" s="57"/>
      <c r="EP3" s="57"/>
      <c r="EQ3" s="57"/>
      <c r="ER3" s="57"/>
      <c r="ES3" s="57"/>
      <c r="ET3" s="57"/>
      <c r="EU3" s="57"/>
      <c r="EV3" s="57"/>
      <c r="EW3" s="57"/>
      <c r="EX3" s="57"/>
      <c r="EY3" s="57"/>
      <c r="EZ3" s="57"/>
      <c r="FA3" s="57"/>
      <c r="FB3" s="57"/>
      <c r="FC3" s="57"/>
      <c r="FD3" s="57"/>
      <c r="FE3" s="57"/>
      <c r="FF3" s="57"/>
      <c r="FG3" s="57"/>
      <c r="FH3" s="57"/>
      <c r="FI3" s="57"/>
      <c r="FJ3" s="57"/>
      <c r="FK3" s="57"/>
      <c r="FL3" s="57"/>
      <c r="FM3" s="57"/>
      <c r="FN3" s="57"/>
      <c r="FO3" s="57"/>
      <c r="FP3" s="57"/>
      <c r="FQ3" s="57"/>
      <c r="FR3" s="57"/>
      <c r="FS3" s="57"/>
      <c r="FT3" s="57"/>
      <c r="FU3" s="57"/>
      <c r="FV3" s="57"/>
      <c r="FW3" s="57"/>
      <c r="FX3" s="57"/>
      <c r="FY3" s="57"/>
      <c r="FZ3" s="57"/>
      <c r="GA3" s="57"/>
      <c r="GB3" s="57"/>
      <c r="GC3" s="57"/>
      <c r="GD3" s="57"/>
      <c r="GE3" s="57"/>
      <c r="GF3" s="57"/>
      <c r="GG3" s="57"/>
      <c r="GH3" s="57"/>
      <c r="GI3" s="57"/>
      <c r="GJ3" s="57"/>
      <c r="GK3" s="57"/>
      <c r="GL3" s="57"/>
      <c r="GM3" s="57"/>
      <c r="GN3" s="57"/>
      <c r="GO3" s="57"/>
      <c r="GP3" s="57"/>
      <c r="GQ3" s="57"/>
      <c r="GR3" s="57"/>
      <c r="GS3" s="57"/>
      <c r="GT3" s="57"/>
      <c r="GU3" s="57"/>
      <c r="GV3" s="57"/>
      <c r="GW3" s="57"/>
      <c r="GX3" s="57"/>
      <c r="GY3" s="57"/>
      <c r="GZ3" s="57"/>
      <c r="HA3" s="57"/>
      <c r="HB3" s="57"/>
      <c r="HC3" s="57"/>
      <c r="HD3" s="57"/>
      <c r="HE3" s="57"/>
      <c r="HF3" s="57"/>
      <c r="HG3" s="57"/>
      <c r="HH3" s="57"/>
      <c r="HI3" s="57"/>
      <c r="HJ3" s="57"/>
      <c r="HK3" s="57"/>
      <c r="HL3" s="57"/>
      <c r="HM3" s="57"/>
      <c r="HN3" s="57"/>
      <c r="HO3" s="57"/>
      <c r="HP3" s="57"/>
      <c r="HQ3" s="57"/>
      <c r="HR3" s="57"/>
      <c r="HS3" s="57"/>
      <c r="HT3" s="57"/>
      <c r="HU3" s="57"/>
      <c r="HV3" s="57"/>
      <c r="HW3" s="57"/>
      <c r="HX3" s="57"/>
      <c r="HY3" s="57"/>
      <c r="HZ3" s="57"/>
      <c r="IA3" s="57"/>
      <c r="IB3" s="57"/>
      <c r="IC3" s="57"/>
      <c r="ID3" s="57"/>
      <c r="IE3" s="57"/>
      <c r="IF3" s="57"/>
      <c r="IG3" s="57"/>
      <c r="IH3" s="57"/>
      <c r="II3" s="57"/>
      <c r="IJ3" s="57"/>
      <c r="IK3" s="57"/>
      <c r="IL3" s="57"/>
      <c r="IM3" s="57"/>
      <c r="IN3" s="57"/>
      <c r="IO3" s="57"/>
      <c r="IP3" s="57"/>
      <c r="IQ3" s="57"/>
      <c r="IR3" s="57"/>
      <c r="IS3" s="57"/>
      <c r="IT3" s="57"/>
      <c r="IU3" s="57"/>
      <c r="IV3" s="57"/>
      <c r="IW3" s="57"/>
      <c r="IX3" s="57"/>
      <c r="IY3" s="57"/>
      <c r="IZ3" s="57"/>
      <c r="JA3" s="57"/>
      <c r="JB3" s="57"/>
      <c r="JC3" s="57"/>
      <c r="JD3" s="57"/>
      <c r="JE3" s="57"/>
      <c r="JF3" s="57"/>
      <c r="JG3" s="57"/>
      <c r="JH3" s="57"/>
      <c r="JI3" s="57"/>
      <c r="JJ3" s="57"/>
      <c r="JK3" s="57"/>
      <c r="JL3" s="57"/>
      <c r="JM3" s="57"/>
      <c r="JN3" s="57"/>
      <c r="JO3" s="57"/>
      <c r="JP3" s="57"/>
      <c r="JQ3" s="57"/>
      <c r="JR3" s="57"/>
      <c r="JS3" s="57"/>
      <c r="JT3" s="57"/>
      <c r="JU3" s="57"/>
      <c r="JV3" s="57"/>
      <c r="JW3" s="57"/>
      <c r="JX3" s="57"/>
      <c r="JY3" s="57"/>
      <c r="JZ3" s="57"/>
      <c r="KA3" s="57"/>
      <c r="KB3" s="57"/>
      <c r="KC3" s="57"/>
      <c r="KD3" s="57"/>
      <c r="KE3" s="57"/>
      <c r="KF3" s="57"/>
      <c r="KG3" s="57"/>
      <c r="KH3" s="57"/>
      <c r="KI3" s="57"/>
      <c r="KJ3" s="57"/>
      <c r="KK3" s="57"/>
      <c r="KL3" s="57"/>
      <c r="KM3" s="57"/>
      <c r="KN3" s="57"/>
      <c r="KO3" s="57"/>
      <c r="KP3" s="57"/>
      <c r="KQ3" s="57"/>
      <c r="KR3" s="57"/>
      <c r="KS3" s="57"/>
      <c r="KT3" s="57"/>
      <c r="KU3" s="57"/>
      <c r="KV3" s="57"/>
      <c r="KW3" s="57"/>
      <c r="KX3" s="57"/>
      <c r="KY3" s="57"/>
      <c r="KZ3" s="57"/>
      <c r="LA3" s="57"/>
      <c r="LB3" s="57"/>
      <c r="LC3" s="57"/>
      <c r="LD3" s="57"/>
      <c r="LE3" s="57"/>
      <c r="LF3" s="57"/>
      <c r="LG3" s="57"/>
      <c r="LH3" s="57"/>
      <c r="LI3" s="57"/>
      <c r="LJ3" s="57"/>
      <c r="LK3" s="57"/>
      <c r="LL3" s="57"/>
      <c r="LM3" s="57"/>
      <c r="LN3" s="57"/>
      <c r="LO3" s="57"/>
      <c r="LP3" s="57"/>
      <c r="LQ3" s="57"/>
      <c r="LR3" s="57"/>
      <c r="LS3" s="57"/>
      <c r="LT3" s="57"/>
      <c r="LU3" s="57"/>
      <c r="LV3" s="57"/>
      <c r="LW3" s="57"/>
      <c r="LX3" s="57"/>
      <c r="LY3" s="57"/>
      <c r="LZ3" s="57"/>
      <c r="MA3" s="57"/>
      <c r="MB3" s="57"/>
      <c r="MC3" s="57"/>
      <c r="MD3" s="57"/>
      <c r="ME3" s="57"/>
      <c r="MF3" s="57"/>
      <c r="MG3" s="57"/>
      <c r="MH3" s="57"/>
      <c r="MI3" s="57"/>
      <c r="MJ3" s="57"/>
      <c r="MK3" s="57"/>
      <c r="ML3" s="57"/>
      <c r="MM3" s="57"/>
      <c r="MN3" s="57"/>
      <c r="MO3" s="57"/>
      <c r="MP3" s="57"/>
      <c r="MQ3" s="57"/>
      <c r="MR3" s="57"/>
      <c r="MS3" s="57"/>
      <c r="MT3" s="57"/>
      <c r="MU3" s="57"/>
      <c r="MV3" s="57"/>
      <c r="MW3" s="57"/>
      <c r="MX3" s="57"/>
      <c r="MY3" s="57"/>
      <c r="MZ3" s="57"/>
      <c r="NA3" s="57"/>
      <c r="NB3" s="57"/>
      <c r="NC3" s="57"/>
      <c r="ND3" s="57"/>
      <c r="NE3" s="57"/>
      <c r="NF3" s="57"/>
      <c r="NG3" s="57"/>
      <c r="NH3" s="57"/>
      <c r="NI3" s="57"/>
      <c r="NJ3" s="57"/>
      <c r="NK3" s="57"/>
      <c r="NL3" s="57"/>
      <c r="NM3" s="57"/>
      <c r="NN3" s="57"/>
      <c r="NO3" s="57"/>
      <c r="NP3" s="57"/>
      <c r="NQ3" s="57"/>
      <c r="NR3" s="57"/>
    </row>
    <row r="4" spans="1:382" x14ac:dyDescent="0.25">
      <c r="C4" s="60">
        <v>1</v>
      </c>
      <c r="D4" s="57">
        <f ca="1">IF(D5&lt;7,COUNTIF(E4:OFFSET(E4,0,D2-1,4,1),"A")*D3/(D2/7),COUNTIF(E4:OFFSET(E4,0,D2-1,4,1),"A")*D3*7/D2)</f>
        <v>0</v>
      </c>
      <c r="E4" s="57" t="str">
        <f>IF('Shift Plan'!H57&lt;&gt;"",'Shift Plan'!H57,"")</f>
        <v/>
      </c>
      <c r="F4" s="57" t="str">
        <f ca="1">IF(MOD(E$1,$D$2)=0,OFFSET(F4,0,-E$1),IF(E$1&gt;$D$2,OFFSET(F4,0,-$D$2),IF('Shift Plan'!I57&lt;&gt;"",'Shift Plan'!I57,"")))</f>
        <v/>
      </c>
      <c r="G4" s="57" t="str">
        <f ca="1">IF(MOD(F$1,$D$2)=0,OFFSET(G4,0,-F$1),IF(F$1&gt;$D$2,OFFSET(G4,0,-$D$2),IF('Shift Plan'!J57&lt;&gt;"",'Shift Plan'!J57,"")))</f>
        <v/>
      </c>
      <c r="H4" s="57" t="str">
        <f ca="1">IF(MOD(G$1,$D$2)=0,OFFSET(H4,0,-G$1),IF(G$1&gt;$D$2,OFFSET(H4,0,-$D$2),IF('Shift Plan'!K57&lt;&gt;"",'Shift Plan'!K57,"")))</f>
        <v/>
      </c>
      <c r="I4" s="57" t="str">
        <f ca="1">IF(MOD(H$1,$D$2)=0,OFFSET(I4,0,-H$1),IF(H$1&gt;$D$2,OFFSET(I4,0,-$D$2),IF('Shift Plan'!L57&lt;&gt;"",'Shift Plan'!L57,"")))</f>
        <v/>
      </c>
      <c r="J4" s="57" t="str">
        <f ca="1">IF(MOD(I$1,$D$2)=0,OFFSET(J4,0,-I$1),IF(I$1&gt;$D$2,OFFSET(J4,0,-$D$2),IF('Shift Plan'!M57&lt;&gt;"",'Shift Plan'!M57,"")))</f>
        <v/>
      </c>
      <c r="K4" s="57" t="str">
        <f ca="1">IF(MOD(J$1,$D$2)=0,OFFSET(K4,0,-J$1),IF(J$1&gt;$D$2,OFFSET(K4,0,-$D$2),IF('Shift Plan'!N57&lt;&gt;"",'Shift Plan'!N57,"")))</f>
        <v/>
      </c>
      <c r="L4" s="57" t="str">
        <f ca="1">IF(MOD(K$1,$D$2)=0,OFFSET(L4,0,-K$1),IF(K$1&gt;$D$2,OFFSET(L4,0,-$D$2),IF('Shift Plan'!O57&lt;&gt;"",'Shift Plan'!O57,"")))</f>
        <v/>
      </c>
      <c r="M4" s="57" t="str">
        <f ca="1">IF(MOD(L$1,$D$2)=0,OFFSET(M4,0,-L$1),IF(L$1&gt;$D$2,OFFSET(M4,0,-$D$2),IF('Shift Plan'!P57&lt;&gt;"",'Shift Plan'!P57,"")))</f>
        <v/>
      </c>
      <c r="N4" s="57" t="str">
        <f ca="1">IF(MOD(M$1,$D$2)=0,OFFSET(N4,0,-M$1),IF(M$1&gt;$D$2,OFFSET(N4,0,-$D$2),IF('Shift Plan'!Q57&lt;&gt;"",'Shift Plan'!Q57,"")))</f>
        <v/>
      </c>
      <c r="O4" s="57" t="str">
        <f ca="1">IF(MOD(N$1,$D$2)=0,OFFSET(O4,0,-N$1),IF(N$1&gt;$D$2,OFFSET(O4,0,-$D$2),IF('Shift Plan'!R57&lt;&gt;"",'Shift Plan'!R57,"")))</f>
        <v/>
      </c>
      <c r="P4" s="57" t="str">
        <f ca="1">IF(MOD(O$1,$D$2)=0,OFFSET(P4,0,-O$1),IF(O$1&gt;$D$2,OFFSET(P4,0,-$D$2),IF('Shift Plan'!S57&lt;&gt;"",'Shift Plan'!S57,"")))</f>
        <v/>
      </c>
      <c r="Q4" s="57" t="str">
        <f ca="1">IF(MOD(P$1,$D$2)=0,OFFSET(Q4,0,-P$1),IF(P$1&gt;$D$2,OFFSET(Q4,0,-$D$2),IF('Shift Plan'!T57&lt;&gt;"",'Shift Plan'!T57,"")))</f>
        <v/>
      </c>
      <c r="R4" s="57" t="str">
        <f ca="1">IF(MOD(Q$1,$D$2)=0,OFFSET(R4,0,-Q$1),IF(Q$1&gt;$D$2,OFFSET(R4,0,-$D$2),IF('Shift Plan'!U57&lt;&gt;"",'Shift Plan'!U57,"")))</f>
        <v/>
      </c>
      <c r="S4" s="57" t="str">
        <f ca="1">IF(MOD(R$1,$D$2)=0,OFFSET(S4,0,-R$1),IF(R$1&gt;$D$2,OFFSET(S4,0,-$D$2),IF('Shift Plan'!V57&lt;&gt;"",'Shift Plan'!V57,"")))</f>
        <v/>
      </c>
      <c r="T4" s="57" t="str">
        <f ca="1">IF(MOD(S$1,$D$2)=0,OFFSET(T4,0,-S$1),IF(S$1&gt;$D$2,OFFSET(T4,0,-$D$2),IF('Shift Plan'!W57&lt;&gt;"",'Shift Plan'!W57,"")))</f>
        <v/>
      </c>
      <c r="U4" s="57" t="str">
        <f ca="1">IF(MOD(T$1,$D$2)=0,OFFSET(U4,0,-T$1),IF(T$1&gt;$D$2,OFFSET(U4,0,-$D$2),IF('Shift Plan'!X57&lt;&gt;"",'Shift Plan'!X57,"")))</f>
        <v/>
      </c>
      <c r="V4" s="57" t="str">
        <f ca="1">IF(MOD(U$1,$D$2)=0,OFFSET(V4,0,-U$1),IF(U$1&gt;$D$2,OFFSET(V4,0,-$D$2),IF('Shift Plan'!Y57&lt;&gt;"",'Shift Plan'!Y57,"")))</f>
        <v/>
      </c>
      <c r="W4" s="57" t="str">
        <f ca="1">IF(MOD(V$1,$D$2)=0,OFFSET(W4,0,-V$1),IF(V$1&gt;$D$2,OFFSET(W4,0,-$D$2),IF('Shift Plan'!Z57&lt;&gt;"",'Shift Plan'!Z57,"")))</f>
        <v/>
      </c>
      <c r="X4" s="57" t="str">
        <f ca="1">IF(MOD(W$1,$D$2)=0,OFFSET(X4,0,-W$1),IF(W$1&gt;$D$2,OFFSET(X4,0,-$D$2),IF('Shift Plan'!AA57&lt;&gt;"",'Shift Plan'!AA57,"")))</f>
        <v/>
      </c>
      <c r="Y4" s="57" t="str">
        <f ca="1">IF(MOD(X$1,$D$2)=0,OFFSET(Y4,0,-X$1),IF(X$1&gt;$D$2,OFFSET(Y4,0,-$D$2),IF('Shift Plan'!AB57&lt;&gt;"",'Shift Plan'!AB57,"")))</f>
        <v/>
      </c>
      <c r="Z4" s="57" t="str">
        <f ca="1">IF(MOD(Y$1,$D$2)=0,OFFSET(Z4,0,-Y$1),IF(Y$1&gt;$D$2,OFFSET(Z4,0,-$D$2),IF('Shift Plan'!AC57&lt;&gt;"",'Shift Plan'!AC57,"")))</f>
        <v/>
      </c>
      <c r="AA4" s="57" t="str">
        <f ca="1">IF(MOD(Z$1,$D$2)=0,OFFSET(AA4,0,-Z$1),IF(Z$1&gt;$D$2,OFFSET(AA4,0,-$D$2),IF('Shift Plan'!AD57&lt;&gt;"",'Shift Plan'!AD57,"")))</f>
        <v/>
      </c>
      <c r="AB4" s="57" t="str">
        <f ca="1">IF(MOD(AA$1,$D$2)=0,OFFSET(AB4,0,-AA$1),IF(AA$1&gt;$D$2,OFFSET(AB4,0,-$D$2),IF('Shift Plan'!AE57&lt;&gt;"",'Shift Plan'!AE57,"")))</f>
        <v/>
      </c>
      <c r="AC4" s="57" t="str">
        <f ca="1">IF(MOD(AB$1,$D$2)=0,OFFSET(AC4,0,-AB$1),IF(AB$1&gt;$D$2,OFFSET(AC4,0,-$D$2),IF('Shift Plan'!AF57&lt;&gt;"",'Shift Plan'!AF57,"")))</f>
        <v/>
      </c>
      <c r="AD4" s="57" t="str">
        <f ca="1">IF(MOD(AC$1,$D$2)=0,OFFSET(AD4,0,-AC$1),IF(AC$1&gt;$D$2,OFFSET(AD4,0,-$D$2),IF('Shift Plan'!AG57&lt;&gt;"",'Shift Plan'!AG57,"")))</f>
        <v/>
      </c>
      <c r="AE4" s="57" t="str">
        <f ca="1">IF(MOD(AD$1,$D$2)=0,OFFSET(AE4,0,-AD$1),IF(AD$1&gt;$D$2,OFFSET(AE4,0,-$D$2),IF('Shift Plan'!AH57&lt;&gt;"",'Shift Plan'!AH57,"")))</f>
        <v/>
      </c>
      <c r="AF4" s="57" t="str">
        <f ca="1">IF(MOD(AE$1,$D$2)=0,OFFSET(AF4,0,-AE$1),IF(AE$1&gt;$D$2,OFFSET(AF4,0,-$D$2),IF('Shift Plan'!AI57&lt;&gt;"",'Shift Plan'!AI57,"")))</f>
        <v/>
      </c>
      <c r="AG4" s="57" t="str">
        <f ca="1">IF(MOD(AF$1,$D$2)=0,OFFSET(AG4,0,-AF$1),IF(AF$1&gt;$D$2,OFFSET(AG4,0,-$D$2),IF('Shift Plan'!AJ57&lt;&gt;"",'Shift Plan'!AJ57,"")))</f>
        <v/>
      </c>
      <c r="AH4" s="57" t="str">
        <f ca="1">IF(MOD(AG$1,$D$2)=0,OFFSET(AH4,0,-AG$1),IF(AG$1&gt;$D$2,OFFSET(AH4,0,-$D$2),IF('Shift Plan'!AK57&lt;&gt;"",'Shift Plan'!AK57,"")))</f>
        <v/>
      </c>
      <c r="AI4" s="57" t="str">
        <f ca="1">IF(MOD(AH$1,$D$2)=0,OFFSET(AI4,0,-AH$1),IF(AH$1&gt;$D$2,OFFSET(AI4,0,-$D$2),IF('Shift Plan'!AL57&lt;&gt;"",'Shift Plan'!AL57,"")))</f>
        <v/>
      </c>
      <c r="AJ4" s="57" t="str">
        <f ca="1">IF(MOD(AI$1,$D$2)=0,OFFSET(AJ4,0,-AI$1),IF(AI$1&gt;$D$2,OFFSET(AJ4,0,-$D$2),IF('Shift Plan'!AM57&lt;&gt;"",'Shift Plan'!AM57,"")))</f>
        <v/>
      </c>
      <c r="AK4" s="57" t="str">
        <f ca="1">IF(MOD(AJ$1,$D$2)=0,OFFSET(AK4,0,-AJ$1),IF(AJ$1&gt;$D$2,OFFSET(AK4,0,-$D$2),IF('Shift Plan'!AN57&lt;&gt;"",'Shift Plan'!AN57,"")))</f>
        <v/>
      </c>
      <c r="AL4" s="57" t="str">
        <f ca="1">IF(MOD(AK$1,$D$2)=0,OFFSET(AL4,0,-AK$1),IF(AK$1&gt;$D$2,OFFSET(AL4,0,-$D$2),IF('Shift Plan'!AO57&lt;&gt;"",'Shift Plan'!AO57,"")))</f>
        <v/>
      </c>
      <c r="AM4" s="57" t="str">
        <f ca="1">IF(MOD(AL$1,$D$2)=0,OFFSET(AM4,0,-AL$1),IF(AL$1&gt;$D$2,OFFSET(AM4,0,-$D$2),IF('Shift Plan'!AP57&lt;&gt;"",'Shift Plan'!AP57,"")))</f>
        <v/>
      </c>
      <c r="AN4" s="57"/>
      <c r="AO4" s="57"/>
      <c r="AP4" s="57"/>
      <c r="AQ4" s="57"/>
      <c r="AR4" s="57"/>
      <c r="AS4" s="57"/>
      <c r="AT4" s="57"/>
      <c r="AU4" s="57"/>
      <c r="AV4" s="57"/>
      <c r="AW4" s="57"/>
      <c r="AX4" s="57"/>
      <c r="AY4" s="57"/>
      <c r="AZ4" s="57"/>
      <c r="BA4" s="57"/>
      <c r="BB4" s="57"/>
      <c r="BC4" s="57"/>
      <c r="BD4" s="57"/>
      <c r="BE4" s="57"/>
      <c r="BF4" s="57"/>
      <c r="BG4" s="57"/>
      <c r="BH4" s="57"/>
      <c r="BI4" s="57"/>
      <c r="BJ4" s="57"/>
      <c r="BK4" s="57"/>
      <c r="BL4" s="57"/>
      <c r="BM4" s="57"/>
      <c r="BN4" s="57"/>
      <c r="BO4" s="57"/>
      <c r="BP4" s="57"/>
      <c r="BQ4" s="57"/>
      <c r="BR4" s="57"/>
      <c r="BS4" s="57"/>
      <c r="BT4" s="57"/>
      <c r="BU4" s="57"/>
      <c r="BV4" s="57"/>
      <c r="BW4" s="57"/>
      <c r="BX4" s="57"/>
      <c r="BY4" s="57"/>
      <c r="BZ4" s="57"/>
      <c r="CA4" s="57"/>
      <c r="CB4" s="57"/>
      <c r="CC4" s="57"/>
      <c r="CD4" s="57"/>
      <c r="CE4" s="57"/>
      <c r="CF4" s="57"/>
      <c r="CG4" s="57"/>
      <c r="CH4" s="57"/>
      <c r="CI4" s="57"/>
      <c r="CJ4" s="57"/>
      <c r="CK4" s="57"/>
      <c r="CL4" s="57"/>
      <c r="CM4" s="57"/>
      <c r="CN4" s="57"/>
      <c r="CO4" s="57"/>
      <c r="CP4" s="57"/>
      <c r="CQ4" s="57"/>
      <c r="CR4" s="57"/>
      <c r="CS4" s="57"/>
      <c r="CT4" s="57"/>
      <c r="CU4" s="57"/>
      <c r="CV4" s="57"/>
      <c r="CW4" s="57"/>
      <c r="CX4" s="57"/>
      <c r="CY4" s="57"/>
      <c r="CZ4" s="57"/>
      <c r="DA4" s="57"/>
      <c r="DB4" s="57"/>
      <c r="DC4" s="57"/>
      <c r="DD4" s="57"/>
      <c r="DE4" s="57"/>
      <c r="DF4" s="57"/>
      <c r="DG4" s="57"/>
      <c r="DH4" s="57"/>
      <c r="DI4" s="57"/>
      <c r="DJ4" s="57"/>
      <c r="DK4" s="57"/>
      <c r="DL4" s="57"/>
      <c r="DM4" s="57"/>
      <c r="DN4" s="57"/>
      <c r="DO4" s="57"/>
      <c r="DP4" s="57"/>
      <c r="DQ4" s="57"/>
      <c r="DR4" s="57"/>
      <c r="DS4" s="57"/>
      <c r="DT4" s="57"/>
      <c r="DU4" s="57"/>
      <c r="DV4" s="57"/>
      <c r="DW4" s="57"/>
      <c r="DX4" s="57"/>
      <c r="DY4" s="57"/>
      <c r="DZ4" s="57"/>
      <c r="EA4" s="57"/>
      <c r="EB4" s="57"/>
      <c r="EC4" s="57"/>
      <c r="ED4" s="57"/>
      <c r="EE4" s="57"/>
      <c r="EF4" s="57"/>
      <c r="EG4" s="57"/>
      <c r="EH4" s="57"/>
      <c r="EI4" s="57"/>
      <c r="EJ4" s="57"/>
      <c r="EK4" s="57"/>
      <c r="EL4" s="57"/>
      <c r="EM4" s="57"/>
      <c r="EN4" s="57"/>
      <c r="EO4" s="57"/>
      <c r="EP4" s="57"/>
      <c r="EQ4" s="57"/>
      <c r="ER4" s="57"/>
      <c r="ES4" s="57"/>
      <c r="ET4" s="57"/>
      <c r="EU4" s="57"/>
      <c r="EV4" s="57"/>
      <c r="EW4" s="57"/>
      <c r="EX4" s="57"/>
      <c r="EY4" s="57"/>
      <c r="EZ4" s="57"/>
      <c r="FA4" s="57"/>
      <c r="FB4" s="57"/>
      <c r="FC4" s="57"/>
      <c r="FD4" s="57"/>
      <c r="FE4" s="57"/>
      <c r="FF4" s="57"/>
      <c r="FG4" s="57"/>
      <c r="FH4" s="57"/>
      <c r="FI4" s="57"/>
      <c r="FJ4" s="57"/>
      <c r="FK4" s="57"/>
      <c r="FL4" s="57"/>
      <c r="FM4" s="57"/>
      <c r="FN4" s="57"/>
      <c r="FO4" s="57"/>
      <c r="FP4" s="57"/>
      <c r="FQ4" s="57"/>
      <c r="FR4" s="57"/>
      <c r="FS4" s="57"/>
      <c r="FT4" s="57"/>
      <c r="FU4" s="57"/>
      <c r="FV4" s="57"/>
      <c r="FW4" s="57"/>
      <c r="FX4" s="57"/>
      <c r="FY4" s="57"/>
      <c r="FZ4" s="57"/>
      <c r="GA4" s="57"/>
      <c r="GB4" s="57"/>
      <c r="GC4" s="57"/>
      <c r="GD4" s="57"/>
      <c r="GE4" s="57"/>
      <c r="GF4" s="57"/>
      <c r="GG4" s="57"/>
      <c r="GH4" s="57"/>
      <c r="GI4" s="57"/>
      <c r="GJ4" s="57"/>
      <c r="GK4" s="57"/>
      <c r="GL4" s="57"/>
      <c r="GM4" s="57"/>
      <c r="GN4" s="57"/>
      <c r="GO4" s="57"/>
      <c r="GP4" s="57"/>
      <c r="GQ4" s="57"/>
      <c r="GR4" s="57"/>
      <c r="GS4" s="57"/>
      <c r="GT4" s="57"/>
      <c r="GU4" s="57"/>
      <c r="GV4" s="57"/>
      <c r="GW4" s="57"/>
      <c r="GX4" s="57"/>
      <c r="GY4" s="57"/>
      <c r="GZ4" s="57"/>
      <c r="HA4" s="57"/>
      <c r="HB4" s="57"/>
      <c r="HC4" s="57"/>
      <c r="HD4" s="57"/>
      <c r="HE4" s="57"/>
      <c r="HF4" s="57"/>
      <c r="HG4" s="57"/>
      <c r="HH4" s="57"/>
      <c r="HI4" s="57"/>
      <c r="HJ4" s="57"/>
      <c r="HK4" s="57"/>
      <c r="HL4" s="57"/>
      <c r="HM4" s="57"/>
      <c r="HN4" s="57"/>
      <c r="HO4" s="57"/>
      <c r="HP4" s="57"/>
      <c r="HQ4" s="57"/>
      <c r="HR4" s="57"/>
      <c r="HS4" s="57"/>
      <c r="HT4" s="57"/>
      <c r="HU4" s="57"/>
      <c r="HV4" s="57"/>
      <c r="HW4" s="57"/>
      <c r="HX4" s="57"/>
      <c r="HY4" s="57"/>
      <c r="HZ4" s="57"/>
      <c r="IA4" s="57"/>
      <c r="IB4" s="57"/>
      <c r="IC4" s="57"/>
      <c r="ID4" s="57"/>
      <c r="IE4" s="57"/>
      <c r="IF4" s="57"/>
      <c r="IG4" s="57"/>
      <c r="IH4" s="57"/>
      <c r="II4" s="57"/>
      <c r="IJ4" s="57"/>
      <c r="IK4" s="57"/>
      <c r="IL4" s="57"/>
      <c r="IM4" s="57"/>
      <c r="IN4" s="57"/>
      <c r="IO4" s="57"/>
      <c r="IP4" s="57"/>
      <c r="IQ4" s="57"/>
      <c r="IR4" s="57"/>
      <c r="IS4" s="57"/>
      <c r="IT4" s="57"/>
      <c r="IU4" s="57"/>
      <c r="IV4" s="57"/>
      <c r="IW4" s="57"/>
      <c r="IX4" s="57"/>
      <c r="IY4" s="57"/>
      <c r="IZ4" s="57"/>
      <c r="JA4" s="57"/>
      <c r="JB4" s="57"/>
      <c r="JC4" s="57"/>
      <c r="JD4" s="57"/>
      <c r="JE4" s="57"/>
      <c r="JF4" s="57"/>
      <c r="JG4" s="57"/>
      <c r="JH4" s="57"/>
      <c r="JI4" s="57"/>
      <c r="JJ4" s="57"/>
      <c r="JK4" s="57"/>
      <c r="JL4" s="57"/>
      <c r="JM4" s="57"/>
      <c r="JN4" s="57"/>
      <c r="JO4" s="57"/>
      <c r="JP4" s="57"/>
      <c r="JQ4" s="57"/>
      <c r="JR4" s="57"/>
      <c r="JS4" s="57"/>
      <c r="JT4" s="57"/>
      <c r="JU4" s="57"/>
      <c r="JV4" s="57"/>
      <c r="JW4" s="57"/>
      <c r="JX4" s="57"/>
      <c r="JY4" s="57"/>
      <c r="JZ4" s="57"/>
      <c r="KA4" s="57"/>
      <c r="KB4" s="57"/>
      <c r="KC4" s="57"/>
      <c r="KD4" s="57"/>
      <c r="KE4" s="57"/>
      <c r="KF4" s="57"/>
      <c r="KG4" s="57"/>
      <c r="KH4" s="57"/>
      <c r="KI4" s="57"/>
      <c r="KJ4" s="57"/>
      <c r="KK4" s="57"/>
      <c r="KL4" s="57"/>
      <c r="KM4" s="57"/>
      <c r="KN4" s="57"/>
      <c r="KO4" s="57"/>
      <c r="KP4" s="57"/>
      <c r="KQ4" s="57"/>
      <c r="KR4" s="57"/>
      <c r="KS4" s="57"/>
      <c r="KT4" s="57"/>
      <c r="KU4" s="57"/>
      <c r="KV4" s="57"/>
      <c r="KW4" s="57"/>
      <c r="KX4" s="57"/>
      <c r="KY4" s="57"/>
      <c r="KZ4" s="57"/>
      <c r="LA4" s="57"/>
      <c r="LB4" s="57"/>
      <c r="LC4" s="57"/>
      <c r="LD4" s="57"/>
      <c r="LE4" s="57"/>
      <c r="LF4" s="57"/>
      <c r="LG4" s="57"/>
      <c r="LH4" s="57"/>
      <c r="LI4" s="57"/>
      <c r="LJ4" s="57"/>
      <c r="LK4" s="57"/>
      <c r="LL4" s="57"/>
      <c r="LM4" s="57"/>
      <c r="LN4" s="57"/>
      <c r="LO4" s="57"/>
      <c r="LP4" s="57"/>
      <c r="LQ4" s="57"/>
      <c r="LR4" s="57"/>
      <c r="LS4" s="57"/>
      <c r="LT4" s="57"/>
      <c r="LU4" s="57"/>
      <c r="LV4" s="57"/>
      <c r="LW4" s="57"/>
      <c r="LX4" s="57"/>
      <c r="LY4" s="57"/>
      <c r="LZ4" s="57"/>
      <c r="MA4" s="57"/>
      <c r="MB4" s="57"/>
      <c r="MC4" s="57"/>
      <c r="MD4" s="57"/>
      <c r="ME4" s="57"/>
      <c r="MF4" s="57"/>
      <c r="MG4" s="57"/>
      <c r="MH4" s="57"/>
      <c r="MI4" s="57"/>
      <c r="MJ4" s="57"/>
      <c r="MK4" s="57"/>
      <c r="ML4" s="57"/>
      <c r="MM4" s="57"/>
      <c r="MN4" s="57"/>
      <c r="MO4" s="57"/>
      <c r="MP4" s="57"/>
      <c r="MQ4" s="57"/>
      <c r="MR4" s="57"/>
      <c r="MS4" s="57"/>
      <c r="MT4" s="57"/>
      <c r="MU4" s="57"/>
      <c r="MV4" s="57"/>
      <c r="MW4" s="57"/>
      <c r="MX4" s="57"/>
      <c r="MY4" s="57"/>
      <c r="MZ4" s="57"/>
      <c r="NA4" s="57"/>
      <c r="NB4" s="57"/>
      <c r="NC4" s="57"/>
      <c r="ND4" s="57"/>
      <c r="NE4" s="57"/>
      <c r="NF4" s="57"/>
      <c r="NG4" s="57"/>
      <c r="NH4" s="57"/>
      <c r="NI4" s="57"/>
      <c r="NJ4" s="57"/>
      <c r="NK4" s="57"/>
      <c r="NL4" s="57"/>
      <c r="NM4" s="57"/>
      <c r="NN4" s="57"/>
      <c r="NO4" s="57"/>
      <c r="NP4" s="57"/>
      <c r="NQ4" s="57"/>
      <c r="NR4" s="57"/>
    </row>
    <row r="5" spans="1:382" x14ac:dyDescent="0.25">
      <c r="D5" s="57">
        <f>VLOOKUP($B2,'Shift Plan'!$A$8:$H$55,8,FALSE)</f>
        <v>7</v>
      </c>
      <c r="E5" s="57" t="str">
        <f>IF('Shift Plan'!H58&lt;&gt;"",'Shift Plan'!H58,"")</f>
        <v/>
      </c>
      <c r="F5" s="57" t="str">
        <f ca="1">IF(MOD(E$1,$D$2)=0,OFFSET(F5,0,-E$1),IF(E$1&gt;$D$2,OFFSET(F5,0,-$D$2),IF('Shift Plan'!I58&lt;&gt;"",'Shift Plan'!I58,"")))</f>
        <v/>
      </c>
      <c r="G5" s="57" t="str">
        <f ca="1">IF(MOD(F$1,$D$2)=0,OFFSET(G5,0,-F$1),IF(F$1&gt;$D$2,OFFSET(G5,0,-$D$2),IF('Shift Plan'!J58&lt;&gt;"",'Shift Plan'!J58,"")))</f>
        <v/>
      </c>
      <c r="H5" s="57" t="str">
        <f ca="1">IF(MOD(G$1,$D$2)=0,OFFSET(H5,0,-G$1),IF(G$1&gt;$D$2,OFFSET(H5,0,-$D$2),IF('Shift Plan'!K58&lt;&gt;"",'Shift Plan'!K58,"")))</f>
        <v/>
      </c>
      <c r="I5" s="57" t="str">
        <f ca="1">IF(MOD(H$1,$D$2)=0,OFFSET(I5,0,-H$1),IF(H$1&gt;$D$2,OFFSET(I5,0,-$D$2),IF('Shift Plan'!L58&lt;&gt;"",'Shift Plan'!L58,"")))</f>
        <v/>
      </c>
      <c r="J5" s="57" t="str">
        <f ca="1">IF(MOD(I$1,$D$2)=0,OFFSET(J5,0,-I$1),IF(I$1&gt;$D$2,OFFSET(J5,0,-$D$2),IF('Shift Plan'!M58&lt;&gt;"",'Shift Plan'!M58,"")))</f>
        <v/>
      </c>
      <c r="K5" s="57" t="str">
        <f ca="1">IF(MOD(J$1,$D$2)=0,OFFSET(K5,0,-J$1),IF(J$1&gt;$D$2,OFFSET(K5,0,-$D$2),IF('Shift Plan'!N58&lt;&gt;"",'Shift Plan'!N58,"")))</f>
        <v/>
      </c>
      <c r="L5" s="57" t="str">
        <f ca="1">IF(MOD(K$1,$D$2)=0,OFFSET(L5,0,-K$1),IF(K$1&gt;$D$2,OFFSET(L5,0,-$D$2),IF('Shift Plan'!O58&lt;&gt;"",'Shift Plan'!O58,"")))</f>
        <v/>
      </c>
      <c r="M5" s="57" t="str">
        <f ca="1">IF(MOD(L$1,$D$2)=0,OFFSET(M5,0,-L$1),IF(L$1&gt;$D$2,OFFSET(M5,0,-$D$2),IF('Shift Plan'!P58&lt;&gt;"",'Shift Plan'!P58,"")))</f>
        <v/>
      </c>
      <c r="N5" s="57" t="str">
        <f ca="1">IF(MOD(M$1,$D$2)=0,OFFSET(N5,0,-M$1),IF(M$1&gt;$D$2,OFFSET(N5,0,-$D$2),IF('Shift Plan'!Q58&lt;&gt;"",'Shift Plan'!Q58,"")))</f>
        <v/>
      </c>
      <c r="O5" s="57" t="str">
        <f ca="1">IF(MOD(N$1,$D$2)=0,OFFSET(O5,0,-N$1),IF(N$1&gt;$D$2,OFFSET(O5,0,-$D$2),IF('Shift Plan'!R58&lt;&gt;"",'Shift Plan'!R58,"")))</f>
        <v/>
      </c>
      <c r="P5" s="57" t="str">
        <f ca="1">IF(MOD(O$1,$D$2)=0,OFFSET(P5,0,-O$1),IF(O$1&gt;$D$2,OFFSET(P5,0,-$D$2),IF('Shift Plan'!S58&lt;&gt;"",'Shift Plan'!S58,"")))</f>
        <v/>
      </c>
      <c r="Q5" s="57" t="str">
        <f ca="1">IF(MOD(P$1,$D$2)=0,OFFSET(Q5,0,-P$1),IF(P$1&gt;$D$2,OFFSET(Q5,0,-$D$2),IF('Shift Plan'!T58&lt;&gt;"",'Shift Plan'!T58,"")))</f>
        <v/>
      </c>
      <c r="R5" s="57" t="str">
        <f ca="1">IF(MOD(Q$1,$D$2)=0,OFFSET(R5,0,-Q$1),IF(Q$1&gt;$D$2,OFFSET(R5,0,-$D$2),IF('Shift Plan'!U58&lt;&gt;"",'Shift Plan'!U58,"")))</f>
        <v/>
      </c>
      <c r="S5" s="57" t="str">
        <f ca="1">IF(MOD(R$1,$D$2)=0,OFFSET(S5,0,-R$1),IF(R$1&gt;$D$2,OFFSET(S5,0,-$D$2),IF('Shift Plan'!V58&lt;&gt;"",'Shift Plan'!V58,"")))</f>
        <v/>
      </c>
      <c r="T5" s="57" t="str">
        <f ca="1">IF(MOD(S$1,$D$2)=0,OFFSET(T5,0,-S$1),IF(S$1&gt;$D$2,OFFSET(T5,0,-$D$2),IF('Shift Plan'!W58&lt;&gt;"",'Shift Plan'!W58,"")))</f>
        <v/>
      </c>
      <c r="U5" s="57" t="str">
        <f ca="1">IF(MOD(T$1,$D$2)=0,OFFSET(U5,0,-T$1),IF(T$1&gt;$D$2,OFFSET(U5,0,-$D$2),IF('Shift Plan'!X58&lt;&gt;"",'Shift Plan'!X58,"")))</f>
        <v/>
      </c>
      <c r="V5" s="57" t="str">
        <f ca="1">IF(MOD(U$1,$D$2)=0,OFFSET(V5,0,-U$1),IF(U$1&gt;$D$2,OFFSET(V5,0,-$D$2),IF('Shift Plan'!Y58&lt;&gt;"",'Shift Plan'!Y58,"")))</f>
        <v/>
      </c>
      <c r="W5" s="57" t="str">
        <f ca="1">IF(MOD(V$1,$D$2)=0,OFFSET(W5,0,-V$1),IF(V$1&gt;$D$2,OFFSET(W5,0,-$D$2),IF('Shift Plan'!Z58&lt;&gt;"",'Shift Plan'!Z58,"")))</f>
        <v/>
      </c>
      <c r="X5" s="57" t="str">
        <f ca="1">IF(MOD(W$1,$D$2)=0,OFFSET(X5,0,-W$1),IF(W$1&gt;$D$2,OFFSET(X5,0,-$D$2),IF('Shift Plan'!AA58&lt;&gt;"",'Shift Plan'!AA58,"")))</f>
        <v/>
      </c>
      <c r="Y5" s="57" t="str">
        <f ca="1">IF(MOD(X$1,$D$2)=0,OFFSET(Y5,0,-X$1),IF(X$1&gt;$D$2,OFFSET(Y5,0,-$D$2),IF('Shift Plan'!AB58&lt;&gt;"",'Shift Plan'!AB58,"")))</f>
        <v/>
      </c>
      <c r="Z5" s="57" t="str">
        <f ca="1">IF(MOD(Y$1,$D$2)=0,OFFSET(Z5,0,-Y$1),IF(Y$1&gt;$D$2,OFFSET(Z5,0,-$D$2),IF('Shift Plan'!AC58&lt;&gt;"",'Shift Plan'!AC58,"")))</f>
        <v/>
      </c>
      <c r="AA5" s="57" t="str">
        <f ca="1">IF(MOD(Z$1,$D$2)=0,OFFSET(AA5,0,-Z$1),IF(Z$1&gt;$D$2,OFFSET(AA5,0,-$D$2),IF('Shift Plan'!AD58&lt;&gt;"",'Shift Plan'!AD58,"")))</f>
        <v/>
      </c>
      <c r="AB5" s="57" t="str">
        <f ca="1">IF(MOD(AA$1,$D$2)=0,OFFSET(AB5,0,-AA$1),IF(AA$1&gt;$D$2,OFFSET(AB5,0,-$D$2),IF('Shift Plan'!AE58&lt;&gt;"",'Shift Plan'!AE58,"")))</f>
        <v/>
      </c>
      <c r="AC5" s="57" t="str">
        <f ca="1">IF(MOD(AB$1,$D$2)=0,OFFSET(AC5,0,-AB$1),IF(AB$1&gt;$D$2,OFFSET(AC5,0,-$D$2),IF('Shift Plan'!AF58&lt;&gt;"",'Shift Plan'!AF58,"")))</f>
        <v/>
      </c>
      <c r="AD5" s="57" t="str">
        <f ca="1">IF(MOD(AC$1,$D$2)=0,OFFSET(AD5,0,-AC$1),IF(AC$1&gt;$D$2,OFFSET(AD5,0,-$D$2),IF('Shift Plan'!AG58&lt;&gt;"",'Shift Plan'!AG58,"")))</f>
        <v/>
      </c>
      <c r="AE5" s="57" t="str">
        <f ca="1">IF(MOD(AD$1,$D$2)=0,OFFSET(AE5,0,-AD$1),IF(AD$1&gt;$D$2,OFFSET(AE5,0,-$D$2),IF('Shift Plan'!AH58&lt;&gt;"",'Shift Plan'!AH58,"")))</f>
        <v/>
      </c>
      <c r="AF5" s="57" t="str">
        <f ca="1">IF(MOD(AE$1,$D$2)=0,OFFSET(AF5,0,-AE$1),IF(AE$1&gt;$D$2,OFFSET(AF5,0,-$D$2),IF('Shift Plan'!AI58&lt;&gt;"",'Shift Plan'!AI58,"")))</f>
        <v/>
      </c>
      <c r="AG5" s="57" t="str">
        <f ca="1">IF(MOD(AF$1,$D$2)=0,OFFSET(AG5,0,-AF$1),IF(AF$1&gt;$D$2,OFFSET(AG5,0,-$D$2),IF('Shift Plan'!AJ58&lt;&gt;"",'Shift Plan'!AJ58,"")))</f>
        <v/>
      </c>
      <c r="AH5" s="57" t="str">
        <f ca="1">IF(MOD(AG$1,$D$2)=0,OFFSET(AH5,0,-AG$1),IF(AG$1&gt;$D$2,OFFSET(AH5,0,-$D$2),IF('Shift Plan'!AK58&lt;&gt;"",'Shift Plan'!AK58,"")))</f>
        <v/>
      </c>
      <c r="AI5" s="57" t="str">
        <f ca="1">IF(MOD(AH$1,$D$2)=0,OFFSET(AI5,0,-AH$1),IF(AH$1&gt;$D$2,OFFSET(AI5,0,-$D$2),IF('Shift Plan'!AL58&lt;&gt;"",'Shift Plan'!AL58,"")))</f>
        <v/>
      </c>
      <c r="AJ5" s="57" t="str">
        <f ca="1">IF(MOD(AI$1,$D$2)=0,OFFSET(AJ5,0,-AI$1),IF(AI$1&gt;$D$2,OFFSET(AJ5,0,-$D$2),IF('Shift Plan'!AM58&lt;&gt;"",'Shift Plan'!AM58,"")))</f>
        <v/>
      </c>
      <c r="AK5" s="57" t="str">
        <f ca="1">IF(MOD(AJ$1,$D$2)=0,OFFSET(AK5,0,-AJ$1),IF(AJ$1&gt;$D$2,OFFSET(AK5,0,-$D$2),IF('Shift Plan'!AN58&lt;&gt;"",'Shift Plan'!AN58,"")))</f>
        <v/>
      </c>
      <c r="AL5" s="57" t="str">
        <f ca="1">IF(MOD(AK$1,$D$2)=0,OFFSET(AL5,0,-AK$1),IF(AK$1&gt;$D$2,OFFSET(AL5,0,-$D$2),IF('Shift Plan'!AO58&lt;&gt;"",'Shift Plan'!AO58,"")))</f>
        <v/>
      </c>
      <c r="AM5" s="57" t="str">
        <f ca="1">IF(MOD(AL$1,$D$2)=0,OFFSET(AM5,0,-AL$1),IF(AL$1&gt;$D$2,OFFSET(AM5,0,-$D$2),IF('Shift Plan'!AP58&lt;&gt;"",'Shift Plan'!AP58,"")))</f>
        <v/>
      </c>
      <c r="AN5" s="57"/>
      <c r="AO5" s="57"/>
      <c r="AP5" s="57"/>
      <c r="AQ5" s="57"/>
      <c r="AR5" s="57"/>
      <c r="AS5" s="57"/>
      <c r="AT5" s="57"/>
      <c r="AU5" s="57"/>
      <c r="AV5" s="57"/>
      <c r="AW5" s="57"/>
      <c r="AX5" s="57"/>
      <c r="AY5" s="57"/>
      <c r="AZ5" s="57"/>
      <c r="BA5" s="57"/>
      <c r="BB5" s="57"/>
      <c r="BC5" s="57"/>
      <c r="BD5" s="57"/>
      <c r="BE5" s="57"/>
      <c r="BF5" s="57"/>
      <c r="BG5" s="57"/>
      <c r="BH5" s="57"/>
      <c r="BI5" s="57"/>
      <c r="BJ5" s="57"/>
      <c r="BK5" s="57"/>
      <c r="BL5" s="57"/>
      <c r="BM5" s="57"/>
      <c r="BN5" s="57"/>
      <c r="BO5" s="57"/>
      <c r="BP5" s="57"/>
      <c r="BQ5" s="57"/>
      <c r="BR5" s="57"/>
      <c r="BS5" s="57"/>
      <c r="BT5" s="57"/>
      <c r="BU5" s="57"/>
      <c r="BV5" s="57"/>
      <c r="BW5" s="57"/>
      <c r="BX5" s="57"/>
      <c r="BY5" s="57"/>
      <c r="BZ5" s="57"/>
      <c r="CA5" s="57"/>
      <c r="CB5" s="57"/>
      <c r="CC5" s="57"/>
      <c r="CD5" s="57"/>
      <c r="CE5" s="57"/>
      <c r="CF5" s="57"/>
      <c r="CG5" s="57"/>
      <c r="CH5" s="57"/>
      <c r="CI5" s="57"/>
      <c r="CJ5" s="57"/>
      <c r="CK5" s="57"/>
      <c r="CL5" s="57"/>
      <c r="CM5" s="57"/>
      <c r="CN5" s="57"/>
      <c r="CO5" s="57"/>
      <c r="CP5" s="57"/>
      <c r="CQ5" s="57"/>
      <c r="CR5" s="57"/>
      <c r="CS5" s="57"/>
      <c r="CT5" s="57"/>
      <c r="CU5" s="57"/>
      <c r="CV5" s="57"/>
      <c r="CW5" s="57"/>
      <c r="CX5" s="57"/>
      <c r="CY5" s="57"/>
      <c r="CZ5" s="57"/>
      <c r="DA5" s="57"/>
      <c r="DB5" s="57"/>
      <c r="DC5" s="57"/>
      <c r="DD5" s="57"/>
      <c r="DE5" s="57"/>
      <c r="DF5" s="57"/>
      <c r="DG5" s="57"/>
      <c r="DH5" s="57"/>
      <c r="DI5" s="57"/>
      <c r="DJ5" s="57"/>
      <c r="DK5" s="57"/>
      <c r="DL5" s="57"/>
      <c r="DM5" s="57"/>
      <c r="DN5" s="57"/>
      <c r="DO5" s="57"/>
      <c r="DP5" s="57"/>
      <c r="DQ5" s="57"/>
      <c r="DR5" s="57"/>
      <c r="DS5" s="57"/>
      <c r="DT5" s="57"/>
      <c r="DU5" s="57"/>
      <c r="DV5" s="57"/>
      <c r="DW5" s="57"/>
      <c r="DX5" s="57"/>
      <c r="DY5" s="57"/>
      <c r="DZ5" s="57"/>
      <c r="EA5" s="57"/>
      <c r="EB5" s="57"/>
      <c r="EC5" s="57"/>
      <c r="ED5" s="57"/>
      <c r="EE5" s="57"/>
      <c r="EF5" s="57"/>
      <c r="EG5" s="57"/>
      <c r="EH5" s="57"/>
      <c r="EI5" s="57"/>
      <c r="EJ5" s="57"/>
      <c r="EK5" s="57"/>
      <c r="EL5" s="57"/>
      <c r="EM5" s="57"/>
      <c r="EN5" s="57"/>
      <c r="EO5" s="57"/>
      <c r="EP5" s="57"/>
      <c r="EQ5" s="57"/>
      <c r="ER5" s="57"/>
      <c r="ES5" s="57"/>
      <c r="ET5" s="57"/>
      <c r="EU5" s="57"/>
      <c r="EV5" s="57"/>
      <c r="EW5" s="57"/>
      <c r="EX5" s="57"/>
      <c r="EY5" s="57"/>
      <c r="EZ5" s="57"/>
      <c r="FA5" s="57"/>
      <c r="FB5" s="57"/>
      <c r="FC5" s="57"/>
      <c r="FD5" s="57"/>
      <c r="FE5" s="57"/>
      <c r="FF5" s="57"/>
      <c r="FG5" s="57"/>
      <c r="FH5" s="57"/>
      <c r="FI5" s="57"/>
      <c r="FJ5" s="57"/>
      <c r="FK5" s="57"/>
      <c r="FL5" s="57"/>
      <c r="FM5" s="57"/>
      <c r="FN5" s="57"/>
      <c r="FO5" s="57"/>
      <c r="FP5" s="57"/>
      <c r="FQ5" s="57"/>
      <c r="FR5" s="57"/>
      <c r="FS5" s="57"/>
      <c r="FT5" s="57"/>
      <c r="FU5" s="57"/>
      <c r="FV5" s="57"/>
      <c r="FW5" s="57"/>
      <c r="FX5" s="57"/>
      <c r="FY5" s="57"/>
      <c r="FZ5" s="57"/>
      <c r="GA5" s="57"/>
      <c r="GB5" s="57"/>
      <c r="GC5" s="57"/>
      <c r="GD5" s="57"/>
      <c r="GE5" s="57"/>
      <c r="GF5" s="57"/>
      <c r="GG5" s="57"/>
      <c r="GH5" s="57"/>
      <c r="GI5" s="57"/>
      <c r="GJ5" s="57"/>
      <c r="GK5" s="57"/>
      <c r="GL5" s="57"/>
      <c r="GM5" s="57"/>
      <c r="GN5" s="57"/>
      <c r="GO5" s="57"/>
      <c r="GP5" s="57"/>
      <c r="GQ5" s="57"/>
      <c r="GR5" s="57"/>
      <c r="GS5" s="57"/>
      <c r="GT5" s="57"/>
      <c r="GU5" s="57"/>
      <c r="GV5" s="57"/>
      <c r="GW5" s="57"/>
      <c r="GX5" s="57"/>
      <c r="GY5" s="57"/>
      <c r="GZ5" s="57"/>
      <c r="HA5" s="57"/>
      <c r="HB5" s="57"/>
      <c r="HC5" s="57"/>
      <c r="HD5" s="57"/>
      <c r="HE5" s="57"/>
      <c r="HF5" s="57"/>
      <c r="HG5" s="57"/>
      <c r="HH5" s="57"/>
      <c r="HI5" s="57"/>
      <c r="HJ5" s="57"/>
      <c r="HK5" s="57"/>
      <c r="HL5" s="57"/>
      <c r="HM5" s="57"/>
      <c r="HN5" s="57"/>
      <c r="HO5" s="57"/>
      <c r="HP5" s="57"/>
      <c r="HQ5" s="57"/>
      <c r="HR5" s="57"/>
      <c r="HS5" s="57"/>
      <c r="HT5" s="57"/>
      <c r="HU5" s="57"/>
      <c r="HV5" s="57"/>
      <c r="HW5" s="57"/>
      <c r="HX5" s="57"/>
      <c r="HY5" s="57"/>
      <c r="HZ5" s="57"/>
      <c r="IA5" s="57"/>
      <c r="IB5" s="57"/>
      <c r="IC5" s="57"/>
      <c r="ID5" s="57"/>
      <c r="IE5" s="57"/>
      <c r="IF5" s="57"/>
      <c r="IG5" s="57"/>
      <c r="IH5" s="57"/>
      <c r="II5" s="57"/>
      <c r="IJ5" s="57"/>
      <c r="IK5" s="57"/>
      <c r="IL5" s="57"/>
      <c r="IM5" s="57"/>
      <c r="IN5" s="57"/>
      <c r="IO5" s="57"/>
      <c r="IP5" s="57"/>
      <c r="IQ5" s="57"/>
      <c r="IR5" s="57"/>
      <c r="IS5" s="57"/>
      <c r="IT5" s="57"/>
      <c r="IU5" s="57"/>
      <c r="IV5" s="57"/>
      <c r="IW5" s="57"/>
      <c r="IX5" s="57"/>
      <c r="IY5" s="57"/>
      <c r="IZ5" s="57"/>
      <c r="JA5" s="57"/>
      <c r="JB5" s="57"/>
      <c r="JC5" s="57"/>
      <c r="JD5" s="57"/>
      <c r="JE5" s="57"/>
      <c r="JF5" s="57"/>
      <c r="JG5" s="57"/>
      <c r="JH5" s="57"/>
      <c r="JI5" s="57"/>
      <c r="JJ5" s="57"/>
      <c r="JK5" s="57"/>
      <c r="JL5" s="57"/>
      <c r="JM5" s="57"/>
      <c r="JN5" s="57"/>
      <c r="JO5" s="57"/>
      <c r="JP5" s="57"/>
      <c r="JQ5" s="57"/>
      <c r="JR5" s="57"/>
      <c r="JS5" s="57"/>
      <c r="JT5" s="57"/>
      <c r="JU5" s="57"/>
      <c r="JV5" s="57"/>
      <c r="JW5" s="57"/>
      <c r="JX5" s="57"/>
      <c r="JY5" s="57"/>
      <c r="JZ5" s="57"/>
      <c r="KA5" s="57"/>
      <c r="KB5" s="57"/>
      <c r="KC5" s="57"/>
      <c r="KD5" s="57"/>
      <c r="KE5" s="57"/>
      <c r="KF5" s="57"/>
      <c r="KG5" s="57"/>
      <c r="KH5" s="57"/>
      <c r="KI5" s="57"/>
      <c r="KJ5" s="57"/>
      <c r="KK5" s="57"/>
      <c r="KL5" s="57"/>
      <c r="KM5" s="57"/>
      <c r="KN5" s="57"/>
      <c r="KO5" s="57"/>
      <c r="KP5" s="57"/>
      <c r="KQ5" s="57"/>
      <c r="KR5" s="57"/>
      <c r="KS5" s="57"/>
      <c r="KT5" s="57"/>
      <c r="KU5" s="57"/>
      <c r="KV5" s="57"/>
      <c r="KW5" s="57"/>
      <c r="KX5" s="57"/>
      <c r="KY5" s="57"/>
      <c r="KZ5" s="57"/>
      <c r="LA5" s="57"/>
      <c r="LB5" s="57"/>
      <c r="LC5" s="57"/>
      <c r="LD5" s="57"/>
      <c r="LE5" s="57"/>
      <c r="LF5" s="57"/>
      <c r="LG5" s="57"/>
      <c r="LH5" s="57"/>
      <c r="LI5" s="57"/>
      <c r="LJ5" s="57"/>
      <c r="LK5" s="57"/>
      <c r="LL5" s="57"/>
      <c r="LM5" s="57"/>
      <c r="LN5" s="57"/>
      <c r="LO5" s="57"/>
      <c r="LP5" s="57"/>
      <c r="LQ5" s="57"/>
      <c r="LR5" s="57"/>
      <c r="LS5" s="57"/>
      <c r="LT5" s="57"/>
      <c r="LU5" s="57"/>
      <c r="LV5" s="57"/>
      <c r="LW5" s="57"/>
      <c r="LX5" s="57"/>
      <c r="LY5" s="57"/>
      <c r="LZ5" s="57"/>
      <c r="MA5" s="57"/>
      <c r="MB5" s="57"/>
      <c r="MC5" s="57"/>
      <c r="MD5" s="57"/>
      <c r="ME5" s="57"/>
      <c r="MF5" s="57"/>
      <c r="MG5" s="57"/>
      <c r="MH5" s="57"/>
      <c r="MI5" s="57"/>
      <c r="MJ5" s="57"/>
      <c r="MK5" s="57"/>
      <c r="ML5" s="57"/>
      <c r="MM5" s="57"/>
      <c r="MN5" s="57"/>
      <c r="MO5" s="57"/>
      <c r="MP5" s="57"/>
      <c r="MQ5" s="57"/>
      <c r="MR5" s="57"/>
      <c r="MS5" s="57"/>
      <c r="MT5" s="57"/>
      <c r="MU5" s="57"/>
      <c r="MV5" s="57"/>
      <c r="MW5" s="57"/>
      <c r="MX5" s="57"/>
      <c r="MY5" s="57"/>
      <c r="MZ5" s="57"/>
      <c r="NA5" s="57"/>
      <c r="NB5" s="57"/>
      <c r="NC5" s="57"/>
      <c r="ND5" s="57"/>
      <c r="NE5" s="57"/>
      <c r="NF5" s="57"/>
      <c r="NG5" s="57"/>
      <c r="NH5" s="57"/>
      <c r="NI5" s="57"/>
      <c r="NJ5" s="57"/>
      <c r="NK5" s="57"/>
      <c r="NL5" s="57"/>
      <c r="NM5" s="57"/>
      <c r="NN5" s="57"/>
      <c r="NO5" s="57"/>
      <c r="NP5" s="57"/>
      <c r="NQ5" s="57"/>
      <c r="NR5" s="57"/>
    </row>
    <row r="6" spans="1:382" x14ac:dyDescent="0.25">
      <c r="D6" s="57"/>
      <c r="E6" s="57" t="str">
        <f>IF('Shift Plan'!H59&lt;&gt;"",'Shift Plan'!H59,"")</f>
        <v/>
      </c>
      <c r="F6" s="57" t="str">
        <f ca="1">IF(MOD(E$1,$D$2)=0,OFFSET(F6,0,-E$1),IF(E$1&gt;$D$2,OFFSET(F6,0,-$D$2),IF('Shift Plan'!I59&lt;&gt;"",'Shift Plan'!I59,"")))</f>
        <v/>
      </c>
      <c r="G6" s="57" t="str">
        <f ca="1">IF(MOD(F$1,$D$2)=0,OFFSET(G6,0,-F$1),IF(F$1&gt;$D$2,OFFSET(G6,0,-$D$2),IF('Shift Plan'!J59&lt;&gt;"",'Shift Plan'!J59,"")))</f>
        <v/>
      </c>
      <c r="H6" s="57" t="str">
        <f ca="1">IF(MOD(G$1,$D$2)=0,OFFSET(H6,0,-G$1),IF(G$1&gt;$D$2,OFFSET(H6,0,-$D$2),IF('Shift Plan'!K59&lt;&gt;"",'Shift Plan'!K59,"")))</f>
        <v/>
      </c>
      <c r="I6" s="57" t="str">
        <f ca="1">IF(MOD(H$1,$D$2)=0,OFFSET(I6,0,-H$1),IF(H$1&gt;$D$2,OFFSET(I6,0,-$D$2),IF('Shift Plan'!L59&lt;&gt;"",'Shift Plan'!L59,"")))</f>
        <v/>
      </c>
      <c r="J6" s="57" t="str">
        <f ca="1">IF(MOD(I$1,$D$2)=0,OFFSET(J6,0,-I$1),IF(I$1&gt;$D$2,OFFSET(J6,0,-$D$2),IF('Shift Plan'!M59&lt;&gt;"",'Shift Plan'!M59,"")))</f>
        <v/>
      </c>
      <c r="K6" s="57" t="str">
        <f ca="1">IF(MOD(J$1,$D$2)=0,OFFSET(K6,0,-J$1),IF(J$1&gt;$D$2,OFFSET(K6,0,-$D$2),IF('Shift Plan'!N59&lt;&gt;"",'Shift Plan'!N59,"")))</f>
        <v/>
      </c>
      <c r="L6" s="57" t="str">
        <f ca="1">IF(MOD(K$1,$D$2)=0,OFFSET(L6,0,-K$1),IF(K$1&gt;$D$2,OFFSET(L6,0,-$D$2),IF('Shift Plan'!O59&lt;&gt;"",'Shift Plan'!O59,"")))</f>
        <v/>
      </c>
      <c r="M6" s="57" t="str">
        <f ca="1">IF(MOD(L$1,$D$2)=0,OFFSET(M6,0,-L$1),IF(L$1&gt;$D$2,OFFSET(M6,0,-$D$2),IF('Shift Plan'!P59&lt;&gt;"",'Shift Plan'!P59,"")))</f>
        <v/>
      </c>
      <c r="N6" s="57" t="str">
        <f ca="1">IF(MOD(M$1,$D$2)=0,OFFSET(N6,0,-M$1),IF(M$1&gt;$D$2,OFFSET(N6,0,-$D$2),IF('Shift Plan'!Q59&lt;&gt;"",'Shift Plan'!Q59,"")))</f>
        <v/>
      </c>
      <c r="O6" s="57" t="str">
        <f ca="1">IF(MOD(N$1,$D$2)=0,OFFSET(O6,0,-N$1),IF(N$1&gt;$D$2,OFFSET(O6,0,-$D$2),IF('Shift Plan'!R59&lt;&gt;"",'Shift Plan'!R59,"")))</f>
        <v/>
      </c>
      <c r="P6" s="57" t="str">
        <f ca="1">IF(MOD(O$1,$D$2)=0,OFFSET(P6,0,-O$1),IF(O$1&gt;$D$2,OFFSET(P6,0,-$D$2),IF('Shift Plan'!S59&lt;&gt;"",'Shift Plan'!S59,"")))</f>
        <v/>
      </c>
      <c r="Q6" s="57" t="str">
        <f ca="1">IF(MOD(P$1,$D$2)=0,OFFSET(Q6,0,-P$1),IF(P$1&gt;$D$2,OFFSET(Q6,0,-$D$2),IF('Shift Plan'!T59&lt;&gt;"",'Shift Plan'!T59,"")))</f>
        <v/>
      </c>
      <c r="R6" s="57" t="str">
        <f ca="1">IF(MOD(Q$1,$D$2)=0,OFFSET(R6,0,-Q$1),IF(Q$1&gt;$D$2,OFFSET(R6,0,-$D$2),IF('Shift Plan'!U59&lt;&gt;"",'Shift Plan'!U59,"")))</f>
        <v/>
      </c>
      <c r="S6" s="57" t="str">
        <f ca="1">IF(MOD(R$1,$D$2)=0,OFFSET(S6,0,-R$1),IF(R$1&gt;$D$2,OFFSET(S6,0,-$D$2),IF('Shift Plan'!V59&lt;&gt;"",'Shift Plan'!V59,"")))</f>
        <v/>
      </c>
      <c r="T6" s="57" t="str">
        <f ca="1">IF(MOD(S$1,$D$2)=0,OFFSET(T6,0,-S$1),IF(S$1&gt;$D$2,OFFSET(T6,0,-$D$2),IF('Shift Plan'!W59&lt;&gt;"",'Shift Plan'!W59,"")))</f>
        <v/>
      </c>
      <c r="U6" s="57" t="str">
        <f ca="1">IF(MOD(T$1,$D$2)=0,OFFSET(U6,0,-T$1),IF(T$1&gt;$D$2,OFFSET(U6,0,-$D$2),IF('Shift Plan'!X59&lt;&gt;"",'Shift Plan'!X59,"")))</f>
        <v/>
      </c>
      <c r="V6" s="57" t="str">
        <f ca="1">IF(MOD(U$1,$D$2)=0,OFFSET(V6,0,-U$1),IF(U$1&gt;$D$2,OFFSET(V6,0,-$D$2),IF('Shift Plan'!Y59&lt;&gt;"",'Shift Plan'!Y59,"")))</f>
        <v/>
      </c>
      <c r="W6" s="57" t="str">
        <f ca="1">IF(MOD(V$1,$D$2)=0,OFFSET(W6,0,-V$1),IF(V$1&gt;$D$2,OFFSET(W6,0,-$D$2),IF('Shift Plan'!Z59&lt;&gt;"",'Shift Plan'!Z59,"")))</f>
        <v/>
      </c>
      <c r="X6" s="57" t="str">
        <f ca="1">IF(MOD(W$1,$D$2)=0,OFFSET(X6,0,-W$1),IF(W$1&gt;$D$2,OFFSET(X6,0,-$D$2),IF('Shift Plan'!AA59&lt;&gt;"",'Shift Plan'!AA59,"")))</f>
        <v/>
      </c>
      <c r="Y6" s="57" t="str">
        <f ca="1">IF(MOD(X$1,$D$2)=0,OFFSET(Y6,0,-X$1),IF(X$1&gt;$D$2,OFFSET(Y6,0,-$D$2),IF('Shift Plan'!AB59&lt;&gt;"",'Shift Plan'!AB59,"")))</f>
        <v/>
      </c>
      <c r="Z6" s="57" t="str">
        <f ca="1">IF(MOD(Y$1,$D$2)=0,OFFSET(Z6,0,-Y$1),IF(Y$1&gt;$D$2,OFFSET(Z6,0,-$D$2),IF('Shift Plan'!AC59&lt;&gt;"",'Shift Plan'!AC59,"")))</f>
        <v/>
      </c>
      <c r="AA6" s="57" t="str">
        <f ca="1">IF(MOD(Z$1,$D$2)=0,OFFSET(AA6,0,-Z$1),IF(Z$1&gt;$D$2,OFFSET(AA6,0,-$D$2),IF('Shift Plan'!AD59&lt;&gt;"",'Shift Plan'!AD59,"")))</f>
        <v/>
      </c>
      <c r="AB6" s="57" t="str">
        <f ca="1">IF(MOD(AA$1,$D$2)=0,OFFSET(AB6,0,-AA$1),IF(AA$1&gt;$D$2,OFFSET(AB6,0,-$D$2),IF('Shift Plan'!AE59&lt;&gt;"",'Shift Plan'!AE59,"")))</f>
        <v/>
      </c>
      <c r="AC6" s="57" t="str">
        <f ca="1">IF(MOD(AB$1,$D$2)=0,OFFSET(AC6,0,-AB$1),IF(AB$1&gt;$D$2,OFFSET(AC6,0,-$D$2),IF('Shift Plan'!AF59&lt;&gt;"",'Shift Plan'!AF59,"")))</f>
        <v/>
      </c>
      <c r="AD6" s="57" t="str">
        <f ca="1">IF(MOD(AC$1,$D$2)=0,OFFSET(AD6,0,-AC$1),IF(AC$1&gt;$D$2,OFFSET(AD6,0,-$D$2),IF('Shift Plan'!AG59&lt;&gt;"",'Shift Plan'!AG59,"")))</f>
        <v/>
      </c>
      <c r="AE6" s="57" t="str">
        <f ca="1">IF(MOD(AD$1,$D$2)=0,OFFSET(AE6,0,-AD$1),IF(AD$1&gt;$D$2,OFFSET(AE6,0,-$D$2),IF('Shift Plan'!AH59&lt;&gt;"",'Shift Plan'!AH59,"")))</f>
        <v/>
      </c>
      <c r="AF6" s="57" t="str">
        <f ca="1">IF(MOD(AE$1,$D$2)=0,OFFSET(AF6,0,-AE$1),IF(AE$1&gt;$D$2,OFFSET(AF6,0,-$D$2),IF('Shift Plan'!AI59&lt;&gt;"",'Shift Plan'!AI59,"")))</f>
        <v/>
      </c>
      <c r="AG6" s="57" t="str">
        <f ca="1">IF(MOD(AF$1,$D$2)=0,OFFSET(AG6,0,-AF$1),IF(AF$1&gt;$D$2,OFFSET(AG6,0,-$D$2),IF('Shift Plan'!AJ59&lt;&gt;"",'Shift Plan'!AJ59,"")))</f>
        <v/>
      </c>
      <c r="AH6" s="57" t="str">
        <f ca="1">IF(MOD(AG$1,$D$2)=0,OFFSET(AH6,0,-AG$1),IF(AG$1&gt;$D$2,OFFSET(AH6,0,-$D$2),IF('Shift Plan'!AK59&lt;&gt;"",'Shift Plan'!AK59,"")))</f>
        <v/>
      </c>
      <c r="AI6" s="57" t="str">
        <f ca="1">IF(MOD(AH$1,$D$2)=0,OFFSET(AI6,0,-AH$1),IF(AH$1&gt;$D$2,OFFSET(AI6,0,-$D$2),IF('Shift Plan'!AL59&lt;&gt;"",'Shift Plan'!AL59,"")))</f>
        <v/>
      </c>
      <c r="AJ6" s="57" t="str">
        <f ca="1">IF(MOD(AI$1,$D$2)=0,OFFSET(AJ6,0,-AI$1),IF(AI$1&gt;$D$2,OFFSET(AJ6,0,-$D$2),IF('Shift Plan'!AM59&lt;&gt;"",'Shift Plan'!AM59,"")))</f>
        <v/>
      </c>
      <c r="AK6" s="57" t="str">
        <f ca="1">IF(MOD(AJ$1,$D$2)=0,OFFSET(AK6,0,-AJ$1),IF(AJ$1&gt;$D$2,OFFSET(AK6,0,-$D$2),IF('Shift Plan'!AN59&lt;&gt;"",'Shift Plan'!AN59,"")))</f>
        <v/>
      </c>
      <c r="AL6" s="57" t="str">
        <f ca="1">IF(MOD(AK$1,$D$2)=0,OFFSET(AL6,0,-AK$1),IF(AK$1&gt;$D$2,OFFSET(AL6,0,-$D$2),IF('Shift Plan'!AO59&lt;&gt;"",'Shift Plan'!AO59,"")))</f>
        <v/>
      </c>
      <c r="AM6" s="57" t="str">
        <f ca="1">IF(MOD(AL$1,$D$2)=0,OFFSET(AM6,0,-AL$1),IF(AL$1&gt;$D$2,OFFSET(AM6,0,-$D$2),IF('Shift Plan'!AP59&lt;&gt;"",'Shift Plan'!AP59,"")))</f>
        <v/>
      </c>
      <c r="AN6" s="57"/>
      <c r="AO6" s="57"/>
      <c r="AP6" s="57"/>
      <c r="AQ6" s="57"/>
      <c r="AR6" s="57"/>
      <c r="AS6" s="57"/>
      <c r="AT6" s="57"/>
      <c r="AU6" s="57"/>
      <c r="AV6" s="57"/>
      <c r="AW6" s="57"/>
      <c r="AX6" s="57"/>
      <c r="AY6" s="57"/>
      <c r="AZ6" s="57"/>
      <c r="BA6" s="57"/>
      <c r="BB6" s="57"/>
      <c r="BC6" s="57"/>
      <c r="BD6" s="57"/>
      <c r="BE6" s="57"/>
      <c r="BF6" s="57"/>
      <c r="BG6" s="57"/>
      <c r="BH6" s="57"/>
      <c r="BI6" s="57"/>
      <c r="BJ6" s="57"/>
      <c r="BK6" s="57"/>
      <c r="BL6" s="57"/>
      <c r="BM6" s="57"/>
      <c r="BN6" s="57"/>
      <c r="BO6" s="57"/>
      <c r="BP6" s="57"/>
      <c r="BQ6" s="57"/>
      <c r="BR6" s="57"/>
      <c r="BS6" s="57"/>
      <c r="BT6" s="57"/>
      <c r="BU6" s="57"/>
      <c r="BV6" s="57"/>
      <c r="BW6" s="57"/>
      <c r="BX6" s="57"/>
      <c r="BY6" s="57"/>
      <c r="BZ6" s="57"/>
      <c r="CA6" s="57"/>
      <c r="CB6" s="57"/>
      <c r="CC6" s="57"/>
      <c r="CD6" s="57"/>
      <c r="CE6" s="57"/>
      <c r="CF6" s="57"/>
      <c r="CG6" s="57"/>
      <c r="CH6" s="57"/>
      <c r="CI6" s="57"/>
      <c r="CJ6" s="57"/>
      <c r="CK6" s="57"/>
      <c r="CL6" s="57"/>
      <c r="CM6" s="57"/>
      <c r="CN6" s="57"/>
      <c r="CO6" s="57"/>
      <c r="CP6" s="57"/>
      <c r="CQ6" s="57"/>
      <c r="CR6" s="57"/>
      <c r="CS6" s="57"/>
      <c r="CT6" s="57"/>
      <c r="CU6" s="57"/>
      <c r="CV6" s="57"/>
      <c r="CW6" s="57"/>
      <c r="CX6" s="57"/>
      <c r="CY6" s="57"/>
      <c r="CZ6" s="57"/>
      <c r="DA6" s="57"/>
      <c r="DB6" s="57"/>
      <c r="DC6" s="57"/>
      <c r="DD6" s="57"/>
      <c r="DE6" s="57"/>
      <c r="DF6" s="57"/>
      <c r="DG6" s="57"/>
      <c r="DH6" s="57"/>
      <c r="DI6" s="57"/>
      <c r="DJ6" s="57"/>
      <c r="DK6" s="57"/>
      <c r="DL6" s="57"/>
      <c r="DM6" s="57"/>
      <c r="DN6" s="57"/>
      <c r="DO6" s="57"/>
      <c r="DP6" s="57"/>
      <c r="DQ6" s="57"/>
      <c r="DR6" s="57"/>
      <c r="DS6" s="57"/>
      <c r="DT6" s="57"/>
      <c r="DU6" s="57"/>
      <c r="DV6" s="57"/>
      <c r="DW6" s="57"/>
      <c r="DX6" s="57"/>
      <c r="DY6" s="57"/>
      <c r="DZ6" s="57"/>
      <c r="EA6" s="57"/>
      <c r="EB6" s="57"/>
      <c r="EC6" s="57"/>
      <c r="ED6" s="57"/>
      <c r="EE6" s="57"/>
      <c r="EF6" s="57"/>
      <c r="EG6" s="57"/>
      <c r="EH6" s="57"/>
      <c r="EI6" s="57"/>
      <c r="EJ6" s="57"/>
      <c r="EK6" s="57"/>
      <c r="EL6" s="57"/>
      <c r="EM6" s="57"/>
      <c r="EN6" s="57"/>
      <c r="EO6" s="57"/>
      <c r="EP6" s="57"/>
      <c r="EQ6" s="57"/>
      <c r="ER6" s="57"/>
      <c r="ES6" s="57"/>
      <c r="ET6" s="57"/>
      <c r="EU6" s="57"/>
      <c r="EV6" s="57"/>
      <c r="EW6" s="57"/>
      <c r="EX6" s="57"/>
      <c r="EY6" s="57"/>
      <c r="EZ6" s="57"/>
      <c r="FA6" s="57"/>
      <c r="FB6" s="57"/>
      <c r="FC6" s="57"/>
      <c r="FD6" s="57"/>
      <c r="FE6" s="57"/>
      <c r="FF6" s="57"/>
      <c r="FG6" s="57"/>
      <c r="FH6" s="57"/>
      <c r="FI6" s="57"/>
      <c r="FJ6" s="57"/>
      <c r="FK6" s="57"/>
      <c r="FL6" s="57"/>
      <c r="FM6" s="57"/>
      <c r="FN6" s="57"/>
      <c r="FO6" s="57"/>
      <c r="FP6" s="57"/>
      <c r="FQ6" s="57"/>
      <c r="FR6" s="57"/>
      <c r="FS6" s="57"/>
      <c r="FT6" s="57"/>
      <c r="FU6" s="57"/>
      <c r="FV6" s="57"/>
      <c r="FW6" s="57"/>
      <c r="FX6" s="57"/>
      <c r="FY6" s="57"/>
      <c r="FZ6" s="57"/>
      <c r="GA6" s="57"/>
      <c r="GB6" s="57"/>
      <c r="GC6" s="57"/>
      <c r="GD6" s="57"/>
      <c r="GE6" s="57"/>
      <c r="GF6" s="57"/>
      <c r="GG6" s="57"/>
      <c r="GH6" s="57"/>
      <c r="GI6" s="57"/>
      <c r="GJ6" s="57"/>
      <c r="GK6" s="57"/>
      <c r="GL6" s="57"/>
      <c r="GM6" s="57"/>
      <c r="GN6" s="57"/>
      <c r="GO6" s="57"/>
      <c r="GP6" s="57"/>
      <c r="GQ6" s="57"/>
      <c r="GR6" s="57"/>
      <c r="GS6" s="57"/>
      <c r="GT6" s="57"/>
      <c r="GU6" s="57"/>
      <c r="GV6" s="57"/>
      <c r="GW6" s="57"/>
      <c r="GX6" s="57"/>
      <c r="GY6" s="57"/>
      <c r="GZ6" s="57"/>
      <c r="HA6" s="57"/>
      <c r="HB6" s="57"/>
      <c r="HC6" s="57"/>
      <c r="HD6" s="57"/>
      <c r="HE6" s="57"/>
      <c r="HF6" s="57"/>
      <c r="HG6" s="57"/>
      <c r="HH6" s="57"/>
      <c r="HI6" s="57"/>
      <c r="HJ6" s="57"/>
      <c r="HK6" s="57"/>
      <c r="HL6" s="57"/>
      <c r="HM6" s="57"/>
      <c r="HN6" s="57"/>
      <c r="HO6" s="57"/>
      <c r="HP6" s="57"/>
      <c r="HQ6" s="57"/>
      <c r="HR6" s="57"/>
      <c r="HS6" s="57"/>
      <c r="HT6" s="57"/>
      <c r="HU6" s="57"/>
      <c r="HV6" s="57"/>
      <c r="HW6" s="57"/>
      <c r="HX6" s="57"/>
      <c r="HY6" s="57"/>
      <c r="HZ6" s="57"/>
      <c r="IA6" s="57"/>
      <c r="IB6" s="57"/>
      <c r="IC6" s="57"/>
      <c r="ID6" s="57"/>
      <c r="IE6" s="57"/>
      <c r="IF6" s="57"/>
      <c r="IG6" s="57"/>
      <c r="IH6" s="57"/>
      <c r="II6" s="57"/>
      <c r="IJ6" s="57"/>
      <c r="IK6" s="57"/>
      <c r="IL6" s="57"/>
      <c r="IM6" s="57"/>
      <c r="IN6" s="57"/>
      <c r="IO6" s="57"/>
      <c r="IP6" s="57"/>
      <c r="IQ6" s="57"/>
      <c r="IR6" s="57"/>
      <c r="IS6" s="57"/>
      <c r="IT6" s="57"/>
      <c r="IU6" s="57"/>
      <c r="IV6" s="57"/>
      <c r="IW6" s="57"/>
      <c r="IX6" s="57"/>
      <c r="IY6" s="57"/>
      <c r="IZ6" s="57"/>
      <c r="JA6" s="57"/>
      <c r="JB6" s="57"/>
      <c r="JC6" s="57"/>
      <c r="JD6" s="57"/>
      <c r="JE6" s="57"/>
      <c r="JF6" s="57"/>
      <c r="JG6" s="57"/>
      <c r="JH6" s="57"/>
      <c r="JI6" s="57"/>
      <c r="JJ6" s="57"/>
      <c r="JK6" s="57"/>
      <c r="JL6" s="57"/>
      <c r="JM6" s="57"/>
      <c r="JN6" s="57"/>
      <c r="JO6" s="57"/>
      <c r="JP6" s="57"/>
      <c r="JQ6" s="57"/>
      <c r="JR6" s="57"/>
      <c r="JS6" s="57"/>
      <c r="JT6" s="57"/>
      <c r="JU6" s="57"/>
      <c r="JV6" s="57"/>
      <c r="JW6" s="57"/>
      <c r="JX6" s="57"/>
      <c r="JY6" s="57"/>
      <c r="JZ6" s="57"/>
      <c r="KA6" s="57"/>
      <c r="KB6" s="57"/>
      <c r="KC6" s="57"/>
      <c r="KD6" s="57"/>
      <c r="KE6" s="57"/>
      <c r="KF6" s="57"/>
      <c r="KG6" s="57"/>
      <c r="KH6" s="57"/>
      <c r="KI6" s="57"/>
      <c r="KJ6" s="57"/>
      <c r="KK6" s="57"/>
      <c r="KL6" s="57"/>
      <c r="KM6" s="57"/>
      <c r="KN6" s="57"/>
      <c r="KO6" s="57"/>
      <c r="KP6" s="57"/>
      <c r="KQ6" s="57"/>
      <c r="KR6" s="57"/>
      <c r="KS6" s="57"/>
      <c r="KT6" s="57"/>
      <c r="KU6" s="57"/>
      <c r="KV6" s="57"/>
      <c r="KW6" s="57"/>
      <c r="KX6" s="57"/>
      <c r="KY6" s="57"/>
      <c r="KZ6" s="57"/>
      <c r="LA6" s="57"/>
      <c r="LB6" s="57"/>
      <c r="LC6" s="57"/>
      <c r="LD6" s="57"/>
      <c r="LE6" s="57"/>
      <c r="LF6" s="57"/>
      <c r="LG6" s="57"/>
      <c r="LH6" s="57"/>
      <c r="LI6" s="57"/>
      <c r="LJ6" s="57"/>
      <c r="LK6" s="57"/>
      <c r="LL6" s="57"/>
      <c r="LM6" s="57"/>
      <c r="LN6" s="57"/>
      <c r="LO6" s="57"/>
      <c r="LP6" s="57"/>
      <c r="LQ6" s="57"/>
      <c r="LR6" s="57"/>
      <c r="LS6" s="57"/>
      <c r="LT6" s="57"/>
      <c r="LU6" s="57"/>
      <c r="LV6" s="57"/>
      <c r="LW6" s="57"/>
      <c r="LX6" s="57"/>
      <c r="LY6" s="57"/>
      <c r="LZ6" s="57"/>
      <c r="MA6" s="57"/>
      <c r="MB6" s="57"/>
      <c r="MC6" s="57"/>
      <c r="MD6" s="57"/>
      <c r="ME6" s="57"/>
      <c r="MF6" s="57"/>
      <c r="MG6" s="57"/>
      <c r="MH6" s="57"/>
      <c r="MI6" s="57"/>
      <c r="MJ6" s="57"/>
      <c r="MK6" s="57"/>
      <c r="ML6" s="57"/>
      <c r="MM6" s="57"/>
      <c r="MN6" s="57"/>
      <c r="MO6" s="57"/>
      <c r="MP6" s="57"/>
      <c r="MQ6" s="57"/>
      <c r="MR6" s="57"/>
      <c r="MS6" s="57"/>
      <c r="MT6" s="57"/>
      <c r="MU6" s="57"/>
      <c r="MV6" s="57"/>
      <c r="MW6" s="57"/>
      <c r="MX6" s="57"/>
      <c r="MY6" s="57"/>
      <c r="MZ6" s="57"/>
      <c r="NA6" s="57"/>
      <c r="NB6" s="57"/>
      <c r="NC6" s="57"/>
      <c r="ND6" s="57"/>
      <c r="NE6" s="57"/>
      <c r="NF6" s="57"/>
      <c r="NG6" s="57"/>
      <c r="NH6" s="57"/>
      <c r="NI6" s="57"/>
      <c r="NJ6" s="57"/>
      <c r="NK6" s="57"/>
      <c r="NL6" s="57"/>
      <c r="NM6" s="57"/>
      <c r="NN6" s="57"/>
      <c r="NO6" s="57"/>
      <c r="NP6" s="57"/>
      <c r="NQ6" s="57"/>
      <c r="NR6" s="57"/>
    </row>
    <row r="7" spans="1:382" x14ac:dyDescent="0.25">
      <c r="D7" s="57"/>
      <c r="E7" s="57" t="str">
        <f>IF('Shift Plan'!H60&lt;&gt;"",'Shift Plan'!H60,"")</f>
        <v/>
      </c>
      <c r="F7" s="57" t="str">
        <f ca="1">IF(MOD(E$1,$D$2)=0,OFFSET(F7,0,-E$1),IF(E$1&gt;$D$2,OFFSET(F7,0,-$D$2),IF('Shift Plan'!I60&lt;&gt;"",'Shift Plan'!I60,"")))</f>
        <v/>
      </c>
      <c r="G7" s="57" t="str">
        <f ca="1">IF(MOD(F$1,$D$2)=0,OFFSET(G7,0,-F$1),IF(F$1&gt;$D$2,OFFSET(G7,0,-$D$2),IF('Shift Plan'!J60&lt;&gt;"",'Shift Plan'!J60,"")))</f>
        <v/>
      </c>
      <c r="H7" s="57" t="str">
        <f ca="1">IF(MOD(G$1,$D$2)=0,OFFSET(H7,0,-G$1),IF(G$1&gt;$D$2,OFFSET(H7,0,-$D$2),IF('Shift Plan'!K60&lt;&gt;"",'Shift Plan'!K60,"")))</f>
        <v/>
      </c>
      <c r="I7" s="57" t="str">
        <f ca="1">IF(MOD(H$1,$D$2)=0,OFFSET(I7,0,-H$1),IF(H$1&gt;$D$2,OFFSET(I7,0,-$D$2),IF('Shift Plan'!L60&lt;&gt;"",'Shift Plan'!L60,"")))</f>
        <v/>
      </c>
      <c r="J7" s="57" t="str">
        <f ca="1">IF(MOD(I$1,$D$2)=0,OFFSET(J7,0,-I$1),IF(I$1&gt;$D$2,OFFSET(J7,0,-$D$2),IF('Shift Plan'!M60&lt;&gt;"",'Shift Plan'!M60,"")))</f>
        <v/>
      </c>
      <c r="K7" s="57" t="str">
        <f ca="1">IF(MOD(J$1,$D$2)=0,OFFSET(K7,0,-J$1),IF(J$1&gt;$D$2,OFFSET(K7,0,-$D$2),IF('Shift Plan'!N60&lt;&gt;"",'Shift Plan'!N60,"")))</f>
        <v/>
      </c>
      <c r="L7" s="57" t="str">
        <f ca="1">IF(MOD(K$1,$D$2)=0,OFFSET(L7,0,-K$1),IF(K$1&gt;$D$2,OFFSET(L7,0,-$D$2),IF('Shift Plan'!O60&lt;&gt;"",'Shift Plan'!O60,"")))</f>
        <v/>
      </c>
      <c r="M7" s="57" t="str">
        <f ca="1">IF(MOD(L$1,$D$2)=0,OFFSET(M7,0,-L$1),IF(L$1&gt;$D$2,OFFSET(M7,0,-$D$2),IF('Shift Plan'!P60&lt;&gt;"",'Shift Plan'!P60,"")))</f>
        <v/>
      </c>
      <c r="N7" s="57" t="str">
        <f ca="1">IF(MOD(M$1,$D$2)=0,OFFSET(N7,0,-M$1),IF(M$1&gt;$D$2,OFFSET(N7,0,-$D$2),IF('Shift Plan'!Q60&lt;&gt;"",'Shift Plan'!Q60,"")))</f>
        <v/>
      </c>
      <c r="O7" s="57" t="str">
        <f ca="1">IF(MOD(N$1,$D$2)=0,OFFSET(O7,0,-N$1),IF(N$1&gt;$D$2,OFFSET(O7,0,-$D$2),IF('Shift Plan'!R60&lt;&gt;"",'Shift Plan'!R60,"")))</f>
        <v/>
      </c>
      <c r="P7" s="57" t="str">
        <f ca="1">IF(MOD(O$1,$D$2)=0,OFFSET(P7,0,-O$1),IF(O$1&gt;$D$2,OFFSET(P7,0,-$D$2),IF('Shift Plan'!S60&lt;&gt;"",'Shift Plan'!S60,"")))</f>
        <v/>
      </c>
      <c r="Q7" s="57" t="str">
        <f ca="1">IF(MOD(P$1,$D$2)=0,OFFSET(Q7,0,-P$1),IF(P$1&gt;$D$2,OFFSET(Q7,0,-$D$2),IF('Shift Plan'!T60&lt;&gt;"",'Shift Plan'!T60,"")))</f>
        <v/>
      </c>
      <c r="R7" s="57" t="str">
        <f ca="1">IF(MOD(Q$1,$D$2)=0,OFFSET(R7,0,-Q$1),IF(Q$1&gt;$D$2,OFFSET(R7,0,-$D$2),IF('Shift Plan'!U60&lt;&gt;"",'Shift Plan'!U60,"")))</f>
        <v/>
      </c>
      <c r="S7" s="57" t="str">
        <f ca="1">IF(MOD(R$1,$D$2)=0,OFFSET(S7,0,-R$1),IF(R$1&gt;$D$2,OFFSET(S7,0,-$D$2),IF('Shift Plan'!V60&lt;&gt;"",'Shift Plan'!V60,"")))</f>
        <v/>
      </c>
      <c r="T7" s="57" t="str">
        <f ca="1">IF(MOD(S$1,$D$2)=0,OFFSET(T7,0,-S$1),IF(S$1&gt;$D$2,OFFSET(T7,0,-$D$2),IF('Shift Plan'!W60&lt;&gt;"",'Shift Plan'!W60,"")))</f>
        <v/>
      </c>
      <c r="U7" s="57" t="str">
        <f ca="1">IF(MOD(T$1,$D$2)=0,OFFSET(U7,0,-T$1),IF(T$1&gt;$D$2,OFFSET(U7,0,-$D$2),IF('Shift Plan'!X60&lt;&gt;"",'Shift Plan'!X60,"")))</f>
        <v/>
      </c>
      <c r="V7" s="57" t="str">
        <f ca="1">IF(MOD(U$1,$D$2)=0,OFFSET(V7,0,-U$1),IF(U$1&gt;$D$2,OFFSET(V7,0,-$D$2),IF('Shift Plan'!Y60&lt;&gt;"",'Shift Plan'!Y60,"")))</f>
        <v/>
      </c>
      <c r="W7" s="57" t="str">
        <f ca="1">IF(MOD(V$1,$D$2)=0,OFFSET(W7,0,-V$1),IF(V$1&gt;$D$2,OFFSET(W7,0,-$D$2),IF('Shift Plan'!Z60&lt;&gt;"",'Shift Plan'!Z60,"")))</f>
        <v/>
      </c>
      <c r="X7" s="57" t="str">
        <f ca="1">IF(MOD(W$1,$D$2)=0,OFFSET(X7,0,-W$1),IF(W$1&gt;$D$2,OFFSET(X7,0,-$D$2),IF('Shift Plan'!AA60&lt;&gt;"",'Shift Plan'!AA60,"")))</f>
        <v/>
      </c>
      <c r="Y7" s="57" t="str">
        <f ca="1">IF(MOD(X$1,$D$2)=0,OFFSET(Y7,0,-X$1),IF(X$1&gt;$D$2,OFFSET(Y7,0,-$D$2),IF('Shift Plan'!AB60&lt;&gt;"",'Shift Plan'!AB60,"")))</f>
        <v/>
      </c>
      <c r="Z7" s="57" t="str">
        <f ca="1">IF(MOD(Y$1,$D$2)=0,OFFSET(Z7,0,-Y$1),IF(Y$1&gt;$D$2,OFFSET(Z7,0,-$D$2),IF('Shift Plan'!AC60&lt;&gt;"",'Shift Plan'!AC60,"")))</f>
        <v/>
      </c>
      <c r="AA7" s="57" t="str">
        <f ca="1">IF(MOD(Z$1,$D$2)=0,OFFSET(AA7,0,-Z$1),IF(Z$1&gt;$D$2,OFFSET(AA7,0,-$D$2),IF('Shift Plan'!AD60&lt;&gt;"",'Shift Plan'!AD60,"")))</f>
        <v/>
      </c>
      <c r="AB7" s="57" t="str">
        <f ca="1">IF(MOD(AA$1,$D$2)=0,OFFSET(AB7,0,-AA$1),IF(AA$1&gt;$D$2,OFFSET(AB7,0,-$D$2),IF('Shift Plan'!AE60&lt;&gt;"",'Shift Plan'!AE60,"")))</f>
        <v/>
      </c>
      <c r="AC7" s="57" t="str">
        <f ca="1">IF(MOD(AB$1,$D$2)=0,OFFSET(AC7,0,-AB$1),IF(AB$1&gt;$D$2,OFFSET(AC7,0,-$D$2),IF('Shift Plan'!AF60&lt;&gt;"",'Shift Plan'!AF60,"")))</f>
        <v/>
      </c>
      <c r="AD7" s="57" t="str">
        <f ca="1">IF(MOD(AC$1,$D$2)=0,OFFSET(AD7,0,-AC$1),IF(AC$1&gt;$D$2,OFFSET(AD7,0,-$D$2),IF('Shift Plan'!AG60&lt;&gt;"",'Shift Plan'!AG60,"")))</f>
        <v/>
      </c>
      <c r="AE7" s="57" t="str">
        <f ca="1">IF(MOD(AD$1,$D$2)=0,OFFSET(AE7,0,-AD$1),IF(AD$1&gt;$D$2,OFFSET(AE7,0,-$D$2),IF('Shift Plan'!AH60&lt;&gt;"",'Shift Plan'!AH60,"")))</f>
        <v/>
      </c>
      <c r="AF7" s="57" t="str">
        <f ca="1">IF(MOD(AE$1,$D$2)=0,OFFSET(AF7,0,-AE$1),IF(AE$1&gt;$D$2,OFFSET(AF7,0,-$D$2),IF('Shift Plan'!AI60&lt;&gt;"",'Shift Plan'!AI60,"")))</f>
        <v/>
      </c>
      <c r="AG7" s="57" t="str">
        <f ca="1">IF(MOD(AF$1,$D$2)=0,OFFSET(AG7,0,-AF$1),IF(AF$1&gt;$D$2,OFFSET(AG7,0,-$D$2),IF('Shift Plan'!AJ60&lt;&gt;"",'Shift Plan'!AJ60,"")))</f>
        <v/>
      </c>
      <c r="AH7" s="57" t="str">
        <f ca="1">IF(MOD(AG$1,$D$2)=0,OFFSET(AH7,0,-AG$1),IF(AG$1&gt;$D$2,OFFSET(AH7,0,-$D$2),IF('Shift Plan'!AK60&lt;&gt;"",'Shift Plan'!AK60,"")))</f>
        <v/>
      </c>
      <c r="AI7" s="57" t="str">
        <f ca="1">IF(MOD(AH$1,$D$2)=0,OFFSET(AI7,0,-AH$1),IF(AH$1&gt;$D$2,OFFSET(AI7,0,-$D$2),IF('Shift Plan'!AL60&lt;&gt;"",'Shift Plan'!AL60,"")))</f>
        <v/>
      </c>
      <c r="AJ7" s="57" t="str">
        <f ca="1">IF(MOD(AI$1,$D$2)=0,OFFSET(AJ7,0,-AI$1),IF(AI$1&gt;$D$2,OFFSET(AJ7,0,-$D$2),IF('Shift Plan'!AM60&lt;&gt;"",'Shift Plan'!AM60,"")))</f>
        <v/>
      </c>
      <c r="AK7" s="57" t="str">
        <f ca="1">IF(MOD(AJ$1,$D$2)=0,OFFSET(AK7,0,-AJ$1),IF(AJ$1&gt;$D$2,OFFSET(AK7,0,-$D$2),IF('Shift Plan'!AN60&lt;&gt;"",'Shift Plan'!AN60,"")))</f>
        <v/>
      </c>
      <c r="AL7" s="57" t="str">
        <f ca="1">IF(MOD(AK$1,$D$2)=0,OFFSET(AL7,0,-AK$1),IF(AK$1&gt;$D$2,OFFSET(AL7,0,-$D$2),IF('Shift Plan'!AO60&lt;&gt;"",'Shift Plan'!AO60,"")))</f>
        <v/>
      </c>
      <c r="AM7" s="57" t="str">
        <f ca="1">IF(MOD(AL$1,$D$2)=0,OFFSET(AM7,0,-AL$1),IF(AL$1&gt;$D$2,OFFSET(AM7,0,-$D$2),IF('Shift Plan'!AP60&lt;&gt;"",'Shift Plan'!AP60,"")))</f>
        <v/>
      </c>
      <c r="AN7" s="57"/>
      <c r="AO7" s="57"/>
      <c r="AP7" s="57"/>
      <c r="AQ7" s="57"/>
      <c r="AR7" s="57"/>
      <c r="AS7" s="57"/>
      <c r="AT7" s="57"/>
      <c r="AU7" s="57"/>
      <c r="AV7" s="57"/>
      <c r="AW7" s="57"/>
      <c r="AX7" s="57"/>
      <c r="AY7" s="57"/>
      <c r="AZ7" s="57"/>
      <c r="BA7" s="57"/>
      <c r="BB7" s="57"/>
      <c r="BC7" s="57"/>
      <c r="BD7" s="57"/>
      <c r="BE7" s="57"/>
      <c r="BF7" s="57"/>
      <c r="BG7" s="57"/>
      <c r="BH7" s="57"/>
      <c r="BI7" s="57"/>
      <c r="BJ7" s="57"/>
      <c r="BK7" s="57"/>
      <c r="BL7" s="57"/>
      <c r="BM7" s="57"/>
      <c r="BN7" s="57"/>
      <c r="BO7" s="57"/>
      <c r="BP7" s="57"/>
      <c r="BQ7" s="57"/>
      <c r="BR7" s="57"/>
      <c r="BS7" s="57"/>
      <c r="BT7" s="57"/>
      <c r="BU7" s="57"/>
      <c r="BV7" s="57"/>
      <c r="BW7" s="57"/>
      <c r="BX7" s="57"/>
      <c r="BY7" s="57"/>
      <c r="BZ7" s="57"/>
      <c r="CA7" s="57"/>
      <c r="CB7" s="57"/>
      <c r="CC7" s="57"/>
      <c r="CD7" s="57"/>
      <c r="CE7" s="57"/>
      <c r="CF7" s="57"/>
      <c r="CG7" s="57"/>
      <c r="CH7" s="57"/>
      <c r="CI7" s="57"/>
      <c r="CJ7" s="57"/>
      <c r="CK7" s="57"/>
      <c r="CL7" s="57"/>
      <c r="CM7" s="57"/>
      <c r="CN7" s="57"/>
      <c r="CO7" s="57"/>
      <c r="CP7" s="57"/>
      <c r="CQ7" s="57"/>
      <c r="CR7" s="57"/>
      <c r="CS7" s="57"/>
      <c r="CT7" s="57"/>
      <c r="CU7" s="57"/>
      <c r="CV7" s="57"/>
      <c r="CW7" s="57"/>
      <c r="CX7" s="57"/>
      <c r="CY7" s="57"/>
      <c r="CZ7" s="57"/>
      <c r="DA7" s="57"/>
      <c r="DB7" s="57"/>
      <c r="DC7" s="57"/>
      <c r="DD7" s="57"/>
      <c r="DE7" s="57"/>
      <c r="DF7" s="57"/>
      <c r="DG7" s="57"/>
      <c r="DH7" s="57"/>
      <c r="DI7" s="57"/>
      <c r="DJ7" s="57"/>
      <c r="DK7" s="57"/>
      <c r="DL7" s="57"/>
      <c r="DM7" s="57"/>
      <c r="DN7" s="57"/>
      <c r="DO7" s="57"/>
      <c r="DP7" s="57"/>
      <c r="DQ7" s="57"/>
      <c r="DR7" s="57"/>
      <c r="DS7" s="57"/>
      <c r="DT7" s="57"/>
      <c r="DU7" s="57"/>
      <c r="DV7" s="57"/>
      <c r="DW7" s="57"/>
      <c r="DX7" s="57"/>
      <c r="DY7" s="57"/>
      <c r="DZ7" s="57"/>
      <c r="EA7" s="57"/>
      <c r="EB7" s="57"/>
      <c r="EC7" s="57"/>
      <c r="ED7" s="57"/>
      <c r="EE7" s="57"/>
      <c r="EF7" s="57"/>
      <c r="EG7" s="57"/>
      <c r="EH7" s="57"/>
      <c r="EI7" s="57"/>
      <c r="EJ7" s="57"/>
      <c r="EK7" s="57"/>
      <c r="EL7" s="57"/>
      <c r="EM7" s="57"/>
      <c r="EN7" s="57"/>
      <c r="EO7" s="57"/>
      <c r="EP7" s="57"/>
      <c r="EQ7" s="57"/>
      <c r="ER7" s="57"/>
      <c r="ES7" s="57"/>
      <c r="ET7" s="57"/>
      <c r="EU7" s="57"/>
      <c r="EV7" s="57"/>
      <c r="EW7" s="57"/>
      <c r="EX7" s="57"/>
      <c r="EY7" s="57"/>
      <c r="EZ7" s="57"/>
      <c r="FA7" s="57"/>
      <c r="FB7" s="57"/>
      <c r="FC7" s="57"/>
      <c r="FD7" s="57"/>
      <c r="FE7" s="57"/>
      <c r="FF7" s="57"/>
      <c r="FG7" s="57"/>
      <c r="FH7" s="57"/>
      <c r="FI7" s="57"/>
      <c r="FJ7" s="57"/>
      <c r="FK7" s="57"/>
      <c r="FL7" s="57"/>
      <c r="FM7" s="57"/>
      <c r="FN7" s="57"/>
      <c r="FO7" s="57"/>
      <c r="FP7" s="57"/>
      <c r="FQ7" s="57"/>
      <c r="FR7" s="57"/>
      <c r="FS7" s="57"/>
      <c r="FT7" s="57"/>
      <c r="FU7" s="57"/>
      <c r="FV7" s="57"/>
      <c r="FW7" s="57"/>
      <c r="FX7" s="57"/>
      <c r="FY7" s="57"/>
      <c r="FZ7" s="57"/>
      <c r="GA7" s="57"/>
      <c r="GB7" s="57"/>
      <c r="GC7" s="57"/>
      <c r="GD7" s="57"/>
      <c r="GE7" s="57"/>
      <c r="GF7" s="57"/>
      <c r="GG7" s="57"/>
      <c r="GH7" s="57"/>
      <c r="GI7" s="57"/>
      <c r="GJ7" s="57"/>
      <c r="GK7" s="57"/>
      <c r="GL7" s="57"/>
      <c r="GM7" s="57"/>
      <c r="GN7" s="57"/>
      <c r="GO7" s="57"/>
      <c r="GP7" s="57"/>
      <c r="GQ7" s="57"/>
      <c r="GR7" s="57"/>
      <c r="GS7" s="57"/>
      <c r="GT7" s="57"/>
      <c r="GU7" s="57"/>
      <c r="GV7" s="57"/>
      <c r="GW7" s="57"/>
      <c r="GX7" s="57"/>
      <c r="GY7" s="57"/>
      <c r="GZ7" s="57"/>
      <c r="HA7" s="57"/>
      <c r="HB7" s="57"/>
      <c r="HC7" s="57"/>
      <c r="HD7" s="57"/>
      <c r="HE7" s="57"/>
      <c r="HF7" s="57"/>
      <c r="HG7" s="57"/>
      <c r="HH7" s="57"/>
      <c r="HI7" s="57"/>
      <c r="HJ7" s="57"/>
      <c r="HK7" s="57"/>
      <c r="HL7" s="57"/>
      <c r="HM7" s="57"/>
      <c r="HN7" s="57"/>
      <c r="HO7" s="57"/>
      <c r="HP7" s="57"/>
      <c r="HQ7" s="57"/>
      <c r="HR7" s="57"/>
      <c r="HS7" s="57"/>
      <c r="HT7" s="57"/>
      <c r="HU7" s="57"/>
      <c r="HV7" s="57"/>
      <c r="HW7" s="57"/>
      <c r="HX7" s="57"/>
      <c r="HY7" s="57"/>
      <c r="HZ7" s="57"/>
      <c r="IA7" s="57"/>
      <c r="IB7" s="57"/>
      <c r="IC7" s="57"/>
      <c r="ID7" s="57"/>
      <c r="IE7" s="57"/>
      <c r="IF7" s="57"/>
      <c r="IG7" s="57"/>
      <c r="IH7" s="57"/>
      <c r="II7" s="57"/>
      <c r="IJ7" s="57"/>
      <c r="IK7" s="57"/>
      <c r="IL7" s="57"/>
      <c r="IM7" s="57"/>
      <c r="IN7" s="57"/>
      <c r="IO7" s="57"/>
      <c r="IP7" s="57"/>
      <c r="IQ7" s="57"/>
      <c r="IR7" s="57"/>
      <c r="IS7" s="57"/>
      <c r="IT7" s="57"/>
      <c r="IU7" s="57"/>
      <c r="IV7" s="57"/>
      <c r="IW7" s="57"/>
      <c r="IX7" s="57"/>
      <c r="IY7" s="57"/>
      <c r="IZ7" s="57"/>
      <c r="JA7" s="57"/>
      <c r="JB7" s="57"/>
      <c r="JC7" s="57"/>
      <c r="JD7" s="57"/>
      <c r="JE7" s="57"/>
      <c r="JF7" s="57"/>
      <c r="JG7" s="57"/>
      <c r="JH7" s="57"/>
      <c r="JI7" s="57"/>
      <c r="JJ7" s="57"/>
      <c r="JK7" s="57"/>
      <c r="JL7" s="57"/>
      <c r="JM7" s="57"/>
      <c r="JN7" s="57"/>
      <c r="JO7" s="57"/>
      <c r="JP7" s="57"/>
      <c r="JQ7" s="57"/>
      <c r="JR7" s="57"/>
      <c r="JS7" s="57"/>
      <c r="JT7" s="57"/>
      <c r="JU7" s="57"/>
      <c r="JV7" s="57"/>
      <c r="JW7" s="57"/>
      <c r="JX7" s="57"/>
      <c r="JY7" s="57"/>
      <c r="JZ7" s="57"/>
      <c r="KA7" s="57"/>
      <c r="KB7" s="57"/>
      <c r="KC7" s="57"/>
      <c r="KD7" s="57"/>
      <c r="KE7" s="57"/>
      <c r="KF7" s="57"/>
      <c r="KG7" s="57"/>
      <c r="KH7" s="57"/>
      <c r="KI7" s="57"/>
      <c r="KJ7" s="57"/>
      <c r="KK7" s="57"/>
      <c r="KL7" s="57"/>
      <c r="KM7" s="57"/>
      <c r="KN7" s="57"/>
      <c r="KO7" s="57"/>
      <c r="KP7" s="57"/>
      <c r="KQ7" s="57"/>
      <c r="KR7" s="57"/>
      <c r="KS7" s="57"/>
      <c r="KT7" s="57"/>
      <c r="KU7" s="57"/>
      <c r="KV7" s="57"/>
      <c r="KW7" s="57"/>
      <c r="KX7" s="57"/>
      <c r="KY7" s="57"/>
      <c r="KZ7" s="57"/>
      <c r="LA7" s="57"/>
      <c r="LB7" s="57"/>
      <c r="LC7" s="57"/>
      <c r="LD7" s="57"/>
      <c r="LE7" s="57"/>
      <c r="LF7" s="57"/>
      <c r="LG7" s="57"/>
      <c r="LH7" s="57"/>
      <c r="LI7" s="57"/>
      <c r="LJ7" s="57"/>
      <c r="LK7" s="57"/>
      <c r="LL7" s="57"/>
      <c r="LM7" s="57"/>
      <c r="LN7" s="57"/>
      <c r="LO7" s="57"/>
      <c r="LP7" s="57"/>
      <c r="LQ7" s="57"/>
      <c r="LR7" s="57"/>
      <c r="LS7" s="57"/>
      <c r="LT7" s="57"/>
      <c r="LU7" s="57"/>
      <c r="LV7" s="57"/>
      <c r="LW7" s="57"/>
      <c r="LX7" s="57"/>
      <c r="LY7" s="57"/>
      <c r="LZ7" s="57"/>
      <c r="MA7" s="57"/>
      <c r="MB7" s="57"/>
      <c r="MC7" s="57"/>
      <c r="MD7" s="57"/>
      <c r="ME7" s="57"/>
      <c r="MF7" s="57"/>
      <c r="MG7" s="57"/>
      <c r="MH7" s="57"/>
      <c r="MI7" s="57"/>
      <c r="MJ7" s="57"/>
      <c r="MK7" s="57"/>
      <c r="ML7" s="57"/>
      <c r="MM7" s="57"/>
      <c r="MN7" s="57"/>
      <c r="MO7" s="57"/>
      <c r="MP7" s="57"/>
      <c r="MQ7" s="57"/>
      <c r="MR7" s="57"/>
      <c r="MS7" s="57"/>
      <c r="MT7" s="57"/>
      <c r="MU7" s="57"/>
      <c r="MV7" s="57"/>
      <c r="MW7" s="57"/>
      <c r="MX7" s="57"/>
      <c r="MY7" s="57"/>
      <c r="MZ7" s="57"/>
      <c r="NA7" s="57"/>
      <c r="NB7" s="57"/>
      <c r="NC7" s="57"/>
      <c r="ND7" s="57"/>
      <c r="NE7" s="57"/>
      <c r="NF7" s="57"/>
      <c r="NG7" s="57"/>
      <c r="NH7" s="57"/>
      <c r="NI7" s="57"/>
      <c r="NJ7" s="57"/>
      <c r="NK7" s="57"/>
      <c r="NL7" s="57"/>
      <c r="NM7" s="57"/>
      <c r="NN7" s="57"/>
      <c r="NO7" s="57"/>
      <c r="NP7" s="57"/>
      <c r="NQ7" s="57"/>
      <c r="NR7" s="57"/>
    </row>
    <row r="8" spans="1:382" x14ac:dyDescent="0.25">
      <c r="A8" s="58">
        <v>1</v>
      </c>
      <c r="B8" s="58">
        <v>2</v>
      </c>
      <c r="C8" s="59" t="s">
        <v>35</v>
      </c>
      <c r="D8" s="59">
        <f>VLOOKUP($B8,'Shift Plan'!$A$8:$N$55,14,FALSE)</f>
        <v>14</v>
      </c>
      <c r="E8" s="57"/>
      <c r="F8" s="59"/>
      <c r="G8" s="57"/>
      <c r="H8" s="57"/>
      <c r="I8" s="57"/>
      <c r="J8" s="57"/>
      <c r="K8" s="57"/>
      <c r="L8" s="57"/>
      <c r="M8" s="59"/>
      <c r="N8" s="57"/>
      <c r="O8" s="57"/>
      <c r="P8" s="57"/>
      <c r="Q8" s="57"/>
      <c r="R8" s="57"/>
      <c r="S8" s="57"/>
      <c r="T8" s="59"/>
      <c r="U8" s="57"/>
      <c r="V8" s="57"/>
      <c r="W8" s="57"/>
      <c r="X8" s="57"/>
      <c r="Y8" s="57"/>
      <c r="Z8" s="57"/>
      <c r="AA8" s="59"/>
      <c r="AB8" s="57"/>
      <c r="AC8" s="57"/>
      <c r="AD8" s="57"/>
      <c r="AE8" s="57"/>
      <c r="AF8" s="57"/>
      <c r="AG8" s="57"/>
      <c r="AH8" s="59"/>
      <c r="AI8" s="57"/>
      <c r="AJ8" s="57"/>
      <c r="AK8" s="57"/>
      <c r="AL8" s="57"/>
      <c r="AM8" s="57"/>
      <c r="AN8" s="57"/>
      <c r="AO8" s="59"/>
      <c r="AP8" s="57"/>
      <c r="AQ8" s="57"/>
      <c r="AR8" s="57"/>
      <c r="AS8" s="57"/>
      <c r="AT8" s="57"/>
    </row>
    <row r="9" spans="1:382" x14ac:dyDescent="0.25">
      <c r="C9" s="60" t="s">
        <v>34</v>
      </c>
      <c r="D9" s="57">
        <f>VLOOKUP($B8,'Shift Plan'!$A$8:$L$55,12,FALSE)</f>
        <v>24</v>
      </c>
      <c r="E9" s="57" t="s">
        <v>17</v>
      </c>
      <c r="F9" s="57" t="s">
        <v>18</v>
      </c>
      <c r="G9" s="57" t="s">
        <v>19</v>
      </c>
      <c r="H9" s="57" t="s">
        <v>20</v>
      </c>
      <c r="I9" s="57" t="s">
        <v>21</v>
      </c>
      <c r="J9" s="57" t="s">
        <v>22</v>
      </c>
      <c r="K9" s="57" t="s">
        <v>23</v>
      </c>
      <c r="L9" s="57" t="s">
        <v>17</v>
      </c>
      <c r="M9" s="57" t="s">
        <v>18</v>
      </c>
      <c r="N9" s="57" t="s">
        <v>19</v>
      </c>
      <c r="O9" s="57" t="s">
        <v>20</v>
      </c>
      <c r="P9" s="57" t="s">
        <v>21</v>
      </c>
      <c r="Q9" s="57" t="s">
        <v>22</v>
      </c>
      <c r="R9" s="57" t="s">
        <v>23</v>
      </c>
      <c r="S9" s="57" t="s">
        <v>17</v>
      </c>
      <c r="T9" s="57" t="s">
        <v>18</v>
      </c>
      <c r="U9" s="57" t="s">
        <v>19</v>
      </c>
      <c r="V9" s="57" t="s">
        <v>20</v>
      </c>
      <c r="W9" s="57" t="s">
        <v>21</v>
      </c>
      <c r="X9" s="57" t="s">
        <v>22</v>
      </c>
      <c r="Y9" s="57" t="s">
        <v>23</v>
      </c>
      <c r="Z9" s="57" t="s">
        <v>17</v>
      </c>
      <c r="AA9" s="57" t="s">
        <v>18</v>
      </c>
      <c r="AB9" s="57" t="s">
        <v>19</v>
      </c>
      <c r="AC9" s="57" t="s">
        <v>20</v>
      </c>
      <c r="AD9" s="57" t="s">
        <v>21</v>
      </c>
      <c r="AE9" s="57" t="s">
        <v>22</v>
      </c>
      <c r="AF9" s="57" t="s">
        <v>23</v>
      </c>
      <c r="AG9" s="57" t="s">
        <v>17</v>
      </c>
      <c r="AH9" s="57" t="s">
        <v>18</v>
      </c>
      <c r="AI9" s="57" t="s">
        <v>19</v>
      </c>
      <c r="AJ9" s="57" t="s">
        <v>20</v>
      </c>
      <c r="AK9" s="57" t="s">
        <v>21</v>
      </c>
      <c r="AL9" s="57" t="s">
        <v>22</v>
      </c>
      <c r="AM9" s="57" t="s">
        <v>23</v>
      </c>
      <c r="AN9" s="57"/>
      <c r="AO9" s="57"/>
      <c r="AP9" s="57"/>
      <c r="AQ9" s="57"/>
      <c r="AR9" s="57"/>
      <c r="AS9" s="57"/>
      <c r="AT9" s="57"/>
      <c r="AU9" s="57"/>
      <c r="AV9" s="57"/>
      <c r="AW9" s="57"/>
      <c r="AX9" s="57"/>
      <c r="AY9" s="57"/>
      <c r="AZ9" s="57"/>
      <c r="BA9" s="57"/>
      <c r="BB9" s="57"/>
      <c r="BC9" s="57"/>
      <c r="BD9" s="57"/>
      <c r="BE9" s="57"/>
      <c r="BF9" s="57"/>
      <c r="BG9" s="57"/>
      <c r="BH9" s="57"/>
      <c r="BI9" s="57"/>
      <c r="BJ9" s="57"/>
      <c r="BK9" s="57"/>
      <c r="BL9" s="57"/>
      <c r="BM9" s="57"/>
      <c r="BN9" s="57"/>
      <c r="BO9" s="57"/>
      <c r="BP9" s="57"/>
      <c r="BQ9" s="57"/>
      <c r="BR9" s="57"/>
      <c r="BS9" s="57"/>
      <c r="BT9" s="57"/>
      <c r="BU9" s="57"/>
      <c r="BV9" s="57"/>
      <c r="BW9" s="57"/>
      <c r="BX9" s="57"/>
      <c r="BY9" s="57"/>
      <c r="BZ9" s="57"/>
      <c r="CA9" s="57"/>
      <c r="CB9" s="57"/>
      <c r="CC9" s="57"/>
      <c r="CD9" s="57"/>
      <c r="CE9" s="57"/>
      <c r="CF9" s="57"/>
      <c r="CG9" s="57"/>
      <c r="CH9" s="57"/>
      <c r="CI9" s="57"/>
      <c r="CJ9" s="57"/>
      <c r="CK9" s="57"/>
      <c r="CL9" s="57"/>
      <c r="CM9" s="57"/>
      <c r="CN9" s="57"/>
      <c r="CO9" s="57"/>
      <c r="CP9" s="57"/>
      <c r="CQ9" s="57"/>
      <c r="CR9" s="57"/>
      <c r="CS9" s="57"/>
      <c r="CT9" s="57"/>
      <c r="CU9" s="57"/>
      <c r="CV9" s="57"/>
      <c r="CW9" s="57"/>
      <c r="CX9" s="57"/>
      <c r="CY9" s="57"/>
      <c r="CZ9" s="57"/>
      <c r="DA9" s="57"/>
      <c r="DB9" s="57"/>
      <c r="DC9" s="57"/>
      <c r="DD9" s="57"/>
      <c r="DE9" s="57"/>
      <c r="DF9" s="57"/>
      <c r="DG9" s="57"/>
      <c r="DH9" s="57"/>
      <c r="DI9" s="57"/>
      <c r="DJ9" s="57"/>
      <c r="DK9" s="57"/>
      <c r="DL9" s="57"/>
      <c r="DM9" s="57"/>
      <c r="DN9" s="57"/>
      <c r="DO9" s="57"/>
      <c r="DP9" s="57"/>
      <c r="DQ9" s="57"/>
      <c r="DR9" s="57"/>
      <c r="DS9" s="57"/>
      <c r="DT9" s="57"/>
      <c r="DU9" s="57"/>
      <c r="DV9" s="57"/>
      <c r="DW9" s="57"/>
      <c r="DX9" s="57"/>
      <c r="DY9" s="57"/>
      <c r="DZ9" s="57"/>
      <c r="EA9" s="57"/>
      <c r="EB9" s="57"/>
      <c r="EC9" s="57"/>
      <c r="ED9" s="57"/>
      <c r="EE9" s="57"/>
      <c r="EF9" s="57"/>
      <c r="EG9" s="57"/>
      <c r="EH9" s="57"/>
      <c r="EI9" s="57"/>
      <c r="EJ9" s="57"/>
      <c r="EK9" s="57"/>
      <c r="EL9" s="57"/>
      <c r="EM9" s="57"/>
      <c r="EN9" s="57"/>
      <c r="EO9" s="57"/>
      <c r="EP9" s="57"/>
      <c r="EQ9" s="57"/>
      <c r="ER9" s="57"/>
      <c r="ES9" s="57"/>
      <c r="ET9" s="57"/>
      <c r="EU9" s="57"/>
      <c r="EV9" s="57"/>
      <c r="EW9" s="57"/>
      <c r="EX9" s="57"/>
      <c r="EY9" s="57"/>
      <c r="EZ9" s="57"/>
      <c r="FA9" s="57"/>
      <c r="FB9" s="57"/>
      <c r="FC9" s="57"/>
      <c r="FD9" s="57"/>
      <c r="FE9" s="57"/>
      <c r="FF9" s="57"/>
      <c r="FG9" s="57"/>
      <c r="FH9" s="57"/>
      <c r="FI9" s="57"/>
      <c r="FJ9" s="57"/>
      <c r="FK9" s="57"/>
      <c r="FL9" s="57"/>
      <c r="FM9" s="57"/>
      <c r="FN9" s="57"/>
      <c r="FO9" s="57"/>
      <c r="FP9" s="57"/>
      <c r="FQ9" s="57"/>
      <c r="FR9" s="57"/>
      <c r="FS9" s="57"/>
      <c r="FT9" s="57"/>
      <c r="FU9" s="57"/>
      <c r="FV9" s="57"/>
      <c r="FW9" s="57"/>
      <c r="FX9" s="57"/>
      <c r="FY9" s="57"/>
      <c r="FZ9" s="57"/>
      <c r="GA9" s="57"/>
      <c r="GB9" s="57"/>
      <c r="GC9" s="57"/>
      <c r="GD9" s="57"/>
      <c r="GE9" s="57"/>
      <c r="GF9" s="57"/>
      <c r="GG9" s="57"/>
      <c r="GH9" s="57"/>
      <c r="GI9" s="57"/>
      <c r="GJ9" s="57"/>
      <c r="GK9" s="57"/>
      <c r="GL9" s="57"/>
      <c r="GM9" s="57"/>
      <c r="GN9" s="57"/>
      <c r="GO9" s="57"/>
      <c r="GP9" s="57"/>
      <c r="GQ9" s="57"/>
      <c r="GR9" s="57"/>
      <c r="GS9" s="57"/>
      <c r="GT9" s="57"/>
      <c r="GU9" s="57"/>
      <c r="GV9" s="57"/>
      <c r="GW9" s="57"/>
      <c r="GX9" s="57"/>
      <c r="GY9" s="57"/>
      <c r="GZ9" s="57"/>
      <c r="HA9" s="57"/>
      <c r="HB9" s="57"/>
      <c r="HC9" s="57"/>
      <c r="HD9" s="57"/>
      <c r="HE9" s="57"/>
      <c r="HF9" s="57"/>
      <c r="HG9" s="57"/>
      <c r="HH9" s="57"/>
      <c r="HI9" s="57"/>
      <c r="HJ9" s="57"/>
      <c r="HK9" s="57"/>
      <c r="HL9" s="57"/>
      <c r="HM9" s="57"/>
      <c r="HN9" s="57"/>
      <c r="HO9" s="57"/>
      <c r="HP9" s="57"/>
      <c r="HQ9" s="57"/>
      <c r="HR9" s="57"/>
      <c r="HS9" s="57"/>
      <c r="HT9" s="57"/>
      <c r="HU9" s="57"/>
      <c r="HV9" s="57"/>
      <c r="HW9" s="57"/>
      <c r="HX9" s="57"/>
      <c r="HY9" s="57"/>
      <c r="HZ9" s="57"/>
      <c r="IA9" s="57"/>
      <c r="IB9" s="57"/>
      <c r="IC9" s="57"/>
      <c r="ID9" s="57"/>
      <c r="IE9" s="57"/>
      <c r="IF9" s="57"/>
      <c r="IG9" s="57"/>
      <c r="IH9" s="57"/>
      <c r="II9" s="57"/>
      <c r="IJ9" s="57"/>
      <c r="IK9" s="57"/>
      <c r="IL9" s="57"/>
      <c r="IM9" s="57"/>
      <c r="IN9" s="57"/>
      <c r="IO9" s="57"/>
      <c r="IP9" s="57"/>
      <c r="IQ9" s="57"/>
      <c r="IR9" s="57"/>
      <c r="IS9" s="57"/>
      <c r="IT9" s="57"/>
      <c r="IU9" s="57"/>
      <c r="IV9" s="57"/>
      <c r="IW9" s="57"/>
      <c r="IX9" s="57"/>
      <c r="IY9" s="57"/>
      <c r="IZ9" s="57"/>
      <c r="JA9" s="57"/>
      <c r="JB9" s="57"/>
      <c r="JC9" s="57"/>
      <c r="JD9" s="57"/>
      <c r="JE9" s="57"/>
      <c r="JF9" s="57"/>
      <c r="JG9" s="57"/>
      <c r="JH9" s="57"/>
      <c r="JI9" s="57"/>
      <c r="JJ9" s="57"/>
      <c r="JK9" s="57"/>
      <c r="JL9" s="57"/>
      <c r="JM9" s="57"/>
      <c r="JN9" s="57"/>
      <c r="JO9" s="57"/>
      <c r="JP9" s="57"/>
      <c r="JQ9" s="57"/>
      <c r="JR9" s="57"/>
      <c r="JS9" s="57"/>
      <c r="JT9" s="57"/>
      <c r="JU9" s="57"/>
      <c r="JV9" s="57"/>
      <c r="JW9" s="57"/>
      <c r="JX9" s="57"/>
      <c r="JY9" s="57"/>
      <c r="JZ9" s="57"/>
      <c r="KA9" s="57"/>
      <c r="KB9" s="57"/>
      <c r="KC9" s="57"/>
      <c r="KD9" s="57"/>
      <c r="KE9" s="57"/>
      <c r="KF9" s="57"/>
      <c r="KG9" s="57"/>
      <c r="KH9" s="57"/>
      <c r="KI9" s="57"/>
      <c r="KJ9" s="57"/>
      <c r="KK9" s="57"/>
      <c r="KL9" s="57"/>
      <c r="KM9" s="57"/>
      <c r="KN9" s="57"/>
      <c r="KO9" s="57"/>
      <c r="KP9" s="57"/>
      <c r="KQ9" s="57"/>
      <c r="KR9" s="57"/>
      <c r="KS9" s="57"/>
      <c r="KT9" s="57"/>
      <c r="KU9" s="57"/>
      <c r="KV9" s="57"/>
      <c r="KW9" s="57"/>
      <c r="KX9" s="57"/>
      <c r="KY9" s="57"/>
      <c r="KZ9" s="57"/>
      <c r="LA9" s="57"/>
      <c r="LB9" s="57"/>
      <c r="LC9" s="57"/>
      <c r="LD9" s="57"/>
      <c r="LE9" s="57"/>
      <c r="LF9" s="57"/>
      <c r="LG9" s="57"/>
      <c r="LH9" s="57"/>
      <c r="LI9" s="57"/>
      <c r="LJ9" s="57"/>
      <c r="LK9" s="57"/>
      <c r="LL9" s="57"/>
      <c r="LM9" s="57"/>
      <c r="LN9" s="57"/>
      <c r="LO9" s="57"/>
      <c r="LP9" s="57"/>
      <c r="LQ9" s="57"/>
      <c r="LR9" s="57"/>
      <c r="LS9" s="57"/>
      <c r="LT9" s="57"/>
      <c r="LU9" s="57"/>
      <c r="LV9" s="57"/>
      <c r="LW9" s="57"/>
      <c r="LX9" s="57"/>
      <c r="LY9" s="57"/>
      <c r="LZ9" s="57"/>
      <c r="MA9" s="57"/>
      <c r="MB9" s="57"/>
      <c r="MC9" s="57"/>
      <c r="MD9" s="57"/>
      <c r="ME9" s="57"/>
      <c r="MF9" s="57"/>
      <c r="MG9" s="57"/>
      <c r="MH9" s="57"/>
      <c r="MI9" s="57"/>
      <c r="MJ9" s="57"/>
      <c r="MK9" s="57"/>
      <c r="ML9" s="57"/>
      <c r="MM9" s="57"/>
      <c r="MN9" s="57"/>
      <c r="MO9" s="57"/>
      <c r="MP9" s="57"/>
      <c r="MQ9" s="57"/>
      <c r="MR9" s="57"/>
      <c r="MS9" s="57"/>
      <c r="MT9" s="57"/>
      <c r="MU9" s="57"/>
      <c r="MV9" s="57"/>
      <c r="MW9" s="57"/>
      <c r="MX9" s="57"/>
      <c r="MY9" s="57"/>
      <c r="MZ9" s="57"/>
      <c r="NA9" s="57"/>
      <c r="NB9" s="57"/>
      <c r="NC9" s="57"/>
      <c r="ND9" s="57"/>
      <c r="NE9" s="57"/>
      <c r="NF9" s="57"/>
      <c r="NG9" s="57"/>
      <c r="NH9" s="57"/>
      <c r="NI9" s="57"/>
      <c r="NJ9" s="57"/>
      <c r="NK9" s="57"/>
      <c r="NL9" s="57"/>
      <c r="NM9" s="57"/>
      <c r="NN9" s="57"/>
      <c r="NO9" s="57"/>
      <c r="NP9" s="57"/>
      <c r="NQ9" s="57"/>
      <c r="NR9" s="57"/>
    </row>
    <row r="10" spans="1:382" x14ac:dyDescent="0.25">
      <c r="C10" s="60">
        <f>B8</f>
        <v>2</v>
      </c>
      <c r="D10" s="57">
        <f ca="1">IF(D11&lt;7,COUNTIF(E10:OFFSET(E10,0,D8-1,4,1),"A")*D9/(D8/7),COUNTIF(E10:OFFSET(E10,0,D8-1,4,1),"A")*D9*7/D8)</f>
        <v>60</v>
      </c>
      <c r="E10" s="57" t="s">
        <v>25</v>
      </c>
      <c r="F10" s="57" t="s">
        <v>25</v>
      </c>
      <c r="G10" s="57" t="s">
        <v>25</v>
      </c>
      <c r="H10" s="57" t="s">
        <v>25</v>
      </c>
      <c r="I10" s="57" t="s">
        <v>25</v>
      </c>
      <c r="J10" s="57" t="s">
        <v>24</v>
      </c>
      <c r="K10" s="57" t="s">
        <v>24</v>
      </c>
      <c r="L10" s="57" t="s">
        <v>26</v>
      </c>
      <c r="M10" s="57" t="s">
        <v>26</v>
      </c>
      <c r="N10" s="57" t="s">
        <v>26</v>
      </c>
      <c r="O10" s="57" t="s">
        <v>26</v>
      </c>
      <c r="P10" s="57" t="s">
        <v>26</v>
      </c>
      <c r="Q10" s="57" t="s">
        <v>24</v>
      </c>
      <c r="R10" s="57" t="s">
        <v>24</v>
      </c>
      <c r="S10" s="57" t="s">
        <v>25</v>
      </c>
      <c r="T10" s="57" t="s">
        <v>25</v>
      </c>
      <c r="U10" s="57" t="s">
        <v>25</v>
      </c>
      <c r="V10" s="57" t="s">
        <v>25</v>
      </c>
      <c r="W10" s="57" t="s">
        <v>25</v>
      </c>
      <c r="X10" s="57" t="s">
        <v>24</v>
      </c>
      <c r="Y10" s="57" t="s">
        <v>24</v>
      </c>
      <c r="Z10" s="57" t="s">
        <v>26</v>
      </c>
      <c r="AA10" s="57" t="s">
        <v>26</v>
      </c>
      <c r="AB10" s="57" t="s">
        <v>26</v>
      </c>
      <c r="AC10" s="57" t="s">
        <v>26</v>
      </c>
      <c r="AD10" s="57" t="s">
        <v>26</v>
      </c>
      <c r="AE10" s="57" t="s">
        <v>24</v>
      </c>
      <c r="AF10" s="57" t="s">
        <v>24</v>
      </c>
      <c r="AG10" s="57" t="s">
        <v>25</v>
      </c>
      <c r="AH10" s="57" t="s">
        <v>25</v>
      </c>
      <c r="AI10" s="57" t="s">
        <v>25</v>
      </c>
      <c r="AJ10" s="57" t="s">
        <v>25</v>
      </c>
      <c r="AK10" s="57" t="s">
        <v>25</v>
      </c>
      <c r="AL10" s="57" t="s">
        <v>24</v>
      </c>
      <c r="AM10" s="57" t="s">
        <v>24</v>
      </c>
      <c r="AN10" s="57"/>
      <c r="AO10" s="57"/>
      <c r="AP10" s="57"/>
      <c r="AQ10" s="57"/>
      <c r="AR10" s="57"/>
      <c r="AS10" s="57"/>
      <c r="AT10" s="57"/>
      <c r="AU10" s="57"/>
      <c r="AV10" s="57"/>
      <c r="AW10" s="57"/>
      <c r="AX10" s="57"/>
      <c r="AY10" s="57"/>
      <c r="AZ10" s="57"/>
      <c r="BA10" s="57"/>
      <c r="BB10" s="57"/>
      <c r="BC10" s="57"/>
      <c r="BD10" s="57"/>
      <c r="BE10" s="57"/>
      <c r="BF10" s="57"/>
      <c r="BG10" s="57"/>
      <c r="BH10" s="57"/>
      <c r="BI10" s="57"/>
      <c r="BJ10" s="57"/>
      <c r="BK10" s="57"/>
      <c r="BL10" s="57"/>
      <c r="BM10" s="57"/>
      <c r="BN10" s="57"/>
      <c r="BO10" s="57"/>
      <c r="BP10" s="57"/>
      <c r="BQ10" s="57"/>
      <c r="BR10" s="57"/>
      <c r="BS10" s="57"/>
      <c r="BT10" s="57"/>
      <c r="BU10" s="57"/>
      <c r="BV10" s="57"/>
      <c r="BW10" s="57"/>
      <c r="BX10" s="57"/>
      <c r="BY10" s="57"/>
      <c r="BZ10" s="57"/>
      <c r="CA10" s="57"/>
      <c r="CB10" s="57"/>
      <c r="CC10" s="57"/>
      <c r="CD10" s="57"/>
      <c r="CE10" s="57"/>
      <c r="CF10" s="57"/>
      <c r="CG10" s="57"/>
      <c r="CH10" s="57"/>
      <c r="CI10" s="57"/>
      <c r="CJ10" s="57"/>
      <c r="CK10" s="57"/>
      <c r="CL10" s="57"/>
      <c r="CM10" s="57"/>
      <c r="CN10" s="57"/>
      <c r="CO10" s="57"/>
      <c r="CP10" s="57"/>
      <c r="CQ10" s="57"/>
      <c r="CR10" s="57"/>
      <c r="CS10" s="57"/>
      <c r="CT10" s="57"/>
      <c r="CU10" s="57"/>
      <c r="CV10" s="57"/>
      <c r="CW10" s="57"/>
      <c r="CX10" s="57"/>
      <c r="CY10" s="57"/>
      <c r="CZ10" s="57"/>
      <c r="DA10" s="57"/>
      <c r="DB10" s="57"/>
      <c r="DC10" s="57"/>
      <c r="DD10" s="57"/>
      <c r="DE10" s="57"/>
      <c r="DF10" s="57"/>
      <c r="DG10" s="57"/>
      <c r="DH10" s="57"/>
      <c r="DI10" s="57"/>
      <c r="DJ10" s="57"/>
      <c r="DK10" s="57"/>
      <c r="DL10" s="57"/>
      <c r="DM10" s="57"/>
      <c r="DN10" s="57"/>
      <c r="DO10" s="57"/>
      <c r="DP10" s="57"/>
      <c r="DQ10" s="57"/>
      <c r="DR10" s="57"/>
      <c r="DS10" s="57"/>
      <c r="DT10" s="57"/>
      <c r="DU10" s="57"/>
      <c r="DV10" s="57"/>
      <c r="DW10" s="57"/>
      <c r="DX10" s="57"/>
      <c r="DY10" s="57"/>
      <c r="DZ10" s="57"/>
      <c r="EA10" s="57"/>
      <c r="EB10" s="57"/>
      <c r="EC10" s="57"/>
      <c r="ED10" s="57"/>
      <c r="EE10" s="57"/>
      <c r="EF10" s="57"/>
      <c r="EG10" s="57"/>
      <c r="EH10" s="57"/>
      <c r="EI10" s="57"/>
      <c r="EJ10" s="57"/>
      <c r="EK10" s="57"/>
      <c r="EL10" s="57"/>
      <c r="EM10" s="57"/>
      <c r="EN10" s="57"/>
      <c r="EO10" s="57"/>
      <c r="EP10" s="57"/>
      <c r="EQ10" s="57"/>
      <c r="ER10" s="57"/>
      <c r="ES10" s="57"/>
      <c r="ET10" s="57"/>
      <c r="EU10" s="57"/>
      <c r="EV10" s="57"/>
      <c r="EW10" s="57"/>
      <c r="EX10" s="57"/>
      <c r="EY10" s="57"/>
      <c r="EZ10" s="57"/>
      <c r="FA10" s="57"/>
      <c r="FB10" s="57"/>
      <c r="FC10" s="57"/>
      <c r="FD10" s="57"/>
      <c r="FE10" s="57"/>
      <c r="FF10" s="57"/>
      <c r="FG10" s="57"/>
      <c r="FH10" s="57"/>
      <c r="FI10" s="57"/>
      <c r="FJ10" s="57"/>
      <c r="FK10" s="57"/>
      <c r="FL10" s="57"/>
      <c r="FM10" s="57"/>
      <c r="FN10" s="57"/>
      <c r="FO10" s="57"/>
      <c r="FP10" s="57"/>
      <c r="FQ10" s="57"/>
      <c r="FR10" s="57"/>
      <c r="FS10" s="57"/>
      <c r="FT10" s="57"/>
      <c r="FU10" s="57"/>
      <c r="FV10" s="57"/>
      <c r="FW10" s="57"/>
      <c r="FX10" s="57"/>
      <c r="FY10" s="57"/>
      <c r="FZ10" s="57"/>
      <c r="GA10" s="57"/>
      <c r="GB10" s="57"/>
      <c r="GC10" s="57"/>
      <c r="GD10" s="57"/>
      <c r="GE10" s="57"/>
      <c r="GF10" s="57"/>
      <c r="GG10" s="57"/>
      <c r="GH10" s="57"/>
      <c r="GI10" s="57"/>
      <c r="GJ10" s="57"/>
      <c r="GK10" s="57"/>
      <c r="GL10" s="57"/>
      <c r="GM10" s="57"/>
      <c r="GN10" s="57"/>
      <c r="GO10" s="57"/>
      <c r="GP10" s="57"/>
      <c r="GQ10" s="57"/>
      <c r="GR10" s="57"/>
      <c r="GS10" s="57"/>
      <c r="GT10" s="57"/>
      <c r="GU10" s="57"/>
      <c r="GV10" s="57"/>
      <c r="GW10" s="57"/>
      <c r="GX10" s="57"/>
      <c r="GY10" s="57"/>
      <c r="GZ10" s="57"/>
      <c r="HA10" s="57"/>
      <c r="HB10" s="57"/>
      <c r="HC10" s="57"/>
      <c r="HD10" s="57"/>
      <c r="HE10" s="57"/>
      <c r="HF10" s="57"/>
      <c r="HG10" s="57"/>
      <c r="HH10" s="57"/>
      <c r="HI10" s="57"/>
      <c r="HJ10" s="57"/>
      <c r="HK10" s="57"/>
      <c r="HL10" s="57"/>
      <c r="HM10" s="57"/>
      <c r="HN10" s="57"/>
      <c r="HO10" s="57"/>
      <c r="HP10" s="57"/>
      <c r="HQ10" s="57"/>
      <c r="HR10" s="57"/>
      <c r="HS10" s="57"/>
      <c r="HT10" s="57"/>
      <c r="HU10" s="57"/>
      <c r="HV10" s="57"/>
      <c r="HW10" s="57"/>
      <c r="HX10" s="57"/>
      <c r="HY10" s="57"/>
      <c r="HZ10" s="57"/>
      <c r="IA10" s="57"/>
      <c r="IB10" s="57"/>
      <c r="IC10" s="57"/>
      <c r="ID10" s="57"/>
      <c r="IE10" s="57"/>
      <c r="IF10" s="57"/>
      <c r="IG10" s="57"/>
      <c r="IH10" s="57"/>
      <c r="II10" s="57"/>
      <c r="IJ10" s="57"/>
      <c r="IK10" s="57"/>
      <c r="IL10" s="57"/>
      <c r="IM10" s="57"/>
      <c r="IN10" s="57"/>
      <c r="IO10" s="57"/>
      <c r="IP10" s="57"/>
      <c r="IQ10" s="57"/>
      <c r="IR10" s="57"/>
      <c r="IS10" s="57"/>
      <c r="IT10" s="57"/>
      <c r="IU10" s="57"/>
      <c r="IV10" s="57"/>
      <c r="IW10" s="57"/>
      <c r="IX10" s="57"/>
      <c r="IY10" s="57"/>
      <c r="IZ10" s="57"/>
      <c r="JA10" s="57"/>
      <c r="JB10" s="57"/>
      <c r="JC10" s="57"/>
      <c r="JD10" s="57"/>
      <c r="JE10" s="57"/>
      <c r="JF10" s="57"/>
      <c r="JG10" s="57"/>
      <c r="JH10" s="57"/>
      <c r="JI10" s="57"/>
      <c r="JJ10" s="57"/>
      <c r="JK10" s="57"/>
      <c r="JL10" s="57"/>
      <c r="JM10" s="57"/>
      <c r="JN10" s="57"/>
      <c r="JO10" s="57"/>
      <c r="JP10" s="57"/>
      <c r="JQ10" s="57"/>
      <c r="JR10" s="57"/>
      <c r="JS10" s="57"/>
      <c r="JT10" s="57"/>
      <c r="JU10" s="57"/>
      <c r="JV10" s="57"/>
      <c r="JW10" s="57"/>
      <c r="JX10" s="57"/>
      <c r="JY10" s="57"/>
      <c r="JZ10" s="57"/>
      <c r="KA10" s="57"/>
      <c r="KB10" s="57"/>
      <c r="KC10" s="57"/>
      <c r="KD10" s="57"/>
      <c r="KE10" s="57"/>
      <c r="KF10" s="57"/>
      <c r="KG10" s="57"/>
      <c r="KH10" s="57"/>
      <c r="KI10" s="57"/>
      <c r="KJ10" s="57"/>
      <c r="KK10" s="57"/>
      <c r="KL10" s="57"/>
      <c r="KM10" s="57"/>
      <c r="KN10" s="57"/>
      <c r="KO10" s="57"/>
      <c r="KP10" s="57"/>
      <c r="KQ10" s="57"/>
      <c r="KR10" s="57"/>
      <c r="KS10" s="57"/>
      <c r="KT10" s="57"/>
      <c r="KU10" s="57"/>
      <c r="KV10" s="57"/>
      <c r="KW10" s="57"/>
      <c r="KX10" s="57"/>
      <c r="KY10" s="57"/>
      <c r="KZ10" s="57"/>
      <c r="LA10" s="57"/>
      <c r="LB10" s="57"/>
      <c r="LC10" s="57"/>
      <c r="LD10" s="57"/>
      <c r="LE10" s="57"/>
      <c r="LF10" s="57"/>
      <c r="LG10" s="57"/>
      <c r="LH10" s="57"/>
      <c r="LI10" s="57"/>
      <c r="LJ10" s="57"/>
      <c r="LK10" s="57"/>
      <c r="LL10" s="57"/>
      <c r="LM10" s="57"/>
      <c r="LN10" s="57"/>
      <c r="LO10" s="57"/>
      <c r="LP10" s="57"/>
      <c r="LQ10" s="57"/>
      <c r="LR10" s="57"/>
      <c r="LS10" s="57"/>
      <c r="LT10" s="57"/>
      <c r="LU10" s="57"/>
      <c r="LV10" s="57"/>
      <c r="LW10" s="57"/>
      <c r="LX10" s="57"/>
      <c r="LY10" s="57"/>
      <c r="LZ10" s="57"/>
      <c r="MA10" s="57"/>
      <c r="MB10" s="57"/>
      <c r="MC10" s="57"/>
      <c r="MD10" s="57"/>
      <c r="ME10" s="57"/>
      <c r="MF10" s="57"/>
      <c r="MG10" s="57"/>
      <c r="MH10" s="57"/>
      <c r="MI10" s="57"/>
      <c r="MJ10" s="57"/>
      <c r="MK10" s="57"/>
      <c r="ML10" s="57"/>
      <c r="MM10" s="57"/>
      <c r="MN10" s="57"/>
      <c r="MO10" s="57"/>
      <c r="MP10" s="57"/>
      <c r="MQ10" s="57"/>
      <c r="MR10" s="57"/>
      <c r="MS10" s="57"/>
      <c r="MT10" s="57"/>
      <c r="MU10" s="57"/>
      <c r="MV10" s="57"/>
      <c r="MW10" s="57"/>
      <c r="MX10" s="57"/>
      <c r="MY10" s="57"/>
      <c r="MZ10" s="57"/>
      <c r="NA10" s="57"/>
      <c r="NB10" s="57"/>
      <c r="NC10" s="57"/>
      <c r="ND10" s="57"/>
      <c r="NE10" s="57"/>
      <c r="NF10" s="57"/>
      <c r="NG10" s="57"/>
      <c r="NH10" s="57"/>
      <c r="NI10" s="57"/>
      <c r="NJ10" s="57"/>
      <c r="NK10" s="57"/>
      <c r="NL10" s="57"/>
      <c r="NM10" s="57"/>
      <c r="NN10" s="57"/>
      <c r="NO10" s="57"/>
      <c r="NP10" s="57"/>
      <c r="NQ10" s="57"/>
      <c r="NR10" s="57"/>
    </row>
    <row r="11" spans="1:382" x14ac:dyDescent="0.25">
      <c r="D11" s="57">
        <f>VLOOKUP($B8,'Shift Plan'!$A$8:$H$55,8,FALSE)</f>
        <v>5</v>
      </c>
      <c r="E11" s="57"/>
      <c r="F11" s="57"/>
      <c r="G11" s="57"/>
      <c r="H11" s="57"/>
      <c r="I11" s="57"/>
      <c r="J11" s="57"/>
      <c r="K11" s="57"/>
      <c r="L11" s="57"/>
      <c r="M11" s="57"/>
      <c r="N11" s="57"/>
      <c r="O11" s="57"/>
      <c r="P11" s="57"/>
      <c r="Q11" s="57"/>
      <c r="R11" s="57"/>
      <c r="S11" s="57"/>
      <c r="T11" s="57"/>
      <c r="U11" s="57"/>
      <c r="V11" s="57"/>
      <c r="W11" s="57"/>
      <c r="X11" s="57"/>
      <c r="Y11" s="57"/>
      <c r="Z11" s="57"/>
      <c r="AA11" s="57"/>
      <c r="AB11" s="57"/>
      <c r="AC11" s="57"/>
      <c r="AD11" s="57"/>
      <c r="AE11" s="57"/>
      <c r="AF11" s="57"/>
      <c r="AG11" s="57"/>
      <c r="AH11" s="57"/>
      <c r="AI11" s="57"/>
      <c r="AJ11" s="57"/>
      <c r="AK11" s="57"/>
      <c r="AL11" s="57"/>
      <c r="AM11" s="57"/>
      <c r="AN11" s="57"/>
      <c r="AO11" s="57"/>
      <c r="AP11" s="57"/>
      <c r="AQ11" s="57"/>
      <c r="AR11" s="57"/>
      <c r="AS11" s="57"/>
      <c r="AT11" s="57"/>
      <c r="AU11" s="57"/>
      <c r="AV11" s="57"/>
      <c r="AW11" s="57"/>
      <c r="AX11" s="57"/>
      <c r="AY11" s="57"/>
      <c r="AZ11" s="57"/>
      <c r="BA11" s="57"/>
      <c r="BB11" s="57"/>
      <c r="BC11" s="57"/>
      <c r="BD11" s="57"/>
      <c r="BE11" s="57"/>
      <c r="BF11" s="57"/>
      <c r="BG11" s="57"/>
      <c r="BH11" s="57"/>
      <c r="BI11" s="57"/>
      <c r="BJ11" s="57"/>
      <c r="BK11" s="57"/>
      <c r="BL11" s="57"/>
      <c r="BM11" s="57"/>
      <c r="BN11" s="57"/>
      <c r="BO11" s="57"/>
      <c r="BP11" s="57"/>
      <c r="BQ11" s="57"/>
      <c r="BR11" s="57"/>
      <c r="BS11" s="57"/>
      <c r="BT11" s="57"/>
      <c r="BU11" s="57"/>
      <c r="BV11" s="57"/>
      <c r="BW11" s="57"/>
      <c r="BX11" s="57"/>
      <c r="BY11" s="57"/>
      <c r="BZ11" s="57"/>
      <c r="CA11" s="57"/>
      <c r="CB11" s="57"/>
      <c r="CC11" s="57"/>
      <c r="CD11" s="57"/>
      <c r="CE11" s="57"/>
      <c r="CF11" s="57"/>
      <c r="CG11" s="57"/>
      <c r="CH11" s="57"/>
      <c r="CI11" s="57"/>
      <c r="CJ11" s="57"/>
      <c r="CK11" s="57"/>
      <c r="CL11" s="57"/>
      <c r="CM11" s="57"/>
      <c r="CN11" s="57"/>
      <c r="CO11" s="57"/>
      <c r="CP11" s="57"/>
      <c r="CQ11" s="57"/>
      <c r="CR11" s="57"/>
      <c r="CS11" s="57"/>
      <c r="CT11" s="57"/>
      <c r="CU11" s="57"/>
      <c r="CV11" s="57"/>
      <c r="CW11" s="57"/>
      <c r="CX11" s="57"/>
      <c r="CY11" s="57"/>
      <c r="CZ11" s="57"/>
      <c r="DA11" s="57"/>
      <c r="DB11" s="57"/>
      <c r="DC11" s="57"/>
      <c r="DD11" s="57"/>
      <c r="DE11" s="57"/>
      <c r="DF11" s="57"/>
      <c r="DG11" s="57"/>
      <c r="DH11" s="57"/>
      <c r="DI11" s="57"/>
      <c r="DJ11" s="57"/>
      <c r="DK11" s="57"/>
      <c r="DL11" s="57"/>
      <c r="DM11" s="57"/>
      <c r="DN11" s="57"/>
      <c r="DO11" s="57"/>
      <c r="DP11" s="57"/>
      <c r="DQ11" s="57"/>
      <c r="DR11" s="57"/>
      <c r="DS11" s="57"/>
      <c r="DT11" s="57"/>
      <c r="DU11" s="57"/>
      <c r="DV11" s="57"/>
      <c r="DW11" s="57"/>
      <c r="DX11" s="57"/>
      <c r="DY11" s="57"/>
      <c r="DZ11" s="57"/>
      <c r="EA11" s="57"/>
      <c r="EB11" s="57"/>
      <c r="EC11" s="57"/>
      <c r="ED11" s="57"/>
      <c r="EE11" s="57"/>
      <c r="EF11" s="57"/>
      <c r="EG11" s="57"/>
      <c r="EH11" s="57"/>
      <c r="EI11" s="57"/>
      <c r="EJ11" s="57"/>
      <c r="EK11" s="57"/>
      <c r="EL11" s="57"/>
      <c r="EM11" s="57"/>
      <c r="EN11" s="57"/>
      <c r="EO11" s="57"/>
      <c r="EP11" s="57"/>
      <c r="EQ11" s="57"/>
      <c r="ER11" s="57"/>
      <c r="ES11" s="57"/>
      <c r="ET11" s="57"/>
      <c r="EU11" s="57"/>
      <c r="EV11" s="57"/>
      <c r="EW11" s="57"/>
      <c r="EX11" s="57"/>
      <c r="EY11" s="57"/>
      <c r="EZ11" s="57"/>
      <c r="FA11" s="57"/>
      <c r="FB11" s="57"/>
      <c r="FC11" s="57"/>
      <c r="FD11" s="57"/>
      <c r="FE11" s="57"/>
      <c r="FF11" s="57"/>
      <c r="FG11" s="57"/>
      <c r="FH11" s="57"/>
      <c r="FI11" s="57"/>
      <c r="FJ11" s="57"/>
      <c r="FK11" s="57"/>
      <c r="FL11" s="57"/>
      <c r="FM11" s="57"/>
      <c r="FN11" s="57"/>
      <c r="FO11" s="57"/>
      <c r="FP11" s="57"/>
      <c r="FQ11" s="57"/>
      <c r="FR11" s="57"/>
      <c r="FS11" s="57"/>
      <c r="FT11" s="57"/>
      <c r="FU11" s="57"/>
      <c r="FV11" s="57"/>
      <c r="FW11" s="57"/>
      <c r="FX11" s="57"/>
      <c r="FY11" s="57"/>
      <c r="FZ11" s="57"/>
      <c r="GA11" s="57"/>
      <c r="GB11" s="57"/>
      <c r="GC11" s="57"/>
      <c r="GD11" s="57"/>
      <c r="GE11" s="57"/>
      <c r="GF11" s="57"/>
      <c r="GG11" s="57"/>
      <c r="GH11" s="57"/>
      <c r="GI11" s="57"/>
      <c r="GJ11" s="57"/>
      <c r="GK11" s="57"/>
      <c r="GL11" s="57"/>
      <c r="GM11" s="57"/>
      <c r="GN11" s="57"/>
      <c r="GO11" s="57"/>
      <c r="GP11" s="57"/>
      <c r="GQ11" s="57"/>
      <c r="GR11" s="57"/>
      <c r="GS11" s="57"/>
      <c r="GT11" s="57"/>
      <c r="GU11" s="57"/>
      <c r="GV11" s="57"/>
      <c r="GW11" s="57"/>
      <c r="GX11" s="57"/>
      <c r="GY11" s="57"/>
      <c r="GZ11" s="57"/>
      <c r="HA11" s="57"/>
      <c r="HB11" s="57"/>
      <c r="HC11" s="57"/>
      <c r="HD11" s="57"/>
      <c r="HE11" s="57"/>
      <c r="HF11" s="57"/>
      <c r="HG11" s="57"/>
      <c r="HH11" s="57"/>
      <c r="HI11" s="57"/>
      <c r="HJ11" s="57"/>
      <c r="HK11" s="57"/>
      <c r="HL11" s="57"/>
      <c r="HM11" s="57"/>
      <c r="HN11" s="57"/>
      <c r="HO11" s="57"/>
      <c r="HP11" s="57"/>
      <c r="HQ11" s="57"/>
      <c r="HR11" s="57"/>
      <c r="HS11" s="57"/>
      <c r="HT11" s="57"/>
      <c r="HU11" s="57"/>
      <c r="HV11" s="57"/>
      <c r="HW11" s="57"/>
      <c r="HX11" s="57"/>
      <c r="HY11" s="57"/>
      <c r="HZ11" s="57"/>
      <c r="IA11" s="57"/>
      <c r="IB11" s="57"/>
      <c r="IC11" s="57"/>
      <c r="ID11" s="57"/>
      <c r="IE11" s="57"/>
      <c r="IF11" s="57"/>
      <c r="IG11" s="57"/>
      <c r="IH11" s="57"/>
      <c r="II11" s="57"/>
      <c r="IJ11" s="57"/>
      <c r="IK11" s="57"/>
      <c r="IL11" s="57"/>
      <c r="IM11" s="57"/>
      <c r="IN11" s="57"/>
      <c r="IO11" s="57"/>
      <c r="IP11" s="57"/>
      <c r="IQ11" s="57"/>
      <c r="IR11" s="57"/>
      <c r="IS11" s="57"/>
      <c r="IT11" s="57"/>
      <c r="IU11" s="57"/>
      <c r="IV11" s="57"/>
      <c r="IW11" s="57"/>
      <c r="IX11" s="57"/>
      <c r="IY11" s="57"/>
      <c r="IZ11" s="57"/>
      <c r="JA11" s="57"/>
      <c r="JB11" s="57"/>
      <c r="JC11" s="57"/>
      <c r="JD11" s="57"/>
      <c r="JE11" s="57"/>
      <c r="JF11" s="57"/>
      <c r="JG11" s="57"/>
      <c r="JH11" s="57"/>
      <c r="JI11" s="57"/>
      <c r="JJ11" s="57"/>
      <c r="JK11" s="57"/>
      <c r="JL11" s="57"/>
      <c r="JM11" s="57"/>
      <c r="JN11" s="57"/>
      <c r="JO11" s="57"/>
      <c r="JP11" s="57"/>
      <c r="JQ11" s="57"/>
      <c r="JR11" s="57"/>
      <c r="JS11" s="57"/>
      <c r="JT11" s="57"/>
      <c r="JU11" s="57"/>
      <c r="JV11" s="57"/>
      <c r="JW11" s="57"/>
      <c r="JX11" s="57"/>
      <c r="JY11" s="57"/>
      <c r="JZ11" s="57"/>
      <c r="KA11" s="57"/>
      <c r="KB11" s="57"/>
      <c r="KC11" s="57"/>
      <c r="KD11" s="57"/>
      <c r="KE11" s="57"/>
      <c r="KF11" s="57"/>
      <c r="KG11" s="57"/>
      <c r="KH11" s="57"/>
      <c r="KI11" s="57"/>
      <c r="KJ11" s="57"/>
      <c r="KK11" s="57"/>
      <c r="KL11" s="57"/>
      <c r="KM11" s="57"/>
      <c r="KN11" s="57"/>
      <c r="KO11" s="57"/>
      <c r="KP11" s="57"/>
      <c r="KQ11" s="57"/>
      <c r="KR11" s="57"/>
      <c r="KS11" s="57"/>
      <c r="KT11" s="57"/>
      <c r="KU11" s="57"/>
      <c r="KV11" s="57"/>
      <c r="KW11" s="57"/>
      <c r="KX11" s="57"/>
      <c r="KY11" s="57"/>
      <c r="KZ11" s="57"/>
      <c r="LA11" s="57"/>
      <c r="LB11" s="57"/>
      <c r="LC11" s="57"/>
      <c r="LD11" s="57"/>
      <c r="LE11" s="57"/>
      <c r="LF11" s="57"/>
      <c r="LG11" s="57"/>
      <c r="LH11" s="57"/>
      <c r="LI11" s="57"/>
      <c r="LJ11" s="57"/>
      <c r="LK11" s="57"/>
      <c r="LL11" s="57"/>
      <c r="LM11" s="57"/>
      <c r="LN11" s="57"/>
      <c r="LO11" s="57"/>
      <c r="LP11" s="57"/>
      <c r="LQ11" s="57"/>
      <c r="LR11" s="57"/>
      <c r="LS11" s="57"/>
      <c r="LT11" s="57"/>
      <c r="LU11" s="57"/>
      <c r="LV11" s="57"/>
      <c r="LW11" s="57"/>
      <c r="LX11" s="57"/>
      <c r="LY11" s="57"/>
      <c r="LZ11" s="57"/>
      <c r="MA11" s="57"/>
      <c r="MB11" s="57"/>
      <c r="MC11" s="57"/>
      <c r="MD11" s="57"/>
      <c r="ME11" s="57"/>
      <c r="MF11" s="57"/>
      <c r="MG11" s="57"/>
      <c r="MH11" s="57"/>
      <c r="MI11" s="57"/>
      <c r="MJ11" s="57"/>
      <c r="MK11" s="57"/>
      <c r="ML11" s="57"/>
      <c r="MM11" s="57"/>
      <c r="MN11" s="57"/>
      <c r="MO11" s="57"/>
      <c r="MP11" s="57"/>
      <c r="MQ11" s="57"/>
      <c r="MR11" s="57"/>
      <c r="MS11" s="57"/>
      <c r="MT11" s="57"/>
      <c r="MU11" s="57"/>
      <c r="MV11" s="57"/>
      <c r="MW11" s="57"/>
      <c r="MX11" s="57"/>
      <c r="MY11" s="57"/>
      <c r="MZ11" s="57"/>
      <c r="NA11" s="57"/>
      <c r="NB11" s="57"/>
      <c r="NC11" s="57"/>
      <c r="ND11" s="57"/>
      <c r="NE11" s="57"/>
      <c r="NF11" s="57"/>
      <c r="NG11" s="57"/>
      <c r="NH11" s="57"/>
      <c r="NI11" s="57"/>
      <c r="NJ11" s="57"/>
      <c r="NK11" s="57"/>
      <c r="NL11" s="57"/>
      <c r="NM11" s="57"/>
      <c r="NN11" s="57"/>
      <c r="NO11" s="57"/>
      <c r="NP11" s="57"/>
      <c r="NQ11" s="57"/>
      <c r="NR11" s="57"/>
    </row>
    <row r="12" spans="1:382" x14ac:dyDescent="0.25">
      <c r="D12" s="57"/>
      <c r="E12" s="57"/>
      <c r="F12" s="57"/>
      <c r="G12" s="57"/>
      <c r="H12" s="57"/>
      <c r="I12" s="57"/>
      <c r="J12" s="57"/>
      <c r="K12" s="57"/>
      <c r="L12" s="57"/>
      <c r="M12" s="57"/>
      <c r="N12" s="57"/>
      <c r="O12" s="57"/>
      <c r="P12" s="57"/>
      <c r="Q12" s="57"/>
      <c r="R12" s="57"/>
      <c r="S12" s="57"/>
      <c r="T12" s="57"/>
      <c r="U12" s="57"/>
      <c r="V12" s="57"/>
      <c r="W12" s="57"/>
      <c r="X12" s="57"/>
      <c r="Y12" s="57"/>
      <c r="Z12" s="57"/>
      <c r="AA12" s="57"/>
      <c r="AB12" s="57"/>
      <c r="AC12" s="57"/>
      <c r="AD12" s="57"/>
      <c r="AE12" s="57"/>
      <c r="AF12" s="57"/>
      <c r="AG12" s="57"/>
      <c r="AH12" s="57"/>
      <c r="AI12" s="57"/>
      <c r="AJ12" s="57"/>
      <c r="AK12" s="57"/>
      <c r="AL12" s="57"/>
      <c r="AM12" s="57"/>
      <c r="AN12" s="57"/>
      <c r="AO12" s="57"/>
      <c r="AP12" s="57"/>
      <c r="AQ12" s="57"/>
      <c r="AR12" s="57"/>
      <c r="AS12" s="57"/>
      <c r="AT12" s="57"/>
      <c r="AU12" s="57"/>
      <c r="AV12" s="57"/>
      <c r="AW12" s="57"/>
      <c r="AX12" s="57"/>
      <c r="AY12" s="57"/>
      <c r="AZ12" s="57"/>
      <c r="BA12" s="57"/>
      <c r="BB12" s="57"/>
      <c r="BC12" s="57"/>
      <c r="BD12" s="57"/>
      <c r="BE12" s="57"/>
      <c r="BF12" s="57"/>
      <c r="BG12" s="57"/>
      <c r="BH12" s="57"/>
      <c r="BI12" s="57"/>
      <c r="BJ12" s="57"/>
      <c r="BK12" s="57"/>
      <c r="BL12" s="57"/>
      <c r="BM12" s="57"/>
      <c r="BN12" s="57"/>
      <c r="BO12" s="57"/>
      <c r="BP12" s="57"/>
      <c r="BQ12" s="57"/>
      <c r="BR12" s="57"/>
      <c r="BS12" s="57"/>
      <c r="BT12" s="57"/>
      <c r="BU12" s="57"/>
      <c r="BV12" s="57"/>
      <c r="BW12" s="57"/>
      <c r="BX12" s="57"/>
      <c r="BY12" s="57"/>
      <c r="BZ12" s="57"/>
      <c r="CA12" s="57"/>
      <c r="CB12" s="57"/>
      <c r="CC12" s="57"/>
      <c r="CD12" s="57"/>
      <c r="CE12" s="57"/>
      <c r="CF12" s="57"/>
      <c r="CG12" s="57"/>
      <c r="CH12" s="57"/>
      <c r="CI12" s="57"/>
      <c r="CJ12" s="57"/>
      <c r="CK12" s="57"/>
      <c r="CL12" s="57"/>
      <c r="CM12" s="57"/>
      <c r="CN12" s="57"/>
      <c r="CO12" s="57"/>
      <c r="CP12" s="57"/>
      <c r="CQ12" s="57"/>
      <c r="CR12" s="57"/>
      <c r="CS12" s="57"/>
      <c r="CT12" s="57"/>
      <c r="CU12" s="57"/>
      <c r="CV12" s="57"/>
      <c r="CW12" s="57"/>
      <c r="CX12" s="57"/>
      <c r="CY12" s="57"/>
      <c r="CZ12" s="57"/>
      <c r="DA12" s="57"/>
      <c r="DB12" s="57"/>
      <c r="DC12" s="57"/>
      <c r="DD12" s="57"/>
      <c r="DE12" s="57"/>
      <c r="DF12" s="57"/>
      <c r="DG12" s="57"/>
      <c r="DH12" s="57"/>
      <c r="DI12" s="57"/>
      <c r="DJ12" s="57"/>
      <c r="DK12" s="57"/>
      <c r="DL12" s="57"/>
      <c r="DM12" s="57"/>
      <c r="DN12" s="57"/>
      <c r="DO12" s="57"/>
      <c r="DP12" s="57"/>
      <c r="DQ12" s="57"/>
      <c r="DR12" s="57"/>
      <c r="DS12" s="57"/>
      <c r="DT12" s="57"/>
      <c r="DU12" s="57"/>
      <c r="DV12" s="57"/>
      <c r="DW12" s="57"/>
      <c r="DX12" s="57"/>
      <c r="DY12" s="57"/>
      <c r="DZ12" s="57"/>
      <c r="EA12" s="57"/>
      <c r="EB12" s="57"/>
      <c r="EC12" s="57"/>
      <c r="ED12" s="57"/>
      <c r="EE12" s="57"/>
      <c r="EF12" s="57"/>
      <c r="EG12" s="57"/>
      <c r="EH12" s="57"/>
      <c r="EI12" s="57"/>
      <c r="EJ12" s="57"/>
      <c r="EK12" s="57"/>
      <c r="EL12" s="57"/>
      <c r="EM12" s="57"/>
      <c r="EN12" s="57"/>
      <c r="EO12" s="57"/>
      <c r="EP12" s="57"/>
      <c r="EQ12" s="57"/>
      <c r="ER12" s="57"/>
      <c r="ES12" s="57"/>
      <c r="ET12" s="57"/>
      <c r="EU12" s="57"/>
      <c r="EV12" s="57"/>
      <c r="EW12" s="57"/>
      <c r="EX12" s="57"/>
      <c r="EY12" s="57"/>
      <c r="EZ12" s="57"/>
      <c r="FA12" s="57"/>
      <c r="FB12" s="57"/>
      <c r="FC12" s="57"/>
      <c r="FD12" s="57"/>
      <c r="FE12" s="57"/>
      <c r="FF12" s="57"/>
      <c r="FG12" s="57"/>
      <c r="FH12" s="57"/>
      <c r="FI12" s="57"/>
      <c r="FJ12" s="57"/>
      <c r="FK12" s="57"/>
      <c r="FL12" s="57"/>
      <c r="FM12" s="57"/>
      <c r="FN12" s="57"/>
      <c r="FO12" s="57"/>
      <c r="FP12" s="57"/>
      <c r="FQ12" s="57"/>
      <c r="FR12" s="57"/>
      <c r="FS12" s="57"/>
      <c r="FT12" s="57"/>
      <c r="FU12" s="57"/>
      <c r="FV12" s="57"/>
      <c r="FW12" s="57"/>
      <c r="FX12" s="57"/>
      <c r="FY12" s="57"/>
      <c r="FZ12" s="57"/>
      <c r="GA12" s="57"/>
      <c r="GB12" s="57"/>
      <c r="GC12" s="57"/>
      <c r="GD12" s="57"/>
      <c r="GE12" s="57"/>
      <c r="GF12" s="57"/>
      <c r="GG12" s="57"/>
      <c r="GH12" s="57"/>
      <c r="GI12" s="57"/>
      <c r="GJ12" s="57"/>
      <c r="GK12" s="57"/>
      <c r="GL12" s="57"/>
      <c r="GM12" s="57"/>
      <c r="GN12" s="57"/>
      <c r="GO12" s="57"/>
      <c r="GP12" s="57"/>
      <c r="GQ12" s="57"/>
      <c r="GR12" s="57"/>
      <c r="GS12" s="57"/>
      <c r="GT12" s="57"/>
      <c r="GU12" s="57"/>
      <c r="GV12" s="57"/>
      <c r="GW12" s="57"/>
      <c r="GX12" s="57"/>
      <c r="GY12" s="57"/>
      <c r="GZ12" s="57"/>
      <c r="HA12" s="57"/>
      <c r="HB12" s="57"/>
      <c r="HC12" s="57"/>
      <c r="HD12" s="57"/>
      <c r="HE12" s="57"/>
      <c r="HF12" s="57"/>
      <c r="HG12" s="57"/>
      <c r="HH12" s="57"/>
      <c r="HI12" s="57"/>
      <c r="HJ12" s="57"/>
      <c r="HK12" s="57"/>
      <c r="HL12" s="57"/>
      <c r="HM12" s="57"/>
      <c r="HN12" s="57"/>
      <c r="HO12" s="57"/>
      <c r="HP12" s="57"/>
      <c r="HQ12" s="57"/>
      <c r="HR12" s="57"/>
      <c r="HS12" s="57"/>
      <c r="HT12" s="57"/>
      <c r="HU12" s="57"/>
      <c r="HV12" s="57"/>
      <c r="HW12" s="57"/>
      <c r="HX12" s="57"/>
      <c r="HY12" s="57"/>
      <c r="HZ12" s="57"/>
      <c r="IA12" s="57"/>
      <c r="IB12" s="57"/>
      <c r="IC12" s="57"/>
      <c r="ID12" s="57"/>
      <c r="IE12" s="57"/>
      <c r="IF12" s="57"/>
      <c r="IG12" s="57"/>
      <c r="IH12" s="57"/>
      <c r="II12" s="57"/>
      <c r="IJ12" s="57"/>
      <c r="IK12" s="57"/>
      <c r="IL12" s="57"/>
      <c r="IM12" s="57"/>
      <c r="IN12" s="57"/>
      <c r="IO12" s="57"/>
      <c r="IP12" s="57"/>
      <c r="IQ12" s="57"/>
      <c r="IR12" s="57"/>
      <c r="IS12" s="57"/>
      <c r="IT12" s="57"/>
      <c r="IU12" s="57"/>
      <c r="IV12" s="57"/>
      <c r="IW12" s="57"/>
      <c r="IX12" s="57"/>
      <c r="IY12" s="57"/>
      <c r="IZ12" s="57"/>
      <c r="JA12" s="57"/>
      <c r="JB12" s="57"/>
      <c r="JC12" s="57"/>
      <c r="JD12" s="57"/>
      <c r="JE12" s="57"/>
      <c r="JF12" s="57"/>
      <c r="JG12" s="57"/>
      <c r="JH12" s="57"/>
      <c r="JI12" s="57"/>
      <c r="JJ12" s="57"/>
      <c r="JK12" s="57"/>
      <c r="JL12" s="57"/>
      <c r="JM12" s="57"/>
      <c r="JN12" s="57"/>
      <c r="JO12" s="57"/>
      <c r="JP12" s="57"/>
      <c r="JQ12" s="57"/>
      <c r="JR12" s="57"/>
      <c r="JS12" s="57"/>
      <c r="JT12" s="57"/>
      <c r="JU12" s="57"/>
      <c r="JV12" s="57"/>
      <c r="JW12" s="57"/>
      <c r="JX12" s="57"/>
      <c r="JY12" s="57"/>
      <c r="JZ12" s="57"/>
      <c r="KA12" s="57"/>
      <c r="KB12" s="57"/>
      <c r="KC12" s="57"/>
      <c r="KD12" s="57"/>
      <c r="KE12" s="57"/>
      <c r="KF12" s="57"/>
      <c r="KG12" s="57"/>
      <c r="KH12" s="57"/>
      <c r="KI12" s="57"/>
      <c r="KJ12" s="57"/>
      <c r="KK12" s="57"/>
      <c r="KL12" s="57"/>
      <c r="KM12" s="57"/>
      <c r="KN12" s="57"/>
      <c r="KO12" s="57"/>
      <c r="KP12" s="57"/>
      <c r="KQ12" s="57"/>
      <c r="KR12" s="57"/>
      <c r="KS12" s="57"/>
      <c r="KT12" s="57"/>
      <c r="KU12" s="57"/>
      <c r="KV12" s="57"/>
      <c r="KW12" s="57"/>
      <c r="KX12" s="57"/>
      <c r="KY12" s="57"/>
      <c r="KZ12" s="57"/>
      <c r="LA12" s="57"/>
      <c r="LB12" s="57"/>
      <c r="LC12" s="57"/>
      <c r="LD12" s="57"/>
      <c r="LE12" s="57"/>
      <c r="LF12" s="57"/>
      <c r="LG12" s="57"/>
      <c r="LH12" s="57"/>
      <c r="LI12" s="57"/>
      <c r="LJ12" s="57"/>
      <c r="LK12" s="57"/>
      <c r="LL12" s="57"/>
      <c r="LM12" s="57"/>
      <c r="LN12" s="57"/>
      <c r="LO12" s="57"/>
      <c r="LP12" s="57"/>
      <c r="LQ12" s="57"/>
      <c r="LR12" s="57"/>
      <c r="LS12" s="57"/>
      <c r="LT12" s="57"/>
      <c r="LU12" s="57"/>
      <c r="LV12" s="57"/>
      <c r="LW12" s="57"/>
      <c r="LX12" s="57"/>
      <c r="LY12" s="57"/>
      <c r="LZ12" s="57"/>
      <c r="MA12" s="57"/>
      <c r="MB12" s="57"/>
      <c r="MC12" s="57"/>
      <c r="MD12" s="57"/>
      <c r="ME12" s="57"/>
      <c r="MF12" s="57"/>
      <c r="MG12" s="57"/>
      <c r="MH12" s="57"/>
      <c r="MI12" s="57"/>
      <c r="MJ12" s="57"/>
      <c r="MK12" s="57"/>
      <c r="ML12" s="57"/>
      <c r="MM12" s="57"/>
      <c r="MN12" s="57"/>
      <c r="MO12" s="57"/>
      <c r="MP12" s="57"/>
      <c r="MQ12" s="57"/>
      <c r="MR12" s="57"/>
      <c r="MS12" s="57"/>
      <c r="MT12" s="57"/>
      <c r="MU12" s="57"/>
      <c r="MV12" s="57"/>
      <c r="MW12" s="57"/>
      <c r="MX12" s="57"/>
      <c r="MY12" s="57"/>
      <c r="MZ12" s="57"/>
      <c r="NA12" s="57"/>
      <c r="NB12" s="57"/>
      <c r="NC12" s="57"/>
      <c r="ND12" s="57"/>
      <c r="NE12" s="57"/>
      <c r="NF12" s="57"/>
      <c r="NG12" s="57"/>
      <c r="NH12" s="57"/>
      <c r="NI12" s="57"/>
      <c r="NJ12" s="57"/>
      <c r="NK12" s="57"/>
      <c r="NL12" s="57"/>
      <c r="NM12" s="57"/>
      <c r="NN12" s="57"/>
      <c r="NO12" s="57"/>
      <c r="NP12" s="57"/>
      <c r="NQ12" s="57"/>
      <c r="NR12" s="57"/>
    </row>
    <row r="13" spans="1:382" x14ac:dyDescent="0.25">
      <c r="D13" s="57"/>
      <c r="E13" s="57"/>
      <c r="F13" s="57"/>
      <c r="G13" s="57"/>
      <c r="H13" s="57"/>
      <c r="I13" s="57"/>
      <c r="J13" s="57"/>
      <c r="K13" s="57"/>
      <c r="L13" s="57"/>
      <c r="M13" s="57"/>
      <c r="N13" s="57"/>
      <c r="O13" s="57"/>
      <c r="P13" s="57"/>
      <c r="Q13" s="57"/>
      <c r="R13" s="57"/>
      <c r="S13" s="57"/>
      <c r="T13" s="57"/>
      <c r="U13" s="57"/>
      <c r="V13" s="57"/>
      <c r="W13" s="57"/>
      <c r="X13" s="57"/>
      <c r="Y13" s="57"/>
      <c r="Z13" s="57"/>
      <c r="AA13" s="57"/>
      <c r="AB13" s="57"/>
      <c r="AC13" s="57"/>
      <c r="AD13" s="57"/>
      <c r="AE13" s="57"/>
      <c r="AF13" s="57"/>
      <c r="AG13" s="57"/>
      <c r="AH13" s="57"/>
      <c r="AI13" s="57"/>
      <c r="AJ13" s="57"/>
      <c r="AK13" s="57"/>
      <c r="AL13" s="57"/>
      <c r="AM13" s="57"/>
      <c r="AN13" s="57"/>
      <c r="AO13" s="57"/>
      <c r="AP13" s="57"/>
      <c r="AQ13" s="57"/>
      <c r="AR13" s="57"/>
      <c r="AS13" s="57"/>
      <c r="AT13" s="57"/>
    </row>
    <row r="14" spans="1:382" x14ac:dyDescent="0.25">
      <c r="A14" s="58">
        <v>2</v>
      </c>
      <c r="B14" s="58">
        <v>3</v>
      </c>
      <c r="C14" s="59" t="s">
        <v>79</v>
      </c>
      <c r="D14" s="59">
        <f>VLOOKUP($B14,'Shift Plan'!$A$8:$N$55,14,FALSE)</f>
        <v>14</v>
      </c>
      <c r="E14" s="57"/>
      <c r="F14" s="59"/>
      <c r="G14" s="57"/>
      <c r="H14" s="57"/>
      <c r="I14" s="57"/>
      <c r="J14" s="57"/>
      <c r="K14" s="57"/>
      <c r="L14" s="57"/>
      <c r="M14" s="59"/>
      <c r="N14" s="57"/>
      <c r="O14" s="57"/>
      <c r="P14" s="57"/>
      <c r="Q14" s="57"/>
      <c r="R14" s="57"/>
      <c r="S14" s="57"/>
      <c r="T14" s="59"/>
      <c r="U14" s="57"/>
      <c r="V14" s="57"/>
      <c r="W14" s="57"/>
      <c r="X14" s="57"/>
      <c r="Y14" s="57"/>
      <c r="Z14" s="57"/>
      <c r="AA14" s="59"/>
      <c r="AB14" s="57"/>
      <c r="AC14" s="57"/>
      <c r="AD14" s="57"/>
      <c r="AE14" s="57"/>
      <c r="AF14" s="57"/>
      <c r="AG14" s="57"/>
      <c r="AH14" s="59"/>
      <c r="AI14" s="57"/>
      <c r="AJ14" s="57"/>
      <c r="AK14" s="57"/>
      <c r="AL14" s="57"/>
      <c r="AM14" s="57"/>
      <c r="AN14" s="57"/>
      <c r="AO14" s="59"/>
      <c r="AP14" s="57"/>
      <c r="AQ14" s="57"/>
      <c r="AR14" s="57"/>
      <c r="AS14" s="57"/>
      <c r="AT14" s="57"/>
    </row>
    <row r="15" spans="1:382" x14ac:dyDescent="0.25">
      <c r="C15" s="60" t="s">
        <v>34</v>
      </c>
      <c r="D15" s="57">
        <f>VLOOKUP($B14,'Shift Plan'!$A$8:$L$55,12,FALSE)</f>
        <v>24</v>
      </c>
      <c r="E15" s="57" t="s">
        <v>17</v>
      </c>
      <c r="F15" s="57" t="s">
        <v>18</v>
      </c>
      <c r="G15" s="57" t="s">
        <v>19</v>
      </c>
      <c r="H15" s="57" t="s">
        <v>20</v>
      </c>
      <c r="I15" s="57" t="s">
        <v>21</v>
      </c>
      <c r="J15" s="57" t="s">
        <v>22</v>
      </c>
      <c r="K15" s="57" t="s">
        <v>23</v>
      </c>
      <c r="L15" s="57" t="s">
        <v>17</v>
      </c>
      <c r="M15" s="57" t="s">
        <v>18</v>
      </c>
      <c r="N15" s="57" t="s">
        <v>19</v>
      </c>
      <c r="O15" s="57" t="s">
        <v>20</v>
      </c>
      <c r="P15" s="57" t="s">
        <v>21</v>
      </c>
      <c r="Q15" s="57" t="s">
        <v>22</v>
      </c>
      <c r="R15" s="57" t="s">
        <v>23</v>
      </c>
      <c r="S15" s="57" t="s">
        <v>17</v>
      </c>
      <c r="T15" s="57" t="s">
        <v>18</v>
      </c>
      <c r="U15" s="57" t="s">
        <v>19</v>
      </c>
      <c r="V15" s="57" t="s">
        <v>20</v>
      </c>
      <c r="W15" s="57" t="s">
        <v>21</v>
      </c>
      <c r="X15" s="57" t="s">
        <v>22</v>
      </c>
      <c r="Y15" s="57" t="s">
        <v>23</v>
      </c>
      <c r="Z15" s="57" t="s">
        <v>17</v>
      </c>
      <c r="AA15" s="57" t="s">
        <v>18</v>
      </c>
      <c r="AB15" s="57" t="s">
        <v>19</v>
      </c>
      <c r="AC15" s="57" t="s">
        <v>20</v>
      </c>
      <c r="AD15" s="57" t="s">
        <v>21</v>
      </c>
      <c r="AE15" s="57" t="s">
        <v>22</v>
      </c>
      <c r="AF15" s="57" t="s">
        <v>23</v>
      </c>
      <c r="AG15" s="57" t="s">
        <v>17</v>
      </c>
      <c r="AH15" s="57" t="s">
        <v>18</v>
      </c>
      <c r="AI15" s="57" t="s">
        <v>19</v>
      </c>
      <c r="AJ15" s="57" t="s">
        <v>20</v>
      </c>
      <c r="AK15" s="57" t="s">
        <v>21</v>
      </c>
      <c r="AL15" s="57" t="s">
        <v>22</v>
      </c>
      <c r="AM15" s="57" t="s">
        <v>23</v>
      </c>
      <c r="AN15" s="57"/>
      <c r="AO15" s="57"/>
      <c r="AP15" s="57"/>
      <c r="AQ15" s="57"/>
      <c r="AR15" s="57"/>
      <c r="AS15" s="57"/>
      <c r="AT15" s="57"/>
      <c r="AU15" s="57"/>
      <c r="AV15" s="57"/>
      <c r="AW15" s="57"/>
      <c r="AX15" s="57"/>
      <c r="AY15" s="57"/>
      <c r="AZ15" s="57"/>
      <c r="BA15" s="57"/>
      <c r="BB15" s="57"/>
      <c r="BC15" s="57"/>
      <c r="BD15" s="57"/>
      <c r="BE15" s="57"/>
      <c r="BF15" s="57"/>
      <c r="BG15" s="57"/>
      <c r="BH15" s="57"/>
      <c r="BI15" s="57"/>
      <c r="BJ15" s="57"/>
      <c r="BK15" s="57"/>
      <c r="BL15" s="57"/>
      <c r="BM15" s="57"/>
      <c r="BN15" s="57"/>
      <c r="BO15" s="57"/>
      <c r="BP15" s="57"/>
      <c r="BQ15" s="57"/>
      <c r="BR15" s="57"/>
      <c r="BS15" s="57"/>
      <c r="BT15" s="57"/>
      <c r="BU15" s="57"/>
      <c r="BV15" s="57"/>
      <c r="BW15" s="57"/>
      <c r="BX15" s="57"/>
      <c r="BY15" s="57"/>
      <c r="BZ15" s="57"/>
      <c r="CA15" s="57"/>
      <c r="CB15" s="57"/>
      <c r="CC15" s="57"/>
      <c r="CD15" s="57"/>
      <c r="CE15" s="57"/>
      <c r="CF15" s="57"/>
      <c r="CG15" s="57"/>
      <c r="CH15" s="57"/>
      <c r="CI15" s="57"/>
      <c r="CJ15" s="57"/>
      <c r="CK15" s="57"/>
      <c r="CL15" s="57"/>
      <c r="CM15" s="57"/>
      <c r="CN15" s="57"/>
      <c r="CO15" s="57"/>
      <c r="CP15" s="57"/>
      <c r="CQ15" s="57"/>
      <c r="CR15" s="57"/>
      <c r="CS15" s="57"/>
      <c r="CT15" s="57"/>
      <c r="CU15" s="57"/>
      <c r="CV15" s="57"/>
      <c r="CW15" s="57"/>
      <c r="CX15" s="57"/>
      <c r="CY15" s="57"/>
      <c r="CZ15" s="57"/>
      <c r="DA15" s="57"/>
      <c r="DB15" s="57"/>
      <c r="DC15" s="57"/>
      <c r="DD15" s="57"/>
      <c r="DE15" s="57"/>
      <c r="DF15" s="57"/>
      <c r="DG15" s="57"/>
      <c r="DH15" s="57"/>
      <c r="DI15" s="57"/>
      <c r="DJ15" s="57"/>
      <c r="DK15" s="57"/>
      <c r="DL15" s="57"/>
      <c r="DM15" s="57"/>
      <c r="DN15" s="57"/>
      <c r="DO15" s="57"/>
      <c r="DP15" s="57"/>
      <c r="DQ15" s="57"/>
      <c r="DR15" s="57"/>
      <c r="DS15" s="57"/>
      <c r="DT15" s="57"/>
      <c r="DU15" s="57"/>
      <c r="DV15" s="57"/>
      <c r="DW15" s="57"/>
      <c r="DX15" s="57"/>
      <c r="DY15" s="57"/>
      <c r="DZ15" s="57"/>
      <c r="EA15" s="57"/>
      <c r="EB15" s="57"/>
      <c r="EC15" s="57"/>
      <c r="ED15" s="57"/>
      <c r="EE15" s="57"/>
      <c r="EF15" s="57"/>
      <c r="EG15" s="57"/>
      <c r="EH15" s="57"/>
      <c r="EI15" s="57"/>
      <c r="EJ15" s="57"/>
      <c r="EK15" s="57"/>
      <c r="EL15" s="57"/>
      <c r="EM15" s="57"/>
      <c r="EN15" s="57"/>
      <c r="EO15" s="57"/>
      <c r="EP15" s="57"/>
      <c r="EQ15" s="57"/>
      <c r="ER15" s="57"/>
      <c r="ES15" s="57"/>
      <c r="ET15" s="57"/>
      <c r="EU15" s="57"/>
      <c r="EV15" s="57"/>
      <c r="EW15" s="57"/>
      <c r="EX15" s="57"/>
      <c r="EY15" s="57"/>
      <c r="EZ15" s="57"/>
      <c r="FA15" s="57"/>
      <c r="FB15" s="57"/>
      <c r="FC15" s="57"/>
      <c r="FD15" s="57"/>
      <c r="FE15" s="57"/>
      <c r="FF15" s="57"/>
      <c r="FG15" s="57"/>
      <c r="FH15" s="57"/>
      <c r="FI15" s="57"/>
      <c r="FJ15" s="57"/>
      <c r="FK15" s="57"/>
      <c r="FL15" s="57"/>
      <c r="FM15" s="57"/>
      <c r="FN15" s="57"/>
      <c r="FO15" s="57"/>
      <c r="FP15" s="57"/>
      <c r="FQ15" s="57"/>
      <c r="FR15" s="57"/>
      <c r="FS15" s="57"/>
      <c r="FT15" s="57"/>
      <c r="FU15" s="57"/>
      <c r="FV15" s="57"/>
      <c r="FW15" s="57"/>
      <c r="FX15" s="57"/>
      <c r="FY15" s="57"/>
      <c r="FZ15" s="57"/>
      <c r="GA15" s="57"/>
      <c r="GB15" s="57"/>
      <c r="GC15" s="57"/>
      <c r="GD15" s="57"/>
      <c r="GE15" s="57"/>
      <c r="GF15" s="57"/>
      <c r="GG15" s="57"/>
      <c r="GH15" s="57"/>
      <c r="GI15" s="57"/>
      <c r="GJ15" s="57"/>
      <c r="GK15" s="57"/>
      <c r="GL15" s="57"/>
      <c r="GM15" s="57"/>
      <c r="GN15" s="57"/>
      <c r="GO15" s="57"/>
      <c r="GP15" s="57"/>
      <c r="GQ15" s="57"/>
      <c r="GR15" s="57"/>
      <c r="GS15" s="57"/>
      <c r="GT15" s="57"/>
      <c r="GU15" s="57"/>
      <c r="GV15" s="57"/>
      <c r="GW15" s="57"/>
      <c r="GX15" s="57"/>
      <c r="GY15" s="57"/>
      <c r="GZ15" s="57"/>
      <c r="HA15" s="57"/>
      <c r="HB15" s="57"/>
      <c r="HC15" s="57"/>
      <c r="HD15" s="57"/>
      <c r="HE15" s="57"/>
      <c r="HF15" s="57"/>
      <c r="HG15" s="57"/>
      <c r="HH15" s="57"/>
      <c r="HI15" s="57"/>
      <c r="HJ15" s="57"/>
      <c r="HK15" s="57"/>
      <c r="HL15" s="57"/>
      <c r="HM15" s="57"/>
      <c r="HN15" s="57"/>
      <c r="HO15" s="57"/>
      <c r="HP15" s="57"/>
      <c r="HQ15" s="57"/>
      <c r="HR15" s="57"/>
      <c r="HS15" s="57"/>
      <c r="HT15" s="57"/>
      <c r="HU15" s="57"/>
      <c r="HV15" s="57"/>
      <c r="HW15" s="57"/>
      <c r="HX15" s="57"/>
      <c r="HY15" s="57"/>
      <c r="HZ15" s="57"/>
      <c r="IA15" s="57"/>
      <c r="IB15" s="57"/>
      <c r="IC15" s="57"/>
      <c r="ID15" s="57"/>
      <c r="IE15" s="57"/>
      <c r="IF15" s="57"/>
      <c r="IG15" s="57"/>
      <c r="IH15" s="57"/>
      <c r="II15" s="57"/>
      <c r="IJ15" s="57"/>
      <c r="IK15" s="57"/>
      <c r="IL15" s="57"/>
      <c r="IM15" s="57"/>
      <c r="IN15" s="57"/>
      <c r="IO15" s="57"/>
      <c r="IP15" s="57"/>
      <c r="IQ15" s="57"/>
      <c r="IR15" s="57"/>
      <c r="IS15" s="57"/>
      <c r="IT15" s="57"/>
      <c r="IU15" s="57"/>
      <c r="IV15" s="57"/>
      <c r="IW15" s="57"/>
      <c r="IX15" s="57"/>
      <c r="IY15" s="57"/>
      <c r="IZ15" s="57"/>
      <c r="JA15" s="57"/>
      <c r="JB15" s="57"/>
      <c r="JC15" s="57"/>
      <c r="JD15" s="57"/>
      <c r="JE15" s="57"/>
      <c r="JF15" s="57"/>
      <c r="JG15" s="57"/>
      <c r="JH15" s="57"/>
      <c r="JI15" s="57"/>
      <c r="JJ15" s="57"/>
      <c r="JK15" s="57"/>
      <c r="JL15" s="57"/>
      <c r="JM15" s="57"/>
      <c r="JN15" s="57"/>
      <c r="JO15" s="57"/>
      <c r="JP15" s="57"/>
      <c r="JQ15" s="57"/>
      <c r="JR15" s="57"/>
      <c r="JS15" s="57"/>
      <c r="JT15" s="57"/>
      <c r="JU15" s="57"/>
      <c r="JV15" s="57"/>
      <c r="JW15" s="57"/>
      <c r="JX15" s="57"/>
      <c r="JY15" s="57"/>
      <c r="JZ15" s="57"/>
      <c r="KA15" s="57"/>
      <c r="KB15" s="57"/>
      <c r="KC15" s="57"/>
      <c r="KD15" s="57"/>
      <c r="KE15" s="57"/>
      <c r="KF15" s="57"/>
      <c r="KG15" s="57"/>
      <c r="KH15" s="57"/>
      <c r="KI15" s="57"/>
      <c r="KJ15" s="57"/>
      <c r="KK15" s="57"/>
      <c r="KL15" s="57"/>
      <c r="KM15" s="57"/>
      <c r="KN15" s="57"/>
      <c r="KO15" s="57"/>
      <c r="KP15" s="57"/>
      <c r="KQ15" s="57"/>
      <c r="KR15" s="57"/>
      <c r="KS15" s="57"/>
      <c r="KT15" s="57"/>
      <c r="KU15" s="57"/>
      <c r="KV15" s="57"/>
      <c r="KW15" s="57"/>
      <c r="KX15" s="57"/>
      <c r="KY15" s="57"/>
      <c r="KZ15" s="57"/>
      <c r="LA15" s="57"/>
      <c r="LB15" s="57"/>
      <c r="LC15" s="57"/>
      <c r="LD15" s="57"/>
      <c r="LE15" s="57"/>
      <c r="LF15" s="57"/>
      <c r="LG15" s="57"/>
      <c r="LH15" s="57"/>
      <c r="LI15" s="57"/>
      <c r="LJ15" s="57"/>
      <c r="LK15" s="57"/>
      <c r="LL15" s="57"/>
      <c r="LM15" s="57"/>
      <c r="LN15" s="57"/>
      <c r="LO15" s="57"/>
      <c r="LP15" s="57"/>
      <c r="LQ15" s="57"/>
      <c r="LR15" s="57"/>
      <c r="LS15" s="57"/>
      <c r="LT15" s="57"/>
      <c r="LU15" s="57"/>
      <c r="LV15" s="57"/>
      <c r="LW15" s="57"/>
      <c r="LX15" s="57"/>
      <c r="LY15" s="57"/>
      <c r="LZ15" s="57"/>
      <c r="MA15" s="57"/>
      <c r="MB15" s="57"/>
      <c r="MC15" s="57"/>
      <c r="MD15" s="57"/>
      <c r="ME15" s="57"/>
      <c r="MF15" s="57"/>
      <c r="MG15" s="57"/>
      <c r="MH15" s="57"/>
      <c r="MI15" s="57"/>
      <c r="MJ15" s="57"/>
      <c r="MK15" s="57"/>
      <c r="ML15" s="57"/>
      <c r="MM15" s="57"/>
      <c r="MN15" s="57"/>
      <c r="MO15" s="57"/>
      <c r="MP15" s="57"/>
      <c r="MQ15" s="57"/>
      <c r="MR15" s="57"/>
      <c r="MS15" s="57"/>
      <c r="MT15" s="57"/>
      <c r="MU15" s="57"/>
      <c r="MV15" s="57"/>
      <c r="MW15" s="57"/>
      <c r="MX15" s="57"/>
      <c r="MY15" s="57"/>
      <c r="MZ15" s="57"/>
      <c r="NA15" s="57"/>
      <c r="NB15" s="57"/>
      <c r="NC15" s="57"/>
      <c r="ND15" s="57"/>
      <c r="NE15" s="57"/>
      <c r="NF15" s="57"/>
      <c r="NG15" s="57"/>
      <c r="NH15" s="57"/>
      <c r="NI15" s="57"/>
      <c r="NJ15" s="57"/>
      <c r="NK15" s="57"/>
      <c r="NL15" s="57"/>
      <c r="NM15" s="57"/>
      <c r="NN15" s="57"/>
      <c r="NO15" s="57"/>
      <c r="NP15" s="57"/>
      <c r="NQ15" s="57"/>
      <c r="NR15" s="57"/>
    </row>
    <row r="16" spans="1:382" x14ac:dyDescent="0.25">
      <c r="C16" s="60">
        <f>B14</f>
        <v>3</v>
      </c>
      <c r="D16" s="57">
        <f ca="1">IF(D17&lt;7,COUNTIF(E16:OFFSET(E16,0,D14-1,4,1),"A")*D15/(D14/7),COUNTIF(E16:OFFSET(E16,0,D14-1,4,1),"A")*D15*7/D14)</f>
        <v>72</v>
      </c>
      <c r="E16" s="57" t="s">
        <v>25</v>
      </c>
      <c r="F16" s="57" t="s">
        <v>25</v>
      </c>
      <c r="G16" s="57" t="s">
        <v>25</v>
      </c>
      <c r="H16" s="57" t="s">
        <v>25</v>
      </c>
      <c r="I16" s="57" t="s">
        <v>25</v>
      </c>
      <c r="J16" s="57" t="s">
        <v>25</v>
      </c>
      <c r="K16" s="57" t="s">
        <v>24</v>
      </c>
      <c r="L16" s="57" t="s">
        <v>26</v>
      </c>
      <c r="M16" s="57" t="s">
        <v>26</v>
      </c>
      <c r="N16" s="57" t="s">
        <v>26</v>
      </c>
      <c r="O16" s="57" t="s">
        <v>26</v>
      </c>
      <c r="P16" s="57" t="s">
        <v>26</v>
      </c>
      <c r="Q16" s="57" t="s">
        <v>26</v>
      </c>
      <c r="R16" s="57" t="s">
        <v>24</v>
      </c>
      <c r="S16" s="57" t="s">
        <v>25</v>
      </c>
      <c r="T16" s="57" t="s">
        <v>25</v>
      </c>
      <c r="U16" s="57" t="s">
        <v>25</v>
      </c>
      <c r="V16" s="57" t="s">
        <v>25</v>
      </c>
      <c r="W16" s="57" t="s">
        <v>25</v>
      </c>
      <c r="X16" s="57" t="s">
        <v>25</v>
      </c>
      <c r="Y16" s="57" t="s">
        <v>24</v>
      </c>
      <c r="Z16" s="57" t="s">
        <v>26</v>
      </c>
      <c r="AA16" s="57" t="s">
        <v>26</v>
      </c>
      <c r="AB16" s="57" t="s">
        <v>26</v>
      </c>
      <c r="AC16" s="57" t="s">
        <v>26</v>
      </c>
      <c r="AD16" s="57" t="s">
        <v>26</v>
      </c>
      <c r="AE16" s="57" t="s">
        <v>26</v>
      </c>
      <c r="AF16" s="57" t="s">
        <v>24</v>
      </c>
      <c r="AG16" s="57" t="s">
        <v>25</v>
      </c>
      <c r="AH16" s="57" t="s">
        <v>25</v>
      </c>
      <c r="AI16" s="57" t="s">
        <v>25</v>
      </c>
      <c r="AJ16" s="57" t="s">
        <v>25</v>
      </c>
      <c r="AK16" s="57" t="s">
        <v>25</v>
      </c>
      <c r="AL16" s="57" t="s">
        <v>25</v>
      </c>
      <c r="AM16" s="57" t="s">
        <v>24</v>
      </c>
      <c r="AN16" s="57"/>
      <c r="AO16" s="57"/>
      <c r="AP16" s="57"/>
      <c r="AQ16" s="57"/>
      <c r="AR16" s="57"/>
      <c r="AS16" s="57"/>
      <c r="AT16" s="57"/>
      <c r="AU16" s="57"/>
      <c r="AV16" s="57"/>
      <c r="AW16" s="57"/>
      <c r="AX16" s="57"/>
      <c r="AY16" s="57"/>
      <c r="AZ16" s="57"/>
      <c r="BA16" s="57"/>
      <c r="BB16" s="57"/>
      <c r="BC16" s="57"/>
      <c r="BD16" s="57"/>
      <c r="BE16" s="57"/>
      <c r="BF16" s="57"/>
      <c r="BG16" s="57"/>
      <c r="BH16" s="57"/>
      <c r="BI16" s="57"/>
      <c r="BJ16" s="57"/>
      <c r="BK16" s="57"/>
      <c r="BL16" s="57"/>
      <c r="BM16" s="57"/>
      <c r="BN16" s="57"/>
      <c r="BO16" s="57"/>
      <c r="BP16" s="57"/>
      <c r="BQ16" s="57"/>
      <c r="BR16" s="57"/>
      <c r="BS16" s="57"/>
      <c r="BT16" s="57"/>
      <c r="BU16" s="57"/>
      <c r="BV16" s="57"/>
      <c r="BW16" s="57"/>
      <c r="BX16" s="57"/>
      <c r="BY16" s="57"/>
      <c r="BZ16" s="57"/>
      <c r="CA16" s="57"/>
      <c r="CB16" s="57"/>
      <c r="CC16" s="57"/>
      <c r="CD16" s="57"/>
      <c r="CE16" s="57"/>
      <c r="CF16" s="57"/>
      <c r="CG16" s="57"/>
      <c r="CH16" s="57"/>
      <c r="CI16" s="57"/>
      <c r="CJ16" s="57"/>
      <c r="CK16" s="57"/>
      <c r="CL16" s="57"/>
      <c r="CM16" s="57"/>
      <c r="CN16" s="57"/>
      <c r="CO16" s="57"/>
      <c r="CP16" s="57"/>
      <c r="CQ16" s="57"/>
      <c r="CR16" s="57"/>
      <c r="CS16" s="57"/>
      <c r="CT16" s="57"/>
      <c r="CU16" s="57"/>
      <c r="CV16" s="57"/>
      <c r="CW16" s="57"/>
      <c r="CX16" s="57"/>
      <c r="CY16" s="57"/>
      <c r="CZ16" s="57"/>
      <c r="DA16" s="57"/>
      <c r="DB16" s="57"/>
      <c r="DC16" s="57"/>
      <c r="DD16" s="57"/>
      <c r="DE16" s="57"/>
      <c r="DF16" s="57"/>
      <c r="DG16" s="57"/>
      <c r="DH16" s="57"/>
      <c r="DI16" s="57"/>
      <c r="DJ16" s="57"/>
      <c r="DK16" s="57"/>
      <c r="DL16" s="57"/>
      <c r="DM16" s="57"/>
      <c r="DN16" s="57"/>
      <c r="DO16" s="57"/>
      <c r="DP16" s="57"/>
      <c r="DQ16" s="57"/>
      <c r="DR16" s="57"/>
      <c r="DS16" s="57"/>
      <c r="DT16" s="57"/>
      <c r="DU16" s="57"/>
      <c r="DV16" s="57"/>
      <c r="DW16" s="57"/>
      <c r="DX16" s="57"/>
      <c r="DY16" s="57"/>
      <c r="DZ16" s="57"/>
      <c r="EA16" s="57"/>
      <c r="EB16" s="57"/>
      <c r="EC16" s="57"/>
      <c r="ED16" s="57"/>
      <c r="EE16" s="57"/>
      <c r="EF16" s="57"/>
      <c r="EG16" s="57"/>
      <c r="EH16" s="57"/>
      <c r="EI16" s="57"/>
      <c r="EJ16" s="57"/>
      <c r="EK16" s="57"/>
      <c r="EL16" s="57"/>
      <c r="EM16" s="57"/>
      <c r="EN16" s="57"/>
      <c r="EO16" s="57"/>
      <c r="EP16" s="57"/>
      <c r="EQ16" s="57"/>
      <c r="ER16" s="57"/>
      <c r="ES16" s="57"/>
      <c r="ET16" s="57"/>
      <c r="EU16" s="57"/>
      <c r="EV16" s="57"/>
      <c r="EW16" s="57"/>
      <c r="EX16" s="57"/>
      <c r="EY16" s="57"/>
      <c r="EZ16" s="57"/>
      <c r="FA16" s="57"/>
      <c r="FB16" s="57"/>
      <c r="FC16" s="57"/>
      <c r="FD16" s="57"/>
      <c r="FE16" s="57"/>
      <c r="FF16" s="57"/>
      <c r="FG16" s="57"/>
      <c r="FH16" s="57"/>
      <c r="FI16" s="57"/>
      <c r="FJ16" s="57"/>
      <c r="FK16" s="57"/>
      <c r="FL16" s="57"/>
      <c r="FM16" s="57"/>
      <c r="FN16" s="57"/>
      <c r="FO16" s="57"/>
      <c r="FP16" s="57"/>
      <c r="FQ16" s="57"/>
      <c r="FR16" s="57"/>
      <c r="FS16" s="57"/>
      <c r="FT16" s="57"/>
      <c r="FU16" s="57"/>
      <c r="FV16" s="57"/>
      <c r="FW16" s="57"/>
      <c r="FX16" s="57"/>
      <c r="FY16" s="57"/>
      <c r="FZ16" s="57"/>
      <c r="GA16" s="57"/>
      <c r="GB16" s="57"/>
      <c r="GC16" s="57"/>
      <c r="GD16" s="57"/>
      <c r="GE16" s="57"/>
      <c r="GF16" s="57"/>
      <c r="GG16" s="57"/>
      <c r="GH16" s="57"/>
      <c r="GI16" s="57"/>
      <c r="GJ16" s="57"/>
      <c r="GK16" s="57"/>
      <c r="GL16" s="57"/>
      <c r="GM16" s="57"/>
      <c r="GN16" s="57"/>
      <c r="GO16" s="57"/>
      <c r="GP16" s="57"/>
      <c r="GQ16" s="57"/>
      <c r="GR16" s="57"/>
      <c r="GS16" s="57"/>
      <c r="GT16" s="57"/>
      <c r="GU16" s="57"/>
      <c r="GV16" s="57"/>
      <c r="GW16" s="57"/>
      <c r="GX16" s="57"/>
      <c r="GY16" s="57"/>
      <c r="GZ16" s="57"/>
      <c r="HA16" s="57"/>
      <c r="HB16" s="57"/>
      <c r="HC16" s="57"/>
      <c r="HD16" s="57"/>
      <c r="HE16" s="57"/>
      <c r="HF16" s="57"/>
      <c r="HG16" s="57"/>
      <c r="HH16" s="57"/>
      <c r="HI16" s="57"/>
      <c r="HJ16" s="57"/>
      <c r="HK16" s="57"/>
      <c r="HL16" s="57"/>
      <c r="HM16" s="57"/>
      <c r="HN16" s="57"/>
      <c r="HO16" s="57"/>
      <c r="HP16" s="57"/>
      <c r="HQ16" s="57"/>
      <c r="HR16" s="57"/>
      <c r="HS16" s="57"/>
      <c r="HT16" s="57"/>
      <c r="HU16" s="57"/>
      <c r="HV16" s="57"/>
      <c r="HW16" s="57"/>
      <c r="HX16" s="57"/>
      <c r="HY16" s="57"/>
      <c r="HZ16" s="57"/>
      <c r="IA16" s="57"/>
      <c r="IB16" s="57"/>
      <c r="IC16" s="57"/>
      <c r="ID16" s="57"/>
      <c r="IE16" s="57"/>
      <c r="IF16" s="57"/>
      <c r="IG16" s="57"/>
      <c r="IH16" s="57"/>
      <c r="II16" s="57"/>
      <c r="IJ16" s="57"/>
      <c r="IK16" s="57"/>
      <c r="IL16" s="57"/>
      <c r="IM16" s="57"/>
      <c r="IN16" s="57"/>
      <c r="IO16" s="57"/>
      <c r="IP16" s="57"/>
      <c r="IQ16" s="57"/>
      <c r="IR16" s="57"/>
      <c r="IS16" s="57"/>
      <c r="IT16" s="57"/>
      <c r="IU16" s="57"/>
      <c r="IV16" s="57"/>
      <c r="IW16" s="57"/>
      <c r="IX16" s="57"/>
      <c r="IY16" s="57"/>
      <c r="IZ16" s="57"/>
      <c r="JA16" s="57"/>
      <c r="JB16" s="57"/>
      <c r="JC16" s="57"/>
      <c r="JD16" s="57"/>
      <c r="JE16" s="57"/>
      <c r="JF16" s="57"/>
      <c r="JG16" s="57"/>
      <c r="JH16" s="57"/>
      <c r="JI16" s="57"/>
      <c r="JJ16" s="57"/>
      <c r="JK16" s="57"/>
      <c r="JL16" s="57"/>
      <c r="JM16" s="57"/>
      <c r="JN16" s="57"/>
      <c r="JO16" s="57"/>
      <c r="JP16" s="57"/>
      <c r="JQ16" s="57"/>
      <c r="JR16" s="57"/>
      <c r="JS16" s="57"/>
      <c r="JT16" s="57"/>
      <c r="JU16" s="57"/>
      <c r="JV16" s="57"/>
      <c r="JW16" s="57"/>
      <c r="JX16" s="57"/>
      <c r="JY16" s="57"/>
      <c r="JZ16" s="57"/>
      <c r="KA16" s="57"/>
      <c r="KB16" s="57"/>
      <c r="KC16" s="57"/>
      <c r="KD16" s="57"/>
      <c r="KE16" s="57"/>
      <c r="KF16" s="57"/>
      <c r="KG16" s="57"/>
      <c r="KH16" s="57"/>
      <c r="KI16" s="57"/>
      <c r="KJ16" s="57"/>
      <c r="KK16" s="57"/>
      <c r="KL16" s="57"/>
      <c r="KM16" s="57"/>
      <c r="KN16" s="57"/>
      <c r="KO16" s="57"/>
      <c r="KP16" s="57"/>
      <c r="KQ16" s="57"/>
      <c r="KR16" s="57"/>
      <c r="KS16" s="57"/>
      <c r="KT16" s="57"/>
      <c r="KU16" s="57"/>
      <c r="KV16" s="57"/>
      <c r="KW16" s="57"/>
      <c r="KX16" s="57"/>
      <c r="KY16" s="57"/>
      <c r="KZ16" s="57"/>
      <c r="LA16" s="57"/>
      <c r="LB16" s="57"/>
      <c r="LC16" s="57"/>
      <c r="LD16" s="57"/>
      <c r="LE16" s="57"/>
      <c r="LF16" s="57"/>
      <c r="LG16" s="57"/>
      <c r="LH16" s="57"/>
      <c r="LI16" s="57"/>
      <c r="LJ16" s="57"/>
      <c r="LK16" s="57"/>
      <c r="LL16" s="57"/>
      <c r="LM16" s="57"/>
      <c r="LN16" s="57"/>
      <c r="LO16" s="57"/>
      <c r="LP16" s="57"/>
      <c r="LQ16" s="57"/>
      <c r="LR16" s="57"/>
      <c r="LS16" s="57"/>
      <c r="LT16" s="57"/>
      <c r="LU16" s="57"/>
      <c r="LV16" s="57"/>
      <c r="LW16" s="57"/>
      <c r="LX16" s="57"/>
      <c r="LY16" s="57"/>
      <c r="LZ16" s="57"/>
      <c r="MA16" s="57"/>
      <c r="MB16" s="57"/>
      <c r="MC16" s="57"/>
      <c r="MD16" s="57"/>
      <c r="ME16" s="57"/>
      <c r="MF16" s="57"/>
      <c r="MG16" s="57"/>
      <c r="MH16" s="57"/>
      <c r="MI16" s="57"/>
      <c r="MJ16" s="57"/>
      <c r="MK16" s="57"/>
      <c r="ML16" s="57"/>
      <c r="MM16" s="57"/>
      <c r="MN16" s="57"/>
      <c r="MO16" s="57"/>
      <c r="MP16" s="57"/>
      <c r="MQ16" s="57"/>
      <c r="MR16" s="57"/>
      <c r="MS16" s="57"/>
      <c r="MT16" s="57"/>
      <c r="MU16" s="57"/>
      <c r="MV16" s="57"/>
      <c r="MW16" s="57"/>
      <c r="MX16" s="57"/>
      <c r="MY16" s="57"/>
      <c r="MZ16" s="57"/>
      <c r="NA16" s="57"/>
      <c r="NB16" s="57"/>
      <c r="NC16" s="57"/>
      <c r="ND16" s="57"/>
      <c r="NE16" s="57"/>
      <c r="NF16" s="57"/>
      <c r="NG16" s="57"/>
      <c r="NH16" s="57"/>
      <c r="NI16" s="57"/>
      <c r="NJ16" s="57"/>
      <c r="NK16" s="57"/>
      <c r="NL16" s="57"/>
      <c r="NM16" s="57"/>
      <c r="NN16" s="57"/>
      <c r="NO16" s="57"/>
      <c r="NP16" s="57"/>
      <c r="NQ16" s="57"/>
      <c r="NR16" s="57"/>
    </row>
    <row r="17" spans="1:382" x14ac:dyDescent="0.25">
      <c r="D17" s="57">
        <f>VLOOKUP($B14,'Shift Plan'!$A$8:$H$55,8,FALSE)</f>
        <v>6</v>
      </c>
      <c r="E17" s="57"/>
      <c r="F17" s="57"/>
      <c r="G17" s="57"/>
      <c r="H17" s="57"/>
      <c r="I17" s="57"/>
      <c r="J17" s="57"/>
      <c r="K17" s="57"/>
      <c r="L17" s="57"/>
      <c r="M17" s="57"/>
      <c r="N17" s="57"/>
      <c r="O17" s="57"/>
      <c r="P17" s="57"/>
      <c r="Q17" s="57"/>
      <c r="R17" s="57"/>
      <c r="S17" s="57"/>
      <c r="T17" s="57"/>
      <c r="U17" s="57"/>
      <c r="V17" s="57"/>
      <c r="W17" s="57"/>
      <c r="X17" s="57"/>
      <c r="Y17" s="57"/>
      <c r="Z17" s="57"/>
      <c r="AA17" s="57"/>
      <c r="AB17" s="57"/>
      <c r="AC17" s="57"/>
      <c r="AD17" s="57"/>
      <c r="AE17" s="57"/>
      <c r="AF17" s="57"/>
      <c r="AG17" s="57"/>
      <c r="AH17" s="57"/>
      <c r="AI17" s="57"/>
      <c r="AJ17" s="57"/>
      <c r="AK17" s="57"/>
      <c r="AL17" s="57"/>
      <c r="AM17" s="57"/>
      <c r="AN17" s="57"/>
      <c r="AO17" s="57"/>
      <c r="AP17" s="57"/>
      <c r="AQ17" s="57"/>
      <c r="AR17" s="57"/>
      <c r="AS17" s="57"/>
      <c r="AT17" s="57"/>
      <c r="AU17" s="57"/>
      <c r="AV17" s="57"/>
      <c r="AW17" s="57"/>
      <c r="AX17" s="57"/>
      <c r="AY17" s="57"/>
      <c r="AZ17" s="57"/>
      <c r="BA17" s="57"/>
      <c r="BB17" s="57"/>
      <c r="BC17" s="57"/>
      <c r="BD17" s="57"/>
      <c r="BE17" s="57"/>
      <c r="BF17" s="57"/>
      <c r="BG17" s="57"/>
      <c r="BH17" s="57"/>
      <c r="BI17" s="57"/>
      <c r="BJ17" s="57"/>
      <c r="BK17" s="57"/>
      <c r="BL17" s="57"/>
      <c r="BM17" s="57"/>
      <c r="BN17" s="57"/>
      <c r="BO17" s="57"/>
      <c r="BP17" s="57"/>
      <c r="BQ17" s="57"/>
      <c r="BR17" s="57"/>
      <c r="BS17" s="57"/>
      <c r="BT17" s="57"/>
      <c r="BU17" s="57"/>
      <c r="BV17" s="57"/>
      <c r="BW17" s="57"/>
      <c r="BX17" s="57"/>
      <c r="BY17" s="57"/>
      <c r="BZ17" s="57"/>
      <c r="CA17" s="57"/>
      <c r="CB17" s="57"/>
      <c r="CC17" s="57"/>
      <c r="CD17" s="57"/>
      <c r="CE17" s="57"/>
      <c r="CF17" s="57"/>
      <c r="CG17" s="57"/>
      <c r="CH17" s="57"/>
      <c r="CI17" s="57"/>
      <c r="CJ17" s="57"/>
      <c r="CK17" s="57"/>
      <c r="CL17" s="57"/>
      <c r="CM17" s="57"/>
      <c r="CN17" s="57"/>
      <c r="CO17" s="57"/>
      <c r="CP17" s="57"/>
      <c r="CQ17" s="57"/>
      <c r="CR17" s="57"/>
      <c r="CS17" s="57"/>
      <c r="CT17" s="57"/>
      <c r="CU17" s="57"/>
      <c r="CV17" s="57"/>
      <c r="CW17" s="57"/>
      <c r="CX17" s="57"/>
      <c r="CY17" s="57"/>
      <c r="CZ17" s="57"/>
      <c r="DA17" s="57"/>
      <c r="DB17" s="57"/>
      <c r="DC17" s="57"/>
      <c r="DD17" s="57"/>
      <c r="DE17" s="57"/>
      <c r="DF17" s="57"/>
      <c r="DG17" s="57"/>
      <c r="DH17" s="57"/>
      <c r="DI17" s="57"/>
      <c r="DJ17" s="57"/>
      <c r="DK17" s="57"/>
      <c r="DL17" s="57"/>
      <c r="DM17" s="57"/>
      <c r="DN17" s="57"/>
      <c r="DO17" s="57"/>
      <c r="DP17" s="57"/>
      <c r="DQ17" s="57"/>
      <c r="DR17" s="57"/>
      <c r="DS17" s="57"/>
      <c r="DT17" s="57"/>
      <c r="DU17" s="57"/>
      <c r="DV17" s="57"/>
      <c r="DW17" s="57"/>
      <c r="DX17" s="57"/>
      <c r="DY17" s="57"/>
      <c r="DZ17" s="57"/>
      <c r="EA17" s="57"/>
      <c r="EB17" s="57"/>
      <c r="EC17" s="57"/>
      <c r="ED17" s="57"/>
      <c r="EE17" s="57"/>
      <c r="EF17" s="57"/>
      <c r="EG17" s="57"/>
      <c r="EH17" s="57"/>
      <c r="EI17" s="57"/>
      <c r="EJ17" s="57"/>
      <c r="EK17" s="57"/>
      <c r="EL17" s="57"/>
      <c r="EM17" s="57"/>
      <c r="EN17" s="57"/>
      <c r="EO17" s="57"/>
      <c r="EP17" s="57"/>
      <c r="EQ17" s="57"/>
      <c r="ER17" s="57"/>
      <c r="ES17" s="57"/>
      <c r="ET17" s="57"/>
      <c r="EU17" s="57"/>
      <c r="EV17" s="57"/>
      <c r="EW17" s="57"/>
      <c r="EX17" s="57"/>
      <c r="EY17" s="57"/>
      <c r="EZ17" s="57"/>
      <c r="FA17" s="57"/>
      <c r="FB17" s="57"/>
      <c r="FC17" s="57"/>
      <c r="FD17" s="57"/>
      <c r="FE17" s="57"/>
      <c r="FF17" s="57"/>
      <c r="FG17" s="57"/>
      <c r="FH17" s="57"/>
      <c r="FI17" s="57"/>
      <c r="FJ17" s="57"/>
      <c r="FK17" s="57"/>
      <c r="FL17" s="57"/>
      <c r="FM17" s="57"/>
      <c r="FN17" s="57"/>
      <c r="FO17" s="57"/>
      <c r="FP17" s="57"/>
      <c r="FQ17" s="57"/>
      <c r="FR17" s="57"/>
      <c r="FS17" s="57"/>
      <c r="FT17" s="57"/>
      <c r="FU17" s="57"/>
      <c r="FV17" s="57"/>
      <c r="FW17" s="57"/>
      <c r="FX17" s="57"/>
      <c r="FY17" s="57"/>
      <c r="FZ17" s="57"/>
      <c r="GA17" s="57"/>
      <c r="GB17" s="57"/>
      <c r="GC17" s="57"/>
      <c r="GD17" s="57"/>
      <c r="GE17" s="57"/>
      <c r="GF17" s="57"/>
      <c r="GG17" s="57"/>
      <c r="GH17" s="57"/>
      <c r="GI17" s="57"/>
      <c r="GJ17" s="57"/>
      <c r="GK17" s="57"/>
      <c r="GL17" s="57"/>
      <c r="GM17" s="57"/>
      <c r="GN17" s="57"/>
      <c r="GO17" s="57"/>
      <c r="GP17" s="57"/>
      <c r="GQ17" s="57"/>
      <c r="GR17" s="57"/>
      <c r="GS17" s="57"/>
      <c r="GT17" s="57"/>
      <c r="GU17" s="57"/>
      <c r="GV17" s="57"/>
      <c r="GW17" s="57"/>
      <c r="GX17" s="57"/>
      <c r="GY17" s="57"/>
      <c r="GZ17" s="57"/>
      <c r="HA17" s="57"/>
      <c r="HB17" s="57"/>
      <c r="HC17" s="57"/>
      <c r="HD17" s="57"/>
      <c r="HE17" s="57"/>
      <c r="HF17" s="57"/>
      <c r="HG17" s="57"/>
      <c r="HH17" s="57"/>
      <c r="HI17" s="57"/>
      <c r="HJ17" s="57"/>
      <c r="HK17" s="57"/>
      <c r="HL17" s="57"/>
      <c r="HM17" s="57"/>
      <c r="HN17" s="57"/>
      <c r="HO17" s="57"/>
      <c r="HP17" s="57"/>
      <c r="HQ17" s="57"/>
      <c r="HR17" s="57"/>
      <c r="HS17" s="57"/>
      <c r="HT17" s="57"/>
      <c r="HU17" s="57"/>
      <c r="HV17" s="57"/>
      <c r="HW17" s="57"/>
      <c r="HX17" s="57"/>
      <c r="HY17" s="57"/>
      <c r="HZ17" s="57"/>
      <c r="IA17" s="57"/>
      <c r="IB17" s="57"/>
      <c r="IC17" s="57"/>
      <c r="ID17" s="57"/>
      <c r="IE17" s="57"/>
      <c r="IF17" s="57"/>
      <c r="IG17" s="57"/>
      <c r="IH17" s="57"/>
      <c r="II17" s="57"/>
      <c r="IJ17" s="57"/>
      <c r="IK17" s="57"/>
      <c r="IL17" s="57"/>
      <c r="IM17" s="57"/>
      <c r="IN17" s="57"/>
      <c r="IO17" s="57"/>
      <c r="IP17" s="57"/>
      <c r="IQ17" s="57"/>
      <c r="IR17" s="57"/>
      <c r="IS17" s="57"/>
      <c r="IT17" s="57"/>
      <c r="IU17" s="57"/>
      <c r="IV17" s="57"/>
      <c r="IW17" s="57"/>
      <c r="IX17" s="57"/>
      <c r="IY17" s="57"/>
      <c r="IZ17" s="57"/>
      <c r="JA17" s="57"/>
      <c r="JB17" s="57"/>
      <c r="JC17" s="57"/>
      <c r="JD17" s="57"/>
      <c r="JE17" s="57"/>
      <c r="JF17" s="57"/>
      <c r="JG17" s="57"/>
      <c r="JH17" s="57"/>
      <c r="JI17" s="57"/>
      <c r="JJ17" s="57"/>
      <c r="JK17" s="57"/>
      <c r="JL17" s="57"/>
      <c r="JM17" s="57"/>
      <c r="JN17" s="57"/>
      <c r="JO17" s="57"/>
      <c r="JP17" s="57"/>
      <c r="JQ17" s="57"/>
      <c r="JR17" s="57"/>
      <c r="JS17" s="57"/>
      <c r="JT17" s="57"/>
      <c r="JU17" s="57"/>
      <c r="JV17" s="57"/>
      <c r="JW17" s="57"/>
      <c r="JX17" s="57"/>
      <c r="JY17" s="57"/>
      <c r="JZ17" s="57"/>
      <c r="KA17" s="57"/>
      <c r="KB17" s="57"/>
      <c r="KC17" s="57"/>
      <c r="KD17" s="57"/>
      <c r="KE17" s="57"/>
      <c r="KF17" s="57"/>
      <c r="KG17" s="57"/>
      <c r="KH17" s="57"/>
      <c r="KI17" s="57"/>
      <c r="KJ17" s="57"/>
      <c r="KK17" s="57"/>
      <c r="KL17" s="57"/>
      <c r="KM17" s="57"/>
      <c r="KN17" s="57"/>
      <c r="KO17" s="57"/>
      <c r="KP17" s="57"/>
      <c r="KQ17" s="57"/>
      <c r="KR17" s="57"/>
      <c r="KS17" s="57"/>
      <c r="KT17" s="57"/>
      <c r="KU17" s="57"/>
      <c r="KV17" s="57"/>
      <c r="KW17" s="57"/>
      <c r="KX17" s="57"/>
      <c r="KY17" s="57"/>
      <c r="KZ17" s="57"/>
      <c r="LA17" s="57"/>
      <c r="LB17" s="57"/>
      <c r="LC17" s="57"/>
      <c r="LD17" s="57"/>
      <c r="LE17" s="57"/>
      <c r="LF17" s="57"/>
      <c r="LG17" s="57"/>
      <c r="LH17" s="57"/>
      <c r="LI17" s="57"/>
      <c r="LJ17" s="57"/>
      <c r="LK17" s="57"/>
      <c r="LL17" s="57"/>
      <c r="LM17" s="57"/>
      <c r="LN17" s="57"/>
      <c r="LO17" s="57"/>
      <c r="LP17" s="57"/>
      <c r="LQ17" s="57"/>
      <c r="LR17" s="57"/>
      <c r="LS17" s="57"/>
      <c r="LT17" s="57"/>
      <c r="LU17" s="57"/>
      <c r="LV17" s="57"/>
      <c r="LW17" s="57"/>
      <c r="LX17" s="57"/>
      <c r="LY17" s="57"/>
      <c r="LZ17" s="57"/>
      <c r="MA17" s="57"/>
      <c r="MB17" s="57"/>
      <c r="MC17" s="57"/>
      <c r="MD17" s="57"/>
      <c r="ME17" s="57"/>
      <c r="MF17" s="57"/>
      <c r="MG17" s="57"/>
      <c r="MH17" s="57"/>
      <c r="MI17" s="57"/>
      <c r="MJ17" s="57"/>
      <c r="MK17" s="57"/>
      <c r="ML17" s="57"/>
      <c r="MM17" s="57"/>
      <c r="MN17" s="57"/>
      <c r="MO17" s="57"/>
      <c r="MP17" s="57"/>
      <c r="MQ17" s="57"/>
      <c r="MR17" s="57"/>
      <c r="MS17" s="57"/>
      <c r="MT17" s="57"/>
      <c r="MU17" s="57"/>
      <c r="MV17" s="57"/>
      <c r="MW17" s="57"/>
      <c r="MX17" s="57"/>
      <c r="MY17" s="57"/>
      <c r="MZ17" s="57"/>
      <c r="NA17" s="57"/>
      <c r="NB17" s="57"/>
      <c r="NC17" s="57"/>
      <c r="ND17" s="57"/>
      <c r="NE17" s="57"/>
      <c r="NF17" s="57"/>
      <c r="NG17" s="57"/>
      <c r="NH17" s="57"/>
      <c r="NI17" s="57"/>
      <c r="NJ17" s="57"/>
      <c r="NK17" s="57"/>
      <c r="NL17" s="57"/>
      <c r="NM17" s="57"/>
      <c r="NN17" s="57"/>
      <c r="NO17" s="57"/>
      <c r="NP17" s="57"/>
      <c r="NQ17" s="57"/>
      <c r="NR17" s="57"/>
    </row>
    <row r="18" spans="1:382" x14ac:dyDescent="0.25">
      <c r="D18" s="57"/>
      <c r="E18" s="57"/>
      <c r="F18" s="57"/>
      <c r="G18" s="57"/>
      <c r="H18" s="57"/>
      <c r="I18" s="57"/>
      <c r="J18" s="57"/>
      <c r="K18" s="57"/>
      <c r="L18" s="57"/>
      <c r="M18" s="57"/>
      <c r="N18" s="57"/>
      <c r="O18" s="57"/>
      <c r="P18" s="57"/>
      <c r="Q18" s="57"/>
      <c r="R18" s="57"/>
      <c r="S18" s="57"/>
      <c r="T18" s="57"/>
      <c r="U18" s="57"/>
      <c r="V18" s="57"/>
      <c r="W18" s="57"/>
      <c r="X18" s="57"/>
      <c r="Y18" s="57"/>
      <c r="Z18" s="57"/>
      <c r="AA18" s="57"/>
      <c r="AB18" s="57"/>
      <c r="AC18" s="57"/>
      <c r="AD18" s="57"/>
      <c r="AE18" s="57"/>
      <c r="AF18" s="57"/>
      <c r="AG18" s="57"/>
      <c r="AH18" s="57"/>
      <c r="AI18" s="57"/>
      <c r="AJ18" s="57"/>
      <c r="AK18" s="57"/>
      <c r="AL18" s="57"/>
      <c r="AM18" s="57"/>
      <c r="AN18" s="57"/>
      <c r="AO18" s="57"/>
      <c r="AP18" s="57"/>
      <c r="AQ18" s="57"/>
      <c r="AR18" s="57"/>
      <c r="AS18" s="57"/>
      <c r="AT18" s="57"/>
      <c r="AU18" s="57"/>
      <c r="AV18" s="57"/>
      <c r="AW18" s="57"/>
      <c r="AX18" s="57"/>
      <c r="AY18" s="57"/>
      <c r="AZ18" s="57"/>
      <c r="BA18" s="57"/>
      <c r="BB18" s="57"/>
      <c r="BC18" s="57"/>
      <c r="BD18" s="57"/>
      <c r="BE18" s="57"/>
      <c r="BF18" s="57"/>
      <c r="BG18" s="57"/>
      <c r="BH18" s="57"/>
      <c r="BI18" s="57"/>
      <c r="BJ18" s="57"/>
      <c r="BK18" s="57"/>
      <c r="BL18" s="57"/>
      <c r="BM18" s="57"/>
      <c r="BN18" s="57"/>
      <c r="BO18" s="57"/>
      <c r="BP18" s="57"/>
      <c r="BQ18" s="57"/>
      <c r="BR18" s="57"/>
      <c r="BS18" s="57"/>
      <c r="BT18" s="57"/>
      <c r="BU18" s="57"/>
      <c r="BV18" s="57"/>
      <c r="BW18" s="57"/>
      <c r="BX18" s="57"/>
      <c r="BY18" s="57"/>
      <c r="BZ18" s="57"/>
      <c r="CA18" s="57"/>
      <c r="CB18" s="57"/>
      <c r="CC18" s="57"/>
      <c r="CD18" s="57"/>
      <c r="CE18" s="57"/>
      <c r="CF18" s="57"/>
      <c r="CG18" s="57"/>
      <c r="CH18" s="57"/>
      <c r="CI18" s="57"/>
      <c r="CJ18" s="57"/>
      <c r="CK18" s="57"/>
      <c r="CL18" s="57"/>
      <c r="CM18" s="57"/>
      <c r="CN18" s="57"/>
      <c r="CO18" s="57"/>
      <c r="CP18" s="57"/>
      <c r="CQ18" s="57"/>
      <c r="CR18" s="57"/>
      <c r="CS18" s="57"/>
      <c r="CT18" s="57"/>
      <c r="CU18" s="57"/>
      <c r="CV18" s="57"/>
      <c r="CW18" s="57"/>
      <c r="CX18" s="57"/>
      <c r="CY18" s="57"/>
      <c r="CZ18" s="57"/>
      <c r="DA18" s="57"/>
      <c r="DB18" s="57"/>
      <c r="DC18" s="57"/>
      <c r="DD18" s="57"/>
      <c r="DE18" s="57"/>
      <c r="DF18" s="57"/>
      <c r="DG18" s="57"/>
      <c r="DH18" s="57"/>
      <c r="DI18" s="57"/>
      <c r="DJ18" s="57"/>
      <c r="DK18" s="57"/>
      <c r="DL18" s="57"/>
      <c r="DM18" s="57"/>
      <c r="DN18" s="57"/>
      <c r="DO18" s="57"/>
      <c r="DP18" s="57"/>
      <c r="DQ18" s="57"/>
      <c r="DR18" s="57"/>
      <c r="DS18" s="57"/>
      <c r="DT18" s="57"/>
      <c r="DU18" s="57"/>
      <c r="DV18" s="57"/>
      <c r="DW18" s="57"/>
      <c r="DX18" s="57"/>
      <c r="DY18" s="57"/>
      <c r="DZ18" s="57"/>
      <c r="EA18" s="57"/>
      <c r="EB18" s="57"/>
      <c r="EC18" s="57"/>
      <c r="ED18" s="57"/>
      <c r="EE18" s="57"/>
      <c r="EF18" s="57"/>
      <c r="EG18" s="57"/>
      <c r="EH18" s="57"/>
      <c r="EI18" s="57"/>
      <c r="EJ18" s="57"/>
      <c r="EK18" s="57"/>
      <c r="EL18" s="57"/>
      <c r="EM18" s="57"/>
      <c r="EN18" s="57"/>
      <c r="EO18" s="57"/>
      <c r="EP18" s="57"/>
      <c r="EQ18" s="57"/>
      <c r="ER18" s="57"/>
      <c r="ES18" s="57"/>
      <c r="ET18" s="57"/>
      <c r="EU18" s="57"/>
      <c r="EV18" s="57"/>
      <c r="EW18" s="57"/>
      <c r="EX18" s="57"/>
      <c r="EY18" s="57"/>
      <c r="EZ18" s="57"/>
      <c r="FA18" s="57"/>
      <c r="FB18" s="57"/>
      <c r="FC18" s="57"/>
      <c r="FD18" s="57"/>
      <c r="FE18" s="57"/>
      <c r="FF18" s="57"/>
      <c r="FG18" s="57"/>
      <c r="FH18" s="57"/>
      <c r="FI18" s="57"/>
      <c r="FJ18" s="57"/>
      <c r="FK18" s="57"/>
      <c r="FL18" s="57"/>
      <c r="FM18" s="57"/>
      <c r="FN18" s="57"/>
      <c r="FO18" s="57"/>
      <c r="FP18" s="57"/>
      <c r="FQ18" s="57"/>
      <c r="FR18" s="57"/>
      <c r="FS18" s="57"/>
      <c r="FT18" s="57"/>
      <c r="FU18" s="57"/>
      <c r="FV18" s="57"/>
      <c r="FW18" s="57"/>
      <c r="FX18" s="57"/>
      <c r="FY18" s="57"/>
      <c r="FZ18" s="57"/>
      <c r="GA18" s="57"/>
      <c r="GB18" s="57"/>
      <c r="GC18" s="57"/>
      <c r="GD18" s="57"/>
      <c r="GE18" s="57"/>
      <c r="GF18" s="57"/>
      <c r="GG18" s="57"/>
      <c r="GH18" s="57"/>
      <c r="GI18" s="57"/>
      <c r="GJ18" s="57"/>
      <c r="GK18" s="57"/>
      <c r="GL18" s="57"/>
      <c r="GM18" s="57"/>
      <c r="GN18" s="57"/>
      <c r="GO18" s="57"/>
      <c r="GP18" s="57"/>
      <c r="GQ18" s="57"/>
      <c r="GR18" s="57"/>
      <c r="GS18" s="57"/>
      <c r="GT18" s="57"/>
      <c r="GU18" s="57"/>
      <c r="GV18" s="57"/>
      <c r="GW18" s="57"/>
      <c r="GX18" s="57"/>
      <c r="GY18" s="57"/>
      <c r="GZ18" s="57"/>
      <c r="HA18" s="57"/>
      <c r="HB18" s="57"/>
      <c r="HC18" s="57"/>
      <c r="HD18" s="57"/>
      <c r="HE18" s="57"/>
      <c r="HF18" s="57"/>
      <c r="HG18" s="57"/>
      <c r="HH18" s="57"/>
      <c r="HI18" s="57"/>
      <c r="HJ18" s="57"/>
      <c r="HK18" s="57"/>
      <c r="HL18" s="57"/>
      <c r="HM18" s="57"/>
      <c r="HN18" s="57"/>
      <c r="HO18" s="57"/>
      <c r="HP18" s="57"/>
      <c r="HQ18" s="57"/>
      <c r="HR18" s="57"/>
      <c r="HS18" s="57"/>
      <c r="HT18" s="57"/>
      <c r="HU18" s="57"/>
      <c r="HV18" s="57"/>
      <c r="HW18" s="57"/>
      <c r="HX18" s="57"/>
      <c r="HY18" s="57"/>
      <c r="HZ18" s="57"/>
      <c r="IA18" s="57"/>
      <c r="IB18" s="57"/>
      <c r="IC18" s="57"/>
      <c r="ID18" s="57"/>
      <c r="IE18" s="57"/>
      <c r="IF18" s="57"/>
      <c r="IG18" s="57"/>
      <c r="IH18" s="57"/>
      <c r="II18" s="57"/>
      <c r="IJ18" s="57"/>
      <c r="IK18" s="57"/>
      <c r="IL18" s="57"/>
      <c r="IM18" s="57"/>
      <c r="IN18" s="57"/>
      <c r="IO18" s="57"/>
      <c r="IP18" s="57"/>
      <c r="IQ18" s="57"/>
      <c r="IR18" s="57"/>
      <c r="IS18" s="57"/>
      <c r="IT18" s="57"/>
      <c r="IU18" s="57"/>
      <c r="IV18" s="57"/>
      <c r="IW18" s="57"/>
      <c r="IX18" s="57"/>
      <c r="IY18" s="57"/>
      <c r="IZ18" s="57"/>
      <c r="JA18" s="57"/>
      <c r="JB18" s="57"/>
      <c r="JC18" s="57"/>
      <c r="JD18" s="57"/>
      <c r="JE18" s="57"/>
      <c r="JF18" s="57"/>
      <c r="JG18" s="57"/>
      <c r="JH18" s="57"/>
      <c r="JI18" s="57"/>
      <c r="JJ18" s="57"/>
      <c r="JK18" s="57"/>
      <c r="JL18" s="57"/>
      <c r="JM18" s="57"/>
      <c r="JN18" s="57"/>
      <c r="JO18" s="57"/>
      <c r="JP18" s="57"/>
      <c r="JQ18" s="57"/>
      <c r="JR18" s="57"/>
      <c r="JS18" s="57"/>
      <c r="JT18" s="57"/>
      <c r="JU18" s="57"/>
      <c r="JV18" s="57"/>
      <c r="JW18" s="57"/>
      <c r="JX18" s="57"/>
      <c r="JY18" s="57"/>
      <c r="JZ18" s="57"/>
      <c r="KA18" s="57"/>
      <c r="KB18" s="57"/>
      <c r="KC18" s="57"/>
      <c r="KD18" s="57"/>
      <c r="KE18" s="57"/>
      <c r="KF18" s="57"/>
      <c r="KG18" s="57"/>
      <c r="KH18" s="57"/>
      <c r="KI18" s="57"/>
      <c r="KJ18" s="57"/>
      <c r="KK18" s="57"/>
      <c r="KL18" s="57"/>
      <c r="KM18" s="57"/>
      <c r="KN18" s="57"/>
      <c r="KO18" s="57"/>
      <c r="KP18" s="57"/>
      <c r="KQ18" s="57"/>
      <c r="KR18" s="57"/>
      <c r="KS18" s="57"/>
      <c r="KT18" s="57"/>
      <c r="KU18" s="57"/>
      <c r="KV18" s="57"/>
      <c r="KW18" s="57"/>
      <c r="KX18" s="57"/>
      <c r="KY18" s="57"/>
      <c r="KZ18" s="57"/>
      <c r="LA18" s="57"/>
      <c r="LB18" s="57"/>
      <c r="LC18" s="57"/>
      <c r="LD18" s="57"/>
      <c r="LE18" s="57"/>
      <c r="LF18" s="57"/>
      <c r="LG18" s="57"/>
      <c r="LH18" s="57"/>
      <c r="LI18" s="57"/>
      <c r="LJ18" s="57"/>
      <c r="LK18" s="57"/>
      <c r="LL18" s="57"/>
      <c r="LM18" s="57"/>
      <c r="LN18" s="57"/>
      <c r="LO18" s="57"/>
      <c r="LP18" s="57"/>
      <c r="LQ18" s="57"/>
      <c r="LR18" s="57"/>
      <c r="LS18" s="57"/>
      <c r="LT18" s="57"/>
      <c r="LU18" s="57"/>
      <c r="LV18" s="57"/>
      <c r="LW18" s="57"/>
      <c r="LX18" s="57"/>
      <c r="LY18" s="57"/>
      <c r="LZ18" s="57"/>
      <c r="MA18" s="57"/>
      <c r="MB18" s="57"/>
      <c r="MC18" s="57"/>
      <c r="MD18" s="57"/>
      <c r="ME18" s="57"/>
      <c r="MF18" s="57"/>
      <c r="MG18" s="57"/>
      <c r="MH18" s="57"/>
      <c r="MI18" s="57"/>
      <c r="MJ18" s="57"/>
      <c r="MK18" s="57"/>
      <c r="ML18" s="57"/>
      <c r="MM18" s="57"/>
      <c r="MN18" s="57"/>
      <c r="MO18" s="57"/>
      <c r="MP18" s="57"/>
      <c r="MQ18" s="57"/>
      <c r="MR18" s="57"/>
      <c r="MS18" s="57"/>
      <c r="MT18" s="57"/>
      <c r="MU18" s="57"/>
      <c r="MV18" s="57"/>
      <c r="MW18" s="57"/>
      <c r="MX18" s="57"/>
      <c r="MY18" s="57"/>
      <c r="MZ18" s="57"/>
      <c r="NA18" s="57"/>
      <c r="NB18" s="57"/>
      <c r="NC18" s="57"/>
      <c r="ND18" s="57"/>
      <c r="NE18" s="57"/>
      <c r="NF18" s="57"/>
      <c r="NG18" s="57"/>
      <c r="NH18" s="57"/>
      <c r="NI18" s="57"/>
      <c r="NJ18" s="57"/>
      <c r="NK18" s="57"/>
      <c r="NL18" s="57"/>
      <c r="NM18" s="57"/>
      <c r="NN18" s="57"/>
      <c r="NO18" s="57"/>
      <c r="NP18" s="57"/>
      <c r="NQ18" s="57"/>
      <c r="NR18" s="57"/>
    </row>
    <row r="19" spans="1:382" x14ac:dyDescent="0.25">
      <c r="D19" s="57"/>
      <c r="E19" s="57"/>
      <c r="F19" s="57"/>
      <c r="G19" s="57"/>
      <c r="H19" s="57"/>
      <c r="I19" s="57"/>
      <c r="J19" s="57"/>
      <c r="K19" s="57"/>
      <c r="L19" s="57"/>
      <c r="M19" s="57"/>
      <c r="N19" s="57"/>
      <c r="O19" s="57"/>
      <c r="P19" s="57"/>
      <c r="Q19" s="57"/>
      <c r="R19" s="57"/>
      <c r="S19" s="57"/>
      <c r="T19" s="57"/>
      <c r="U19" s="57"/>
      <c r="V19" s="57"/>
      <c r="W19" s="57"/>
      <c r="X19" s="57"/>
      <c r="Y19" s="57"/>
      <c r="Z19" s="57"/>
      <c r="AA19" s="57"/>
      <c r="AB19" s="57"/>
      <c r="AC19" s="57"/>
      <c r="AD19" s="57"/>
      <c r="AE19" s="57"/>
      <c r="AF19" s="57"/>
      <c r="AG19" s="57"/>
      <c r="AH19" s="57"/>
      <c r="AI19" s="57"/>
      <c r="AJ19" s="57"/>
      <c r="AK19" s="57"/>
      <c r="AL19" s="57"/>
      <c r="AM19" s="57"/>
      <c r="AN19" s="57"/>
      <c r="AO19" s="57"/>
      <c r="AP19" s="57"/>
      <c r="AQ19" s="57"/>
      <c r="AR19" s="57"/>
      <c r="AS19" s="57"/>
      <c r="AT19" s="57"/>
    </row>
    <row r="20" spans="1:382" x14ac:dyDescent="0.25">
      <c r="A20" s="58">
        <v>2</v>
      </c>
      <c r="B20" s="58">
        <v>4</v>
      </c>
      <c r="C20" s="59" t="s">
        <v>79</v>
      </c>
      <c r="D20" s="59">
        <f>VLOOKUP($B20,'Shift Plan'!$A$8:$N$55,14,FALSE)</f>
        <v>14</v>
      </c>
      <c r="E20" s="57"/>
      <c r="F20" s="59"/>
      <c r="G20" s="57"/>
      <c r="H20" s="57"/>
      <c r="I20" s="57"/>
      <c r="J20" s="57"/>
      <c r="K20" s="57"/>
      <c r="L20" s="57"/>
      <c r="M20" s="59"/>
      <c r="N20" s="57"/>
      <c r="O20" s="57"/>
      <c r="P20" s="57"/>
      <c r="Q20" s="57"/>
      <c r="R20" s="57"/>
      <c r="S20" s="57"/>
      <c r="T20" s="59"/>
      <c r="U20" s="57"/>
      <c r="V20" s="57"/>
      <c r="W20" s="57"/>
      <c r="X20" s="57"/>
      <c r="Y20" s="57"/>
      <c r="Z20" s="57"/>
      <c r="AA20" s="59"/>
      <c r="AB20" s="57"/>
      <c r="AC20" s="57"/>
      <c r="AD20" s="57"/>
      <c r="AE20" s="57"/>
      <c r="AF20" s="57"/>
      <c r="AG20" s="57"/>
      <c r="AH20" s="59"/>
      <c r="AI20" s="57"/>
      <c r="AJ20" s="57"/>
      <c r="AK20" s="57"/>
      <c r="AL20" s="57"/>
      <c r="AM20" s="57"/>
      <c r="AN20" s="57"/>
      <c r="AO20" s="59"/>
      <c r="AP20" s="57"/>
      <c r="AQ20" s="57"/>
      <c r="AR20" s="57"/>
      <c r="AS20" s="57"/>
      <c r="AT20" s="57"/>
    </row>
    <row r="21" spans="1:382" x14ac:dyDescent="0.25">
      <c r="C21" s="60" t="s">
        <v>34</v>
      </c>
      <c r="D21" s="57">
        <f>VLOOKUP($B20,'Shift Plan'!$A$8:$L$55,12,FALSE)</f>
        <v>24</v>
      </c>
      <c r="E21" s="57" t="s">
        <v>17</v>
      </c>
      <c r="F21" s="57" t="s">
        <v>18</v>
      </c>
      <c r="G21" s="57" t="s">
        <v>19</v>
      </c>
      <c r="H21" s="57" t="s">
        <v>20</v>
      </c>
      <c r="I21" s="57" t="s">
        <v>21</v>
      </c>
      <c r="J21" s="57" t="s">
        <v>22</v>
      </c>
      <c r="K21" s="57" t="s">
        <v>23</v>
      </c>
      <c r="L21" s="57" t="s">
        <v>17</v>
      </c>
      <c r="M21" s="57" t="s">
        <v>18</v>
      </c>
      <c r="N21" s="57" t="s">
        <v>19</v>
      </c>
      <c r="O21" s="57" t="s">
        <v>20</v>
      </c>
      <c r="P21" s="57" t="s">
        <v>21</v>
      </c>
      <c r="Q21" s="57" t="s">
        <v>22</v>
      </c>
      <c r="R21" s="57" t="s">
        <v>23</v>
      </c>
      <c r="S21" s="57" t="s">
        <v>17</v>
      </c>
      <c r="T21" s="57" t="s">
        <v>18</v>
      </c>
      <c r="U21" s="57" t="s">
        <v>19</v>
      </c>
      <c r="V21" s="57" t="s">
        <v>20</v>
      </c>
      <c r="W21" s="57" t="s">
        <v>21</v>
      </c>
      <c r="X21" s="57" t="s">
        <v>22</v>
      </c>
      <c r="Y21" s="57" t="s">
        <v>23</v>
      </c>
      <c r="Z21" s="57" t="s">
        <v>17</v>
      </c>
      <c r="AA21" s="57" t="s">
        <v>18</v>
      </c>
      <c r="AB21" s="57" t="s">
        <v>19</v>
      </c>
      <c r="AC21" s="57" t="s">
        <v>20</v>
      </c>
      <c r="AD21" s="57" t="s">
        <v>21</v>
      </c>
      <c r="AE21" s="57" t="s">
        <v>22</v>
      </c>
      <c r="AF21" s="57" t="s">
        <v>23</v>
      </c>
      <c r="AG21" s="57" t="s">
        <v>17</v>
      </c>
      <c r="AH21" s="57" t="s">
        <v>18</v>
      </c>
      <c r="AI21" s="57" t="s">
        <v>19</v>
      </c>
      <c r="AJ21" s="57" t="s">
        <v>20</v>
      </c>
      <c r="AK21" s="57" t="s">
        <v>21</v>
      </c>
      <c r="AL21" s="57" t="s">
        <v>22</v>
      </c>
      <c r="AM21" s="57" t="s">
        <v>23</v>
      </c>
      <c r="AN21" s="57"/>
      <c r="AO21" s="57"/>
      <c r="AP21" s="57"/>
      <c r="AQ21" s="57"/>
      <c r="AR21" s="57"/>
      <c r="AS21" s="57"/>
      <c r="AT21" s="57"/>
      <c r="AU21" s="57"/>
      <c r="AV21" s="57"/>
      <c r="AW21" s="57"/>
      <c r="AX21" s="57"/>
      <c r="AY21" s="57"/>
      <c r="AZ21" s="57"/>
      <c r="BA21" s="57"/>
      <c r="BB21" s="57"/>
      <c r="BC21" s="57"/>
      <c r="BD21" s="57"/>
      <c r="BE21" s="57"/>
      <c r="BF21" s="57"/>
      <c r="BG21" s="57"/>
      <c r="BH21" s="57"/>
      <c r="BI21" s="57"/>
      <c r="BJ21" s="57"/>
      <c r="BK21" s="57"/>
      <c r="BL21" s="57"/>
      <c r="BM21" s="57"/>
      <c r="BN21" s="57"/>
      <c r="BO21" s="57"/>
      <c r="BP21" s="57"/>
      <c r="BQ21" s="57"/>
      <c r="BR21" s="57"/>
      <c r="BS21" s="57"/>
      <c r="BT21" s="57"/>
      <c r="BU21" s="57"/>
      <c r="BV21" s="57"/>
      <c r="BW21" s="57"/>
      <c r="BX21" s="57"/>
      <c r="BY21" s="57"/>
      <c r="BZ21" s="57"/>
      <c r="CA21" s="57"/>
      <c r="CB21" s="57"/>
      <c r="CC21" s="57"/>
      <c r="CD21" s="57"/>
      <c r="CE21" s="57"/>
      <c r="CF21" s="57"/>
      <c r="CG21" s="57"/>
      <c r="CH21" s="57"/>
      <c r="CI21" s="57"/>
      <c r="CJ21" s="57"/>
      <c r="CK21" s="57"/>
      <c r="CL21" s="57"/>
      <c r="CM21" s="57"/>
      <c r="CN21" s="57"/>
      <c r="CO21" s="57"/>
      <c r="CP21" s="57"/>
      <c r="CQ21" s="57"/>
      <c r="CR21" s="57"/>
      <c r="CS21" s="57"/>
      <c r="CT21" s="57"/>
      <c r="CU21" s="57"/>
      <c r="CV21" s="57"/>
      <c r="CW21" s="57"/>
      <c r="CX21" s="57"/>
      <c r="CY21" s="57"/>
      <c r="CZ21" s="57"/>
      <c r="DA21" s="57"/>
      <c r="DB21" s="57"/>
      <c r="DC21" s="57"/>
      <c r="DD21" s="57"/>
      <c r="DE21" s="57"/>
      <c r="DF21" s="57"/>
      <c r="DG21" s="57"/>
      <c r="DH21" s="57"/>
      <c r="DI21" s="57"/>
      <c r="DJ21" s="57"/>
      <c r="DK21" s="57"/>
      <c r="DL21" s="57"/>
      <c r="DM21" s="57"/>
      <c r="DN21" s="57"/>
      <c r="DO21" s="57"/>
      <c r="DP21" s="57"/>
      <c r="DQ21" s="57"/>
      <c r="DR21" s="57"/>
      <c r="DS21" s="57"/>
      <c r="DT21" s="57"/>
      <c r="DU21" s="57"/>
      <c r="DV21" s="57"/>
      <c r="DW21" s="57"/>
      <c r="DX21" s="57"/>
      <c r="DY21" s="57"/>
      <c r="DZ21" s="57"/>
      <c r="EA21" s="57"/>
      <c r="EB21" s="57"/>
      <c r="EC21" s="57"/>
      <c r="ED21" s="57"/>
      <c r="EE21" s="57"/>
      <c r="EF21" s="57"/>
      <c r="EG21" s="57"/>
      <c r="EH21" s="57"/>
      <c r="EI21" s="57"/>
      <c r="EJ21" s="57"/>
      <c r="EK21" s="57"/>
      <c r="EL21" s="57"/>
      <c r="EM21" s="57"/>
      <c r="EN21" s="57"/>
      <c r="EO21" s="57"/>
      <c r="EP21" s="57"/>
      <c r="EQ21" s="57"/>
      <c r="ER21" s="57"/>
      <c r="ES21" s="57"/>
      <c r="ET21" s="57"/>
      <c r="EU21" s="57"/>
      <c r="EV21" s="57"/>
      <c r="EW21" s="57"/>
      <c r="EX21" s="57"/>
      <c r="EY21" s="57"/>
      <c r="EZ21" s="57"/>
      <c r="FA21" s="57"/>
      <c r="FB21" s="57"/>
      <c r="FC21" s="57"/>
      <c r="FD21" s="57"/>
      <c r="FE21" s="57"/>
      <c r="FF21" s="57"/>
      <c r="FG21" s="57"/>
      <c r="FH21" s="57"/>
      <c r="FI21" s="57"/>
      <c r="FJ21" s="57"/>
      <c r="FK21" s="57"/>
      <c r="FL21" s="57"/>
      <c r="FM21" s="57"/>
      <c r="FN21" s="57"/>
      <c r="FO21" s="57"/>
      <c r="FP21" s="57"/>
      <c r="FQ21" s="57"/>
      <c r="FR21" s="57"/>
      <c r="FS21" s="57"/>
      <c r="FT21" s="57"/>
      <c r="FU21" s="57"/>
      <c r="FV21" s="57"/>
      <c r="FW21" s="57"/>
      <c r="FX21" s="57"/>
      <c r="FY21" s="57"/>
      <c r="FZ21" s="57"/>
      <c r="GA21" s="57"/>
      <c r="GB21" s="57"/>
      <c r="GC21" s="57"/>
      <c r="GD21" s="57"/>
      <c r="GE21" s="57"/>
      <c r="GF21" s="57"/>
      <c r="GG21" s="57"/>
      <c r="GH21" s="57"/>
      <c r="GI21" s="57"/>
      <c r="GJ21" s="57"/>
      <c r="GK21" s="57"/>
      <c r="GL21" s="57"/>
      <c r="GM21" s="57"/>
      <c r="GN21" s="57"/>
      <c r="GO21" s="57"/>
      <c r="GP21" s="57"/>
      <c r="GQ21" s="57"/>
      <c r="GR21" s="57"/>
      <c r="GS21" s="57"/>
      <c r="GT21" s="57"/>
      <c r="GU21" s="57"/>
      <c r="GV21" s="57"/>
      <c r="GW21" s="57"/>
      <c r="GX21" s="57"/>
      <c r="GY21" s="57"/>
      <c r="GZ21" s="57"/>
      <c r="HA21" s="57"/>
      <c r="HB21" s="57"/>
      <c r="HC21" s="57"/>
      <c r="HD21" s="57"/>
      <c r="HE21" s="57"/>
      <c r="HF21" s="57"/>
      <c r="HG21" s="57"/>
      <c r="HH21" s="57"/>
      <c r="HI21" s="57"/>
      <c r="HJ21" s="57"/>
      <c r="HK21" s="57"/>
      <c r="HL21" s="57"/>
      <c r="HM21" s="57"/>
      <c r="HN21" s="57"/>
      <c r="HO21" s="57"/>
      <c r="HP21" s="57"/>
      <c r="HQ21" s="57"/>
      <c r="HR21" s="57"/>
      <c r="HS21" s="57"/>
      <c r="HT21" s="57"/>
      <c r="HU21" s="57"/>
      <c r="HV21" s="57"/>
      <c r="HW21" s="57"/>
      <c r="HX21" s="57"/>
      <c r="HY21" s="57"/>
      <c r="HZ21" s="57"/>
      <c r="IA21" s="57"/>
      <c r="IB21" s="57"/>
      <c r="IC21" s="57"/>
      <c r="ID21" s="57"/>
      <c r="IE21" s="57"/>
      <c r="IF21" s="57"/>
      <c r="IG21" s="57"/>
      <c r="IH21" s="57"/>
      <c r="II21" s="57"/>
      <c r="IJ21" s="57"/>
      <c r="IK21" s="57"/>
      <c r="IL21" s="57"/>
      <c r="IM21" s="57"/>
      <c r="IN21" s="57"/>
      <c r="IO21" s="57"/>
      <c r="IP21" s="57"/>
      <c r="IQ21" s="57"/>
      <c r="IR21" s="57"/>
      <c r="IS21" s="57"/>
      <c r="IT21" s="57"/>
      <c r="IU21" s="57"/>
      <c r="IV21" s="57"/>
      <c r="IW21" s="57"/>
      <c r="IX21" s="57"/>
      <c r="IY21" s="57"/>
      <c r="IZ21" s="57"/>
      <c r="JA21" s="57"/>
      <c r="JB21" s="57"/>
      <c r="JC21" s="57"/>
      <c r="JD21" s="57"/>
      <c r="JE21" s="57"/>
      <c r="JF21" s="57"/>
      <c r="JG21" s="57"/>
      <c r="JH21" s="57"/>
      <c r="JI21" s="57"/>
      <c r="JJ21" s="57"/>
      <c r="JK21" s="57"/>
      <c r="JL21" s="57"/>
      <c r="JM21" s="57"/>
      <c r="JN21" s="57"/>
      <c r="JO21" s="57"/>
      <c r="JP21" s="57"/>
      <c r="JQ21" s="57"/>
      <c r="JR21" s="57"/>
      <c r="JS21" s="57"/>
      <c r="JT21" s="57"/>
      <c r="JU21" s="57"/>
      <c r="JV21" s="57"/>
      <c r="JW21" s="57"/>
      <c r="JX21" s="57"/>
      <c r="JY21" s="57"/>
      <c r="JZ21" s="57"/>
      <c r="KA21" s="57"/>
      <c r="KB21" s="57"/>
      <c r="KC21" s="57"/>
      <c r="KD21" s="57"/>
      <c r="KE21" s="57"/>
      <c r="KF21" s="57"/>
      <c r="KG21" s="57"/>
      <c r="KH21" s="57"/>
      <c r="KI21" s="57"/>
      <c r="KJ21" s="57"/>
      <c r="KK21" s="57"/>
      <c r="KL21" s="57"/>
      <c r="KM21" s="57"/>
      <c r="KN21" s="57"/>
      <c r="KO21" s="57"/>
      <c r="KP21" s="57"/>
      <c r="KQ21" s="57"/>
      <c r="KR21" s="57"/>
      <c r="KS21" s="57"/>
      <c r="KT21" s="57"/>
      <c r="KU21" s="57"/>
      <c r="KV21" s="57"/>
      <c r="KW21" s="57"/>
      <c r="KX21" s="57"/>
      <c r="KY21" s="57"/>
      <c r="KZ21" s="57"/>
      <c r="LA21" s="57"/>
      <c r="LB21" s="57"/>
      <c r="LC21" s="57"/>
      <c r="LD21" s="57"/>
      <c r="LE21" s="57"/>
      <c r="LF21" s="57"/>
      <c r="LG21" s="57"/>
      <c r="LH21" s="57"/>
      <c r="LI21" s="57"/>
      <c r="LJ21" s="57"/>
      <c r="LK21" s="57"/>
      <c r="LL21" s="57"/>
      <c r="LM21" s="57"/>
      <c r="LN21" s="57"/>
      <c r="LO21" s="57"/>
      <c r="LP21" s="57"/>
      <c r="LQ21" s="57"/>
      <c r="LR21" s="57"/>
      <c r="LS21" s="57"/>
      <c r="LT21" s="57"/>
      <c r="LU21" s="57"/>
      <c r="LV21" s="57"/>
      <c r="LW21" s="57"/>
      <c r="LX21" s="57"/>
      <c r="LY21" s="57"/>
      <c r="LZ21" s="57"/>
      <c r="MA21" s="57"/>
      <c r="MB21" s="57"/>
      <c r="MC21" s="57"/>
      <c r="MD21" s="57"/>
      <c r="ME21" s="57"/>
      <c r="MF21" s="57"/>
      <c r="MG21" s="57"/>
      <c r="MH21" s="57"/>
      <c r="MI21" s="57"/>
      <c r="MJ21" s="57"/>
      <c r="MK21" s="57"/>
      <c r="ML21" s="57"/>
      <c r="MM21" s="57"/>
      <c r="MN21" s="57"/>
      <c r="MO21" s="57"/>
      <c r="MP21" s="57"/>
      <c r="MQ21" s="57"/>
      <c r="MR21" s="57"/>
      <c r="MS21" s="57"/>
      <c r="MT21" s="57"/>
      <c r="MU21" s="57"/>
      <c r="MV21" s="57"/>
      <c r="MW21" s="57"/>
      <c r="MX21" s="57"/>
      <c r="MY21" s="57"/>
      <c r="MZ21" s="57"/>
      <c r="NA21" s="57"/>
      <c r="NB21" s="57"/>
      <c r="NC21" s="57"/>
      <c r="ND21" s="57"/>
      <c r="NE21" s="57"/>
      <c r="NF21" s="57"/>
      <c r="NG21" s="57"/>
      <c r="NH21" s="57"/>
      <c r="NI21" s="57"/>
      <c r="NJ21" s="57"/>
      <c r="NK21" s="57"/>
      <c r="NL21" s="57"/>
      <c r="NM21" s="57"/>
      <c r="NN21" s="57"/>
      <c r="NO21" s="57"/>
      <c r="NP21" s="57"/>
      <c r="NQ21" s="57"/>
      <c r="NR21" s="57"/>
    </row>
    <row r="22" spans="1:382" x14ac:dyDescent="0.25">
      <c r="C22" s="60">
        <f>B20</f>
        <v>4</v>
      </c>
      <c r="D22" s="57">
        <f ca="1">IF(D23&lt;7,COUNTIF(E22:OFFSET(E22,0,D20-1,4,1),"A")*D21/(D20/7),COUNTIF(E22:OFFSET(E22,0,D20-1,4,1),"A")*D21*7/D20)</f>
        <v>84</v>
      </c>
      <c r="E22" s="57" t="s">
        <v>25</v>
      </c>
      <c r="F22" s="57" t="s">
        <v>25</v>
      </c>
      <c r="G22" s="57" t="s">
        <v>25</v>
      </c>
      <c r="H22" s="57" t="s">
        <v>25</v>
      </c>
      <c r="I22" s="57" t="s">
        <v>25</v>
      </c>
      <c r="J22" s="57" t="s">
        <v>25</v>
      </c>
      <c r="K22" s="57" t="s">
        <v>25</v>
      </c>
      <c r="L22" s="57" t="s">
        <v>26</v>
      </c>
      <c r="M22" s="57" t="s">
        <v>26</v>
      </c>
      <c r="N22" s="57" t="s">
        <v>26</v>
      </c>
      <c r="O22" s="57" t="s">
        <v>26</v>
      </c>
      <c r="P22" s="57" t="s">
        <v>26</v>
      </c>
      <c r="Q22" s="57" t="s">
        <v>26</v>
      </c>
      <c r="R22" s="57" t="s">
        <v>26</v>
      </c>
      <c r="S22" s="57" t="s">
        <v>25</v>
      </c>
      <c r="T22" s="57" t="s">
        <v>25</v>
      </c>
      <c r="U22" s="57" t="s">
        <v>25</v>
      </c>
      <c r="V22" s="57" t="s">
        <v>25</v>
      </c>
      <c r="W22" s="57" t="s">
        <v>25</v>
      </c>
      <c r="X22" s="57" t="s">
        <v>25</v>
      </c>
      <c r="Y22" s="57" t="s">
        <v>25</v>
      </c>
      <c r="Z22" s="57" t="s">
        <v>26</v>
      </c>
      <c r="AA22" s="57" t="s">
        <v>26</v>
      </c>
      <c r="AB22" s="57" t="s">
        <v>26</v>
      </c>
      <c r="AC22" s="57" t="s">
        <v>26</v>
      </c>
      <c r="AD22" s="57" t="s">
        <v>26</v>
      </c>
      <c r="AE22" s="57" t="s">
        <v>26</v>
      </c>
      <c r="AF22" s="57" t="s">
        <v>26</v>
      </c>
      <c r="AG22" s="57" t="s">
        <v>25</v>
      </c>
      <c r="AH22" s="57" t="s">
        <v>25</v>
      </c>
      <c r="AI22" s="57" t="s">
        <v>25</v>
      </c>
      <c r="AJ22" s="57" t="s">
        <v>25</v>
      </c>
      <c r="AK22" s="57" t="s">
        <v>25</v>
      </c>
      <c r="AL22" s="57" t="s">
        <v>25</v>
      </c>
      <c r="AM22" s="57" t="s">
        <v>25</v>
      </c>
      <c r="AN22" s="57"/>
      <c r="AO22" s="57"/>
      <c r="AP22" s="57"/>
      <c r="AQ22" s="57"/>
      <c r="AR22" s="57"/>
      <c r="AS22" s="57"/>
      <c r="AT22" s="57"/>
      <c r="AU22" s="57"/>
      <c r="AV22" s="57"/>
      <c r="AW22" s="57"/>
      <c r="AX22" s="57"/>
      <c r="AY22" s="57"/>
      <c r="AZ22" s="57"/>
      <c r="BA22" s="57"/>
      <c r="BB22" s="57"/>
      <c r="BC22" s="57"/>
      <c r="BD22" s="57"/>
      <c r="BE22" s="57"/>
      <c r="BF22" s="57"/>
      <c r="BG22" s="57"/>
      <c r="BH22" s="57"/>
      <c r="BI22" s="57"/>
      <c r="BJ22" s="57"/>
      <c r="BK22" s="57"/>
      <c r="BL22" s="57"/>
      <c r="BM22" s="57"/>
      <c r="BN22" s="57"/>
      <c r="BO22" s="57"/>
      <c r="BP22" s="57"/>
      <c r="BQ22" s="57"/>
      <c r="BR22" s="57"/>
      <c r="BS22" s="57"/>
      <c r="BT22" s="57"/>
      <c r="BU22" s="57"/>
      <c r="BV22" s="57"/>
      <c r="BW22" s="57"/>
      <c r="BX22" s="57"/>
      <c r="BY22" s="57"/>
      <c r="BZ22" s="57"/>
      <c r="CA22" s="57"/>
      <c r="CB22" s="57"/>
      <c r="CC22" s="57"/>
      <c r="CD22" s="57"/>
      <c r="CE22" s="57"/>
      <c r="CF22" s="57"/>
      <c r="CG22" s="57"/>
      <c r="CH22" s="57"/>
      <c r="CI22" s="57"/>
      <c r="CJ22" s="57"/>
      <c r="CK22" s="57"/>
      <c r="CL22" s="57"/>
      <c r="CM22" s="57"/>
      <c r="CN22" s="57"/>
      <c r="CO22" s="57"/>
      <c r="CP22" s="57"/>
      <c r="CQ22" s="57"/>
      <c r="CR22" s="57"/>
      <c r="CS22" s="57"/>
      <c r="CT22" s="57"/>
      <c r="CU22" s="57"/>
      <c r="CV22" s="57"/>
      <c r="CW22" s="57"/>
      <c r="CX22" s="57"/>
      <c r="CY22" s="57"/>
      <c r="CZ22" s="57"/>
      <c r="DA22" s="57"/>
      <c r="DB22" s="57"/>
      <c r="DC22" s="57"/>
      <c r="DD22" s="57"/>
      <c r="DE22" s="57"/>
      <c r="DF22" s="57"/>
      <c r="DG22" s="57"/>
      <c r="DH22" s="57"/>
      <c r="DI22" s="57"/>
      <c r="DJ22" s="57"/>
      <c r="DK22" s="57"/>
      <c r="DL22" s="57"/>
      <c r="DM22" s="57"/>
      <c r="DN22" s="57"/>
      <c r="DO22" s="57"/>
      <c r="DP22" s="57"/>
      <c r="DQ22" s="57"/>
      <c r="DR22" s="57"/>
      <c r="DS22" s="57"/>
      <c r="DT22" s="57"/>
      <c r="DU22" s="57"/>
      <c r="DV22" s="57"/>
      <c r="DW22" s="57"/>
      <c r="DX22" s="57"/>
      <c r="DY22" s="57"/>
      <c r="DZ22" s="57"/>
      <c r="EA22" s="57"/>
      <c r="EB22" s="57"/>
      <c r="EC22" s="57"/>
      <c r="ED22" s="57"/>
      <c r="EE22" s="57"/>
      <c r="EF22" s="57"/>
      <c r="EG22" s="57"/>
      <c r="EH22" s="57"/>
      <c r="EI22" s="57"/>
      <c r="EJ22" s="57"/>
      <c r="EK22" s="57"/>
      <c r="EL22" s="57"/>
      <c r="EM22" s="57"/>
      <c r="EN22" s="57"/>
      <c r="EO22" s="57"/>
      <c r="EP22" s="57"/>
      <c r="EQ22" s="57"/>
      <c r="ER22" s="57"/>
      <c r="ES22" s="57"/>
      <c r="ET22" s="57"/>
      <c r="EU22" s="57"/>
      <c r="EV22" s="57"/>
      <c r="EW22" s="57"/>
      <c r="EX22" s="57"/>
      <c r="EY22" s="57"/>
      <c r="EZ22" s="57"/>
      <c r="FA22" s="57"/>
      <c r="FB22" s="57"/>
      <c r="FC22" s="57"/>
      <c r="FD22" s="57"/>
      <c r="FE22" s="57"/>
      <c r="FF22" s="57"/>
      <c r="FG22" s="57"/>
      <c r="FH22" s="57"/>
      <c r="FI22" s="57"/>
      <c r="FJ22" s="57"/>
      <c r="FK22" s="57"/>
      <c r="FL22" s="57"/>
      <c r="FM22" s="57"/>
      <c r="FN22" s="57"/>
      <c r="FO22" s="57"/>
      <c r="FP22" s="57"/>
      <c r="FQ22" s="57"/>
      <c r="FR22" s="57"/>
      <c r="FS22" s="57"/>
      <c r="FT22" s="57"/>
      <c r="FU22" s="57"/>
      <c r="FV22" s="57"/>
      <c r="FW22" s="57"/>
      <c r="FX22" s="57"/>
      <c r="FY22" s="57"/>
      <c r="FZ22" s="57"/>
      <c r="GA22" s="57"/>
      <c r="GB22" s="57"/>
      <c r="GC22" s="57"/>
      <c r="GD22" s="57"/>
      <c r="GE22" s="57"/>
      <c r="GF22" s="57"/>
      <c r="GG22" s="57"/>
      <c r="GH22" s="57"/>
      <c r="GI22" s="57"/>
      <c r="GJ22" s="57"/>
      <c r="GK22" s="57"/>
      <c r="GL22" s="57"/>
      <c r="GM22" s="57"/>
      <c r="GN22" s="57"/>
      <c r="GO22" s="57"/>
      <c r="GP22" s="57"/>
      <c r="GQ22" s="57"/>
      <c r="GR22" s="57"/>
      <c r="GS22" s="57"/>
      <c r="GT22" s="57"/>
      <c r="GU22" s="57"/>
      <c r="GV22" s="57"/>
      <c r="GW22" s="57"/>
      <c r="GX22" s="57"/>
      <c r="GY22" s="57"/>
      <c r="GZ22" s="57"/>
      <c r="HA22" s="57"/>
      <c r="HB22" s="57"/>
      <c r="HC22" s="57"/>
      <c r="HD22" s="57"/>
      <c r="HE22" s="57"/>
      <c r="HF22" s="57"/>
      <c r="HG22" s="57"/>
      <c r="HH22" s="57"/>
      <c r="HI22" s="57"/>
      <c r="HJ22" s="57"/>
      <c r="HK22" s="57"/>
      <c r="HL22" s="57"/>
      <c r="HM22" s="57"/>
      <c r="HN22" s="57"/>
      <c r="HO22" s="57"/>
      <c r="HP22" s="57"/>
      <c r="HQ22" s="57"/>
      <c r="HR22" s="57"/>
      <c r="HS22" s="57"/>
      <c r="HT22" s="57"/>
      <c r="HU22" s="57"/>
      <c r="HV22" s="57"/>
      <c r="HW22" s="57"/>
      <c r="HX22" s="57"/>
      <c r="HY22" s="57"/>
      <c r="HZ22" s="57"/>
      <c r="IA22" s="57"/>
      <c r="IB22" s="57"/>
      <c r="IC22" s="57"/>
      <c r="ID22" s="57"/>
      <c r="IE22" s="57"/>
      <c r="IF22" s="57"/>
      <c r="IG22" s="57"/>
      <c r="IH22" s="57"/>
      <c r="II22" s="57"/>
      <c r="IJ22" s="57"/>
      <c r="IK22" s="57"/>
      <c r="IL22" s="57"/>
      <c r="IM22" s="57"/>
      <c r="IN22" s="57"/>
      <c r="IO22" s="57"/>
      <c r="IP22" s="57"/>
      <c r="IQ22" s="57"/>
      <c r="IR22" s="57"/>
      <c r="IS22" s="57"/>
      <c r="IT22" s="57"/>
      <c r="IU22" s="57"/>
      <c r="IV22" s="57"/>
      <c r="IW22" s="57"/>
      <c r="IX22" s="57"/>
      <c r="IY22" s="57"/>
      <c r="IZ22" s="57"/>
      <c r="JA22" s="57"/>
      <c r="JB22" s="57"/>
      <c r="JC22" s="57"/>
      <c r="JD22" s="57"/>
      <c r="JE22" s="57"/>
      <c r="JF22" s="57"/>
      <c r="JG22" s="57"/>
      <c r="JH22" s="57"/>
      <c r="JI22" s="57"/>
      <c r="JJ22" s="57"/>
      <c r="JK22" s="57"/>
      <c r="JL22" s="57"/>
      <c r="JM22" s="57"/>
      <c r="JN22" s="57"/>
      <c r="JO22" s="57"/>
      <c r="JP22" s="57"/>
      <c r="JQ22" s="57"/>
      <c r="JR22" s="57"/>
      <c r="JS22" s="57"/>
      <c r="JT22" s="57"/>
      <c r="JU22" s="57"/>
      <c r="JV22" s="57"/>
      <c r="JW22" s="57"/>
      <c r="JX22" s="57"/>
      <c r="JY22" s="57"/>
      <c r="JZ22" s="57"/>
      <c r="KA22" s="57"/>
      <c r="KB22" s="57"/>
      <c r="KC22" s="57"/>
      <c r="KD22" s="57"/>
      <c r="KE22" s="57"/>
      <c r="KF22" s="57"/>
      <c r="KG22" s="57"/>
      <c r="KH22" s="57"/>
      <c r="KI22" s="57"/>
      <c r="KJ22" s="57"/>
      <c r="KK22" s="57"/>
      <c r="KL22" s="57"/>
      <c r="KM22" s="57"/>
      <c r="KN22" s="57"/>
      <c r="KO22" s="57"/>
      <c r="KP22" s="57"/>
      <c r="KQ22" s="57"/>
      <c r="KR22" s="57"/>
      <c r="KS22" s="57"/>
      <c r="KT22" s="57"/>
      <c r="KU22" s="57"/>
      <c r="KV22" s="57"/>
      <c r="KW22" s="57"/>
      <c r="KX22" s="57"/>
      <c r="KY22" s="57"/>
      <c r="KZ22" s="57"/>
      <c r="LA22" s="57"/>
      <c r="LB22" s="57"/>
      <c r="LC22" s="57"/>
      <c r="LD22" s="57"/>
      <c r="LE22" s="57"/>
      <c r="LF22" s="57"/>
      <c r="LG22" s="57"/>
      <c r="LH22" s="57"/>
      <c r="LI22" s="57"/>
      <c r="LJ22" s="57"/>
      <c r="LK22" s="57"/>
      <c r="LL22" s="57"/>
      <c r="LM22" s="57"/>
      <c r="LN22" s="57"/>
      <c r="LO22" s="57"/>
      <c r="LP22" s="57"/>
      <c r="LQ22" s="57"/>
      <c r="LR22" s="57"/>
      <c r="LS22" s="57"/>
      <c r="LT22" s="57"/>
      <c r="LU22" s="57"/>
      <c r="LV22" s="57"/>
      <c r="LW22" s="57"/>
      <c r="LX22" s="57"/>
      <c r="LY22" s="57"/>
      <c r="LZ22" s="57"/>
      <c r="MA22" s="57"/>
      <c r="MB22" s="57"/>
      <c r="MC22" s="57"/>
      <c r="MD22" s="57"/>
      <c r="ME22" s="57"/>
      <c r="MF22" s="57"/>
      <c r="MG22" s="57"/>
      <c r="MH22" s="57"/>
      <c r="MI22" s="57"/>
      <c r="MJ22" s="57"/>
      <c r="MK22" s="57"/>
      <c r="ML22" s="57"/>
      <c r="MM22" s="57"/>
      <c r="MN22" s="57"/>
      <c r="MO22" s="57"/>
      <c r="MP22" s="57"/>
      <c r="MQ22" s="57"/>
      <c r="MR22" s="57"/>
      <c r="MS22" s="57"/>
      <c r="MT22" s="57"/>
      <c r="MU22" s="57"/>
      <c r="MV22" s="57"/>
      <c r="MW22" s="57"/>
      <c r="MX22" s="57"/>
      <c r="MY22" s="57"/>
      <c r="MZ22" s="57"/>
      <c r="NA22" s="57"/>
      <c r="NB22" s="57"/>
      <c r="NC22" s="57"/>
      <c r="ND22" s="57"/>
      <c r="NE22" s="57"/>
      <c r="NF22" s="57"/>
      <c r="NG22" s="57"/>
      <c r="NH22" s="57"/>
      <c r="NI22" s="57"/>
      <c r="NJ22" s="57"/>
      <c r="NK22" s="57"/>
      <c r="NL22" s="57"/>
      <c r="NM22" s="57"/>
      <c r="NN22" s="57"/>
      <c r="NO22" s="57"/>
      <c r="NP22" s="57"/>
      <c r="NQ22" s="57"/>
      <c r="NR22" s="57"/>
    </row>
    <row r="23" spans="1:382" x14ac:dyDescent="0.25">
      <c r="D23" s="57">
        <f>VLOOKUP($B20,'Shift Plan'!$A$8:$H$55,8,FALSE)</f>
        <v>7</v>
      </c>
      <c r="E23" s="57"/>
      <c r="F23" s="57"/>
      <c r="G23" s="57"/>
      <c r="H23" s="57"/>
      <c r="I23" s="57"/>
      <c r="J23" s="57"/>
      <c r="K23" s="57"/>
      <c r="L23" s="57"/>
      <c r="M23" s="57"/>
      <c r="N23" s="57"/>
      <c r="O23" s="57"/>
      <c r="P23" s="57"/>
      <c r="Q23" s="57"/>
      <c r="R23" s="57"/>
      <c r="S23" s="57"/>
      <c r="T23" s="57"/>
      <c r="U23" s="57"/>
      <c r="V23" s="57"/>
      <c r="W23" s="57"/>
      <c r="X23" s="57"/>
      <c r="Y23" s="57"/>
      <c r="Z23" s="57"/>
      <c r="AA23" s="57"/>
      <c r="AB23" s="57"/>
      <c r="AC23" s="57"/>
      <c r="AD23" s="57"/>
      <c r="AE23" s="57"/>
      <c r="AF23" s="57"/>
      <c r="AG23" s="57"/>
      <c r="AH23" s="57"/>
      <c r="AI23" s="57"/>
      <c r="AJ23" s="57"/>
      <c r="AK23" s="57"/>
      <c r="AL23" s="57"/>
      <c r="AM23" s="57"/>
      <c r="AN23" s="57"/>
      <c r="AO23" s="57"/>
      <c r="AP23" s="57"/>
      <c r="AQ23" s="57"/>
      <c r="AR23" s="57"/>
      <c r="AS23" s="57"/>
      <c r="AT23" s="57"/>
      <c r="AU23" s="57"/>
      <c r="AV23" s="57"/>
      <c r="AW23" s="57"/>
      <c r="AX23" s="57"/>
      <c r="AY23" s="57"/>
      <c r="AZ23" s="57"/>
      <c r="BA23" s="57"/>
      <c r="BB23" s="57"/>
      <c r="BC23" s="57"/>
      <c r="BD23" s="57"/>
      <c r="BE23" s="57"/>
      <c r="BF23" s="57"/>
      <c r="BG23" s="57"/>
      <c r="BH23" s="57"/>
      <c r="BI23" s="57"/>
      <c r="BJ23" s="57"/>
      <c r="BK23" s="57"/>
      <c r="BL23" s="57"/>
      <c r="BM23" s="57"/>
      <c r="BN23" s="57"/>
      <c r="BO23" s="57"/>
      <c r="BP23" s="57"/>
      <c r="BQ23" s="57"/>
      <c r="BR23" s="57"/>
      <c r="BS23" s="57"/>
      <c r="BT23" s="57"/>
      <c r="BU23" s="57"/>
      <c r="BV23" s="57"/>
      <c r="BW23" s="57"/>
      <c r="BX23" s="57"/>
      <c r="BY23" s="57"/>
      <c r="BZ23" s="57"/>
      <c r="CA23" s="57"/>
      <c r="CB23" s="57"/>
      <c r="CC23" s="57"/>
      <c r="CD23" s="57"/>
      <c r="CE23" s="57"/>
      <c r="CF23" s="57"/>
      <c r="CG23" s="57"/>
      <c r="CH23" s="57"/>
      <c r="CI23" s="57"/>
      <c r="CJ23" s="57"/>
      <c r="CK23" s="57"/>
      <c r="CL23" s="57"/>
      <c r="CM23" s="57"/>
      <c r="CN23" s="57"/>
      <c r="CO23" s="57"/>
      <c r="CP23" s="57"/>
      <c r="CQ23" s="57"/>
      <c r="CR23" s="57"/>
      <c r="CS23" s="57"/>
      <c r="CT23" s="57"/>
      <c r="CU23" s="57"/>
      <c r="CV23" s="57"/>
      <c r="CW23" s="57"/>
      <c r="CX23" s="57"/>
      <c r="CY23" s="57"/>
      <c r="CZ23" s="57"/>
      <c r="DA23" s="57"/>
      <c r="DB23" s="57"/>
      <c r="DC23" s="57"/>
      <c r="DD23" s="57"/>
      <c r="DE23" s="57"/>
      <c r="DF23" s="57"/>
      <c r="DG23" s="57"/>
      <c r="DH23" s="57"/>
      <c r="DI23" s="57"/>
      <c r="DJ23" s="57"/>
      <c r="DK23" s="57"/>
      <c r="DL23" s="57"/>
      <c r="DM23" s="57"/>
      <c r="DN23" s="57"/>
      <c r="DO23" s="57"/>
      <c r="DP23" s="57"/>
      <c r="DQ23" s="57"/>
      <c r="DR23" s="57"/>
      <c r="DS23" s="57"/>
      <c r="DT23" s="57"/>
      <c r="DU23" s="57"/>
      <c r="DV23" s="57"/>
      <c r="DW23" s="57"/>
      <c r="DX23" s="57"/>
      <c r="DY23" s="57"/>
      <c r="DZ23" s="57"/>
      <c r="EA23" s="57"/>
      <c r="EB23" s="57"/>
      <c r="EC23" s="57"/>
      <c r="ED23" s="57"/>
      <c r="EE23" s="57"/>
      <c r="EF23" s="57"/>
      <c r="EG23" s="57"/>
      <c r="EH23" s="57"/>
      <c r="EI23" s="57"/>
      <c r="EJ23" s="57"/>
      <c r="EK23" s="57"/>
      <c r="EL23" s="57"/>
      <c r="EM23" s="57"/>
      <c r="EN23" s="57"/>
      <c r="EO23" s="57"/>
      <c r="EP23" s="57"/>
      <c r="EQ23" s="57"/>
      <c r="ER23" s="57"/>
      <c r="ES23" s="57"/>
      <c r="ET23" s="57"/>
      <c r="EU23" s="57"/>
      <c r="EV23" s="57"/>
      <c r="EW23" s="57"/>
      <c r="EX23" s="57"/>
      <c r="EY23" s="57"/>
      <c r="EZ23" s="57"/>
      <c r="FA23" s="57"/>
      <c r="FB23" s="57"/>
      <c r="FC23" s="57"/>
      <c r="FD23" s="57"/>
      <c r="FE23" s="57"/>
      <c r="FF23" s="57"/>
      <c r="FG23" s="57"/>
      <c r="FH23" s="57"/>
      <c r="FI23" s="57"/>
      <c r="FJ23" s="57"/>
      <c r="FK23" s="57"/>
      <c r="FL23" s="57"/>
      <c r="FM23" s="57"/>
      <c r="FN23" s="57"/>
      <c r="FO23" s="57"/>
      <c r="FP23" s="57"/>
      <c r="FQ23" s="57"/>
      <c r="FR23" s="57"/>
      <c r="FS23" s="57"/>
      <c r="FT23" s="57"/>
      <c r="FU23" s="57"/>
      <c r="FV23" s="57"/>
      <c r="FW23" s="57"/>
      <c r="FX23" s="57"/>
      <c r="FY23" s="57"/>
      <c r="FZ23" s="57"/>
      <c r="GA23" s="57"/>
      <c r="GB23" s="57"/>
      <c r="GC23" s="57"/>
      <c r="GD23" s="57"/>
      <c r="GE23" s="57"/>
      <c r="GF23" s="57"/>
      <c r="GG23" s="57"/>
      <c r="GH23" s="57"/>
      <c r="GI23" s="57"/>
      <c r="GJ23" s="57"/>
      <c r="GK23" s="57"/>
      <c r="GL23" s="57"/>
      <c r="GM23" s="57"/>
      <c r="GN23" s="57"/>
      <c r="GO23" s="57"/>
      <c r="GP23" s="57"/>
      <c r="GQ23" s="57"/>
      <c r="GR23" s="57"/>
      <c r="GS23" s="57"/>
      <c r="GT23" s="57"/>
      <c r="GU23" s="57"/>
      <c r="GV23" s="57"/>
      <c r="GW23" s="57"/>
      <c r="GX23" s="57"/>
      <c r="GY23" s="57"/>
      <c r="GZ23" s="57"/>
      <c r="HA23" s="57"/>
      <c r="HB23" s="57"/>
      <c r="HC23" s="57"/>
      <c r="HD23" s="57"/>
      <c r="HE23" s="57"/>
      <c r="HF23" s="57"/>
      <c r="HG23" s="57"/>
      <c r="HH23" s="57"/>
      <c r="HI23" s="57"/>
      <c r="HJ23" s="57"/>
      <c r="HK23" s="57"/>
      <c r="HL23" s="57"/>
      <c r="HM23" s="57"/>
      <c r="HN23" s="57"/>
      <c r="HO23" s="57"/>
      <c r="HP23" s="57"/>
      <c r="HQ23" s="57"/>
      <c r="HR23" s="57"/>
      <c r="HS23" s="57"/>
      <c r="HT23" s="57"/>
      <c r="HU23" s="57"/>
      <c r="HV23" s="57"/>
      <c r="HW23" s="57"/>
      <c r="HX23" s="57"/>
      <c r="HY23" s="57"/>
      <c r="HZ23" s="57"/>
      <c r="IA23" s="57"/>
      <c r="IB23" s="57"/>
      <c r="IC23" s="57"/>
      <c r="ID23" s="57"/>
      <c r="IE23" s="57"/>
      <c r="IF23" s="57"/>
      <c r="IG23" s="57"/>
      <c r="IH23" s="57"/>
      <c r="II23" s="57"/>
      <c r="IJ23" s="57"/>
      <c r="IK23" s="57"/>
      <c r="IL23" s="57"/>
      <c r="IM23" s="57"/>
      <c r="IN23" s="57"/>
      <c r="IO23" s="57"/>
      <c r="IP23" s="57"/>
      <c r="IQ23" s="57"/>
      <c r="IR23" s="57"/>
      <c r="IS23" s="57"/>
      <c r="IT23" s="57"/>
      <c r="IU23" s="57"/>
      <c r="IV23" s="57"/>
      <c r="IW23" s="57"/>
      <c r="IX23" s="57"/>
      <c r="IY23" s="57"/>
      <c r="IZ23" s="57"/>
      <c r="JA23" s="57"/>
      <c r="JB23" s="57"/>
      <c r="JC23" s="57"/>
      <c r="JD23" s="57"/>
      <c r="JE23" s="57"/>
      <c r="JF23" s="57"/>
      <c r="JG23" s="57"/>
      <c r="JH23" s="57"/>
      <c r="JI23" s="57"/>
      <c r="JJ23" s="57"/>
      <c r="JK23" s="57"/>
      <c r="JL23" s="57"/>
      <c r="JM23" s="57"/>
      <c r="JN23" s="57"/>
      <c r="JO23" s="57"/>
      <c r="JP23" s="57"/>
      <c r="JQ23" s="57"/>
      <c r="JR23" s="57"/>
      <c r="JS23" s="57"/>
      <c r="JT23" s="57"/>
      <c r="JU23" s="57"/>
      <c r="JV23" s="57"/>
      <c r="JW23" s="57"/>
      <c r="JX23" s="57"/>
      <c r="JY23" s="57"/>
      <c r="JZ23" s="57"/>
      <c r="KA23" s="57"/>
      <c r="KB23" s="57"/>
      <c r="KC23" s="57"/>
      <c r="KD23" s="57"/>
      <c r="KE23" s="57"/>
      <c r="KF23" s="57"/>
      <c r="KG23" s="57"/>
      <c r="KH23" s="57"/>
      <c r="KI23" s="57"/>
      <c r="KJ23" s="57"/>
      <c r="KK23" s="57"/>
      <c r="KL23" s="57"/>
      <c r="KM23" s="57"/>
      <c r="KN23" s="57"/>
      <c r="KO23" s="57"/>
      <c r="KP23" s="57"/>
      <c r="KQ23" s="57"/>
      <c r="KR23" s="57"/>
      <c r="KS23" s="57"/>
      <c r="KT23" s="57"/>
      <c r="KU23" s="57"/>
      <c r="KV23" s="57"/>
      <c r="KW23" s="57"/>
      <c r="KX23" s="57"/>
      <c r="KY23" s="57"/>
      <c r="KZ23" s="57"/>
      <c r="LA23" s="57"/>
      <c r="LB23" s="57"/>
      <c r="LC23" s="57"/>
      <c r="LD23" s="57"/>
      <c r="LE23" s="57"/>
      <c r="LF23" s="57"/>
      <c r="LG23" s="57"/>
      <c r="LH23" s="57"/>
      <c r="LI23" s="57"/>
      <c r="LJ23" s="57"/>
      <c r="LK23" s="57"/>
      <c r="LL23" s="57"/>
      <c r="LM23" s="57"/>
      <c r="LN23" s="57"/>
      <c r="LO23" s="57"/>
      <c r="LP23" s="57"/>
      <c r="LQ23" s="57"/>
      <c r="LR23" s="57"/>
      <c r="LS23" s="57"/>
      <c r="LT23" s="57"/>
      <c r="LU23" s="57"/>
      <c r="LV23" s="57"/>
      <c r="LW23" s="57"/>
      <c r="LX23" s="57"/>
      <c r="LY23" s="57"/>
      <c r="LZ23" s="57"/>
      <c r="MA23" s="57"/>
      <c r="MB23" s="57"/>
      <c r="MC23" s="57"/>
      <c r="MD23" s="57"/>
      <c r="ME23" s="57"/>
      <c r="MF23" s="57"/>
      <c r="MG23" s="57"/>
      <c r="MH23" s="57"/>
      <c r="MI23" s="57"/>
      <c r="MJ23" s="57"/>
      <c r="MK23" s="57"/>
      <c r="ML23" s="57"/>
      <c r="MM23" s="57"/>
      <c r="MN23" s="57"/>
      <c r="MO23" s="57"/>
      <c r="MP23" s="57"/>
      <c r="MQ23" s="57"/>
      <c r="MR23" s="57"/>
      <c r="MS23" s="57"/>
      <c r="MT23" s="57"/>
      <c r="MU23" s="57"/>
      <c r="MV23" s="57"/>
      <c r="MW23" s="57"/>
      <c r="MX23" s="57"/>
      <c r="MY23" s="57"/>
      <c r="MZ23" s="57"/>
      <c r="NA23" s="57"/>
      <c r="NB23" s="57"/>
      <c r="NC23" s="57"/>
      <c r="ND23" s="57"/>
      <c r="NE23" s="57"/>
      <c r="NF23" s="57"/>
      <c r="NG23" s="57"/>
      <c r="NH23" s="57"/>
      <c r="NI23" s="57"/>
      <c r="NJ23" s="57"/>
      <c r="NK23" s="57"/>
      <c r="NL23" s="57"/>
      <c r="NM23" s="57"/>
      <c r="NN23" s="57"/>
      <c r="NO23" s="57"/>
      <c r="NP23" s="57"/>
      <c r="NQ23" s="57"/>
      <c r="NR23" s="57"/>
    </row>
    <row r="24" spans="1:382" x14ac:dyDescent="0.25">
      <c r="D24" s="57"/>
      <c r="E24" s="57"/>
      <c r="F24" s="57"/>
      <c r="G24" s="57"/>
      <c r="H24" s="57"/>
      <c r="I24" s="57"/>
      <c r="J24" s="57"/>
      <c r="K24" s="57"/>
      <c r="L24" s="57"/>
      <c r="M24" s="57"/>
      <c r="N24" s="57"/>
      <c r="O24" s="57"/>
      <c r="P24" s="57"/>
      <c r="Q24" s="57"/>
      <c r="R24" s="57"/>
      <c r="S24" s="57"/>
      <c r="T24" s="57"/>
      <c r="U24" s="57"/>
      <c r="V24" s="57"/>
      <c r="W24" s="57"/>
      <c r="X24" s="57"/>
      <c r="Y24" s="57"/>
      <c r="Z24" s="57"/>
      <c r="AA24" s="57"/>
      <c r="AB24" s="57"/>
      <c r="AC24" s="57"/>
      <c r="AD24" s="57"/>
      <c r="AE24" s="57"/>
      <c r="AF24" s="57"/>
      <c r="AG24" s="57"/>
      <c r="AH24" s="57"/>
      <c r="AI24" s="57"/>
      <c r="AJ24" s="57"/>
      <c r="AK24" s="57"/>
      <c r="AL24" s="57"/>
      <c r="AM24" s="57"/>
      <c r="AN24" s="57"/>
      <c r="AO24" s="57"/>
      <c r="AP24" s="57"/>
      <c r="AQ24" s="57"/>
      <c r="AR24" s="57"/>
      <c r="AS24" s="57"/>
      <c r="AT24" s="57"/>
      <c r="AU24" s="57"/>
      <c r="AV24" s="57"/>
      <c r="AW24" s="57"/>
      <c r="AX24" s="57"/>
      <c r="AY24" s="57"/>
      <c r="AZ24" s="57"/>
      <c r="BA24" s="57"/>
      <c r="BB24" s="57"/>
      <c r="BC24" s="57"/>
      <c r="BD24" s="57"/>
      <c r="BE24" s="57"/>
      <c r="BF24" s="57"/>
      <c r="BG24" s="57"/>
      <c r="BH24" s="57"/>
      <c r="BI24" s="57"/>
      <c r="BJ24" s="57"/>
      <c r="BK24" s="57"/>
      <c r="BL24" s="57"/>
      <c r="BM24" s="57"/>
      <c r="BN24" s="57"/>
      <c r="BO24" s="57"/>
      <c r="BP24" s="57"/>
      <c r="BQ24" s="57"/>
      <c r="BR24" s="57"/>
      <c r="BS24" s="57"/>
      <c r="BT24" s="57"/>
      <c r="BU24" s="57"/>
      <c r="BV24" s="57"/>
      <c r="BW24" s="57"/>
      <c r="BX24" s="57"/>
      <c r="BY24" s="57"/>
      <c r="BZ24" s="57"/>
      <c r="CA24" s="57"/>
      <c r="CB24" s="57"/>
      <c r="CC24" s="57"/>
      <c r="CD24" s="57"/>
      <c r="CE24" s="57"/>
      <c r="CF24" s="57"/>
      <c r="CG24" s="57"/>
      <c r="CH24" s="57"/>
      <c r="CI24" s="57"/>
      <c r="CJ24" s="57"/>
      <c r="CK24" s="57"/>
      <c r="CL24" s="57"/>
      <c r="CM24" s="57"/>
      <c r="CN24" s="57"/>
      <c r="CO24" s="57"/>
      <c r="CP24" s="57"/>
      <c r="CQ24" s="57"/>
      <c r="CR24" s="57"/>
      <c r="CS24" s="57"/>
      <c r="CT24" s="57"/>
      <c r="CU24" s="57"/>
      <c r="CV24" s="57"/>
      <c r="CW24" s="57"/>
      <c r="CX24" s="57"/>
      <c r="CY24" s="57"/>
      <c r="CZ24" s="57"/>
      <c r="DA24" s="57"/>
      <c r="DB24" s="57"/>
      <c r="DC24" s="57"/>
      <c r="DD24" s="57"/>
      <c r="DE24" s="57"/>
      <c r="DF24" s="57"/>
      <c r="DG24" s="57"/>
      <c r="DH24" s="57"/>
      <c r="DI24" s="57"/>
      <c r="DJ24" s="57"/>
      <c r="DK24" s="57"/>
      <c r="DL24" s="57"/>
      <c r="DM24" s="57"/>
      <c r="DN24" s="57"/>
      <c r="DO24" s="57"/>
      <c r="DP24" s="57"/>
      <c r="DQ24" s="57"/>
      <c r="DR24" s="57"/>
      <c r="DS24" s="57"/>
      <c r="DT24" s="57"/>
      <c r="DU24" s="57"/>
      <c r="DV24" s="57"/>
      <c r="DW24" s="57"/>
      <c r="DX24" s="57"/>
      <c r="DY24" s="57"/>
      <c r="DZ24" s="57"/>
      <c r="EA24" s="57"/>
      <c r="EB24" s="57"/>
      <c r="EC24" s="57"/>
      <c r="ED24" s="57"/>
      <c r="EE24" s="57"/>
      <c r="EF24" s="57"/>
      <c r="EG24" s="57"/>
      <c r="EH24" s="57"/>
      <c r="EI24" s="57"/>
      <c r="EJ24" s="57"/>
      <c r="EK24" s="57"/>
      <c r="EL24" s="57"/>
      <c r="EM24" s="57"/>
      <c r="EN24" s="57"/>
      <c r="EO24" s="57"/>
      <c r="EP24" s="57"/>
      <c r="EQ24" s="57"/>
      <c r="ER24" s="57"/>
      <c r="ES24" s="57"/>
      <c r="ET24" s="57"/>
      <c r="EU24" s="57"/>
      <c r="EV24" s="57"/>
      <c r="EW24" s="57"/>
      <c r="EX24" s="57"/>
      <c r="EY24" s="57"/>
      <c r="EZ24" s="57"/>
      <c r="FA24" s="57"/>
      <c r="FB24" s="57"/>
      <c r="FC24" s="57"/>
      <c r="FD24" s="57"/>
      <c r="FE24" s="57"/>
      <c r="FF24" s="57"/>
      <c r="FG24" s="57"/>
      <c r="FH24" s="57"/>
      <c r="FI24" s="57"/>
      <c r="FJ24" s="57"/>
      <c r="FK24" s="57"/>
      <c r="FL24" s="57"/>
      <c r="FM24" s="57"/>
      <c r="FN24" s="57"/>
      <c r="FO24" s="57"/>
      <c r="FP24" s="57"/>
      <c r="FQ24" s="57"/>
      <c r="FR24" s="57"/>
      <c r="FS24" s="57"/>
      <c r="FT24" s="57"/>
      <c r="FU24" s="57"/>
      <c r="FV24" s="57"/>
      <c r="FW24" s="57"/>
      <c r="FX24" s="57"/>
      <c r="FY24" s="57"/>
      <c r="FZ24" s="57"/>
      <c r="GA24" s="57"/>
      <c r="GB24" s="57"/>
      <c r="GC24" s="57"/>
      <c r="GD24" s="57"/>
      <c r="GE24" s="57"/>
      <c r="GF24" s="57"/>
      <c r="GG24" s="57"/>
      <c r="GH24" s="57"/>
      <c r="GI24" s="57"/>
      <c r="GJ24" s="57"/>
      <c r="GK24" s="57"/>
      <c r="GL24" s="57"/>
      <c r="GM24" s="57"/>
      <c r="GN24" s="57"/>
      <c r="GO24" s="57"/>
      <c r="GP24" s="57"/>
      <c r="GQ24" s="57"/>
      <c r="GR24" s="57"/>
      <c r="GS24" s="57"/>
      <c r="GT24" s="57"/>
      <c r="GU24" s="57"/>
      <c r="GV24" s="57"/>
      <c r="GW24" s="57"/>
      <c r="GX24" s="57"/>
      <c r="GY24" s="57"/>
      <c r="GZ24" s="57"/>
      <c r="HA24" s="57"/>
      <c r="HB24" s="57"/>
      <c r="HC24" s="57"/>
      <c r="HD24" s="57"/>
      <c r="HE24" s="57"/>
      <c r="HF24" s="57"/>
      <c r="HG24" s="57"/>
      <c r="HH24" s="57"/>
      <c r="HI24" s="57"/>
      <c r="HJ24" s="57"/>
      <c r="HK24" s="57"/>
      <c r="HL24" s="57"/>
      <c r="HM24" s="57"/>
      <c r="HN24" s="57"/>
      <c r="HO24" s="57"/>
      <c r="HP24" s="57"/>
      <c r="HQ24" s="57"/>
      <c r="HR24" s="57"/>
      <c r="HS24" s="57"/>
      <c r="HT24" s="57"/>
      <c r="HU24" s="57"/>
      <c r="HV24" s="57"/>
      <c r="HW24" s="57"/>
      <c r="HX24" s="57"/>
      <c r="HY24" s="57"/>
      <c r="HZ24" s="57"/>
      <c r="IA24" s="57"/>
      <c r="IB24" s="57"/>
      <c r="IC24" s="57"/>
      <c r="ID24" s="57"/>
      <c r="IE24" s="57"/>
      <c r="IF24" s="57"/>
      <c r="IG24" s="57"/>
      <c r="IH24" s="57"/>
      <c r="II24" s="57"/>
      <c r="IJ24" s="57"/>
      <c r="IK24" s="57"/>
      <c r="IL24" s="57"/>
      <c r="IM24" s="57"/>
      <c r="IN24" s="57"/>
      <c r="IO24" s="57"/>
      <c r="IP24" s="57"/>
      <c r="IQ24" s="57"/>
      <c r="IR24" s="57"/>
      <c r="IS24" s="57"/>
      <c r="IT24" s="57"/>
      <c r="IU24" s="57"/>
      <c r="IV24" s="57"/>
      <c r="IW24" s="57"/>
      <c r="IX24" s="57"/>
      <c r="IY24" s="57"/>
      <c r="IZ24" s="57"/>
      <c r="JA24" s="57"/>
      <c r="JB24" s="57"/>
      <c r="JC24" s="57"/>
      <c r="JD24" s="57"/>
      <c r="JE24" s="57"/>
      <c r="JF24" s="57"/>
      <c r="JG24" s="57"/>
      <c r="JH24" s="57"/>
      <c r="JI24" s="57"/>
      <c r="JJ24" s="57"/>
      <c r="JK24" s="57"/>
      <c r="JL24" s="57"/>
      <c r="JM24" s="57"/>
      <c r="JN24" s="57"/>
      <c r="JO24" s="57"/>
      <c r="JP24" s="57"/>
      <c r="JQ24" s="57"/>
      <c r="JR24" s="57"/>
      <c r="JS24" s="57"/>
      <c r="JT24" s="57"/>
      <c r="JU24" s="57"/>
      <c r="JV24" s="57"/>
      <c r="JW24" s="57"/>
      <c r="JX24" s="57"/>
      <c r="JY24" s="57"/>
      <c r="JZ24" s="57"/>
      <c r="KA24" s="57"/>
      <c r="KB24" s="57"/>
      <c r="KC24" s="57"/>
      <c r="KD24" s="57"/>
      <c r="KE24" s="57"/>
      <c r="KF24" s="57"/>
      <c r="KG24" s="57"/>
      <c r="KH24" s="57"/>
      <c r="KI24" s="57"/>
      <c r="KJ24" s="57"/>
      <c r="KK24" s="57"/>
      <c r="KL24" s="57"/>
      <c r="KM24" s="57"/>
      <c r="KN24" s="57"/>
      <c r="KO24" s="57"/>
      <c r="KP24" s="57"/>
      <c r="KQ24" s="57"/>
      <c r="KR24" s="57"/>
      <c r="KS24" s="57"/>
      <c r="KT24" s="57"/>
      <c r="KU24" s="57"/>
      <c r="KV24" s="57"/>
      <c r="KW24" s="57"/>
      <c r="KX24" s="57"/>
      <c r="KY24" s="57"/>
      <c r="KZ24" s="57"/>
      <c r="LA24" s="57"/>
      <c r="LB24" s="57"/>
      <c r="LC24" s="57"/>
      <c r="LD24" s="57"/>
      <c r="LE24" s="57"/>
      <c r="LF24" s="57"/>
      <c r="LG24" s="57"/>
      <c r="LH24" s="57"/>
      <c r="LI24" s="57"/>
      <c r="LJ24" s="57"/>
      <c r="LK24" s="57"/>
      <c r="LL24" s="57"/>
      <c r="LM24" s="57"/>
      <c r="LN24" s="57"/>
      <c r="LO24" s="57"/>
      <c r="LP24" s="57"/>
      <c r="LQ24" s="57"/>
      <c r="LR24" s="57"/>
      <c r="LS24" s="57"/>
      <c r="LT24" s="57"/>
      <c r="LU24" s="57"/>
      <c r="LV24" s="57"/>
      <c r="LW24" s="57"/>
      <c r="LX24" s="57"/>
      <c r="LY24" s="57"/>
      <c r="LZ24" s="57"/>
      <c r="MA24" s="57"/>
      <c r="MB24" s="57"/>
      <c r="MC24" s="57"/>
      <c r="MD24" s="57"/>
      <c r="ME24" s="57"/>
      <c r="MF24" s="57"/>
      <c r="MG24" s="57"/>
      <c r="MH24" s="57"/>
      <c r="MI24" s="57"/>
      <c r="MJ24" s="57"/>
      <c r="MK24" s="57"/>
      <c r="ML24" s="57"/>
      <c r="MM24" s="57"/>
      <c r="MN24" s="57"/>
      <c r="MO24" s="57"/>
      <c r="MP24" s="57"/>
      <c r="MQ24" s="57"/>
      <c r="MR24" s="57"/>
      <c r="MS24" s="57"/>
      <c r="MT24" s="57"/>
      <c r="MU24" s="57"/>
      <c r="MV24" s="57"/>
      <c r="MW24" s="57"/>
      <c r="MX24" s="57"/>
      <c r="MY24" s="57"/>
      <c r="MZ24" s="57"/>
      <c r="NA24" s="57"/>
      <c r="NB24" s="57"/>
      <c r="NC24" s="57"/>
      <c r="ND24" s="57"/>
      <c r="NE24" s="57"/>
      <c r="NF24" s="57"/>
      <c r="NG24" s="57"/>
      <c r="NH24" s="57"/>
      <c r="NI24" s="57"/>
      <c r="NJ24" s="57"/>
      <c r="NK24" s="57"/>
      <c r="NL24" s="57"/>
      <c r="NM24" s="57"/>
      <c r="NN24" s="57"/>
      <c r="NO24" s="57"/>
      <c r="NP24" s="57"/>
      <c r="NQ24" s="57"/>
      <c r="NR24" s="57"/>
    </row>
    <row r="25" spans="1:382" x14ac:dyDescent="0.25">
      <c r="D25" s="57"/>
      <c r="E25" s="57"/>
      <c r="F25" s="57"/>
      <c r="G25" s="57"/>
      <c r="H25" s="57"/>
      <c r="I25" s="57"/>
      <c r="J25" s="57"/>
      <c r="K25" s="57"/>
      <c r="L25" s="57"/>
      <c r="M25" s="57"/>
      <c r="N25" s="57"/>
      <c r="O25" s="57"/>
      <c r="P25" s="57"/>
      <c r="Q25" s="57"/>
      <c r="R25" s="57"/>
      <c r="S25" s="57"/>
      <c r="T25" s="57"/>
      <c r="U25" s="57"/>
      <c r="V25" s="57"/>
      <c r="W25" s="57"/>
      <c r="X25" s="57"/>
      <c r="Y25" s="57"/>
      <c r="Z25" s="57"/>
      <c r="AA25" s="57"/>
      <c r="AB25" s="57"/>
      <c r="AC25" s="57"/>
      <c r="AD25" s="57"/>
      <c r="AE25" s="57"/>
      <c r="AF25" s="57"/>
      <c r="AG25" s="57"/>
      <c r="AH25" s="57"/>
      <c r="AI25" s="57"/>
      <c r="AJ25" s="57"/>
      <c r="AK25" s="57"/>
      <c r="AL25" s="57"/>
      <c r="AM25" s="57"/>
      <c r="AN25" s="57"/>
      <c r="AO25" s="57"/>
      <c r="AP25" s="57"/>
      <c r="AQ25" s="57"/>
      <c r="AR25" s="57"/>
      <c r="AS25" s="57"/>
      <c r="AT25" s="57"/>
    </row>
    <row r="26" spans="1:382" x14ac:dyDescent="0.25">
      <c r="A26" s="58">
        <v>2</v>
      </c>
      <c r="B26" s="58">
        <v>5</v>
      </c>
      <c r="C26" s="59" t="s">
        <v>79</v>
      </c>
      <c r="D26" s="59">
        <f>VLOOKUP($B26,'Shift Plan'!$A$8:$N$55,14,FALSE)</f>
        <v>14</v>
      </c>
      <c r="E26" s="57"/>
      <c r="F26" s="59"/>
      <c r="G26" s="57"/>
      <c r="H26" s="57"/>
      <c r="I26" s="57"/>
      <c r="J26" s="57"/>
      <c r="K26" s="57"/>
      <c r="L26" s="57"/>
      <c r="M26" s="59"/>
      <c r="N26" s="57"/>
      <c r="O26" s="57"/>
      <c r="P26" s="57"/>
      <c r="Q26" s="57"/>
      <c r="R26" s="57"/>
      <c r="S26" s="57"/>
      <c r="T26" s="59"/>
      <c r="U26" s="57"/>
      <c r="V26" s="57"/>
      <c r="W26" s="57"/>
      <c r="X26" s="57"/>
      <c r="Y26" s="57"/>
      <c r="Z26" s="57"/>
      <c r="AA26" s="59"/>
      <c r="AB26" s="57"/>
      <c r="AC26" s="57"/>
      <c r="AD26" s="57"/>
      <c r="AE26" s="57"/>
      <c r="AF26" s="57"/>
      <c r="AG26" s="57"/>
      <c r="AH26" s="59"/>
      <c r="AI26" s="57"/>
      <c r="AJ26" s="57"/>
      <c r="AK26" s="57"/>
      <c r="AL26" s="57"/>
      <c r="AM26" s="57"/>
      <c r="AN26" s="57"/>
      <c r="AO26" s="59"/>
      <c r="AP26" s="57"/>
      <c r="AQ26" s="57"/>
      <c r="AR26" s="57"/>
      <c r="AS26" s="57"/>
      <c r="AT26" s="57"/>
    </row>
    <row r="27" spans="1:382" x14ac:dyDescent="0.25">
      <c r="C27" s="60" t="s">
        <v>34</v>
      </c>
      <c r="D27" s="57">
        <f>VLOOKUP($B26,'Shift Plan'!$A$8:$L$55,12,FALSE)</f>
        <v>24</v>
      </c>
      <c r="E27" s="57" t="s">
        <v>17</v>
      </c>
      <c r="F27" s="57" t="s">
        <v>18</v>
      </c>
      <c r="G27" s="57" t="s">
        <v>19</v>
      </c>
      <c r="H27" s="57" t="s">
        <v>20</v>
      </c>
      <c r="I27" s="57" t="s">
        <v>21</v>
      </c>
      <c r="J27" s="57" t="s">
        <v>22</v>
      </c>
      <c r="K27" s="57" t="s">
        <v>23</v>
      </c>
      <c r="L27" s="57" t="s">
        <v>17</v>
      </c>
      <c r="M27" s="57" t="s">
        <v>18</v>
      </c>
      <c r="N27" s="57" t="s">
        <v>19</v>
      </c>
      <c r="O27" s="57" t="s">
        <v>20</v>
      </c>
      <c r="P27" s="57" t="s">
        <v>21</v>
      </c>
      <c r="Q27" s="57" t="s">
        <v>22</v>
      </c>
      <c r="R27" s="57" t="s">
        <v>23</v>
      </c>
      <c r="S27" s="57" t="s">
        <v>17</v>
      </c>
      <c r="T27" s="57" t="s">
        <v>18</v>
      </c>
      <c r="U27" s="57" t="s">
        <v>19</v>
      </c>
      <c r="V27" s="57" t="s">
        <v>20</v>
      </c>
      <c r="W27" s="57" t="s">
        <v>21</v>
      </c>
      <c r="X27" s="57" t="s">
        <v>22</v>
      </c>
      <c r="Y27" s="57" t="s">
        <v>23</v>
      </c>
      <c r="Z27" s="57" t="s">
        <v>17</v>
      </c>
      <c r="AA27" s="57" t="s">
        <v>18</v>
      </c>
      <c r="AB27" s="57" t="s">
        <v>19</v>
      </c>
      <c r="AC27" s="57" t="s">
        <v>20</v>
      </c>
      <c r="AD27" s="57" t="s">
        <v>21</v>
      </c>
      <c r="AE27" s="57" t="s">
        <v>22</v>
      </c>
      <c r="AF27" s="57" t="s">
        <v>23</v>
      </c>
      <c r="AG27" s="57" t="s">
        <v>17</v>
      </c>
      <c r="AH27" s="57" t="s">
        <v>18</v>
      </c>
      <c r="AI27" s="57" t="s">
        <v>19</v>
      </c>
      <c r="AJ27" s="57" t="s">
        <v>20</v>
      </c>
      <c r="AK27" s="57" t="s">
        <v>21</v>
      </c>
      <c r="AL27" s="57" t="s">
        <v>22</v>
      </c>
      <c r="AM27" s="57" t="s">
        <v>23</v>
      </c>
      <c r="AN27" s="57"/>
      <c r="AO27" s="57"/>
      <c r="AP27" s="57"/>
      <c r="AQ27" s="57"/>
      <c r="AR27" s="57"/>
      <c r="AS27" s="57"/>
      <c r="AT27" s="57"/>
      <c r="AU27" s="57"/>
      <c r="AV27" s="57"/>
      <c r="AW27" s="57"/>
      <c r="AX27" s="57"/>
      <c r="AY27" s="57"/>
      <c r="AZ27" s="57"/>
      <c r="BA27" s="57"/>
      <c r="BB27" s="57"/>
      <c r="BC27" s="57"/>
      <c r="BD27" s="57"/>
      <c r="BE27" s="57"/>
      <c r="BF27" s="57"/>
      <c r="BG27" s="57"/>
      <c r="BH27" s="57"/>
      <c r="BI27" s="57"/>
      <c r="BJ27" s="57"/>
      <c r="BK27" s="57"/>
      <c r="BL27" s="57"/>
      <c r="BM27" s="57"/>
      <c r="BN27" s="57"/>
      <c r="BO27" s="57"/>
      <c r="BP27" s="57"/>
      <c r="BQ27" s="57"/>
      <c r="BR27" s="57"/>
      <c r="BS27" s="57"/>
      <c r="BT27" s="57"/>
      <c r="BU27" s="57"/>
      <c r="BV27" s="57"/>
      <c r="BW27" s="57"/>
      <c r="BX27" s="57"/>
      <c r="BY27" s="57"/>
      <c r="BZ27" s="57"/>
      <c r="CA27" s="57"/>
      <c r="CB27" s="57"/>
      <c r="CC27" s="57"/>
      <c r="CD27" s="57"/>
      <c r="CE27" s="57"/>
      <c r="CF27" s="57"/>
      <c r="CG27" s="57"/>
      <c r="CH27" s="57"/>
      <c r="CI27" s="57"/>
      <c r="CJ27" s="57"/>
      <c r="CK27" s="57"/>
      <c r="CL27" s="57"/>
      <c r="CM27" s="57"/>
      <c r="CN27" s="57"/>
      <c r="CO27" s="57"/>
      <c r="CP27" s="57"/>
      <c r="CQ27" s="57"/>
      <c r="CR27" s="57"/>
      <c r="CS27" s="57"/>
      <c r="CT27" s="57"/>
      <c r="CU27" s="57"/>
      <c r="CV27" s="57"/>
      <c r="CW27" s="57"/>
      <c r="CX27" s="57"/>
      <c r="CY27" s="57"/>
      <c r="CZ27" s="57"/>
      <c r="DA27" s="57"/>
      <c r="DB27" s="57"/>
      <c r="DC27" s="57"/>
      <c r="DD27" s="57"/>
      <c r="DE27" s="57"/>
      <c r="DF27" s="57"/>
      <c r="DG27" s="57"/>
      <c r="DH27" s="57"/>
      <c r="DI27" s="57"/>
      <c r="DJ27" s="57"/>
      <c r="DK27" s="57"/>
      <c r="DL27" s="57"/>
      <c r="DM27" s="57"/>
      <c r="DN27" s="57"/>
      <c r="DO27" s="57"/>
      <c r="DP27" s="57"/>
      <c r="DQ27" s="57"/>
      <c r="DR27" s="57"/>
      <c r="DS27" s="57"/>
      <c r="DT27" s="57"/>
      <c r="DU27" s="57"/>
      <c r="DV27" s="57"/>
      <c r="DW27" s="57"/>
      <c r="DX27" s="57"/>
      <c r="DY27" s="57"/>
      <c r="DZ27" s="57"/>
      <c r="EA27" s="57"/>
      <c r="EB27" s="57"/>
      <c r="EC27" s="57"/>
      <c r="ED27" s="57"/>
      <c r="EE27" s="57"/>
      <c r="EF27" s="57"/>
      <c r="EG27" s="57"/>
      <c r="EH27" s="57"/>
      <c r="EI27" s="57"/>
      <c r="EJ27" s="57"/>
      <c r="EK27" s="57"/>
      <c r="EL27" s="57"/>
      <c r="EM27" s="57"/>
      <c r="EN27" s="57"/>
      <c r="EO27" s="57"/>
      <c r="EP27" s="57"/>
      <c r="EQ27" s="57"/>
      <c r="ER27" s="57"/>
      <c r="ES27" s="57"/>
      <c r="ET27" s="57"/>
      <c r="EU27" s="57"/>
      <c r="EV27" s="57"/>
      <c r="EW27" s="57"/>
      <c r="EX27" s="57"/>
      <c r="EY27" s="57"/>
      <c r="EZ27" s="57"/>
      <c r="FA27" s="57"/>
      <c r="FB27" s="57"/>
      <c r="FC27" s="57"/>
      <c r="FD27" s="57"/>
      <c r="FE27" s="57"/>
      <c r="FF27" s="57"/>
      <c r="FG27" s="57"/>
      <c r="FH27" s="57"/>
      <c r="FI27" s="57"/>
      <c r="FJ27" s="57"/>
      <c r="FK27" s="57"/>
      <c r="FL27" s="57"/>
      <c r="FM27" s="57"/>
      <c r="FN27" s="57"/>
      <c r="FO27" s="57"/>
      <c r="FP27" s="57"/>
      <c r="FQ27" s="57"/>
      <c r="FR27" s="57"/>
      <c r="FS27" s="57"/>
      <c r="FT27" s="57"/>
      <c r="FU27" s="57"/>
      <c r="FV27" s="57"/>
      <c r="FW27" s="57"/>
      <c r="FX27" s="57"/>
      <c r="FY27" s="57"/>
      <c r="FZ27" s="57"/>
      <c r="GA27" s="57"/>
      <c r="GB27" s="57"/>
      <c r="GC27" s="57"/>
      <c r="GD27" s="57"/>
      <c r="GE27" s="57"/>
      <c r="GF27" s="57"/>
      <c r="GG27" s="57"/>
      <c r="GH27" s="57"/>
      <c r="GI27" s="57"/>
      <c r="GJ27" s="57"/>
      <c r="GK27" s="57"/>
      <c r="GL27" s="57"/>
      <c r="GM27" s="57"/>
      <c r="GN27" s="57"/>
      <c r="GO27" s="57"/>
      <c r="GP27" s="57"/>
      <c r="GQ27" s="57"/>
      <c r="GR27" s="57"/>
      <c r="GS27" s="57"/>
      <c r="GT27" s="57"/>
      <c r="GU27" s="57"/>
      <c r="GV27" s="57"/>
      <c r="GW27" s="57"/>
      <c r="GX27" s="57"/>
      <c r="GY27" s="57"/>
      <c r="GZ27" s="57"/>
      <c r="HA27" s="57"/>
      <c r="HB27" s="57"/>
      <c r="HC27" s="57"/>
      <c r="HD27" s="57"/>
      <c r="HE27" s="57"/>
      <c r="HF27" s="57"/>
      <c r="HG27" s="57"/>
      <c r="HH27" s="57"/>
      <c r="HI27" s="57"/>
      <c r="HJ27" s="57"/>
      <c r="HK27" s="57"/>
      <c r="HL27" s="57"/>
      <c r="HM27" s="57"/>
      <c r="HN27" s="57"/>
      <c r="HO27" s="57"/>
      <c r="HP27" s="57"/>
      <c r="HQ27" s="57"/>
      <c r="HR27" s="57"/>
      <c r="HS27" s="57"/>
      <c r="HT27" s="57"/>
      <c r="HU27" s="57"/>
      <c r="HV27" s="57"/>
      <c r="HW27" s="57"/>
      <c r="HX27" s="57"/>
      <c r="HY27" s="57"/>
      <c r="HZ27" s="57"/>
      <c r="IA27" s="57"/>
      <c r="IB27" s="57"/>
      <c r="IC27" s="57"/>
      <c r="ID27" s="57"/>
      <c r="IE27" s="57"/>
      <c r="IF27" s="57"/>
      <c r="IG27" s="57"/>
      <c r="IH27" s="57"/>
      <c r="II27" s="57"/>
      <c r="IJ27" s="57"/>
      <c r="IK27" s="57"/>
      <c r="IL27" s="57"/>
      <c r="IM27" s="57"/>
      <c r="IN27" s="57"/>
      <c r="IO27" s="57"/>
      <c r="IP27" s="57"/>
      <c r="IQ27" s="57"/>
      <c r="IR27" s="57"/>
      <c r="IS27" s="57"/>
      <c r="IT27" s="57"/>
      <c r="IU27" s="57"/>
      <c r="IV27" s="57"/>
      <c r="IW27" s="57"/>
      <c r="IX27" s="57"/>
      <c r="IY27" s="57"/>
      <c r="IZ27" s="57"/>
      <c r="JA27" s="57"/>
      <c r="JB27" s="57"/>
      <c r="JC27" s="57"/>
      <c r="JD27" s="57"/>
      <c r="JE27" s="57"/>
      <c r="JF27" s="57"/>
      <c r="JG27" s="57"/>
      <c r="JH27" s="57"/>
      <c r="JI27" s="57"/>
      <c r="JJ27" s="57"/>
      <c r="JK27" s="57"/>
      <c r="JL27" s="57"/>
      <c r="JM27" s="57"/>
      <c r="JN27" s="57"/>
      <c r="JO27" s="57"/>
      <c r="JP27" s="57"/>
      <c r="JQ27" s="57"/>
      <c r="JR27" s="57"/>
      <c r="JS27" s="57"/>
      <c r="JT27" s="57"/>
      <c r="JU27" s="57"/>
      <c r="JV27" s="57"/>
      <c r="JW27" s="57"/>
      <c r="JX27" s="57"/>
      <c r="JY27" s="57"/>
      <c r="JZ27" s="57"/>
      <c r="KA27" s="57"/>
      <c r="KB27" s="57"/>
      <c r="KC27" s="57"/>
      <c r="KD27" s="57"/>
      <c r="KE27" s="57"/>
      <c r="KF27" s="57"/>
      <c r="KG27" s="57"/>
      <c r="KH27" s="57"/>
      <c r="KI27" s="57"/>
      <c r="KJ27" s="57"/>
      <c r="KK27" s="57"/>
      <c r="KL27" s="57"/>
      <c r="KM27" s="57"/>
      <c r="KN27" s="57"/>
      <c r="KO27" s="57"/>
      <c r="KP27" s="57"/>
      <c r="KQ27" s="57"/>
      <c r="KR27" s="57"/>
      <c r="KS27" s="57"/>
      <c r="KT27" s="57"/>
      <c r="KU27" s="57"/>
      <c r="KV27" s="57"/>
      <c r="KW27" s="57"/>
      <c r="KX27" s="57"/>
      <c r="KY27" s="57"/>
      <c r="KZ27" s="57"/>
      <c r="LA27" s="57"/>
      <c r="LB27" s="57"/>
      <c r="LC27" s="57"/>
      <c r="LD27" s="57"/>
      <c r="LE27" s="57"/>
      <c r="LF27" s="57"/>
      <c r="LG27" s="57"/>
      <c r="LH27" s="57"/>
      <c r="LI27" s="57"/>
      <c r="LJ27" s="57"/>
      <c r="LK27" s="57"/>
      <c r="LL27" s="57"/>
      <c r="LM27" s="57"/>
      <c r="LN27" s="57"/>
      <c r="LO27" s="57"/>
      <c r="LP27" s="57"/>
      <c r="LQ27" s="57"/>
      <c r="LR27" s="57"/>
      <c r="LS27" s="57"/>
      <c r="LT27" s="57"/>
      <c r="LU27" s="57"/>
      <c r="LV27" s="57"/>
      <c r="LW27" s="57"/>
      <c r="LX27" s="57"/>
      <c r="LY27" s="57"/>
      <c r="LZ27" s="57"/>
      <c r="MA27" s="57"/>
      <c r="MB27" s="57"/>
      <c r="MC27" s="57"/>
      <c r="MD27" s="57"/>
      <c r="ME27" s="57"/>
      <c r="MF27" s="57"/>
      <c r="MG27" s="57"/>
      <c r="MH27" s="57"/>
      <c r="MI27" s="57"/>
      <c r="MJ27" s="57"/>
      <c r="MK27" s="57"/>
      <c r="ML27" s="57"/>
      <c r="MM27" s="57"/>
      <c r="MN27" s="57"/>
      <c r="MO27" s="57"/>
      <c r="MP27" s="57"/>
      <c r="MQ27" s="57"/>
      <c r="MR27" s="57"/>
      <c r="MS27" s="57"/>
      <c r="MT27" s="57"/>
      <c r="MU27" s="57"/>
      <c r="MV27" s="57"/>
      <c r="MW27" s="57"/>
      <c r="MX27" s="57"/>
      <c r="MY27" s="57"/>
      <c r="MZ27" s="57"/>
      <c r="NA27" s="57"/>
      <c r="NB27" s="57"/>
      <c r="NC27" s="57"/>
      <c r="ND27" s="57"/>
      <c r="NE27" s="57"/>
      <c r="NF27" s="57"/>
      <c r="NG27" s="57"/>
      <c r="NH27" s="57"/>
      <c r="NI27" s="57"/>
      <c r="NJ27" s="57"/>
      <c r="NK27" s="57"/>
      <c r="NL27" s="57"/>
      <c r="NM27" s="57"/>
      <c r="NN27" s="57"/>
      <c r="NO27" s="57"/>
      <c r="NP27" s="57"/>
      <c r="NQ27" s="57"/>
      <c r="NR27" s="57"/>
    </row>
    <row r="28" spans="1:382" x14ac:dyDescent="0.25">
      <c r="C28" s="60">
        <f>B26</f>
        <v>5</v>
      </c>
      <c r="D28" s="57">
        <f ca="1">IF(D29&lt;7,COUNTIF(E28:OFFSET(E28,0,D26-1,4,1),"A")*D27/(D26/7),COUNTIF(E28:OFFSET(E28,0,D26-1,4,1),"A")*D27*7/D26)</f>
        <v>60</v>
      </c>
      <c r="E28" s="57" t="s">
        <v>25</v>
      </c>
      <c r="F28" s="57" t="s">
        <v>26</v>
      </c>
      <c r="G28" s="57" t="s">
        <v>25</v>
      </c>
      <c r="H28" s="57" t="s">
        <v>26</v>
      </c>
      <c r="I28" s="57" t="s">
        <v>25</v>
      </c>
      <c r="J28" s="57" t="s">
        <v>24</v>
      </c>
      <c r="K28" s="57" t="s">
        <v>24</v>
      </c>
      <c r="L28" s="57" t="s">
        <v>26</v>
      </c>
      <c r="M28" s="57" t="s">
        <v>25</v>
      </c>
      <c r="N28" s="57" t="s">
        <v>26</v>
      </c>
      <c r="O28" s="57" t="s">
        <v>25</v>
      </c>
      <c r="P28" s="57" t="s">
        <v>26</v>
      </c>
      <c r="Q28" s="57" t="s">
        <v>24</v>
      </c>
      <c r="R28" s="57" t="s">
        <v>24</v>
      </c>
      <c r="S28" s="57" t="s">
        <v>25</v>
      </c>
      <c r="T28" s="57" t="s">
        <v>26</v>
      </c>
      <c r="U28" s="57" t="s">
        <v>25</v>
      </c>
      <c r="V28" s="57" t="s">
        <v>26</v>
      </c>
      <c r="W28" s="57" t="s">
        <v>25</v>
      </c>
      <c r="X28" s="57" t="s">
        <v>24</v>
      </c>
      <c r="Y28" s="57" t="s">
        <v>24</v>
      </c>
      <c r="Z28" s="57" t="s">
        <v>26</v>
      </c>
      <c r="AA28" s="57" t="s">
        <v>25</v>
      </c>
      <c r="AB28" s="57" t="s">
        <v>26</v>
      </c>
      <c r="AC28" s="57" t="s">
        <v>25</v>
      </c>
      <c r="AD28" s="57" t="s">
        <v>26</v>
      </c>
      <c r="AE28" s="57" t="s">
        <v>24</v>
      </c>
      <c r="AF28" s="57" t="s">
        <v>24</v>
      </c>
      <c r="AG28" s="57" t="s">
        <v>25</v>
      </c>
      <c r="AH28" s="57" t="s">
        <v>26</v>
      </c>
      <c r="AI28" s="57" t="s">
        <v>25</v>
      </c>
      <c r="AJ28" s="57" t="s">
        <v>26</v>
      </c>
      <c r="AK28" s="57" t="s">
        <v>25</v>
      </c>
      <c r="AL28" s="57" t="s">
        <v>24</v>
      </c>
      <c r="AM28" s="57" t="s">
        <v>24</v>
      </c>
      <c r="AN28" s="57"/>
      <c r="AO28" s="57"/>
      <c r="AP28" s="57"/>
      <c r="AQ28" s="57"/>
      <c r="AR28" s="57"/>
      <c r="AS28" s="57"/>
      <c r="AT28" s="57"/>
      <c r="AU28" s="57"/>
      <c r="AV28" s="57"/>
      <c r="AW28" s="57"/>
      <c r="AX28" s="57"/>
      <c r="AY28" s="57"/>
      <c r="AZ28" s="57"/>
      <c r="BA28" s="57"/>
      <c r="BB28" s="57"/>
      <c r="BC28" s="57"/>
      <c r="BD28" s="57"/>
      <c r="BE28" s="57"/>
      <c r="BF28" s="57"/>
      <c r="BG28" s="57"/>
      <c r="BH28" s="57"/>
      <c r="BI28" s="57"/>
      <c r="BJ28" s="57"/>
      <c r="BK28" s="57"/>
      <c r="BL28" s="57"/>
      <c r="BM28" s="57"/>
      <c r="BN28" s="57"/>
      <c r="BO28" s="57"/>
      <c r="BP28" s="57"/>
      <c r="BQ28" s="57"/>
      <c r="BR28" s="57"/>
      <c r="BS28" s="57"/>
      <c r="BT28" s="57"/>
      <c r="BU28" s="57"/>
      <c r="BV28" s="57"/>
      <c r="BW28" s="57"/>
      <c r="BX28" s="57"/>
      <c r="BY28" s="57"/>
      <c r="BZ28" s="57"/>
      <c r="CA28" s="57"/>
      <c r="CB28" s="57"/>
      <c r="CC28" s="57"/>
      <c r="CD28" s="57"/>
      <c r="CE28" s="57"/>
      <c r="CF28" s="57"/>
      <c r="CG28" s="57"/>
      <c r="CH28" s="57"/>
      <c r="CI28" s="57"/>
      <c r="CJ28" s="57"/>
      <c r="CK28" s="57"/>
      <c r="CL28" s="57"/>
      <c r="CM28" s="57"/>
      <c r="CN28" s="57"/>
      <c r="CO28" s="57"/>
      <c r="CP28" s="57"/>
      <c r="CQ28" s="57"/>
      <c r="CR28" s="57"/>
      <c r="CS28" s="57"/>
      <c r="CT28" s="57"/>
      <c r="CU28" s="57"/>
      <c r="CV28" s="57"/>
      <c r="CW28" s="57"/>
      <c r="CX28" s="57"/>
      <c r="CY28" s="57"/>
      <c r="CZ28" s="57"/>
      <c r="DA28" s="57"/>
      <c r="DB28" s="57"/>
      <c r="DC28" s="57"/>
      <c r="DD28" s="57"/>
      <c r="DE28" s="57"/>
      <c r="DF28" s="57"/>
      <c r="DG28" s="57"/>
      <c r="DH28" s="57"/>
      <c r="DI28" s="57"/>
      <c r="DJ28" s="57"/>
      <c r="DK28" s="57"/>
      <c r="DL28" s="57"/>
      <c r="DM28" s="57"/>
      <c r="DN28" s="57"/>
      <c r="DO28" s="57"/>
      <c r="DP28" s="57"/>
      <c r="DQ28" s="57"/>
      <c r="DR28" s="57"/>
      <c r="DS28" s="57"/>
      <c r="DT28" s="57"/>
      <c r="DU28" s="57"/>
      <c r="DV28" s="57"/>
      <c r="DW28" s="57"/>
      <c r="DX28" s="57"/>
      <c r="DY28" s="57"/>
      <c r="DZ28" s="57"/>
      <c r="EA28" s="57"/>
      <c r="EB28" s="57"/>
      <c r="EC28" s="57"/>
      <c r="ED28" s="57"/>
      <c r="EE28" s="57"/>
      <c r="EF28" s="57"/>
      <c r="EG28" s="57"/>
      <c r="EH28" s="57"/>
      <c r="EI28" s="57"/>
      <c r="EJ28" s="57"/>
      <c r="EK28" s="57"/>
      <c r="EL28" s="57"/>
      <c r="EM28" s="57"/>
      <c r="EN28" s="57"/>
      <c r="EO28" s="57"/>
      <c r="EP28" s="57"/>
      <c r="EQ28" s="57"/>
      <c r="ER28" s="57"/>
      <c r="ES28" s="57"/>
      <c r="ET28" s="57"/>
      <c r="EU28" s="57"/>
      <c r="EV28" s="57"/>
      <c r="EW28" s="57"/>
      <c r="EX28" s="57"/>
      <c r="EY28" s="57"/>
      <c r="EZ28" s="57"/>
      <c r="FA28" s="57"/>
      <c r="FB28" s="57"/>
      <c r="FC28" s="57"/>
      <c r="FD28" s="57"/>
      <c r="FE28" s="57"/>
      <c r="FF28" s="57"/>
      <c r="FG28" s="57"/>
      <c r="FH28" s="57"/>
      <c r="FI28" s="57"/>
      <c r="FJ28" s="57"/>
      <c r="FK28" s="57"/>
      <c r="FL28" s="57"/>
      <c r="FM28" s="57"/>
      <c r="FN28" s="57"/>
      <c r="FO28" s="57"/>
      <c r="FP28" s="57"/>
      <c r="FQ28" s="57"/>
      <c r="FR28" s="57"/>
      <c r="FS28" s="57"/>
      <c r="FT28" s="57"/>
      <c r="FU28" s="57"/>
      <c r="FV28" s="57"/>
      <c r="FW28" s="57"/>
      <c r="FX28" s="57"/>
      <c r="FY28" s="57"/>
      <c r="FZ28" s="57"/>
      <c r="GA28" s="57"/>
      <c r="GB28" s="57"/>
      <c r="GC28" s="57"/>
      <c r="GD28" s="57"/>
      <c r="GE28" s="57"/>
      <c r="GF28" s="57"/>
      <c r="GG28" s="57"/>
      <c r="GH28" s="57"/>
      <c r="GI28" s="57"/>
      <c r="GJ28" s="57"/>
      <c r="GK28" s="57"/>
      <c r="GL28" s="57"/>
      <c r="GM28" s="57"/>
      <c r="GN28" s="57"/>
      <c r="GO28" s="57"/>
      <c r="GP28" s="57"/>
      <c r="GQ28" s="57"/>
      <c r="GR28" s="57"/>
      <c r="GS28" s="57"/>
      <c r="GT28" s="57"/>
      <c r="GU28" s="57"/>
      <c r="GV28" s="57"/>
      <c r="GW28" s="57"/>
      <c r="GX28" s="57"/>
      <c r="GY28" s="57"/>
      <c r="GZ28" s="57"/>
      <c r="HA28" s="57"/>
      <c r="HB28" s="57"/>
      <c r="HC28" s="57"/>
      <c r="HD28" s="57"/>
      <c r="HE28" s="57"/>
      <c r="HF28" s="57"/>
      <c r="HG28" s="57"/>
      <c r="HH28" s="57"/>
      <c r="HI28" s="57"/>
      <c r="HJ28" s="57"/>
      <c r="HK28" s="57"/>
      <c r="HL28" s="57"/>
      <c r="HM28" s="57"/>
      <c r="HN28" s="57"/>
      <c r="HO28" s="57"/>
      <c r="HP28" s="57"/>
      <c r="HQ28" s="57"/>
      <c r="HR28" s="57"/>
      <c r="HS28" s="57"/>
      <c r="HT28" s="57"/>
      <c r="HU28" s="57"/>
      <c r="HV28" s="57"/>
      <c r="HW28" s="57"/>
      <c r="HX28" s="57"/>
      <c r="HY28" s="57"/>
      <c r="HZ28" s="57"/>
      <c r="IA28" s="57"/>
      <c r="IB28" s="57"/>
      <c r="IC28" s="57"/>
      <c r="ID28" s="57"/>
      <c r="IE28" s="57"/>
      <c r="IF28" s="57"/>
      <c r="IG28" s="57"/>
      <c r="IH28" s="57"/>
      <c r="II28" s="57"/>
      <c r="IJ28" s="57"/>
      <c r="IK28" s="57"/>
      <c r="IL28" s="57"/>
      <c r="IM28" s="57"/>
      <c r="IN28" s="57"/>
      <c r="IO28" s="57"/>
      <c r="IP28" s="57"/>
      <c r="IQ28" s="57"/>
      <c r="IR28" s="57"/>
      <c r="IS28" s="57"/>
      <c r="IT28" s="57"/>
      <c r="IU28" s="57"/>
      <c r="IV28" s="57"/>
      <c r="IW28" s="57"/>
      <c r="IX28" s="57"/>
      <c r="IY28" s="57"/>
      <c r="IZ28" s="57"/>
      <c r="JA28" s="57"/>
      <c r="JB28" s="57"/>
      <c r="JC28" s="57"/>
      <c r="JD28" s="57"/>
      <c r="JE28" s="57"/>
      <c r="JF28" s="57"/>
      <c r="JG28" s="57"/>
      <c r="JH28" s="57"/>
      <c r="JI28" s="57"/>
      <c r="JJ28" s="57"/>
      <c r="JK28" s="57"/>
      <c r="JL28" s="57"/>
      <c r="JM28" s="57"/>
      <c r="JN28" s="57"/>
      <c r="JO28" s="57"/>
      <c r="JP28" s="57"/>
      <c r="JQ28" s="57"/>
      <c r="JR28" s="57"/>
      <c r="JS28" s="57"/>
      <c r="JT28" s="57"/>
      <c r="JU28" s="57"/>
      <c r="JV28" s="57"/>
      <c r="JW28" s="57"/>
      <c r="JX28" s="57"/>
      <c r="JY28" s="57"/>
      <c r="JZ28" s="57"/>
      <c r="KA28" s="57"/>
      <c r="KB28" s="57"/>
      <c r="KC28" s="57"/>
      <c r="KD28" s="57"/>
      <c r="KE28" s="57"/>
      <c r="KF28" s="57"/>
      <c r="KG28" s="57"/>
      <c r="KH28" s="57"/>
      <c r="KI28" s="57"/>
      <c r="KJ28" s="57"/>
      <c r="KK28" s="57"/>
      <c r="KL28" s="57"/>
      <c r="KM28" s="57"/>
      <c r="KN28" s="57"/>
      <c r="KO28" s="57"/>
      <c r="KP28" s="57"/>
      <c r="KQ28" s="57"/>
      <c r="KR28" s="57"/>
      <c r="KS28" s="57"/>
      <c r="KT28" s="57"/>
      <c r="KU28" s="57"/>
      <c r="KV28" s="57"/>
      <c r="KW28" s="57"/>
      <c r="KX28" s="57"/>
      <c r="KY28" s="57"/>
      <c r="KZ28" s="57"/>
      <c r="LA28" s="57"/>
      <c r="LB28" s="57"/>
      <c r="LC28" s="57"/>
      <c r="LD28" s="57"/>
      <c r="LE28" s="57"/>
      <c r="LF28" s="57"/>
      <c r="LG28" s="57"/>
      <c r="LH28" s="57"/>
      <c r="LI28" s="57"/>
      <c r="LJ28" s="57"/>
      <c r="LK28" s="57"/>
      <c r="LL28" s="57"/>
      <c r="LM28" s="57"/>
      <c r="LN28" s="57"/>
      <c r="LO28" s="57"/>
      <c r="LP28" s="57"/>
      <c r="LQ28" s="57"/>
      <c r="LR28" s="57"/>
      <c r="LS28" s="57"/>
      <c r="LT28" s="57"/>
      <c r="LU28" s="57"/>
      <c r="LV28" s="57"/>
      <c r="LW28" s="57"/>
      <c r="LX28" s="57"/>
      <c r="LY28" s="57"/>
      <c r="LZ28" s="57"/>
      <c r="MA28" s="57"/>
      <c r="MB28" s="57"/>
      <c r="MC28" s="57"/>
      <c r="MD28" s="57"/>
      <c r="ME28" s="57"/>
      <c r="MF28" s="57"/>
      <c r="MG28" s="57"/>
      <c r="MH28" s="57"/>
      <c r="MI28" s="57"/>
      <c r="MJ28" s="57"/>
      <c r="MK28" s="57"/>
      <c r="ML28" s="57"/>
      <c r="MM28" s="57"/>
      <c r="MN28" s="57"/>
      <c r="MO28" s="57"/>
      <c r="MP28" s="57"/>
      <c r="MQ28" s="57"/>
      <c r="MR28" s="57"/>
      <c r="MS28" s="57"/>
      <c r="MT28" s="57"/>
      <c r="MU28" s="57"/>
      <c r="MV28" s="57"/>
      <c r="MW28" s="57"/>
      <c r="MX28" s="57"/>
      <c r="MY28" s="57"/>
      <c r="MZ28" s="57"/>
      <c r="NA28" s="57"/>
      <c r="NB28" s="57"/>
      <c r="NC28" s="57"/>
      <c r="ND28" s="57"/>
      <c r="NE28" s="57"/>
      <c r="NF28" s="57"/>
      <c r="NG28" s="57"/>
      <c r="NH28" s="57"/>
      <c r="NI28" s="57"/>
      <c r="NJ28" s="57"/>
      <c r="NK28" s="57"/>
      <c r="NL28" s="57"/>
      <c r="NM28" s="57"/>
      <c r="NN28" s="57"/>
      <c r="NO28" s="57"/>
      <c r="NP28" s="57"/>
      <c r="NQ28" s="57"/>
      <c r="NR28" s="57"/>
    </row>
    <row r="29" spans="1:382" x14ac:dyDescent="0.25">
      <c r="D29" s="57">
        <f>VLOOKUP($B26,'Shift Plan'!$A$8:$H$55,8,FALSE)</f>
        <v>5</v>
      </c>
      <c r="E29" s="57"/>
      <c r="F29" s="57"/>
      <c r="G29" s="57"/>
      <c r="H29" s="57"/>
      <c r="I29" s="57"/>
      <c r="J29" s="57"/>
      <c r="K29" s="57"/>
      <c r="L29" s="57"/>
      <c r="M29" s="57"/>
      <c r="N29" s="57"/>
      <c r="O29" s="57"/>
      <c r="P29" s="57"/>
      <c r="Q29" s="57"/>
      <c r="R29" s="57"/>
      <c r="S29" s="57"/>
      <c r="T29" s="57"/>
      <c r="U29" s="57"/>
      <c r="V29" s="57"/>
      <c r="W29" s="57"/>
      <c r="X29" s="57"/>
      <c r="Y29" s="57"/>
      <c r="Z29" s="57"/>
      <c r="AA29" s="57"/>
      <c r="AB29" s="57"/>
      <c r="AC29" s="57"/>
      <c r="AD29" s="57"/>
      <c r="AE29" s="57"/>
      <c r="AF29" s="57"/>
      <c r="AG29" s="57"/>
      <c r="AH29" s="57"/>
      <c r="AI29" s="57"/>
      <c r="AJ29" s="57"/>
      <c r="AK29" s="57"/>
      <c r="AL29" s="57"/>
      <c r="AM29" s="57"/>
      <c r="AN29" s="57"/>
      <c r="AO29" s="57"/>
      <c r="AP29" s="57"/>
      <c r="AQ29" s="57"/>
      <c r="AR29" s="57"/>
      <c r="AS29" s="57"/>
      <c r="AT29" s="57"/>
      <c r="AU29" s="57"/>
      <c r="AV29" s="57"/>
      <c r="AW29" s="57"/>
      <c r="AX29" s="57"/>
      <c r="AY29" s="57"/>
      <c r="AZ29" s="57"/>
      <c r="BA29" s="57"/>
      <c r="BB29" s="57"/>
      <c r="BC29" s="57"/>
      <c r="BD29" s="57"/>
      <c r="BE29" s="57"/>
      <c r="BF29" s="57"/>
      <c r="BG29" s="57"/>
      <c r="BH29" s="57"/>
      <c r="BI29" s="57"/>
      <c r="BJ29" s="57"/>
      <c r="BK29" s="57"/>
      <c r="BL29" s="57"/>
      <c r="BM29" s="57"/>
      <c r="BN29" s="57"/>
      <c r="BO29" s="57"/>
      <c r="BP29" s="57"/>
      <c r="BQ29" s="57"/>
      <c r="BR29" s="57"/>
      <c r="BS29" s="57"/>
      <c r="BT29" s="57"/>
      <c r="BU29" s="57"/>
      <c r="BV29" s="57"/>
      <c r="BW29" s="57"/>
      <c r="BX29" s="57"/>
      <c r="BY29" s="57"/>
      <c r="BZ29" s="57"/>
      <c r="CA29" s="57"/>
      <c r="CB29" s="57"/>
      <c r="CC29" s="57"/>
      <c r="CD29" s="57"/>
      <c r="CE29" s="57"/>
      <c r="CF29" s="57"/>
      <c r="CG29" s="57"/>
      <c r="CH29" s="57"/>
      <c r="CI29" s="57"/>
      <c r="CJ29" s="57"/>
      <c r="CK29" s="57"/>
      <c r="CL29" s="57"/>
      <c r="CM29" s="57"/>
      <c r="CN29" s="57"/>
      <c r="CO29" s="57"/>
      <c r="CP29" s="57"/>
      <c r="CQ29" s="57"/>
      <c r="CR29" s="57"/>
      <c r="CS29" s="57"/>
      <c r="CT29" s="57"/>
      <c r="CU29" s="57"/>
      <c r="CV29" s="57"/>
      <c r="CW29" s="57"/>
      <c r="CX29" s="57"/>
      <c r="CY29" s="57"/>
      <c r="CZ29" s="57"/>
      <c r="DA29" s="57"/>
      <c r="DB29" s="57"/>
      <c r="DC29" s="57"/>
      <c r="DD29" s="57"/>
      <c r="DE29" s="57"/>
      <c r="DF29" s="57"/>
      <c r="DG29" s="57"/>
      <c r="DH29" s="57"/>
      <c r="DI29" s="57"/>
      <c r="DJ29" s="57"/>
      <c r="DK29" s="57"/>
      <c r="DL29" s="57"/>
      <c r="DM29" s="57"/>
      <c r="DN29" s="57"/>
      <c r="DO29" s="57"/>
      <c r="DP29" s="57"/>
      <c r="DQ29" s="57"/>
      <c r="DR29" s="57"/>
      <c r="DS29" s="57"/>
      <c r="DT29" s="57"/>
      <c r="DU29" s="57"/>
      <c r="DV29" s="57"/>
      <c r="DW29" s="57"/>
      <c r="DX29" s="57"/>
      <c r="DY29" s="57"/>
      <c r="DZ29" s="57"/>
      <c r="EA29" s="57"/>
      <c r="EB29" s="57"/>
      <c r="EC29" s="57"/>
      <c r="ED29" s="57"/>
      <c r="EE29" s="57"/>
      <c r="EF29" s="57"/>
      <c r="EG29" s="57"/>
      <c r="EH29" s="57"/>
      <c r="EI29" s="57"/>
      <c r="EJ29" s="57"/>
      <c r="EK29" s="57"/>
      <c r="EL29" s="57"/>
      <c r="EM29" s="57"/>
      <c r="EN29" s="57"/>
      <c r="EO29" s="57"/>
      <c r="EP29" s="57"/>
      <c r="EQ29" s="57"/>
      <c r="ER29" s="57"/>
      <c r="ES29" s="57"/>
      <c r="ET29" s="57"/>
      <c r="EU29" s="57"/>
      <c r="EV29" s="57"/>
      <c r="EW29" s="57"/>
      <c r="EX29" s="57"/>
      <c r="EY29" s="57"/>
      <c r="EZ29" s="57"/>
      <c r="FA29" s="57"/>
      <c r="FB29" s="57"/>
      <c r="FC29" s="57"/>
      <c r="FD29" s="57"/>
      <c r="FE29" s="57"/>
      <c r="FF29" s="57"/>
      <c r="FG29" s="57"/>
      <c r="FH29" s="57"/>
      <c r="FI29" s="57"/>
      <c r="FJ29" s="57"/>
      <c r="FK29" s="57"/>
      <c r="FL29" s="57"/>
      <c r="FM29" s="57"/>
      <c r="FN29" s="57"/>
      <c r="FO29" s="57"/>
      <c r="FP29" s="57"/>
      <c r="FQ29" s="57"/>
      <c r="FR29" s="57"/>
      <c r="FS29" s="57"/>
      <c r="FT29" s="57"/>
      <c r="FU29" s="57"/>
      <c r="FV29" s="57"/>
      <c r="FW29" s="57"/>
      <c r="FX29" s="57"/>
      <c r="FY29" s="57"/>
      <c r="FZ29" s="57"/>
      <c r="GA29" s="57"/>
      <c r="GB29" s="57"/>
      <c r="GC29" s="57"/>
      <c r="GD29" s="57"/>
      <c r="GE29" s="57"/>
      <c r="GF29" s="57"/>
      <c r="GG29" s="57"/>
      <c r="GH29" s="57"/>
      <c r="GI29" s="57"/>
      <c r="GJ29" s="57"/>
      <c r="GK29" s="57"/>
      <c r="GL29" s="57"/>
      <c r="GM29" s="57"/>
      <c r="GN29" s="57"/>
      <c r="GO29" s="57"/>
      <c r="GP29" s="57"/>
      <c r="GQ29" s="57"/>
      <c r="GR29" s="57"/>
      <c r="GS29" s="57"/>
      <c r="GT29" s="57"/>
      <c r="GU29" s="57"/>
      <c r="GV29" s="57"/>
      <c r="GW29" s="57"/>
      <c r="GX29" s="57"/>
      <c r="GY29" s="57"/>
      <c r="GZ29" s="57"/>
      <c r="HA29" s="57"/>
      <c r="HB29" s="57"/>
      <c r="HC29" s="57"/>
      <c r="HD29" s="57"/>
      <c r="HE29" s="57"/>
      <c r="HF29" s="57"/>
      <c r="HG29" s="57"/>
      <c r="HH29" s="57"/>
      <c r="HI29" s="57"/>
      <c r="HJ29" s="57"/>
      <c r="HK29" s="57"/>
      <c r="HL29" s="57"/>
      <c r="HM29" s="57"/>
      <c r="HN29" s="57"/>
      <c r="HO29" s="57"/>
      <c r="HP29" s="57"/>
      <c r="HQ29" s="57"/>
      <c r="HR29" s="57"/>
      <c r="HS29" s="57"/>
      <c r="HT29" s="57"/>
      <c r="HU29" s="57"/>
      <c r="HV29" s="57"/>
      <c r="HW29" s="57"/>
      <c r="HX29" s="57"/>
      <c r="HY29" s="57"/>
      <c r="HZ29" s="57"/>
      <c r="IA29" s="57"/>
      <c r="IB29" s="57"/>
      <c r="IC29" s="57"/>
      <c r="ID29" s="57"/>
      <c r="IE29" s="57"/>
      <c r="IF29" s="57"/>
      <c r="IG29" s="57"/>
      <c r="IH29" s="57"/>
      <c r="II29" s="57"/>
      <c r="IJ29" s="57"/>
      <c r="IK29" s="57"/>
      <c r="IL29" s="57"/>
      <c r="IM29" s="57"/>
      <c r="IN29" s="57"/>
      <c r="IO29" s="57"/>
      <c r="IP29" s="57"/>
      <c r="IQ29" s="57"/>
      <c r="IR29" s="57"/>
      <c r="IS29" s="57"/>
      <c r="IT29" s="57"/>
      <c r="IU29" s="57"/>
      <c r="IV29" s="57"/>
      <c r="IW29" s="57"/>
      <c r="IX29" s="57"/>
      <c r="IY29" s="57"/>
      <c r="IZ29" s="57"/>
      <c r="JA29" s="57"/>
      <c r="JB29" s="57"/>
      <c r="JC29" s="57"/>
      <c r="JD29" s="57"/>
      <c r="JE29" s="57"/>
      <c r="JF29" s="57"/>
      <c r="JG29" s="57"/>
      <c r="JH29" s="57"/>
      <c r="JI29" s="57"/>
      <c r="JJ29" s="57"/>
      <c r="JK29" s="57"/>
      <c r="JL29" s="57"/>
      <c r="JM29" s="57"/>
      <c r="JN29" s="57"/>
      <c r="JO29" s="57"/>
      <c r="JP29" s="57"/>
      <c r="JQ29" s="57"/>
      <c r="JR29" s="57"/>
      <c r="JS29" s="57"/>
      <c r="JT29" s="57"/>
      <c r="JU29" s="57"/>
      <c r="JV29" s="57"/>
      <c r="JW29" s="57"/>
      <c r="JX29" s="57"/>
      <c r="JY29" s="57"/>
      <c r="JZ29" s="57"/>
      <c r="KA29" s="57"/>
      <c r="KB29" s="57"/>
      <c r="KC29" s="57"/>
      <c r="KD29" s="57"/>
      <c r="KE29" s="57"/>
      <c r="KF29" s="57"/>
      <c r="KG29" s="57"/>
      <c r="KH29" s="57"/>
      <c r="KI29" s="57"/>
      <c r="KJ29" s="57"/>
      <c r="KK29" s="57"/>
      <c r="KL29" s="57"/>
      <c r="KM29" s="57"/>
      <c r="KN29" s="57"/>
      <c r="KO29" s="57"/>
      <c r="KP29" s="57"/>
      <c r="KQ29" s="57"/>
      <c r="KR29" s="57"/>
      <c r="KS29" s="57"/>
      <c r="KT29" s="57"/>
      <c r="KU29" s="57"/>
      <c r="KV29" s="57"/>
      <c r="KW29" s="57"/>
      <c r="KX29" s="57"/>
      <c r="KY29" s="57"/>
      <c r="KZ29" s="57"/>
      <c r="LA29" s="57"/>
      <c r="LB29" s="57"/>
      <c r="LC29" s="57"/>
      <c r="LD29" s="57"/>
      <c r="LE29" s="57"/>
      <c r="LF29" s="57"/>
      <c r="LG29" s="57"/>
      <c r="LH29" s="57"/>
      <c r="LI29" s="57"/>
      <c r="LJ29" s="57"/>
      <c r="LK29" s="57"/>
      <c r="LL29" s="57"/>
      <c r="LM29" s="57"/>
      <c r="LN29" s="57"/>
      <c r="LO29" s="57"/>
      <c r="LP29" s="57"/>
      <c r="LQ29" s="57"/>
      <c r="LR29" s="57"/>
      <c r="LS29" s="57"/>
      <c r="LT29" s="57"/>
      <c r="LU29" s="57"/>
      <c r="LV29" s="57"/>
      <c r="LW29" s="57"/>
      <c r="LX29" s="57"/>
      <c r="LY29" s="57"/>
      <c r="LZ29" s="57"/>
      <c r="MA29" s="57"/>
      <c r="MB29" s="57"/>
      <c r="MC29" s="57"/>
      <c r="MD29" s="57"/>
      <c r="ME29" s="57"/>
      <c r="MF29" s="57"/>
      <c r="MG29" s="57"/>
      <c r="MH29" s="57"/>
      <c r="MI29" s="57"/>
      <c r="MJ29" s="57"/>
      <c r="MK29" s="57"/>
      <c r="ML29" s="57"/>
      <c r="MM29" s="57"/>
      <c r="MN29" s="57"/>
      <c r="MO29" s="57"/>
      <c r="MP29" s="57"/>
      <c r="MQ29" s="57"/>
      <c r="MR29" s="57"/>
      <c r="MS29" s="57"/>
      <c r="MT29" s="57"/>
      <c r="MU29" s="57"/>
      <c r="MV29" s="57"/>
      <c r="MW29" s="57"/>
      <c r="MX29" s="57"/>
      <c r="MY29" s="57"/>
      <c r="MZ29" s="57"/>
      <c r="NA29" s="57"/>
      <c r="NB29" s="57"/>
      <c r="NC29" s="57"/>
      <c r="ND29" s="57"/>
      <c r="NE29" s="57"/>
      <c r="NF29" s="57"/>
      <c r="NG29" s="57"/>
      <c r="NH29" s="57"/>
      <c r="NI29" s="57"/>
      <c r="NJ29" s="57"/>
      <c r="NK29" s="57"/>
      <c r="NL29" s="57"/>
      <c r="NM29" s="57"/>
      <c r="NN29" s="57"/>
      <c r="NO29" s="57"/>
      <c r="NP29" s="57"/>
      <c r="NQ29" s="57"/>
      <c r="NR29" s="57"/>
    </row>
    <row r="30" spans="1:382" x14ac:dyDescent="0.25">
      <c r="D30" s="57"/>
      <c r="E30" s="57"/>
      <c r="F30" s="57"/>
      <c r="G30" s="57"/>
      <c r="H30" s="57"/>
      <c r="I30" s="57"/>
      <c r="J30" s="57"/>
      <c r="K30" s="57"/>
      <c r="L30" s="57"/>
      <c r="M30" s="57"/>
      <c r="N30" s="57"/>
      <c r="O30" s="57"/>
      <c r="P30" s="57"/>
      <c r="Q30" s="57"/>
      <c r="R30" s="57"/>
      <c r="S30" s="57"/>
      <c r="T30" s="57"/>
      <c r="U30" s="57"/>
      <c r="V30" s="57"/>
      <c r="W30" s="57"/>
      <c r="X30" s="57"/>
      <c r="Y30" s="57"/>
      <c r="Z30" s="57"/>
      <c r="AA30" s="57"/>
      <c r="AB30" s="57"/>
      <c r="AC30" s="57"/>
      <c r="AD30" s="57"/>
      <c r="AE30" s="57"/>
      <c r="AF30" s="57"/>
      <c r="AG30" s="57"/>
      <c r="AH30" s="57"/>
      <c r="AI30" s="57"/>
      <c r="AJ30" s="57"/>
      <c r="AK30" s="57"/>
      <c r="AL30" s="57"/>
      <c r="AM30" s="57"/>
      <c r="AN30" s="57"/>
      <c r="AO30" s="57"/>
      <c r="AP30" s="57"/>
      <c r="AQ30" s="57"/>
      <c r="AR30" s="57"/>
      <c r="AS30" s="57"/>
      <c r="AT30" s="57"/>
      <c r="AU30" s="57"/>
      <c r="AV30" s="57"/>
      <c r="AW30" s="57"/>
      <c r="AX30" s="57"/>
      <c r="AY30" s="57"/>
      <c r="AZ30" s="57"/>
      <c r="BA30" s="57"/>
      <c r="BB30" s="57"/>
      <c r="BC30" s="57"/>
      <c r="BD30" s="57"/>
      <c r="BE30" s="57"/>
      <c r="BF30" s="57"/>
      <c r="BG30" s="57"/>
      <c r="BH30" s="57"/>
      <c r="BI30" s="57"/>
      <c r="BJ30" s="57"/>
      <c r="BK30" s="57"/>
      <c r="BL30" s="57"/>
      <c r="BM30" s="57"/>
      <c r="BN30" s="57"/>
      <c r="BO30" s="57"/>
      <c r="BP30" s="57"/>
      <c r="BQ30" s="57"/>
      <c r="BR30" s="57"/>
      <c r="BS30" s="57"/>
      <c r="BT30" s="57"/>
      <c r="BU30" s="57"/>
      <c r="BV30" s="57"/>
      <c r="BW30" s="57"/>
      <c r="BX30" s="57"/>
      <c r="BY30" s="57"/>
      <c r="BZ30" s="57"/>
      <c r="CA30" s="57"/>
      <c r="CB30" s="57"/>
      <c r="CC30" s="57"/>
      <c r="CD30" s="57"/>
      <c r="CE30" s="57"/>
      <c r="CF30" s="57"/>
      <c r="CG30" s="57"/>
      <c r="CH30" s="57"/>
      <c r="CI30" s="57"/>
      <c r="CJ30" s="57"/>
      <c r="CK30" s="57"/>
      <c r="CL30" s="57"/>
      <c r="CM30" s="57"/>
      <c r="CN30" s="57"/>
      <c r="CO30" s="57"/>
      <c r="CP30" s="57"/>
      <c r="CQ30" s="57"/>
      <c r="CR30" s="57"/>
      <c r="CS30" s="57"/>
      <c r="CT30" s="57"/>
      <c r="CU30" s="57"/>
      <c r="CV30" s="57"/>
      <c r="CW30" s="57"/>
      <c r="CX30" s="57"/>
      <c r="CY30" s="57"/>
      <c r="CZ30" s="57"/>
      <c r="DA30" s="57"/>
      <c r="DB30" s="57"/>
      <c r="DC30" s="57"/>
      <c r="DD30" s="57"/>
      <c r="DE30" s="57"/>
      <c r="DF30" s="57"/>
      <c r="DG30" s="57"/>
      <c r="DH30" s="57"/>
      <c r="DI30" s="57"/>
      <c r="DJ30" s="57"/>
      <c r="DK30" s="57"/>
      <c r="DL30" s="57"/>
      <c r="DM30" s="57"/>
      <c r="DN30" s="57"/>
      <c r="DO30" s="57"/>
      <c r="DP30" s="57"/>
      <c r="DQ30" s="57"/>
      <c r="DR30" s="57"/>
      <c r="DS30" s="57"/>
      <c r="DT30" s="57"/>
      <c r="DU30" s="57"/>
      <c r="DV30" s="57"/>
      <c r="DW30" s="57"/>
      <c r="DX30" s="57"/>
      <c r="DY30" s="57"/>
      <c r="DZ30" s="57"/>
      <c r="EA30" s="57"/>
      <c r="EB30" s="57"/>
      <c r="EC30" s="57"/>
      <c r="ED30" s="57"/>
      <c r="EE30" s="57"/>
      <c r="EF30" s="57"/>
      <c r="EG30" s="57"/>
      <c r="EH30" s="57"/>
      <c r="EI30" s="57"/>
      <c r="EJ30" s="57"/>
      <c r="EK30" s="57"/>
      <c r="EL30" s="57"/>
      <c r="EM30" s="57"/>
      <c r="EN30" s="57"/>
      <c r="EO30" s="57"/>
      <c r="EP30" s="57"/>
      <c r="EQ30" s="57"/>
      <c r="ER30" s="57"/>
      <c r="ES30" s="57"/>
      <c r="ET30" s="57"/>
      <c r="EU30" s="57"/>
      <c r="EV30" s="57"/>
      <c r="EW30" s="57"/>
      <c r="EX30" s="57"/>
      <c r="EY30" s="57"/>
      <c r="EZ30" s="57"/>
      <c r="FA30" s="57"/>
      <c r="FB30" s="57"/>
      <c r="FC30" s="57"/>
      <c r="FD30" s="57"/>
      <c r="FE30" s="57"/>
      <c r="FF30" s="57"/>
      <c r="FG30" s="57"/>
      <c r="FH30" s="57"/>
      <c r="FI30" s="57"/>
      <c r="FJ30" s="57"/>
      <c r="FK30" s="57"/>
      <c r="FL30" s="57"/>
      <c r="FM30" s="57"/>
      <c r="FN30" s="57"/>
      <c r="FO30" s="57"/>
      <c r="FP30" s="57"/>
      <c r="FQ30" s="57"/>
      <c r="FR30" s="57"/>
      <c r="FS30" s="57"/>
      <c r="FT30" s="57"/>
      <c r="FU30" s="57"/>
      <c r="FV30" s="57"/>
      <c r="FW30" s="57"/>
      <c r="FX30" s="57"/>
      <c r="FY30" s="57"/>
      <c r="FZ30" s="57"/>
      <c r="GA30" s="57"/>
      <c r="GB30" s="57"/>
      <c r="GC30" s="57"/>
      <c r="GD30" s="57"/>
      <c r="GE30" s="57"/>
      <c r="GF30" s="57"/>
      <c r="GG30" s="57"/>
      <c r="GH30" s="57"/>
      <c r="GI30" s="57"/>
      <c r="GJ30" s="57"/>
      <c r="GK30" s="57"/>
      <c r="GL30" s="57"/>
      <c r="GM30" s="57"/>
      <c r="GN30" s="57"/>
      <c r="GO30" s="57"/>
      <c r="GP30" s="57"/>
      <c r="GQ30" s="57"/>
      <c r="GR30" s="57"/>
      <c r="GS30" s="57"/>
      <c r="GT30" s="57"/>
      <c r="GU30" s="57"/>
      <c r="GV30" s="57"/>
      <c r="GW30" s="57"/>
      <c r="GX30" s="57"/>
      <c r="GY30" s="57"/>
      <c r="GZ30" s="57"/>
      <c r="HA30" s="57"/>
      <c r="HB30" s="57"/>
      <c r="HC30" s="57"/>
      <c r="HD30" s="57"/>
      <c r="HE30" s="57"/>
      <c r="HF30" s="57"/>
      <c r="HG30" s="57"/>
      <c r="HH30" s="57"/>
      <c r="HI30" s="57"/>
      <c r="HJ30" s="57"/>
      <c r="HK30" s="57"/>
      <c r="HL30" s="57"/>
      <c r="HM30" s="57"/>
      <c r="HN30" s="57"/>
      <c r="HO30" s="57"/>
      <c r="HP30" s="57"/>
      <c r="HQ30" s="57"/>
      <c r="HR30" s="57"/>
      <c r="HS30" s="57"/>
      <c r="HT30" s="57"/>
      <c r="HU30" s="57"/>
      <c r="HV30" s="57"/>
      <c r="HW30" s="57"/>
      <c r="HX30" s="57"/>
      <c r="HY30" s="57"/>
      <c r="HZ30" s="57"/>
      <c r="IA30" s="57"/>
      <c r="IB30" s="57"/>
      <c r="IC30" s="57"/>
      <c r="ID30" s="57"/>
      <c r="IE30" s="57"/>
      <c r="IF30" s="57"/>
      <c r="IG30" s="57"/>
      <c r="IH30" s="57"/>
      <c r="II30" s="57"/>
      <c r="IJ30" s="57"/>
      <c r="IK30" s="57"/>
      <c r="IL30" s="57"/>
      <c r="IM30" s="57"/>
      <c r="IN30" s="57"/>
      <c r="IO30" s="57"/>
      <c r="IP30" s="57"/>
      <c r="IQ30" s="57"/>
      <c r="IR30" s="57"/>
      <c r="IS30" s="57"/>
      <c r="IT30" s="57"/>
      <c r="IU30" s="57"/>
      <c r="IV30" s="57"/>
      <c r="IW30" s="57"/>
      <c r="IX30" s="57"/>
      <c r="IY30" s="57"/>
      <c r="IZ30" s="57"/>
      <c r="JA30" s="57"/>
      <c r="JB30" s="57"/>
      <c r="JC30" s="57"/>
      <c r="JD30" s="57"/>
      <c r="JE30" s="57"/>
      <c r="JF30" s="57"/>
      <c r="JG30" s="57"/>
      <c r="JH30" s="57"/>
      <c r="JI30" s="57"/>
      <c r="JJ30" s="57"/>
      <c r="JK30" s="57"/>
      <c r="JL30" s="57"/>
      <c r="JM30" s="57"/>
      <c r="JN30" s="57"/>
      <c r="JO30" s="57"/>
      <c r="JP30" s="57"/>
      <c r="JQ30" s="57"/>
      <c r="JR30" s="57"/>
      <c r="JS30" s="57"/>
      <c r="JT30" s="57"/>
      <c r="JU30" s="57"/>
      <c r="JV30" s="57"/>
      <c r="JW30" s="57"/>
      <c r="JX30" s="57"/>
      <c r="JY30" s="57"/>
      <c r="JZ30" s="57"/>
      <c r="KA30" s="57"/>
      <c r="KB30" s="57"/>
      <c r="KC30" s="57"/>
      <c r="KD30" s="57"/>
      <c r="KE30" s="57"/>
      <c r="KF30" s="57"/>
      <c r="KG30" s="57"/>
      <c r="KH30" s="57"/>
      <c r="KI30" s="57"/>
      <c r="KJ30" s="57"/>
      <c r="KK30" s="57"/>
      <c r="KL30" s="57"/>
      <c r="KM30" s="57"/>
      <c r="KN30" s="57"/>
      <c r="KO30" s="57"/>
      <c r="KP30" s="57"/>
      <c r="KQ30" s="57"/>
      <c r="KR30" s="57"/>
      <c r="KS30" s="57"/>
      <c r="KT30" s="57"/>
      <c r="KU30" s="57"/>
      <c r="KV30" s="57"/>
      <c r="KW30" s="57"/>
      <c r="KX30" s="57"/>
      <c r="KY30" s="57"/>
      <c r="KZ30" s="57"/>
      <c r="LA30" s="57"/>
      <c r="LB30" s="57"/>
      <c r="LC30" s="57"/>
      <c r="LD30" s="57"/>
      <c r="LE30" s="57"/>
      <c r="LF30" s="57"/>
      <c r="LG30" s="57"/>
      <c r="LH30" s="57"/>
      <c r="LI30" s="57"/>
      <c r="LJ30" s="57"/>
      <c r="LK30" s="57"/>
      <c r="LL30" s="57"/>
      <c r="LM30" s="57"/>
      <c r="LN30" s="57"/>
      <c r="LO30" s="57"/>
      <c r="LP30" s="57"/>
      <c r="LQ30" s="57"/>
      <c r="LR30" s="57"/>
      <c r="LS30" s="57"/>
      <c r="LT30" s="57"/>
      <c r="LU30" s="57"/>
      <c r="LV30" s="57"/>
      <c r="LW30" s="57"/>
      <c r="LX30" s="57"/>
      <c r="LY30" s="57"/>
      <c r="LZ30" s="57"/>
      <c r="MA30" s="57"/>
      <c r="MB30" s="57"/>
      <c r="MC30" s="57"/>
      <c r="MD30" s="57"/>
      <c r="ME30" s="57"/>
      <c r="MF30" s="57"/>
      <c r="MG30" s="57"/>
      <c r="MH30" s="57"/>
      <c r="MI30" s="57"/>
      <c r="MJ30" s="57"/>
      <c r="MK30" s="57"/>
      <c r="ML30" s="57"/>
      <c r="MM30" s="57"/>
      <c r="MN30" s="57"/>
      <c r="MO30" s="57"/>
      <c r="MP30" s="57"/>
      <c r="MQ30" s="57"/>
      <c r="MR30" s="57"/>
      <c r="MS30" s="57"/>
      <c r="MT30" s="57"/>
      <c r="MU30" s="57"/>
      <c r="MV30" s="57"/>
      <c r="MW30" s="57"/>
      <c r="MX30" s="57"/>
      <c r="MY30" s="57"/>
      <c r="MZ30" s="57"/>
      <c r="NA30" s="57"/>
      <c r="NB30" s="57"/>
      <c r="NC30" s="57"/>
      <c r="ND30" s="57"/>
      <c r="NE30" s="57"/>
      <c r="NF30" s="57"/>
      <c r="NG30" s="57"/>
      <c r="NH30" s="57"/>
      <c r="NI30" s="57"/>
      <c r="NJ30" s="57"/>
      <c r="NK30" s="57"/>
      <c r="NL30" s="57"/>
      <c r="NM30" s="57"/>
      <c r="NN30" s="57"/>
      <c r="NO30" s="57"/>
      <c r="NP30" s="57"/>
      <c r="NQ30" s="57"/>
      <c r="NR30" s="57"/>
    </row>
    <row r="31" spans="1:382" x14ac:dyDescent="0.25">
      <c r="D31" s="57"/>
      <c r="E31" s="57"/>
      <c r="F31" s="57"/>
      <c r="G31" s="57"/>
      <c r="H31" s="57"/>
      <c r="I31" s="57"/>
      <c r="J31" s="57"/>
      <c r="K31" s="57"/>
      <c r="L31" s="57"/>
      <c r="M31" s="57"/>
      <c r="N31" s="57"/>
      <c r="O31" s="57"/>
      <c r="P31" s="57"/>
      <c r="Q31" s="57"/>
      <c r="R31" s="57"/>
      <c r="S31" s="57"/>
      <c r="T31" s="57"/>
      <c r="U31" s="57"/>
      <c r="V31" s="57"/>
      <c r="W31" s="57"/>
      <c r="X31" s="57"/>
      <c r="Y31" s="57"/>
      <c r="Z31" s="57"/>
      <c r="AA31" s="57"/>
      <c r="AB31" s="57"/>
      <c r="AC31" s="57"/>
      <c r="AD31" s="57"/>
      <c r="AE31" s="57"/>
      <c r="AF31" s="57"/>
      <c r="AG31" s="57"/>
      <c r="AH31" s="57"/>
      <c r="AI31" s="57"/>
      <c r="AJ31" s="57"/>
      <c r="AK31" s="57"/>
      <c r="AL31" s="57"/>
      <c r="AM31" s="57"/>
      <c r="AN31" s="57"/>
      <c r="AO31" s="57"/>
      <c r="AP31" s="57"/>
      <c r="AQ31" s="57"/>
      <c r="AR31" s="57"/>
      <c r="AS31" s="57"/>
      <c r="AT31" s="57"/>
    </row>
    <row r="32" spans="1:382" x14ac:dyDescent="0.25">
      <c r="A32" s="58">
        <v>2</v>
      </c>
      <c r="B32" s="58">
        <v>6</v>
      </c>
      <c r="C32" s="59" t="s">
        <v>79</v>
      </c>
      <c r="D32" s="59">
        <f>VLOOKUP($B32,'Shift Plan'!$A$8:$N$55,14,FALSE)</f>
        <v>7</v>
      </c>
      <c r="E32" s="57"/>
      <c r="F32" s="59"/>
      <c r="G32" s="57"/>
      <c r="H32" s="57"/>
      <c r="I32" s="57"/>
      <c r="J32" s="57"/>
      <c r="K32" s="57"/>
      <c r="L32" s="57"/>
      <c r="M32" s="59"/>
      <c r="N32" s="57"/>
      <c r="O32" s="57"/>
      <c r="P32" s="57"/>
      <c r="Q32" s="57"/>
      <c r="R32" s="57"/>
      <c r="S32" s="57"/>
      <c r="T32" s="59"/>
      <c r="U32" s="57"/>
      <c r="V32" s="57"/>
      <c r="W32" s="57"/>
      <c r="X32" s="57"/>
      <c r="Y32" s="57"/>
      <c r="Z32" s="57"/>
      <c r="AA32" s="59"/>
      <c r="AB32" s="57"/>
      <c r="AC32" s="57"/>
      <c r="AD32" s="57"/>
      <c r="AE32" s="57"/>
      <c r="AF32" s="57"/>
      <c r="AG32" s="57"/>
      <c r="AH32" s="59"/>
      <c r="AI32" s="57"/>
      <c r="AJ32" s="57"/>
      <c r="AK32" s="57"/>
      <c r="AL32" s="57"/>
      <c r="AM32" s="57"/>
      <c r="AN32" s="57"/>
      <c r="AO32" s="59"/>
      <c r="AP32" s="57"/>
      <c r="AQ32" s="57"/>
      <c r="AR32" s="57"/>
      <c r="AS32" s="57"/>
      <c r="AT32" s="57"/>
    </row>
    <row r="33" spans="1:382" x14ac:dyDescent="0.25">
      <c r="C33" s="60" t="s">
        <v>34</v>
      </c>
      <c r="D33" s="57">
        <f>VLOOKUP($B32,'Shift Plan'!$A$8:$L$55,12,FALSE)</f>
        <v>24</v>
      </c>
      <c r="E33" s="57" t="s">
        <v>17</v>
      </c>
      <c r="F33" s="57" t="s">
        <v>18</v>
      </c>
      <c r="G33" s="57" t="s">
        <v>19</v>
      </c>
      <c r="H33" s="57" t="s">
        <v>20</v>
      </c>
      <c r="I33" s="57" t="s">
        <v>21</v>
      </c>
      <c r="J33" s="57" t="s">
        <v>22</v>
      </c>
      <c r="K33" s="57" t="s">
        <v>23</v>
      </c>
      <c r="L33" s="57" t="s">
        <v>17</v>
      </c>
      <c r="M33" s="57" t="s">
        <v>18</v>
      </c>
      <c r="N33" s="57" t="s">
        <v>19</v>
      </c>
      <c r="O33" s="57" t="s">
        <v>20</v>
      </c>
      <c r="P33" s="57" t="s">
        <v>21</v>
      </c>
      <c r="Q33" s="57" t="s">
        <v>22</v>
      </c>
      <c r="R33" s="57" t="s">
        <v>23</v>
      </c>
      <c r="S33" s="57" t="s">
        <v>17</v>
      </c>
      <c r="T33" s="57" t="s">
        <v>18</v>
      </c>
      <c r="U33" s="57" t="s">
        <v>19</v>
      </c>
      <c r="V33" s="57" t="s">
        <v>20</v>
      </c>
      <c r="W33" s="57" t="s">
        <v>21</v>
      </c>
      <c r="X33" s="57" t="s">
        <v>22</v>
      </c>
      <c r="Y33" s="57" t="s">
        <v>23</v>
      </c>
      <c r="Z33" s="57" t="s">
        <v>17</v>
      </c>
      <c r="AA33" s="57" t="s">
        <v>18</v>
      </c>
      <c r="AB33" s="57" t="s">
        <v>19</v>
      </c>
      <c r="AC33" s="57" t="s">
        <v>20</v>
      </c>
      <c r="AD33" s="57" t="s">
        <v>21</v>
      </c>
      <c r="AE33" s="57" t="s">
        <v>22</v>
      </c>
      <c r="AF33" s="57" t="s">
        <v>23</v>
      </c>
      <c r="AG33" s="57" t="s">
        <v>17</v>
      </c>
      <c r="AH33" s="57" t="s">
        <v>18</v>
      </c>
      <c r="AI33" s="57" t="s">
        <v>19</v>
      </c>
      <c r="AJ33" s="57" t="s">
        <v>20</v>
      </c>
      <c r="AK33" s="57" t="s">
        <v>21</v>
      </c>
      <c r="AL33" s="57" t="s">
        <v>22</v>
      </c>
      <c r="AM33" s="57" t="s">
        <v>23</v>
      </c>
      <c r="AN33" s="57"/>
      <c r="AO33" s="57"/>
      <c r="AP33" s="57"/>
      <c r="AQ33" s="57"/>
      <c r="AR33" s="57"/>
      <c r="AS33" s="57"/>
      <c r="AT33" s="57"/>
      <c r="AU33" s="57"/>
      <c r="AV33" s="57"/>
      <c r="AW33" s="57"/>
      <c r="AX33" s="57"/>
      <c r="AY33" s="57"/>
      <c r="AZ33" s="57"/>
      <c r="BA33" s="57"/>
      <c r="BB33" s="57"/>
      <c r="BC33" s="57"/>
      <c r="BD33" s="57"/>
      <c r="BE33" s="57"/>
      <c r="BF33" s="57"/>
      <c r="BG33" s="57"/>
      <c r="BH33" s="57"/>
      <c r="BI33" s="57"/>
      <c r="BJ33" s="57"/>
      <c r="BK33" s="57"/>
      <c r="BL33" s="57"/>
      <c r="BM33" s="57"/>
      <c r="BN33" s="57"/>
      <c r="BO33" s="57"/>
      <c r="BP33" s="57"/>
      <c r="BQ33" s="57"/>
      <c r="BR33" s="57"/>
      <c r="BS33" s="57"/>
      <c r="BT33" s="57"/>
      <c r="BU33" s="57"/>
      <c r="BV33" s="57"/>
      <c r="BW33" s="57"/>
      <c r="BX33" s="57"/>
      <c r="BY33" s="57"/>
      <c r="BZ33" s="57"/>
      <c r="CA33" s="57"/>
      <c r="CB33" s="57"/>
      <c r="CC33" s="57"/>
      <c r="CD33" s="57"/>
      <c r="CE33" s="57"/>
      <c r="CF33" s="57"/>
      <c r="CG33" s="57"/>
      <c r="CH33" s="57"/>
      <c r="CI33" s="57"/>
      <c r="CJ33" s="57"/>
      <c r="CK33" s="57"/>
      <c r="CL33" s="57"/>
      <c r="CM33" s="57"/>
      <c r="CN33" s="57"/>
      <c r="CO33" s="57"/>
      <c r="CP33" s="57"/>
      <c r="CQ33" s="57"/>
      <c r="CR33" s="57"/>
      <c r="CS33" s="57"/>
      <c r="CT33" s="57"/>
      <c r="CU33" s="57"/>
      <c r="CV33" s="57"/>
      <c r="CW33" s="57"/>
      <c r="CX33" s="57"/>
      <c r="CY33" s="57"/>
      <c r="CZ33" s="57"/>
      <c r="DA33" s="57"/>
      <c r="DB33" s="57"/>
      <c r="DC33" s="57"/>
      <c r="DD33" s="57"/>
      <c r="DE33" s="57"/>
      <c r="DF33" s="57"/>
      <c r="DG33" s="57"/>
      <c r="DH33" s="57"/>
      <c r="DI33" s="57"/>
      <c r="DJ33" s="57"/>
      <c r="DK33" s="57"/>
      <c r="DL33" s="57"/>
      <c r="DM33" s="57"/>
      <c r="DN33" s="57"/>
      <c r="DO33" s="57"/>
      <c r="DP33" s="57"/>
      <c r="DQ33" s="57"/>
      <c r="DR33" s="57"/>
      <c r="DS33" s="57"/>
      <c r="DT33" s="57"/>
      <c r="DU33" s="57"/>
      <c r="DV33" s="57"/>
      <c r="DW33" s="57"/>
      <c r="DX33" s="57"/>
      <c r="DY33" s="57"/>
      <c r="DZ33" s="57"/>
      <c r="EA33" s="57"/>
      <c r="EB33" s="57"/>
      <c r="EC33" s="57"/>
      <c r="ED33" s="57"/>
      <c r="EE33" s="57"/>
      <c r="EF33" s="57"/>
      <c r="EG33" s="57"/>
      <c r="EH33" s="57"/>
      <c r="EI33" s="57"/>
      <c r="EJ33" s="57"/>
      <c r="EK33" s="57"/>
      <c r="EL33" s="57"/>
      <c r="EM33" s="57"/>
      <c r="EN33" s="57"/>
      <c r="EO33" s="57"/>
      <c r="EP33" s="57"/>
      <c r="EQ33" s="57"/>
      <c r="ER33" s="57"/>
      <c r="ES33" s="57"/>
      <c r="ET33" s="57"/>
      <c r="EU33" s="57"/>
      <c r="EV33" s="57"/>
      <c r="EW33" s="57"/>
      <c r="EX33" s="57"/>
      <c r="EY33" s="57"/>
      <c r="EZ33" s="57"/>
      <c r="FA33" s="57"/>
      <c r="FB33" s="57"/>
      <c r="FC33" s="57"/>
      <c r="FD33" s="57"/>
      <c r="FE33" s="57"/>
      <c r="FF33" s="57"/>
      <c r="FG33" s="57"/>
      <c r="FH33" s="57"/>
      <c r="FI33" s="57"/>
      <c r="FJ33" s="57"/>
      <c r="FK33" s="57"/>
      <c r="FL33" s="57"/>
      <c r="FM33" s="57"/>
      <c r="FN33" s="57"/>
      <c r="FO33" s="57"/>
      <c r="FP33" s="57"/>
      <c r="FQ33" s="57"/>
      <c r="FR33" s="57"/>
      <c r="FS33" s="57"/>
      <c r="FT33" s="57"/>
      <c r="FU33" s="57"/>
      <c r="FV33" s="57"/>
      <c r="FW33" s="57"/>
      <c r="FX33" s="57"/>
      <c r="FY33" s="57"/>
      <c r="FZ33" s="57"/>
      <c r="GA33" s="57"/>
      <c r="GB33" s="57"/>
      <c r="GC33" s="57"/>
      <c r="GD33" s="57"/>
      <c r="GE33" s="57"/>
      <c r="GF33" s="57"/>
      <c r="GG33" s="57"/>
      <c r="GH33" s="57"/>
      <c r="GI33" s="57"/>
      <c r="GJ33" s="57"/>
      <c r="GK33" s="57"/>
      <c r="GL33" s="57"/>
      <c r="GM33" s="57"/>
      <c r="GN33" s="57"/>
      <c r="GO33" s="57"/>
      <c r="GP33" s="57"/>
      <c r="GQ33" s="57"/>
      <c r="GR33" s="57"/>
      <c r="GS33" s="57"/>
      <c r="GT33" s="57"/>
      <c r="GU33" s="57"/>
      <c r="GV33" s="57"/>
      <c r="GW33" s="57"/>
      <c r="GX33" s="57"/>
      <c r="GY33" s="57"/>
      <c r="GZ33" s="57"/>
      <c r="HA33" s="57"/>
      <c r="HB33" s="57"/>
      <c r="HC33" s="57"/>
      <c r="HD33" s="57"/>
      <c r="HE33" s="57"/>
      <c r="HF33" s="57"/>
      <c r="HG33" s="57"/>
      <c r="HH33" s="57"/>
      <c r="HI33" s="57"/>
      <c r="HJ33" s="57"/>
      <c r="HK33" s="57"/>
      <c r="HL33" s="57"/>
      <c r="HM33" s="57"/>
      <c r="HN33" s="57"/>
      <c r="HO33" s="57"/>
      <c r="HP33" s="57"/>
      <c r="HQ33" s="57"/>
      <c r="HR33" s="57"/>
      <c r="HS33" s="57"/>
      <c r="HT33" s="57"/>
      <c r="HU33" s="57"/>
      <c r="HV33" s="57"/>
      <c r="HW33" s="57"/>
      <c r="HX33" s="57"/>
      <c r="HY33" s="57"/>
      <c r="HZ33" s="57"/>
      <c r="IA33" s="57"/>
      <c r="IB33" s="57"/>
      <c r="IC33" s="57"/>
      <c r="ID33" s="57"/>
      <c r="IE33" s="57"/>
      <c r="IF33" s="57"/>
      <c r="IG33" s="57"/>
      <c r="IH33" s="57"/>
      <c r="II33" s="57"/>
      <c r="IJ33" s="57"/>
      <c r="IK33" s="57"/>
      <c r="IL33" s="57"/>
      <c r="IM33" s="57"/>
      <c r="IN33" s="57"/>
      <c r="IO33" s="57"/>
      <c r="IP33" s="57"/>
      <c r="IQ33" s="57"/>
      <c r="IR33" s="57"/>
      <c r="IS33" s="57"/>
      <c r="IT33" s="57"/>
      <c r="IU33" s="57"/>
      <c r="IV33" s="57"/>
      <c r="IW33" s="57"/>
      <c r="IX33" s="57"/>
      <c r="IY33" s="57"/>
      <c r="IZ33" s="57"/>
      <c r="JA33" s="57"/>
      <c r="JB33" s="57"/>
      <c r="JC33" s="57"/>
      <c r="JD33" s="57"/>
      <c r="JE33" s="57"/>
      <c r="JF33" s="57"/>
      <c r="JG33" s="57"/>
      <c r="JH33" s="57"/>
      <c r="JI33" s="57"/>
      <c r="JJ33" s="57"/>
      <c r="JK33" s="57"/>
      <c r="JL33" s="57"/>
      <c r="JM33" s="57"/>
      <c r="JN33" s="57"/>
      <c r="JO33" s="57"/>
      <c r="JP33" s="57"/>
      <c r="JQ33" s="57"/>
      <c r="JR33" s="57"/>
      <c r="JS33" s="57"/>
      <c r="JT33" s="57"/>
      <c r="JU33" s="57"/>
      <c r="JV33" s="57"/>
      <c r="JW33" s="57"/>
      <c r="JX33" s="57"/>
      <c r="JY33" s="57"/>
      <c r="JZ33" s="57"/>
      <c r="KA33" s="57"/>
      <c r="KB33" s="57"/>
      <c r="KC33" s="57"/>
      <c r="KD33" s="57"/>
      <c r="KE33" s="57"/>
      <c r="KF33" s="57"/>
      <c r="KG33" s="57"/>
      <c r="KH33" s="57"/>
      <c r="KI33" s="57"/>
      <c r="KJ33" s="57"/>
      <c r="KK33" s="57"/>
      <c r="KL33" s="57"/>
      <c r="KM33" s="57"/>
      <c r="KN33" s="57"/>
      <c r="KO33" s="57"/>
      <c r="KP33" s="57"/>
      <c r="KQ33" s="57"/>
      <c r="KR33" s="57"/>
      <c r="KS33" s="57"/>
      <c r="KT33" s="57"/>
      <c r="KU33" s="57"/>
      <c r="KV33" s="57"/>
      <c r="KW33" s="57"/>
      <c r="KX33" s="57"/>
      <c r="KY33" s="57"/>
      <c r="KZ33" s="57"/>
      <c r="LA33" s="57"/>
      <c r="LB33" s="57"/>
      <c r="LC33" s="57"/>
      <c r="LD33" s="57"/>
      <c r="LE33" s="57"/>
      <c r="LF33" s="57"/>
      <c r="LG33" s="57"/>
      <c r="LH33" s="57"/>
      <c r="LI33" s="57"/>
      <c r="LJ33" s="57"/>
      <c r="LK33" s="57"/>
      <c r="LL33" s="57"/>
      <c r="LM33" s="57"/>
      <c r="LN33" s="57"/>
      <c r="LO33" s="57"/>
      <c r="LP33" s="57"/>
      <c r="LQ33" s="57"/>
      <c r="LR33" s="57"/>
      <c r="LS33" s="57"/>
      <c r="LT33" s="57"/>
      <c r="LU33" s="57"/>
      <c r="LV33" s="57"/>
      <c r="LW33" s="57"/>
      <c r="LX33" s="57"/>
      <c r="LY33" s="57"/>
      <c r="LZ33" s="57"/>
      <c r="MA33" s="57"/>
      <c r="MB33" s="57"/>
      <c r="MC33" s="57"/>
      <c r="MD33" s="57"/>
      <c r="ME33" s="57"/>
      <c r="MF33" s="57"/>
      <c r="MG33" s="57"/>
      <c r="MH33" s="57"/>
      <c r="MI33" s="57"/>
      <c r="MJ33" s="57"/>
      <c r="MK33" s="57"/>
      <c r="ML33" s="57"/>
      <c r="MM33" s="57"/>
      <c r="MN33" s="57"/>
      <c r="MO33" s="57"/>
      <c r="MP33" s="57"/>
      <c r="MQ33" s="57"/>
      <c r="MR33" s="57"/>
      <c r="MS33" s="57"/>
      <c r="MT33" s="57"/>
      <c r="MU33" s="57"/>
      <c r="MV33" s="57"/>
      <c r="MW33" s="57"/>
      <c r="MX33" s="57"/>
      <c r="MY33" s="57"/>
      <c r="MZ33" s="57"/>
      <c r="NA33" s="57"/>
      <c r="NB33" s="57"/>
      <c r="NC33" s="57"/>
      <c r="ND33" s="57"/>
      <c r="NE33" s="57"/>
      <c r="NF33" s="57"/>
      <c r="NG33" s="57"/>
      <c r="NH33" s="57"/>
      <c r="NI33" s="57"/>
      <c r="NJ33" s="57"/>
      <c r="NK33" s="57"/>
      <c r="NL33" s="57"/>
      <c r="NM33" s="57"/>
      <c r="NN33" s="57"/>
      <c r="NO33" s="57"/>
      <c r="NP33" s="57"/>
      <c r="NQ33" s="57"/>
      <c r="NR33" s="57"/>
    </row>
    <row r="34" spans="1:382" x14ac:dyDescent="0.25">
      <c r="C34" s="60">
        <f>B32</f>
        <v>6</v>
      </c>
      <c r="D34" s="57">
        <f ca="1">IF(D35&lt;7,COUNTIF(E34:OFFSET(E34,0,D32-1,4,1),"A")*D33/(D32/7),COUNTIF(E34:OFFSET(E34,0,D32-1,4,1),"A")*D33*7/D32)</f>
        <v>72</v>
      </c>
      <c r="E34" s="57" t="s">
        <v>25</v>
      </c>
      <c r="F34" s="57" t="s">
        <v>26</v>
      </c>
      <c r="G34" s="57" t="s">
        <v>25</v>
      </c>
      <c r="H34" s="57" t="s">
        <v>26</v>
      </c>
      <c r="I34" s="57" t="s">
        <v>25</v>
      </c>
      <c r="J34" s="57" t="s">
        <v>26</v>
      </c>
      <c r="K34" s="57" t="s">
        <v>24</v>
      </c>
      <c r="L34" s="57" t="s">
        <v>25</v>
      </c>
      <c r="M34" s="57" t="s">
        <v>26</v>
      </c>
      <c r="N34" s="57" t="s">
        <v>25</v>
      </c>
      <c r="O34" s="57" t="s">
        <v>26</v>
      </c>
      <c r="P34" s="57" t="s">
        <v>25</v>
      </c>
      <c r="Q34" s="57" t="s">
        <v>26</v>
      </c>
      <c r="R34" s="57" t="s">
        <v>24</v>
      </c>
      <c r="S34" s="57" t="s">
        <v>25</v>
      </c>
      <c r="T34" s="57" t="s">
        <v>26</v>
      </c>
      <c r="U34" s="57" t="s">
        <v>25</v>
      </c>
      <c r="V34" s="57" t="s">
        <v>26</v>
      </c>
      <c r="W34" s="57" t="s">
        <v>25</v>
      </c>
      <c r="X34" s="57" t="s">
        <v>26</v>
      </c>
      <c r="Y34" s="57" t="s">
        <v>24</v>
      </c>
      <c r="Z34" s="57" t="s">
        <v>25</v>
      </c>
      <c r="AA34" s="57" t="s">
        <v>26</v>
      </c>
      <c r="AB34" s="57" t="s">
        <v>25</v>
      </c>
      <c r="AC34" s="57" t="s">
        <v>26</v>
      </c>
      <c r="AD34" s="57" t="s">
        <v>25</v>
      </c>
      <c r="AE34" s="57" t="s">
        <v>26</v>
      </c>
      <c r="AF34" s="57" t="s">
        <v>24</v>
      </c>
      <c r="AG34" s="57" t="s">
        <v>25</v>
      </c>
      <c r="AH34" s="57" t="s">
        <v>26</v>
      </c>
      <c r="AI34" s="57" t="s">
        <v>25</v>
      </c>
      <c r="AJ34" s="57" t="s">
        <v>26</v>
      </c>
      <c r="AK34" s="57" t="s">
        <v>25</v>
      </c>
      <c r="AL34" s="57" t="s">
        <v>26</v>
      </c>
      <c r="AM34" s="57" t="s">
        <v>24</v>
      </c>
      <c r="AN34" s="57"/>
      <c r="AO34" s="57"/>
      <c r="AP34" s="57"/>
      <c r="AQ34" s="57"/>
      <c r="AR34" s="57"/>
      <c r="AS34" s="57"/>
      <c r="AT34" s="57"/>
      <c r="AU34" s="57"/>
      <c r="AV34" s="57"/>
      <c r="AW34" s="57"/>
      <c r="AX34" s="57"/>
      <c r="AY34" s="57"/>
      <c r="AZ34" s="57"/>
      <c r="BA34" s="57"/>
      <c r="BB34" s="57"/>
      <c r="BC34" s="57"/>
      <c r="BD34" s="57"/>
      <c r="BE34" s="57"/>
      <c r="BF34" s="57"/>
      <c r="BG34" s="57"/>
      <c r="BH34" s="57"/>
      <c r="BI34" s="57"/>
      <c r="BJ34" s="57"/>
      <c r="BK34" s="57"/>
      <c r="BL34" s="57"/>
      <c r="BM34" s="57"/>
      <c r="BN34" s="57"/>
      <c r="BO34" s="57"/>
      <c r="BP34" s="57"/>
      <c r="BQ34" s="57"/>
      <c r="BR34" s="57"/>
      <c r="BS34" s="57"/>
      <c r="BT34" s="57"/>
      <c r="BU34" s="57"/>
      <c r="BV34" s="57"/>
      <c r="BW34" s="57"/>
      <c r="BX34" s="57"/>
      <c r="BY34" s="57"/>
      <c r="BZ34" s="57"/>
      <c r="CA34" s="57"/>
      <c r="CB34" s="57"/>
      <c r="CC34" s="57"/>
      <c r="CD34" s="57"/>
      <c r="CE34" s="57"/>
      <c r="CF34" s="57"/>
      <c r="CG34" s="57"/>
      <c r="CH34" s="57"/>
      <c r="CI34" s="57"/>
      <c r="CJ34" s="57"/>
      <c r="CK34" s="57"/>
      <c r="CL34" s="57"/>
      <c r="CM34" s="57"/>
      <c r="CN34" s="57"/>
      <c r="CO34" s="57"/>
      <c r="CP34" s="57"/>
      <c r="CQ34" s="57"/>
      <c r="CR34" s="57"/>
      <c r="CS34" s="57"/>
      <c r="CT34" s="57"/>
      <c r="CU34" s="57"/>
      <c r="CV34" s="57"/>
      <c r="CW34" s="57"/>
      <c r="CX34" s="57"/>
      <c r="CY34" s="57"/>
      <c r="CZ34" s="57"/>
      <c r="DA34" s="57"/>
      <c r="DB34" s="57"/>
      <c r="DC34" s="57"/>
      <c r="DD34" s="57"/>
      <c r="DE34" s="57"/>
      <c r="DF34" s="57"/>
      <c r="DG34" s="57"/>
      <c r="DH34" s="57"/>
      <c r="DI34" s="57"/>
      <c r="DJ34" s="57"/>
      <c r="DK34" s="57"/>
      <c r="DL34" s="57"/>
      <c r="DM34" s="57"/>
      <c r="DN34" s="57"/>
      <c r="DO34" s="57"/>
      <c r="DP34" s="57"/>
      <c r="DQ34" s="57"/>
      <c r="DR34" s="57"/>
      <c r="DS34" s="57"/>
      <c r="DT34" s="57"/>
      <c r="DU34" s="57"/>
      <c r="DV34" s="57"/>
      <c r="DW34" s="57"/>
      <c r="DX34" s="57"/>
      <c r="DY34" s="57"/>
      <c r="DZ34" s="57"/>
      <c r="EA34" s="57"/>
      <c r="EB34" s="57"/>
      <c r="EC34" s="57"/>
      <c r="ED34" s="57"/>
      <c r="EE34" s="57"/>
      <c r="EF34" s="57"/>
      <c r="EG34" s="57"/>
      <c r="EH34" s="57"/>
      <c r="EI34" s="57"/>
      <c r="EJ34" s="57"/>
      <c r="EK34" s="57"/>
      <c r="EL34" s="57"/>
      <c r="EM34" s="57"/>
      <c r="EN34" s="57"/>
      <c r="EO34" s="57"/>
      <c r="EP34" s="57"/>
      <c r="EQ34" s="57"/>
      <c r="ER34" s="57"/>
      <c r="ES34" s="57"/>
      <c r="ET34" s="57"/>
      <c r="EU34" s="57"/>
      <c r="EV34" s="57"/>
      <c r="EW34" s="57"/>
      <c r="EX34" s="57"/>
      <c r="EY34" s="57"/>
      <c r="EZ34" s="57"/>
      <c r="FA34" s="57"/>
      <c r="FB34" s="57"/>
      <c r="FC34" s="57"/>
      <c r="FD34" s="57"/>
      <c r="FE34" s="57"/>
      <c r="FF34" s="57"/>
      <c r="FG34" s="57"/>
      <c r="FH34" s="57"/>
      <c r="FI34" s="57"/>
      <c r="FJ34" s="57"/>
      <c r="FK34" s="57"/>
      <c r="FL34" s="57"/>
      <c r="FM34" s="57"/>
      <c r="FN34" s="57"/>
      <c r="FO34" s="57"/>
      <c r="FP34" s="57"/>
      <c r="FQ34" s="57"/>
      <c r="FR34" s="57"/>
      <c r="FS34" s="57"/>
      <c r="FT34" s="57"/>
      <c r="FU34" s="57"/>
      <c r="FV34" s="57"/>
      <c r="FW34" s="57"/>
      <c r="FX34" s="57"/>
      <c r="FY34" s="57"/>
      <c r="FZ34" s="57"/>
      <c r="GA34" s="57"/>
      <c r="GB34" s="57"/>
      <c r="GC34" s="57"/>
      <c r="GD34" s="57"/>
      <c r="GE34" s="57"/>
      <c r="GF34" s="57"/>
      <c r="GG34" s="57"/>
      <c r="GH34" s="57"/>
      <c r="GI34" s="57"/>
      <c r="GJ34" s="57"/>
      <c r="GK34" s="57"/>
      <c r="GL34" s="57"/>
      <c r="GM34" s="57"/>
      <c r="GN34" s="57"/>
      <c r="GO34" s="57"/>
      <c r="GP34" s="57"/>
      <c r="GQ34" s="57"/>
      <c r="GR34" s="57"/>
      <c r="GS34" s="57"/>
      <c r="GT34" s="57"/>
      <c r="GU34" s="57"/>
      <c r="GV34" s="57"/>
      <c r="GW34" s="57"/>
      <c r="GX34" s="57"/>
      <c r="GY34" s="57"/>
      <c r="GZ34" s="57"/>
      <c r="HA34" s="57"/>
      <c r="HB34" s="57"/>
      <c r="HC34" s="57"/>
      <c r="HD34" s="57"/>
      <c r="HE34" s="57"/>
      <c r="HF34" s="57"/>
      <c r="HG34" s="57"/>
      <c r="HH34" s="57"/>
      <c r="HI34" s="57"/>
      <c r="HJ34" s="57"/>
      <c r="HK34" s="57"/>
      <c r="HL34" s="57"/>
      <c r="HM34" s="57"/>
      <c r="HN34" s="57"/>
      <c r="HO34" s="57"/>
      <c r="HP34" s="57"/>
      <c r="HQ34" s="57"/>
      <c r="HR34" s="57"/>
      <c r="HS34" s="57"/>
      <c r="HT34" s="57"/>
      <c r="HU34" s="57"/>
      <c r="HV34" s="57"/>
      <c r="HW34" s="57"/>
      <c r="HX34" s="57"/>
      <c r="HY34" s="57"/>
      <c r="HZ34" s="57"/>
      <c r="IA34" s="57"/>
      <c r="IB34" s="57"/>
      <c r="IC34" s="57"/>
      <c r="ID34" s="57"/>
      <c r="IE34" s="57"/>
      <c r="IF34" s="57"/>
      <c r="IG34" s="57"/>
      <c r="IH34" s="57"/>
      <c r="II34" s="57"/>
      <c r="IJ34" s="57"/>
      <c r="IK34" s="57"/>
      <c r="IL34" s="57"/>
      <c r="IM34" s="57"/>
      <c r="IN34" s="57"/>
      <c r="IO34" s="57"/>
      <c r="IP34" s="57"/>
      <c r="IQ34" s="57"/>
      <c r="IR34" s="57"/>
      <c r="IS34" s="57"/>
      <c r="IT34" s="57"/>
      <c r="IU34" s="57"/>
      <c r="IV34" s="57"/>
      <c r="IW34" s="57"/>
      <c r="IX34" s="57"/>
      <c r="IY34" s="57"/>
      <c r="IZ34" s="57"/>
      <c r="JA34" s="57"/>
      <c r="JB34" s="57"/>
      <c r="JC34" s="57"/>
      <c r="JD34" s="57"/>
      <c r="JE34" s="57"/>
      <c r="JF34" s="57"/>
      <c r="JG34" s="57"/>
      <c r="JH34" s="57"/>
      <c r="JI34" s="57"/>
      <c r="JJ34" s="57"/>
      <c r="JK34" s="57"/>
      <c r="JL34" s="57"/>
      <c r="JM34" s="57"/>
      <c r="JN34" s="57"/>
      <c r="JO34" s="57"/>
      <c r="JP34" s="57"/>
      <c r="JQ34" s="57"/>
      <c r="JR34" s="57"/>
      <c r="JS34" s="57"/>
      <c r="JT34" s="57"/>
      <c r="JU34" s="57"/>
      <c r="JV34" s="57"/>
      <c r="JW34" s="57"/>
      <c r="JX34" s="57"/>
      <c r="JY34" s="57"/>
      <c r="JZ34" s="57"/>
      <c r="KA34" s="57"/>
      <c r="KB34" s="57"/>
      <c r="KC34" s="57"/>
      <c r="KD34" s="57"/>
      <c r="KE34" s="57"/>
      <c r="KF34" s="57"/>
      <c r="KG34" s="57"/>
      <c r="KH34" s="57"/>
      <c r="KI34" s="57"/>
      <c r="KJ34" s="57"/>
      <c r="KK34" s="57"/>
      <c r="KL34" s="57"/>
      <c r="KM34" s="57"/>
      <c r="KN34" s="57"/>
      <c r="KO34" s="57"/>
      <c r="KP34" s="57"/>
      <c r="KQ34" s="57"/>
      <c r="KR34" s="57"/>
      <c r="KS34" s="57"/>
      <c r="KT34" s="57"/>
      <c r="KU34" s="57"/>
      <c r="KV34" s="57"/>
      <c r="KW34" s="57"/>
      <c r="KX34" s="57"/>
      <c r="KY34" s="57"/>
      <c r="KZ34" s="57"/>
      <c r="LA34" s="57"/>
      <c r="LB34" s="57"/>
      <c r="LC34" s="57"/>
      <c r="LD34" s="57"/>
      <c r="LE34" s="57"/>
      <c r="LF34" s="57"/>
      <c r="LG34" s="57"/>
      <c r="LH34" s="57"/>
      <c r="LI34" s="57"/>
      <c r="LJ34" s="57"/>
      <c r="LK34" s="57"/>
      <c r="LL34" s="57"/>
      <c r="LM34" s="57"/>
      <c r="LN34" s="57"/>
      <c r="LO34" s="57"/>
      <c r="LP34" s="57"/>
      <c r="LQ34" s="57"/>
      <c r="LR34" s="57"/>
      <c r="LS34" s="57"/>
      <c r="LT34" s="57"/>
      <c r="LU34" s="57"/>
      <c r="LV34" s="57"/>
      <c r="LW34" s="57"/>
      <c r="LX34" s="57"/>
      <c r="LY34" s="57"/>
      <c r="LZ34" s="57"/>
      <c r="MA34" s="57"/>
      <c r="MB34" s="57"/>
      <c r="MC34" s="57"/>
      <c r="MD34" s="57"/>
      <c r="ME34" s="57"/>
      <c r="MF34" s="57"/>
      <c r="MG34" s="57"/>
      <c r="MH34" s="57"/>
      <c r="MI34" s="57"/>
      <c r="MJ34" s="57"/>
      <c r="MK34" s="57"/>
      <c r="ML34" s="57"/>
      <c r="MM34" s="57"/>
      <c r="MN34" s="57"/>
      <c r="MO34" s="57"/>
      <c r="MP34" s="57"/>
      <c r="MQ34" s="57"/>
      <c r="MR34" s="57"/>
      <c r="MS34" s="57"/>
      <c r="MT34" s="57"/>
      <c r="MU34" s="57"/>
      <c r="MV34" s="57"/>
      <c r="MW34" s="57"/>
      <c r="MX34" s="57"/>
      <c r="MY34" s="57"/>
      <c r="MZ34" s="57"/>
      <c r="NA34" s="57"/>
      <c r="NB34" s="57"/>
      <c r="NC34" s="57"/>
      <c r="ND34" s="57"/>
      <c r="NE34" s="57"/>
      <c r="NF34" s="57"/>
      <c r="NG34" s="57"/>
      <c r="NH34" s="57"/>
      <c r="NI34" s="57"/>
      <c r="NJ34" s="57"/>
      <c r="NK34" s="57"/>
      <c r="NL34" s="57"/>
      <c r="NM34" s="57"/>
      <c r="NN34" s="57"/>
      <c r="NO34" s="57"/>
      <c r="NP34" s="57"/>
      <c r="NQ34" s="57"/>
      <c r="NR34" s="57"/>
    </row>
    <row r="35" spans="1:382" x14ac:dyDescent="0.25">
      <c r="D35" s="57">
        <f>VLOOKUP($B32,'Shift Plan'!$A$8:$H$55,8,FALSE)</f>
        <v>6</v>
      </c>
      <c r="E35" s="57"/>
      <c r="F35" s="57"/>
      <c r="G35" s="57"/>
      <c r="H35" s="57"/>
      <c r="I35" s="57"/>
      <c r="J35" s="57"/>
      <c r="K35" s="57"/>
      <c r="L35" s="57"/>
      <c r="M35" s="57"/>
      <c r="N35" s="57"/>
      <c r="O35" s="57"/>
      <c r="P35" s="57"/>
      <c r="Q35" s="57"/>
      <c r="R35" s="57"/>
      <c r="S35" s="57"/>
      <c r="T35" s="57"/>
      <c r="U35" s="57"/>
      <c r="V35" s="57"/>
      <c r="W35" s="57"/>
      <c r="X35" s="57"/>
      <c r="Y35" s="57"/>
      <c r="Z35" s="57"/>
      <c r="AA35" s="57"/>
      <c r="AB35" s="57"/>
      <c r="AC35" s="57"/>
      <c r="AD35" s="57"/>
      <c r="AE35" s="57"/>
      <c r="AF35" s="57"/>
      <c r="AG35" s="57"/>
      <c r="AH35" s="57"/>
      <c r="AI35" s="57"/>
      <c r="AJ35" s="57"/>
      <c r="AK35" s="57"/>
      <c r="AL35" s="57"/>
      <c r="AM35" s="57"/>
      <c r="AN35" s="57"/>
      <c r="AO35" s="57"/>
      <c r="AP35" s="57"/>
      <c r="AQ35" s="57"/>
      <c r="AR35" s="57"/>
      <c r="AS35" s="57"/>
      <c r="AT35" s="57"/>
      <c r="AU35" s="57"/>
      <c r="AV35" s="57"/>
      <c r="AW35" s="57"/>
      <c r="AX35" s="57"/>
      <c r="AY35" s="57"/>
      <c r="AZ35" s="57"/>
      <c r="BA35" s="57"/>
      <c r="BB35" s="57"/>
      <c r="BC35" s="57"/>
      <c r="BD35" s="57"/>
      <c r="BE35" s="57"/>
      <c r="BF35" s="57"/>
      <c r="BG35" s="57"/>
      <c r="BH35" s="57"/>
      <c r="BI35" s="57"/>
      <c r="BJ35" s="57"/>
      <c r="BK35" s="57"/>
      <c r="BL35" s="57"/>
      <c r="BM35" s="57"/>
      <c r="BN35" s="57"/>
      <c r="BO35" s="57"/>
      <c r="BP35" s="57"/>
      <c r="BQ35" s="57"/>
      <c r="BR35" s="57"/>
      <c r="BS35" s="57"/>
      <c r="BT35" s="57"/>
      <c r="BU35" s="57"/>
      <c r="BV35" s="57"/>
      <c r="BW35" s="57"/>
      <c r="BX35" s="57"/>
      <c r="BY35" s="57"/>
      <c r="BZ35" s="57"/>
      <c r="CA35" s="57"/>
      <c r="CB35" s="57"/>
      <c r="CC35" s="57"/>
      <c r="CD35" s="57"/>
      <c r="CE35" s="57"/>
      <c r="CF35" s="57"/>
      <c r="CG35" s="57"/>
      <c r="CH35" s="57"/>
      <c r="CI35" s="57"/>
      <c r="CJ35" s="57"/>
      <c r="CK35" s="57"/>
      <c r="CL35" s="57"/>
      <c r="CM35" s="57"/>
      <c r="CN35" s="57"/>
      <c r="CO35" s="57"/>
      <c r="CP35" s="57"/>
      <c r="CQ35" s="57"/>
      <c r="CR35" s="57"/>
      <c r="CS35" s="57"/>
      <c r="CT35" s="57"/>
      <c r="CU35" s="57"/>
      <c r="CV35" s="57"/>
      <c r="CW35" s="57"/>
      <c r="CX35" s="57"/>
      <c r="CY35" s="57"/>
      <c r="CZ35" s="57"/>
      <c r="DA35" s="57"/>
      <c r="DB35" s="57"/>
      <c r="DC35" s="57"/>
      <c r="DD35" s="57"/>
      <c r="DE35" s="57"/>
      <c r="DF35" s="57"/>
      <c r="DG35" s="57"/>
      <c r="DH35" s="57"/>
      <c r="DI35" s="57"/>
      <c r="DJ35" s="57"/>
      <c r="DK35" s="57"/>
      <c r="DL35" s="57"/>
      <c r="DM35" s="57"/>
      <c r="DN35" s="57"/>
      <c r="DO35" s="57"/>
      <c r="DP35" s="57"/>
      <c r="DQ35" s="57"/>
      <c r="DR35" s="57"/>
      <c r="DS35" s="57"/>
      <c r="DT35" s="57"/>
      <c r="DU35" s="57"/>
      <c r="DV35" s="57"/>
      <c r="DW35" s="57"/>
      <c r="DX35" s="57"/>
      <c r="DY35" s="57"/>
      <c r="DZ35" s="57"/>
      <c r="EA35" s="57"/>
      <c r="EB35" s="57"/>
      <c r="EC35" s="57"/>
      <c r="ED35" s="57"/>
      <c r="EE35" s="57"/>
      <c r="EF35" s="57"/>
      <c r="EG35" s="57"/>
      <c r="EH35" s="57"/>
      <c r="EI35" s="57"/>
      <c r="EJ35" s="57"/>
      <c r="EK35" s="57"/>
      <c r="EL35" s="57"/>
      <c r="EM35" s="57"/>
      <c r="EN35" s="57"/>
      <c r="EO35" s="57"/>
      <c r="EP35" s="57"/>
      <c r="EQ35" s="57"/>
      <c r="ER35" s="57"/>
      <c r="ES35" s="57"/>
      <c r="ET35" s="57"/>
      <c r="EU35" s="57"/>
      <c r="EV35" s="57"/>
      <c r="EW35" s="57"/>
      <c r="EX35" s="57"/>
      <c r="EY35" s="57"/>
      <c r="EZ35" s="57"/>
      <c r="FA35" s="57"/>
      <c r="FB35" s="57"/>
      <c r="FC35" s="57"/>
      <c r="FD35" s="57"/>
      <c r="FE35" s="57"/>
      <c r="FF35" s="57"/>
      <c r="FG35" s="57"/>
      <c r="FH35" s="57"/>
      <c r="FI35" s="57"/>
      <c r="FJ35" s="57"/>
      <c r="FK35" s="57"/>
      <c r="FL35" s="57"/>
      <c r="FM35" s="57"/>
      <c r="FN35" s="57"/>
      <c r="FO35" s="57"/>
      <c r="FP35" s="57"/>
      <c r="FQ35" s="57"/>
      <c r="FR35" s="57"/>
      <c r="FS35" s="57"/>
      <c r="FT35" s="57"/>
      <c r="FU35" s="57"/>
      <c r="FV35" s="57"/>
      <c r="FW35" s="57"/>
      <c r="FX35" s="57"/>
      <c r="FY35" s="57"/>
      <c r="FZ35" s="57"/>
      <c r="GA35" s="57"/>
      <c r="GB35" s="57"/>
      <c r="GC35" s="57"/>
      <c r="GD35" s="57"/>
      <c r="GE35" s="57"/>
      <c r="GF35" s="57"/>
      <c r="GG35" s="57"/>
      <c r="GH35" s="57"/>
      <c r="GI35" s="57"/>
      <c r="GJ35" s="57"/>
      <c r="GK35" s="57"/>
      <c r="GL35" s="57"/>
      <c r="GM35" s="57"/>
      <c r="GN35" s="57"/>
      <c r="GO35" s="57"/>
      <c r="GP35" s="57"/>
      <c r="GQ35" s="57"/>
      <c r="GR35" s="57"/>
      <c r="GS35" s="57"/>
      <c r="GT35" s="57"/>
      <c r="GU35" s="57"/>
      <c r="GV35" s="57"/>
      <c r="GW35" s="57"/>
      <c r="GX35" s="57"/>
      <c r="GY35" s="57"/>
      <c r="GZ35" s="57"/>
      <c r="HA35" s="57"/>
      <c r="HB35" s="57"/>
      <c r="HC35" s="57"/>
      <c r="HD35" s="57"/>
      <c r="HE35" s="57"/>
      <c r="HF35" s="57"/>
      <c r="HG35" s="57"/>
      <c r="HH35" s="57"/>
      <c r="HI35" s="57"/>
      <c r="HJ35" s="57"/>
      <c r="HK35" s="57"/>
      <c r="HL35" s="57"/>
      <c r="HM35" s="57"/>
      <c r="HN35" s="57"/>
      <c r="HO35" s="57"/>
      <c r="HP35" s="57"/>
      <c r="HQ35" s="57"/>
      <c r="HR35" s="57"/>
      <c r="HS35" s="57"/>
      <c r="HT35" s="57"/>
      <c r="HU35" s="57"/>
      <c r="HV35" s="57"/>
      <c r="HW35" s="57"/>
      <c r="HX35" s="57"/>
      <c r="HY35" s="57"/>
      <c r="HZ35" s="57"/>
      <c r="IA35" s="57"/>
      <c r="IB35" s="57"/>
      <c r="IC35" s="57"/>
      <c r="ID35" s="57"/>
      <c r="IE35" s="57"/>
      <c r="IF35" s="57"/>
      <c r="IG35" s="57"/>
      <c r="IH35" s="57"/>
      <c r="II35" s="57"/>
      <c r="IJ35" s="57"/>
      <c r="IK35" s="57"/>
      <c r="IL35" s="57"/>
      <c r="IM35" s="57"/>
      <c r="IN35" s="57"/>
      <c r="IO35" s="57"/>
      <c r="IP35" s="57"/>
      <c r="IQ35" s="57"/>
      <c r="IR35" s="57"/>
      <c r="IS35" s="57"/>
      <c r="IT35" s="57"/>
      <c r="IU35" s="57"/>
      <c r="IV35" s="57"/>
      <c r="IW35" s="57"/>
      <c r="IX35" s="57"/>
      <c r="IY35" s="57"/>
      <c r="IZ35" s="57"/>
      <c r="JA35" s="57"/>
      <c r="JB35" s="57"/>
      <c r="JC35" s="57"/>
      <c r="JD35" s="57"/>
      <c r="JE35" s="57"/>
      <c r="JF35" s="57"/>
      <c r="JG35" s="57"/>
      <c r="JH35" s="57"/>
      <c r="JI35" s="57"/>
      <c r="JJ35" s="57"/>
      <c r="JK35" s="57"/>
      <c r="JL35" s="57"/>
      <c r="JM35" s="57"/>
      <c r="JN35" s="57"/>
      <c r="JO35" s="57"/>
      <c r="JP35" s="57"/>
      <c r="JQ35" s="57"/>
      <c r="JR35" s="57"/>
      <c r="JS35" s="57"/>
      <c r="JT35" s="57"/>
      <c r="JU35" s="57"/>
      <c r="JV35" s="57"/>
      <c r="JW35" s="57"/>
      <c r="JX35" s="57"/>
      <c r="JY35" s="57"/>
      <c r="JZ35" s="57"/>
      <c r="KA35" s="57"/>
      <c r="KB35" s="57"/>
      <c r="KC35" s="57"/>
      <c r="KD35" s="57"/>
      <c r="KE35" s="57"/>
      <c r="KF35" s="57"/>
      <c r="KG35" s="57"/>
      <c r="KH35" s="57"/>
      <c r="KI35" s="57"/>
      <c r="KJ35" s="57"/>
      <c r="KK35" s="57"/>
      <c r="KL35" s="57"/>
      <c r="KM35" s="57"/>
      <c r="KN35" s="57"/>
      <c r="KO35" s="57"/>
      <c r="KP35" s="57"/>
      <c r="KQ35" s="57"/>
      <c r="KR35" s="57"/>
      <c r="KS35" s="57"/>
      <c r="KT35" s="57"/>
      <c r="KU35" s="57"/>
      <c r="KV35" s="57"/>
      <c r="KW35" s="57"/>
      <c r="KX35" s="57"/>
      <c r="KY35" s="57"/>
      <c r="KZ35" s="57"/>
      <c r="LA35" s="57"/>
      <c r="LB35" s="57"/>
      <c r="LC35" s="57"/>
      <c r="LD35" s="57"/>
      <c r="LE35" s="57"/>
      <c r="LF35" s="57"/>
      <c r="LG35" s="57"/>
      <c r="LH35" s="57"/>
      <c r="LI35" s="57"/>
      <c r="LJ35" s="57"/>
      <c r="LK35" s="57"/>
      <c r="LL35" s="57"/>
      <c r="LM35" s="57"/>
      <c r="LN35" s="57"/>
      <c r="LO35" s="57"/>
      <c r="LP35" s="57"/>
      <c r="LQ35" s="57"/>
      <c r="LR35" s="57"/>
      <c r="LS35" s="57"/>
      <c r="LT35" s="57"/>
      <c r="LU35" s="57"/>
      <c r="LV35" s="57"/>
      <c r="LW35" s="57"/>
      <c r="LX35" s="57"/>
      <c r="LY35" s="57"/>
      <c r="LZ35" s="57"/>
      <c r="MA35" s="57"/>
      <c r="MB35" s="57"/>
      <c r="MC35" s="57"/>
      <c r="MD35" s="57"/>
      <c r="ME35" s="57"/>
      <c r="MF35" s="57"/>
      <c r="MG35" s="57"/>
      <c r="MH35" s="57"/>
      <c r="MI35" s="57"/>
      <c r="MJ35" s="57"/>
      <c r="MK35" s="57"/>
      <c r="ML35" s="57"/>
      <c r="MM35" s="57"/>
      <c r="MN35" s="57"/>
      <c r="MO35" s="57"/>
      <c r="MP35" s="57"/>
      <c r="MQ35" s="57"/>
      <c r="MR35" s="57"/>
      <c r="MS35" s="57"/>
      <c r="MT35" s="57"/>
      <c r="MU35" s="57"/>
      <c r="MV35" s="57"/>
      <c r="MW35" s="57"/>
      <c r="MX35" s="57"/>
      <c r="MY35" s="57"/>
      <c r="MZ35" s="57"/>
      <c r="NA35" s="57"/>
      <c r="NB35" s="57"/>
      <c r="NC35" s="57"/>
      <c r="ND35" s="57"/>
      <c r="NE35" s="57"/>
      <c r="NF35" s="57"/>
      <c r="NG35" s="57"/>
      <c r="NH35" s="57"/>
      <c r="NI35" s="57"/>
      <c r="NJ35" s="57"/>
      <c r="NK35" s="57"/>
      <c r="NL35" s="57"/>
      <c r="NM35" s="57"/>
      <c r="NN35" s="57"/>
      <c r="NO35" s="57"/>
      <c r="NP35" s="57"/>
      <c r="NQ35" s="57"/>
      <c r="NR35" s="57"/>
    </row>
    <row r="36" spans="1:382" x14ac:dyDescent="0.25">
      <c r="D36" s="57"/>
      <c r="E36" s="57"/>
      <c r="F36" s="57"/>
      <c r="G36" s="57"/>
      <c r="H36" s="57"/>
      <c r="I36" s="57"/>
      <c r="J36" s="57"/>
      <c r="K36" s="57"/>
      <c r="L36" s="57"/>
      <c r="M36" s="57"/>
      <c r="N36" s="57"/>
      <c r="O36" s="57"/>
      <c r="P36" s="57"/>
      <c r="Q36" s="57"/>
      <c r="R36" s="57"/>
      <c r="S36" s="57"/>
      <c r="T36" s="57"/>
      <c r="U36" s="57"/>
      <c r="V36" s="57"/>
      <c r="W36" s="57"/>
      <c r="X36" s="57"/>
      <c r="Y36" s="57"/>
      <c r="Z36" s="57"/>
      <c r="AA36" s="57"/>
      <c r="AB36" s="57"/>
      <c r="AC36" s="57"/>
      <c r="AD36" s="57"/>
      <c r="AE36" s="57"/>
      <c r="AF36" s="57"/>
      <c r="AG36" s="57"/>
      <c r="AH36" s="57"/>
      <c r="AI36" s="57"/>
      <c r="AJ36" s="57"/>
      <c r="AK36" s="57"/>
      <c r="AL36" s="57"/>
      <c r="AM36" s="57"/>
      <c r="AN36" s="57"/>
      <c r="AO36" s="57"/>
      <c r="AP36" s="57"/>
      <c r="AQ36" s="57"/>
      <c r="AR36" s="57"/>
      <c r="AS36" s="57"/>
      <c r="AT36" s="57"/>
      <c r="AU36" s="57"/>
      <c r="AV36" s="57"/>
      <c r="AW36" s="57"/>
      <c r="AX36" s="57"/>
      <c r="AY36" s="57"/>
      <c r="AZ36" s="57"/>
      <c r="BA36" s="57"/>
      <c r="BB36" s="57"/>
      <c r="BC36" s="57"/>
      <c r="BD36" s="57"/>
      <c r="BE36" s="57"/>
      <c r="BF36" s="57"/>
      <c r="BG36" s="57"/>
      <c r="BH36" s="57"/>
      <c r="BI36" s="57"/>
      <c r="BJ36" s="57"/>
      <c r="BK36" s="57"/>
      <c r="BL36" s="57"/>
      <c r="BM36" s="57"/>
      <c r="BN36" s="57"/>
      <c r="BO36" s="57"/>
      <c r="BP36" s="57"/>
      <c r="BQ36" s="57"/>
      <c r="BR36" s="57"/>
      <c r="BS36" s="57"/>
      <c r="BT36" s="57"/>
      <c r="BU36" s="57"/>
      <c r="BV36" s="57"/>
      <c r="BW36" s="57"/>
      <c r="BX36" s="57"/>
      <c r="BY36" s="57"/>
      <c r="BZ36" s="57"/>
      <c r="CA36" s="57"/>
      <c r="CB36" s="57"/>
      <c r="CC36" s="57"/>
      <c r="CD36" s="57"/>
      <c r="CE36" s="57"/>
      <c r="CF36" s="57"/>
      <c r="CG36" s="57"/>
      <c r="CH36" s="57"/>
      <c r="CI36" s="57"/>
      <c r="CJ36" s="57"/>
      <c r="CK36" s="57"/>
      <c r="CL36" s="57"/>
      <c r="CM36" s="57"/>
      <c r="CN36" s="57"/>
      <c r="CO36" s="57"/>
      <c r="CP36" s="57"/>
      <c r="CQ36" s="57"/>
      <c r="CR36" s="57"/>
      <c r="CS36" s="57"/>
      <c r="CT36" s="57"/>
      <c r="CU36" s="57"/>
      <c r="CV36" s="57"/>
      <c r="CW36" s="57"/>
      <c r="CX36" s="57"/>
      <c r="CY36" s="57"/>
      <c r="CZ36" s="57"/>
      <c r="DA36" s="57"/>
      <c r="DB36" s="57"/>
      <c r="DC36" s="57"/>
      <c r="DD36" s="57"/>
      <c r="DE36" s="57"/>
      <c r="DF36" s="57"/>
      <c r="DG36" s="57"/>
      <c r="DH36" s="57"/>
      <c r="DI36" s="57"/>
      <c r="DJ36" s="57"/>
      <c r="DK36" s="57"/>
      <c r="DL36" s="57"/>
      <c r="DM36" s="57"/>
      <c r="DN36" s="57"/>
      <c r="DO36" s="57"/>
      <c r="DP36" s="57"/>
      <c r="DQ36" s="57"/>
      <c r="DR36" s="57"/>
      <c r="DS36" s="57"/>
      <c r="DT36" s="57"/>
      <c r="DU36" s="57"/>
      <c r="DV36" s="57"/>
      <c r="DW36" s="57"/>
      <c r="DX36" s="57"/>
      <c r="DY36" s="57"/>
      <c r="DZ36" s="57"/>
      <c r="EA36" s="57"/>
      <c r="EB36" s="57"/>
      <c r="EC36" s="57"/>
      <c r="ED36" s="57"/>
      <c r="EE36" s="57"/>
      <c r="EF36" s="57"/>
      <c r="EG36" s="57"/>
      <c r="EH36" s="57"/>
      <c r="EI36" s="57"/>
      <c r="EJ36" s="57"/>
      <c r="EK36" s="57"/>
      <c r="EL36" s="57"/>
      <c r="EM36" s="57"/>
      <c r="EN36" s="57"/>
      <c r="EO36" s="57"/>
      <c r="EP36" s="57"/>
      <c r="EQ36" s="57"/>
      <c r="ER36" s="57"/>
      <c r="ES36" s="57"/>
      <c r="ET36" s="57"/>
      <c r="EU36" s="57"/>
      <c r="EV36" s="57"/>
      <c r="EW36" s="57"/>
      <c r="EX36" s="57"/>
      <c r="EY36" s="57"/>
      <c r="EZ36" s="57"/>
      <c r="FA36" s="57"/>
      <c r="FB36" s="57"/>
      <c r="FC36" s="57"/>
      <c r="FD36" s="57"/>
      <c r="FE36" s="57"/>
      <c r="FF36" s="57"/>
      <c r="FG36" s="57"/>
      <c r="FH36" s="57"/>
      <c r="FI36" s="57"/>
      <c r="FJ36" s="57"/>
      <c r="FK36" s="57"/>
      <c r="FL36" s="57"/>
      <c r="FM36" s="57"/>
      <c r="FN36" s="57"/>
      <c r="FO36" s="57"/>
      <c r="FP36" s="57"/>
      <c r="FQ36" s="57"/>
      <c r="FR36" s="57"/>
      <c r="FS36" s="57"/>
      <c r="FT36" s="57"/>
      <c r="FU36" s="57"/>
      <c r="FV36" s="57"/>
      <c r="FW36" s="57"/>
      <c r="FX36" s="57"/>
      <c r="FY36" s="57"/>
      <c r="FZ36" s="57"/>
      <c r="GA36" s="57"/>
      <c r="GB36" s="57"/>
      <c r="GC36" s="57"/>
      <c r="GD36" s="57"/>
      <c r="GE36" s="57"/>
      <c r="GF36" s="57"/>
      <c r="GG36" s="57"/>
      <c r="GH36" s="57"/>
      <c r="GI36" s="57"/>
      <c r="GJ36" s="57"/>
      <c r="GK36" s="57"/>
      <c r="GL36" s="57"/>
      <c r="GM36" s="57"/>
      <c r="GN36" s="57"/>
      <c r="GO36" s="57"/>
      <c r="GP36" s="57"/>
      <c r="GQ36" s="57"/>
      <c r="GR36" s="57"/>
      <c r="GS36" s="57"/>
      <c r="GT36" s="57"/>
      <c r="GU36" s="57"/>
      <c r="GV36" s="57"/>
      <c r="GW36" s="57"/>
      <c r="GX36" s="57"/>
      <c r="GY36" s="57"/>
      <c r="GZ36" s="57"/>
      <c r="HA36" s="57"/>
      <c r="HB36" s="57"/>
      <c r="HC36" s="57"/>
      <c r="HD36" s="57"/>
      <c r="HE36" s="57"/>
      <c r="HF36" s="57"/>
      <c r="HG36" s="57"/>
      <c r="HH36" s="57"/>
      <c r="HI36" s="57"/>
      <c r="HJ36" s="57"/>
      <c r="HK36" s="57"/>
      <c r="HL36" s="57"/>
      <c r="HM36" s="57"/>
      <c r="HN36" s="57"/>
      <c r="HO36" s="57"/>
      <c r="HP36" s="57"/>
      <c r="HQ36" s="57"/>
      <c r="HR36" s="57"/>
      <c r="HS36" s="57"/>
      <c r="HT36" s="57"/>
      <c r="HU36" s="57"/>
      <c r="HV36" s="57"/>
      <c r="HW36" s="57"/>
      <c r="HX36" s="57"/>
      <c r="HY36" s="57"/>
      <c r="HZ36" s="57"/>
      <c r="IA36" s="57"/>
      <c r="IB36" s="57"/>
      <c r="IC36" s="57"/>
      <c r="ID36" s="57"/>
      <c r="IE36" s="57"/>
      <c r="IF36" s="57"/>
      <c r="IG36" s="57"/>
      <c r="IH36" s="57"/>
      <c r="II36" s="57"/>
      <c r="IJ36" s="57"/>
      <c r="IK36" s="57"/>
      <c r="IL36" s="57"/>
      <c r="IM36" s="57"/>
      <c r="IN36" s="57"/>
      <c r="IO36" s="57"/>
      <c r="IP36" s="57"/>
      <c r="IQ36" s="57"/>
      <c r="IR36" s="57"/>
      <c r="IS36" s="57"/>
      <c r="IT36" s="57"/>
      <c r="IU36" s="57"/>
      <c r="IV36" s="57"/>
      <c r="IW36" s="57"/>
      <c r="IX36" s="57"/>
      <c r="IY36" s="57"/>
      <c r="IZ36" s="57"/>
      <c r="JA36" s="57"/>
      <c r="JB36" s="57"/>
      <c r="JC36" s="57"/>
      <c r="JD36" s="57"/>
      <c r="JE36" s="57"/>
      <c r="JF36" s="57"/>
      <c r="JG36" s="57"/>
      <c r="JH36" s="57"/>
      <c r="JI36" s="57"/>
      <c r="JJ36" s="57"/>
      <c r="JK36" s="57"/>
      <c r="JL36" s="57"/>
      <c r="JM36" s="57"/>
      <c r="JN36" s="57"/>
      <c r="JO36" s="57"/>
      <c r="JP36" s="57"/>
      <c r="JQ36" s="57"/>
      <c r="JR36" s="57"/>
      <c r="JS36" s="57"/>
      <c r="JT36" s="57"/>
      <c r="JU36" s="57"/>
      <c r="JV36" s="57"/>
      <c r="JW36" s="57"/>
      <c r="JX36" s="57"/>
      <c r="JY36" s="57"/>
      <c r="JZ36" s="57"/>
      <c r="KA36" s="57"/>
      <c r="KB36" s="57"/>
      <c r="KC36" s="57"/>
      <c r="KD36" s="57"/>
      <c r="KE36" s="57"/>
      <c r="KF36" s="57"/>
      <c r="KG36" s="57"/>
      <c r="KH36" s="57"/>
      <c r="KI36" s="57"/>
      <c r="KJ36" s="57"/>
      <c r="KK36" s="57"/>
      <c r="KL36" s="57"/>
      <c r="KM36" s="57"/>
      <c r="KN36" s="57"/>
      <c r="KO36" s="57"/>
      <c r="KP36" s="57"/>
      <c r="KQ36" s="57"/>
      <c r="KR36" s="57"/>
      <c r="KS36" s="57"/>
      <c r="KT36" s="57"/>
      <c r="KU36" s="57"/>
      <c r="KV36" s="57"/>
      <c r="KW36" s="57"/>
      <c r="KX36" s="57"/>
      <c r="KY36" s="57"/>
      <c r="KZ36" s="57"/>
      <c r="LA36" s="57"/>
      <c r="LB36" s="57"/>
      <c r="LC36" s="57"/>
      <c r="LD36" s="57"/>
      <c r="LE36" s="57"/>
      <c r="LF36" s="57"/>
      <c r="LG36" s="57"/>
      <c r="LH36" s="57"/>
      <c r="LI36" s="57"/>
      <c r="LJ36" s="57"/>
      <c r="LK36" s="57"/>
      <c r="LL36" s="57"/>
      <c r="LM36" s="57"/>
      <c r="LN36" s="57"/>
      <c r="LO36" s="57"/>
      <c r="LP36" s="57"/>
      <c r="LQ36" s="57"/>
      <c r="LR36" s="57"/>
      <c r="LS36" s="57"/>
      <c r="LT36" s="57"/>
      <c r="LU36" s="57"/>
      <c r="LV36" s="57"/>
      <c r="LW36" s="57"/>
      <c r="LX36" s="57"/>
      <c r="LY36" s="57"/>
      <c r="LZ36" s="57"/>
      <c r="MA36" s="57"/>
      <c r="MB36" s="57"/>
      <c r="MC36" s="57"/>
      <c r="MD36" s="57"/>
      <c r="ME36" s="57"/>
      <c r="MF36" s="57"/>
      <c r="MG36" s="57"/>
      <c r="MH36" s="57"/>
      <c r="MI36" s="57"/>
      <c r="MJ36" s="57"/>
      <c r="MK36" s="57"/>
      <c r="ML36" s="57"/>
      <c r="MM36" s="57"/>
      <c r="MN36" s="57"/>
      <c r="MO36" s="57"/>
      <c r="MP36" s="57"/>
      <c r="MQ36" s="57"/>
      <c r="MR36" s="57"/>
      <c r="MS36" s="57"/>
      <c r="MT36" s="57"/>
      <c r="MU36" s="57"/>
      <c r="MV36" s="57"/>
      <c r="MW36" s="57"/>
      <c r="MX36" s="57"/>
      <c r="MY36" s="57"/>
      <c r="MZ36" s="57"/>
      <c r="NA36" s="57"/>
      <c r="NB36" s="57"/>
      <c r="NC36" s="57"/>
      <c r="ND36" s="57"/>
      <c r="NE36" s="57"/>
      <c r="NF36" s="57"/>
      <c r="NG36" s="57"/>
      <c r="NH36" s="57"/>
      <c r="NI36" s="57"/>
      <c r="NJ36" s="57"/>
      <c r="NK36" s="57"/>
      <c r="NL36" s="57"/>
      <c r="NM36" s="57"/>
      <c r="NN36" s="57"/>
      <c r="NO36" s="57"/>
      <c r="NP36" s="57"/>
      <c r="NQ36" s="57"/>
      <c r="NR36" s="57"/>
    </row>
    <row r="37" spans="1:382" x14ac:dyDescent="0.25">
      <c r="D37" s="57"/>
      <c r="E37" s="57"/>
      <c r="F37" s="57"/>
      <c r="G37" s="57"/>
      <c r="H37" s="57"/>
      <c r="I37" s="57"/>
      <c r="J37" s="57"/>
      <c r="K37" s="57"/>
      <c r="L37" s="57"/>
      <c r="M37" s="57"/>
      <c r="N37" s="57"/>
      <c r="O37" s="57"/>
      <c r="P37" s="57"/>
      <c r="Q37" s="57"/>
      <c r="R37" s="57"/>
      <c r="S37" s="57"/>
      <c r="T37" s="57"/>
      <c r="U37" s="57"/>
      <c r="V37" s="57"/>
      <c r="W37" s="57"/>
      <c r="X37" s="57"/>
      <c r="Y37" s="57"/>
      <c r="Z37" s="57"/>
      <c r="AA37" s="57"/>
      <c r="AB37" s="57"/>
      <c r="AC37" s="57"/>
      <c r="AD37" s="57"/>
      <c r="AE37" s="57"/>
      <c r="AF37" s="57"/>
      <c r="AG37" s="57"/>
      <c r="AH37" s="57"/>
      <c r="AI37" s="57"/>
      <c r="AJ37" s="57"/>
      <c r="AK37" s="57"/>
      <c r="AL37" s="57"/>
      <c r="AM37" s="57"/>
      <c r="AN37" s="57"/>
      <c r="AO37" s="57"/>
      <c r="AP37" s="57"/>
      <c r="AQ37" s="57"/>
      <c r="AR37" s="57"/>
      <c r="AS37" s="57"/>
      <c r="AT37" s="57"/>
    </row>
    <row r="38" spans="1:382" x14ac:dyDescent="0.25">
      <c r="A38" s="58">
        <v>2</v>
      </c>
      <c r="B38" s="58">
        <v>7</v>
      </c>
      <c r="C38" s="59" t="s">
        <v>79</v>
      </c>
      <c r="D38" s="59">
        <f>VLOOKUP($B38,'Shift Plan'!$A$8:$N$55,14,FALSE)</f>
        <v>14</v>
      </c>
      <c r="E38" s="57"/>
      <c r="F38" s="59"/>
      <c r="G38" s="57"/>
      <c r="H38" s="57"/>
      <c r="I38" s="57"/>
      <c r="J38" s="57"/>
      <c r="K38" s="57"/>
      <c r="L38" s="57"/>
      <c r="M38" s="59"/>
      <c r="N38" s="57"/>
      <c r="O38" s="57"/>
      <c r="P38" s="57"/>
      <c r="Q38" s="57"/>
      <c r="R38" s="57"/>
      <c r="S38" s="57"/>
      <c r="T38" s="59"/>
      <c r="U38" s="57"/>
      <c r="V38" s="57"/>
      <c r="W38" s="57"/>
      <c r="X38" s="57"/>
      <c r="Y38" s="57"/>
      <c r="Z38" s="57"/>
      <c r="AA38" s="59"/>
      <c r="AB38" s="57"/>
      <c r="AC38" s="57"/>
      <c r="AD38" s="57"/>
      <c r="AE38" s="57"/>
      <c r="AF38" s="57"/>
      <c r="AG38" s="57"/>
      <c r="AH38" s="59"/>
      <c r="AI38" s="57"/>
      <c r="AJ38" s="57"/>
      <c r="AK38" s="57"/>
      <c r="AL38" s="57"/>
      <c r="AM38" s="57"/>
      <c r="AN38" s="57"/>
      <c r="AO38" s="59"/>
      <c r="AP38" s="57"/>
      <c r="AQ38" s="57"/>
      <c r="AR38" s="57"/>
      <c r="AS38" s="57"/>
      <c r="AT38" s="57"/>
    </row>
    <row r="39" spans="1:382" x14ac:dyDescent="0.25">
      <c r="C39" s="60" t="s">
        <v>34</v>
      </c>
      <c r="D39" s="57">
        <f>VLOOKUP($B38,'Shift Plan'!$A$8:$L$55,12,FALSE)</f>
        <v>24</v>
      </c>
      <c r="E39" s="57" t="s">
        <v>17</v>
      </c>
      <c r="F39" s="57" t="s">
        <v>18</v>
      </c>
      <c r="G39" s="57" t="s">
        <v>19</v>
      </c>
      <c r="H39" s="57" t="s">
        <v>20</v>
      </c>
      <c r="I39" s="57" t="s">
        <v>21</v>
      </c>
      <c r="J39" s="57" t="s">
        <v>22</v>
      </c>
      <c r="K39" s="57" t="s">
        <v>23</v>
      </c>
      <c r="L39" s="57" t="s">
        <v>17</v>
      </c>
      <c r="M39" s="57" t="s">
        <v>18</v>
      </c>
      <c r="N39" s="57" t="s">
        <v>19</v>
      </c>
      <c r="O39" s="57" t="s">
        <v>20</v>
      </c>
      <c r="P39" s="57" t="s">
        <v>21</v>
      </c>
      <c r="Q39" s="57" t="s">
        <v>22</v>
      </c>
      <c r="R39" s="57" t="s">
        <v>23</v>
      </c>
      <c r="S39" s="57" t="s">
        <v>17</v>
      </c>
      <c r="T39" s="57" t="s">
        <v>18</v>
      </c>
      <c r="U39" s="57" t="s">
        <v>19</v>
      </c>
      <c r="V39" s="57" t="s">
        <v>20</v>
      </c>
      <c r="W39" s="57" t="s">
        <v>21</v>
      </c>
      <c r="X39" s="57" t="s">
        <v>22</v>
      </c>
      <c r="Y39" s="57" t="s">
        <v>23</v>
      </c>
      <c r="Z39" s="57" t="s">
        <v>17</v>
      </c>
      <c r="AA39" s="57" t="s">
        <v>18</v>
      </c>
      <c r="AB39" s="57" t="s">
        <v>19</v>
      </c>
      <c r="AC39" s="57" t="s">
        <v>20</v>
      </c>
      <c r="AD39" s="57" t="s">
        <v>21</v>
      </c>
      <c r="AE39" s="57" t="s">
        <v>22</v>
      </c>
      <c r="AF39" s="57" t="s">
        <v>23</v>
      </c>
      <c r="AG39" s="57" t="s">
        <v>17</v>
      </c>
      <c r="AH39" s="57" t="s">
        <v>18</v>
      </c>
      <c r="AI39" s="57" t="s">
        <v>19</v>
      </c>
      <c r="AJ39" s="57" t="s">
        <v>20</v>
      </c>
      <c r="AK39" s="57" t="s">
        <v>21</v>
      </c>
      <c r="AL39" s="57" t="s">
        <v>22</v>
      </c>
      <c r="AM39" s="57" t="s">
        <v>23</v>
      </c>
      <c r="AN39" s="57"/>
      <c r="AO39" s="57"/>
      <c r="AP39" s="57"/>
      <c r="AQ39" s="57"/>
      <c r="AR39" s="57"/>
      <c r="AS39" s="57"/>
      <c r="AT39" s="57"/>
      <c r="AU39" s="57"/>
      <c r="AV39" s="57"/>
      <c r="AW39" s="57"/>
      <c r="AX39" s="57"/>
      <c r="AY39" s="57"/>
      <c r="AZ39" s="57"/>
      <c r="BA39" s="57"/>
      <c r="BB39" s="57"/>
      <c r="BC39" s="57"/>
      <c r="BD39" s="57"/>
      <c r="BE39" s="57"/>
      <c r="BF39" s="57"/>
      <c r="BG39" s="57"/>
      <c r="BH39" s="57"/>
      <c r="BI39" s="57"/>
      <c r="BJ39" s="57"/>
      <c r="BK39" s="57"/>
      <c r="BL39" s="57"/>
      <c r="BM39" s="57"/>
      <c r="BN39" s="57"/>
      <c r="BO39" s="57"/>
      <c r="BP39" s="57"/>
      <c r="BQ39" s="57"/>
      <c r="BR39" s="57"/>
      <c r="BS39" s="57"/>
      <c r="BT39" s="57"/>
      <c r="BU39" s="57"/>
      <c r="BV39" s="57"/>
      <c r="BW39" s="57"/>
      <c r="BX39" s="57"/>
      <c r="BY39" s="57"/>
      <c r="BZ39" s="57"/>
      <c r="CA39" s="57"/>
      <c r="CB39" s="57"/>
      <c r="CC39" s="57"/>
      <c r="CD39" s="57"/>
      <c r="CE39" s="57"/>
      <c r="CF39" s="57"/>
      <c r="CG39" s="57"/>
      <c r="CH39" s="57"/>
      <c r="CI39" s="57"/>
      <c r="CJ39" s="57"/>
      <c r="CK39" s="57"/>
      <c r="CL39" s="57"/>
      <c r="CM39" s="57"/>
      <c r="CN39" s="57"/>
      <c r="CO39" s="57"/>
      <c r="CP39" s="57"/>
      <c r="CQ39" s="57"/>
      <c r="CR39" s="57"/>
      <c r="CS39" s="57"/>
      <c r="CT39" s="57"/>
      <c r="CU39" s="57"/>
      <c r="CV39" s="57"/>
      <c r="CW39" s="57"/>
      <c r="CX39" s="57"/>
      <c r="CY39" s="57"/>
      <c r="CZ39" s="57"/>
      <c r="DA39" s="57"/>
      <c r="DB39" s="57"/>
      <c r="DC39" s="57"/>
      <c r="DD39" s="57"/>
      <c r="DE39" s="57"/>
      <c r="DF39" s="57"/>
      <c r="DG39" s="57"/>
      <c r="DH39" s="57"/>
      <c r="DI39" s="57"/>
      <c r="DJ39" s="57"/>
      <c r="DK39" s="57"/>
      <c r="DL39" s="57"/>
      <c r="DM39" s="57"/>
      <c r="DN39" s="57"/>
      <c r="DO39" s="57"/>
      <c r="DP39" s="57"/>
      <c r="DQ39" s="57"/>
      <c r="DR39" s="57"/>
      <c r="DS39" s="57"/>
      <c r="DT39" s="57"/>
      <c r="DU39" s="57"/>
      <c r="DV39" s="57"/>
      <c r="DW39" s="57"/>
      <c r="DX39" s="57"/>
      <c r="DY39" s="57"/>
      <c r="DZ39" s="57"/>
      <c r="EA39" s="57"/>
      <c r="EB39" s="57"/>
      <c r="EC39" s="57"/>
      <c r="ED39" s="57"/>
      <c r="EE39" s="57"/>
      <c r="EF39" s="57"/>
      <c r="EG39" s="57"/>
      <c r="EH39" s="57"/>
      <c r="EI39" s="57"/>
      <c r="EJ39" s="57"/>
      <c r="EK39" s="57"/>
      <c r="EL39" s="57"/>
      <c r="EM39" s="57"/>
      <c r="EN39" s="57"/>
      <c r="EO39" s="57"/>
      <c r="EP39" s="57"/>
      <c r="EQ39" s="57"/>
      <c r="ER39" s="57"/>
      <c r="ES39" s="57"/>
      <c r="ET39" s="57"/>
      <c r="EU39" s="57"/>
      <c r="EV39" s="57"/>
      <c r="EW39" s="57"/>
      <c r="EX39" s="57"/>
      <c r="EY39" s="57"/>
      <c r="EZ39" s="57"/>
      <c r="FA39" s="57"/>
      <c r="FB39" s="57"/>
      <c r="FC39" s="57"/>
      <c r="FD39" s="57"/>
      <c r="FE39" s="57"/>
      <c r="FF39" s="57"/>
      <c r="FG39" s="57"/>
      <c r="FH39" s="57"/>
      <c r="FI39" s="57"/>
      <c r="FJ39" s="57"/>
      <c r="FK39" s="57"/>
      <c r="FL39" s="57"/>
      <c r="FM39" s="57"/>
      <c r="FN39" s="57"/>
      <c r="FO39" s="57"/>
      <c r="FP39" s="57"/>
      <c r="FQ39" s="57"/>
      <c r="FR39" s="57"/>
      <c r="FS39" s="57"/>
      <c r="FT39" s="57"/>
      <c r="FU39" s="57"/>
      <c r="FV39" s="57"/>
      <c r="FW39" s="57"/>
      <c r="FX39" s="57"/>
      <c r="FY39" s="57"/>
      <c r="FZ39" s="57"/>
      <c r="GA39" s="57"/>
      <c r="GB39" s="57"/>
      <c r="GC39" s="57"/>
      <c r="GD39" s="57"/>
      <c r="GE39" s="57"/>
      <c r="GF39" s="57"/>
      <c r="GG39" s="57"/>
      <c r="GH39" s="57"/>
      <c r="GI39" s="57"/>
      <c r="GJ39" s="57"/>
      <c r="GK39" s="57"/>
      <c r="GL39" s="57"/>
      <c r="GM39" s="57"/>
      <c r="GN39" s="57"/>
      <c r="GO39" s="57"/>
      <c r="GP39" s="57"/>
      <c r="GQ39" s="57"/>
      <c r="GR39" s="57"/>
      <c r="GS39" s="57"/>
      <c r="GT39" s="57"/>
      <c r="GU39" s="57"/>
      <c r="GV39" s="57"/>
      <c r="GW39" s="57"/>
      <c r="GX39" s="57"/>
      <c r="GY39" s="57"/>
      <c r="GZ39" s="57"/>
      <c r="HA39" s="57"/>
      <c r="HB39" s="57"/>
      <c r="HC39" s="57"/>
      <c r="HD39" s="57"/>
      <c r="HE39" s="57"/>
      <c r="HF39" s="57"/>
      <c r="HG39" s="57"/>
      <c r="HH39" s="57"/>
      <c r="HI39" s="57"/>
      <c r="HJ39" s="57"/>
      <c r="HK39" s="57"/>
      <c r="HL39" s="57"/>
      <c r="HM39" s="57"/>
      <c r="HN39" s="57"/>
      <c r="HO39" s="57"/>
      <c r="HP39" s="57"/>
      <c r="HQ39" s="57"/>
      <c r="HR39" s="57"/>
      <c r="HS39" s="57"/>
      <c r="HT39" s="57"/>
      <c r="HU39" s="57"/>
      <c r="HV39" s="57"/>
      <c r="HW39" s="57"/>
      <c r="HX39" s="57"/>
      <c r="HY39" s="57"/>
      <c r="HZ39" s="57"/>
      <c r="IA39" s="57"/>
      <c r="IB39" s="57"/>
      <c r="IC39" s="57"/>
      <c r="ID39" s="57"/>
      <c r="IE39" s="57"/>
      <c r="IF39" s="57"/>
      <c r="IG39" s="57"/>
      <c r="IH39" s="57"/>
      <c r="II39" s="57"/>
      <c r="IJ39" s="57"/>
      <c r="IK39" s="57"/>
      <c r="IL39" s="57"/>
      <c r="IM39" s="57"/>
      <c r="IN39" s="57"/>
      <c r="IO39" s="57"/>
      <c r="IP39" s="57"/>
      <c r="IQ39" s="57"/>
      <c r="IR39" s="57"/>
      <c r="IS39" s="57"/>
      <c r="IT39" s="57"/>
      <c r="IU39" s="57"/>
      <c r="IV39" s="57"/>
      <c r="IW39" s="57"/>
      <c r="IX39" s="57"/>
      <c r="IY39" s="57"/>
      <c r="IZ39" s="57"/>
      <c r="JA39" s="57"/>
      <c r="JB39" s="57"/>
      <c r="JC39" s="57"/>
      <c r="JD39" s="57"/>
      <c r="JE39" s="57"/>
      <c r="JF39" s="57"/>
      <c r="JG39" s="57"/>
      <c r="JH39" s="57"/>
      <c r="JI39" s="57"/>
      <c r="JJ39" s="57"/>
      <c r="JK39" s="57"/>
      <c r="JL39" s="57"/>
      <c r="JM39" s="57"/>
      <c r="JN39" s="57"/>
      <c r="JO39" s="57"/>
      <c r="JP39" s="57"/>
      <c r="JQ39" s="57"/>
      <c r="JR39" s="57"/>
      <c r="JS39" s="57"/>
      <c r="JT39" s="57"/>
      <c r="JU39" s="57"/>
      <c r="JV39" s="57"/>
      <c r="JW39" s="57"/>
      <c r="JX39" s="57"/>
      <c r="JY39" s="57"/>
      <c r="JZ39" s="57"/>
      <c r="KA39" s="57"/>
      <c r="KB39" s="57"/>
      <c r="KC39" s="57"/>
      <c r="KD39" s="57"/>
      <c r="KE39" s="57"/>
      <c r="KF39" s="57"/>
      <c r="KG39" s="57"/>
      <c r="KH39" s="57"/>
      <c r="KI39" s="57"/>
      <c r="KJ39" s="57"/>
      <c r="KK39" s="57"/>
      <c r="KL39" s="57"/>
      <c r="KM39" s="57"/>
      <c r="KN39" s="57"/>
      <c r="KO39" s="57"/>
      <c r="KP39" s="57"/>
      <c r="KQ39" s="57"/>
      <c r="KR39" s="57"/>
      <c r="KS39" s="57"/>
      <c r="KT39" s="57"/>
      <c r="KU39" s="57"/>
      <c r="KV39" s="57"/>
      <c r="KW39" s="57"/>
      <c r="KX39" s="57"/>
      <c r="KY39" s="57"/>
      <c r="KZ39" s="57"/>
      <c r="LA39" s="57"/>
      <c r="LB39" s="57"/>
      <c r="LC39" s="57"/>
      <c r="LD39" s="57"/>
      <c r="LE39" s="57"/>
      <c r="LF39" s="57"/>
      <c r="LG39" s="57"/>
      <c r="LH39" s="57"/>
      <c r="LI39" s="57"/>
      <c r="LJ39" s="57"/>
      <c r="LK39" s="57"/>
      <c r="LL39" s="57"/>
      <c r="LM39" s="57"/>
      <c r="LN39" s="57"/>
      <c r="LO39" s="57"/>
      <c r="LP39" s="57"/>
      <c r="LQ39" s="57"/>
      <c r="LR39" s="57"/>
      <c r="LS39" s="57"/>
      <c r="LT39" s="57"/>
      <c r="LU39" s="57"/>
      <c r="LV39" s="57"/>
      <c r="LW39" s="57"/>
      <c r="LX39" s="57"/>
      <c r="LY39" s="57"/>
      <c r="LZ39" s="57"/>
      <c r="MA39" s="57"/>
      <c r="MB39" s="57"/>
      <c r="MC39" s="57"/>
      <c r="MD39" s="57"/>
      <c r="ME39" s="57"/>
      <c r="MF39" s="57"/>
      <c r="MG39" s="57"/>
      <c r="MH39" s="57"/>
      <c r="MI39" s="57"/>
      <c r="MJ39" s="57"/>
      <c r="MK39" s="57"/>
      <c r="ML39" s="57"/>
      <c r="MM39" s="57"/>
      <c r="MN39" s="57"/>
      <c r="MO39" s="57"/>
      <c r="MP39" s="57"/>
      <c r="MQ39" s="57"/>
      <c r="MR39" s="57"/>
      <c r="MS39" s="57"/>
      <c r="MT39" s="57"/>
      <c r="MU39" s="57"/>
      <c r="MV39" s="57"/>
      <c r="MW39" s="57"/>
      <c r="MX39" s="57"/>
      <c r="MY39" s="57"/>
      <c r="MZ39" s="57"/>
      <c r="NA39" s="57"/>
      <c r="NB39" s="57"/>
      <c r="NC39" s="57"/>
      <c r="ND39" s="57"/>
      <c r="NE39" s="57"/>
      <c r="NF39" s="57"/>
      <c r="NG39" s="57"/>
      <c r="NH39" s="57"/>
      <c r="NI39" s="57"/>
      <c r="NJ39" s="57"/>
      <c r="NK39" s="57"/>
      <c r="NL39" s="57"/>
      <c r="NM39" s="57"/>
      <c r="NN39" s="57"/>
      <c r="NO39" s="57"/>
      <c r="NP39" s="57"/>
      <c r="NQ39" s="57"/>
      <c r="NR39" s="57"/>
    </row>
    <row r="40" spans="1:382" x14ac:dyDescent="0.25">
      <c r="C40" s="60">
        <f>B38</f>
        <v>7</v>
      </c>
      <c r="D40" s="57">
        <f ca="1">IF(D41&lt;7,COUNTIF(E40:OFFSET(E40,0,D38-1,4,1),"A")*D39/(D38/7),COUNTIF(E40:OFFSET(E40,0,D38-1,4,1),"A")*D39*7/D38)</f>
        <v>84</v>
      </c>
      <c r="E40" s="57" t="s">
        <v>25</v>
      </c>
      <c r="F40" s="57" t="s">
        <v>26</v>
      </c>
      <c r="G40" s="57" t="s">
        <v>25</v>
      </c>
      <c r="H40" s="57" t="s">
        <v>26</v>
      </c>
      <c r="I40" s="57" t="s">
        <v>25</v>
      </c>
      <c r="J40" s="57" t="s">
        <v>26</v>
      </c>
      <c r="K40" s="57" t="s">
        <v>25</v>
      </c>
      <c r="L40" s="57" t="s">
        <v>26</v>
      </c>
      <c r="M40" s="57" t="s">
        <v>25</v>
      </c>
      <c r="N40" s="57" t="s">
        <v>26</v>
      </c>
      <c r="O40" s="57" t="s">
        <v>25</v>
      </c>
      <c r="P40" s="57" t="s">
        <v>26</v>
      </c>
      <c r="Q40" s="57" t="s">
        <v>25</v>
      </c>
      <c r="R40" s="57" t="s">
        <v>26</v>
      </c>
      <c r="S40" s="57" t="s">
        <v>25</v>
      </c>
      <c r="T40" s="57" t="s">
        <v>26</v>
      </c>
      <c r="U40" s="57" t="s">
        <v>25</v>
      </c>
      <c r="V40" s="57" t="s">
        <v>26</v>
      </c>
      <c r="W40" s="57" t="s">
        <v>25</v>
      </c>
      <c r="X40" s="57" t="s">
        <v>26</v>
      </c>
      <c r="Y40" s="57" t="s">
        <v>25</v>
      </c>
      <c r="Z40" s="57" t="s">
        <v>26</v>
      </c>
      <c r="AA40" s="57" t="s">
        <v>25</v>
      </c>
      <c r="AB40" s="57" t="s">
        <v>26</v>
      </c>
      <c r="AC40" s="57" t="s">
        <v>25</v>
      </c>
      <c r="AD40" s="57" t="s">
        <v>26</v>
      </c>
      <c r="AE40" s="57" t="s">
        <v>25</v>
      </c>
      <c r="AF40" s="57" t="s">
        <v>26</v>
      </c>
      <c r="AG40" s="57" t="s">
        <v>25</v>
      </c>
      <c r="AH40" s="57" t="s">
        <v>26</v>
      </c>
      <c r="AI40" s="57" t="s">
        <v>25</v>
      </c>
      <c r="AJ40" s="57" t="s">
        <v>26</v>
      </c>
      <c r="AK40" s="57" t="s">
        <v>25</v>
      </c>
      <c r="AL40" s="57" t="s">
        <v>26</v>
      </c>
      <c r="AM40" s="57" t="s">
        <v>25</v>
      </c>
      <c r="AN40" s="57"/>
      <c r="AO40" s="57"/>
      <c r="AP40" s="57"/>
      <c r="AQ40" s="57"/>
      <c r="AR40" s="57"/>
      <c r="AS40" s="57"/>
      <c r="AT40" s="57"/>
      <c r="AU40" s="57"/>
      <c r="AV40" s="57"/>
      <c r="AW40" s="57"/>
      <c r="AX40" s="57"/>
      <c r="AY40" s="57"/>
      <c r="AZ40" s="57"/>
      <c r="BA40" s="57"/>
      <c r="BB40" s="57"/>
      <c r="BC40" s="57"/>
      <c r="BD40" s="57"/>
      <c r="BE40" s="57"/>
      <c r="BF40" s="57"/>
      <c r="BG40" s="57"/>
      <c r="BH40" s="57"/>
      <c r="BI40" s="57"/>
      <c r="BJ40" s="57"/>
      <c r="BK40" s="57"/>
      <c r="BL40" s="57"/>
      <c r="BM40" s="57"/>
      <c r="BN40" s="57"/>
      <c r="BO40" s="57"/>
      <c r="BP40" s="57"/>
      <c r="BQ40" s="57"/>
      <c r="BR40" s="57"/>
      <c r="BS40" s="57"/>
      <c r="BT40" s="57"/>
      <c r="BU40" s="57"/>
      <c r="BV40" s="57"/>
      <c r="BW40" s="57"/>
      <c r="BX40" s="57"/>
      <c r="BY40" s="57"/>
      <c r="BZ40" s="57"/>
      <c r="CA40" s="57"/>
      <c r="CB40" s="57"/>
      <c r="CC40" s="57"/>
      <c r="CD40" s="57"/>
      <c r="CE40" s="57"/>
      <c r="CF40" s="57"/>
      <c r="CG40" s="57"/>
      <c r="CH40" s="57"/>
      <c r="CI40" s="57"/>
      <c r="CJ40" s="57"/>
      <c r="CK40" s="57"/>
      <c r="CL40" s="57"/>
      <c r="CM40" s="57"/>
      <c r="CN40" s="57"/>
      <c r="CO40" s="57"/>
      <c r="CP40" s="57"/>
      <c r="CQ40" s="57"/>
      <c r="CR40" s="57"/>
      <c r="CS40" s="57"/>
      <c r="CT40" s="57"/>
      <c r="CU40" s="57"/>
      <c r="CV40" s="57"/>
      <c r="CW40" s="57"/>
      <c r="CX40" s="57"/>
      <c r="CY40" s="57"/>
      <c r="CZ40" s="57"/>
      <c r="DA40" s="57"/>
      <c r="DB40" s="57"/>
      <c r="DC40" s="57"/>
      <c r="DD40" s="57"/>
      <c r="DE40" s="57"/>
      <c r="DF40" s="57"/>
      <c r="DG40" s="57"/>
      <c r="DH40" s="57"/>
      <c r="DI40" s="57"/>
      <c r="DJ40" s="57"/>
      <c r="DK40" s="57"/>
      <c r="DL40" s="57"/>
      <c r="DM40" s="57"/>
      <c r="DN40" s="57"/>
      <c r="DO40" s="57"/>
      <c r="DP40" s="57"/>
      <c r="DQ40" s="57"/>
      <c r="DR40" s="57"/>
      <c r="DS40" s="57"/>
      <c r="DT40" s="57"/>
      <c r="DU40" s="57"/>
      <c r="DV40" s="57"/>
      <c r="DW40" s="57"/>
      <c r="DX40" s="57"/>
      <c r="DY40" s="57"/>
      <c r="DZ40" s="57"/>
      <c r="EA40" s="57"/>
      <c r="EB40" s="57"/>
      <c r="EC40" s="57"/>
      <c r="ED40" s="57"/>
      <c r="EE40" s="57"/>
      <c r="EF40" s="57"/>
      <c r="EG40" s="57"/>
      <c r="EH40" s="57"/>
      <c r="EI40" s="57"/>
      <c r="EJ40" s="57"/>
      <c r="EK40" s="57"/>
      <c r="EL40" s="57"/>
      <c r="EM40" s="57"/>
      <c r="EN40" s="57"/>
      <c r="EO40" s="57"/>
      <c r="EP40" s="57"/>
      <c r="EQ40" s="57"/>
      <c r="ER40" s="57"/>
      <c r="ES40" s="57"/>
      <c r="ET40" s="57"/>
      <c r="EU40" s="57"/>
      <c r="EV40" s="57"/>
      <c r="EW40" s="57"/>
      <c r="EX40" s="57"/>
      <c r="EY40" s="57"/>
      <c r="EZ40" s="57"/>
      <c r="FA40" s="57"/>
      <c r="FB40" s="57"/>
      <c r="FC40" s="57"/>
      <c r="FD40" s="57"/>
      <c r="FE40" s="57"/>
      <c r="FF40" s="57"/>
      <c r="FG40" s="57"/>
      <c r="FH40" s="57"/>
      <c r="FI40" s="57"/>
      <c r="FJ40" s="57"/>
      <c r="FK40" s="57"/>
      <c r="FL40" s="57"/>
      <c r="FM40" s="57"/>
      <c r="FN40" s="57"/>
      <c r="FO40" s="57"/>
      <c r="FP40" s="57"/>
      <c r="FQ40" s="57"/>
      <c r="FR40" s="57"/>
      <c r="FS40" s="57"/>
      <c r="FT40" s="57"/>
      <c r="FU40" s="57"/>
      <c r="FV40" s="57"/>
      <c r="FW40" s="57"/>
      <c r="FX40" s="57"/>
      <c r="FY40" s="57"/>
      <c r="FZ40" s="57"/>
      <c r="GA40" s="57"/>
      <c r="GB40" s="57"/>
      <c r="GC40" s="57"/>
      <c r="GD40" s="57"/>
      <c r="GE40" s="57"/>
      <c r="GF40" s="57"/>
      <c r="GG40" s="57"/>
      <c r="GH40" s="57"/>
      <c r="GI40" s="57"/>
      <c r="GJ40" s="57"/>
      <c r="GK40" s="57"/>
      <c r="GL40" s="57"/>
      <c r="GM40" s="57"/>
      <c r="GN40" s="57"/>
      <c r="GO40" s="57"/>
      <c r="GP40" s="57"/>
      <c r="GQ40" s="57"/>
      <c r="GR40" s="57"/>
      <c r="GS40" s="57"/>
      <c r="GT40" s="57"/>
      <c r="GU40" s="57"/>
      <c r="GV40" s="57"/>
      <c r="GW40" s="57"/>
      <c r="GX40" s="57"/>
      <c r="GY40" s="57"/>
      <c r="GZ40" s="57"/>
      <c r="HA40" s="57"/>
      <c r="HB40" s="57"/>
      <c r="HC40" s="57"/>
      <c r="HD40" s="57"/>
      <c r="HE40" s="57"/>
      <c r="HF40" s="57"/>
      <c r="HG40" s="57"/>
      <c r="HH40" s="57"/>
      <c r="HI40" s="57"/>
      <c r="HJ40" s="57"/>
      <c r="HK40" s="57"/>
      <c r="HL40" s="57"/>
      <c r="HM40" s="57"/>
      <c r="HN40" s="57"/>
      <c r="HO40" s="57"/>
      <c r="HP40" s="57"/>
      <c r="HQ40" s="57"/>
      <c r="HR40" s="57"/>
      <c r="HS40" s="57"/>
      <c r="HT40" s="57"/>
      <c r="HU40" s="57"/>
      <c r="HV40" s="57"/>
      <c r="HW40" s="57"/>
      <c r="HX40" s="57"/>
      <c r="HY40" s="57"/>
      <c r="HZ40" s="57"/>
      <c r="IA40" s="57"/>
      <c r="IB40" s="57"/>
      <c r="IC40" s="57"/>
      <c r="ID40" s="57"/>
      <c r="IE40" s="57"/>
      <c r="IF40" s="57"/>
      <c r="IG40" s="57"/>
      <c r="IH40" s="57"/>
      <c r="II40" s="57"/>
      <c r="IJ40" s="57"/>
      <c r="IK40" s="57"/>
      <c r="IL40" s="57"/>
      <c r="IM40" s="57"/>
      <c r="IN40" s="57"/>
      <c r="IO40" s="57"/>
      <c r="IP40" s="57"/>
      <c r="IQ40" s="57"/>
      <c r="IR40" s="57"/>
      <c r="IS40" s="57"/>
      <c r="IT40" s="57"/>
      <c r="IU40" s="57"/>
      <c r="IV40" s="57"/>
      <c r="IW40" s="57"/>
      <c r="IX40" s="57"/>
      <c r="IY40" s="57"/>
      <c r="IZ40" s="57"/>
      <c r="JA40" s="57"/>
      <c r="JB40" s="57"/>
      <c r="JC40" s="57"/>
      <c r="JD40" s="57"/>
      <c r="JE40" s="57"/>
      <c r="JF40" s="57"/>
      <c r="JG40" s="57"/>
      <c r="JH40" s="57"/>
      <c r="JI40" s="57"/>
      <c r="JJ40" s="57"/>
      <c r="JK40" s="57"/>
      <c r="JL40" s="57"/>
      <c r="JM40" s="57"/>
      <c r="JN40" s="57"/>
      <c r="JO40" s="57"/>
      <c r="JP40" s="57"/>
      <c r="JQ40" s="57"/>
      <c r="JR40" s="57"/>
      <c r="JS40" s="57"/>
      <c r="JT40" s="57"/>
      <c r="JU40" s="57"/>
      <c r="JV40" s="57"/>
      <c r="JW40" s="57"/>
      <c r="JX40" s="57"/>
      <c r="JY40" s="57"/>
      <c r="JZ40" s="57"/>
      <c r="KA40" s="57"/>
      <c r="KB40" s="57"/>
      <c r="KC40" s="57"/>
      <c r="KD40" s="57"/>
      <c r="KE40" s="57"/>
      <c r="KF40" s="57"/>
      <c r="KG40" s="57"/>
      <c r="KH40" s="57"/>
      <c r="KI40" s="57"/>
      <c r="KJ40" s="57"/>
      <c r="KK40" s="57"/>
      <c r="KL40" s="57"/>
      <c r="KM40" s="57"/>
      <c r="KN40" s="57"/>
      <c r="KO40" s="57"/>
      <c r="KP40" s="57"/>
      <c r="KQ40" s="57"/>
      <c r="KR40" s="57"/>
      <c r="KS40" s="57"/>
      <c r="KT40" s="57"/>
      <c r="KU40" s="57"/>
      <c r="KV40" s="57"/>
      <c r="KW40" s="57"/>
      <c r="KX40" s="57"/>
      <c r="KY40" s="57"/>
      <c r="KZ40" s="57"/>
      <c r="LA40" s="57"/>
      <c r="LB40" s="57"/>
      <c r="LC40" s="57"/>
      <c r="LD40" s="57"/>
      <c r="LE40" s="57"/>
      <c r="LF40" s="57"/>
      <c r="LG40" s="57"/>
      <c r="LH40" s="57"/>
      <c r="LI40" s="57"/>
      <c r="LJ40" s="57"/>
      <c r="LK40" s="57"/>
      <c r="LL40" s="57"/>
      <c r="LM40" s="57"/>
      <c r="LN40" s="57"/>
      <c r="LO40" s="57"/>
      <c r="LP40" s="57"/>
      <c r="LQ40" s="57"/>
      <c r="LR40" s="57"/>
      <c r="LS40" s="57"/>
      <c r="LT40" s="57"/>
      <c r="LU40" s="57"/>
      <c r="LV40" s="57"/>
      <c r="LW40" s="57"/>
      <c r="LX40" s="57"/>
      <c r="LY40" s="57"/>
      <c r="LZ40" s="57"/>
      <c r="MA40" s="57"/>
      <c r="MB40" s="57"/>
      <c r="MC40" s="57"/>
      <c r="MD40" s="57"/>
      <c r="ME40" s="57"/>
      <c r="MF40" s="57"/>
      <c r="MG40" s="57"/>
      <c r="MH40" s="57"/>
      <c r="MI40" s="57"/>
      <c r="MJ40" s="57"/>
      <c r="MK40" s="57"/>
      <c r="ML40" s="57"/>
      <c r="MM40" s="57"/>
      <c r="MN40" s="57"/>
      <c r="MO40" s="57"/>
      <c r="MP40" s="57"/>
      <c r="MQ40" s="57"/>
      <c r="MR40" s="57"/>
      <c r="MS40" s="57"/>
      <c r="MT40" s="57"/>
      <c r="MU40" s="57"/>
      <c r="MV40" s="57"/>
      <c r="MW40" s="57"/>
      <c r="MX40" s="57"/>
      <c r="MY40" s="57"/>
      <c r="MZ40" s="57"/>
      <c r="NA40" s="57"/>
      <c r="NB40" s="57"/>
      <c r="NC40" s="57"/>
      <c r="ND40" s="57"/>
      <c r="NE40" s="57"/>
      <c r="NF40" s="57"/>
      <c r="NG40" s="57"/>
      <c r="NH40" s="57"/>
      <c r="NI40" s="57"/>
      <c r="NJ40" s="57"/>
      <c r="NK40" s="57"/>
      <c r="NL40" s="57"/>
      <c r="NM40" s="57"/>
      <c r="NN40" s="57"/>
      <c r="NO40" s="57"/>
      <c r="NP40" s="57"/>
      <c r="NQ40" s="57"/>
      <c r="NR40" s="57"/>
    </row>
    <row r="41" spans="1:382" x14ac:dyDescent="0.25">
      <c r="D41" s="57">
        <f>VLOOKUP($B38,'Shift Plan'!$A$8:$H$55,8,FALSE)</f>
        <v>7</v>
      </c>
      <c r="E41" s="57"/>
      <c r="F41" s="57"/>
      <c r="G41" s="57"/>
      <c r="H41" s="57"/>
      <c r="I41" s="57"/>
      <c r="J41" s="57"/>
      <c r="K41" s="57"/>
      <c r="L41" s="57"/>
      <c r="M41" s="57"/>
      <c r="N41" s="57"/>
      <c r="O41" s="57"/>
      <c r="P41" s="57"/>
      <c r="Q41" s="57"/>
      <c r="R41" s="57"/>
      <c r="S41" s="57"/>
      <c r="T41" s="57"/>
      <c r="U41" s="57"/>
      <c r="V41" s="57"/>
      <c r="W41" s="57"/>
      <c r="X41" s="57"/>
      <c r="Y41" s="57"/>
      <c r="Z41" s="57"/>
      <c r="AA41" s="57"/>
      <c r="AB41" s="57"/>
      <c r="AC41" s="57"/>
      <c r="AD41" s="57"/>
      <c r="AE41" s="57"/>
      <c r="AF41" s="57"/>
      <c r="AG41" s="57"/>
      <c r="AH41" s="57"/>
      <c r="AI41" s="57"/>
      <c r="AJ41" s="57"/>
      <c r="AK41" s="57"/>
      <c r="AL41" s="57"/>
      <c r="AM41" s="57"/>
      <c r="AN41" s="57"/>
      <c r="AO41" s="57"/>
      <c r="AP41" s="57"/>
      <c r="AQ41" s="57"/>
      <c r="AR41" s="57"/>
      <c r="AS41" s="57"/>
      <c r="AT41" s="57"/>
      <c r="AU41" s="57"/>
      <c r="AV41" s="57"/>
      <c r="AW41" s="57"/>
      <c r="AX41" s="57"/>
      <c r="AY41" s="57"/>
      <c r="AZ41" s="57"/>
      <c r="BA41" s="57"/>
      <c r="BB41" s="57"/>
      <c r="BC41" s="57"/>
      <c r="BD41" s="57"/>
      <c r="BE41" s="57"/>
      <c r="BF41" s="57"/>
      <c r="BG41" s="57"/>
      <c r="BH41" s="57"/>
      <c r="BI41" s="57"/>
      <c r="BJ41" s="57"/>
      <c r="BK41" s="57"/>
      <c r="BL41" s="57"/>
      <c r="BM41" s="57"/>
      <c r="BN41" s="57"/>
      <c r="BO41" s="57"/>
      <c r="BP41" s="57"/>
      <c r="BQ41" s="57"/>
      <c r="BR41" s="57"/>
      <c r="BS41" s="57"/>
      <c r="BT41" s="57"/>
      <c r="BU41" s="57"/>
      <c r="BV41" s="57"/>
      <c r="BW41" s="57"/>
      <c r="BX41" s="57"/>
      <c r="BY41" s="57"/>
      <c r="BZ41" s="57"/>
      <c r="CA41" s="57"/>
      <c r="CB41" s="57"/>
      <c r="CC41" s="57"/>
      <c r="CD41" s="57"/>
      <c r="CE41" s="57"/>
      <c r="CF41" s="57"/>
      <c r="CG41" s="57"/>
      <c r="CH41" s="57"/>
      <c r="CI41" s="57"/>
      <c r="CJ41" s="57"/>
      <c r="CK41" s="57"/>
      <c r="CL41" s="57"/>
      <c r="CM41" s="57"/>
      <c r="CN41" s="57"/>
      <c r="CO41" s="57"/>
      <c r="CP41" s="57"/>
      <c r="CQ41" s="57"/>
      <c r="CR41" s="57"/>
      <c r="CS41" s="57"/>
      <c r="CT41" s="57"/>
      <c r="CU41" s="57"/>
      <c r="CV41" s="57"/>
      <c r="CW41" s="57"/>
      <c r="CX41" s="57"/>
      <c r="CY41" s="57"/>
      <c r="CZ41" s="57"/>
      <c r="DA41" s="57"/>
      <c r="DB41" s="57"/>
      <c r="DC41" s="57"/>
      <c r="DD41" s="57"/>
      <c r="DE41" s="57"/>
      <c r="DF41" s="57"/>
      <c r="DG41" s="57"/>
      <c r="DH41" s="57"/>
      <c r="DI41" s="57"/>
      <c r="DJ41" s="57"/>
      <c r="DK41" s="57"/>
      <c r="DL41" s="57"/>
      <c r="DM41" s="57"/>
      <c r="DN41" s="57"/>
      <c r="DO41" s="57"/>
      <c r="DP41" s="57"/>
      <c r="DQ41" s="57"/>
      <c r="DR41" s="57"/>
      <c r="DS41" s="57"/>
      <c r="DT41" s="57"/>
      <c r="DU41" s="57"/>
      <c r="DV41" s="57"/>
      <c r="DW41" s="57"/>
      <c r="DX41" s="57"/>
      <c r="DY41" s="57"/>
      <c r="DZ41" s="57"/>
      <c r="EA41" s="57"/>
      <c r="EB41" s="57"/>
      <c r="EC41" s="57"/>
      <c r="ED41" s="57"/>
      <c r="EE41" s="57"/>
      <c r="EF41" s="57"/>
      <c r="EG41" s="57"/>
      <c r="EH41" s="57"/>
      <c r="EI41" s="57"/>
      <c r="EJ41" s="57"/>
      <c r="EK41" s="57"/>
      <c r="EL41" s="57"/>
      <c r="EM41" s="57"/>
      <c r="EN41" s="57"/>
      <c r="EO41" s="57"/>
      <c r="EP41" s="57"/>
      <c r="EQ41" s="57"/>
      <c r="ER41" s="57"/>
      <c r="ES41" s="57"/>
      <c r="ET41" s="57"/>
      <c r="EU41" s="57"/>
      <c r="EV41" s="57"/>
      <c r="EW41" s="57"/>
      <c r="EX41" s="57"/>
      <c r="EY41" s="57"/>
      <c r="EZ41" s="57"/>
      <c r="FA41" s="57"/>
      <c r="FB41" s="57"/>
      <c r="FC41" s="57"/>
      <c r="FD41" s="57"/>
      <c r="FE41" s="57"/>
      <c r="FF41" s="57"/>
      <c r="FG41" s="57"/>
      <c r="FH41" s="57"/>
      <c r="FI41" s="57"/>
      <c r="FJ41" s="57"/>
      <c r="FK41" s="57"/>
      <c r="FL41" s="57"/>
      <c r="FM41" s="57"/>
      <c r="FN41" s="57"/>
      <c r="FO41" s="57"/>
      <c r="FP41" s="57"/>
      <c r="FQ41" s="57"/>
      <c r="FR41" s="57"/>
      <c r="FS41" s="57"/>
      <c r="FT41" s="57"/>
      <c r="FU41" s="57"/>
      <c r="FV41" s="57"/>
      <c r="FW41" s="57"/>
      <c r="FX41" s="57"/>
      <c r="FY41" s="57"/>
      <c r="FZ41" s="57"/>
      <c r="GA41" s="57"/>
      <c r="GB41" s="57"/>
      <c r="GC41" s="57"/>
      <c r="GD41" s="57"/>
      <c r="GE41" s="57"/>
      <c r="GF41" s="57"/>
      <c r="GG41" s="57"/>
      <c r="GH41" s="57"/>
      <c r="GI41" s="57"/>
      <c r="GJ41" s="57"/>
      <c r="GK41" s="57"/>
      <c r="GL41" s="57"/>
      <c r="GM41" s="57"/>
      <c r="GN41" s="57"/>
      <c r="GO41" s="57"/>
      <c r="GP41" s="57"/>
      <c r="GQ41" s="57"/>
      <c r="GR41" s="57"/>
      <c r="GS41" s="57"/>
      <c r="GT41" s="57"/>
      <c r="GU41" s="57"/>
      <c r="GV41" s="57"/>
      <c r="GW41" s="57"/>
      <c r="GX41" s="57"/>
      <c r="GY41" s="57"/>
      <c r="GZ41" s="57"/>
      <c r="HA41" s="57"/>
      <c r="HB41" s="57"/>
      <c r="HC41" s="57"/>
      <c r="HD41" s="57"/>
      <c r="HE41" s="57"/>
      <c r="HF41" s="57"/>
      <c r="HG41" s="57"/>
      <c r="HH41" s="57"/>
      <c r="HI41" s="57"/>
      <c r="HJ41" s="57"/>
      <c r="HK41" s="57"/>
      <c r="HL41" s="57"/>
      <c r="HM41" s="57"/>
      <c r="HN41" s="57"/>
      <c r="HO41" s="57"/>
      <c r="HP41" s="57"/>
      <c r="HQ41" s="57"/>
      <c r="HR41" s="57"/>
      <c r="HS41" s="57"/>
      <c r="HT41" s="57"/>
      <c r="HU41" s="57"/>
      <c r="HV41" s="57"/>
      <c r="HW41" s="57"/>
      <c r="HX41" s="57"/>
      <c r="HY41" s="57"/>
      <c r="HZ41" s="57"/>
      <c r="IA41" s="57"/>
      <c r="IB41" s="57"/>
      <c r="IC41" s="57"/>
      <c r="ID41" s="57"/>
      <c r="IE41" s="57"/>
      <c r="IF41" s="57"/>
      <c r="IG41" s="57"/>
      <c r="IH41" s="57"/>
      <c r="II41" s="57"/>
      <c r="IJ41" s="57"/>
      <c r="IK41" s="57"/>
      <c r="IL41" s="57"/>
      <c r="IM41" s="57"/>
      <c r="IN41" s="57"/>
      <c r="IO41" s="57"/>
      <c r="IP41" s="57"/>
      <c r="IQ41" s="57"/>
      <c r="IR41" s="57"/>
      <c r="IS41" s="57"/>
      <c r="IT41" s="57"/>
      <c r="IU41" s="57"/>
      <c r="IV41" s="57"/>
      <c r="IW41" s="57"/>
      <c r="IX41" s="57"/>
      <c r="IY41" s="57"/>
      <c r="IZ41" s="57"/>
      <c r="JA41" s="57"/>
      <c r="JB41" s="57"/>
      <c r="JC41" s="57"/>
      <c r="JD41" s="57"/>
      <c r="JE41" s="57"/>
      <c r="JF41" s="57"/>
      <c r="JG41" s="57"/>
      <c r="JH41" s="57"/>
      <c r="JI41" s="57"/>
      <c r="JJ41" s="57"/>
      <c r="JK41" s="57"/>
      <c r="JL41" s="57"/>
      <c r="JM41" s="57"/>
      <c r="JN41" s="57"/>
      <c r="JO41" s="57"/>
      <c r="JP41" s="57"/>
      <c r="JQ41" s="57"/>
      <c r="JR41" s="57"/>
      <c r="JS41" s="57"/>
      <c r="JT41" s="57"/>
      <c r="JU41" s="57"/>
      <c r="JV41" s="57"/>
      <c r="JW41" s="57"/>
      <c r="JX41" s="57"/>
      <c r="JY41" s="57"/>
      <c r="JZ41" s="57"/>
      <c r="KA41" s="57"/>
      <c r="KB41" s="57"/>
      <c r="KC41" s="57"/>
      <c r="KD41" s="57"/>
      <c r="KE41" s="57"/>
      <c r="KF41" s="57"/>
      <c r="KG41" s="57"/>
      <c r="KH41" s="57"/>
      <c r="KI41" s="57"/>
      <c r="KJ41" s="57"/>
      <c r="KK41" s="57"/>
      <c r="KL41" s="57"/>
      <c r="KM41" s="57"/>
      <c r="KN41" s="57"/>
      <c r="KO41" s="57"/>
      <c r="KP41" s="57"/>
      <c r="KQ41" s="57"/>
      <c r="KR41" s="57"/>
      <c r="KS41" s="57"/>
      <c r="KT41" s="57"/>
      <c r="KU41" s="57"/>
      <c r="KV41" s="57"/>
      <c r="KW41" s="57"/>
      <c r="KX41" s="57"/>
      <c r="KY41" s="57"/>
      <c r="KZ41" s="57"/>
      <c r="LA41" s="57"/>
      <c r="LB41" s="57"/>
      <c r="LC41" s="57"/>
      <c r="LD41" s="57"/>
      <c r="LE41" s="57"/>
      <c r="LF41" s="57"/>
      <c r="LG41" s="57"/>
      <c r="LH41" s="57"/>
      <c r="LI41" s="57"/>
      <c r="LJ41" s="57"/>
      <c r="LK41" s="57"/>
      <c r="LL41" s="57"/>
      <c r="LM41" s="57"/>
      <c r="LN41" s="57"/>
      <c r="LO41" s="57"/>
      <c r="LP41" s="57"/>
      <c r="LQ41" s="57"/>
      <c r="LR41" s="57"/>
      <c r="LS41" s="57"/>
      <c r="LT41" s="57"/>
      <c r="LU41" s="57"/>
      <c r="LV41" s="57"/>
      <c r="LW41" s="57"/>
      <c r="LX41" s="57"/>
      <c r="LY41" s="57"/>
      <c r="LZ41" s="57"/>
      <c r="MA41" s="57"/>
      <c r="MB41" s="57"/>
      <c r="MC41" s="57"/>
      <c r="MD41" s="57"/>
      <c r="ME41" s="57"/>
      <c r="MF41" s="57"/>
      <c r="MG41" s="57"/>
      <c r="MH41" s="57"/>
      <c r="MI41" s="57"/>
      <c r="MJ41" s="57"/>
      <c r="MK41" s="57"/>
      <c r="ML41" s="57"/>
      <c r="MM41" s="57"/>
      <c r="MN41" s="57"/>
      <c r="MO41" s="57"/>
      <c r="MP41" s="57"/>
      <c r="MQ41" s="57"/>
      <c r="MR41" s="57"/>
      <c r="MS41" s="57"/>
      <c r="MT41" s="57"/>
      <c r="MU41" s="57"/>
      <c r="MV41" s="57"/>
      <c r="MW41" s="57"/>
      <c r="MX41" s="57"/>
      <c r="MY41" s="57"/>
      <c r="MZ41" s="57"/>
      <c r="NA41" s="57"/>
      <c r="NB41" s="57"/>
      <c r="NC41" s="57"/>
      <c r="ND41" s="57"/>
      <c r="NE41" s="57"/>
      <c r="NF41" s="57"/>
      <c r="NG41" s="57"/>
      <c r="NH41" s="57"/>
      <c r="NI41" s="57"/>
      <c r="NJ41" s="57"/>
      <c r="NK41" s="57"/>
      <c r="NL41" s="57"/>
      <c r="NM41" s="57"/>
      <c r="NN41" s="57"/>
      <c r="NO41" s="57"/>
      <c r="NP41" s="57"/>
      <c r="NQ41" s="57"/>
      <c r="NR41" s="57"/>
    </row>
    <row r="42" spans="1:382" x14ac:dyDescent="0.25">
      <c r="D42" s="57"/>
      <c r="E42" s="57"/>
      <c r="F42" s="57"/>
      <c r="G42" s="57"/>
      <c r="H42" s="57"/>
      <c r="I42" s="57"/>
      <c r="J42" s="57"/>
      <c r="K42" s="57"/>
      <c r="L42" s="57"/>
      <c r="M42" s="57"/>
      <c r="N42" s="57"/>
      <c r="O42" s="57"/>
      <c r="P42" s="57"/>
      <c r="Q42" s="57"/>
      <c r="R42" s="57"/>
      <c r="S42" s="57"/>
      <c r="T42" s="57"/>
      <c r="U42" s="57"/>
      <c r="V42" s="57"/>
      <c r="W42" s="57"/>
      <c r="X42" s="57"/>
      <c r="Y42" s="57"/>
      <c r="Z42" s="57"/>
      <c r="AA42" s="57"/>
      <c r="AB42" s="57"/>
      <c r="AC42" s="57"/>
      <c r="AD42" s="57"/>
      <c r="AE42" s="57"/>
      <c r="AF42" s="57"/>
      <c r="AG42" s="57"/>
      <c r="AH42" s="57"/>
      <c r="AI42" s="57"/>
      <c r="AJ42" s="57"/>
      <c r="AK42" s="57"/>
      <c r="AL42" s="57"/>
      <c r="AM42" s="57"/>
      <c r="AN42" s="57"/>
      <c r="AO42" s="57"/>
      <c r="AP42" s="57"/>
      <c r="AQ42" s="57"/>
      <c r="AR42" s="57"/>
      <c r="AS42" s="57"/>
      <c r="AT42" s="57"/>
      <c r="AU42" s="57"/>
      <c r="AV42" s="57"/>
      <c r="AW42" s="57"/>
      <c r="AX42" s="57"/>
      <c r="AY42" s="57"/>
      <c r="AZ42" s="57"/>
      <c r="BA42" s="57"/>
      <c r="BB42" s="57"/>
      <c r="BC42" s="57"/>
      <c r="BD42" s="57"/>
      <c r="BE42" s="57"/>
      <c r="BF42" s="57"/>
      <c r="BG42" s="57"/>
      <c r="BH42" s="57"/>
      <c r="BI42" s="57"/>
      <c r="BJ42" s="57"/>
      <c r="BK42" s="57"/>
      <c r="BL42" s="57"/>
      <c r="BM42" s="57"/>
      <c r="BN42" s="57"/>
      <c r="BO42" s="57"/>
      <c r="BP42" s="57"/>
      <c r="BQ42" s="57"/>
      <c r="BR42" s="57"/>
      <c r="BS42" s="57"/>
      <c r="BT42" s="57"/>
      <c r="BU42" s="57"/>
      <c r="BV42" s="57"/>
      <c r="BW42" s="57"/>
      <c r="BX42" s="57"/>
      <c r="BY42" s="57"/>
      <c r="BZ42" s="57"/>
      <c r="CA42" s="57"/>
      <c r="CB42" s="57"/>
      <c r="CC42" s="57"/>
      <c r="CD42" s="57"/>
      <c r="CE42" s="57"/>
      <c r="CF42" s="57"/>
      <c r="CG42" s="57"/>
      <c r="CH42" s="57"/>
      <c r="CI42" s="57"/>
      <c r="CJ42" s="57"/>
      <c r="CK42" s="57"/>
      <c r="CL42" s="57"/>
      <c r="CM42" s="57"/>
      <c r="CN42" s="57"/>
      <c r="CO42" s="57"/>
      <c r="CP42" s="57"/>
      <c r="CQ42" s="57"/>
      <c r="CR42" s="57"/>
      <c r="CS42" s="57"/>
      <c r="CT42" s="57"/>
      <c r="CU42" s="57"/>
      <c r="CV42" s="57"/>
      <c r="CW42" s="57"/>
      <c r="CX42" s="57"/>
      <c r="CY42" s="57"/>
      <c r="CZ42" s="57"/>
      <c r="DA42" s="57"/>
      <c r="DB42" s="57"/>
      <c r="DC42" s="57"/>
      <c r="DD42" s="57"/>
      <c r="DE42" s="57"/>
      <c r="DF42" s="57"/>
      <c r="DG42" s="57"/>
      <c r="DH42" s="57"/>
      <c r="DI42" s="57"/>
      <c r="DJ42" s="57"/>
      <c r="DK42" s="57"/>
      <c r="DL42" s="57"/>
      <c r="DM42" s="57"/>
      <c r="DN42" s="57"/>
      <c r="DO42" s="57"/>
      <c r="DP42" s="57"/>
      <c r="DQ42" s="57"/>
      <c r="DR42" s="57"/>
      <c r="DS42" s="57"/>
      <c r="DT42" s="57"/>
      <c r="DU42" s="57"/>
      <c r="DV42" s="57"/>
      <c r="DW42" s="57"/>
      <c r="DX42" s="57"/>
      <c r="DY42" s="57"/>
      <c r="DZ42" s="57"/>
      <c r="EA42" s="57"/>
      <c r="EB42" s="57"/>
      <c r="EC42" s="57"/>
      <c r="ED42" s="57"/>
      <c r="EE42" s="57"/>
      <c r="EF42" s="57"/>
      <c r="EG42" s="57"/>
      <c r="EH42" s="57"/>
      <c r="EI42" s="57"/>
      <c r="EJ42" s="57"/>
      <c r="EK42" s="57"/>
      <c r="EL42" s="57"/>
      <c r="EM42" s="57"/>
      <c r="EN42" s="57"/>
      <c r="EO42" s="57"/>
      <c r="EP42" s="57"/>
      <c r="EQ42" s="57"/>
      <c r="ER42" s="57"/>
      <c r="ES42" s="57"/>
      <c r="ET42" s="57"/>
      <c r="EU42" s="57"/>
      <c r="EV42" s="57"/>
      <c r="EW42" s="57"/>
      <c r="EX42" s="57"/>
      <c r="EY42" s="57"/>
      <c r="EZ42" s="57"/>
      <c r="FA42" s="57"/>
      <c r="FB42" s="57"/>
      <c r="FC42" s="57"/>
      <c r="FD42" s="57"/>
      <c r="FE42" s="57"/>
      <c r="FF42" s="57"/>
      <c r="FG42" s="57"/>
      <c r="FH42" s="57"/>
      <c r="FI42" s="57"/>
      <c r="FJ42" s="57"/>
      <c r="FK42" s="57"/>
      <c r="FL42" s="57"/>
      <c r="FM42" s="57"/>
      <c r="FN42" s="57"/>
      <c r="FO42" s="57"/>
      <c r="FP42" s="57"/>
      <c r="FQ42" s="57"/>
      <c r="FR42" s="57"/>
      <c r="FS42" s="57"/>
      <c r="FT42" s="57"/>
      <c r="FU42" s="57"/>
      <c r="FV42" s="57"/>
      <c r="FW42" s="57"/>
      <c r="FX42" s="57"/>
      <c r="FY42" s="57"/>
      <c r="FZ42" s="57"/>
      <c r="GA42" s="57"/>
      <c r="GB42" s="57"/>
      <c r="GC42" s="57"/>
      <c r="GD42" s="57"/>
      <c r="GE42" s="57"/>
      <c r="GF42" s="57"/>
      <c r="GG42" s="57"/>
      <c r="GH42" s="57"/>
      <c r="GI42" s="57"/>
      <c r="GJ42" s="57"/>
      <c r="GK42" s="57"/>
      <c r="GL42" s="57"/>
      <c r="GM42" s="57"/>
      <c r="GN42" s="57"/>
      <c r="GO42" s="57"/>
      <c r="GP42" s="57"/>
      <c r="GQ42" s="57"/>
      <c r="GR42" s="57"/>
      <c r="GS42" s="57"/>
      <c r="GT42" s="57"/>
      <c r="GU42" s="57"/>
      <c r="GV42" s="57"/>
      <c r="GW42" s="57"/>
      <c r="GX42" s="57"/>
      <c r="GY42" s="57"/>
      <c r="GZ42" s="57"/>
      <c r="HA42" s="57"/>
      <c r="HB42" s="57"/>
      <c r="HC42" s="57"/>
      <c r="HD42" s="57"/>
      <c r="HE42" s="57"/>
      <c r="HF42" s="57"/>
      <c r="HG42" s="57"/>
      <c r="HH42" s="57"/>
      <c r="HI42" s="57"/>
      <c r="HJ42" s="57"/>
      <c r="HK42" s="57"/>
      <c r="HL42" s="57"/>
      <c r="HM42" s="57"/>
      <c r="HN42" s="57"/>
      <c r="HO42" s="57"/>
      <c r="HP42" s="57"/>
      <c r="HQ42" s="57"/>
      <c r="HR42" s="57"/>
      <c r="HS42" s="57"/>
      <c r="HT42" s="57"/>
      <c r="HU42" s="57"/>
      <c r="HV42" s="57"/>
      <c r="HW42" s="57"/>
      <c r="HX42" s="57"/>
      <c r="HY42" s="57"/>
      <c r="HZ42" s="57"/>
      <c r="IA42" s="57"/>
      <c r="IB42" s="57"/>
      <c r="IC42" s="57"/>
      <c r="ID42" s="57"/>
      <c r="IE42" s="57"/>
      <c r="IF42" s="57"/>
      <c r="IG42" s="57"/>
      <c r="IH42" s="57"/>
      <c r="II42" s="57"/>
      <c r="IJ42" s="57"/>
      <c r="IK42" s="57"/>
      <c r="IL42" s="57"/>
      <c r="IM42" s="57"/>
      <c r="IN42" s="57"/>
      <c r="IO42" s="57"/>
      <c r="IP42" s="57"/>
      <c r="IQ42" s="57"/>
      <c r="IR42" s="57"/>
      <c r="IS42" s="57"/>
      <c r="IT42" s="57"/>
      <c r="IU42" s="57"/>
      <c r="IV42" s="57"/>
      <c r="IW42" s="57"/>
      <c r="IX42" s="57"/>
      <c r="IY42" s="57"/>
      <c r="IZ42" s="57"/>
      <c r="JA42" s="57"/>
      <c r="JB42" s="57"/>
      <c r="JC42" s="57"/>
      <c r="JD42" s="57"/>
      <c r="JE42" s="57"/>
      <c r="JF42" s="57"/>
      <c r="JG42" s="57"/>
      <c r="JH42" s="57"/>
      <c r="JI42" s="57"/>
      <c r="JJ42" s="57"/>
      <c r="JK42" s="57"/>
      <c r="JL42" s="57"/>
      <c r="JM42" s="57"/>
      <c r="JN42" s="57"/>
      <c r="JO42" s="57"/>
      <c r="JP42" s="57"/>
      <c r="JQ42" s="57"/>
      <c r="JR42" s="57"/>
      <c r="JS42" s="57"/>
      <c r="JT42" s="57"/>
      <c r="JU42" s="57"/>
      <c r="JV42" s="57"/>
      <c r="JW42" s="57"/>
      <c r="JX42" s="57"/>
      <c r="JY42" s="57"/>
      <c r="JZ42" s="57"/>
      <c r="KA42" s="57"/>
      <c r="KB42" s="57"/>
      <c r="KC42" s="57"/>
      <c r="KD42" s="57"/>
      <c r="KE42" s="57"/>
      <c r="KF42" s="57"/>
      <c r="KG42" s="57"/>
      <c r="KH42" s="57"/>
      <c r="KI42" s="57"/>
      <c r="KJ42" s="57"/>
      <c r="KK42" s="57"/>
      <c r="KL42" s="57"/>
      <c r="KM42" s="57"/>
      <c r="KN42" s="57"/>
      <c r="KO42" s="57"/>
      <c r="KP42" s="57"/>
      <c r="KQ42" s="57"/>
      <c r="KR42" s="57"/>
      <c r="KS42" s="57"/>
      <c r="KT42" s="57"/>
      <c r="KU42" s="57"/>
      <c r="KV42" s="57"/>
      <c r="KW42" s="57"/>
      <c r="KX42" s="57"/>
      <c r="KY42" s="57"/>
      <c r="KZ42" s="57"/>
      <c r="LA42" s="57"/>
      <c r="LB42" s="57"/>
      <c r="LC42" s="57"/>
      <c r="LD42" s="57"/>
      <c r="LE42" s="57"/>
      <c r="LF42" s="57"/>
      <c r="LG42" s="57"/>
      <c r="LH42" s="57"/>
      <c r="LI42" s="57"/>
      <c r="LJ42" s="57"/>
      <c r="LK42" s="57"/>
      <c r="LL42" s="57"/>
      <c r="LM42" s="57"/>
      <c r="LN42" s="57"/>
      <c r="LO42" s="57"/>
      <c r="LP42" s="57"/>
      <c r="LQ42" s="57"/>
      <c r="LR42" s="57"/>
      <c r="LS42" s="57"/>
      <c r="LT42" s="57"/>
      <c r="LU42" s="57"/>
      <c r="LV42" s="57"/>
      <c r="LW42" s="57"/>
      <c r="LX42" s="57"/>
      <c r="LY42" s="57"/>
      <c r="LZ42" s="57"/>
      <c r="MA42" s="57"/>
      <c r="MB42" s="57"/>
      <c r="MC42" s="57"/>
      <c r="MD42" s="57"/>
      <c r="ME42" s="57"/>
      <c r="MF42" s="57"/>
      <c r="MG42" s="57"/>
      <c r="MH42" s="57"/>
      <c r="MI42" s="57"/>
      <c r="MJ42" s="57"/>
      <c r="MK42" s="57"/>
      <c r="ML42" s="57"/>
      <c r="MM42" s="57"/>
      <c r="MN42" s="57"/>
      <c r="MO42" s="57"/>
      <c r="MP42" s="57"/>
      <c r="MQ42" s="57"/>
      <c r="MR42" s="57"/>
      <c r="MS42" s="57"/>
      <c r="MT42" s="57"/>
      <c r="MU42" s="57"/>
      <c r="MV42" s="57"/>
      <c r="MW42" s="57"/>
      <c r="MX42" s="57"/>
      <c r="MY42" s="57"/>
      <c r="MZ42" s="57"/>
      <c r="NA42" s="57"/>
      <c r="NB42" s="57"/>
      <c r="NC42" s="57"/>
      <c r="ND42" s="57"/>
      <c r="NE42" s="57"/>
      <c r="NF42" s="57"/>
      <c r="NG42" s="57"/>
      <c r="NH42" s="57"/>
      <c r="NI42" s="57"/>
      <c r="NJ42" s="57"/>
      <c r="NK42" s="57"/>
      <c r="NL42" s="57"/>
      <c r="NM42" s="57"/>
      <c r="NN42" s="57"/>
      <c r="NO42" s="57"/>
      <c r="NP42" s="57"/>
      <c r="NQ42" s="57"/>
      <c r="NR42" s="57"/>
    </row>
    <row r="43" spans="1:382" x14ac:dyDescent="0.25">
      <c r="D43" s="57"/>
      <c r="E43" s="57"/>
      <c r="F43" s="57"/>
      <c r="G43" s="57"/>
      <c r="H43" s="57"/>
      <c r="I43" s="57"/>
      <c r="J43" s="57"/>
      <c r="K43" s="57"/>
      <c r="L43" s="57"/>
      <c r="M43" s="57"/>
      <c r="N43" s="57"/>
      <c r="O43" s="57"/>
      <c r="P43" s="57"/>
      <c r="Q43" s="57"/>
      <c r="R43" s="57"/>
      <c r="S43" s="57"/>
      <c r="T43" s="57"/>
      <c r="U43" s="57"/>
      <c r="V43" s="57"/>
      <c r="W43" s="57"/>
      <c r="X43" s="57"/>
      <c r="Y43" s="57"/>
      <c r="Z43" s="57"/>
      <c r="AA43" s="57"/>
      <c r="AB43" s="57"/>
      <c r="AC43" s="57"/>
      <c r="AD43" s="57"/>
      <c r="AE43" s="57"/>
      <c r="AF43" s="57"/>
      <c r="AG43" s="57"/>
      <c r="AH43" s="57"/>
      <c r="AI43" s="57"/>
      <c r="AJ43" s="57"/>
      <c r="AK43" s="57"/>
      <c r="AL43" s="57"/>
      <c r="AM43" s="57"/>
      <c r="AN43" s="57"/>
      <c r="AO43" s="57"/>
      <c r="AP43" s="57"/>
      <c r="AQ43" s="57"/>
      <c r="AR43" s="57"/>
      <c r="AS43" s="57"/>
      <c r="AT43" s="57"/>
    </row>
    <row r="44" spans="1:382" x14ac:dyDescent="0.25">
      <c r="C44" s="59"/>
      <c r="D44" s="59"/>
      <c r="E44" s="57"/>
      <c r="F44" s="59"/>
      <c r="G44" s="57"/>
      <c r="H44" s="57"/>
      <c r="I44" s="57"/>
      <c r="J44" s="57"/>
      <c r="K44" s="57"/>
      <c r="L44" s="57"/>
      <c r="M44" s="59"/>
      <c r="N44" s="57"/>
      <c r="O44" s="57"/>
      <c r="P44" s="57"/>
      <c r="Q44" s="57"/>
      <c r="R44" s="57"/>
      <c r="S44" s="57"/>
      <c r="T44" s="59"/>
      <c r="U44" s="57"/>
      <c r="V44" s="57"/>
      <c r="W44" s="57"/>
      <c r="X44" s="57"/>
      <c r="Y44" s="57"/>
      <c r="Z44" s="57"/>
      <c r="AA44" s="59"/>
      <c r="AB44" s="57"/>
      <c r="AC44" s="57"/>
      <c r="AD44" s="57"/>
      <c r="AE44" s="57"/>
      <c r="AF44" s="57"/>
      <c r="AG44" s="57"/>
      <c r="AH44" s="59"/>
      <c r="AI44" s="57"/>
      <c r="AJ44" s="57"/>
      <c r="AK44" s="57"/>
      <c r="AL44" s="57"/>
      <c r="AM44" s="57"/>
      <c r="AN44" s="57"/>
      <c r="AO44" s="59"/>
      <c r="AP44" s="57"/>
      <c r="AQ44" s="57"/>
      <c r="AR44" s="57"/>
      <c r="AS44" s="57"/>
      <c r="AT44" s="57"/>
    </row>
    <row r="45" spans="1:382" x14ac:dyDescent="0.25">
      <c r="D45" s="57"/>
      <c r="E45" s="57"/>
      <c r="F45" s="57"/>
      <c r="G45" s="57"/>
      <c r="H45" s="57"/>
      <c r="I45" s="57"/>
      <c r="J45" s="57"/>
      <c r="K45" s="57"/>
      <c r="L45" s="57"/>
      <c r="M45" s="57"/>
      <c r="N45" s="57"/>
      <c r="O45" s="57"/>
      <c r="P45" s="57"/>
      <c r="Q45" s="57"/>
      <c r="R45" s="57"/>
      <c r="S45" s="57"/>
      <c r="T45" s="57"/>
      <c r="U45" s="57"/>
      <c r="V45" s="57"/>
      <c r="W45" s="57"/>
      <c r="X45" s="57"/>
      <c r="Y45" s="57"/>
      <c r="Z45" s="57"/>
      <c r="AA45" s="57"/>
      <c r="AB45" s="57"/>
      <c r="AC45" s="57"/>
      <c r="AD45" s="57"/>
      <c r="AE45" s="57"/>
      <c r="AF45" s="57"/>
      <c r="AG45" s="57"/>
      <c r="AH45" s="57"/>
      <c r="AI45" s="57"/>
      <c r="AJ45" s="57"/>
      <c r="AK45" s="57"/>
      <c r="AL45" s="57"/>
      <c r="AM45" s="57"/>
      <c r="AN45" s="57"/>
      <c r="AO45" s="57"/>
      <c r="AP45" s="57"/>
      <c r="AQ45" s="57"/>
      <c r="AR45" s="57"/>
      <c r="AS45" s="57"/>
      <c r="AT45" s="57"/>
      <c r="AU45" s="57"/>
      <c r="AV45" s="57"/>
      <c r="AW45" s="57"/>
      <c r="AX45" s="57"/>
      <c r="AY45" s="57"/>
      <c r="AZ45" s="57"/>
      <c r="BA45" s="57"/>
      <c r="BB45" s="57"/>
      <c r="BC45" s="57"/>
      <c r="BD45" s="57"/>
      <c r="BE45" s="57"/>
      <c r="BF45" s="57"/>
      <c r="BG45" s="57"/>
      <c r="BH45" s="57"/>
      <c r="BI45" s="57"/>
      <c r="BJ45" s="57"/>
      <c r="BK45" s="57"/>
      <c r="BL45" s="57"/>
      <c r="BM45" s="57"/>
      <c r="BN45" s="57"/>
      <c r="BO45" s="57"/>
      <c r="BP45" s="57"/>
      <c r="BQ45" s="57"/>
      <c r="BR45" s="57"/>
      <c r="BS45" s="57"/>
      <c r="BT45" s="57"/>
      <c r="BU45" s="57"/>
      <c r="BV45" s="57"/>
      <c r="BW45" s="57"/>
      <c r="BX45" s="57"/>
      <c r="BY45" s="57"/>
      <c r="BZ45" s="57"/>
      <c r="CA45" s="57"/>
      <c r="CB45" s="57"/>
      <c r="CC45" s="57"/>
      <c r="CD45" s="57"/>
      <c r="CE45" s="57"/>
      <c r="CF45" s="57"/>
      <c r="CG45" s="57"/>
      <c r="CH45" s="57"/>
      <c r="CI45" s="57"/>
      <c r="CJ45" s="57"/>
      <c r="CK45" s="57"/>
      <c r="CL45" s="57"/>
      <c r="CM45" s="57"/>
      <c r="CN45" s="57"/>
      <c r="CO45" s="57"/>
      <c r="CP45" s="57"/>
      <c r="CQ45" s="57"/>
      <c r="CR45" s="57"/>
      <c r="CS45" s="57"/>
      <c r="CT45" s="57"/>
      <c r="CU45" s="57"/>
      <c r="CV45" s="57"/>
      <c r="CW45" s="57"/>
      <c r="CX45" s="57"/>
      <c r="CY45" s="57"/>
      <c r="CZ45" s="57"/>
      <c r="DA45" s="57"/>
      <c r="DB45" s="57"/>
      <c r="DC45" s="57"/>
      <c r="DD45" s="57"/>
      <c r="DE45" s="57"/>
      <c r="DF45" s="57"/>
      <c r="DG45" s="57"/>
      <c r="DH45" s="57"/>
      <c r="DI45" s="57"/>
      <c r="DJ45" s="57"/>
      <c r="DK45" s="57"/>
      <c r="DL45" s="57"/>
      <c r="DM45" s="57"/>
      <c r="DN45" s="57"/>
      <c r="DO45" s="57"/>
      <c r="DP45" s="57"/>
      <c r="DQ45" s="57"/>
      <c r="DR45" s="57"/>
      <c r="DS45" s="57"/>
      <c r="DT45" s="57"/>
      <c r="DU45" s="57"/>
      <c r="DV45" s="57"/>
      <c r="DW45" s="57"/>
      <c r="DX45" s="57"/>
      <c r="DY45" s="57"/>
      <c r="DZ45" s="57"/>
      <c r="EA45" s="57"/>
      <c r="EB45" s="57"/>
      <c r="EC45" s="57"/>
      <c r="ED45" s="57"/>
      <c r="EE45" s="57"/>
      <c r="EF45" s="57"/>
      <c r="EG45" s="57"/>
      <c r="EH45" s="57"/>
      <c r="EI45" s="57"/>
      <c r="EJ45" s="57"/>
      <c r="EK45" s="57"/>
      <c r="EL45" s="57"/>
      <c r="EM45" s="57"/>
      <c r="EN45" s="57"/>
      <c r="EO45" s="57"/>
      <c r="EP45" s="57"/>
      <c r="EQ45" s="57"/>
      <c r="ER45" s="57"/>
      <c r="ES45" s="57"/>
      <c r="ET45" s="57"/>
      <c r="EU45" s="57"/>
      <c r="EV45" s="57"/>
      <c r="EW45" s="57"/>
      <c r="EX45" s="57"/>
      <c r="EY45" s="57"/>
      <c r="EZ45" s="57"/>
      <c r="FA45" s="57"/>
      <c r="FB45" s="57"/>
      <c r="FC45" s="57"/>
      <c r="FD45" s="57"/>
      <c r="FE45" s="57"/>
      <c r="FF45" s="57"/>
      <c r="FG45" s="57"/>
      <c r="FH45" s="57"/>
      <c r="FI45" s="57"/>
      <c r="FJ45" s="57"/>
      <c r="FK45" s="57"/>
      <c r="FL45" s="57"/>
      <c r="FM45" s="57"/>
      <c r="FN45" s="57"/>
      <c r="FO45" s="57"/>
      <c r="FP45" s="57"/>
      <c r="FQ45" s="57"/>
      <c r="FR45" s="57"/>
      <c r="FS45" s="57"/>
      <c r="FT45" s="57"/>
      <c r="FU45" s="57"/>
      <c r="FV45" s="57"/>
      <c r="FW45" s="57"/>
      <c r="FX45" s="57"/>
      <c r="FY45" s="57"/>
      <c r="FZ45" s="57"/>
      <c r="GA45" s="57"/>
      <c r="GB45" s="57"/>
      <c r="GC45" s="57"/>
      <c r="GD45" s="57"/>
      <c r="GE45" s="57"/>
      <c r="GF45" s="57"/>
      <c r="GG45" s="57"/>
      <c r="GH45" s="57"/>
      <c r="GI45" s="57"/>
      <c r="GJ45" s="57"/>
      <c r="GK45" s="57"/>
      <c r="GL45" s="57"/>
      <c r="GM45" s="57"/>
      <c r="GN45" s="57"/>
      <c r="GO45" s="57"/>
      <c r="GP45" s="57"/>
      <c r="GQ45" s="57"/>
      <c r="GR45" s="57"/>
      <c r="GS45" s="57"/>
      <c r="GT45" s="57"/>
      <c r="GU45" s="57"/>
      <c r="GV45" s="57"/>
      <c r="GW45" s="57"/>
      <c r="GX45" s="57"/>
      <c r="GY45" s="57"/>
      <c r="GZ45" s="57"/>
      <c r="HA45" s="57"/>
      <c r="HB45" s="57"/>
      <c r="HC45" s="57"/>
      <c r="HD45" s="57"/>
      <c r="HE45" s="57"/>
      <c r="HF45" s="57"/>
      <c r="HG45" s="57"/>
      <c r="HH45" s="57"/>
      <c r="HI45" s="57"/>
      <c r="HJ45" s="57"/>
      <c r="HK45" s="57"/>
      <c r="HL45" s="57"/>
      <c r="HM45" s="57"/>
      <c r="HN45" s="57"/>
      <c r="HO45" s="57"/>
      <c r="HP45" s="57"/>
      <c r="HQ45" s="57"/>
      <c r="HR45" s="57"/>
      <c r="HS45" s="57"/>
      <c r="HT45" s="57"/>
      <c r="HU45" s="57"/>
      <c r="HV45" s="57"/>
      <c r="HW45" s="57"/>
      <c r="HX45" s="57"/>
      <c r="HY45" s="57"/>
      <c r="HZ45" s="57"/>
      <c r="IA45" s="57"/>
      <c r="IB45" s="57"/>
      <c r="IC45" s="57"/>
      <c r="ID45" s="57"/>
      <c r="IE45" s="57"/>
      <c r="IF45" s="57"/>
      <c r="IG45" s="57"/>
      <c r="IH45" s="57"/>
      <c r="II45" s="57"/>
      <c r="IJ45" s="57"/>
      <c r="IK45" s="57"/>
      <c r="IL45" s="57"/>
      <c r="IM45" s="57"/>
      <c r="IN45" s="57"/>
      <c r="IO45" s="57"/>
      <c r="IP45" s="57"/>
      <c r="IQ45" s="57"/>
      <c r="IR45" s="57"/>
      <c r="IS45" s="57"/>
      <c r="IT45" s="57"/>
      <c r="IU45" s="57"/>
      <c r="IV45" s="57"/>
      <c r="IW45" s="57"/>
      <c r="IX45" s="57"/>
      <c r="IY45" s="57"/>
      <c r="IZ45" s="57"/>
      <c r="JA45" s="57"/>
      <c r="JB45" s="57"/>
      <c r="JC45" s="57"/>
      <c r="JD45" s="57"/>
      <c r="JE45" s="57"/>
      <c r="JF45" s="57"/>
      <c r="JG45" s="57"/>
      <c r="JH45" s="57"/>
      <c r="JI45" s="57"/>
      <c r="JJ45" s="57"/>
      <c r="JK45" s="57"/>
      <c r="JL45" s="57"/>
      <c r="JM45" s="57"/>
      <c r="JN45" s="57"/>
      <c r="JO45" s="57"/>
      <c r="JP45" s="57"/>
      <c r="JQ45" s="57"/>
      <c r="JR45" s="57"/>
      <c r="JS45" s="57"/>
      <c r="JT45" s="57"/>
      <c r="JU45" s="57"/>
      <c r="JV45" s="57"/>
      <c r="JW45" s="57"/>
      <c r="JX45" s="57"/>
      <c r="JY45" s="57"/>
      <c r="JZ45" s="57"/>
      <c r="KA45" s="57"/>
      <c r="KB45" s="57"/>
      <c r="KC45" s="57"/>
      <c r="KD45" s="57"/>
      <c r="KE45" s="57"/>
      <c r="KF45" s="57"/>
      <c r="KG45" s="57"/>
      <c r="KH45" s="57"/>
      <c r="KI45" s="57"/>
      <c r="KJ45" s="57"/>
      <c r="KK45" s="57"/>
      <c r="KL45" s="57"/>
      <c r="KM45" s="57"/>
      <c r="KN45" s="57"/>
      <c r="KO45" s="57"/>
      <c r="KP45" s="57"/>
      <c r="KQ45" s="57"/>
      <c r="KR45" s="57"/>
      <c r="KS45" s="57"/>
      <c r="KT45" s="57"/>
      <c r="KU45" s="57"/>
      <c r="KV45" s="57"/>
      <c r="KW45" s="57"/>
      <c r="KX45" s="57"/>
      <c r="KY45" s="57"/>
      <c r="KZ45" s="57"/>
      <c r="LA45" s="57"/>
      <c r="LB45" s="57"/>
      <c r="LC45" s="57"/>
      <c r="LD45" s="57"/>
      <c r="LE45" s="57"/>
      <c r="LF45" s="57"/>
      <c r="LG45" s="57"/>
      <c r="LH45" s="57"/>
      <c r="LI45" s="57"/>
      <c r="LJ45" s="57"/>
      <c r="LK45" s="57"/>
      <c r="LL45" s="57"/>
      <c r="LM45" s="57"/>
      <c r="LN45" s="57"/>
      <c r="LO45" s="57"/>
      <c r="LP45" s="57"/>
      <c r="LQ45" s="57"/>
      <c r="LR45" s="57"/>
      <c r="LS45" s="57"/>
      <c r="LT45" s="57"/>
      <c r="LU45" s="57"/>
      <c r="LV45" s="57"/>
      <c r="LW45" s="57"/>
      <c r="LX45" s="57"/>
      <c r="LY45" s="57"/>
      <c r="LZ45" s="57"/>
      <c r="MA45" s="57"/>
      <c r="MB45" s="57"/>
      <c r="MC45" s="57"/>
      <c r="MD45" s="57"/>
      <c r="ME45" s="57"/>
      <c r="MF45" s="57"/>
      <c r="MG45" s="57"/>
      <c r="MH45" s="57"/>
      <c r="MI45" s="57"/>
      <c r="MJ45" s="57"/>
      <c r="MK45" s="57"/>
      <c r="ML45" s="57"/>
      <c r="MM45" s="57"/>
      <c r="MN45" s="57"/>
      <c r="MO45" s="57"/>
      <c r="MP45" s="57"/>
      <c r="MQ45" s="57"/>
      <c r="MR45" s="57"/>
      <c r="MS45" s="57"/>
      <c r="MT45" s="57"/>
      <c r="MU45" s="57"/>
      <c r="MV45" s="57"/>
      <c r="MW45" s="57"/>
      <c r="MX45" s="57"/>
      <c r="MY45" s="57"/>
      <c r="MZ45" s="57"/>
      <c r="NA45" s="57"/>
      <c r="NB45" s="57"/>
      <c r="NC45" s="57"/>
      <c r="ND45" s="57"/>
      <c r="NE45" s="57"/>
      <c r="NF45" s="57"/>
      <c r="NG45" s="57"/>
      <c r="NH45" s="57"/>
      <c r="NI45" s="57"/>
      <c r="NJ45" s="57"/>
      <c r="NK45" s="57"/>
      <c r="NL45" s="57"/>
      <c r="NM45" s="57"/>
      <c r="NN45" s="57"/>
      <c r="NO45" s="57"/>
      <c r="NP45" s="57"/>
      <c r="NQ45" s="57"/>
      <c r="NR45" s="57"/>
    </row>
    <row r="46" spans="1:382" x14ac:dyDescent="0.25">
      <c r="D46" s="57"/>
      <c r="E46" s="57"/>
      <c r="F46" s="57"/>
      <c r="G46" s="57"/>
      <c r="H46" s="57"/>
      <c r="I46" s="57"/>
      <c r="J46" s="57"/>
      <c r="K46" s="57"/>
      <c r="L46" s="57"/>
      <c r="M46" s="57"/>
      <c r="N46" s="57"/>
      <c r="O46" s="57"/>
      <c r="P46" s="57"/>
      <c r="Q46" s="57"/>
      <c r="R46" s="57"/>
      <c r="S46" s="57"/>
      <c r="T46" s="57"/>
      <c r="U46" s="57"/>
      <c r="V46" s="57"/>
      <c r="W46" s="57"/>
      <c r="X46" s="57"/>
      <c r="Y46" s="57"/>
      <c r="Z46" s="57"/>
      <c r="AA46" s="57"/>
      <c r="AB46" s="57"/>
      <c r="AC46" s="57"/>
      <c r="AD46" s="57"/>
      <c r="AE46" s="57"/>
      <c r="AF46" s="57"/>
      <c r="AG46" s="57"/>
      <c r="AH46" s="57"/>
      <c r="AI46" s="57"/>
      <c r="AJ46" s="57"/>
      <c r="AK46" s="57"/>
      <c r="AL46" s="57"/>
      <c r="AM46" s="57"/>
      <c r="AN46" s="57"/>
      <c r="AO46" s="57"/>
      <c r="AP46" s="57"/>
      <c r="AQ46" s="57"/>
      <c r="AR46" s="57"/>
      <c r="AS46" s="57"/>
      <c r="AT46" s="57"/>
      <c r="AU46" s="57"/>
      <c r="AV46" s="57"/>
      <c r="AW46" s="57"/>
      <c r="AX46" s="57"/>
      <c r="AY46" s="57"/>
      <c r="AZ46" s="57"/>
      <c r="BA46" s="57"/>
      <c r="BB46" s="57"/>
      <c r="BC46" s="57"/>
      <c r="BD46" s="57"/>
      <c r="BE46" s="57"/>
      <c r="BF46" s="57"/>
      <c r="BG46" s="57"/>
      <c r="BH46" s="57"/>
      <c r="BI46" s="57"/>
      <c r="BJ46" s="57"/>
      <c r="BK46" s="57"/>
      <c r="BL46" s="57"/>
      <c r="BM46" s="57"/>
      <c r="BN46" s="57"/>
      <c r="BO46" s="57"/>
      <c r="BP46" s="57"/>
      <c r="BQ46" s="57"/>
      <c r="BR46" s="57"/>
      <c r="BS46" s="57"/>
      <c r="BT46" s="57"/>
      <c r="BU46" s="57"/>
      <c r="BV46" s="57"/>
      <c r="BW46" s="57"/>
      <c r="BX46" s="57"/>
      <c r="BY46" s="57"/>
      <c r="BZ46" s="57"/>
      <c r="CA46" s="57"/>
      <c r="CB46" s="57"/>
      <c r="CC46" s="57"/>
      <c r="CD46" s="57"/>
      <c r="CE46" s="57"/>
      <c r="CF46" s="57"/>
      <c r="CG46" s="57"/>
      <c r="CH46" s="57"/>
      <c r="CI46" s="57"/>
      <c r="CJ46" s="57"/>
      <c r="CK46" s="57"/>
      <c r="CL46" s="57"/>
      <c r="CM46" s="57"/>
      <c r="CN46" s="57"/>
      <c r="CO46" s="57"/>
      <c r="CP46" s="57"/>
      <c r="CQ46" s="57"/>
      <c r="CR46" s="57"/>
      <c r="CS46" s="57"/>
      <c r="CT46" s="57"/>
      <c r="CU46" s="57"/>
      <c r="CV46" s="57"/>
      <c r="CW46" s="57"/>
      <c r="CX46" s="57"/>
      <c r="CY46" s="57"/>
      <c r="CZ46" s="57"/>
      <c r="DA46" s="57"/>
      <c r="DB46" s="57"/>
      <c r="DC46" s="57"/>
      <c r="DD46" s="57"/>
      <c r="DE46" s="57"/>
      <c r="DF46" s="57"/>
      <c r="DG46" s="57"/>
      <c r="DH46" s="57"/>
      <c r="DI46" s="57"/>
      <c r="DJ46" s="57"/>
      <c r="DK46" s="57"/>
      <c r="DL46" s="57"/>
      <c r="DM46" s="57"/>
      <c r="DN46" s="57"/>
      <c r="DO46" s="57"/>
      <c r="DP46" s="57"/>
      <c r="DQ46" s="57"/>
      <c r="DR46" s="57"/>
      <c r="DS46" s="57"/>
      <c r="DT46" s="57"/>
      <c r="DU46" s="57"/>
      <c r="DV46" s="57"/>
      <c r="DW46" s="57"/>
      <c r="DX46" s="57"/>
      <c r="DY46" s="57"/>
      <c r="DZ46" s="57"/>
      <c r="EA46" s="57"/>
      <c r="EB46" s="57"/>
      <c r="EC46" s="57"/>
      <c r="ED46" s="57"/>
      <c r="EE46" s="57"/>
      <c r="EF46" s="57"/>
      <c r="EG46" s="57"/>
      <c r="EH46" s="57"/>
      <c r="EI46" s="57"/>
      <c r="EJ46" s="57"/>
      <c r="EK46" s="57"/>
      <c r="EL46" s="57"/>
      <c r="EM46" s="57"/>
      <c r="EN46" s="57"/>
      <c r="EO46" s="57"/>
      <c r="EP46" s="57"/>
      <c r="EQ46" s="57"/>
      <c r="ER46" s="57"/>
      <c r="ES46" s="57"/>
      <c r="ET46" s="57"/>
      <c r="EU46" s="57"/>
      <c r="EV46" s="57"/>
      <c r="EW46" s="57"/>
      <c r="EX46" s="57"/>
      <c r="EY46" s="57"/>
      <c r="EZ46" s="57"/>
      <c r="FA46" s="57"/>
      <c r="FB46" s="57"/>
      <c r="FC46" s="57"/>
      <c r="FD46" s="57"/>
      <c r="FE46" s="57"/>
      <c r="FF46" s="57"/>
      <c r="FG46" s="57"/>
      <c r="FH46" s="57"/>
      <c r="FI46" s="57"/>
      <c r="FJ46" s="57"/>
      <c r="FK46" s="57"/>
      <c r="FL46" s="57"/>
      <c r="FM46" s="57"/>
      <c r="FN46" s="57"/>
      <c r="FO46" s="57"/>
      <c r="FP46" s="57"/>
      <c r="FQ46" s="57"/>
      <c r="FR46" s="57"/>
      <c r="FS46" s="57"/>
      <c r="FT46" s="57"/>
      <c r="FU46" s="57"/>
      <c r="FV46" s="57"/>
      <c r="FW46" s="57"/>
      <c r="FX46" s="57"/>
      <c r="FY46" s="57"/>
      <c r="FZ46" s="57"/>
      <c r="GA46" s="57"/>
      <c r="GB46" s="57"/>
      <c r="GC46" s="57"/>
      <c r="GD46" s="57"/>
      <c r="GE46" s="57"/>
      <c r="GF46" s="57"/>
      <c r="GG46" s="57"/>
      <c r="GH46" s="57"/>
      <c r="GI46" s="57"/>
      <c r="GJ46" s="57"/>
      <c r="GK46" s="57"/>
      <c r="GL46" s="57"/>
      <c r="GM46" s="57"/>
      <c r="GN46" s="57"/>
      <c r="GO46" s="57"/>
      <c r="GP46" s="57"/>
      <c r="GQ46" s="57"/>
      <c r="GR46" s="57"/>
      <c r="GS46" s="57"/>
      <c r="GT46" s="57"/>
      <c r="GU46" s="57"/>
      <c r="GV46" s="57"/>
      <c r="GW46" s="57"/>
      <c r="GX46" s="57"/>
      <c r="GY46" s="57"/>
      <c r="GZ46" s="57"/>
      <c r="HA46" s="57"/>
      <c r="HB46" s="57"/>
      <c r="HC46" s="57"/>
      <c r="HD46" s="57"/>
      <c r="HE46" s="57"/>
      <c r="HF46" s="57"/>
      <c r="HG46" s="57"/>
      <c r="HH46" s="57"/>
      <c r="HI46" s="57"/>
      <c r="HJ46" s="57"/>
      <c r="HK46" s="57"/>
      <c r="HL46" s="57"/>
      <c r="HM46" s="57"/>
      <c r="HN46" s="57"/>
      <c r="HO46" s="57"/>
      <c r="HP46" s="57"/>
      <c r="HQ46" s="57"/>
      <c r="HR46" s="57"/>
      <c r="HS46" s="57"/>
      <c r="HT46" s="57"/>
      <c r="HU46" s="57"/>
      <c r="HV46" s="57"/>
      <c r="HW46" s="57"/>
      <c r="HX46" s="57"/>
      <c r="HY46" s="57"/>
      <c r="HZ46" s="57"/>
      <c r="IA46" s="57"/>
      <c r="IB46" s="57"/>
      <c r="IC46" s="57"/>
      <c r="ID46" s="57"/>
      <c r="IE46" s="57"/>
      <c r="IF46" s="57"/>
      <c r="IG46" s="57"/>
      <c r="IH46" s="57"/>
      <c r="II46" s="57"/>
      <c r="IJ46" s="57"/>
      <c r="IK46" s="57"/>
      <c r="IL46" s="57"/>
      <c r="IM46" s="57"/>
      <c r="IN46" s="57"/>
      <c r="IO46" s="57"/>
      <c r="IP46" s="57"/>
      <c r="IQ46" s="57"/>
      <c r="IR46" s="57"/>
      <c r="IS46" s="57"/>
      <c r="IT46" s="57"/>
      <c r="IU46" s="57"/>
      <c r="IV46" s="57"/>
      <c r="IW46" s="57"/>
      <c r="IX46" s="57"/>
      <c r="IY46" s="57"/>
      <c r="IZ46" s="57"/>
      <c r="JA46" s="57"/>
      <c r="JB46" s="57"/>
      <c r="JC46" s="57"/>
      <c r="JD46" s="57"/>
      <c r="JE46" s="57"/>
      <c r="JF46" s="57"/>
      <c r="JG46" s="57"/>
      <c r="JH46" s="57"/>
      <c r="JI46" s="57"/>
      <c r="JJ46" s="57"/>
      <c r="JK46" s="57"/>
      <c r="JL46" s="57"/>
      <c r="JM46" s="57"/>
      <c r="JN46" s="57"/>
      <c r="JO46" s="57"/>
      <c r="JP46" s="57"/>
      <c r="JQ46" s="57"/>
      <c r="JR46" s="57"/>
      <c r="JS46" s="57"/>
      <c r="JT46" s="57"/>
      <c r="JU46" s="57"/>
      <c r="JV46" s="57"/>
      <c r="JW46" s="57"/>
      <c r="JX46" s="57"/>
      <c r="JY46" s="57"/>
      <c r="JZ46" s="57"/>
      <c r="KA46" s="57"/>
      <c r="KB46" s="57"/>
      <c r="KC46" s="57"/>
      <c r="KD46" s="57"/>
      <c r="KE46" s="57"/>
      <c r="KF46" s="57"/>
      <c r="KG46" s="57"/>
      <c r="KH46" s="57"/>
      <c r="KI46" s="57"/>
      <c r="KJ46" s="57"/>
      <c r="KK46" s="57"/>
      <c r="KL46" s="57"/>
      <c r="KM46" s="57"/>
      <c r="KN46" s="57"/>
      <c r="KO46" s="57"/>
      <c r="KP46" s="57"/>
      <c r="KQ46" s="57"/>
      <c r="KR46" s="57"/>
      <c r="KS46" s="57"/>
      <c r="KT46" s="57"/>
      <c r="KU46" s="57"/>
      <c r="KV46" s="57"/>
      <c r="KW46" s="57"/>
      <c r="KX46" s="57"/>
      <c r="KY46" s="57"/>
      <c r="KZ46" s="57"/>
      <c r="LA46" s="57"/>
      <c r="LB46" s="57"/>
      <c r="LC46" s="57"/>
      <c r="LD46" s="57"/>
      <c r="LE46" s="57"/>
      <c r="LF46" s="57"/>
      <c r="LG46" s="57"/>
      <c r="LH46" s="57"/>
      <c r="LI46" s="57"/>
      <c r="LJ46" s="57"/>
      <c r="LK46" s="57"/>
      <c r="LL46" s="57"/>
      <c r="LM46" s="57"/>
      <c r="LN46" s="57"/>
      <c r="LO46" s="57"/>
      <c r="LP46" s="57"/>
      <c r="LQ46" s="57"/>
      <c r="LR46" s="57"/>
      <c r="LS46" s="57"/>
      <c r="LT46" s="57"/>
      <c r="LU46" s="57"/>
      <c r="LV46" s="57"/>
      <c r="LW46" s="57"/>
      <c r="LX46" s="57"/>
      <c r="LY46" s="57"/>
      <c r="LZ46" s="57"/>
      <c r="MA46" s="57"/>
      <c r="MB46" s="57"/>
      <c r="MC46" s="57"/>
      <c r="MD46" s="57"/>
      <c r="ME46" s="57"/>
      <c r="MF46" s="57"/>
      <c r="MG46" s="57"/>
      <c r="MH46" s="57"/>
      <c r="MI46" s="57"/>
      <c r="MJ46" s="57"/>
      <c r="MK46" s="57"/>
      <c r="ML46" s="57"/>
      <c r="MM46" s="57"/>
      <c r="MN46" s="57"/>
      <c r="MO46" s="57"/>
      <c r="MP46" s="57"/>
      <c r="MQ46" s="57"/>
      <c r="MR46" s="57"/>
      <c r="MS46" s="57"/>
      <c r="MT46" s="57"/>
      <c r="MU46" s="57"/>
      <c r="MV46" s="57"/>
      <c r="MW46" s="57"/>
      <c r="MX46" s="57"/>
      <c r="MY46" s="57"/>
      <c r="MZ46" s="57"/>
      <c r="NA46" s="57"/>
      <c r="NB46" s="57"/>
      <c r="NC46" s="57"/>
      <c r="ND46" s="57"/>
      <c r="NE46" s="57"/>
      <c r="NF46" s="57"/>
      <c r="NG46" s="57"/>
      <c r="NH46" s="57"/>
      <c r="NI46" s="57"/>
      <c r="NJ46" s="57"/>
      <c r="NK46" s="57"/>
      <c r="NL46" s="57"/>
      <c r="NM46" s="57"/>
      <c r="NN46" s="57"/>
      <c r="NO46" s="57"/>
      <c r="NP46" s="57"/>
      <c r="NQ46" s="57"/>
      <c r="NR46" s="57"/>
    </row>
    <row r="47" spans="1:382" x14ac:dyDescent="0.25">
      <c r="D47" s="57"/>
      <c r="E47" s="57"/>
      <c r="F47" s="57"/>
      <c r="G47" s="57"/>
      <c r="H47" s="57"/>
      <c r="I47" s="57"/>
      <c r="J47" s="57"/>
      <c r="K47" s="57"/>
      <c r="L47" s="57"/>
      <c r="M47" s="57"/>
      <c r="N47" s="57"/>
      <c r="O47" s="57"/>
      <c r="P47" s="57"/>
      <c r="Q47" s="57"/>
      <c r="R47" s="57"/>
      <c r="S47" s="57"/>
      <c r="T47" s="57"/>
      <c r="U47" s="57"/>
      <c r="V47" s="57"/>
      <c r="W47" s="57"/>
      <c r="X47" s="57"/>
      <c r="Y47" s="57"/>
      <c r="Z47" s="57"/>
      <c r="AA47" s="57"/>
      <c r="AB47" s="57"/>
      <c r="AC47" s="57"/>
      <c r="AD47" s="57"/>
      <c r="AE47" s="57"/>
      <c r="AF47" s="57"/>
      <c r="AG47" s="57"/>
      <c r="AH47" s="57"/>
      <c r="AI47" s="57"/>
      <c r="AJ47" s="57"/>
      <c r="AK47" s="57"/>
      <c r="AL47" s="57"/>
      <c r="AM47" s="57"/>
      <c r="AN47" s="57"/>
      <c r="AO47" s="57"/>
      <c r="AP47" s="57"/>
      <c r="AQ47" s="57"/>
      <c r="AR47" s="57"/>
      <c r="AS47" s="57"/>
      <c r="AT47" s="57"/>
      <c r="AU47" s="57"/>
      <c r="AV47" s="57"/>
      <c r="AW47" s="57"/>
      <c r="AX47" s="57"/>
      <c r="AY47" s="57"/>
      <c r="AZ47" s="57"/>
      <c r="BA47" s="57"/>
      <c r="BB47" s="57"/>
      <c r="BC47" s="57"/>
      <c r="BD47" s="57"/>
      <c r="BE47" s="57"/>
      <c r="BF47" s="57"/>
      <c r="BG47" s="57"/>
      <c r="BH47" s="57"/>
      <c r="BI47" s="57"/>
      <c r="BJ47" s="57"/>
      <c r="BK47" s="57"/>
      <c r="BL47" s="57"/>
      <c r="BM47" s="57"/>
      <c r="BN47" s="57"/>
      <c r="BO47" s="57"/>
      <c r="BP47" s="57"/>
      <c r="BQ47" s="57"/>
      <c r="BR47" s="57"/>
      <c r="BS47" s="57"/>
      <c r="BT47" s="57"/>
      <c r="BU47" s="57"/>
      <c r="BV47" s="57"/>
      <c r="BW47" s="57"/>
      <c r="BX47" s="57"/>
      <c r="BY47" s="57"/>
      <c r="BZ47" s="57"/>
      <c r="CA47" s="57"/>
      <c r="CB47" s="57"/>
      <c r="CC47" s="57"/>
      <c r="CD47" s="57"/>
      <c r="CE47" s="57"/>
      <c r="CF47" s="57"/>
      <c r="CG47" s="57"/>
      <c r="CH47" s="57"/>
      <c r="CI47" s="57"/>
      <c r="CJ47" s="57"/>
      <c r="CK47" s="57"/>
      <c r="CL47" s="57"/>
      <c r="CM47" s="57"/>
      <c r="CN47" s="57"/>
      <c r="CO47" s="57"/>
      <c r="CP47" s="57"/>
      <c r="CQ47" s="57"/>
      <c r="CR47" s="57"/>
      <c r="CS47" s="57"/>
      <c r="CT47" s="57"/>
      <c r="CU47" s="57"/>
      <c r="CV47" s="57"/>
      <c r="CW47" s="57"/>
      <c r="CX47" s="57"/>
      <c r="CY47" s="57"/>
      <c r="CZ47" s="57"/>
      <c r="DA47" s="57"/>
      <c r="DB47" s="57"/>
      <c r="DC47" s="57"/>
      <c r="DD47" s="57"/>
      <c r="DE47" s="57"/>
      <c r="DF47" s="57"/>
      <c r="DG47" s="57"/>
      <c r="DH47" s="57"/>
      <c r="DI47" s="57"/>
      <c r="DJ47" s="57"/>
      <c r="DK47" s="57"/>
      <c r="DL47" s="57"/>
      <c r="DM47" s="57"/>
      <c r="DN47" s="57"/>
      <c r="DO47" s="57"/>
      <c r="DP47" s="57"/>
      <c r="DQ47" s="57"/>
      <c r="DR47" s="57"/>
      <c r="DS47" s="57"/>
      <c r="DT47" s="57"/>
      <c r="DU47" s="57"/>
      <c r="DV47" s="57"/>
      <c r="DW47" s="57"/>
      <c r="DX47" s="57"/>
      <c r="DY47" s="57"/>
      <c r="DZ47" s="57"/>
      <c r="EA47" s="57"/>
      <c r="EB47" s="57"/>
      <c r="EC47" s="57"/>
      <c r="ED47" s="57"/>
      <c r="EE47" s="57"/>
      <c r="EF47" s="57"/>
      <c r="EG47" s="57"/>
      <c r="EH47" s="57"/>
      <c r="EI47" s="57"/>
      <c r="EJ47" s="57"/>
      <c r="EK47" s="57"/>
      <c r="EL47" s="57"/>
      <c r="EM47" s="57"/>
      <c r="EN47" s="57"/>
      <c r="EO47" s="57"/>
      <c r="EP47" s="57"/>
      <c r="EQ47" s="57"/>
      <c r="ER47" s="57"/>
      <c r="ES47" s="57"/>
      <c r="ET47" s="57"/>
      <c r="EU47" s="57"/>
      <c r="EV47" s="57"/>
      <c r="EW47" s="57"/>
      <c r="EX47" s="57"/>
      <c r="EY47" s="57"/>
      <c r="EZ47" s="57"/>
      <c r="FA47" s="57"/>
      <c r="FB47" s="57"/>
      <c r="FC47" s="57"/>
      <c r="FD47" s="57"/>
      <c r="FE47" s="57"/>
      <c r="FF47" s="57"/>
      <c r="FG47" s="57"/>
      <c r="FH47" s="57"/>
      <c r="FI47" s="57"/>
      <c r="FJ47" s="57"/>
      <c r="FK47" s="57"/>
      <c r="FL47" s="57"/>
      <c r="FM47" s="57"/>
      <c r="FN47" s="57"/>
      <c r="FO47" s="57"/>
      <c r="FP47" s="57"/>
      <c r="FQ47" s="57"/>
      <c r="FR47" s="57"/>
      <c r="FS47" s="57"/>
      <c r="FT47" s="57"/>
      <c r="FU47" s="57"/>
      <c r="FV47" s="57"/>
      <c r="FW47" s="57"/>
      <c r="FX47" s="57"/>
      <c r="FY47" s="57"/>
      <c r="FZ47" s="57"/>
      <c r="GA47" s="57"/>
      <c r="GB47" s="57"/>
      <c r="GC47" s="57"/>
      <c r="GD47" s="57"/>
      <c r="GE47" s="57"/>
      <c r="GF47" s="57"/>
      <c r="GG47" s="57"/>
      <c r="GH47" s="57"/>
      <c r="GI47" s="57"/>
      <c r="GJ47" s="57"/>
      <c r="GK47" s="57"/>
      <c r="GL47" s="57"/>
      <c r="GM47" s="57"/>
      <c r="GN47" s="57"/>
      <c r="GO47" s="57"/>
      <c r="GP47" s="57"/>
      <c r="GQ47" s="57"/>
      <c r="GR47" s="57"/>
      <c r="GS47" s="57"/>
      <c r="GT47" s="57"/>
      <c r="GU47" s="57"/>
      <c r="GV47" s="57"/>
      <c r="GW47" s="57"/>
      <c r="GX47" s="57"/>
      <c r="GY47" s="57"/>
      <c r="GZ47" s="57"/>
      <c r="HA47" s="57"/>
      <c r="HB47" s="57"/>
      <c r="HC47" s="57"/>
      <c r="HD47" s="57"/>
      <c r="HE47" s="57"/>
      <c r="HF47" s="57"/>
      <c r="HG47" s="57"/>
      <c r="HH47" s="57"/>
      <c r="HI47" s="57"/>
      <c r="HJ47" s="57"/>
      <c r="HK47" s="57"/>
      <c r="HL47" s="57"/>
      <c r="HM47" s="57"/>
      <c r="HN47" s="57"/>
      <c r="HO47" s="57"/>
      <c r="HP47" s="57"/>
      <c r="HQ47" s="57"/>
      <c r="HR47" s="57"/>
      <c r="HS47" s="57"/>
      <c r="HT47" s="57"/>
      <c r="HU47" s="57"/>
      <c r="HV47" s="57"/>
      <c r="HW47" s="57"/>
      <c r="HX47" s="57"/>
      <c r="HY47" s="57"/>
      <c r="HZ47" s="57"/>
      <c r="IA47" s="57"/>
      <c r="IB47" s="57"/>
      <c r="IC47" s="57"/>
      <c r="ID47" s="57"/>
      <c r="IE47" s="57"/>
      <c r="IF47" s="57"/>
      <c r="IG47" s="57"/>
      <c r="IH47" s="57"/>
      <c r="II47" s="57"/>
      <c r="IJ47" s="57"/>
      <c r="IK47" s="57"/>
      <c r="IL47" s="57"/>
      <c r="IM47" s="57"/>
      <c r="IN47" s="57"/>
      <c r="IO47" s="57"/>
      <c r="IP47" s="57"/>
      <c r="IQ47" s="57"/>
      <c r="IR47" s="57"/>
      <c r="IS47" s="57"/>
      <c r="IT47" s="57"/>
      <c r="IU47" s="57"/>
      <c r="IV47" s="57"/>
      <c r="IW47" s="57"/>
      <c r="IX47" s="57"/>
      <c r="IY47" s="57"/>
      <c r="IZ47" s="57"/>
      <c r="JA47" s="57"/>
      <c r="JB47" s="57"/>
      <c r="JC47" s="57"/>
      <c r="JD47" s="57"/>
      <c r="JE47" s="57"/>
      <c r="JF47" s="57"/>
      <c r="JG47" s="57"/>
      <c r="JH47" s="57"/>
      <c r="JI47" s="57"/>
      <c r="JJ47" s="57"/>
      <c r="JK47" s="57"/>
      <c r="JL47" s="57"/>
      <c r="JM47" s="57"/>
      <c r="JN47" s="57"/>
      <c r="JO47" s="57"/>
      <c r="JP47" s="57"/>
      <c r="JQ47" s="57"/>
      <c r="JR47" s="57"/>
      <c r="JS47" s="57"/>
      <c r="JT47" s="57"/>
      <c r="JU47" s="57"/>
      <c r="JV47" s="57"/>
      <c r="JW47" s="57"/>
      <c r="JX47" s="57"/>
      <c r="JY47" s="57"/>
      <c r="JZ47" s="57"/>
      <c r="KA47" s="57"/>
      <c r="KB47" s="57"/>
      <c r="KC47" s="57"/>
      <c r="KD47" s="57"/>
      <c r="KE47" s="57"/>
      <c r="KF47" s="57"/>
      <c r="KG47" s="57"/>
      <c r="KH47" s="57"/>
      <c r="KI47" s="57"/>
      <c r="KJ47" s="57"/>
      <c r="KK47" s="57"/>
      <c r="KL47" s="57"/>
      <c r="KM47" s="57"/>
      <c r="KN47" s="57"/>
      <c r="KO47" s="57"/>
      <c r="KP47" s="57"/>
      <c r="KQ47" s="57"/>
      <c r="KR47" s="57"/>
      <c r="KS47" s="57"/>
      <c r="KT47" s="57"/>
      <c r="KU47" s="57"/>
      <c r="KV47" s="57"/>
      <c r="KW47" s="57"/>
      <c r="KX47" s="57"/>
      <c r="KY47" s="57"/>
      <c r="KZ47" s="57"/>
      <c r="LA47" s="57"/>
      <c r="LB47" s="57"/>
      <c r="LC47" s="57"/>
      <c r="LD47" s="57"/>
      <c r="LE47" s="57"/>
      <c r="LF47" s="57"/>
      <c r="LG47" s="57"/>
      <c r="LH47" s="57"/>
      <c r="LI47" s="57"/>
      <c r="LJ47" s="57"/>
      <c r="LK47" s="57"/>
      <c r="LL47" s="57"/>
      <c r="LM47" s="57"/>
      <c r="LN47" s="57"/>
      <c r="LO47" s="57"/>
      <c r="LP47" s="57"/>
      <c r="LQ47" s="57"/>
      <c r="LR47" s="57"/>
      <c r="LS47" s="57"/>
      <c r="LT47" s="57"/>
      <c r="LU47" s="57"/>
      <c r="LV47" s="57"/>
      <c r="LW47" s="57"/>
      <c r="LX47" s="57"/>
      <c r="LY47" s="57"/>
      <c r="LZ47" s="57"/>
      <c r="MA47" s="57"/>
      <c r="MB47" s="57"/>
      <c r="MC47" s="57"/>
      <c r="MD47" s="57"/>
      <c r="ME47" s="57"/>
      <c r="MF47" s="57"/>
      <c r="MG47" s="57"/>
      <c r="MH47" s="57"/>
      <c r="MI47" s="57"/>
      <c r="MJ47" s="57"/>
      <c r="MK47" s="57"/>
      <c r="ML47" s="57"/>
      <c r="MM47" s="57"/>
      <c r="MN47" s="57"/>
      <c r="MO47" s="57"/>
      <c r="MP47" s="57"/>
      <c r="MQ47" s="57"/>
      <c r="MR47" s="57"/>
      <c r="MS47" s="57"/>
      <c r="MT47" s="57"/>
      <c r="MU47" s="57"/>
      <c r="MV47" s="57"/>
      <c r="MW47" s="57"/>
      <c r="MX47" s="57"/>
      <c r="MY47" s="57"/>
      <c r="MZ47" s="57"/>
      <c r="NA47" s="57"/>
      <c r="NB47" s="57"/>
      <c r="NC47" s="57"/>
      <c r="ND47" s="57"/>
      <c r="NE47" s="57"/>
      <c r="NF47" s="57"/>
      <c r="NG47" s="57"/>
      <c r="NH47" s="57"/>
      <c r="NI47" s="57"/>
      <c r="NJ47" s="57"/>
      <c r="NK47" s="57"/>
      <c r="NL47" s="57"/>
      <c r="NM47" s="57"/>
      <c r="NN47" s="57"/>
      <c r="NO47" s="57"/>
      <c r="NP47" s="57"/>
      <c r="NQ47" s="57"/>
      <c r="NR47" s="57"/>
    </row>
    <row r="48" spans="1:382" x14ac:dyDescent="0.25">
      <c r="D48" s="57"/>
      <c r="E48" s="57"/>
      <c r="F48" s="57"/>
      <c r="G48" s="57"/>
      <c r="H48" s="57"/>
      <c r="I48" s="57"/>
      <c r="J48" s="57"/>
      <c r="K48" s="57"/>
      <c r="L48" s="57"/>
      <c r="M48" s="57"/>
      <c r="N48" s="57"/>
      <c r="O48" s="57"/>
      <c r="P48" s="57"/>
      <c r="Q48" s="57"/>
      <c r="R48" s="57"/>
      <c r="S48" s="57"/>
      <c r="T48" s="57"/>
      <c r="U48" s="57"/>
      <c r="V48" s="57"/>
      <c r="W48" s="57"/>
      <c r="X48" s="57"/>
      <c r="Y48" s="57"/>
      <c r="Z48" s="57"/>
      <c r="AA48" s="57"/>
      <c r="AB48" s="57"/>
      <c r="AC48" s="57"/>
      <c r="AD48" s="57"/>
      <c r="AE48" s="57"/>
      <c r="AF48" s="57"/>
      <c r="AG48" s="57"/>
      <c r="AH48" s="57"/>
      <c r="AI48" s="57"/>
      <c r="AJ48" s="57"/>
      <c r="AK48" s="57"/>
      <c r="AL48" s="57"/>
      <c r="AM48" s="57"/>
      <c r="AN48" s="57"/>
      <c r="AO48" s="57"/>
      <c r="AP48" s="57"/>
      <c r="AQ48" s="57"/>
      <c r="AR48" s="57"/>
      <c r="AS48" s="57"/>
      <c r="AT48" s="57"/>
      <c r="AU48" s="57"/>
      <c r="AV48" s="57"/>
      <c r="AW48" s="57"/>
      <c r="AX48" s="57"/>
      <c r="AY48" s="57"/>
      <c r="AZ48" s="57"/>
      <c r="BA48" s="57"/>
      <c r="BB48" s="57"/>
      <c r="BC48" s="57"/>
      <c r="BD48" s="57"/>
      <c r="BE48" s="57"/>
      <c r="BF48" s="57"/>
      <c r="BG48" s="57"/>
      <c r="BH48" s="57"/>
      <c r="BI48" s="57"/>
      <c r="BJ48" s="57"/>
      <c r="BK48" s="57"/>
      <c r="BL48" s="57"/>
      <c r="BM48" s="57"/>
      <c r="BN48" s="57"/>
      <c r="BO48" s="57"/>
      <c r="BP48" s="57"/>
      <c r="BQ48" s="57"/>
      <c r="BR48" s="57"/>
      <c r="BS48" s="57"/>
      <c r="BT48" s="57"/>
      <c r="BU48" s="57"/>
      <c r="BV48" s="57"/>
      <c r="BW48" s="57"/>
      <c r="BX48" s="57"/>
      <c r="BY48" s="57"/>
      <c r="BZ48" s="57"/>
      <c r="CA48" s="57"/>
      <c r="CB48" s="57"/>
      <c r="CC48" s="57"/>
      <c r="CD48" s="57"/>
      <c r="CE48" s="57"/>
      <c r="CF48" s="57"/>
      <c r="CG48" s="57"/>
      <c r="CH48" s="57"/>
      <c r="CI48" s="57"/>
      <c r="CJ48" s="57"/>
      <c r="CK48" s="57"/>
      <c r="CL48" s="57"/>
      <c r="CM48" s="57"/>
      <c r="CN48" s="57"/>
      <c r="CO48" s="57"/>
      <c r="CP48" s="57"/>
      <c r="CQ48" s="57"/>
      <c r="CR48" s="57"/>
      <c r="CS48" s="57"/>
      <c r="CT48" s="57"/>
      <c r="CU48" s="57"/>
      <c r="CV48" s="57"/>
      <c r="CW48" s="57"/>
      <c r="CX48" s="57"/>
      <c r="CY48" s="57"/>
      <c r="CZ48" s="57"/>
      <c r="DA48" s="57"/>
      <c r="DB48" s="57"/>
      <c r="DC48" s="57"/>
      <c r="DD48" s="57"/>
      <c r="DE48" s="57"/>
      <c r="DF48" s="57"/>
      <c r="DG48" s="57"/>
      <c r="DH48" s="57"/>
      <c r="DI48" s="57"/>
      <c r="DJ48" s="57"/>
      <c r="DK48" s="57"/>
      <c r="DL48" s="57"/>
      <c r="DM48" s="57"/>
      <c r="DN48" s="57"/>
      <c r="DO48" s="57"/>
      <c r="DP48" s="57"/>
      <c r="DQ48" s="57"/>
      <c r="DR48" s="57"/>
      <c r="DS48" s="57"/>
      <c r="DT48" s="57"/>
      <c r="DU48" s="57"/>
      <c r="DV48" s="57"/>
      <c r="DW48" s="57"/>
      <c r="DX48" s="57"/>
      <c r="DY48" s="57"/>
      <c r="DZ48" s="57"/>
      <c r="EA48" s="57"/>
      <c r="EB48" s="57"/>
      <c r="EC48" s="57"/>
      <c r="ED48" s="57"/>
      <c r="EE48" s="57"/>
      <c r="EF48" s="57"/>
      <c r="EG48" s="57"/>
      <c r="EH48" s="57"/>
      <c r="EI48" s="57"/>
      <c r="EJ48" s="57"/>
      <c r="EK48" s="57"/>
      <c r="EL48" s="57"/>
      <c r="EM48" s="57"/>
      <c r="EN48" s="57"/>
      <c r="EO48" s="57"/>
      <c r="EP48" s="57"/>
      <c r="EQ48" s="57"/>
      <c r="ER48" s="57"/>
      <c r="ES48" s="57"/>
      <c r="ET48" s="57"/>
      <c r="EU48" s="57"/>
      <c r="EV48" s="57"/>
      <c r="EW48" s="57"/>
      <c r="EX48" s="57"/>
      <c r="EY48" s="57"/>
      <c r="EZ48" s="57"/>
      <c r="FA48" s="57"/>
      <c r="FB48" s="57"/>
      <c r="FC48" s="57"/>
      <c r="FD48" s="57"/>
      <c r="FE48" s="57"/>
      <c r="FF48" s="57"/>
      <c r="FG48" s="57"/>
      <c r="FH48" s="57"/>
      <c r="FI48" s="57"/>
      <c r="FJ48" s="57"/>
      <c r="FK48" s="57"/>
      <c r="FL48" s="57"/>
      <c r="FM48" s="57"/>
      <c r="FN48" s="57"/>
      <c r="FO48" s="57"/>
      <c r="FP48" s="57"/>
      <c r="FQ48" s="57"/>
      <c r="FR48" s="57"/>
      <c r="FS48" s="57"/>
      <c r="FT48" s="57"/>
      <c r="FU48" s="57"/>
      <c r="FV48" s="57"/>
      <c r="FW48" s="57"/>
      <c r="FX48" s="57"/>
      <c r="FY48" s="57"/>
      <c r="FZ48" s="57"/>
      <c r="GA48" s="57"/>
      <c r="GB48" s="57"/>
      <c r="GC48" s="57"/>
      <c r="GD48" s="57"/>
      <c r="GE48" s="57"/>
      <c r="GF48" s="57"/>
      <c r="GG48" s="57"/>
      <c r="GH48" s="57"/>
      <c r="GI48" s="57"/>
      <c r="GJ48" s="57"/>
      <c r="GK48" s="57"/>
      <c r="GL48" s="57"/>
      <c r="GM48" s="57"/>
      <c r="GN48" s="57"/>
      <c r="GO48" s="57"/>
      <c r="GP48" s="57"/>
      <c r="GQ48" s="57"/>
      <c r="GR48" s="57"/>
      <c r="GS48" s="57"/>
      <c r="GT48" s="57"/>
      <c r="GU48" s="57"/>
      <c r="GV48" s="57"/>
      <c r="GW48" s="57"/>
      <c r="GX48" s="57"/>
      <c r="GY48" s="57"/>
      <c r="GZ48" s="57"/>
      <c r="HA48" s="57"/>
      <c r="HB48" s="57"/>
      <c r="HC48" s="57"/>
      <c r="HD48" s="57"/>
      <c r="HE48" s="57"/>
      <c r="HF48" s="57"/>
      <c r="HG48" s="57"/>
      <c r="HH48" s="57"/>
      <c r="HI48" s="57"/>
      <c r="HJ48" s="57"/>
      <c r="HK48" s="57"/>
      <c r="HL48" s="57"/>
      <c r="HM48" s="57"/>
      <c r="HN48" s="57"/>
      <c r="HO48" s="57"/>
      <c r="HP48" s="57"/>
      <c r="HQ48" s="57"/>
      <c r="HR48" s="57"/>
      <c r="HS48" s="57"/>
      <c r="HT48" s="57"/>
      <c r="HU48" s="57"/>
      <c r="HV48" s="57"/>
      <c r="HW48" s="57"/>
      <c r="HX48" s="57"/>
      <c r="HY48" s="57"/>
      <c r="HZ48" s="57"/>
      <c r="IA48" s="57"/>
      <c r="IB48" s="57"/>
      <c r="IC48" s="57"/>
      <c r="ID48" s="57"/>
      <c r="IE48" s="57"/>
      <c r="IF48" s="57"/>
      <c r="IG48" s="57"/>
      <c r="IH48" s="57"/>
      <c r="II48" s="57"/>
      <c r="IJ48" s="57"/>
      <c r="IK48" s="57"/>
      <c r="IL48" s="57"/>
      <c r="IM48" s="57"/>
      <c r="IN48" s="57"/>
      <c r="IO48" s="57"/>
      <c r="IP48" s="57"/>
      <c r="IQ48" s="57"/>
      <c r="IR48" s="57"/>
      <c r="IS48" s="57"/>
      <c r="IT48" s="57"/>
      <c r="IU48" s="57"/>
      <c r="IV48" s="57"/>
      <c r="IW48" s="57"/>
      <c r="IX48" s="57"/>
      <c r="IY48" s="57"/>
      <c r="IZ48" s="57"/>
      <c r="JA48" s="57"/>
      <c r="JB48" s="57"/>
      <c r="JC48" s="57"/>
      <c r="JD48" s="57"/>
      <c r="JE48" s="57"/>
      <c r="JF48" s="57"/>
      <c r="JG48" s="57"/>
      <c r="JH48" s="57"/>
      <c r="JI48" s="57"/>
      <c r="JJ48" s="57"/>
      <c r="JK48" s="57"/>
      <c r="JL48" s="57"/>
      <c r="JM48" s="57"/>
      <c r="JN48" s="57"/>
      <c r="JO48" s="57"/>
      <c r="JP48" s="57"/>
      <c r="JQ48" s="57"/>
      <c r="JR48" s="57"/>
      <c r="JS48" s="57"/>
      <c r="JT48" s="57"/>
      <c r="JU48" s="57"/>
      <c r="JV48" s="57"/>
      <c r="JW48" s="57"/>
      <c r="JX48" s="57"/>
      <c r="JY48" s="57"/>
      <c r="JZ48" s="57"/>
      <c r="KA48" s="57"/>
      <c r="KB48" s="57"/>
      <c r="KC48" s="57"/>
      <c r="KD48" s="57"/>
      <c r="KE48" s="57"/>
      <c r="KF48" s="57"/>
      <c r="KG48" s="57"/>
      <c r="KH48" s="57"/>
      <c r="KI48" s="57"/>
      <c r="KJ48" s="57"/>
      <c r="KK48" s="57"/>
      <c r="KL48" s="57"/>
      <c r="KM48" s="57"/>
      <c r="KN48" s="57"/>
      <c r="KO48" s="57"/>
      <c r="KP48" s="57"/>
      <c r="KQ48" s="57"/>
      <c r="KR48" s="57"/>
      <c r="KS48" s="57"/>
      <c r="KT48" s="57"/>
      <c r="KU48" s="57"/>
      <c r="KV48" s="57"/>
      <c r="KW48" s="57"/>
      <c r="KX48" s="57"/>
      <c r="KY48" s="57"/>
      <c r="KZ48" s="57"/>
      <c r="LA48" s="57"/>
      <c r="LB48" s="57"/>
      <c r="LC48" s="57"/>
      <c r="LD48" s="57"/>
      <c r="LE48" s="57"/>
      <c r="LF48" s="57"/>
      <c r="LG48" s="57"/>
      <c r="LH48" s="57"/>
      <c r="LI48" s="57"/>
      <c r="LJ48" s="57"/>
      <c r="LK48" s="57"/>
      <c r="LL48" s="57"/>
      <c r="LM48" s="57"/>
      <c r="LN48" s="57"/>
      <c r="LO48" s="57"/>
      <c r="LP48" s="57"/>
      <c r="LQ48" s="57"/>
      <c r="LR48" s="57"/>
      <c r="LS48" s="57"/>
      <c r="LT48" s="57"/>
      <c r="LU48" s="57"/>
      <c r="LV48" s="57"/>
      <c r="LW48" s="57"/>
      <c r="LX48" s="57"/>
      <c r="LY48" s="57"/>
      <c r="LZ48" s="57"/>
      <c r="MA48" s="57"/>
      <c r="MB48" s="57"/>
      <c r="MC48" s="57"/>
      <c r="MD48" s="57"/>
      <c r="ME48" s="57"/>
      <c r="MF48" s="57"/>
      <c r="MG48" s="57"/>
      <c r="MH48" s="57"/>
      <c r="MI48" s="57"/>
      <c r="MJ48" s="57"/>
      <c r="MK48" s="57"/>
      <c r="ML48" s="57"/>
      <c r="MM48" s="57"/>
      <c r="MN48" s="57"/>
      <c r="MO48" s="57"/>
      <c r="MP48" s="57"/>
      <c r="MQ48" s="57"/>
      <c r="MR48" s="57"/>
      <c r="MS48" s="57"/>
      <c r="MT48" s="57"/>
      <c r="MU48" s="57"/>
      <c r="MV48" s="57"/>
      <c r="MW48" s="57"/>
      <c r="MX48" s="57"/>
      <c r="MY48" s="57"/>
      <c r="MZ48" s="57"/>
      <c r="NA48" s="57"/>
      <c r="NB48" s="57"/>
      <c r="NC48" s="57"/>
      <c r="ND48" s="57"/>
      <c r="NE48" s="57"/>
      <c r="NF48" s="57"/>
      <c r="NG48" s="57"/>
      <c r="NH48" s="57"/>
      <c r="NI48" s="57"/>
      <c r="NJ48" s="57"/>
      <c r="NK48" s="57"/>
      <c r="NL48" s="57"/>
      <c r="NM48" s="57"/>
      <c r="NN48" s="57"/>
      <c r="NO48" s="57"/>
      <c r="NP48" s="57"/>
      <c r="NQ48" s="57"/>
      <c r="NR48" s="57"/>
    </row>
    <row r="49" spans="3:382" x14ac:dyDescent="0.25">
      <c r="D49" s="57"/>
      <c r="E49" s="57"/>
      <c r="F49" s="57"/>
      <c r="G49" s="57"/>
      <c r="H49" s="57"/>
      <c r="I49" s="57"/>
      <c r="J49" s="57"/>
      <c r="K49" s="57"/>
      <c r="L49" s="57"/>
      <c r="M49" s="57"/>
      <c r="N49" s="57"/>
      <c r="O49" s="57"/>
      <c r="P49" s="57"/>
      <c r="Q49" s="57"/>
      <c r="R49" s="57"/>
      <c r="S49" s="57"/>
      <c r="T49" s="57"/>
      <c r="U49" s="57"/>
      <c r="V49" s="57"/>
      <c r="W49" s="57"/>
      <c r="X49" s="57"/>
      <c r="Y49" s="57"/>
      <c r="Z49" s="57"/>
      <c r="AA49" s="57"/>
      <c r="AB49" s="57"/>
      <c r="AC49" s="57"/>
      <c r="AD49" s="57"/>
      <c r="AE49" s="57"/>
      <c r="AF49" s="57"/>
      <c r="AG49" s="57"/>
      <c r="AH49" s="57"/>
      <c r="AI49" s="57"/>
      <c r="AJ49" s="57"/>
      <c r="AK49" s="57"/>
      <c r="AL49" s="57"/>
      <c r="AM49" s="57"/>
      <c r="AN49" s="57"/>
      <c r="AO49" s="57"/>
      <c r="AP49" s="57"/>
      <c r="AQ49" s="57"/>
      <c r="AR49" s="57"/>
      <c r="AS49" s="57"/>
      <c r="AT49" s="57"/>
    </row>
    <row r="50" spans="3:382" x14ac:dyDescent="0.25">
      <c r="C50" s="59"/>
      <c r="D50" s="59"/>
      <c r="E50" s="57"/>
      <c r="F50" s="59"/>
      <c r="G50" s="57"/>
      <c r="H50" s="57"/>
      <c r="I50" s="57"/>
      <c r="J50" s="57"/>
      <c r="K50" s="57"/>
      <c r="L50" s="57"/>
      <c r="M50" s="59"/>
      <c r="N50" s="57"/>
      <c r="O50" s="57"/>
      <c r="P50" s="57"/>
      <c r="Q50" s="57"/>
      <c r="R50" s="57"/>
      <c r="S50" s="57"/>
      <c r="T50" s="59"/>
      <c r="U50" s="57"/>
      <c r="V50" s="57"/>
      <c r="W50" s="57"/>
      <c r="X50" s="57"/>
      <c r="Y50" s="57"/>
      <c r="Z50" s="57"/>
      <c r="AA50" s="59"/>
      <c r="AB50" s="57"/>
      <c r="AC50" s="57"/>
      <c r="AD50" s="57"/>
      <c r="AE50" s="57"/>
      <c r="AF50" s="57"/>
      <c r="AG50" s="57"/>
      <c r="AH50" s="59"/>
      <c r="AI50" s="57"/>
      <c r="AJ50" s="57"/>
      <c r="AK50" s="57"/>
      <c r="AL50" s="57"/>
      <c r="AM50" s="57"/>
      <c r="AN50" s="57"/>
      <c r="AO50" s="59"/>
      <c r="AP50" s="57"/>
      <c r="AQ50" s="57"/>
      <c r="AR50" s="57"/>
      <c r="AS50" s="57"/>
      <c r="AT50" s="57"/>
    </row>
    <row r="51" spans="3:382" x14ac:dyDescent="0.25">
      <c r="D51" s="57"/>
      <c r="E51" s="57"/>
      <c r="F51" s="57"/>
      <c r="G51" s="57"/>
      <c r="H51" s="57"/>
      <c r="I51" s="57"/>
      <c r="J51" s="57"/>
      <c r="K51" s="57"/>
      <c r="L51" s="57"/>
      <c r="M51" s="57"/>
      <c r="N51" s="57"/>
      <c r="O51" s="57"/>
      <c r="P51" s="57"/>
      <c r="Q51" s="57"/>
      <c r="R51" s="57"/>
      <c r="S51" s="57"/>
      <c r="T51" s="57"/>
      <c r="U51" s="57"/>
      <c r="V51" s="57"/>
      <c r="W51" s="57"/>
      <c r="X51" s="57"/>
      <c r="Y51" s="57"/>
      <c r="Z51" s="57"/>
      <c r="AA51" s="57"/>
      <c r="AB51" s="57"/>
      <c r="AC51" s="57"/>
      <c r="AD51" s="57"/>
      <c r="AE51" s="57"/>
      <c r="AF51" s="57"/>
      <c r="AG51" s="57"/>
      <c r="AH51" s="57"/>
      <c r="AI51" s="57"/>
      <c r="AJ51" s="57"/>
      <c r="AK51" s="57"/>
      <c r="AL51" s="57"/>
      <c r="AM51" s="57"/>
      <c r="AN51" s="57"/>
      <c r="AO51" s="57"/>
      <c r="AP51" s="57"/>
      <c r="AQ51" s="57"/>
      <c r="AR51" s="57"/>
      <c r="AS51" s="57"/>
      <c r="AT51" s="57"/>
      <c r="AU51" s="57"/>
      <c r="AV51" s="57"/>
      <c r="AW51" s="57"/>
      <c r="AX51" s="57"/>
      <c r="AY51" s="57"/>
      <c r="AZ51" s="57"/>
      <c r="BA51" s="57"/>
      <c r="BB51" s="57"/>
      <c r="BC51" s="57"/>
      <c r="BD51" s="57"/>
      <c r="BE51" s="57"/>
      <c r="BF51" s="57"/>
      <c r="BG51" s="57"/>
      <c r="BH51" s="57"/>
      <c r="BI51" s="57"/>
      <c r="BJ51" s="57"/>
      <c r="BK51" s="57"/>
      <c r="BL51" s="57"/>
      <c r="BM51" s="57"/>
      <c r="BN51" s="57"/>
      <c r="BO51" s="57"/>
      <c r="BP51" s="57"/>
      <c r="BQ51" s="57"/>
      <c r="BR51" s="57"/>
      <c r="BS51" s="57"/>
      <c r="BT51" s="57"/>
      <c r="BU51" s="57"/>
      <c r="BV51" s="57"/>
      <c r="BW51" s="57"/>
      <c r="BX51" s="57"/>
      <c r="BY51" s="57"/>
      <c r="BZ51" s="57"/>
      <c r="CA51" s="57"/>
      <c r="CB51" s="57"/>
      <c r="CC51" s="57"/>
      <c r="CD51" s="57"/>
      <c r="CE51" s="57"/>
      <c r="CF51" s="57"/>
      <c r="CG51" s="57"/>
      <c r="CH51" s="57"/>
      <c r="CI51" s="57"/>
      <c r="CJ51" s="57"/>
      <c r="CK51" s="57"/>
      <c r="CL51" s="57"/>
      <c r="CM51" s="57"/>
      <c r="CN51" s="57"/>
      <c r="CO51" s="57"/>
      <c r="CP51" s="57"/>
      <c r="CQ51" s="57"/>
      <c r="CR51" s="57"/>
      <c r="CS51" s="57"/>
      <c r="CT51" s="57"/>
      <c r="CU51" s="57"/>
      <c r="CV51" s="57"/>
      <c r="CW51" s="57"/>
      <c r="CX51" s="57"/>
      <c r="CY51" s="57"/>
      <c r="CZ51" s="57"/>
      <c r="DA51" s="57"/>
      <c r="DB51" s="57"/>
      <c r="DC51" s="57"/>
      <c r="DD51" s="57"/>
      <c r="DE51" s="57"/>
      <c r="DF51" s="57"/>
      <c r="DG51" s="57"/>
      <c r="DH51" s="57"/>
      <c r="DI51" s="57"/>
      <c r="DJ51" s="57"/>
      <c r="DK51" s="57"/>
      <c r="DL51" s="57"/>
      <c r="DM51" s="57"/>
      <c r="DN51" s="57"/>
      <c r="DO51" s="57"/>
      <c r="DP51" s="57"/>
      <c r="DQ51" s="57"/>
      <c r="DR51" s="57"/>
      <c r="DS51" s="57"/>
      <c r="DT51" s="57"/>
      <c r="DU51" s="57"/>
      <c r="DV51" s="57"/>
      <c r="DW51" s="57"/>
      <c r="DX51" s="57"/>
      <c r="DY51" s="57"/>
      <c r="DZ51" s="57"/>
      <c r="EA51" s="57"/>
      <c r="EB51" s="57"/>
      <c r="EC51" s="57"/>
      <c r="ED51" s="57"/>
      <c r="EE51" s="57"/>
      <c r="EF51" s="57"/>
      <c r="EG51" s="57"/>
      <c r="EH51" s="57"/>
      <c r="EI51" s="57"/>
      <c r="EJ51" s="57"/>
      <c r="EK51" s="57"/>
      <c r="EL51" s="57"/>
      <c r="EM51" s="57"/>
      <c r="EN51" s="57"/>
      <c r="EO51" s="57"/>
      <c r="EP51" s="57"/>
      <c r="EQ51" s="57"/>
      <c r="ER51" s="57"/>
      <c r="ES51" s="57"/>
      <c r="ET51" s="57"/>
      <c r="EU51" s="57"/>
      <c r="EV51" s="57"/>
      <c r="EW51" s="57"/>
      <c r="EX51" s="57"/>
      <c r="EY51" s="57"/>
      <c r="EZ51" s="57"/>
      <c r="FA51" s="57"/>
      <c r="FB51" s="57"/>
      <c r="FC51" s="57"/>
      <c r="FD51" s="57"/>
      <c r="FE51" s="57"/>
      <c r="FF51" s="57"/>
      <c r="FG51" s="57"/>
      <c r="FH51" s="57"/>
      <c r="FI51" s="57"/>
      <c r="FJ51" s="57"/>
      <c r="FK51" s="57"/>
      <c r="FL51" s="57"/>
      <c r="FM51" s="57"/>
      <c r="FN51" s="57"/>
      <c r="FO51" s="57"/>
      <c r="FP51" s="57"/>
      <c r="FQ51" s="57"/>
      <c r="FR51" s="57"/>
      <c r="FS51" s="57"/>
      <c r="FT51" s="57"/>
      <c r="FU51" s="57"/>
      <c r="FV51" s="57"/>
      <c r="FW51" s="57"/>
      <c r="FX51" s="57"/>
      <c r="FY51" s="57"/>
      <c r="FZ51" s="57"/>
      <c r="GA51" s="57"/>
      <c r="GB51" s="57"/>
      <c r="GC51" s="57"/>
      <c r="GD51" s="57"/>
      <c r="GE51" s="57"/>
      <c r="GF51" s="57"/>
      <c r="GG51" s="57"/>
      <c r="GH51" s="57"/>
      <c r="GI51" s="57"/>
      <c r="GJ51" s="57"/>
      <c r="GK51" s="57"/>
      <c r="GL51" s="57"/>
      <c r="GM51" s="57"/>
      <c r="GN51" s="57"/>
      <c r="GO51" s="57"/>
      <c r="GP51" s="57"/>
      <c r="GQ51" s="57"/>
      <c r="GR51" s="57"/>
      <c r="GS51" s="57"/>
      <c r="GT51" s="57"/>
      <c r="GU51" s="57"/>
      <c r="GV51" s="57"/>
      <c r="GW51" s="57"/>
      <c r="GX51" s="57"/>
      <c r="GY51" s="57"/>
      <c r="GZ51" s="57"/>
      <c r="HA51" s="57"/>
      <c r="HB51" s="57"/>
      <c r="HC51" s="57"/>
      <c r="HD51" s="57"/>
      <c r="HE51" s="57"/>
      <c r="HF51" s="57"/>
      <c r="HG51" s="57"/>
      <c r="HH51" s="57"/>
      <c r="HI51" s="57"/>
      <c r="HJ51" s="57"/>
      <c r="HK51" s="57"/>
      <c r="HL51" s="57"/>
      <c r="HM51" s="57"/>
      <c r="HN51" s="57"/>
      <c r="HO51" s="57"/>
      <c r="HP51" s="57"/>
      <c r="HQ51" s="57"/>
      <c r="HR51" s="57"/>
      <c r="HS51" s="57"/>
      <c r="HT51" s="57"/>
      <c r="HU51" s="57"/>
      <c r="HV51" s="57"/>
      <c r="HW51" s="57"/>
      <c r="HX51" s="57"/>
      <c r="HY51" s="57"/>
      <c r="HZ51" s="57"/>
      <c r="IA51" s="57"/>
      <c r="IB51" s="57"/>
      <c r="IC51" s="57"/>
      <c r="ID51" s="57"/>
      <c r="IE51" s="57"/>
      <c r="IF51" s="57"/>
      <c r="IG51" s="57"/>
      <c r="IH51" s="57"/>
      <c r="II51" s="57"/>
      <c r="IJ51" s="57"/>
      <c r="IK51" s="57"/>
      <c r="IL51" s="57"/>
      <c r="IM51" s="57"/>
      <c r="IN51" s="57"/>
      <c r="IO51" s="57"/>
      <c r="IP51" s="57"/>
      <c r="IQ51" s="57"/>
      <c r="IR51" s="57"/>
      <c r="IS51" s="57"/>
      <c r="IT51" s="57"/>
      <c r="IU51" s="57"/>
      <c r="IV51" s="57"/>
      <c r="IW51" s="57"/>
      <c r="IX51" s="57"/>
      <c r="IY51" s="57"/>
      <c r="IZ51" s="57"/>
      <c r="JA51" s="57"/>
      <c r="JB51" s="57"/>
      <c r="JC51" s="57"/>
      <c r="JD51" s="57"/>
      <c r="JE51" s="57"/>
      <c r="JF51" s="57"/>
      <c r="JG51" s="57"/>
      <c r="JH51" s="57"/>
      <c r="JI51" s="57"/>
      <c r="JJ51" s="57"/>
      <c r="JK51" s="57"/>
      <c r="JL51" s="57"/>
      <c r="JM51" s="57"/>
      <c r="JN51" s="57"/>
      <c r="JO51" s="57"/>
      <c r="JP51" s="57"/>
      <c r="JQ51" s="57"/>
      <c r="JR51" s="57"/>
      <c r="JS51" s="57"/>
      <c r="JT51" s="57"/>
      <c r="JU51" s="57"/>
      <c r="JV51" s="57"/>
      <c r="JW51" s="57"/>
      <c r="JX51" s="57"/>
      <c r="JY51" s="57"/>
      <c r="JZ51" s="57"/>
      <c r="KA51" s="57"/>
      <c r="KB51" s="57"/>
      <c r="KC51" s="57"/>
      <c r="KD51" s="57"/>
      <c r="KE51" s="57"/>
      <c r="KF51" s="57"/>
      <c r="KG51" s="57"/>
      <c r="KH51" s="57"/>
      <c r="KI51" s="57"/>
      <c r="KJ51" s="57"/>
      <c r="KK51" s="57"/>
      <c r="KL51" s="57"/>
      <c r="KM51" s="57"/>
      <c r="KN51" s="57"/>
      <c r="KO51" s="57"/>
      <c r="KP51" s="57"/>
      <c r="KQ51" s="57"/>
      <c r="KR51" s="57"/>
      <c r="KS51" s="57"/>
      <c r="KT51" s="57"/>
      <c r="KU51" s="57"/>
      <c r="KV51" s="57"/>
      <c r="KW51" s="57"/>
      <c r="KX51" s="57"/>
      <c r="KY51" s="57"/>
      <c r="KZ51" s="57"/>
      <c r="LA51" s="57"/>
      <c r="LB51" s="57"/>
      <c r="LC51" s="57"/>
      <c r="LD51" s="57"/>
      <c r="LE51" s="57"/>
      <c r="LF51" s="57"/>
      <c r="LG51" s="57"/>
      <c r="LH51" s="57"/>
      <c r="LI51" s="57"/>
      <c r="LJ51" s="57"/>
      <c r="LK51" s="57"/>
      <c r="LL51" s="57"/>
      <c r="LM51" s="57"/>
      <c r="LN51" s="57"/>
      <c r="LO51" s="57"/>
      <c r="LP51" s="57"/>
      <c r="LQ51" s="57"/>
      <c r="LR51" s="57"/>
      <c r="LS51" s="57"/>
      <c r="LT51" s="57"/>
      <c r="LU51" s="57"/>
      <c r="LV51" s="57"/>
      <c r="LW51" s="57"/>
      <c r="LX51" s="57"/>
      <c r="LY51" s="57"/>
      <c r="LZ51" s="57"/>
      <c r="MA51" s="57"/>
      <c r="MB51" s="57"/>
      <c r="MC51" s="57"/>
      <c r="MD51" s="57"/>
      <c r="ME51" s="57"/>
      <c r="MF51" s="57"/>
      <c r="MG51" s="57"/>
      <c r="MH51" s="57"/>
      <c r="MI51" s="57"/>
      <c r="MJ51" s="57"/>
      <c r="MK51" s="57"/>
      <c r="ML51" s="57"/>
      <c r="MM51" s="57"/>
      <c r="MN51" s="57"/>
      <c r="MO51" s="57"/>
      <c r="MP51" s="57"/>
      <c r="MQ51" s="57"/>
      <c r="MR51" s="57"/>
      <c r="MS51" s="57"/>
      <c r="MT51" s="57"/>
      <c r="MU51" s="57"/>
      <c r="MV51" s="57"/>
      <c r="MW51" s="57"/>
      <c r="MX51" s="57"/>
      <c r="MY51" s="57"/>
      <c r="MZ51" s="57"/>
      <c r="NA51" s="57"/>
      <c r="NB51" s="57"/>
      <c r="NC51" s="57"/>
      <c r="ND51" s="57"/>
      <c r="NE51" s="57"/>
      <c r="NF51" s="57"/>
      <c r="NG51" s="57"/>
      <c r="NH51" s="57"/>
      <c r="NI51" s="57"/>
      <c r="NJ51" s="57"/>
      <c r="NK51" s="57"/>
      <c r="NL51" s="57"/>
      <c r="NM51" s="57"/>
      <c r="NN51" s="57"/>
      <c r="NO51" s="57"/>
      <c r="NP51" s="57"/>
      <c r="NQ51" s="57"/>
      <c r="NR51" s="57"/>
    </row>
    <row r="52" spans="3:382" x14ac:dyDescent="0.25">
      <c r="D52" s="57"/>
      <c r="E52" s="57"/>
      <c r="F52" s="57"/>
      <c r="G52" s="57"/>
      <c r="H52" s="57"/>
      <c r="I52" s="57"/>
      <c r="J52" s="57"/>
      <c r="K52" s="57"/>
      <c r="L52" s="57"/>
      <c r="M52" s="57"/>
      <c r="N52" s="57"/>
      <c r="O52" s="57"/>
      <c r="P52" s="57"/>
      <c r="Q52" s="57"/>
      <c r="R52" s="57"/>
      <c r="S52" s="57"/>
      <c r="T52" s="57"/>
      <c r="U52" s="57"/>
      <c r="V52" s="57"/>
      <c r="W52" s="57"/>
      <c r="X52" s="57"/>
      <c r="Y52" s="57"/>
      <c r="Z52" s="57"/>
      <c r="AA52" s="57"/>
      <c r="AB52" s="57"/>
      <c r="AC52" s="57"/>
      <c r="AD52" s="57"/>
      <c r="AE52" s="57"/>
      <c r="AF52" s="57"/>
      <c r="AG52" s="57"/>
      <c r="AH52" s="57"/>
      <c r="AI52" s="57"/>
      <c r="AJ52" s="57"/>
      <c r="AK52" s="57"/>
      <c r="AL52" s="57"/>
      <c r="AM52" s="57"/>
      <c r="AN52" s="57"/>
      <c r="AO52" s="57"/>
      <c r="AP52" s="57"/>
      <c r="AQ52" s="57"/>
      <c r="AR52" s="57"/>
      <c r="AS52" s="57"/>
      <c r="AT52" s="57"/>
      <c r="AU52" s="57"/>
      <c r="AV52" s="57"/>
      <c r="AW52" s="57"/>
      <c r="AX52" s="57"/>
      <c r="AY52" s="57"/>
      <c r="AZ52" s="57"/>
      <c r="BA52" s="57"/>
      <c r="BB52" s="57"/>
      <c r="BC52" s="57"/>
      <c r="BD52" s="57"/>
      <c r="BE52" s="57"/>
      <c r="BF52" s="57"/>
      <c r="BG52" s="57"/>
      <c r="BH52" s="57"/>
      <c r="BI52" s="57"/>
      <c r="BJ52" s="57"/>
      <c r="BK52" s="57"/>
      <c r="BL52" s="57"/>
      <c r="BM52" s="57"/>
      <c r="BN52" s="57"/>
      <c r="BO52" s="57"/>
      <c r="BP52" s="57"/>
      <c r="BQ52" s="57"/>
      <c r="BR52" s="57"/>
      <c r="BS52" s="57"/>
      <c r="BT52" s="57"/>
      <c r="BU52" s="57"/>
      <c r="BV52" s="57"/>
      <c r="BW52" s="57"/>
      <c r="BX52" s="57"/>
      <c r="BY52" s="57"/>
      <c r="BZ52" s="57"/>
      <c r="CA52" s="57"/>
      <c r="CB52" s="57"/>
      <c r="CC52" s="57"/>
      <c r="CD52" s="57"/>
      <c r="CE52" s="57"/>
      <c r="CF52" s="57"/>
      <c r="CG52" s="57"/>
      <c r="CH52" s="57"/>
      <c r="CI52" s="57"/>
      <c r="CJ52" s="57"/>
      <c r="CK52" s="57"/>
      <c r="CL52" s="57"/>
      <c r="CM52" s="57"/>
      <c r="CN52" s="57"/>
      <c r="CO52" s="57"/>
      <c r="CP52" s="57"/>
      <c r="CQ52" s="57"/>
      <c r="CR52" s="57"/>
      <c r="CS52" s="57"/>
      <c r="CT52" s="57"/>
      <c r="CU52" s="57"/>
      <c r="CV52" s="57"/>
      <c r="CW52" s="57"/>
      <c r="CX52" s="57"/>
      <c r="CY52" s="57"/>
      <c r="CZ52" s="57"/>
      <c r="DA52" s="57"/>
      <c r="DB52" s="57"/>
      <c r="DC52" s="57"/>
      <c r="DD52" s="57"/>
      <c r="DE52" s="57"/>
      <c r="DF52" s="57"/>
      <c r="DG52" s="57"/>
      <c r="DH52" s="57"/>
      <c r="DI52" s="57"/>
      <c r="DJ52" s="57"/>
      <c r="DK52" s="57"/>
      <c r="DL52" s="57"/>
      <c r="DM52" s="57"/>
      <c r="DN52" s="57"/>
      <c r="DO52" s="57"/>
      <c r="DP52" s="57"/>
      <c r="DQ52" s="57"/>
      <c r="DR52" s="57"/>
      <c r="DS52" s="57"/>
      <c r="DT52" s="57"/>
      <c r="DU52" s="57"/>
      <c r="DV52" s="57"/>
      <c r="DW52" s="57"/>
      <c r="DX52" s="57"/>
      <c r="DY52" s="57"/>
      <c r="DZ52" s="57"/>
      <c r="EA52" s="57"/>
      <c r="EB52" s="57"/>
      <c r="EC52" s="57"/>
      <c r="ED52" s="57"/>
      <c r="EE52" s="57"/>
      <c r="EF52" s="57"/>
      <c r="EG52" s="57"/>
      <c r="EH52" s="57"/>
      <c r="EI52" s="57"/>
      <c r="EJ52" s="57"/>
      <c r="EK52" s="57"/>
      <c r="EL52" s="57"/>
      <c r="EM52" s="57"/>
      <c r="EN52" s="57"/>
      <c r="EO52" s="57"/>
      <c r="EP52" s="57"/>
      <c r="EQ52" s="57"/>
      <c r="ER52" s="57"/>
      <c r="ES52" s="57"/>
      <c r="ET52" s="57"/>
      <c r="EU52" s="57"/>
      <c r="EV52" s="57"/>
      <c r="EW52" s="57"/>
      <c r="EX52" s="57"/>
      <c r="EY52" s="57"/>
      <c r="EZ52" s="57"/>
      <c r="FA52" s="57"/>
      <c r="FB52" s="57"/>
      <c r="FC52" s="57"/>
      <c r="FD52" s="57"/>
      <c r="FE52" s="57"/>
      <c r="FF52" s="57"/>
      <c r="FG52" s="57"/>
      <c r="FH52" s="57"/>
      <c r="FI52" s="57"/>
      <c r="FJ52" s="57"/>
      <c r="FK52" s="57"/>
      <c r="FL52" s="57"/>
      <c r="FM52" s="57"/>
      <c r="FN52" s="57"/>
      <c r="FO52" s="57"/>
      <c r="FP52" s="57"/>
      <c r="FQ52" s="57"/>
      <c r="FR52" s="57"/>
      <c r="FS52" s="57"/>
      <c r="FT52" s="57"/>
      <c r="FU52" s="57"/>
      <c r="FV52" s="57"/>
      <c r="FW52" s="57"/>
      <c r="FX52" s="57"/>
      <c r="FY52" s="57"/>
      <c r="FZ52" s="57"/>
      <c r="GA52" s="57"/>
      <c r="GB52" s="57"/>
      <c r="GC52" s="57"/>
      <c r="GD52" s="57"/>
      <c r="GE52" s="57"/>
      <c r="GF52" s="57"/>
      <c r="GG52" s="57"/>
      <c r="GH52" s="57"/>
      <c r="GI52" s="57"/>
      <c r="GJ52" s="57"/>
      <c r="GK52" s="57"/>
      <c r="GL52" s="57"/>
      <c r="GM52" s="57"/>
      <c r="GN52" s="57"/>
      <c r="GO52" s="57"/>
      <c r="GP52" s="57"/>
      <c r="GQ52" s="57"/>
      <c r="GR52" s="57"/>
      <c r="GS52" s="57"/>
      <c r="GT52" s="57"/>
      <c r="GU52" s="57"/>
      <c r="GV52" s="57"/>
      <c r="GW52" s="57"/>
      <c r="GX52" s="57"/>
      <c r="GY52" s="57"/>
      <c r="GZ52" s="57"/>
      <c r="HA52" s="57"/>
      <c r="HB52" s="57"/>
      <c r="HC52" s="57"/>
      <c r="HD52" s="57"/>
      <c r="HE52" s="57"/>
      <c r="HF52" s="57"/>
      <c r="HG52" s="57"/>
      <c r="HH52" s="57"/>
      <c r="HI52" s="57"/>
      <c r="HJ52" s="57"/>
      <c r="HK52" s="57"/>
      <c r="HL52" s="57"/>
      <c r="HM52" s="57"/>
      <c r="HN52" s="57"/>
      <c r="HO52" s="57"/>
      <c r="HP52" s="57"/>
      <c r="HQ52" s="57"/>
      <c r="HR52" s="57"/>
      <c r="HS52" s="57"/>
      <c r="HT52" s="57"/>
      <c r="HU52" s="57"/>
      <c r="HV52" s="57"/>
      <c r="HW52" s="57"/>
      <c r="HX52" s="57"/>
      <c r="HY52" s="57"/>
      <c r="HZ52" s="57"/>
      <c r="IA52" s="57"/>
      <c r="IB52" s="57"/>
      <c r="IC52" s="57"/>
      <c r="ID52" s="57"/>
      <c r="IE52" s="57"/>
      <c r="IF52" s="57"/>
      <c r="IG52" s="57"/>
      <c r="IH52" s="57"/>
      <c r="II52" s="57"/>
      <c r="IJ52" s="57"/>
      <c r="IK52" s="57"/>
      <c r="IL52" s="57"/>
      <c r="IM52" s="57"/>
      <c r="IN52" s="57"/>
      <c r="IO52" s="57"/>
      <c r="IP52" s="57"/>
      <c r="IQ52" s="57"/>
      <c r="IR52" s="57"/>
      <c r="IS52" s="57"/>
      <c r="IT52" s="57"/>
      <c r="IU52" s="57"/>
      <c r="IV52" s="57"/>
      <c r="IW52" s="57"/>
      <c r="IX52" s="57"/>
      <c r="IY52" s="57"/>
      <c r="IZ52" s="57"/>
      <c r="JA52" s="57"/>
      <c r="JB52" s="57"/>
      <c r="JC52" s="57"/>
      <c r="JD52" s="57"/>
      <c r="JE52" s="57"/>
      <c r="JF52" s="57"/>
      <c r="JG52" s="57"/>
      <c r="JH52" s="57"/>
      <c r="JI52" s="57"/>
      <c r="JJ52" s="57"/>
      <c r="JK52" s="57"/>
      <c r="JL52" s="57"/>
      <c r="JM52" s="57"/>
      <c r="JN52" s="57"/>
      <c r="JO52" s="57"/>
      <c r="JP52" s="57"/>
      <c r="JQ52" s="57"/>
      <c r="JR52" s="57"/>
      <c r="JS52" s="57"/>
      <c r="JT52" s="57"/>
      <c r="JU52" s="57"/>
      <c r="JV52" s="57"/>
      <c r="JW52" s="57"/>
      <c r="JX52" s="57"/>
      <c r="JY52" s="57"/>
      <c r="JZ52" s="57"/>
      <c r="KA52" s="57"/>
      <c r="KB52" s="57"/>
      <c r="KC52" s="57"/>
      <c r="KD52" s="57"/>
      <c r="KE52" s="57"/>
      <c r="KF52" s="57"/>
      <c r="KG52" s="57"/>
      <c r="KH52" s="57"/>
      <c r="KI52" s="57"/>
      <c r="KJ52" s="57"/>
      <c r="KK52" s="57"/>
      <c r="KL52" s="57"/>
      <c r="KM52" s="57"/>
      <c r="KN52" s="57"/>
      <c r="KO52" s="57"/>
      <c r="KP52" s="57"/>
      <c r="KQ52" s="57"/>
      <c r="KR52" s="57"/>
      <c r="KS52" s="57"/>
      <c r="KT52" s="57"/>
      <c r="KU52" s="57"/>
      <c r="KV52" s="57"/>
      <c r="KW52" s="57"/>
      <c r="KX52" s="57"/>
      <c r="KY52" s="57"/>
      <c r="KZ52" s="57"/>
      <c r="LA52" s="57"/>
      <c r="LB52" s="57"/>
      <c r="LC52" s="57"/>
      <c r="LD52" s="57"/>
      <c r="LE52" s="57"/>
      <c r="LF52" s="57"/>
      <c r="LG52" s="57"/>
      <c r="LH52" s="57"/>
      <c r="LI52" s="57"/>
      <c r="LJ52" s="57"/>
      <c r="LK52" s="57"/>
      <c r="LL52" s="57"/>
      <c r="LM52" s="57"/>
      <c r="LN52" s="57"/>
      <c r="LO52" s="57"/>
      <c r="LP52" s="57"/>
      <c r="LQ52" s="57"/>
      <c r="LR52" s="57"/>
      <c r="LS52" s="57"/>
      <c r="LT52" s="57"/>
      <c r="LU52" s="57"/>
      <c r="LV52" s="57"/>
      <c r="LW52" s="57"/>
      <c r="LX52" s="57"/>
      <c r="LY52" s="57"/>
      <c r="LZ52" s="57"/>
      <c r="MA52" s="57"/>
      <c r="MB52" s="57"/>
      <c r="MC52" s="57"/>
      <c r="MD52" s="57"/>
      <c r="ME52" s="57"/>
      <c r="MF52" s="57"/>
      <c r="MG52" s="57"/>
      <c r="MH52" s="57"/>
      <c r="MI52" s="57"/>
      <c r="MJ52" s="57"/>
      <c r="MK52" s="57"/>
      <c r="ML52" s="57"/>
      <c r="MM52" s="57"/>
      <c r="MN52" s="57"/>
      <c r="MO52" s="57"/>
      <c r="MP52" s="57"/>
      <c r="MQ52" s="57"/>
      <c r="MR52" s="57"/>
      <c r="MS52" s="57"/>
      <c r="MT52" s="57"/>
      <c r="MU52" s="57"/>
      <c r="MV52" s="57"/>
      <c r="MW52" s="57"/>
      <c r="MX52" s="57"/>
      <c r="MY52" s="57"/>
      <c r="MZ52" s="57"/>
      <c r="NA52" s="57"/>
      <c r="NB52" s="57"/>
      <c r="NC52" s="57"/>
      <c r="ND52" s="57"/>
      <c r="NE52" s="57"/>
      <c r="NF52" s="57"/>
      <c r="NG52" s="57"/>
      <c r="NH52" s="57"/>
      <c r="NI52" s="57"/>
      <c r="NJ52" s="57"/>
      <c r="NK52" s="57"/>
      <c r="NL52" s="57"/>
      <c r="NM52" s="57"/>
      <c r="NN52" s="57"/>
      <c r="NO52" s="57"/>
      <c r="NP52" s="57"/>
      <c r="NQ52" s="57"/>
      <c r="NR52" s="57"/>
    </row>
    <row r="53" spans="3:382" x14ac:dyDescent="0.25">
      <c r="D53" s="57"/>
      <c r="E53" s="57"/>
      <c r="F53" s="57"/>
      <c r="G53" s="57"/>
      <c r="H53" s="57"/>
      <c r="I53" s="57"/>
      <c r="J53" s="57"/>
      <c r="K53" s="57"/>
      <c r="L53" s="57"/>
      <c r="M53" s="57"/>
      <c r="N53" s="57"/>
      <c r="O53" s="57"/>
      <c r="P53" s="57"/>
      <c r="Q53" s="57"/>
      <c r="R53" s="57"/>
      <c r="S53" s="57"/>
      <c r="T53" s="57"/>
      <c r="U53" s="57"/>
      <c r="V53" s="57"/>
      <c r="W53" s="57"/>
      <c r="X53" s="57"/>
      <c r="Y53" s="57"/>
      <c r="Z53" s="57"/>
      <c r="AA53" s="57"/>
      <c r="AB53" s="57"/>
      <c r="AC53" s="57"/>
      <c r="AD53" s="57"/>
      <c r="AE53" s="57"/>
      <c r="AF53" s="57"/>
      <c r="AG53" s="57"/>
      <c r="AH53" s="57"/>
      <c r="AI53" s="57"/>
      <c r="AJ53" s="57"/>
      <c r="AK53" s="57"/>
      <c r="AL53" s="57"/>
      <c r="AM53" s="57"/>
      <c r="AN53" s="57"/>
      <c r="AO53" s="57"/>
      <c r="AP53" s="57"/>
      <c r="AQ53" s="57"/>
      <c r="AR53" s="57"/>
      <c r="AS53" s="57"/>
      <c r="AT53" s="57"/>
      <c r="AU53" s="57"/>
      <c r="AV53" s="57"/>
      <c r="AW53" s="57"/>
      <c r="AX53" s="57"/>
      <c r="AY53" s="57"/>
      <c r="AZ53" s="57"/>
      <c r="BA53" s="57"/>
      <c r="BB53" s="57"/>
      <c r="BC53" s="57"/>
      <c r="BD53" s="57"/>
      <c r="BE53" s="57"/>
      <c r="BF53" s="57"/>
      <c r="BG53" s="57"/>
      <c r="BH53" s="57"/>
      <c r="BI53" s="57"/>
      <c r="BJ53" s="57"/>
      <c r="BK53" s="57"/>
      <c r="BL53" s="57"/>
      <c r="BM53" s="57"/>
      <c r="BN53" s="57"/>
      <c r="BO53" s="57"/>
      <c r="BP53" s="57"/>
      <c r="BQ53" s="57"/>
      <c r="BR53" s="57"/>
      <c r="BS53" s="57"/>
      <c r="BT53" s="57"/>
      <c r="BU53" s="57"/>
      <c r="BV53" s="57"/>
      <c r="BW53" s="57"/>
      <c r="BX53" s="57"/>
      <c r="BY53" s="57"/>
      <c r="BZ53" s="57"/>
      <c r="CA53" s="57"/>
      <c r="CB53" s="57"/>
      <c r="CC53" s="57"/>
      <c r="CD53" s="57"/>
      <c r="CE53" s="57"/>
      <c r="CF53" s="57"/>
      <c r="CG53" s="57"/>
      <c r="CH53" s="57"/>
      <c r="CI53" s="57"/>
      <c r="CJ53" s="57"/>
      <c r="CK53" s="57"/>
      <c r="CL53" s="57"/>
      <c r="CM53" s="57"/>
      <c r="CN53" s="57"/>
      <c r="CO53" s="57"/>
      <c r="CP53" s="57"/>
      <c r="CQ53" s="57"/>
      <c r="CR53" s="57"/>
      <c r="CS53" s="57"/>
      <c r="CT53" s="57"/>
      <c r="CU53" s="57"/>
      <c r="CV53" s="57"/>
      <c r="CW53" s="57"/>
      <c r="CX53" s="57"/>
      <c r="CY53" s="57"/>
      <c r="CZ53" s="57"/>
      <c r="DA53" s="57"/>
      <c r="DB53" s="57"/>
      <c r="DC53" s="57"/>
      <c r="DD53" s="57"/>
      <c r="DE53" s="57"/>
      <c r="DF53" s="57"/>
      <c r="DG53" s="57"/>
      <c r="DH53" s="57"/>
      <c r="DI53" s="57"/>
      <c r="DJ53" s="57"/>
      <c r="DK53" s="57"/>
      <c r="DL53" s="57"/>
      <c r="DM53" s="57"/>
      <c r="DN53" s="57"/>
      <c r="DO53" s="57"/>
      <c r="DP53" s="57"/>
      <c r="DQ53" s="57"/>
      <c r="DR53" s="57"/>
      <c r="DS53" s="57"/>
      <c r="DT53" s="57"/>
      <c r="DU53" s="57"/>
      <c r="DV53" s="57"/>
      <c r="DW53" s="57"/>
      <c r="DX53" s="57"/>
      <c r="DY53" s="57"/>
      <c r="DZ53" s="57"/>
      <c r="EA53" s="57"/>
      <c r="EB53" s="57"/>
      <c r="EC53" s="57"/>
      <c r="ED53" s="57"/>
      <c r="EE53" s="57"/>
      <c r="EF53" s="57"/>
      <c r="EG53" s="57"/>
      <c r="EH53" s="57"/>
      <c r="EI53" s="57"/>
      <c r="EJ53" s="57"/>
      <c r="EK53" s="57"/>
      <c r="EL53" s="57"/>
      <c r="EM53" s="57"/>
      <c r="EN53" s="57"/>
      <c r="EO53" s="57"/>
      <c r="EP53" s="57"/>
      <c r="EQ53" s="57"/>
      <c r="ER53" s="57"/>
      <c r="ES53" s="57"/>
      <c r="ET53" s="57"/>
      <c r="EU53" s="57"/>
      <c r="EV53" s="57"/>
      <c r="EW53" s="57"/>
      <c r="EX53" s="57"/>
      <c r="EY53" s="57"/>
      <c r="EZ53" s="57"/>
      <c r="FA53" s="57"/>
      <c r="FB53" s="57"/>
      <c r="FC53" s="57"/>
      <c r="FD53" s="57"/>
      <c r="FE53" s="57"/>
      <c r="FF53" s="57"/>
      <c r="FG53" s="57"/>
      <c r="FH53" s="57"/>
      <c r="FI53" s="57"/>
      <c r="FJ53" s="57"/>
      <c r="FK53" s="57"/>
      <c r="FL53" s="57"/>
      <c r="FM53" s="57"/>
      <c r="FN53" s="57"/>
      <c r="FO53" s="57"/>
      <c r="FP53" s="57"/>
      <c r="FQ53" s="57"/>
      <c r="FR53" s="57"/>
      <c r="FS53" s="57"/>
      <c r="FT53" s="57"/>
      <c r="FU53" s="57"/>
      <c r="FV53" s="57"/>
      <c r="FW53" s="57"/>
      <c r="FX53" s="57"/>
      <c r="FY53" s="57"/>
      <c r="FZ53" s="57"/>
      <c r="GA53" s="57"/>
      <c r="GB53" s="57"/>
      <c r="GC53" s="57"/>
      <c r="GD53" s="57"/>
      <c r="GE53" s="57"/>
      <c r="GF53" s="57"/>
      <c r="GG53" s="57"/>
      <c r="GH53" s="57"/>
      <c r="GI53" s="57"/>
      <c r="GJ53" s="57"/>
      <c r="GK53" s="57"/>
      <c r="GL53" s="57"/>
      <c r="GM53" s="57"/>
      <c r="GN53" s="57"/>
      <c r="GO53" s="57"/>
      <c r="GP53" s="57"/>
      <c r="GQ53" s="57"/>
      <c r="GR53" s="57"/>
      <c r="GS53" s="57"/>
      <c r="GT53" s="57"/>
      <c r="GU53" s="57"/>
      <c r="GV53" s="57"/>
      <c r="GW53" s="57"/>
      <c r="GX53" s="57"/>
      <c r="GY53" s="57"/>
      <c r="GZ53" s="57"/>
      <c r="HA53" s="57"/>
      <c r="HB53" s="57"/>
      <c r="HC53" s="57"/>
      <c r="HD53" s="57"/>
      <c r="HE53" s="57"/>
      <c r="HF53" s="57"/>
      <c r="HG53" s="57"/>
      <c r="HH53" s="57"/>
      <c r="HI53" s="57"/>
      <c r="HJ53" s="57"/>
      <c r="HK53" s="57"/>
      <c r="HL53" s="57"/>
      <c r="HM53" s="57"/>
      <c r="HN53" s="57"/>
      <c r="HO53" s="57"/>
      <c r="HP53" s="57"/>
      <c r="HQ53" s="57"/>
      <c r="HR53" s="57"/>
      <c r="HS53" s="57"/>
      <c r="HT53" s="57"/>
      <c r="HU53" s="57"/>
      <c r="HV53" s="57"/>
      <c r="HW53" s="57"/>
      <c r="HX53" s="57"/>
      <c r="HY53" s="57"/>
      <c r="HZ53" s="57"/>
      <c r="IA53" s="57"/>
      <c r="IB53" s="57"/>
      <c r="IC53" s="57"/>
      <c r="ID53" s="57"/>
      <c r="IE53" s="57"/>
      <c r="IF53" s="57"/>
      <c r="IG53" s="57"/>
      <c r="IH53" s="57"/>
      <c r="II53" s="57"/>
      <c r="IJ53" s="57"/>
      <c r="IK53" s="57"/>
      <c r="IL53" s="57"/>
      <c r="IM53" s="57"/>
      <c r="IN53" s="57"/>
      <c r="IO53" s="57"/>
      <c r="IP53" s="57"/>
      <c r="IQ53" s="57"/>
      <c r="IR53" s="57"/>
      <c r="IS53" s="57"/>
      <c r="IT53" s="57"/>
      <c r="IU53" s="57"/>
      <c r="IV53" s="57"/>
      <c r="IW53" s="57"/>
      <c r="IX53" s="57"/>
      <c r="IY53" s="57"/>
      <c r="IZ53" s="57"/>
      <c r="JA53" s="57"/>
      <c r="JB53" s="57"/>
      <c r="JC53" s="57"/>
      <c r="JD53" s="57"/>
      <c r="JE53" s="57"/>
      <c r="JF53" s="57"/>
      <c r="JG53" s="57"/>
      <c r="JH53" s="57"/>
      <c r="JI53" s="57"/>
      <c r="JJ53" s="57"/>
      <c r="JK53" s="57"/>
      <c r="JL53" s="57"/>
      <c r="JM53" s="57"/>
      <c r="JN53" s="57"/>
      <c r="JO53" s="57"/>
      <c r="JP53" s="57"/>
      <c r="JQ53" s="57"/>
      <c r="JR53" s="57"/>
      <c r="JS53" s="57"/>
      <c r="JT53" s="57"/>
      <c r="JU53" s="57"/>
      <c r="JV53" s="57"/>
      <c r="JW53" s="57"/>
      <c r="JX53" s="57"/>
      <c r="JY53" s="57"/>
      <c r="JZ53" s="57"/>
      <c r="KA53" s="57"/>
      <c r="KB53" s="57"/>
      <c r="KC53" s="57"/>
      <c r="KD53" s="57"/>
      <c r="KE53" s="57"/>
      <c r="KF53" s="57"/>
      <c r="KG53" s="57"/>
      <c r="KH53" s="57"/>
      <c r="KI53" s="57"/>
      <c r="KJ53" s="57"/>
      <c r="KK53" s="57"/>
      <c r="KL53" s="57"/>
      <c r="KM53" s="57"/>
      <c r="KN53" s="57"/>
      <c r="KO53" s="57"/>
      <c r="KP53" s="57"/>
      <c r="KQ53" s="57"/>
      <c r="KR53" s="57"/>
      <c r="KS53" s="57"/>
      <c r="KT53" s="57"/>
      <c r="KU53" s="57"/>
      <c r="KV53" s="57"/>
      <c r="KW53" s="57"/>
      <c r="KX53" s="57"/>
      <c r="KY53" s="57"/>
      <c r="KZ53" s="57"/>
      <c r="LA53" s="57"/>
      <c r="LB53" s="57"/>
      <c r="LC53" s="57"/>
      <c r="LD53" s="57"/>
      <c r="LE53" s="57"/>
      <c r="LF53" s="57"/>
      <c r="LG53" s="57"/>
      <c r="LH53" s="57"/>
      <c r="LI53" s="57"/>
      <c r="LJ53" s="57"/>
      <c r="LK53" s="57"/>
      <c r="LL53" s="57"/>
      <c r="LM53" s="57"/>
      <c r="LN53" s="57"/>
      <c r="LO53" s="57"/>
      <c r="LP53" s="57"/>
      <c r="LQ53" s="57"/>
      <c r="LR53" s="57"/>
      <c r="LS53" s="57"/>
      <c r="LT53" s="57"/>
      <c r="LU53" s="57"/>
      <c r="LV53" s="57"/>
      <c r="LW53" s="57"/>
      <c r="LX53" s="57"/>
      <c r="LY53" s="57"/>
      <c r="LZ53" s="57"/>
      <c r="MA53" s="57"/>
      <c r="MB53" s="57"/>
      <c r="MC53" s="57"/>
      <c r="MD53" s="57"/>
      <c r="ME53" s="57"/>
      <c r="MF53" s="57"/>
      <c r="MG53" s="57"/>
      <c r="MH53" s="57"/>
      <c r="MI53" s="57"/>
      <c r="MJ53" s="57"/>
      <c r="MK53" s="57"/>
      <c r="ML53" s="57"/>
      <c r="MM53" s="57"/>
      <c r="MN53" s="57"/>
      <c r="MO53" s="57"/>
      <c r="MP53" s="57"/>
      <c r="MQ53" s="57"/>
      <c r="MR53" s="57"/>
      <c r="MS53" s="57"/>
      <c r="MT53" s="57"/>
      <c r="MU53" s="57"/>
      <c r="MV53" s="57"/>
      <c r="MW53" s="57"/>
      <c r="MX53" s="57"/>
      <c r="MY53" s="57"/>
      <c r="MZ53" s="57"/>
      <c r="NA53" s="57"/>
      <c r="NB53" s="57"/>
      <c r="NC53" s="57"/>
      <c r="ND53" s="57"/>
      <c r="NE53" s="57"/>
      <c r="NF53" s="57"/>
      <c r="NG53" s="57"/>
      <c r="NH53" s="57"/>
      <c r="NI53" s="57"/>
      <c r="NJ53" s="57"/>
      <c r="NK53" s="57"/>
      <c r="NL53" s="57"/>
      <c r="NM53" s="57"/>
      <c r="NN53" s="57"/>
      <c r="NO53" s="57"/>
      <c r="NP53" s="57"/>
      <c r="NQ53" s="57"/>
      <c r="NR53" s="57"/>
    </row>
    <row r="54" spans="3:382" x14ac:dyDescent="0.25">
      <c r="D54" s="57"/>
      <c r="E54" s="57"/>
      <c r="F54" s="57"/>
      <c r="G54" s="57"/>
      <c r="H54" s="57"/>
      <c r="I54" s="57"/>
      <c r="J54" s="57"/>
      <c r="K54" s="57"/>
      <c r="L54" s="57"/>
      <c r="M54" s="57"/>
      <c r="N54" s="57"/>
      <c r="O54" s="57"/>
      <c r="P54" s="57"/>
      <c r="Q54" s="57"/>
      <c r="R54" s="57"/>
      <c r="S54" s="57"/>
      <c r="T54" s="57"/>
      <c r="U54" s="57"/>
      <c r="V54" s="57"/>
      <c r="W54" s="57"/>
      <c r="X54" s="57"/>
      <c r="Y54" s="57"/>
      <c r="Z54" s="57"/>
      <c r="AA54" s="57"/>
      <c r="AB54" s="57"/>
      <c r="AC54" s="57"/>
      <c r="AD54" s="57"/>
      <c r="AE54" s="57"/>
      <c r="AF54" s="57"/>
      <c r="AG54" s="57"/>
      <c r="AH54" s="57"/>
      <c r="AI54" s="57"/>
      <c r="AJ54" s="57"/>
      <c r="AK54" s="57"/>
      <c r="AL54" s="57"/>
      <c r="AM54" s="57"/>
      <c r="AN54" s="57"/>
      <c r="AO54" s="57"/>
      <c r="AP54" s="57"/>
      <c r="AQ54" s="57"/>
      <c r="AR54" s="57"/>
      <c r="AS54" s="57"/>
      <c r="AT54" s="57"/>
      <c r="AU54" s="57"/>
      <c r="AV54" s="57"/>
      <c r="AW54" s="57"/>
      <c r="AX54" s="57"/>
      <c r="AY54" s="57"/>
      <c r="AZ54" s="57"/>
      <c r="BA54" s="57"/>
      <c r="BB54" s="57"/>
      <c r="BC54" s="57"/>
      <c r="BD54" s="57"/>
      <c r="BE54" s="57"/>
      <c r="BF54" s="57"/>
      <c r="BG54" s="57"/>
      <c r="BH54" s="57"/>
      <c r="BI54" s="57"/>
      <c r="BJ54" s="57"/>
      <c r="BK54" s="57"/>
      <c r="BL54" s="57"/>
      <c r="BM54" s="57"/>
      <c r="BN54" s="57"/>
      <c r="BO54" s="57"/>
      <c r="BP54" s="57"/>
      <c r="BQ54" s="57"/>
      <c r="BR54" s="57"/>
      <c r="BS54" s="57"/>
      <c r="BT54" s="57"/>
      <c r="BU54" s="57"/>
      <c r="BV54" s="57"/>
      <c r="BW54" s="57"/>
      <c r="BX54" s="57"/>
      <c r="BY54" s="57"/>
      <c r="BZ54" s="57"/>
      <c r="CA54" s="57"/>
      <c r="CB54" s="57"/>
      <c r="CC54" s="57"/>
      <c r="CD54" s="57"/>
      <c r="CE54" s="57"/>
      <c r="CF54" s="57"/>
      <c r="CG54" s="57"/>
      <c r="CH54" s="57"/>
      <c r="CI54" s="57"/>
      <c r="CJ54" s="57"/>
      <c r="CK54" s="57"/>
      <c r="CL54" s="57"/>
      <c r="CM54" s="57"/>
      <c r="CN54" s="57"/>
      <c r="CO54" s="57"/>
      <c r="CP54" s="57"/>
      <c r="CQ54" s="57"/>
      <c r="CR54" s="57"/>
      <c r="CS54" s="57"/>
      <c r="CT54" s="57"/>
      <c r="CU54" s="57"/>
      <c r="CV54" s="57"/>
      <c r="CW54" s="57"/>
      <c r="CX54" s="57"/>
      <c r="CY54" s="57"/>
      <c r="CZ54" s="57"/>
      <c r="DA54" s="57"/>
      <c r="DB54" s="57"/>
      <c r="DC54" s="57"/>
      <c r="DD54" s="57"/>
      <c r="DE54" s="57"/>
      <c r="DF54" s="57"/>
      <c r="DG54" s="57"/>
      <c r="DH54" s="57"/>
      <c r="DI54" s="57"/>
      <c r="DJ54" s="57"/>
      <c r="DK54" s="57"/>
      <c r="DL54" s="57"/>
      <c r="DM54" s="57"/>
      <c r="DN54" s="57"/>
      <c r="DO54" s="57"/>
      <c r="DP54" s="57"/>
      <c r="DQ54" s="57"/>
      <c r="DR54" s="57"/>
      <c r="DS54" s="57"/>
      <c r="DT54" s="57"/>
      <c r="DU54" s="57"/>
      <c r="DV54" s="57"/>
      <c r="DW54" s="57"/>
      <c r="DX54" s="57"/>
      <c r="DY54" s="57"/>
      <c r="DZ54" s="57"/>
      <c r="EA54" s="57"/>
      <c r="EB54" s="57"/>
      <c r="EC54" s="57"/>
      <c r="ED54" s="57"/>
      <c r="EE54" s="57"/>
      <c r="EF54" s="57"/>
      <c r="EG54" s="57"/>
      <c r="EH54" s="57"/>
      <c r="EI54" s="57"/>
      <c r="EJ54" s="57"/>
      <c r="EK54" s="57"/>
      <c r="EL54" s="57"/>
      <c r="EM54" s="57"/>
      <c r="EN54" s="57"/>
      <c r="EO54" s="57"/>
      <c r="EP54" s="57"/>
      <c r="EQ54" s="57"/>
      <c r="ER54" s="57"/>
      <c r="ES54" s="57"/>
      <c r="ET54" s="57"/>
      <c r="EU54" s="57"/>
      <c r="EV54" s="57"/>
      <c r="EW54" s="57"/>
      <c r="EX54" s="57"/>
      <c r="EY54" s="57"/>
      <c r="EZ54" s="57"/>
      <c r="FA54" s="57"/>
      <c r="FB54" s="57"/>
      <c r="FC54" s="57"/>
      <c r="FD54" s="57"/>
      <c r="FE54" s="57"/>
      <c r="FF54" s="57"/>
      <c r="FG54" s="57"/>
      <c r="FH54" s="57"/>
      <c r="FI54" s="57"/>
      <c r="FJ54" s="57"/>
      <c r="FK54" s="57"/>
      <c r="FL54" s="57"/>
      <c r="FM54" s="57"/>
      <c r="FN54" s="57"/>
      <c r="FO54" s="57"/>
      <c r="FP54" s="57"/>
      <c r="FQ54" s="57"/>
      <c r="FR54" s="57"/>
      <c r="FS54" s="57"/>
      <c r="FT54" s="57"/>
      <c r="FU54" s="57"/>
      <c r="FV54" s="57"/>
      <c r="FW54" s="57"/>
      <c r="FX54" s="57"/>
      <c r="FY54" s="57"/>
      <c r="FZ54" s="57"/>
      <c r="GA54" s="57"/>
      <c r="GB54" s="57"/>
      <c r="GC54" s="57"/>
      <c r="GD54" s="57"/>
      <c r="GE54" s="57"/>
      <c r="GF54" s="57"/>
      <c r="GG54" s="57"/>
      <c r="GH54" s="57"/>
      <c r="GI54" s="57"/>
      <c r="GJ54" s="57"/>
      <c r="GK54" s="57"/>
      <c r="GL54" s="57"/>
      <c r="GM54" s="57"/>
      <c r="GN54" s="57"/>
      <c r="GO54" s="57"/>
      <c r="GP54" s="57"/>
      <c r="GQ54" s="57"/>
      <c r="GR54" s="57"/>
      <c r="GS54" s="57"/>
      <c r="GT54" s="57"/>
      <c r="GU54" s="57"/>
      <c r="GV54" s="57"/>
      <c r="GW54" s="57"/>
      <c r="GX54" s="57"/>
      <c r="GY54" s="57"/>
      <c r="GZ54" s="57"/>
      <c r="HA54" s="57"/>
      <c r="HB54" s="57"/>
      <c r="HC54" s="57"/>
      <c r="HD54" s="57"/>
      <c r="HE54" s="57"/>
      <c r="HF54" s="57"/>
      <c r="HG54" s="57"/>
      <c r="HH54" s="57"/>
      <c r="HI54" s="57"/>
      <c r="HJ54" s="57"/>
      <c r="HK54" s="57"/>
      <c r="HL54" s="57"/>
      <c r="HM54" s="57"/>
      <c r="HN54" s="57"/>
      <c r="HO54" s="57"/>
      <c r="HP54" s="57"/>
      <c r="HQ54" s="57"/>
      <c r="HR54" s="57"/>
      <c r="HS54" s="57"/>
      <c r="HT54" s="57"/>
      <c r="HU54" s="57"/>
      <c r="HV54" s="57"/>
      <c r="HW54" s="57"/>
      <c r="HX54" s="57"/>
      <c r="HY54" s="57"/>
      <c r="HZ54" s="57"/>
      <c r="IA54" s="57"/>
      <c r="IB54" s="57"/>
      <c r="IC54" s="57"/>
      <c r="ID54" s="57"/>
      <c r="IE54" s="57"/>
      <c r="IF54" s="57"/>
      <c r="IG54" s="57"/>
      <c r="IH54" s="57"/>
      <c r="II54" s="57"/>
      <c r="IJ54" s="57"/>
      <c r="IK54" s="57"/>
      <c r="IL54" s="57"/>
      <c r="IM54" s="57"/>
      <c r="IN54" s="57"/>
      <c r="IO54" s="57"/>
      <c r="IP54" s="57"/>
      <c r="IQ54" s="57"/>
      <c r="IR54" s="57"/>
      <c r="IS54" s="57"/>
      <c r="IT54" s="57"/>
      <c r="IU54" s="57"/>
      <c r="IV54" s="57"/>
      <c r="IW54" s="57"/>
      <c r="IX54" s="57"/>
      <c r="IY54" s="57"/>
      <c r="IZ54" s="57"/>
      <c r="JA54" s="57"/>
      <c r="JB54" s="57"/>
      <c r="JC54" s="57"/>
      <c r="JD54" s="57"/>
      <c r="JE54" s="57"/>
      <c r="JF54" s="57"/>
      <c r="JG54" s="57"/>
      <c r="JH54" s="57"/>
      <c r="JI54" s="57"/>
      <c r="JJ54" s="57"/>
      <c r="JK54" s="57"/>
      <c r="JL54" s="57"/>
      <c r="JM54" s="57"/>
      <c r="JN54" s="57"/>
      <c r="JO54" s="57"/>
      <c r="JP54" s="57"/>
      <c r="JQ54" s="57"/>
      <c r="JR54" s="57"/>
      <c r="JS54" s="57"/>
      <c r="JT54" s="57"/>
      <c r="JU54" s="57"/>
      <c r="JV54" s="57"/>
      <c r="JW54" s="57"/>
      <c r="JX54" s="57"/>
      <c r="JY54" s="57"/>
      <c r="JZ54" s="57"/>
      <c r="KA54" s="57"/>
      <c r="KB54" s="57"/>
      <c r="KC54" s="57"/>
      <c r="KD54" s="57"/>
      <c r="KE54" s="57"/>
      <c r="KF54" s="57"/>
      <c r="KG54" s="57"/>
      <c r="KH54" s="57"/>
      <c r="KI54" s="57"/>
      <c r="KJ54" s="57"/>
      <c r="KK54" s="57"/>
      <c r="KL54" s="57"/>
      <c r="KM54" s="57"/>
      <c r="KN54" s="57"/>
      <c r="KO54" s="57"/>
      <c r="KP54" s="57"/>
      <c r="KQ54" s="57"/>
      <c r="KR54" s="57"/>
      <c r="KS54" s="57"/>
      <c r="KT54" s="57"/>
      <c r="KU54" s="57"/>
      <c r="KV54" s="57"/>
      <c r="KW54" s="57"/>
      <c r="KX54" s="57"/>
      <c r="KY54" s="57"/>
      <c r="KZ54" s="57"/>
      <c r="LA54" s="57"/>
      <c r="LB54" s="57"/>
      <c r="LC54" s="57"/>
      <c r="LD54" s="57"/>
      <c r="LE54" s="57"/>
      <c r="LF54" s="57"/>
      <c r="LG54" s="57"/>
      <c r="LH54" s="57"/>
      <c r="LI54" s="57"/>
      <c r="LJ54" s="57"/>
      <c r="LK54" s="57"/>
      <c r="LL54" s="57"/>
      <c r="LM54" s="57"/>
      <c r="LN54" s="57"/>
      <c r="LO54" s="57"/>
      <c r="LP54" s="57"/>
      <c r="LQ54" s="57"/>
      <c r="LR54" s="57"/>
      <c r="LS54" s="57"/>
      <c r="LT54" s="57"/>
      <c r="LU54" s="57"/>
      <c r="LV54" s="57"/>
      <c r="LW54" s="57"/>
      <c r="LX54" s="57"/>
      <c r="LY54" s="57"/>
      <c r="LZ54" s="57"/>
      <c r="MA54" s="57"/>
      <c r="MB54" s="57"/>
      <c r="MC54" s="57"/>
      <c r="MD54" s="57"/>
      <c r="ME54" s="57"/>
      <c r="MF54" s="57"/>
      <c r="MG54" s="57"/>
      <c r="MH54" s="57"/>
      <c r="MI54" s="57"/>
      <c r="MJ54" s="57"/>
      <c r="MK54" s="57"/>
      <c r="ML54" s="57"/>
      <c r="MM54" s="57"/>
      <c r="MN54" s="57"/>
      <c r="MO54" s="57"/>
      <c r="MP54" s="57"/>
      <c r="MQ54" s="57"/>
      <c r="MR54" s="57"/>
      <c r="MS54" s="57"/>
      <c r="MT54" s="57"/>
      <c r="MU54" s="57"/>
      <c r="MV54" s="57"/>
      <c r="MW54" s="57"/>
      <c r="MX54" s="57"/>
      <c r="MY54" s="57"/>
      <c r="MZ54" s="57"/>
      <c r="NA54" s="57"/>
      <c r="NB54" s="57"/>
      <c r="NC54" s="57"/>
      <c r="ND54" s="57"/>
      <c r="NE54" s="57"/>
      <c r="NF54" s="57"/>
      <c r="NG54" s="57"/>
      <c r="NH54" s="57"/>
      <c r="NI54" s="57"/>
      <c r="NJ54" s="57"/>
      <c r="NK54" s="57"/>
      <c r="NL54" s="57"/>
      <c r="NM54" s="57"/>
      <c r="NN54" s="57"/>
      <c r="NO54" s="57"/>
      <c r="NP54" s="57"/>
      <c r="NQ54" s="57"/>
      <c r="NR54" s="57"/>
    </row>
    <row r="55" spans="3:382" x14ac:dyDescent="0.25">
      <c r="D55" s="57"/>
      <c r="E55" s="57"/>
      <c r="F55" s="57"/>
      <c r="G55" s="57"/>
      <c r="H55" s="57"/>
      <c r="I55" s="57"/>
      <c r="J55" s="57"/>
      <c r="K55" s="57"/>
      <c r="L55" s="57"/>
      <c r="M55" s="57"/>
      <c r="N55" s="57"/>
      <c r="O55" s="57"/>
      <c r="P55" s="57"/>
      <c r="Q55" s="57"/>
      <c r="R55" s="57"/>
      <c r="S55" s="57"/>
      <c r="T55" s="57"/>
      <c r="U55" s="57"/>
      <c r="V55" s="57"/>
      <c r="W55" s="57"/>
      <c r="X55" s="57"/>
      <c r="Y55" s="57"/>
      <c r="Z55" s="57"/>
      <c r="AA55" s="57"/>
      <c r="AB55" s="57"/>
      <c r="AC55" s="57"/>
      <c r="AD55" s="57"/>
      <c r="AE55" s="57"/>
      <c r="AF55" s="57"/>
      <c r="AG55" s="57"/>
      <c r="AH55" s="57"/>
      <c r="AI55" s="57"/>
      <c r="AJ55" s="57"/>
      <c r="AK55" s="57"/>
      <c r="AL55" s="57"/>
      <c r="AM55" s="57"/>
      <c r="AN55" s="57"/>
      <c r="AO55" s="57"/>
      <c r="AP55" s="57"/>
      <c r="AQ55" s="57"/>
      <c r="AR55" s="57"/>
      <c r="AS55" s="57"/>
      <c r="AT55" s="57"/>
    </row>
    <row r="56" spans="3:382" x14ac:dyDescent="0.25">
      <c r="C56" s="59"/>
      <c r="D56" s="59"/>
      <c r="E56" s="57"/>
      <c r="F56" s="59"/>
      <c r="G56" s="57"/>
      <c r="H56" s="57"/>
      <c r="I56" s="57"/>
      <c r="J56" s="57"/>
      <c r="K56" s="57"/>
      <c r="L56" s="57"/>
      <c r="M56" s="59"/>
      <c r="N56" s="57"/>
      <c r="O56" s="57"/>
      <c r="P56" s="57"/>
      <c r="Q56" s="57"/>
      <c r="R56" s="57"/>
      <c r="S56" s="57"/>
      <c r="T56" s="59"/>
      <c r="U56" s="57"/>
      <c r="V56" s="57"/>
      <c r="W56" s="57"/>
      <c r="X56" s="57"/>
      <c r="Y56" s="57"/>
      <c r="Z56" s="57"/>
      <c r="AA56" s="59"/>
      <c r="AB56" s="57"/>
      <c r="AC56" s="57"/>
      <c r="AD56" s="57"/>
      <c r="AE56" s="57"/>
      <c r="AF56" s="57"/>
      <c r="AG56" s="57"/>
      <c r="AH56" s="59"/>
      <c r="AI56" s="57"/>
      <c r="AJ56" s="57"/>
      <c r="AK56" s="57"/>
      <c r="AL56" s="57"/>
      <c r="AM56" s="57"/>
      <c r="AN56" s="57"/>
      <c r="AO56" s="59"/>
      <c r="AP56" s="57"/>
      <c r="AQ56" s="57"/>
      <c r="AR56" s="57"/>
      <c r="AS56" s="57"/>
      <c r="AT56" s="57"/>
    </row>
    <row r="57" spans="3:382" x14ac:dyDescent="0.25">
      <c r="D57" s="57"/>
      <c r="E57" s="57"/>
      <c r="F57" s="57"/>
      <c r="G57" s="57"/>
      <c r="H57" s="57"/>
      <c r="I57" s="57"/>
      <c r="J57" s="57"/>
      <c r="K57" s="57"/>
      <c r="L57" s="57"/>
      <c r="M57" s="57"/>
      <c r="N57" s="57"/>
      <c r="O57" s="57"/>
      <c r="P57" s="57"/>
      <c r="Q57" s="57"/>
      <c r="R57" s="57"/>
      <c r="S57" s="57"/>
      <c r="T57" s="57"/>
      <c r="U57" s="57"/>
      <c r="V57" s="57"/>
      <c r="W57" s="57"/>
      <c r="X57" s="57"/>
      <c r="Y57" s="57"/>
      <c r="Z57" s="57"/>
      <c r="AA57" s="57"/>
      <c r="AB57" s="57"/>
      <c r="AC57" s="57"/>
      <c r="AD57" s="57"/>
      <c r="AE57" s="57"/>
      <c r="AF57" s="57"/>
      <c r="AG57" s="57"/>
      <c r="AH57" s="57"/>
      <c r="AI57" s="57"/>
      <c r="AJ57" s="57"/>
      <c r="AK57" s="57"/>
      <c r="AL57" s="57"/>
      <c r="AM57" s="57"/>
      <c r="AN57" s="57"/>
      <c r="AO57" s="57"/>
      <c r="AP57" s="57"/>
      <c r="AQ57" s="57"/>
      <c r="AR57" s="57"/>
      <c r="AS57" s="57"/>
      <c r="AT57" s="57"/>
      <c r="AU57" s="57"/>
      <c r="AV57" s="57"/>
      <c r="AW57" s="57"/>
      <c r="AX57" s="57"/>
      <c r="AY57" s="57"/>
      <c r="AZ57" s="57"/>
      <c r="BA57" s="57"/>
      <c r="BB57" s="57"/>
      <c r="BC57" s="57"/>
      <c r="BD57" s="57"/>
      <c r="BE57" s="57"/>
      <c r="BF57" s="57"/>
      <c r="BG57" s="57"/>
      <c r="BH57" s="57"/>
      <c r="BI57" s="57"/>
      <c r="BJ57" s="57"/>
      <c r="BK57" s="57"/>
      <c r="BL57" s="57"/>
      <c r="BM57" s="57"/>
      <c r="BN57" s="57"/>
      <c r="BO57" s="57"/>
      <c r="BP57" s="57"/>
      <c r="BQ57" s="57"/>
      <c r="BR57" s="57"/>
      <c r="BS57" s="57"/>
      <c r="BT57" s="57"/>
      <c r="BU57" s="57"/>
      <c r="BV57" s="57"/>
      <c r="BW57" s="57"/>
      <c r="BX57" s="57"/>
      <c r="BY57" s="57"/>
      <c r="BZ57" s="57"/>
      <c r="CA57" s="57"/>
      <c r="CB57" s="57"/>
      <c r="CC57" s="57"/>
      <c r="CD57" s="57"/>
      <c r="CE57" s="57"/>
      <c r="CF57" s="57"/>
      <c r="CG57" s="57"/>
      <c r="CH57" s="57"/>
      <c r="CI57" s="57"/>
      <c r="CJ57" s="57"/>
      <c r="CK57" s="57"/>
      <c r="CL57" s="57"/>
      <c r="CM57" s="57"/>
      <c r="CN57" s="57"/>
      <c r="CO57" s="57"/>
      <c r="CP57" s="57"/>
      <c r="CQ57" s="57"/>
      <c r="CR57" s="57"/>
      <c r="CS57" s="57"/>
      <c r="CT57" s="57"/>
      <c r="CU57" s="57"/>
      <c r="CV57" s="57"/>
      <c r="CW57" s="57"/>
      <c r="CX57" s="57"/>
      <c r="CY57" s="57"/>
      <c r="CZ57" s="57"/>
      <c r="DA57" s="57"/>
      <c r="DB57" s="57"/>
      <c r="DC57" s="57"/>
      <c r="DD57" s="57"/>
      <c r="DE57" s="57"/>
      <c r="DF57" s="57"/>
      <c r="DG57" s="57"/>
      <c r="DH57" s="57"/>
      <c r="DI57" s="57"/>
      <c r="DJ57" s="57"/>
      <c r="DK57" s="57"/>
      <c r="DL57" s="57"/>
      <c r="DM57" s="57"/>
      <c r="DN57" s="57"/>
      <c r="DO57" s="57"/>
      <c r="DP57" s="57"/>
      <c r="DQ57" s="57"/>
      <c r="DR57" s="57"/>
      <c r="DS57" s="57"/>
      <c r="DT57" s="57"/>
      <c r="DU57" s="57"/>
      <c r="DV57" s="57"/>
      <c r="DW57" s="57"/>
      <c r="DX57" s="57"/>
      <c r="DY57" s="57"/>
      <c r="DZ57" s="57"/>
      <c r="EA57" s="57"/>
      <c r="EB57" s="57"/>
      <c r="EC57" s="57"/>
      <c r="ED57" s="57"/>
      <c r="EE57" s="57"/>
      <c r="EF57" s="57"/>
      <c r="EG57" s="57"/>
      <c r="EH57" s="57"/>
      <c r="EI57" s="57"/>
      <c r="EJ57" s="57"/>
      <c r="EK57" s="57"/>
      <c r="EL57" s="57"/>
      <c r="EM57" s="57"/>
      <c r="EN57" s="57"/>
      <c r="EO57" s="57"/>
      <c r="EP57" s="57"/>
      <c r="EQ57" s="57"/>
      <c r="ER57" s="57"/>
      <c r="ES57" s="57"/>
      <c r="ET57" s="57"/>
      <c r="EU57" s="57"/>
      <c r="EV57" s="57"/>
      <c r="EW57" s="57"/>
      <c r="EX57" s="57"/>
      <c r="EY57" s="57"/>
      <c r="EZ57" s="57"/>
      <c r="FA57" s="57"/>
      <c r="FB57" s="57"/>
      <c r="FC57" s="57"/>
      <c r="FD57" s="57"/>
      <c r="FE57" s="57"/>
      <c r="FF57" s="57"/>
      <c r="FG57" s="57"/>
      <c r="FH57" s="57"/>
      <c r="FI57" s="57"/>
      <c r="FJ57" s="57"/>
      <c r="FK57" s="57"/>
      <c r="FL57" s="57"/>
      <c r="FM57" s="57"/>
      <c r="FN57" s="57"/>
      <c r="FO57" s="57"/>
      <c r="FP57" s="57"/>
      <c r="FQ57" s="57"/>
      <c r="FR57" s="57"/>
      <c r="FS57" s="57"/>
      <c r="FT57" s="57"/>
      <c r="FU57" s="57"/>
      <c r="FV57" s="57"/>
      <c r="FW57" s="57"/>
      <c r="FX57" s="57"/>
      <c r="FY57" s="57"/>
      <c r="FZ57" s="57"/>
      <c r="GA57" s="57"/>
      <c r="GB57" s="57"/>
      <c r="GC57" s="57"/>
      <c r="GD57" s="57"/>
      <c r="GE57" s="57"/>
      <c r="GF57" s="57"/>
      <c r="GG57" s="57"/>
      <c r="GH57" s="57"/>
      <c r="GI57" s="57"/>
      <c r="GJ57" s="57"/>
      <c r="GK57" s="57"/>
      <c r="GL57" s="57"/>
      <c r="GM57" s="57"/>
      <c r="GN57" s="57"/>
      <c r="GO57" s="57"/>
      <c r="GP57" s="57"/>
      <c r="GQ57" s="57"/>
      <c r="GR57" s="57"/>
      <c r="GS57" s="57"/>
      <c r="GT57" s="57"/>
      <c r="GU57" s="57"/>
      <c r="GV57" s="57"/>
      <c r="GW57" s="57"/>
      <c r="GX57" s="57"/>
      <c r="GY57" s="57"/>
      <c r="GZ57" s="57"/>
      <c r="HA57" s="57"/>
      <c r="HB57" s="57"/>
      <c r="HC57" s="57"/>
      <c r="HD57" s="57"/>
      <c r="HE57" s="57"/>
      <c r="HF57" s="57"/>
      <c r="HG57" s="57"/>
      <c r="HH57" s="57"/>
      <c r="HI57" s="57"/>
      <c r="HJ57" s="57"/>
      <c r="HK57" s="57"/>
      <c r="HL57" s="57"/>
      <c r="HM57" s="57"/>
      <c r="HN57" s="57"/>
      <c r="HO57" s="57"/>
      <c r="HP57" s="57"/>
      <c r="HQ57" s="57"/>
      <c r="HR57" s="57"/>
      <c r="HS57" s="57"/>
      <c r="HT57" s="57"/>
      <c r="HU57" s="57"/>
      <c r="HV57" s="57"/>
      <c r="HW57" s="57"/>
      <c r="HX57" s="57"/>
      <c r="HY57" s="57"/>
      <c r="HZ57" s="57"/>
      <c r="IA57" s="57"/>
      <c r="IB57" s="57"/>
      <c r="IC57" s="57"/>
      <c r="ID57" s="57"/>
      <c r="IE57" s="57"/>
      <c r="IF57" s="57"/>
      <c r="IG57" s="57"/>
      <c r="IH57" s="57"/>
      <c r="II57" s="57"/>
      <c r="IJ57" s="57"/>
      <c r="IK57" s="57"/>
      <c r="IL57" s="57"/>
      <c r="IM57" s="57"/>
      <c r="IN57" s="57"/>
      <c r="IO57" s="57"/>
      <c r="IP57" s="57"/>
      <c r="IQ57" s="57"/>
      <c r="IR57" s="57"/>
      <c r="IS57" s="57"/>
      <c r="IT57" s="57"/>
      <c r="IU57" s="57"/>
      <c r="IV57" s="57"/>
      <c r="IW57" s="57"/>
      <c r="IX57" s="57"/>
      <c r="IY57" s="57"/>
      <c r="IZ57" s="57"/>
      <c r="JA57" s="57"/>
      <c r="JB57" s="57"/>
      <c r="JC57" s="57"/>
      <c r="JD57" s="57"/>
      <c r="JE57" s="57"/>
      <c r="JF57" s="57"/>
      <c r="JG57" s="57"/>
      <c r="JH57" s="57"/>
      <c r="JI57" s="57"/>
      <c r="JJ57" s="57"/>
      <c r="JK57" s="57"/>
      <c r="JL57" s="57"/>
      <c r="JM57" s="57"/>
      <c r="JN57" s="57"/>
      <c r="JO57" s="57"/>
      <c r="JP57" s="57"/>
      <c r="JQ57" s="57"/>
      <c r="JR57" s="57"/>
      <c r="JS57" s="57"/>
      <c r="JT57" s="57"/>
      <c r="JU57" s="57"/>
      <c r="JV57" s="57"/>
      <c r="JW57" s="57"/>
      <c r="JX57" s="57"/>
      <c r="JY57" s="57"/>
      <c r="JZ57" s="57"/>
      <c r="KA57" s="57"/>
      <c r="KB57" s="57"/>
      <c r="KC57" s="57"/>
      <c r="KD57" s="57"/>
      <c r="KE57" s="57"/>
      <c r="KF57" s="57"/>
      <c r="KG57" s="57"/>
      <c r="KH57" s="57"/>
      <c r="KI57" s="57"/>
      <c r="KJ57" s="57"/>
      <c r="KK57" s="57"/>
      <c r="KL57" s="57"/>
      <c r="KM57" s="57"/>
      <c r="KN57" s="57"/>
      <c r="KO57" s="57"/>
      <c r="KP57" s="57"/>
      <c r="KQ57" s="57"/>
      <c r="KR57" s="57"/>
      <c r="KS57" s="57"/>
      <c r="KT57" s="57"/>
      <c r="KU57" s="57"/>
      <c r="KV57" s="57"/>
      <c r="KW57" s="57"/>
      <c r="KX57" s="57"/>
      <c r="KY57" s="57"/>
      <c r="KZ57" s="57"/>
      <c r="LA57" s="57"/>
      <c r="LB57" s="57"/>
      <c r="LC57" s="57"/>
      <c r="LD57" s="57"/>
      <c r="LE57" s="57"/>
      <c r="LF57" s="57"/>
      <c r="LG57" s="57"/>
      <c r="LH57" s="57"/>
      <c r="LI57" s="57"/>
      <c r="LJ57" s="57"/>
      <c r="LK57" s="57"/>
      <c r="LL57" s="57"/>
      <c r="LM57" s="57"/>
      <c r="LN57" s="57"/>
      <c r="LO57" s="57"/>
      <c r="LP57" s="57"/>
      <c r="LQ57" s="57"/>
      <c r="LR57" s="57"/>
      <c r="LS57" s="57"/>
      <c r="LT57" s="57"/>
      <c r="LU57" s="57"/>
      <c r="LV57" s="57"/>
      <c r="LW57" s="57"/>
      <c r="LX57" s="57"/>
      <c r="LY57" s="57"/>
      <c r="LZ57" s="57"/>
      <c r="MA57" s="57"/>
      <c r="MB57" s="57"/>
      <c r="MC57" s="57"/>
      <c r="MD57" s="57"/>
      <c r="ME57" s="57"/>
      <c r="MF57" s="57"/>
      <c r="MG57" s="57"/>
      <c r="MH57" s="57"/>
      <c r="MI57" s="57"/>
      <c r="MJ57" s="57"/>
      <c r="MK57" s="57"/>
      <c r="ML57" s="57"/>
      <c r="MM57" s="57"/>
      <c r="MN57" s="57"/>
      <c r="MO57" s="57"/>
      <c r="MP57" s="57"/>
      <c r="MQ57" s="57"/>
      <c r="MR57" s="57"/>
      <c r="MS57" s="57"/>
      <c r="MT57" s="57"/>
      <c r="MU57" s="57"/>
      <c r="MV57" s="57"/>
      <c r="MW57" s="57"/>
      <c r="MX57" s="57"/>
      <c r="MY57" s="57"/>
      <c r="MZ57" s="57"/>
      <c r="NA57" s="57"/>
      <c r="NB57" s="57"/>
      <c r="NC57" s="57"/>
      <c r="ND57" s="57"/>
      <c r="NE57" s="57"/>
      <c r="NF57" s="57"/>
      <c r="NG57" s="57"/>
      <c r="NH57" s="57"/>
      <c r="NI57" s="57"/>
      <c r="NJ57" s="57"/>
      <c r="NK57" s="57"/>
      <c r="NL57" s="57"/>
      <c r="NM57" s="57"/>
      <c r="NN57" s="57"/>
      <c r="NO57" s="57"/>
      <c r="NP57" s="57"/>
      <c r="NQ57" s="57"/>
      <c r="NR57" s="57"/>
    </row>
    <row r="58" spans="3:382" x14ac:dyDescent="0.25">
      <c r="D58" s="57"/>
      <c r="E58" s="57"/>
      <c r="F58" s="57"/>
      <c r="G58" s="57"/>
      <c r="H58" s="57"/>
      <c r="I58" s="57"/>
      <c r="J58" s="57"/>
      <c r="K58" s="57"/>
      <c r="L58" s="57"/>
      <c r="M58" s="57"/>
      <c r="N58" s="57"/>
      <c r="O58" s="57"/>
      <c r="P58" s="57"/>
      <c r="Q58" s="57"/>
      <c r="R58" s="57"/>
      <c r="S58" s="57"/>
      <c r="T58" s="57"/>
      <c r="U58" s="57"/>
      <c r="V58" s="57"/>
      <c r="W58" s="57"/>
      <c r="X58" s="57"/>
      <c r="Y58" s="57"/>
      <c r="Z58" s="57"/>
      <c r="AA58" s="57"/>
      <c r="AB58" s="57"/>
      <c r="AC58" s="57"/>
      <c r="AD58" s="57"/>
      <c r="AE58" s="57"/>
      <c r="AF58" s="57"/>
      <c r="AG58" s="57"/>
      <c r="AH58" s="57"/>
      <c r="AI58" s="57"/>
      <c r="AJ58" s="57"/>
      <c r="AK58" s="57"/>
      <c r="AL58" s="57"/>
      <c r="AM58" s="57"/>
      <c r="AN58" s="57"/>
      <c r="AO58" s="57"/>
      <c r="AP58" s="57"/>
      <c r="AQ58" s="57"/>
      <c r="AR58" s="57"/>
      <c r="AS58" s="57"/>
      <c r="AT58" s="57"/>
      <c r="AU58" s="57"/>
      <c r="AV58" s="57"/>
      <c r="AW58" s="57"/>
      <c r="AX58" s="57"/>
      <c r="AY58" s="57"/>
      <c r="AZ58" s="57"/>
      <c r="BA58" s="57"/>
      <c r="BB58" s="57"/>
      <c r="BC58" s="57"/>
      <c r="BD58" s="57"/>
      <c r="BE58" s="57"/>
      <c r="BF58" s="57"/>
      <c r="BG58" s="57"/>
      <c r="BH58" s="57"/>
      <c r="BI58" s="57"/>
      <c r="BJ58" s="57"/>
      <c r="BK58" s="57"/>
      <c r="BL58" s="57"/>
      <c r="BM58" s="57"/>
      <c r="BN58" s="57"/>
      <c r="BO58" s="57"/>
      <c r="BP58" s="57"/>
      <c r="BQ58" s="57"/>
      <c r="BR58" s="57"/>
      <c r="BS58" s="57"/>
      <c r="BT58" s="57"/>
      <c r="BU58" s="57"/>
      <c r="BV58" s="57"/>
      <c r="BW58" s="57"/>
      <c r="BX58" s="57"/>
      <c r="BY58" s="57"/>
      <c r="BZ58" s="57"/>
      <c r="CA58" s="57"/>
      <c r="CB58" s="57"/>
      <c r="CC58" s="57"/>
      <c r="CD58" s="57"/>
      <c r="CE58" s="57"/>
      <c r="CF58" s="57"/>
      <c r="CG58" s="57"/>
      <c r="CH58" s="57"/>
      <c r="CI58" s="57"/>
      <c r="CJ58" s="57"/>
      <c r="CK58" s="57"/>
      <c r="CL58" s="57"/>
      <c r="CM58" s="57"/>
      <c r="CN58" s="57"/>
      <c r="CO58" s="57"/>
      <c r="CP58" s="57"/>
      <c r="CQ58" s="57"/>
      <c r="CR58" s="57"/>
      <c r="CS58" s="57"/>
      <c r="CT58" s="57"/>
      <c r="CU58" s="57"/>
      <c r="CV58" s="57"/>
      <c r="CW58" s="57"/>
      <c r="CX58" s="57"/>
      <c r="CY58" s="57"/>
      <c r="CZ58" s="57"/>
      <c r="DA58" s="57"/>
      <c r="DB58" s="57"/>
      <c r="DC58" s="57"/>
      <c r="DD58" s="57"/>
      <c r="DE58" s="57"/>
      <c r="DF58" s="57"/>
      <c r="DG58" s="57"/>
      <c r="DH58" s="57"/>
      <c r="DI58" s="57"/>
      <c r="DJ58" s="57"/>
      <c r="DK58" s="57"/>
      <c r="DL58" s="57"/>
      <c r="DM58" s="57"/>
      <c r="DN58" s="57"/>
      <c r="DO58" s="57"/>
      <c r="DP58" s="57"/>
      <c r="DQ58" s="57"/>
      <c r="DR58" s="57"/>
      <c r="DS58" s="57"/>
      <c r="DT58" s="57"/>
      <c r="DU58" s="57"/>
      <c r="DV58" s="57"/>
      <c r="DW58" s="57"/>
      <c r="DX58" s="57"/>
      <c r="DY58" s="57"/>
      <c r="DZ58" s="57"/>
      <c r="EA58" s="57"/>
      <c r="EB58" s="57"/>
      <c r="EC58" s="57"/>
      <c r="ED58" s="57"/>
      <c r="EE58" s="57"/>
      <c r="EF58" s="57"/>
      <c r="EG58" s="57"/>
      <c r="EH58" s="57"/>
      <c r="EI58" s="57"/>
      <c r="EJ58" s="57"/>
      <c r="EK58" s="57"/>
      <c r="EL58" s="57"/>
      <c r="EM58" s="57"/>
      <c r="EN58" s="57"/>
      <c r="EO58" s="57"/>
      <c r="EP58" s="57"/>
      <c r="EQ58" s="57"/>
      <c r="ER58" s="57"/>
      <c r="ES58" s="57"/>
      <c r="ET58" s="57"/>
      <c r="EU58" s="57"/>
      <c r="EV58" s="57"/>
      <c r="EW58" s="57"/>
      <c r="EX58" s="57"/>
      <c r="EY58" s="57"/>
      <c r="EZ58" s="57"/>
      <c r="FA58" s="57"/>
      <c r="FB58" s="57"/>
      <c r="FC58" s="57"/>
      <c r="FD58" s="57"/>
      <c r="FE58" s="57"/>
      <c r="FF58" s="57"/>
      <c r="FG58" s="57"/>
      <c r="FH58" s="57"/>
      <c r="FI58" s="57"/>
      <c r="FJ58" s="57"/>
      <c r="FK58" s="57"/>
      <c r="FL58" s="57"/>
      <c r="FM58" s="57"/>
      <c r="FN58" s="57"/>
      <c r="FO58" s="57"/>
      <c r="FP58" s="57"/>
      <c r="FQ58" s="57"/>
      <c r="FR58" s="57"/>
      <c r="FS58" s="57"/>
      <c r="FT58" s="57"/>
      <c r="FU58" s="57"/>
      <c r="FV58" s="57"/>
      <c r="FW58" s="57"/>
      <c r="FX58" s="57"/>
      <c r="FY58" s="57"/>
      <c r="FZ58" s="57"/>
      <c r="GA58" s="57"/>
      <c r="GB58" s="57"/>
      <c r="GC58" s="57"/>
      <c r="GD58" s="57"/>
      <c r="GE58" s="57"/>
      <c r="GF58" s="57"/>
      <c r="GG58" s="57"/>
      <c r="GH58" s="57"/>
      <c r="GI58" s="57"/>
      <c r="GJ58" s="57"/>
      <c r="GK58" s="57"/>
      <c r="GL58" s="57"/>
      <c r="GM58" s="57"/>
      <c r="GN58" s="57"/>
      <c r="GO58" s="57"/>
      <c r="GP58" s="57"/>
      <c r="GQ58" s="57"/>
      <c r="GR58" s="57"/>
      <c r="GS58" s="57"/>
      <c r="GT58" s="57"/>
      <c r="GU58" s="57"/>
      <c r="GV58" s="57"/>
      <c r="GW58" s="57"/>
      <c r="GX58" s="57"/>
      <c r="GY58" s="57"/>
      <c r="GZ58" s="57"/>
      <c r="HA58" s="57"/>
      <c r="HB58" s="57"/>
      <c r="HC58" s="57"/>
      <c r="HD58" s="57"/>
      <c r="HE58" s="57"/>
      <c r="HF58" s="57"/>
      <c r="HG58" s="57"/>
      <c r="HH58" s="57"/>
      <c r="HI58" s="57"/>
      <c r="HJ58" s="57"/>
      <c r="HK58" s="57"/>
      <c r="HL58" s="57"/>
      <c r="HM58" s="57"/>
      <c r="HN58" s="57"/>
      <c r="HO58" s="57"/>
      <c r="HP58" s="57"/>
      <c r="HQ58" s="57"/>
      <c r="HR58" s="57"/>
      <c r="HS58" s="57"/>
      <c r="HT58" s="57"/>
      <c r="HU58" s="57"/>
      <c r="HV58" s="57"/>
      <c r="HW58" s="57"/>
      <c r="HX58" s="57"/>
      <c r="HY58" s="57"/>
      <c r="HZ58" s="57"/>
      <c r="IA58" s="57"/>
      <c r="IB58" s="57"/>
      <c r="IC58" s="57"/>
      <c r="ID58" s="57"/>
      <c r="IE58" s="57"/>
      <c r="IF58" s="57"/>
      <c r="IG58" s="57"/>
      <c r="IH58" s="57"/>
      <c r="II58" s="57"/>
      <c r="IJ58" s="57"/>
      <c r="IK58" s="57"/>
      <c r="IL58" s="57"/>
      <c r="IM58" s="57"/>
      <c r="IN58" s="57"/>
      <c r="IO58" s="57"/>
      <c r="IP58" s="57"/>
      <c r="IQ58" s="57"/>
      <c r="IR58" s="57"/>
      <c r="IS58" s="57"/>
      <c r="IT58" s="57"/>
      <c r="IU58" s="57"/>
      <c r="IV58" s="57"/>
      <c r="IW58" s="57"/>
      <c r="IX58" s="57"/>
      <c r="IY58" s="57"/>
      <c r="IZ58" s="57"/>
      <c r="JA58" s="57"/>
      <c r="JB58" s="57"/>
      <c r="JC58" s="57"/>
      <c r="JD58" s="57"/>
      <c r="JE58" s="57"/>
      <c r="JF58" s="57"/>
      <c r="JG58" s="57"/>
      <c r="JH58" s="57"/>
      <c r="JI58" s="57"/>
      <c r="JJ58" s="57"/>
      <c r="JK58" s="57"/>
      <c r="JL58" s="57"/>
      <c r="JM58" s="57"/>
      <c r="JN58" s="57"/>
      <c r="JO58" s="57"/>
      <c r="JP58" s="57"/>
      <c r="JQ58" s="57"/>
      <c r="JR58" s="57"/>
      <c r="JS58" s="57"/>
      <c r="JT58" s="57"/>
      <c r="JU58" s="57"/>
      <c r="JV58" s="57"/>
      <c r="JW58" s="57"/>
      <c r="JX58" s="57"/>
      <c r="JY58" s="57"/>
      <c r="JZ58" s="57"/>
      <c r="KA58" s="57"/>
      <c r="KB58" s="57"/>
      <c r="KC58" s="57"/>
      <c r="KD58" s="57"/>
      <c r="KE58" s="57"/>
      <c r="KF58" s="57"/>
      <c r="KG58" s="57"/>
      <c r="KH58" s="57"/>
      <c r="KI58" s="57"/>
      <c r="KJ58" s="57"/>
      <c r="KK58" s="57"/>
      <c r="KL58" s="57"/>
      <c r="KM58" s="57"/>
      <c r="KN58" s="57"/>
      <c r="KO58" s="57"/>
      <c r="KP58" s="57"/>
      <c r="KQ58" s="57"/>
      <c r="KR58" s="57"/>
      <c r="KS58" s="57"/>
      <c r="KT58" s="57"/>
      <c r="KU58" s="57"/>
      <c r="KV58" s="57"/>
      <c r="KW58" s="57"/>
      <c r="KX58" s="57"/>
      <c r="KY58" s="57"/>
      <c r="KZ58" s="57"/>
      <c r="LA58" s="57"/>
      <c r="LB58" s="57"/>
      <c r="LC58" s="57"/>
      <c r="LD58" s="57"/>
      <c r="LE58" s="57"/>
      <c r="LF58" s="57"/>
      <c r="LG58" s="57"/>
      <c r="LH58" s="57"/>
      <c r="LI58" s="57"/>
      <c r="LJ58" s="57"/>
      <c r="LK58" s="57"/>
      <c r="LL58" s="57"/>
      <c r="LM58" s="57"/>
      <c r="LN58" s="57"/>
      <c r="LO58" s="57"/>
      <c r="LP58" s="57"/>
      <c r="LQ58" s="57"/>
      <c r="LR58" s="57"/>
      <c r="LS58" s="57"/>
      <c r="LT58" s="57"/>
      <c r="LU58" s="57"/>
      <c r="LV58" s="57"/>
      <c r="LW58" s="57"/>
      <c r="LX58" s="57"/>
      <c r="LY58" s="57"/>
      <c r="LZ58" s="57"/>
      <c r="MA58" s="57"/>
      <c r="MB58" s="57"/>
      <c r="MC58" s="57"/>
      <c r="MD58" s="57"/>
      <c r="ME58" s="57"/>
      <c r="MF58" s="57"/>
      <c r="MG58" s="57"/>
      <c r="MH58" s="57"/>
      <c r="MI58" s="57"/>
      <c r="MJ58" s="57"/>
      <c r="MK58" s="57"/>
      <c r="ML58" s="57"/>
      <c r="MM58" s="57"/>
      <c r="MN58" s="57"/>
      <c r="MO58" s="57"/>
      <c r="MP58" s="57"/>
      <c r="MQ58" s="57"/>
      <c r="MR58" s="57"/>
      <c r="MS58" s="57"/>
      <c r="MT58" s="57"/>
      <c r="MU58" s="57"/>
      <c r="MV58" s="57"/>
      <c r="MW58" s="57"/>
      <c r="MX58" s="57"/>
      <c r="MY58" s="57"/>
      <c r="MZ58" s="57"/>
      <c r="NA58" s="57"/>
      <c r="NB58" s="57"/>
      <c r="NC58" s="57"/>
      <c r="ND58" s="57"/>
      <c r="NE58" s="57"/>
      <c r="NF58" s="57"/>
      <c r="NG58" s="57"/>
      <c r="NH58" s="57"/>
      <c r="NI58" s="57"/>
      <c r="NJ58" s="57"/>
      <c r="NK58" s="57"/>
      <c r="NL58" s="57"/>
      <c r="NM58" s="57"/>
      <c r="NN58" s="57"/>
      <c r="NO58" s="57"/>
      <c r="NP58" s="57"/>
      <c r="NQ58" s="57"/>
      <c r="NR58" s="57"/>
    </row>
    <row r="59" spans="3:382" x14ac:dyDescent="0.25">
      <c r="D59" s="57"/>
      <c r="E59" s="57"/>
      <c r="F59" s="57"/>
      <c r="G59" s="57"/>
      <c r="H59" s="57"/>
      <c r="I59" s="57"/>
      <c r="J59" s="57"/>
      <c r="K59" s="57"/>
      <c r="L59" s="57"/>
      <c r="M59" s="57"/>
      <c r="N59" s="57"/>
      <c r="O59" s="57"/>
      <c r="P59" s="57"/>
      <c r="Q59" s="57"/>
      <c r="R59" s="57"/>
      <c r="S59" s="57"/>
      <c r="T59" s="57"/>
      <c r="U59" s="57"/>
      <c r="V59" s="57"/>
      <c r="W59" s="57"/>
      <c r="X59" s="57"/>
      <c r="Y59" s="57"/>
      <c r="Z59" s="57"/>
      <c r="AA59" s="57"/>
      <c r="AB59" s="57"/>
      <c r="AC59" s="57"/>
      <c r="AD59" s="57"/>
      <c r="AE59" s="57"/>
      <c r="AF59" s="57"/>
      <c r="AG59" s="57"/>
      <c r="AH59" s="57"/>
      <c r="AI59" s="57"/>
      <c r="AJ59" s="57"/>
      <c r="AK59" s="57"/>
      <c r="AL59" s="57"/>
      <c r="AM59" s="57"/>
      <c r="AN59" s="57"/>
      <c r="AO59" s="57"/>
      <c r="AP59" s="57"/>
      <c r="AQ59" s="57"/>
      <c r="AR59" s="57"/>
      <c r="AS59" s="57"/>
      <c r="AT59" s="57"/>
      <c r="AU59" s="57"/>
      <c r="AV59" s="57"/>
      <c r="AW59" s="57"/>
      <c r="AX59" s="57"/>
      <c r="AY59" s="57"/>
      <c r="AZ59" s="57"/>
      <c r="BA59" s="57"/>
      <c r="BB59" s="57"/>
      <c r="BC59" s="57"/>
      <c r="BD59" s="57"/>
      <c r="BE59" s="57"/>
      <c r="BF59" s="57"/>
      <c r="BG59" s="57"/>
      <c r="BH59" s="57"/>
      <c r="BI59" s="57"/>
      <c r="BJ59" s="57"/>
      <c r="BK59" s="57"/>
      <c r="BL59" s="57"/>
      <c r="BM59" s="57"/>
      <c r="BN59" s="57"/>
      <c r="BO59" s="57"/>
      <c r="BP59" s="57"/>
      <c r="BQ59" s="57"/>
      <c r="BR59" s="57"/>
      <c r="BS59" s="57"/>
      <c r="BT59" s="57"/>
      <c r="BU59" s="57"/>
      <c r="BV59" s="57"/>
      <c r="BW59" s="57"/>
      <c r="BX59" s="57"/>
      <c r="BY59" s="57"/>
      <c r="BZ59" s="57"/>
      <c r="CA59" s="57"/>
      <c r="CB59" s="57"/>
      <c r="CC59" s="57"/>
      <c r="CD59" s="57"/>
      <c r="CE59" s="57"/>
      <c r="CF59" s="57"/>
      <c r="CG59" s="57"/>
      <c r="CH59" s="57"/>
      <c r="CI59" s="57"/>
      <c r="CJ59" s="57"/>
      <c r="CK59" s="57"/>
      <c r="CL59" s="57"/>
      <c r="CM59" s="57"/>
      <c r="CN59" s="57"/>
      <c r="CO59" s="57"/>
      <c r="CP59" s="57"/>
      <c r="CQ59" s="57"/>
      <c r="CR59" s="57"/>
      <c r="CS59" s="57"/>
      <c r="CT59" s="57"/>
      <c r="CU59" s="57"/>
      <c r="CV59" s="57"/>
      <c r="CW59" s="57"/>
      <c r="CX59" s="57"/>
      <c r="CY59" s="57"/>
      <c r="CZ59" s="57"/>
      <c r="DA59" s="57"/>
      <c r="DB59" s="57"/>
      <c r="DC59" s="57"/>
      <c r="DD59" s="57"/>
      <c r="DE59" s="57"/>
      <c r="DF59" s="57"/>
      <c r="DG59" s="57"/>
      <c r="DH59" s="57"/>
      <c r="DI59" s="57"/>
      <c r="DJ59" s="57"/>
      <c r="DK59" s="57"/>
      <c r="DL59" s="57"/>
      <c r="DM59" s="57"/>
      <c r="DN59" s="57"/>
      <c r="DO59" s="57"/>
      <c r="DP59" s="57"/>
      <c r="DQ59" s="57"/>
      <c r="DR59" s="57"/>
      <c r="DS59" s="57"/>
      <c r="DT59" s="57"/>
      <c r="DU59" s="57"/>
      <c r="DV59" s="57"/>
      <c r="DW59" s="57"/>
      <c r="DX59" s="57"/>
      <c r="DY59" s="57"/>
      <c r="DZ59" s="57"/>
      <c r="EA59" s="57"/>
      <c r="EB59" s="57"/>
      <c r="EC59" s="57"/>
      <c r="ED59" s="57"/>
      <c r="EE59" s="57"/>
      <c r="EF59" s="57"/>
      <c r="EG59" s="57"/>
      <c r="EH59" s="57"/>
      <c r="EI59" s="57"/>
      <c r="EJ59" s="57"/>
      <c r="EK59" s="57"/>
      <c r="EL59" s="57"/>
      <c r="EM59" s="57"/>
      <c r="EN59" s="57"/>
      <c r="EO59" s="57"/>
      <c r="EP59" s="57"/>
      <c r="EQ59" s="57"/>
      <c r="ER59" s="57"/>
      <c r="ES59" s="57"/>
      <c r="ET59" s="57"/>
      <c r="EU59" s="57"/>
      <c r="EV59" s="57"/>
      <c r="EW59" s="57"/>
      <c r="EX59" s="57"/>
      <c r="EY59" s="57"/>
      <c r="EZ59" s="57"/>
      <c r="FA59" s="57"/>
      <c r="FB59" s="57"/>
      <c r="FC59" s="57"/>
      <c r="FD59" s="57"/>
      <c r="FE59" s="57"/>
      <c r="FF59" s="57"/>
      <c r="FG59" s="57"/>
      <c r="FH59" s="57"/>
      <c r="FI59" s="57"/>
      <c r="FJ59" s="57"/>
      <c r="FK59" s="57"/>
      <c r="FL59" s="57"/>
      <c r="FM59" s="57"/>
      <c r="FN59" s="57"/>
      <c r="FO59" s="57"/>
      <c r="FP59" s="57"/>
      <c r="FQ59" s="57"/>
      <c r="FR59" s="57"/>
      <c r="FS59" s="57"/>
      <c r="FT59" s="57"/>
      <c r="FU59" s="57"/>
      <c r="FV59" s="57"/>
      <c r="FW59" s="57"/>
      <c r="FX59" s="57"/>
      <c r="FY59" s="57"/>
      <c r="FZ59" s="57"/>
      <c r="GA59" s="57"/>
      <c r="GB59" s="57"/>
      <c r="GC59" s="57"/>
      <c r="GD59" s="57"/>
      <c r="GE59" s="57"/>
      <c r="GF59" s="57"/>
      <c r="GG59" s="57"/>
      <c r="GH59" s="57"/>
      <c r="GI59" s="57"/>
      <c r="GJ59" s="57"/>
      <c r="GK59" s="57"/>
      <c r="GL59" s="57"/>
      <c r="GM59" s="57"/>
      <c r="GN59" s="57"/>
      <c r="GO59" s="57"/>
      <c r="GP59" s="57"/>
      <c r="GQ59" s="57"/>
      <c r="GR59" s="57"/>
      <c r="GS59" s="57"/>
      <c r="GT59" s="57"/>
      <c r="GU59" s="57"/>
      <c r="GV59" s="57"/>
      <c r="GW59" s="57"/>
      <c r="GX59" s="57"/>
      <c r="GY59" s="57"/>
      <c r="GZ59" s="57"/>
      <c r="HA59" s="57"/>
      <c r="HB59" s="57"/>
      <c r="HC59" s="57"/>
      <c r="HD59" s="57"/>
      <c r="HE59" s="57"/>
      <c r="HF59" s="57"/>
      <c r="HG59" s="57"/>
      <c r="HH59" s="57"/>
      <c r="HI59" s="57"/>
      <c r="HJ59" s="57"/>
      <c r="HK59" s="57"/>
      <c r="HL59" s="57"/>
      <c r="HM59" s="57"/>
      <c r="HN59" s="57"/>
      <c r="HO59" s="57"/>
      <c r="HP59" s="57"/>
      <c r="HQ59" s="57"/>
      <c r="HR59" s="57"/>
      <c r="HS59" s="57"/>
      <c r="HT59" s="57"/>
      <c r="HU59" s="57"/>
      <c r="HV59" s="57"/>
      <c r="HW59" s="57"/>
      <c r="HX59" s="57"/>
      <c r="HY59" s="57"/>
      <c r="HZ59" s="57"/>
      <c r="IA59" s="57"/>
      <c r="IB59" s="57"/>
      <c r="IC59" s="57"/>
      <c r="ID59" s="57"/>
      <c r="IE59" s="57"/>
      <c r="IF59" s="57"/>
      <c r="IG59" s="57"/>
      <c r="IH59" s="57"/>
      <c r="II59" s="57"/>
      <c r="IJ59" s="57"/>
      <c r="IK59" s="57"/>
      <c r="IL59" s="57"/>
      <c r="IM59" s="57"/>
      <c r="IN59" s="57"/>
      <c r="IO59" s="57"/>
      <c r="IP59" s="57"/>
      <c r="IQ59" s="57"/>
      <c r="IR59" s="57"/>
      <c r="IS59" s="57"/>
      <c r="IT59" s="57"/>
      <c r="IU59" s="57"/>
      <c r="IV59" s="57"/>
      <c r="IW59" s="57"/>
      <c r="IX59" s="57"/>
      <c r="IY59" s="57"/>
      <c r="IZ59" s="57"/>
      <c r="JA59" s="57"/>
      <c r="JB59" s="57"/>
      <c r="JC59" s="57"/>
      <c r="JD59" s="57"/>
      <c r="JE59" s="57"/>
      <c r="JF59" s="57"/>
      <c r="JG59" s="57"/>
      <c r="JH59" s="57"/>
      <c r="JI59" s="57"/>
      <c r="JJ59" s="57"/>
      <c r="JK59" s="57"/>
      <c r="JL59" s="57"/>
      <c r="JM59" s="57"/>
      <c r="JN59" s="57"/>
      <c r="JO59" s="57"/>
      <c r="JP59" s="57"/>
      <c r="JQ59" s="57"/>
      <c r="JR59" s="57"/>
      <c r="JS59" s="57"/>
      <c r="JT59" s="57"/>
      <c r="JU59" s="57"/>
      <c r="JV59" s="57"/>
      <c r="JW59" s="57"/>
      <c r="JX59" s="57"/>
      <c r="JY59" s="57"/>
      <c r="JZ59" s="57"/>
      <c r="KA59" s="57"/>
      <c r="KB59" s="57"/>
      <c r="KC59" s="57"/>
      <c r="KD59" s="57"/>
      <c r="KE59" s="57"/>
      <c r="KF59" s="57"/>
      <c r="KG59" s="57"/>
      <c r="KH59" s="57"/>
      <c r="KI59" s="57"/>
      <c r="KJ59" s="57"/>
      <c r="KK59" s="57"/>
      <c r="KL59" s="57"/>
      <c r="KM59" s="57"/>
      <c r="KN59" s="57"/>
      <c r="KO59" s="57"/>
      <c r="KP59" s="57"/>
      <c r="KQ59" s="57"/>
      <c r="KR59" s="57"/>
      <c r="KS59" s="57"/>
      <c r="KT59" s="57"/>
      <c r="KU59" s="57"/>
      <c r="KV59" s="57"/>
      <c r="KW59" s="57"/>
      <c r="KX59" s="57"/>
      <c r="KY59" s="57"/>
      <c r="KZ59" s="57"/>
      <c r="LA59" s="57"/>
      <c r="LB59" s="57"/>
      <c r="LC59" s="57"/>
      <c r="LD59" s="57"/>
      <c r="LE59" s="57"/>
      <c r="LF59" s="57"/>
      <c r="LG59" s="57"/>
      <c r="LH59" s="57"/>
      <c r="LI59" s="57"/>
      <c r="LJ59" s="57"/>
      <c r="LK59" s="57"/>
      <c r="LL59" s="57"/>
      <c r="LM59" s="57"/>
      <c r="LN59" s="57"/>
      <c r="LO59" s="57"/>
      <c r="LP59" s="57"/>
      <c r="LQ59" s="57"/>
      <c r="LR59" s="57"/>
      <c r="LS59" s="57"/>
      <c r="LT59" s="57"/>
      <c r="LU59" s="57"/>
      <c r="LV59" s="57"/>
      <c r="LW59" s="57"/>
      <c r="LX59" s="57"/>
      <c r="LY59" s="57"/>
      <c r="LZ59" s="57"/>
      <c r="MA59" s="57"/>
      <c r="MB59" s="57"/>
      <c r="MC59" s="57"/>
      <c r="MD59" s="57"/>
      <c r="ME59" s="57"/>
      <c r="MF59" s="57"/>
      <c r="MG59" s="57"/>
      <c r="MH59" s="57"/>
      <c r="MI59" s="57"/>
      <c r="MJ59" s="57"/>
      <c r="MK59" s="57"/>
      <c r="ML59" s="57"/>
      <c r="MM59" s="57"/>
      <c r="MN59" s="57"/>
      <c r="MO59" s="57"/>
      <c r="MP59" s="57"/>
      <c r="MQ59" s="57"/>
      <c r="MR59" s="57"/>
      <c r="MS59" s="57"/>
      <c r="MT59" s="57"/>
      <c r="MU59" s="57"/>
      <c r="MV59" s="57"/>
      <c r="MW59" s="57"/>
      <c r="MX59" s="57"/>
      <c r="MY59" s="57"/>
      <c r="MZ59" s="57"/>
      <c r="NA59" s="57"/>
      <c r="NB59" s="57"/>
      <c r="NC59" s="57"/>
      <c r="ND59" s="57"/>
      <c r="NE59" s="57"/>
      <c r="NF59" s="57"/>
      <c r="NG59" s="57"/>
      <c r="NH59" s="57"/>
      <c r="NI59" s="57"/>
      <c r="NJ59" s="57"/>
      <c r="NK59" s="57"/>
      <c r="NL59" s="57"/>
      <c r="NM59" s="57"/>
      <c r="NN59" s="57"/>
      <c r="NO59" s="57"/>
      <c r="NP59" s="57"/>
      <c r="NQ59" s="57"/>
      <c r="NR59" s="57"/>
    </row>
    <row r="60" spans="3:382" x14ac:dyDescent="0.25">
      <c r="D60" s="57"/>
      <c r="E60" s="57"/>
      <c r="F60" s="57"/>
      <c r="G60" s="57"/>
      <c r="H60" s="57"/>
      <c r="I60" s="57"/>
      <c r="J60" s="57"/>
      <c r="K60" s="57"/>
      <c r="L60" s="57"/>
      <c r="M60" s="57"/>
      <c r="N60" s="57"/>
      <c r="O60" s="57"/>
      <c r="P60" s="57"/>
      <c r="Q60" s="57"/>
      <c r="R60" s="57"/>
      <c r="S60" s="57"/>
      <c r="T60" s="57"/>
      <c r="U60" s="57"/>
      <c r="V60" s="57"/>
      <c r="W60" s="57"/>
      <c r="X60" s="57"/>
      <c r="Y60" s="57"/>
      <c r="Z60" s="57"/>
      <c r="AA60" s="57"/>
      <c r="AB60" s="57"/>
      <c r="AC60" s="57"/>
      <c r="AD60" s="57"/>
      <c r="AE60" s="57"/>
      <c r="AF60" s="57"/>
      <c r="AG60" s="57"/>
      <c r="AH60" s="57"/>
      <c r="AI60" s="57"/>
      <c r="AJ60" s="57"/>
      <c r="AK60" s="57"/>
      <c r="AL60" s="57"/>
      <c r="AM60" s="57"/>
      <c r="AN60" s="57"/>
      <c r="AO60" s="57"/>
      <c r="AP60" s="57"/>
      <c r="AQ60" s="57"/>
      <c r="AR60" s="57"/>
      <c r="AS60" s="57"/>
      <c r="AT60" s="57"/>
      <c r="AU60" s="57"/>
      <c r="AV60" s="57"/>
      <c r="AW60" s="57"/>
      <c r="AX60" s="57"/>
      <c r="AY60" s="57"/>
      <c r="AZ60" s="57"/>
      <c r="BA60" s="57"/>
      <c r="BB60" s="57"/>
      <c r="BC60" s="57"/>
      <c r="BD60" s="57"/>
      <c r="BE60" s="57"/>
      <c r="BF60" s="57"/>
      <c r="BG60" s="57"/>
      <c r="BH60" s="57"/>
      <c r="BI60" s="57"/>
      <c r="BJ60" s="57"/>
      <c r="BK60" s="57"/>
      <c r="BL60" s="57"/>
      <c r="BM60" s="57"/>
      <c r="BN60" s="57"/>
      <c r="BO60" s="57"/>
      <c r="BP60" s="57"/>
      <c r="BQ60" s="57"/>
      <c r="BR60" s="57"/>
      <c r="BS60" s="57"/>
      <c r="BT60" s="57"/>
      <c r="BU60" s="57"/>
      <c r="BV60" s="57"/>
      <c r="BW60" s="57"/>
      <c r="BX60" s="57"/>
      <c r="BY60" s="57"/>
      <c r="BZ60" s="57"/>
      <c r="CA60" s="57"/>
      <c r="CB60" s="57"/>
      <c r="CC60" s="57"/>
      <c r="CD60" s="57"/>
      <c r="CE60" s="57"/>
      <c r="CF60" s="57"/>
      <c r="CG60" s="57"/>
      <c r="CH60" s="57"/>
      <c r="CI60" s="57"/>
      <c r="CJ60" s="57"/>
      <c r="CK60" s="57"/>
      <c r="CL60" s="57"/>
      <c r="CM60" s="57"/>
      <c r="CN60" s="57"/>
      <c r="CO60" s="57"/>
      <c r="CP60" s="57"/>
      <c r="CQ60" s="57"/>
      <c r="CR60" s="57"/>
      <c r="CS60" s="57"/>
      <c r="CT60" s="57"/>
      <c r="CU60" s="57"/>
      <c r="CV60" s="57"/>
      <c r="CW60" s="57"/>
      <c r="CX60" s="57"/>
      <c r="CY60" s="57"/>
      <c r="CZ60" s="57"/>
      <c r="DA60" s="57"/>
      <c r="DB60" s="57"/>
      <c r="DC60" s="57"/>
      <c r="DD60" s="57"/>
      <c r="DE60" s="57"/>
      <c r="DF60" s="57"/>
      <c r="DG60" s="57"/>
      <c r="DH60" s="57"/>
      <c r="DI60" s="57"/>
      <c r="DJ60" s="57"/>
      <c r="DK60" s="57"/>
      <c r="DL60" s="57"/>
      <c r="DM60" s="57"/>
      <c r="DN60" s="57"/>
      <c r="DO60" s="57"/>
      <c r="DP60" s="57"/>
      <c r="DQ60" s="57"/>
      <c r="DR60" s="57"/>
      <c r="DS60" s="57"/>
      <c r="DT60" s="57"/>
      <c r="DU60" s="57"/>
      <c r="DV60" s="57"/>
      <c r="DW60" s="57"/>
      <c r="DX60" s="57"/>
      <c r="DY60" s="57"/>
      <c r="DZ60" s="57"/>
      <c r="EA60" s="57"/>
      <c r="EB60" s="57"/>
      <c r="EC60" s="57"/>
      <c r="ED60" s="57"/>
      <c r="EE60" s="57"/>
      <c r="EF60" s="57"/>
      <c r="EG60" s="57"/>
      <c r="EH60" s="57"/>
      <c r="EI60" s="57"/>
      <c r="EJ60" s="57"/>
      <c r="EK60" s="57"/>
      <c r="EL60" s="57"/>
      <c r="EM60" s="57"/>
      <c r="EN60" s="57"/>
      <c r="EO60" s="57"/>
      <c r="EP60" s="57"/>
      <c r="EQ60" s="57"/>
      <c r="ER60" s="57"/>
      <c r="ES60" s="57"/>
      <c r="ET60" s="57"/>
      <c r="EU60" s="57"/>
      <c r="EV60" s="57"/>
      <c r="EW60" s="57"/>
      <c r="EX60" s="57"/>
      <c r="EY60" s="57"/>
      <c r="EZ60" s="57"/>
      <c r="FA60" s="57"/>
      <c r="FB60" s="57"/>
      <c r="FC60" s="57"/>
      <c r="FD60" s="57"/>
      <c r="FE60" s="57"/>
      <c r="FF60" s="57"/>
      <c r="FG60" s="57"/>
      <c r="FH60" s="57"/>
      <c r="FI60" s="57"/>
      <c r="FJ60" s="57"/>
      <c r="FK60" s="57"/>
      <c r="FL60" s="57"/>
      <c r="FM60" s="57"/>
      <c r="FN60" s="57"/>
      <c r="FO60" s="57"/>
      <c r="FP60" s="57"/>
      <c r="FQ60" s="57"/>
      <c r="FR60" s="57"/>
      <c r="FS60" s="57"/>
      <c r="FT60" s="57"/>
      <c r="FU60" s="57"/>
      <c r="FV60" s="57"/>
      <c r="FW60" s="57"/>
      <c r="FX60" s="57"/>
      <c r="FY60" s="57"/>
      <c r="FZ60" s="57"/>
      <c r="GA60" s="57"/>
      <c r="GB60" s="57"/>
      <c r="GC60" s="57"/>
      <c r="GD60" s="57"/>
      <c r="GE60" s="57"/>
      <c r="GF60" s="57"/>
      <c r="GG60" s="57"/>
      <c r="GH60" s="57"/>
      <c r="GI60" s="57"/>
      <c r="GJ60" s="57"/>
      <c r="GK60" s="57"/>
      <c r="GL60" s="57"/>
      <c r="GM60" s="57"/>
      <c r="GN60" s="57"/>
      <c r="GO60" s="57"/>
      <c r="GP60" s="57"/>
      <c r="GQ60" s="57"/>
      <c r="GR60" s="57"/>
      <c r="GS60" s="57"/>
      <c r="GT60" s="57"/>
      <c r="GU60" s="57"/>
      <c r="GV60" s="57"/>
      <c r="GW60" s="57"/>
      <c r="GX60" s="57"/>
      <c r="GY60" s="57"/>
      <c r="GZ60" s="57"/>
      <c r="HA60" s="57"/>
      <c r="HB60" s="57"/>
      <c r="HC60" s="57"/>
      <c r="HD60" s="57"/>
      <c r="HE60" s="57"/>
      <c r="HF60" s="57"/>
      <c r="HG60" s="57"/>
      <c r="HH60" s="57"/>
      <c r="HI60" s="57"/>
      <c r="HJ60" s="57"/>
      <c r="HK60" s="57"/>
      <c r="HL60" s="57"/>
      <c r="HM60" s="57"/>
      <c r="HN60" s="57"/>
      <c r="HO60" s="57"/>
      <c r="HP60" s="57"/>
      <c r="HQ60" s="57"/>
      <c r="HR60" s="57"/>
      <c r="HS60" s="57"/>
      <c r="HT60" s="57"/>
      <c r="HU60" s="57"/>
      <c r="HV60" s="57"/>
      <c r="HW60" s="57"/>
      <c r="HX60" s="57"/>
      <c r="HY60" s="57"/>
      <c r="HZ60" s="57"/>
      <c r="IA60" s="57"/>
      <c r="IB60" s="57"/>
      <c r="IC60" s="57"/>
      <c r="ID60" s="57"/>
      <c r="IE60" s="57"/>
      <c r="IF60" s="57"/>
      <c r="IG60" s="57"/>
      <c r="IH60" s="57"/>
      <c r="II60" s="57"/>
      <c r="IJ60" s="57"/>
      <c r="IK60" s="57"/>
      <c r="IL60" s="57"/>
      <c r="IM60" s="57"/>
      <c r="IN60" s="57"/>
      <c r="IO60" s="57"/>
      <c r="IP60" s="57"/>
      <c r="IQ60" s="57"/>
      <c r="IR60" s="57"/>
      <c r="IS60" s="57"/>
      <c r="IT60" s="57"/>
      <c r="IU60" s="57"/>
      <c r="IV60" s="57"/>
      <c r="IW60" s="57"/>
      <c r="IX60" s="57"/>
      <c r="IY60" s="57"/>
      <c r="IZ60" s="57"/>
      <c r="JA60" s="57"/>
      <c r="JB60" s="57"/>
      <c r="JC60" s="57"/>
      <c r="JD60" s="57"/>
      <c r="JE60" s="57"/>
      <c r="JF60" s="57"/>
      <c r="JG60" s="57"/>
      <c r="JH60" s="57"/>
      <c r="JI60" s="57"/>
      <c r="JJ60" s="57"/>
      <c r="JK60" s="57"/>
      <c r="JL60" s="57"/>
      <c r="JM60" s="57"/>
      <c r="JN60" s="57"/>
      <c r="JO60" s="57"/>
      <c r="JP60" s="57"/>
      <c r="JQ60" s="57"/>
      <c r="JR60" s="57"/>
      <c r="JS60" s="57"/>
      <c r="JT60" s="57"/>
      <c r="JU60" s="57"/>
      <c r="JV60" s="57"/>
      <c r="JW60" s="57"/>
      <c r="JX60" s="57"/>
      <c r="JY60" s="57"/>
      <c r="JZ60" s="57"/>
      <c r="KA60" s="57"/>
      <c r="KB60" s="57"/>
      <c r="KC60" s="57"/>
      <c r="KD60" s="57"/>
      <c r="KE60" s="57"/>
      <c r="KF60" s="57"/>
      <c r="KG60" s="57"/>
      <c r="KH60" s="57"/>
      <c r="KI60" s="57"/>
      <c r="KJ60" s="57"/>
      <c r="KK60" s="57"/>
      <c r="KL60" s="57"/>
      <c r="KM60" s="57"/>
      <c r="KN60" s="57"/>
      <c r="KO60" s="57"/>
      <c r="KP60" s="57"/>
      <c r="KQ60" s="57"/>
      <c r="KR60" s="57"/>
      <c r="KS60" s="57"/>
      <c r="KT60" s="57"/>
      <c r="KU60" s="57"/>
      <c r="KV60" s="57"/>
      <c r="KW60" s="57"/>
      <c r="KX60" s="57"/>
      <c r="KY60" s="57"/>
      <c r="KZ60" s="57"/>
      <c r="LA60" s="57"/>
      <c r="LB60" s="57"/>
      <c r="LC60" s="57"/>
      <c r="LD60" s="57"/>
      <c r="LE60" s="57"/>
      <c r="LF60" s="57"/>
      <c r="LG60" s="57"/>
      <c r="LH60" s="57"/>
      <c r="LI60" s="57"/>
      <c r="LJ60" s="57"/>
      <c r="LK60" s="57"/>
      <c r="LL60" s="57"/>
      <c r="LM60" s="57"/>
      <c r="LN60" s="57"/>
      <c r="LO60" s="57"/>
      <c r="LP60" s="57"/>
      <c r="LQ60" s="57"/>
      <c r="LR60" s="57"/>
      <c r="LS60" s="57"/>
      <c r="LT60" s="57"/>
      <c r="LU60" s="57"/>
      <c r="LV60" s="57"/>
      <c r="LW60" s="57"/>
      <c r="LX60" s="57"/>
      <c r="LY60" s="57"/>
      <c r="LZ60" s="57"/>
      <c r="MA60" s="57"/>
      <c r="MB60" s="57"/>
      <c r="MC60" s="57"/>
      <c r="MD60" s="57"/>
      <c r="ME60" s="57"/>
      <c r="MF60" s="57"/>
      <c r="MG60" s="57"/>
      <c r="MH60" s="57"/>
      <c r="MI60" s="57"/>
      <c r="MJ60" s="57"/>
      <c r="MK60" s="57"/>
      <c r="ML60" s="57"/>
      <c r="MM60" s="57"/>
      <c r="MN60" s="57"/>
      <c r="MO60" s="57"/>
      <c r="MP60" s="57"/>
      <c r="MQ60" s="57"/>
      <c r="MR60" s="57"/>
      <c r="MS60" s="57"/>
      <c r="MT60" s="57"/>
      <c r="MU60" s="57"/>
      <c r="MV60" s="57"/>
      <c r="MW60" s="57"/>
      <c r="MX60" s="57"/>
      <c r="MY60" s="57"/>
      <c r="MZ60" s="57"/>
      <c r="NA60" s="57"/>
      <c r="NB60" s="57"/>
      <c r="NC60" s="57"/>
      <c r="ND60" s="57"/>
      <c r="NE60" s="57"/>
      <c r="NF60" s="57"/>
      <c r="NG60" s="57"/>
      <c r="NH60" s="57"/>
      <c r="NI60" s="57"/>
      <c r="NJ60" s="57"/>
      <c r="NK60" s="57"/>
      <c r="NL60" s="57"/>
      <c r="NM60" s="57"/>
      <c r="NN60" s="57"/>
      <c r="NO60" s="57"/>
      <c r="NP60" s="57"/>
      <c r="NQ60" s="57"/>
      <c r="NR60" s="57"/>
    </row>
    <row r="61" spans="3:382" x14ac:dyDescent="0.25">
      <c r="D61" s="57"/>
      <c r="E61" s="57"/>
      <c r="F61" s="57"/>
      <c r="G61" s="57"/>
      <c r="H61" s="57"/>
      <c r="I61" s="57"/>
      <c r="J61" s="57"/>
      <c r="K61" s="57"/>
      <c r="L61" s="57"/>
      <c r="M61" s="57"/>
      <c r="N61" s="57"/>
      <c r="O61" s="57"/>
      <c r="P61" s="57"/>
      <c r="Q61" s="57"/>
      <c r="R61" s="57"/>
      <c r="S61" s="57"/>
      <c r="T61" s="57"/>
      <c r="U61" s="57"/>
      <c r="V61" s="57"/>
      <c r="W61" s="57"/>
      <c r="X61" s="57"/>
      <c r="Y61" s="57"/>
      <c r="Z61" s="57"/>
      <c r="AA61" s="57"/>
      <c r="AB61" s="57"/>
      <c r="AC61" s="57"/>
      <c r="AD61" s="57"/>
      <c r="AE61" s="57"/>
      <c r="AF61" s="57"/>
      <c r="AG61" s="57"/>
      <c r="AH61" s="57"/>
      <c r="AI61" s="57"/>
      <c r="AJ61" s="57"/>
      <c r="AK61" s="57"/>
      <c r="AL61" s="57"/>
      <c r="AM61" s="57"/>
      <c r="AN61" s="57"/>
      <c r="AO61" s="57"/>
      <c r="AP61" s="57"/>
      <c r="AQ61" s="57"/>
      <c r="AR61" s="57"/>
      <c r="AS61" s="57"/>
      <c r="AT61" s="57"/>
    </row>
    <row r="62" spans="3:382" x14ac:dyDescent="0.25">
      <c r="C62" s="59"/>
      <c r="D62" s="59"/>
      <c r="E62" s="57"/>
      <c r="F62" s="59"/>
      <c r="G62" s="57"/>
      <c r="H62" s="57"/>
      <c r="I62" s="57"/>
      <c r="J62" s="57"/>
      <c r="K62" s="57"/>
      <c r="L62" s="57"/>
      <c r="M62" s="59"/>
      <c r="N62" s="57"/>
      <c r="O62" s="57"/>
      <c r="P62" s="57"/>
      <c r="Q62" s="57"/>
      <c r="R62" s="57"/>
      <c r="S62" s="57"/>
      <c r="T62" s="59"/>
      <c r="U62" s="57"/>
      <c r="V62" s="57"/>
      <c r="W62" s="57"/>
      <c r="X62" s="57"/>
      <c r="Y62" s="57"/>
      <c r="Z62" s="57"/>
      <c r="AA62" s="59"/>
      <c r="AB62" s="57"/>
      <c r="AC62" s="57"/>
      <c r="AD62" s="57"/>
      <c r="AE62" s="57"/>
      <c r="AF62" s="57"/>
      <c r="AG62" s="57"/>
      <c r="AH62" s="59"/>
      <c r="AI62" s="57"/>
      <c r="AJ62" s="57"/>
      <c r="AK62" s="57"/>
      <c r="AL62" s="57"/>
      <c r="AM62" s="57"/>
      <c r="AN62" s="57"/>
      <c r="AO62" s="59"/>
      <c r="AP62" s="57"/>
      <c r="AQ62" s="57"/>
      <c r="AR62" s="57"/>
      <c r="AS62" s="57"/>
      <c r="AT62" s="57"/>
    </row>
    <row r="63" spans="3:382" x14ac:dyDescent="0.25">
      <c r="D63" s="57"/>
      <c r="E63" s="57"/>
      <c r="F63" s="57"/>
      <c r="G63" s="57"/>
      <c r="H63" s="57"/>
      <c r="I63" s="57"/>
      <c r="J63" s="57"/>
      <c r="K63" s="57"/>
      <c r="L63" s="57"/>
      <c r="M63" s="57"/>
      <c r="N63" s="57"/>
      <c r="O63" s="57"/>
      <c r="P63" s="57"/>
      <c r="Q63" s="57"/>
      <c r="R63" s="57"/>
      <c r="S63" s="57"/>
      <c r="T63" s="57"/>
      <c r="U63" s="57"/>
      <c r="V63" s="57"/>
      <c r="W63" s="57"/>
      <c r="X63" s="57"/>
      <c r="Y63" s="57"/>
      <c r="Z63" s="57"/>
      <c r="AA63" s="57"/>
      <c r="AB63" s="57"/>
      <c r="AC63" s="57"/>
      <c r="AD63" s="57"/>
      <c r="AE63" s="57"/>
      <c r="AF63" s="57"/>
      <c r="AG63" s="57"/>
      <c r="AH63" s="57"/>
      <c r="AI63" s="57"/>
      <c r="AJ63" s="57"/>
      <c r="AK63" s="57"/>
      <c r="AL63" s="57"/>
      <c r="AM63" s="57"/>
      <c r="AN63" s="57"/>
      <c r="AO63" s="57"/>
      <c r="AP63" s="57"/>
      <c r="AQ63" s="57"/>
      <c r="AR63" s="57"/>
      <c r="AS63" s="57"/>
      <c r="AT63" s="57"/>
      <c r="AU63" s="57"/>
      <c r="AV63" s="57"/>
      <c r="AW63" s="57"/>
      <c r="AX63" s="57"/>
      <c r="AY63" s="57"/>
      <c r="AZ63" s="57"/>
      <c r="BA63" s="57"/>
      <c r="BB63" s="57"/>
      <c r="BC63" s="57"/>
      <c r="BD63" s="57"/>
      <c r="BE63" s="57"/>
      <c r="BF63" s="57"/>
      <c r="BG63" s="57"/>
      <c r="BH63" s="57"/>
      <c r="BI63" s="57"/>
      <c r="BJ63" s="57"/>
      <c r="BK63" s="57"/>
      <c r="BL63" s="57"/>
      <c r="BM63" s="57"/>
      <c r="BN63" s="57"/>
      <c r="BO63" s="57"/>
      <c r="BP63" s="57"/>
      <c r="BQ63" s="57"/>
      <c r="BR63" s="57"/>
      <c r="BS63" s="57"/>
      <c r="BT63" s="57"/>
      <c r="BU63" s="57"/>
      <c r="BV63" s="57"/>
      <c r="BW63" s="57"/>
      <c r="BX63" s="57"/>
      <c r="BY63" s="57"/>
      <c r="BZ63" s="57"/>
      <c r="CA63" s="57"/>
      <c r="CB63" s="57"/>
      <c r="CC63" s="57"/>
      <c r="CD63" s="57"/>
      <c r="CE63" s="57"/>
      <c r="CF63" s="57"/>
      <c r="CG63" s="57"/>
      <c r="CH63" s="57"/>
      <c r="CI63" s="57"/>
      <c r="CJ63" s="57"/>
      <c r="CK63" s="57"/>
      <c r="CL63" s="57"/>
      <c r="CM63" s="57"/>
      <c r="CN63" s="57"/>
      <c r="CO63" s="57"/>
      <c r="CP63" s="57"/>
      <c r="CQ63" s="57"/>
      <c r="CR63" s="57"/>
      <c r="CS63" s="57"/>
      <c r="CT63" s="57"/>
      <c r="CU63" s="57"/>
      <c r="CV63" s="57"/>
      <c r="CW63" s="57"/>
      <c r="CX63" s="57"/>
      <c r="CY63" s="57"/>
      <c r="CZ63" s="57"/>
      <c r="DA63" s="57"/>
      <c r="DB63" s="57"/>
      <c r="DC63" s="57"/>
      <c r="DD63" s="57"/>
      <c r="DE63" s="57"/>
      <c r="DF63" s="57"/>
      <c r="DG63" s="57"/>
      <c r="DH63" s="57"/>
      <c r="DI63" s="57"/>
      <c r="DJ63" s="57"/>
      <c r="DK63" s="57"/>
      <c r="DL63" s="57"/>
      <c r="DM63" s="57"/>
      <c r="DN63" s="57"/>
      <c r="DO63" s="57"/>
      <c r="DP63" s="57"/>
      <c r="DQ63" s="57"/>
      <c r="DR63" s="57"/>
      <c r="DS63" s="57"/>
      <c r="DT63" s="57"/>
      <c r="DU63" s="57"/>
      <c r="DV63" s="57"/>
      <c r="DW63" s="57"/>
      <c r="DX63" s="57"/>
      <c r="DY63" s="57"/>
      <c r="DZ63" s="57"/>
      <c r="EA63" s="57"/>
      <c r="EB63" s="57"/>
      <c r="EC63" s="57"/>
      <c r="ED63" s="57"/>
      <c r="EE63" s="57"/>
      <c r="EF63" s="57"/>
      <c r="EG63" s="57"/>
      <c r="EH63" s="57"/>
      <c r="EI63" s="57"/>
      <c r="EJ63" s="57"/>
      <c r="EK63" s="57"/>
      <c r="EL63" s="57"/>
      <c r="EM63" s="57"/>
      <c r="EN63" s="57"/>
      <c r="EO63" s="57"/>
      <c r="EP63" s="57"/>
      <c r="EQ63" s="57"/>
      <c r="ER63" s="57"/>
      <c r="ES63" s="57"/>
      <c r="ET63" s="57"/>
      <c r="EU63" s="57"/>
      <c r="EV63" s="57"/>
      <c r="EW63" s="57"/>
      <c r="EX63" s="57"/>
      <c r="EY63" s="57"/>
      <c r="EZ63" s="57"/>
      <c r="FA63" s="57"/>
      <c r="FB63" s="57"/>
      <c r="FC63" s="57"/>
      <c r="FD63" s="57"/>
      <c r="FE63" s="57"/>
      <c r="FF63" s="57"/>
      <c r="FG63" s="57"/>
      <c r="FH63" s="57"/>
      <c r="FI63" s="57"/>
      <c r="FJ63" s="57"/>
      <c r="FK63" s="57"/>
      <c r="FL63" s="57"/>
      <c r="FM63" s="57"/>
      <c r="FN63" s="57"/>
      <c r="FO63" s="57"/>
      <c r="FP63" s="57"/>
      <c r="FQ63" s="57"/>
      <c r="FR63" s="57"/>
      <c r="FS63" s="57"/>
      <c r="FT63" s="57"/>
      <c r="FU63" s="57"/>
      <c r="FV63" s="57"/>
      <c r="FW63" s="57"/>
      <c r="FX63" s="57"/>
      <c r="FY63" s="57"/>
      <c r="FZ63" s="57"/>
      <c r="GA63" s="57"/>
      <c r="GB63" s="57"/>
      <c r="GC63" s="57"/>
      <c r="GD63" s="57"/>
      <c r="GE63" s="57"/>
      <c r="GF63" s="57"/>
      <c r="GG63" s="57"/>
      <c r="GH63" s="57"/>
      <c r="GI63" s="57"/>
      <c r="GJ63" s="57"/>
      <c r="GK63" s="57"/>
      <c r="GL63" s="57"/>
      <c r="GM63" s="57"/>
      <c r="GN63" s="57"/>
      <c r="GO63" s="57"/>
      <c r="GP63" s="57"/>
      <c r="GQ63" s="57"/>
      <c r="GR63" s="57"/>
      <c r="GS63" s="57"/>
      <c r="GT63" s="57"/>
      <c r="GU63" s="57"/>
      <c r="GV63" s="57"/>
      <c r="GW63" s="57"/>
      <c r="GX63" s="57"/>
      <c r="GY63" s="57"/>
      <c r="GZ63" s="57"/>
      <c r="HA63" s="57"/>
      <c r="HB63" s="57"/>
      <c r="HC63" s="57"/>
      <c r="HD63" s="57"/>
      <c r="HE63" s="57"/>
      <c r="HF63" s="57"/>
      <c r="HG63" s="57"/>
      <c r="HH63" s="57"/>
      <c r="HI63" s="57"/>
      <c r="HJ63" s="57"/>
      <c r="HK63" s="57"/>
      <c r="HL63" s="57"/>
      <c r="HM63" s="57"/>
      <c r="HN63" s="57"/>
      <c r="HO63" s="57"/>
      <c r="HP63" s="57"/>
      <c r="HQ63" s="57"/>
      <c r="HR63" s="57"/>
      <c r="HS63" s="57"/>
      <c r="HT63" s="57"/>
      <c r="HU63" s="57"/>
      <c r="HV63" s="57"/>
      <c r="HW63" s="57"/>
      <c r="HX63" s="57"/>
      <c r="HY63" s="57"/>
      <c r="HZ63" s="57"/>
      <c r="IA63" s="57"/>
      <c r="IB63" s="57"/>
      <c r="IC63" s="57"/>
      <c r="ID63" s="57"/>
      <c r="IE63" s="57"/>
      <c r="IF63" s="57"/>
      <c r="IG63" s="57"/>
      <c r="IH63" s="57"/>
      <c r="II63" s="57"/>
      <c r="IJ63" s="57"/>
      <c r="IK63" s="57"/>
      <c r="IL63" s="57"/>
      <c r="IM63" s="57"/>
      <c r="IN63" s="57"/>
      <c r="IO63" s="57"/>
      <c r="IP63" s="57"/>
      <c r="IQ63" s="57"/>
      <c r="IR63" s="57"/>
      <c r="IS63" s="57"/>
      <c r="IT63" s="57"/>
      <c r="IU63" s="57"/>
      <c r="IV63" s="57"/>
      <c r="IW63" s="57"/>
      <c r="IX63" s="57"/>
      <c r="IY63" s="57"/>
      <c r="IZ63" s="57"/>
      <c r="JA63" s="57"/>
      <c r="JB63" s="57"/>
      <c r="JC63" s="57"/>
      <c r="JD63" s="57"/>
      <c r="JE63" s="57"/>
      <c r="JF63" s="57"/>
      <c r="JG63" s="57"/>
      <c r="JH63" s="57"/>
      <c r="JI63" s="57"/>
      <c r="JJ63" s="57"/>
      <c r="JK63" s="57"/>
      <c r="JL63" s="57"/>
      <c r="JM63" s="57"/>
      <c r="JN63" s="57"/>
      <c r="JO63" s="57"/>
      <c r="JP63" s="57"/>
      <c r="JQ63" s="57"/>
      <c r="JR63" s="57"/>
      <c r="JS63" s="57"/>
      <c r="JT63" s="57"/>
      <c r="JU63" s="57"/>
      <c r="JV63" s="57"/>
      <c r="JW63" s="57"/>
      <c r="JX63" s="57"/>
      <c r="JY63" s="57"/>
      <c r="JZ63" s="57"/>
      <c r="KA63" s="57"/>
      <c r="KB63" s="57"/>
      <c r="KC63" s="57"/>
      <c r="KD63" s="57"/>
      <c r="KE63" s="57"/>
      <c r="KF63" s="57"/>
      <c r="KG63" s="57"/>
      <c r="KH63" s="57"/>
      <c r="KI63" s="57"/>
      <c r="KJ63" s="57"/>
      <c r="KK63" s="57"/>
      <c r="KL63" s="57"/>
      <c r="KM63" s="57"/>
      <c r="KN63" s="57"/>
      <c r="KO63" s="57"/>
      <c r="KP63" s="57"/>
      <c r="KQ63" s="57"/>
      <c r="KR63" s="57"/>
      <c r="KS63" s="57"/>
      <c r="KT63" s="57"/>
      <c r="KU63" s="57"/>
      <c r="KV63" s="57"/>
      <c r="KW63" s="57"/>
      <c r="KX63" s="57"/>
      <c r="KY63" s="57"/>
      <c r="KZ63" s="57"/>
      <c r="LA63" s="57"/>
      <c r="LB63" s="57"/>
      <c r="LC63" s="57"/>
      <c r="LD63" s="57"/>
      <c r="LE63" s="57"/>
      <c r="LF63" s="57"/>
      <c r="LG63" s="57"/>
      <c r="LH63" s="57"/>
      <c r="LI63" s="57"/>
      <c r="LJ63" s="57"/>
      <c r="LK63" s="57"/>
      <c r="LL63" s="57"/>
      <c r="LM63" s="57"/>
      <c r="LN63" s="57"/>
      <c r="LO63" s="57"/>
      <c r="LP63" s="57"/>
      <c r="LQ63" s="57"/>
      <c r="LR63" s="57"/>
      <c r="LS63" s="57"/>
      <c r="LT63" s="57"/>
      <c r="LU63" s="57"/>
      <c r="LV63" s="57"/>
      <c r="LW63" s="57"/>
      <c r="LX63" s="57"/>
      <c r="LY63" s="57"/>
      <c r="LZ63" s="57"/>
      <c r="MA63" s="57"/>
      <c r="MB63" s="57"/>
      <c r="MC63" s="57"/>
      <c r="MD63" s="57"/>
      <c r="ME63" s="57"/>
      <c r="MF63" s="57"/>
      <c r="MG63" s="57"/>
      <c r="MH63" s="57"/>
      <c r="MI63" s="57"/>
      <c r="MJ63" s="57"/>
      <c r="MK63" s="57"/>
      <c r="ML63" s="57"/>
      <c r="MM63" s="57"/>
      <c r="MN63" s="57"/>
      <c r="MO63" s="57"/>
      <c r="MP63" s="57"/>
      <c r="MQ63" s="57"/>
      <c r="MR63" s="57"/>
      <c r="MS63" s="57"/>
      <c r="MT63" s="57"/>
      <c r="MU63" s="57"/>
      <c r="MV63" s="57"/>
      <c r="MW63" s="57"/>
      <c r="MX63" s="57"/>
      <c r="MY63" s="57"/>
      <c r="MZ63" s="57"/>
      <c r="NA63" s="57"/>
      <c r="NB63" s="57"/>
      <c r="NC63" s="57"/>
      <c r="ND63" s="57"/>
      <c r="NE63" s="57"/>
      <c r="NF63" s="57"/>
      <c r="NG63" s="57"/>
      <c r="NH63" s="57"/>
      <c r="NI63" s="57"/>
      <c r="NJ63" s="57"/>
      <c r="NK63" s="57"/>
      <c r="NL63" s="57"/>
      <c r="NM63" s="57"/>
      <c r="NN63" s="57"/>
      <c r="NO63" s="57"/>
      <c r="NP63" s="57"/>
      <c r="NQ63" s="57"/>
      <c r="NR63" s="57"/>
    </row>
    <row r="64" spans="3:382" x14ac:dyDescent="0.25">
      <c r="D64" s="57"/>
      <c r="E64" s="57"/>
      <c r="F64" s="57"/>
      <c r="G64" s="57"/>
      <c r="H64" s="57"/>
      <c r="I64" s="57"/>
      <c r="J64" s="57"/>
      <c r="K64" s="57"/>
      <c r="L64" s="57"/>
      <c r="M64" s="57"/>
      <c r="N64" s="57"/>
      <c r="O64" s="57"/>
      <c r="P64" s="57"/>
      <c r="Q64" s="57"/>
      <c r="R64" s="57"/>
      <c r="S64" s="57"/>
      <c r="T64" s="57"/>
      <c r="U64" s="57"/>
      <c r="V64" s="57"/>
      <c r="W64" s="57"/>
      <c r="X64" s="57"/>
      <c r="Y64" s="57"/>
      <c r="Z64" s="57"/>
      <c r="AA64" s="57"/>
      <c r="AB64" s="57"/>
      <c r="AC64" s="57"/>
      <c r="AD64" s="57"/>
      <c r="AE64" s="57"/>
      <c r="AF64" s="57"/>
      <c r="AG64" s="57"/>
      <c r="AH64" s="57"/>
      <c r="AI64" s="57"/>
      <c r="AJ64" s="57"/>
      <c r="AK64" s="57"/>
      <c r="AL64" s="57"/>
      <c r="AM64" s="57"/>
      <c r="AN64" s="57"/>
      <c r="AO64" s="57"/>
      <c r="AP64" s="57"/>
      <c r="AQ64" s="57"/>
      <c r="AR64" s="57"/>
      <c r="AS64" s="57"/>
      <c r="AT64" s="57"/>
      <c r="AU64" s="57"/>
      <c r="AV64" s="57"/>
      <c r="AW64" s="57"/>
      <c r="AX64" s="57"/>
      <c r="AY64" s="57"/>
      <c r="AZ64" s="57"/>
      <c r="BA64" s="57"/>
      <c r="BB64" s="57"/>
      <c r="BC64" s="57"/>
      <c r="BD64" s="57"/>
      <c r="BE64" s="57"/>
      <c r="BF64" s="57"/>
      <c r="BG64" s="57"/>
      <c r="BH64" s="57"/>
      <c r="BI64" s="57"/>
      <c r="BJ64" s="57"/>
      <c r="BK64" s="57"/>
      <c r="BL64" s="57"/>
      <c r="BM64" s="57"/>
      <c r="BN64" s="57"/>
      <c r="BO64" s="57"/>
      <c r="BP64" s="57"/>
      <c r="BQ64" s="57"/>
      <c r="BR64" s="57"/>
      <c r="BS64" s="57"/>
      <c r="BT64" s="57"/>
      <c r="BU64" s="57"/>
      <c r="BV64" s="57"/>
      <c r="BW64" s="57"/>
      <c r="BX64" s="57"/>
      <c r="BY64" s="57"/>
      <c r="BZ64" s="57"/>
      <c r="CA64" s="57"/>
      <c r="CB64" s="57"/>
      <c r="CC64" s="57"/>
      <c r="CD64" s="57"/>
      <c r="CE64" s="57"/>
      <c r="CF64" s="57"/>
      <c r="CG64" s="57"/>
      <c r="CH64" s="57"/>
      <c r="CI64" s="57"/>
      <c r="CJ64" s="57"/>
      <c r="CK64" s="57"/>
      <c r="CL64" s="57"/>
      <c r="CM64" s="57"/>
      <c r="CN64" s="57"/>
      <c r="CO64" s="57"/>
      <c r="CP64" s="57"/>
      <c r="CQ64" s="57"/>
      <c r="CR64" s="57"/>
      <c r="CS64" s="57"/>
      <c r="CT64" s="57"/>
      <c r="CU64" s="57"/>
      <c r="CV64" s="57"/>
      <c r="CW64" s="57"/>
      <c r="CX64" s="57"/>
      <c r="CY64" s="57"/>
      <c r="CZ64" s="57"/>
      <c r="DA64" s="57"/>
      <c r="DB64" s="57"/>
      <c r="DC64" s="57"/>
      <c r="DD64" s="57"/>
      <c r="DE64" s="57"/>
      <c r="DF64" s="57"/>
      <c r="DG64" s="57"/>
      <c r="DH64" s="57"/>
      <c r="DI64" s="57"/>
      <c r="DJ64" s="57"/>
      <c r="DK64" s="57"/>
      <c r="DL64" s="57"/>
      <c r="DM64" s="57"/>
      <c r="DN64" s="57"/>
      <c r="DO64" s="57"/>
      <c r="DP64" s="57"/>
      <c r="DQ64" s="57"/>
      <c r="DR64" s="57"/>
      <c r="DS64" s="57"/>
      <c r="DT64" s="57"/>
      <c r="DU64" s="57"/>
      <c r="DV64" s="57"/>
      <c r="DW64" s="57"/>
      <c r="DX64" s="57"/>
      <c r="DY64" s="57"/>
      <c r="DZ64" s="57"/>
      <c r="EA64" s="57"/>
      <c r="EB64" s="57"/>
      <c r="EC64" s="57"/>
      <c r="ED64" s="57"/>
      <c r="EE64" s="57"/>
      <c r="EF64" s="57"/>
      <c r="EG64" s="57"/>
      <c r="EH64" s="57"/>
      <c r="EI64" s="57"/>
      <c r="EJ64" s="57"/>
      <c r="EK64" s="57"/>
      <c r="EL64" s="57"/>
      <c r="EM64" s="57"/>
      <c r="EN64" s="57"/>
      <c r="EO64" s="57"/>
      <c r="EP64" s="57"/>
      <c r="EQ64" s="57"/>
      <c r="ER64" s="57"/>
      <c r="ES64" s="57"/>
      <c r="ET64" s="57"/>
      <c r="EU64" s="57"/>
      <c r="EV64" s="57"/>
      <c r="EW64" s="57"/>
      <c r="EX64" s="57"/>
      <c r="EY64" s="57"/>
      <c r="EZ64" s="57"/>
      <c r="FA64" s="57"/>
      <c r="FB64" s="57"/>
      <c r="FC64" s="57"/>
      <c r="FD64" s="57"/>
      <c r="FE64" s="57"/>
      <c r="FF64" s="57"/>
      <c r="FG64" s="57"/>
      <c r="FH64" s="57"/>
      <c r="FI64" s="57"/>
      <c r="FJ64" s="57"/>
      <c r="FK64" s="57"/>
      <c r="FL64" s="57"/>
      <c r="FM64" s="57"/>
      <c r="FN64" s="57"/>
      <c r="FO64" s="57"/>
      <c r="FP64" s="57"/>
      <c r="FQ64" s="57"/>
      <c r="FR64" s="57"/>
      <c r="FS64" s="57"/>
      <c r="FT64" s="57"/>
      <c r="FU64" s="57"/>
      <c r="FV64" s="57"/>
      <c r="FW64" s="57"/>
      <c r="FX64" s="57"/>
      <c r="FY64" s="57"/>
      <c r="FZ64" s="57"/>
      <c r="GA64" s="57"/>
      <c r="GB64" s="57"/>
      <c r="GC64" s="57"/>
      <c r="GD64" s="57"/>
      <c r="GE64" s="57"/>
      <c r="GF64" s="57"/>
      <c r="GG64" s="57"/>
      <c r="GH64" s="57"/>
      <c r="GI64" s="57"/>
      <c r="GJ64" s="57"/>
      <c r="GK64" s="57"/>
      <c r="GL64" s="57"/>
      <c r="GM64" s="57"/>
      <c r="GN64" s="57"/>
      <c r="GO64" s="57"/>
      <c r="GP64" s="57"/>
      <c r="GQ64" s="57"/>
      <c r="GR64" s="57"/>
      <c r="GS64" s="57"/>
      <c r="GT64" s="57"/>
      <c r="GU64" s="57"/>
      <c r="GV64" s="57"/>
      <c r="GW64" s="57"/>
      <c r="GX64" s="57"/>
      <c r="GY64" s="57"/>
      <c r="GZ64" s="57"/>
      <c r="HA64" s="57"/>
      <c r="HB64" s="57"/>
      <c r="HC64" s="57"/>
      <c r="HD64" s="57"/>
      <c r="HE64" s="57"/>
      <c r="HF64" s="57"/>
      <c r="HG64" s="57"/>
      <c r="HH64" s="57"/>
      <c r="HI64" s="57"/>
      <c r="HJ64" s="57"/>
      <c r="HK64" s="57"/>
      <c r="HL64" s="57"/>
      <c r="HM64" s="57"/>
      <c r="HN64" s="57"/>
      <c r="HO64" s="57"/>
      <c r="HP64" s="57"/>
      <c r="HQ64" s="57"/>
      <c r="HR64" s="57"/>
      <c r="HS64" s="57"/>
      <c r="HT64" s="57"/>
      <c r="HU64" s="57"/>
      <c r="HV64" s="57"/>
      <c r="HW64" s="57"/>
      <c r="HX64" s="57"/>
      <c r="HY64" s="57"/>
      <c r="HZ64" s="57"/>
      <c r="IA64" s="57"/>
      <c r="IB64" s="57"/>
      <c r="IC64" s="57"/>
      <c r="ID64" s="57"/>
      <c r="IE64" s="57"/>
      <c r="IF64" s="57"/>
      <c r="IG64" s="57"/>
      <c r="IH64" s="57"/>
      <c r="II64" s="57"/>
      <c r="IJ64" s="57"/>
      <c r="IK64" s="57"/>
      <c r="IL64" s="57"/>
      <c r="IM64" s="57"/>
      <c r="IN64" s="57"/>
      <c r="IO64" s="57"/>
      <c r="IP64" s="57"/>
      <c r="IQ64" s="57"/>
      <c r="IR64" s="57"/>
      <c r="IS64" s="57"/>
      <c r="IT64" s="57"/>
      <c r="IU64" s="57"/>
      <c r="IV64" s="57"/>
      <c r="IW64" s="57"/>
      <c r="IX64" s="57"/>
      <c r="IY64" s="57"/>
      <c r="IZ64" s="57"/>
      <c r="JA64" s="57"/>
      <c r="JB64" s="57"/>
      <c r="JC64" s="57"/>
      <c r="JD64" s="57"/>
      <c r="JE64" s="57"/>
      <c r="JF64" s="57"/>
      <c r="JG64" s="57"/>
      <c r="JH64" s="57"/>
      <c r="JI64" s="57"/>
      <c r="JJ64" s="57"/>
      <c r="JK64" s="57"/>
      <c r="JL64" s="57"/>
      <c r="JM64" s="57"/>
      <c r="JN64" s="57"/>
      <c r="JO64" s="57"/>
      <c r="JP64" s="57"/>
      <c r="JQ64" s="57"/>
      <c r="JR64" s="57"/>
      <c r="JS64" s="57"/>
      <c r="JT64" s="57"/>
      <c r="JU64" s="57"/>
      <c r="JV64" s="57"/>
      <c r="JW64" s="57"/>
      <c r="JX64" s="57"/>
      <c r="JY64" s="57"/>
      <c r="JZ64" s="57"/>
      <c r="KA64" s="57"/>
      <c r="KB64" s="57"/>
      <c r="KC64" s="57"/>
      <c r="KD64" s="57"/>
      <c r="KE64" s="57"/>
      <c r="KF64" s="57"/>
      <c r="KG64" s="57"/>
      <c r="KH64" s="57"/>
      <c r="KI64" s="57"/>
      <c r="KJ64" s="57"/>
      <c r="KK64" s="57"/>
      <c r="KL64" s="57"/>
      <c r="KM64" s="57"/>
      <c r="KN64" s="57"/>
      <c r="KO64" s="57"/>
      <c r="KP64" s="57"/>
      <c r="KQ64" s="57"/>
      <c r="KR64" s="57"/>
      <c r="KS64" s="57"/>
      <c r="KT64" s="57"/>
      <c r="KU64" s="57"/>
      <c r="KV64" s="57"/>
      <c r="KW64" s="57"/>
      <c r="KX64" s="57"/>
      <c r="KY64" s="57"/>
      <c r="KZ64" s="57"/>
      <c r="LA64" s="57"/>
      <c r="LB64" s="57"/>
      <c r="LC64" s="57"/>
      <c r="LD64" s="57"/>
      <c r="LE64" s="57"/>
      <c r="LF64" s="57"/>
      <c r="LG64" s="57"/>
      <c r="LH64" s="57"/>
      <c r="LI64" s="57"/>
      <c r="LJ64" s="57"/>
      <c r="LK64" s="57"/>
      <c r="LL64" s="57"/>
      <c r="LM64" s="57"/>
      <c r="LN64" s="57"/>
      <c r="LO64" s="57"/>
      <c r="LP64" s="57"/>
      <c r="LQ64" s="57"/>
      <c r="LR64" s="57"/>
      <c r="LS64" s="57"/>
      <c r="LT64" s="57"/>
      <c r="LU64" s="57"/>
      <c r="LV64" s="57"/>
      <c r="LW64" s="57"/>
      <c r="LX64" s="57"/>
      <c r="LY64" s="57"/>
      <c r="LZ64" s="57"/>
      <c r="MA64" s="57"/>
      <c r="MB64" s="57"/>
      <c r="MC64" s="57"/>
      <c r="MD64" s="57"/>
      <c r="ME64" s="57"/>
      <c r="MF64" s="57"/>
      <c r="MG64" s="57"/>
      <c r="MH64" s="57"/>
      <c r="MI64" s="57"/>
      <c r="MJ64" s="57"/>
      <c r="MK64" s="57"/>
      <c r="ML64" s="57"/>
      <c r="MM64" s="57"/>
      <c r="MN64" s="57"/>
      <c r="MO64" s="57"/>
      <c r="MP64" s="57"/>
      <c r="MQ64" s="57"/>
      <c r="MR64" s="57"/>
      <c r="MS64" s="57"/>
      <c r="MT64" s="57"/>
      <c r="MU64" s="57"/>
      <c r="MV64" s="57"/>
      <c r="MW64" s="57"/>
      <c r="MX64" s="57"/>
      <c r="MY64" s="57"/>
      <c r="MZ64" s="57"/>
      <c r="NA64" s="57"/>
      <c r="NB64" s="57"/>
      <c r="NC64" s="57"/>
      <c r="ND64" s="57"/>
      <c r="NE64" s="57"/>
      <c r="NF64" s="57"/>
      <c r="NG64" s="57"/>
      <c r="NH64" s="57"/>
      <c r="NI64" s="57"/>
      <c r="NJ64" s="57"/>
      <c r="NK64" s="57"/>
      <c r="NL64" s="57"/>
      <c r="NM64" s="57"/>
      <c r="NN64" s="57"/>
      <c r="NO64" s="57"/>
      <c r="NP64" s="57"/>
      <c r="NQ64" s="57"/>
      <c r="NR64" s="57"/>
    </row>
    <row r="65" spans="3:382" x14ac:dyDescent="0.25">
      <c r="D65" s="57"/>
      <c r="E65" s="57"/>
      <c r="F65" s="57"/>
      <c r="G65" s="57"/>
      <c r="H65" s="57"/>
      <c r="I65" s="57"/>
      <c r="J65" s="57"/>
      <c r="K65" s="57"/>
      <c r="L65" s="57"/>
      <c r="M65" s="57"/>
      <c r="N65" s="57"/>
      <c r="O65" s="57"/>
      <c r="P65" s="57"/>
      <c r="Q65" s="57"/>
      <c r="R65" s="57"/>
      <c r="S65" s="57"/>
      <c r="T65" s="57"/>
      <c r="U65" s="57"/>
      <c r="V65" s="57"/>
      <c r="W65" s="57"/>
      <c r="X65" s="57"/>
      <c r="Y65" s="57"/>
      <c r="Z65" s="57"/>
      <c r="AA65" s="57"/>
      <c r="AB65" s="57"/>
      <c r="AC65" s="57"/>
      <c r="AD65" s="57"/>
      <c r="AE65" s="57"/>
      <c r="AF65" s="57"/>
      <c r="AG65" s="57"/>
      <c r="AH65" s="57"/>
      <c r="AI65" s="57"/>
      <c r="AJ65" s="57"/>
      <c r="AK65" s="57"/>
      <c r="AL65" s="57"/>
      <c r="AM65" s="57"/>
      <c r="AN65" s="57"/>
      <c r="AO65" s="57"/>
      <c r="AP65" s="57"/>
      <c r="AQ65" s="57"/>
      <c r="AR65" s="57"/>
      <c r="AS65" s="57"/>
      <c r="AT65" s="57"/>
      <c r="AU65" s="57"/>
      <c r="AV65" s="57"/>
      <c r="AW65" s="57"/>
      <c r="AX65" s="57"/>
      <c r="AY65" s="57"/>
      <c r="AZ65" s="57"/>
      <c r="BA65" s="57"/>
      <c r="BB65" s="57"/>
      <c r="BC65" s="57"/>
      <c r="BD65" s="57"/>
      <c r="BE65" s="57"/>
      <c r="BF65" s="57"/>
      <c r="BG65" s="57"/>
      <c r="BH65" s="57"/>
      <c r="BI65" s="57"/>
      <c r="BJ65" s="57"/>
      <c r="BK65" s="57"/>
      <c r="BL65" s="57"/>
      <c r="BM65" s="57"/>
      <c r="BN65" s="57"/>
      <c r="BO65" s="57"/>
      <c r="BP65" s="57"/>
      <c r="BQ65" s="57"/>
      <c r="BR65" s="57"/>
      <c r="BS65" s="57"/>
      <c r="BT65" s="57"/>
      <c r="BU65" s="57"/>
      <c r="BV65" s="57"/>
      <c r="BW65" s="57"/>
      <c r="BX65" s="57"/>
      <c r="BY65" s="57"/>
      <c r="BZ65" s="57"/>
      <c r="CA65" s="57"/>
      <c r="CB65" s="57"/>
      <c r="CC65" s="57"/>
      <c r="CD65" s="57"/>
      <c r="CE65" s="57"/>
      <c r="CF65" s="57"/>
      <c r="CG65" s="57"/>
      <c r="CH65" s="57"/>
      <c r="CI65" s="57"/>
      <c r="CJ65" s="57"/>
      <c r="CK65" s="57"/>
      <c r="CL65" s="57"/>
      <c r="CM65" s="57"/>
      <c r="CN65" s="57"/>
      <c r="CO65" s="57"/>
      <c r="CP65" s="57"/>
      <c r="CQ65" s="57"/>
      <c r="CR65" s="57"/>
      <c r="CS65" s="57"/>
      <c r="CT65" s="57"/>
      <c r="CU65" s="57"/>
      <c r="CV65" s="57"/>
      <c r="CW65" s="57"/>
      <c r="CX65" s="57"/>
      <c r="CY65" s="57"/>
      <c r="CZ65" s="57"/>
      <c r="DA65" s="57"/>
      <c r="DB65" s="57"/>
      <c r="DC65" s="57"/>
      <c r="DD65" s="57"/>
      <c r="DE65" s="57"/>
      <c r="DF65" s="57"/>
      <c r="DG65" s="57"/>
      <c r="DH65" s="57"/>
      <c r="DI65" s="57"/>
      <c r="DJ65" s="57"/>
      <c r="DK65" s="57"/>
      <c r="DL65" s="57"/>
      <c r="DM65" s="57"/>
      <c r="DN65" s="57"/>
      <c r="DO65" s="57"/>
      <c r="DP65" s="57"/>
      <c r="DQ65" s="57"/>
      <c r="DR65" s="57"/>
      <c r="DS65" s="57"/>
      <c r="DT65" s="57"/>
      <c r="DU65" s="57"/>
      <c r="DV65" s="57"/>
      <c r="DW65" s="57"/>
      <c r="DX65" s="57"/>
      <c r="DY65" s="57"/>
      <c r="DZ65" s="57"/>
      <c r="EA65" s="57"/>
      <c r="EB65" s="57"/>
      <c r="EC65" s="57"/>
      <c r="ED65" s="57"/>
      <c r="EE65" s="57"/>
      <c r="EF65" s="57"/>
      <c r="EG65" s="57"/>
      <c r="EH65" s="57"/>
      <c r="EI65" s="57"/>
      <c r="EJ65" s="57"/>
      <c r="EK65" s="57"/>
      <c r="EL65" s="57"/>
      <c r="EM65" s="57"/>
      <c r="EN65" s="57"/>
      <c r="EO65" s="57"/>
      <c r="EP65" s="57"/>
      <c r="EQ65" s="57"/>
      <c r="ER65" s="57"/>
      <c r="ES65" s="57"/>
      <c r="ET65" s="57"/>
      <c r="EU65" s="57"/>
      <c r="EV65" s="57"/>
      <c r="EW65" s="57"/>
      <c r="EX65" s="57"/>
      <c r="EY65" s="57"/>
      <c r="EZ65" s="57"/>
      <c r="FA65" s="57"/>
      <c r="FB65" s="57"/>
      <c r="FC65" s="57"/>
      <c r="FD65" s="57"/>
      <c r="FE65" s="57"/>
      <c r="FF65" s="57"/>
      <c r="FG65" s="57"/>
      <c r="FH65" s="57"/>
      <c r="FI65" s="57"/>
      <c r="FJ65" s="57"/>
      <c r="FK65" s="57"/>
      <c r="FL65" s="57"/>
      <c r="FM65" s="57"/>
      <c r="FN65" s="57"/>
      <c r="FO65" s="57"/>
      <c r="FP65" s="57"/>
      <c r="FQ65" s="57"/>
      <c r="FR65" s="57"/>
      <c r="FS65" s="57"/>
      <c r="FT65" s="57"/>
      <c r="FU65" s="57"/>
      <c r="FV65" s="57"/>
      <c r="FW65" s="57"/>
      <c r="FX65" s="57"/>
      <c r="FY65" s="57"/>
      <c r="FZ65" s="57"/>
      <c r="GA65" s="57"/>
      <c r="GB65" s="57"/>
      <c r="GC65" s="57"/>
      <c r="GD65" s="57"/>
      <c r="GE65" s="57"/>
      <c r="GF65" s="57"/>
      <c r="GG65" s="57"/>
      <c r="GH65" s="57"/>
      <c r="GI65" s="57"/>
      <c r="GJ65" s="57"/>
      <c r="GK65" s="57"/>
      <c r="GL65" s="57"/>
      <c r="GM65" s="57"/>
      <c r="GN65" s="57"/>
      <c r="GO65" s="57"/>
      <c r="GP65" s="57"/>
      <c r="GQ65" s="57"/>
      <c r="GR65" s="57"/>
      <c r="GS65" s="57"/>
      <c r="GT65" s="57"/>
      <c r="GU65" s="57"/>
      <c r="GV65" s="57"/>
      <c r="GW65" s="57"/>
      <c r="GX65" s="57"/>
      <c r="GY65" s="57"/>
      <c r="GZ65" s="57"/>
      <c r="HA65" s="57"/>
      <c r="HB65" s="57"/>
      <c r="HC65" s="57"/>
      <c r="HD65" s="57"/>
      <c r="HE65" s="57"/>
      <c r="HF65" s="57"/>
      <c r="HG65" s="57"/>
      <c r="HH65" s="57"/>
      <c r="HI65" s="57"/>
      <c r="HJ65" s="57"/>
      <c r="HK65" s="57"/>
      <c r="HL65" s="57"/>
      <c r="HM65" s="57"/>
      <c r="HN65" s="57"/>
      <c r="HO65" s="57"/>
      <c r="HP65" s="57"/>
      <c r="HQ65" s="57"/>
      <c r="HR65" s="57"/>
      <c r="HS65" s="57"/>
      <c r="HT65" s="57"/>
      <c r="HU65" s="57"/>
      <c r="HV65" s="57"/>
      <c r="HW65" s="57"/>
      <c r="HX65" s="57"/>
      <c r="HY65" s="57"/>
      <c r="HZ65" s="57"/>
      <c r="IA65" s="57"/>
      <c r="IB65" s="57"/>
      <c r="IC65" s="57"/>
      <c r="ID65" s="57"/>
      <c r="IE65" s="57"/>
      <c r="IF65" s="57"/>
      <c r="IG65" s="57"/>
      <c r="IH65" s="57"/>
      <c r="II65" s="57"/>
      <c r="IJ65" s="57"/>
      <c r="IK65" s="57"/>
      <c r="IL65" s="57"/>
      <c r="IM65" s="57"/>
      <c r="IN65" s="57"/>
      <c r="IO65" s="57"/>
      <c r="IP65" s="57"/>
      <c r="IQ65" s="57"/>
      <c r="IR65" s="57"/>
      <c r="IS65" s="57"/>
      <c r="IT65" s="57"/>
      <c r="IU65" s="57"/>
      <c r="IV65" s="57"/>
      <c r="IW65" s="57"/>
      <c r="IX65" s="57"/>
      <c r="IY65" s="57"/>
      <c r="IZ65" s="57"/>
      <c r="JA65" s="57"/>
      <c r="JB65" s="57"/>
      <c r="JC65" s="57"/>
      <c r="JD65" s="57"/>
      <c r="JE65" s="57"/>
      <c r="JF65" s="57"/>
      <c r="JG65" s="57"/>
      <c r="JH65" s="57"/>
      <c r="JI65" s="57"/>
      <c r="JJ65" s="57"/>
      <c r="JK65" s="57"/>
      <c r="JL65" s="57"/>
      <c r="JM65" s="57"/>
      <c r="JN65" s="57"/>
      <c r="JO65" s="57"/>
      <c r="JP65" s="57"/>
      <c r="JQ65" s="57"/>
      <c r="JR65" s="57"/>
      <c r="JS65" s="57"/>
      <c r="JT65" s="57"/>
      <c r="JU65" s="57"/>
      <c r="JV65" s="57"/>
      <c r="JW65" s="57"/>
      <c r="JX65" s="57"/>
      <c r="JY65" s="57"/>
      <c r="JZ65" s="57"/>
      <c r="KA65" s="57"/>
      <c r="KB65" s="57"/>
      <c r="KC65" s="57"/>
      <c r="KD65" s="57"/>
      <c r="KE65" s="57"/>
      <c r="KF65" s="57"/>
      <c r="KG65" s="57"/>
      <c r="KH65" s="57"/>
      <c r="KI65" s="57"/>
      <c r="KJ65" s="57"/>
      <c r="KK65" s="57"/>
      <c r="KL65" s="57"/>
      <c r="KM65" s="57"/>
      <c r="KN65" s="57"/>
      <c r="KO65" s="57"/>
      <c r="KP65" s="57"/>
      <c r="KQ65" s="57"/>
      <c r="KR65" s="57"/>
      <c r="KS65" s="57"/>
      <c r="KT65" s="57"/>
      <c r="KU65" s="57"/>
      <c r="KV65" s="57"/>
      <c r="KW65" s="57"/>
      <c r="KX65" s="57"/>
      <c r="KY65" s="57"/>
      <c r="KZ65" s="57"/>
      <c r="LA65" s="57"/>
      <c r="LB65" s="57"/>
      <c r="LC65" s="57"/>
      <c r="LD65" s="57"/>
      <c r="LE65" s="57"/>
      <c r="LF65" s="57"/>
      <c r="LG65" s="57"/>
      <c r="LH65" s="57"/>
      <c r="LI65" s="57"/>
      <c r="LJ65" s="57"/>
      <c r="LK65" s="57"/>
      <c r="LL65" s="57"/>
      <c r="LM65" s="57"/>
      <c r="LN65" s="57"/>
      <c r="LO65" s="57"/>
      <c r="LP65" s="57"/>
      <c r="LQ65" s="57"/>
      <c r="LR65" s="57"/>
      <c r="LS65" s="57"/>
      <c r="LT65" s="57"/>
      <c r="LU65" s="57"/>
      <c r="LV65" s="57"/>
      <c r="LW65" s="57"/>
      <c r="LX65" s="57"/>
      <c r="LY65" s="57"/>
      <c r="LZ65" s="57"/>
      <c r="MA65" s="57"/>
      <c r="MB65" s="57"/>
      <c r="MC65" s="57"/>
      <c r="MD65" s="57"/>
      <c r="ME65" s="57"/>
      <c r="MF65" s="57"/>
      <c r="MG65" s="57"/>
      <c r="MH65" s="57"/>
      <c r="MI65" s="57"/>
      <c r="MJ65" s="57"/>
      <c r="MK65" s="57"/>
      <c r="ML65" s="57"/>
      <c r="MM65" s="57"/>
      <c r="MN65" s="57"/>
      <c r="MO65" s="57"/>
      <c r="MP65" s="57"/>
      <c r="MQ65" s="57"/>
      <c r="MR65" s="57"/>
      <c r="MS65" s="57"/>
      <c r="MT65" s="57"/>
      <c r="MU65" s="57"/>
      <c r="MV65" s="57"/>
      <c r="MW65" s="57"/>
      <c r="MX65" s="57"/>
      <c r="MY65" s="57"/>
      <c r="MZ65" s="57"/>
      <c r="NA65" s="57"/>
      <c r="NB65" s="57"/>
      <c r="NC65" s="57"/>
      <c r="ND65" s="57"/>
      <c r="NE65" s="57"/>
      <c r="NF65" s="57"/>
      <c r="NG65" s="57"/>
      <c r="NH65" s="57"/>
      <c r="NI65" s="57"/>
      <c r="NJ65" s="57"/>
      <c r="NK65" s="57"/>
      <c r="NL65" s="57"/>
      <c r="NM65" s="57"/>
      <c r="NN65" s="57"/>
      <c r="NO65" s="57"/>
      <c r="NP65" s="57"/>
      <c r="NQ65" s="57"/>
      <c r="NR65" s="57"/>
    </row>
    <row r="66" spans="3:382" x14ac:dyDescent="0.25">
      <c r="D66" s="57"/>
      <c r="E66" s="57"/>
      <c r="F66" s="57"/>
      <c r="G66" s="57"/>
      <c r="H66" s="57"/>
      <c r="I66" s="57"/>
      <c r="J66" s="57"/>
      <c r="K66" s="57"/>
      <c r="L66" s="57"/>
      <c r="M66" s="57"/>
      <c r="N66" s="57"/>
      <c r="O66" s="57"/>
      <c r="P66" s="57"/>
      <c r="Q66" s="57"/>
      <c r="R66" s="57"/>
      <c r="S66" s="57"/>
      <c r="T66" s="57"/>
      <c r="U66" s="57"/>
      <c r="V66" s="57"/>
      <c r="W66" s="57"/>
      <c r="X66" s="57"/>
      <c r="Y66" s="57"/>
      <c r="Z66" s="57"/>
      <c r="AA66" s="57"/>
      <c r="AB66" s="57"/>
      <c r="AC66" s="57"/>
      <c r="AD66" s="57"/>
      <c r="AE66" s="57"/>
      <c r="AF66" s="57"/>
      <c r="AG66" s="57"/>
      <c r="AH66" s="57"/>
      <c r="AI66" s="57"/>
      <c r="AJ66" s="57"/>
      <c r="AK66" s="57"/>
      <c r="AL66" s="57"/>
      <c r="AM66" s="57"/>
      <c r="AN66" s="57"/>
      <c r="AO66" s="57"/>
      <c r="AP66" s="57"/>
      <c r="AQ66" s="57"/>
      <c r="AR66" s="57"/>
      <c r="AS66" s="57"/>
      <c r="AT66" s="57"/>
      <c r="AU66" s="57"/>
      <c r="AV66" s="57"/>
      <c r="AW66" s="57"/>
      <c r="AX66" s="57"/>
      <c r="AY66" s="57"/>
      <c r="AZ66" s="57"/>
      <c r="BA66" s="57"/>
      <c r="BB66" s="57"/>
      <c r="BC66" s="57"/>
      <c r="BD66" s="57"/>
      <c r="BE66" s="57"/>
      <c r="BF66" s="57"/>
      <c r="BG66" s="57"/>
      <c r="BH66" s="57"/>
      <c r="BI66" s="57"/>
      <c r="BJ66" s="57"/>
      <c r="BK66" s="57"/>
      <c r="BL66" s="57"/>
      <c r="BM66" s="57"/>
      <c r="BN66" s="57"/>
      <c r="BO66" s="57"/>
      <c r="BP66" s="57"/>
      <c r="BQ66" s="57"/>
      <c r="BR66" s="57"/>
      <c r="BS66" s="57"/>
      <c r="BT66" s="57"/>
      <c r="BU66" s="57"/>
      <c r="BV66" s="57"/>
      <c r="BW66" s="57"/>
      <c r="BX66" s="57"/>
      <c r="BY66" s="57"/>
      <c r="BZ66" s="57"/>
      <c r="CA66" s="57"/>
      <c r="CB66" s="57"/>
      <c r="CC66" s="57"/>
      <c r="CD66" s="57"/>
      <c r="CE66" s="57"/>
      <c r="CF66" s="57"/>
      <c r="CG66" s="57"/>
      <c r="CH66" s="57"/>
      <c r="CI66" s="57"/>
      <c r="CJ66" s="57"/>
      <c r="CK66" s="57"/>
      <c r="CL66" s="57"/>
      <c r="CM66" s="57"/>
      <c r="CN66" s="57"/>
      <c r="CO66" s="57"/>
      <c r="CP66" s="57"/>
      <c r="CQ66" s="57"/>
      <c r="CR66" s="57"/>
      <c r="CS66" s="57"/>
      <c r="CT66" s="57"/>
      <c r="CU66" s="57"/>
      <c r="CV66" s="57"/>
      <c r="CW66" s="57"/>
      <c r="CX66" s="57"/>
      <c r="CY66" s="57"/>
      <c r="CZ66" s="57"/>
      <c r="DA66" s="57"/>
      <c r="DB66" s="57"/>
      <c r="DC66" s="57"/>
      <c r="DD66" s="57"/>
      <c r="DE66" s="57"/>
      <c r="DF66" s="57"/>
      <c r="DG66" s="57"/>
      <c r="DH66" s="57"/>
      <c r="DI66" s="57"/>
      <c r="DJ66" s="57"/>
      <c r="DK66" s="57"/>
      <c r="DL66" s="57"/>
      <c r="DM66" s="57"/>
      <c r="DN66" s="57"/>
      <c r="DO66" s="57"/>
      <c r="DP66" s="57"/>
      <c r="DQ66" s="57"/>
      <c r="DR66" s="57"/>
      <c r="DS66" s="57"/>
      <c r="DT66" s="57"/>
      <c r="DU66" s="57"/>
      <c r="DV66" s="57"/>
      <c r="DW66" s="57"/>
      <c r="DX66" s="57"/>
      <c r="DY66" s="57"/>
      <c r="DZ66" s="57"/>
      <c r="EA66" s="57"/>
      <c r="EB66" s="57"/>
      <c r="EC66" s="57"/>
      <c r="ED66" s="57"/>
      <c r="EE66" s="57"/>
      <c r="EF66" s="57"/>
      <c r="EG66" s="57"/>
      <c r="EH66" s="57"/>
      <c r="EI66" s="57"/>
      <c r="EJ66" s="57"/>
      <c r="EK66" s="57"/>
      <c r="EL66" s="57"/>
      <c r="EM66" s="57"/>
      <c r="EN66" s="57"/>
      <c r="EO66" s="57"/>
      <c r="EP66" s="57"/>
      <c r="EQ66" s="57"/>
      <c r="ER66" s="57"/>
      <c r="ES66" s="57"/>
      <c r="ET66" s="57"/>
      <c r="EU66" s="57"/>
      <c r="EV66" s="57"/>
      <c r="EW66" s="57"/>
      <c r="EX66" s="57"/>
      <c r="EY66" s="57"/>
      <c r="EZ66" s="57"/>
      <c r="FA66" s="57"/>
      <c r="FB66" s="57"/>
      <c r="FC66" s="57"/>
      <c r="FD66" s="57"/>
      <c r="FE66" s="57"/>
      <c r="FF66" s="57"/>
      <c r="FG66" s="57"/>
      <c r="FH66" s="57"/>
      <c r="FI66" s="57"/>
      <c r="FJ66" s="57"/>
      <c r="FK66" s="57"/>
      <c r="FL66" s="57"/>
      <c r="FM66" s="57"/>
      <c r="FN66" s="57"/>
      <c r="FO66" s="57"/>
      <c r="FP66" s="57"/>
      <c r="FQ66" s="57"/>
      <c r="FR66" s="57"/>
      <c r="FS66" s="57"/>
      <c r="FT66" s="57"/>
      <c r="FU66" s="57"/>
      <c r="FV66" s="57"/>
      <c r="FW66" s="57"/>
      <c r="FX66" s="57"/>
      <c r="FY66" s="57"/>
      <c r="FZ66" s="57"/>
      <c r="GA66" s="57"/>
      <c r="GB66" s="57"/>
      <c r="GC66" s="57"/>
      <c r="GD66" s="57"/>
      <c r="GE66" s="57"/>
      <c r="GF66" s="57"/>
      <c r="GG66" s="57"/>
      <c r="GH66" s="57"/>
      <c r="GI66" s="57"/>
      <c r="GJ66" s="57"/>
      <c r="GK66" s="57"/>
      <c r="GL66" s="57"/>
      <c r="GM66" s="57"/>
      <c r="GN66" s="57"/>
      <c r="GO66" s="57"/>
      <c r="GP66" s="57"/>
      <c r="GQ66" s="57"/>
      <c r="GR66" s="57"/>
      <c r="GS66" s="57"/>
      <c r="GT66" s="57"/>
      <c r="GU66" s="57"/>
      <c r="GV66" s="57"/>
      <c r="GW66" s="57"/>
      <c r="GX66" s="57"/>
      <c r="GY66" s="57"/>
      <c r="GZ66" s="57"/>
      <c r="HA66" s="57"/>
      <c r="HB66" s="57"/>
      <c r="HC66" s="57"/>
      <c r="HD66" s="57"/>
      <c r="HE66" s="57"/>
      <c r="HF66" s="57"/>
      <c r="HG66" s="57"/>
      <c r="HH66" s="57"/>
      <c r="HI66" s="57"/>
      <c r="HJ66" s="57"/>
      <c r="HK66" s="57"/>
      <c r="HL66" s="57"/>
      <c r="HM66" s="57"/>
      <c r="HN66" s="57"/>
      <c r="HO66" s="57"/>
      <c r="HP66" s="57"/>
      <c r="HQ66" s="57"/>
      <c r="HR66" s="57"/>
      <c r="HS66" s="57"/>
      <c r="HT66" s="57"/>
      <c r="HU66" s="57"/>
      <c r="HV66" s="57"/>
      <c r="HW66" s="57"/>
      <c r="HX66" s="57"/>
      <c r="HY66" s="57"/>
      <c r="HZ66" s="57"/>
      <c r="IA66" s="57"/>
      <c r="IB66" s="57"/>
      <c r="IC66" s="57"/>
      <c r="ID66" s="57"/>
      <c r="IE66" s="57"/>
      <c r="IF66" s="57"/>
      <c r="IG66" s="57"/>
      <c r="IH66" s="57"/>
      <c r="II66" s="57"/>
      <c r="IJ66" s="57"/>
      <c r="IK66" s="57"/>
      <c r="IL66" s="57"/>
      <c r="IM66" s="57"/>
      <c r="IN66" s="57"/>
      <c r="IO66" s="57"/>
      <c r="IP66" s="57"/>
      <c r="IQ66" s="57"/>
      <c r="IR66" s="57"/>
      <c r="IS66" s="57"/>
      <c r="IT66" s="57"/>
      <c r="IU66" s="57"/>
      <c r="IV66" s="57"/>
      <c r="IW66" s="57"/>
      <c r="IX66" s="57"/>
      <c r="IY66" s="57"/>
      <c r="IZ66" s="57"/>
      <c r="JA66" s="57"/>
      <c r="JB66" s="57"/>
      <c r="JC66" s="57"/>
      <c r="JD66" s="57"/>
      <c r="JE66" s="57"/>
      <c r="JF66" s="57"/>
      <c r="JG66" s="57"/>
      <c r="JH66" s="57"/>
      <c r="JI66" s="57"/>
      <c r="JJ66" s="57"/>
      <c r="JK66" s="57"/>
      <c r="JL66" s="57"/>
      <c r="JM66" s="57"/>
      <c r="JN66" s="57"/>
      <c r="JO66" s="57"/>
      <c r="JP66" s="57"/>
      <c r="JQ66" s="57"/>
      <c r="JR66" s="57"/>
      <c r="JS66" s="57"/>
      <c r="JT66" s="57"/>
      <c r="JU66" s="57"/>
      <c r="JV66" s="57"/>
      <c r="JW66" s="57"/>
      <c r="JX66" s="57"/>
      <c r="JY66" s="57"/>
      <c r="JZ66" s="57"/>
      <c r="KA66" s="57"/>
      <c r="KB66" s="57"/>
      <c r="KC66" s="57"/>
      <c r="KD66" s="57"/>
      <c r="KE66" s="57"/>
      <c r="KF66" s="57"/>
      <c r="KG66" s="57"/>
      <c r="KH66" s="57"/>
      <c r="KI66" s="57"/>
      <c r="KJ66" s="57"/>
      <c r="KK66" s="57"/>
      <c r="KL66" s="57"/>
      <c r="KM66" s="57"/>
      <c r="KN66" s="57"/>
      <c r="KO66" s="57"/>
      <c r="KP66" s="57"/>
      <c r="KQ66" s="57"/>
      <c r="KR66" s="57"/>
      <c r="KS66" s="57"/>
      <c r="KT66" s="57"/>
      <c r="KU66" s="57"/>
      <c r="KV66" s="57"/>
      <c r="KW66" s="57"/>
      <c r="KX66" s="57"/>
      <c r="KY66" s="57"/>
      <c r="KZ66" s="57"/>
      <c r="LA66" s="57"/>
      <c r="LB66" s="57"/>
      <c r="LC66" s="57"/>
      <c r="LD66" s="57"/>
      <c r="LE66" s="57"/>
      <c r="LF66" s="57"/>
      <c r="LG66" s="57"/>
      <c r="LH66" s="57"/>
      <c r="LI66" s="57"/>
      <c r="LJ66" s="57"/>
      <c r="LK66" s="57"/>
      <c r="LL66" s="57"/>
      <c r="LM66" s="57"/>
      <c r="LN66" s="57"/>
      <c r="LO66" s="57"/>
      <c r="LP66" s="57"/>
      <c r="LQ66" s="57"/>
      <c r="LR66" s="57"/>
      <c r="LS66" s="57"/>
      <c r="LT66" s="57"/>
      <c r="LU66" s="57"/>
      <c r="LV66" s="57"/>
      <c r="LW66" s="57"/>
      <c r="LX66" s="57"/>
      <c r="LY66" s="57"/>
      <c r="LZ66" s="57"/>
      <c r="MA66" s="57"/>
      <c r="MB66" s="57"/>
      <c r="MC66" s="57"/>
      <c r="MD66" s="57"/>
      <c r="ME66" s="57"/>
      <c r="MF66" s="57"/>
      <c r="MG66" s="57"/>
      <c r="MH66" s="57"/>
      <c r="MI66" s="57"/>
      <c r="MJ66" s="57"/>
      <c r="MK66" s="57"/>
      <c r="ML66" s="57"/>
      <c r="MM66" s="57"/>
      <c r="MN66" s="57"/>
      <c r="MO66" s="57"/>
      <c r="MP66" s="57"/>
      <c r="MQ66" s="57"/>
      <c r="MR66" s="57"/>
      <c r="MS66" s="57"/>
      <c r="MT66" s="57"/>
      <c r="MU66" s="57"/>
      <c r="MV66" s="57"/>
      <c r="MW66" s="57"/>
      <c r="MX66" s="57"/>
      <c r="MY66" s="57"/>
      <c r="MZ66" s="57"/>
      <c r="NA66" s="57"/>
      <c r="NB66" s="57"/>
      <c r="NC66" s="57"/>
      <c r="ND66" s="57"/>
      <c r="NE66" s="57"/>
      <c r="NF66" s="57"/>
      <c r="NG66" s="57"/>
      <c r="NH66" s="57"/>
      <c r="NI66" s="57"/>
      <c r="NJ66" s="57"/>
      <c r="NK66" s="57"/>
      <c r="NL66" s="57"/>
      <c r="NM66" s="57"/>
      <c r="NN66" s="57"/>
      <c r="NO66" s="57"/>
      <c r="NP66" s="57"/>
      <c r="NQ66" s="57"/>
      <c r="NR66" s="57"/>
    </row>
    <row r="67" spans="3:382" x14ac:dyDescent="0.25">
      <c r="D67" s="57"/>
      <c r="E67" s="57"/>
      <c r="F67" s="57"/>
      <c r="G67" s="57"/>
      <c r="H67" s="57"/>
      <c r="I67" s="57"/>
      <c r="J67" s="57"/>
      <c r="K67" s="57"/>
      <c r="L67" s="57"/>
      <c r="M67" s="57"/>
      <c r="N67" s="57"/>
      <c r="O67" s="57"/>
      <c r="P67" s="57"/>
      <c r="Q67" s="57"/>
      <c r="R67" s="57"/>
      <c r="S67" s="57"/>
      <c r="T67" s="57"/>
      <c r="U67" s="57"/>
      <c r="V67" s="57"/>
      <c r="W67" s="57"/>
      <c r="X67" s="57"/>
      <c r="Y67" s="57"/>
      <c r="Z67" s="57"/>
      <c r="AA67" s="57"/>
      <c r="AB67" s="57"/>
      <c r="AC67" s="57"/>
      <c r="AD67" s="57"/>
      <c r="AE67" s="57"/>
      <c r="AF67" s="57"/>
      <c r="AG67" s="57"/>
      <c r="AH67" s="57"/>
      <c r="AI67" s="57"/>
      <c r="AJ67" s="57"/>
      <c r="AK67" s="57"/>
      <c r="AL67" s="57"/>
      <c r="AM67" s="57"/>
      <c r="AN67" s="57"/>
      <c r="AO67" s="57"/>
      <c r="AP67" s="57"/>
      <c r="AQ67" s="57"/>
      <c r="AR67" s="57"/>
      <c r="AS67" s="57"/>
      <c r="AT67" s="57"/>
    </row>
    <row r="68" spans="3:382" x14ac:dyDescent="0.25">
      <c r="C68" s="59"/>
      <c r="D68" s="59"/>
      <c r="E68" s="57"/>
      <c r="F68" s="59"/>
      <c r="G68" s="57"/>
      <c r="H68" s="57"/>
      <c r="I68" s="57"/>
      <c r="J68" s="57"/>
      <c r="K68" s="57"/>
      <c r="L68" s="57"/>
      <c r="M68" s="59"/>
      <c r="N68" s="57"/>
      <c r="O68" s="57"/>
      <c r="P68" s="57"/>
      <c r="Q68" s="57"/>
      <c r="R68" s="57"/>
      <c r="S68" s="57"/>
      <c r="T68" s="59"/>
      <c r="U68" s="57"/>
      <c r="V68" s="57"/>
      <c r="W68" s="57"/>
      <c r="X68" s="57"/>
      <c r="Y68" s="57"/>
      <c r="Z68" s="57"/>
      <c r="AA68" s="59"/>
      <c r="AB68" s="57"/>
      <c r="AC68" s="57"/>
      <c r="AD68" s="57"/>
      <c r="AE68" s="57"/>
      <c r="AF68" s="57"/>
      <c r="AG68" s="57"/>
      <c r="AH68" s="59"/>
      <c r="AI68" s="57"/>
      <c r="AJ68" s="57"/>
      <c r="AK68" s="57"/>
      <c r="AL68" s="57"/>
      <c r="AM68" s="57"/>
      <c r="AN68" s="57"/>
      <c r="AO68" s="59"/>
      <c r="AP68" s="57"/>
      <c r="AQ68" s="57"/>
      <c r="AR68" s="57"/>
      <c r="AS68" s="57"/>
      <c r="AT68" s="57"/>
    </row>
    <row r="69" spans="3:382" x14ac:dyDescent="0.25">
      <c r="D69" s="57"/>
      <c r="E69" s="57"/>
      <c r="F69" s="57"/>
      <c r="G69" s="57"/>
      <c r="H69" s="57"/>
      <c r="I69" s="57"/>
      <c r="J69" s="57"/>
      <c r="K69" s="57"/>
      <c r="L69" s="57"/>
      <c r="M69" s="57"/>
      <c r="N69" s="57"/>
      <c r="O69" s="57"/>
      <c r="P69" s="57"/>
      <c r="Q69" s="57"/>
      <c r="R69" s="57"/>
      <c r="S69" s="57"/>
      <c r="T69" s="57"/>
      <c r="U69" s="57"/>
      <c r="V69" s="57"/>
      <c r="W69" s="57"/>
      <c r="X69" s="57"/>
      <c r="Y69" s="57"/>
      <c r="Z69" s="57"/>
      <c r="AA69" s="57"/>
      <c r="AB69" s="57"/>
      <c r="AC69" s="57"/>
      <c r="AD69" s="57"/>
      <c r="AE69" s="57"/>
      <c r="AF69" s="57"/>
      <c r="AG69" s="57"/>
      <c r="AH69" s="57"/>
      <c r="AI69" s="57"/>
      <c r="AJ69" s="57"/>
      <c r="AK69" s="57"/>
      <c r="AL69" s="57"/>
      <c r="AM69" s="57"/>
      <c r="AN69" s="57"/>
      <c r="AO69" s="57"/>
      <c r="AP69" s="57"/>
      <c r="AQ69" s="57"/>
      <c r="AR69" s="57"/>
      <c r="AS69" s="57"/>
      <c r="AT69" s="57"/>
      <c r="AU69" s="57"/>
      <c r="AV69" s="57"/>
      <c r="AW69" s="57"/>
      <c r="AX69" s="57"/>
      <c r="AY69" s="57"/>
      <c r="AZ69" s="57"/>
      <c r="BA69" s="57"/>
      <c r="BB69" s="57"/>
      <c r="BC69" s="57"/>
      <c r="BD69" s="57"/>
      <c r="BE69" s="57"/>
      <c r="BF69" s="57"/>
      <c r="BG69" s="57"/>
      <c r="BH69" s="57"/>
      <c r="BI69" s="57"/>
      <c r="BJ69" s="57"/>
      <c r="BK69" s="57"/>
      <c r="BL69" s="57"/>
      <c r="BM69" s="57"/>
      <c r="BN69" s="57"/>
      <c r="BO69" s="57"/>
      <c r="BP69" s="57"/>
      <c r="BQ69" s="57"/>
      <c r="BR69" s="57"/>
      <c r="BS69" s="57"/>
      <c r="BT69" s="57"/>
      <c r="BU69" s="57"/>
      <c r="BV69" s="57"/>
      <c r="BW69" s="57"/>
      <c r="BX69" s="57"/>
      <c r="BY69" s="57"/>
      <c r="BZ69" s="57"/>
      <c r="CA69" s="57"/>
      <c r="CB69" s="57"/>
      <c r="CC69" s="57"/>
      <c r="CD69" s="57"/>
      <c r="CE69" s="57"/>
      <c r="CF69" s="57"/>
      <c r="CG69" s="57"/>
      <c r="CH69" s="57"/>
      <c r="CI69" s="57"/>
      <c r="CJ69" s="57"/>
      <c r="CK69" s="57"/>
      <c r="CL69" s="57"/>
      <c r="CM69" s="57"/>
      <c r="CN69" s="57"/>
      <c r="CO69" s="57"/>
      <c r="CP69" s="57"/>
      <c r="CQ69" s="57"/>
      <c r="CR69" s="57"/>
      <c r="CS69" s="57"/>
      <c r="CT69" s="57"/>
      <c r="CU69" s="57"/>
      <c r="CV69" s="57"/>
      <c r="CW69" s="57"/>
      <c r="CX69" s="57"/>
      <c r="CY69" s="57"/>
      <c r="CZ69" s="57"/>
      <c r="DA69" s="57"/>
      <c r="DB69" s="57"/>
      <c r="DC69" s="57"/>
      <c r="DD69" s="57"/>
      <c r="DE69" s="57"/>
      <c r="DF69" s="57"/>
      <c r="DG69" s="57"/>
      <c r="DH69" s="57"/>
      <c r="DI69" s="57"/>
      <c r="DJ69" s="57"/>
      <c r="DK69" s="57"/>
      <c r="DL69" s="57"/>
      <c r="DM69" s="57"/>
      <c r="DN69" s="57"/>
      <c r="DO69" s="57"/>
      <c r="DP69" s="57"/>
      <c r="DQ69" s="57"/>
      <c r="DR69" s="57"/>
      <c r="DS69" s="57"/>
      <c r="DT69" s="57"/>
      <c r="DU69" s="57"/>
      <c r="DV69" s="57"/>
      <c r="DW69" s="57"/>
      <c r="DX69" s="57"/>
      <c r="DY69" s="57"/>
      <c r="DZ69" s="57"/>
      <c r="EA69" s="57"/>
      <c r="EB69" s="57"/>
      <c r="EC69" s="57"/>
      <c r="ED69" s="57"/>
      <c r="EE69" s="57"/>
      <c r="EF69" s="57"/>
      <c r="EG69" s="57"/>
      <c r="EH69" s="57"/>
      <c r="EI69" s="57"/>
      <c r="EJ69" s="57"/>
      <c r="EK69" s="57"/>
      <c r="EL69" s="57"/>
      <c r="EM69" s="57"/>
      <c r="EN69" s="57"/>
      <c r="EO69" s="57"/>
      <c r="EP69" s="57"/>
      <c r="EQ69" s="57"/>
      <c r="ER69" s="57"/>
      <c r="ES69" s="57"/>
      <c r="ET69" s="57"/>
      <c r="EU69" s="57"/>
      <c r="EV69" s="57"/>
      <c r="EW69" s="57"/>
      <c r="EX69" s="57"/>
      <c r="EY69" s="57"/>
      <c r="EZ69" s="57"/>
      <c r="FA69" s="57"/>
      <c r="FB69" s="57"/>
      <c r="FC69" s="57"/>
      <c r="FD69" s="57"/>
      <c r="FE69" s="57"/>
      <c r="FF69" s="57"/>
      <c r="FG69" s="57"/>
      <c r="FH69" s="57"/>
      <c r="FI69" s="57"/>
      <c r="FJ69" s="57"/>
      <c r="FK69" s="57"/>
      <c r="FL69" s="57"/>
      <c r="FM69" s="57"/>
      <c r="FN69" s="57"/>
      <c r="FO69" s="57"/>
      <c r="FP69" s="57"/>
      <c r="FQ69" s="57"/>
      <c r="FR69" s="57"/>
      <c r="FS69" s="57"/>
      <c r="FT69" s="57"/>
      <c r="FU69" s="57"/>
      <c r="FV69" s="57"/>
      <c r="FW69" s="57"/>
      <c r="FX69" s="57"/>
      <c r="FY69" s="57"/>
      <c r="FZ69" s="57"/>
      <c r="GA69" s="57"/>
      <c r="GB69" s="57"/>
      <c r="GC69" s="57"/>
      <c r="GD69" s="57"/>
      <c r="GE69" s="57"/>
      <c r="GF69" s="57"/>
      <c r="GG69" s="57"/>
      <c r="GH69" s="57"/>
      <c r="GI69" s="57"/>
      <c r="GJ69" s="57"/>
      <c r="GK69" s="57"/>
      <c r="GL69" s="57"/>
      <c r="GM69" s="57"/>
      <c r="GN69" s="57"/>
      <c r="GO69" s="57"/>
      <c r="GP69" s="57"/>
      <c r="GQ69" s="57"/>
      <c r="GR69" s="57"/>
      <c r="GS69" s="57"/>
      <c r="GT69" s="57"/>
      <c r="GU69" s="57"/>
      <c r="GV69" s="57"/>
      <c r="GW69" s="57"/>
      <c r="GX69" s="57"/>
      <c r="GY69" s="57"/>
      <c r="GZ69" s="57"/>
      <c r="HA69" s="57"/>
      <c r="HB69" s="57"/>
      <c r="HC69" s="57"/>
      <c r="HD69" s="57"/>
      <c r="HE69" s="57"/>
      <c r="HF69" s="57"/>
      <c r="HG69" s="57"/>
      <c r="HH69" s="57"/>
      <c r="HI69" s="57"/>
      <c r="HJ69" s="57"/>
      <c r="HK69" s="57"/>
      <c r="HL69" s="57"/>
      <c r="HM69" s="57"/>
      <c r="HN69" s="57"/>
      <c r="HO69" s="57"/>
      <c r="HP69" s="57"/>
      <c r="HQ69" s="57"/>
      <c r="HR69" s="57"/>
      <c r="HS69" s="57"/>
      <c r="HT69" s="57"/>
      <c r="HU69" s="57"/>
      <c r="HV69" s="57"/>
      <c r="HW69" s="57"/>
      <c r="HX69" s="57"/>
      <c r="HY69" s="57"/>
      <c r="HZ69" s="57"/>
      <c r="IA69" s="57"/>
      <c r="IB69" s="57"/>
      <c r="IC69" s="57"/>
      <c r="ID69" s="57"/>
      <c r="IE69" s="57"/>
      <c r="IF69" s="57"/>
      <c r="IG69" s="57"/>
      <c r="IH69" s="57"/>
      <c r="II69" s="57"/>
      <c r="IJ69" s="57"/>
      <c r="IK69" s="57"/>
      <c r="IL69" s="57"/>
      <c r="IM69" s="57"/>
      <c r="IN69" s="57"/>
      <c r="IO69" s="57"/>
      <c r="IP69" s="57"/>
      <c r="IQ69" s="57"/>
      <c r="IR69" s="57"/>
      <c r="IS69" s="57"/>
      <c r="IT69" s="57"/>
      <c r="IU69" s="57"/>
      <c r="IV69" s="57"/>
      <c r="IW69" s="57"/>
      <c r="IX69" s="57"/>
      <c r="IY69" s="57"/>
      <c r="IZ69" s="57"/>
      <c r="JA69" s="57"/>
      <c r="JB69" s="57"/>
      <c r="JC69" s="57"/>
      <c r="JD69" s="57"/>
      <c r="JE69" s="57"/>
      <c r="JF69" s="57"/>
      <c r="JG69" s="57"/>
      <c r="JH69" s="57"/>
      <c r="JI69" s="57"/>
      <c r="JJ69" s="57"/>
      <c r="JK69" s="57"/>
      <c r="JL69" s="57"/>
      <c r="JM69" s="57"/>
      <c r="JN69" s="57"/>
      <c r="JO69" s="57"/>
      <c r="JP69" s="57"/>
      <c r="JQ69" s="57"/>
      <c r="JR69" s="57"/>
      <c r="JS69" s="57"/>
      <c r="JT69" s="57"/>
      <c r="JU69" s="57"/>
      <c r="JV69" s="57"/>
      <c r="JW69" s="57"/>
      <c r="JX69" s="57"/>
      <c r="JY69" s="57"/>
      <c r="JZ69" s="57"/>
      <c r="KA69" s="57"/>
      <c r="KB69" s="57"/>
      <c r="KC69" s="57"/>
      <c r="KD69" s="57"/>
      <c r="KE69" s="57"/>
      <c r="KF69" s="57"/>
      <c r="KG69" s="57"/>
      <c r="KH69" s="57"/>
      <c r="KI69" s="57"/>
      <c r="KJ69" s="57"/>
      <c r="KK69" s="57"/>
      <c r="KL69" s="57"/>
      <c r="KM69" s="57"/>
      <c r="KN69" s="57"/>
      <c r="KO69" s="57"/>
      <c r="KP69" s="57"/>
      <c r="KQ69" s="57"/>
      <c r="KR69" s="57"/>
      <c r="KS69" s="57"/>
      <c r="KT69" s="57"/>
      <c r="KU69" s="57"/>
      <c r="KV69" s="57"/>
      <c r="KW69" s="57"/>
      <c r="KX69" s="57"/>
      <c r="KY69" s="57"/>
      <c r="KZ69" s="57"/>
      <c r="LA69" s="57"/>
      <c r="LB69" s="57"/>
      <c r="LC69" s="57"/>
      <c r="LD69" s="57"/>
      <c r="LE69" s="57"/>
      <c r="LF69" s="57"/>
      <c r="LG69" s="57"/>
      <c r="LH69" s="57"/>
      <c r="LI69" s="57"/>
      <c r="LJ69" s="57"/>
      <c r="LK69" s="57"/>
      <c r="LL69" s="57"/>
      <c r="LM69" s="57"/>
      <c r="LN69" s="57"/>
      <c r="LO69" s="57"/>
      <c r="LP69" s="57"/>
      <c r="LQ69" s="57"/>
      <c r="LR69" s="57"/>
      <c r="LS69" s="57"/>
      <c r="LT69" s="57"/>
      <c r="LU69" s="57"/>
      <c r="LV69" s="57"/>
      <c r="LW69" s="57"/>
      <c r="LX69" s="57"/>
      <c r="LY69" s="57"/>
      <c r="LZ69" s="57"/>
      <c r="MA69" s="57"/>
      <c r="MB69" s="57"/>
      <c r="MC69" s="57"/>
      <c r="MD69" s="57"/>
      <c r="ME69" s="57"/>
      <c r="MF69" s="57"/>
      <c r="MG69" s="57"/>
      <c r="MH69" s="57"/>
      <c r="MI69" s="57"/>
      <c r="MJ69" s="57"/>
      <c r="MK69" s="57"/>
      <c r="ML69" s="57"/>
      <c r="MM69" s="57"/>
      <c r="MN69" s="57"/>
      <c r="MO69" s="57"/>
      <c r="MP69" s="57"/>
      <c r="MQ69" s="57"/>
      <c r="MR69" s="57"/>
      <c r="MS69" s="57"/>
      <c r="MT69" s="57"/>
      <c r="MU69" s="57"/>
      <c r="MV69" s="57"/>
      <c r="MW69" s="57"/>
      <c r="MX69" s="57"/>
      <c r="MY69" s="57"/>
      <c r="MZ69" s="57"/>
      <c r="NA69" s="57"/>
      <c r="NB69" s="57"/>
      <c r="NC69" s="57"/>
      <c r="ND69" s="57"/>
      <c r="NE69" s="57"/>
      <c r="NF69" s="57"/>
      <c r="NG69" s="57"/>
      <c r="NH69" s="57"/>
      <c r="NI69" s="57"/>
      <c r="NJ69" s="57"/>
      <c r="NK69" s="57"/>
      <c r="NL69" s="57"/>
      <c r="NM69" s="57"/>
      <c r="NN69" s="57"/>
      <c r="NO69" s="57"/>
      <c r="NP69" s="57"/>
      <c r="NQ69" s="57"/>
      <c r="NR69" s="57"/>
    </row>
    <row r="70" spans="3:382" x14ac:dyDescent="0.25">
      <c r="D70" s="57"/>
      <c r="E70" s="57"/>
      <c r="F70" s="57"/>
      <c r="G70" s="57"/>
      <c r="H70" s="57"/>
      <c r="I70" s="57"/>
      <c r="J70" s="57"/>
      <c r="K70" s="57"/>
      <c r="L70" s="57"/>
      <c r="M70" s="57"/>
      <c r="N70" s="57"/>
      <c r="O70" s="57"/>
      <c r="P70" s="57"/>
      <c r="Q70" s="57"/>
      <c r="R70" s="57"/>
      <c r="S70" s="57"/>
      <c r="T70" s="57"/>
      <c r="U70" s="57"/>
      <c r="V70" s="57"/>
      <c r="W70" s="57"/>
      <c r="X70" s="57"/>
      <c r="Y70" s="57"/>
      <c r="Z70" s="57"/>
      <c r="AA70" s="57"/>
      <c r="AB70" s="57"/>
      <c r="AC70" s="57"/>
      <c r="AD70" s="57"/>
      <c r="AE70" s="57"/>
      <c r="AF70" s="57"/>
      <c r="AG70" s="57"/>
      <c r="AH70" s="57"/>
      <c r="AI70" s="57"/>
      <c r="AJ70" s="57"/>
      <c r="AK70" s="57"/>
      <c r="AL70" s="57"/>
      <c r="AM70" s="57"/>
      <c r="AN70" s="57"/>
      <c r="AO70" s="57"/>
      <c r="AP70" s="57"/>
      <c r="AQ70" s="57"/>
      <c r="AR70" s="57"/>
      <c r="AS70" s="57"/>
      <c r="AT70" s="57"/>
      <c r="AU70" s="57"/>
      <c r="AV70" s="57"/>
      <c r="AW70" s="57"/>
      <c r="AX70" s="57"/>
      <c r="AY70" s="57"/>
      <c r="AZ70" s="57"/>
      <c r="BA70" s="57"/>
      <c r="BB70" s="57"/>
      <c r="BC70" s="57"/>
      <c r="BD70" s="57"/>
      <c r="BE70" s="57"/>
      <c r="BF70" s="57"/>
      <c r="BG70" s="57"/>
      <c r="BH70" s="57"/>
      <c r="BI70" s="57"/>
      <c r="BJ70" s="57"/>
      <c r="BK70" s="57"/>
      <c r="BL70" s="57"/>
      <c r="BM70" s="57"/>
      <c r="BN70" s="57"/>
      <c r="BO70" s="57"/>
      <c r="BP70" s="57"/>
      <c r="BQ70" s="57"/>
      <c r="BR70" s="57"/>
      <c r="BS70" s="57"/>
      <c r="BT70" s="57"/>
      <c r="BU70" s="57"/>
      <c r="BV70" s="57"/>
      <c r="BW70" s="57"/>
      <c r="BX70" s="57"/>
      <c r="BY70" s="57"/>
      <c r="BZ70" s="57"/>
      <c r="CA70" s="57"/>
      <c r="CB70" s="57"/>
      <c r="CC70" s="57"/>
      <c r="CD70" s="57"/>
      <c r="CE70" s="57"/>
      <c r="CF70" s="57"/>
      <c r="CG70" s="57"/>
      <c r="CH70" s="57"/>
      <c r="CI70" s="57"/>
      <c r="CJ70" s="57"/>
      <c r="CK70" s="57"/>
      <c r="CL70" s="57"/>
      <c r="CM70" s="57"/>
      <c r="CN70" s="57"/>
      <c r="CO70" s="57"/>
      <c r="CP70" s="57"/>
      <c r="CQ70" s="57"/>
      <c r="CR70" s="57"/>
      <c r="CS70" s="57"/>
      <c r="CT70" s="57"/>
      <c r="CU70" s="57"/>
      <c r="CV70" s="57"/>
      <c r="CW70" s="57"/>
      <c r="CX70" s="57"/>
      <c r="CY70" s="57"/>
      <c r="CZ70" s="57"/>
      <c r="DA70" s="57"/>
      <c r="DB70" s="57"/>
      <c r="DC70" s="57"/>
      <c r="DD70" s="57"/>
      <c r="DE70" s="57"/>
      <c r="DF70" s="57"/>
      <c r="DG70" s="57"/>
      <c r="DH70" s="57"/>
      <c r="DI70" s="57"/>
      <c r="DJ70" s="57"/>
      <c r="DK70" s="57"/>
      <c r="DL70" s="57"/>
      <c r="DM70" s="57"/>
      <c r="DN70" s="57"/>
      <c r="DO70" s="57"/>
      <c r="DP70" s="57"/>
      <c r="DQ70" s="57"/>
      <c r="DR70" s="57"/>
      <c r="DS70" s="57"/>
      <c r="DT70" s="57"/>
      <c r="DU70" s="57"/>
      <c r="DV70" s="57"/>
      <c r="DW70" s="57"/>
      <c r="DX70" s="57"/>
      <c r="DY70" s="57"/>
      <c r="DZ70" s="57"/>
      <c r="EA70" s="57"/>
      <c r="EB70" s="57"/>
      <c r="EC70" s="57"/>
      <c r="ED70" s="57"/>
      <c r="EE70" s="57"/>
      <c r="EF70" s="57"/>
      <c r="EG70" s="57"/>
      <c r="EH70" s="57"/>
      <c r="EI70" s="57"/>
      <c r="EJ70" s="57"/>
      <c r="EK70" s="57"/>
      <c r="EL70" s="57"/>
      <c r="EM70" s="57"/>
      <c r="EN70" s="57"/>
      <c r="EO70" s="57"/>
      <c r="EP70" s="57"/>
      <c r="EQ70" s="57"/>
      <c r="ER70" s="57"/>
      <c r="ES70" s="57"/>
      <c r="ET70" s="57"/>
      <c r="EU70" s="57"/>
      <c r="EV70" s="57"/>
      <c r="EW70" s="57"/>
      <c r="EX70" s="57"/>
      <c r="EY70" s="57"/>
      <c r="EZ70" s="57"/>
      <c r="FA70" s="57"/>
      <c r="FB70" s="57"/>
      <c r="FC70" s="57"/>
      <c r="FD70" s="57"/>
      <c r="FE70" s="57"/>
      <c r="FF70" s="57"/>
      <c r="FG70" s="57"/>
      <c r="FH70" s="57"/>
      <c r="FI70" s="57"/>
      <c r="FJ70" s="57"/>
      <c r="FK70" s="57"/>
      <c r="FL70" s="57"/>
      <c r="FM70" s="57"/>
      <c r="FN70" s="57"/>
      <c r="FO70" s="57"/>
      <c r="FP70" s="57"/>
      <c r="FQ70" s="57"/>
      <c r="FR70" s="57"/>
      <c r="FS70" s="57"/>
      <c r="FT70" s="57"/>
      <c r="FU70" s="57"/>
      <c r="FV70" s="57"/>
      <c r="FW70" s="57"/>
      <c r="FX70" s="57"/>
      <c r="FY70" s="57"/>
      <c r="FZ70" s="57"/>
      <c r="GA70" s="57"/>
      <c r="GB70" s="57"/>
      <c r="GC70" s="57"/>
      <c r="GD70" s="57"/>
      <c r="GE70" s="57"/>
      <c r="GF70" s="57"/>
      <c r="GG70" s="57"/>
      <c r="GH70" s="57"/>
      <c r="GI70" s="57"/>
      <c r="GJ70" s="57"/>
      <c r="GK70" s="57"/>
      <c r="GL70" s="57"/>
      <c r="GM70" s="57"/>
      <c r="GN70" s="57"/>
      <c r="GO70" s="57"/>
      <c r="GP70" s="57"/>
      <c r="GQ70" s="57"/>
      <c r="GR70" s="57"/>
      <c r="GS70" s="57"/>
      <c r="GT70" s="57"/>
      <c r="GU70" s="57"/>
      <c r="GV70" s="57"/>
      <c r="GW70" s="57"/>
      <c r="GX70" s="57"/>
      <c r="GY70" s="57"/>
      <c r="GZ70" s="57"/>
      <c r="HA70" s="57"/>
      <c r="HB70" s="57"/>
      <c r="HC70" s="57"/>
      <c r="HD70" s="57"/>
      <c r="HE70" s="57"/>
      <c r="HF70" s="57"/>
      <c r="HG70" s="57"/>
      <c r="HH70" s="57"/>
      <c r="HI70" s="57"/>
      <c r="HJ70" s="57"/>
      <c r="HK70" s="57"/>
      <c r="HL70" s="57"/>
      <c r="HM70" s="57"/>
      <c r="HN70" s="57"/>
      <c r="HO70" s="57"/>
      <c r="HP70" s="57"/>
      <c r="HQ70" s="57"/>
      <c r="HR70" s="57"/>
      <c r="HS70" s="57"/>
      <c r="HT70" s="57"/>
      <c r="HU70" s="57"/>
      <c r="HV70" s="57"/>
      <c r="HW70" s="57"/>
      <c r="HX70" s="57"/>
      <c r="HY70" s="57"/>
      <c r="HZ70" s="57"/>
      <c r="IA70" s="57"/>
      <c r="IB70" s="57"/>
      <c r="IC70" s="57"/>
      <c r="ID70" s="57"/>
      <c r="IE70" s="57"/>
      <c r="IF70" s="57"/>
      <c r="IG70" s="57"/>
      <c r="IH70" s="57"/>
      <c r="II70" s="57"/>
      <c r="IJ70" s="57"/>
      <c r="IK70" s="57"/>
      <c r="IL70" s="57"/>
      <c r="IM70" s="57"/>
      <c r="IN70" s="57"/>
      <c r="IO70" s="57"/>
      <c r="IP70" s="57"/>
      <c r="IQ70" s="57"/>
      <c r="IR70" s="57"/>
      <c r="IS70" s="57"/>
      <c r="IT70" s="57"/>
      <c r="IU70" s="57"/>
      <c r="IV70" s="57"/>
      <c r="IW70" s="57"/>
      <c r="IX70" s="57"/>
      <c r="IY70" s="57"/>
      <c r="IZ70" s="57"/>
      <c r="JA70" s="57"/>
      <c r="JB70" s="57"/>
      <c r="JC70" s="57"/>
      <c r="JD70" s="57"/>
      <c r="JE70" s="57"/>
      <c r="JF70" s="57"/>
      <c r="JG70" s="57"/>
      <c r="JH70" s="57"/>
      <c r="JI70" s="57"/>
      <c r="JJ70" s="57"/>
      <c r="JK70" s="57"/>
      <c r="JL70" s="57"/>
      <c r="JM70" s="57"/>
      <c r="JN70" s="57"/>
      <c r="JO70" s="57"/>
      <c r="JP70" s="57"/>
      <c r="JQ70" s="57"/>
      <c r="JR70" s="57"/>
      <c r="JS70" s="57"/>
      <c r="JT70" s="57"/>
      <c r="JU70" s="57"/>
      <c r="JV70" s="57"/>
      <c r="JW70" s="57"/>
      <c r="JX70" s="57"/>
      <c r="JY70" s="57"/>
      <c r="JZ70" s="57"/>
      <c r="KA70" s="57"/>
      <c r="KB70" s="57"/>
      <c r="KC70" s="57"/>
      <c r="KD70" s="57"/>
      <c r="KE70" s="57"/>
      <c r="KF70" s="57"/>
      <c r="KG70" s="57"/>
      <c r="KH70" s="57"/>
      <c r="KI70" s="57"/>
      <c r="KJ70" s="57"/>
      <c r="KK70" s="57"/>
      <c r="KL70" s="57"/>
      <c r="KM70" s="57"/>
      <c r="KN70" s="57"/>
      <c r="KO70" s="57"/>
      <c r="KP70" s="57"/>
      <c r="KQ70" s="57"/>
      <c r="KR70" s="57"/>
      <c r="KS70" s="57"/>
      <c r="KT70" s="57"/>
      <c r="KU70" s="57"/>
      <c r="KV70" s="57"/>
      <c r="KW70" s="57"/>
      <c r="KX70" s="57"/>
      <c r="KY70" s="57"/>
      <c r="KZ70" s="57"/>
      <c r="LA70" s="57"/>
      <c r="LB70" s="57"/>
      <c r="LC70" s="57"/>
      <c r="LD70" s="57"/>
      <c r="LE70" s="57"/>
      <c r="LF70" s="57"/>
      <c r="LG70" s="57"/>
      <c r="LH70" s="57"/>
      <c r="LI70" s="57"/>
      <c r="LJ70" s="57"/>
      <c r="LK70" s="57"/>
      <c r="LL70" s="57"/>
      <c r="LM70" s="57"/>
      <c r="LN70" s="57"/>
      <c r="LO70" s="57"/>
      <c r="LP70" s="57"/>
      <c r="LQ70" s="57"/>
      <c r="LR70" s="57"/>
      <c r="LS70" s="57"/>
      <c r="LT70" s="57"/>
      <c r="LU70" s="57"/>
      <c r="LV70" s="57"/>
      <c r="LW70" s="57"/>
      <c r="LX70" s="57"/>
      <c r="LY70" s="57"/>
      <c r="LZ70" s="57"/>
      <c r="MA70" s="57"/>
      <c r="MB70" s="57"/>
      <c r="MC70" s="57"/>
      <c r="MD70" s="57"/>
      <c r="ME70" s="57"/>
      <c r="MF70" s="57"/>
      <c r="MG70" s="57"/>
      <c r="MH70" s="57"/>
      <c r="MI70" s="57"/>
      <c r="MJ70" s="57"/>
      <c r="MK70" s="57"/>
      <c r="ML70" s="57"/>
      <c r="MM70" s="57"/>
      <c r="MN70" s="57"/>
      <c r="MO70" s="57"/>
      <c r="MP70" s="57"/>
      <c r="MQ70" s="57"/>
      <c r="MR70" s="57"/>
      <c r="MS70" s="57"/>
      <c r="MT70" s="57"/>
      <c r="MU70" s="57"/>
      <c r="MV70" s="57"/>
      <c r="MW70" s="57"/>
      <c r="MX70" s="57"/>
      <c r="MY70" s="57"/>
      <c r="MZ70" s="57"/>
      <c r="NA70" s="57"/>
      <c r="NB70" s="57"/>
      <c r="NC70" s="57"/>
      <c r="ND70" s="57"/>
      <c r="NE70" s="57"/>
      <c r="NF70" s="57"/>
      <c r="NG70" s="57"/>
      <c r="NH70" s="57"/>
      <c r="NI70" s="57"/>
      <c r="NJ70" s="57"/>
      <c r="NK70" s="57"/>
      <c r="NL70" s="57"/>
      <c r="NM70" s="57"/>
      <c r="NN70" s="57"/>
      <c r="NO70" s="57"/>
      <c r="NP70" s="57"/>
      <c r="NQ70" s="57"/>
      <c r="NR70" s="57"/>
    </row>
    <row r="71" spans="3:382" x14ac:dyDescent="0.25">
      <c r="D71" s="57"/>
      <c r="E71" s="57"/>
      <c r="F71" s="57"/>
      <c r="G71" s="57"/>
      <c r="H71" s="57"/>
      <c r="I71" s="57"/>
      <c r="J71" s="57"/>
      <c r="K71" s="57"/>
      <c r="L71" s="57"/>
      <c r="M71" s="57"/>
      <c r="N71" s="57"/>
      <c r="O71" s="57"/>
      <c r="P71" s="57"/>
      <c r="Q71" s="57"/>
      <c r="R71" s="57"/>
      <c r="S71" s="57"/>
      <c r="T71" s="57"/>
      <c r="U71" s="57"/>
      <c r="V71" s="57"/>
      <c r="W71" s="57"/>
      <c r="X71" s="57"/>
      <c r="Y71" s="57"/>
      <c r="Z71" s="57"/>
      <c r="AA71" s="57"/>
      <c r="AB71" s="57"/>
      <c r="AC71" s="57"/>
      <c r="AD71" s="57"/>
      <c r="AE71" s="57"/>
      <c r="AF71" s="57"/>
      <c r="AG71" s="57"/>
      <c r="AH71" s="57"/>
      <c r="AI71" s="57"/>
      <c r="AJ71" s="57"/>
      <c r="AK71" s="57"/>
      <c r="AL71" s="57"/>
      <c r="AM71" s="57"/>
      <c r="AN71" s="57"/>
      <c r="AO71" s="57"/>
      <c r="AP71" s="57"/>
      <c r="AQ71" s="57"/>
      <c r="AR71" s="57"/>
      <c r="AS71" s="57"/>
      <c r="AT71" s="57"/>
      <c r="AU71" s="57"/>
      <c r="AV71" s="57"/>
      <c r="AW71" s="57"/>
      <c r="AX71" s="57"/>
      <c r="AY71" s="57"/>
      <c r="AZ71" s="57"/>
      <c r="BA71" s="57"/>
      <c r="BB71" s="57"/>
      <c r="BC71" s="57"/>
      <c r="BD71" s="57"/>
      <c r="BE71" s="57"/>
      <c r="BF71" s="57"/>
      <c r="BG71" s="57"/>
      <c r="BH71" s="57"/>
      <c r="BI71" s="57"/>
      <c r="BJ71" s="57"/>
      <c r="BK71" s="57"/>
      <c r="BL71" s="57"/>
      <c r="BM71" s="57"/>
      <c r="BN71" s="57"/>
      <c r="BO71" s="57"/>
      <c r="BP71" s="57"/>
      <c r="BQ71" s="57"/>
      <c r="BR71" s="57"/>
      <c r="BS71" s="57"/>
      <c r="BT71" s="57"/>
      <c r="BU71" s="57"/>
      <c r="BV71" s="57"/>
      <c r="BW71" s="57"/>
      <c r="BX71" s="57"/>
      <c r="BY71" s="57"/>
      <c r="BZ71" s="57"/>
      <c r="CA71" s="57"/>
      <c r="CB71" s="57"/>
      <c r="CC71" s="57"/>
      <c r="CD71" s="57"/>
      <c r="CE71" s="57"/>
      <c r="CF71" s="57"/>
      <c r="CG71" s="57"/>
      <c r="CH71" s="57"/>
      <c r="CI71" s="57"/>
      <c r="CJ71" s="57"/>
      <c r="CK71" s="57"/>
      <c r="CL71" s="57"/>
      <c r="CM71" s="57"/>
      <c r="CN71" s="57"/>
      <c r="CO71" s="57"/>
      <c r="CP71" s="57"/>
      <c r="CQ71" s="57"/>
      <c r="CR71" s="57"/>
      <c r="CS71" s="57"/>
      <c r="CT71" s="57"/>
      <c r="CU71" s="57"/>
      <c r="CV71" s="57"/>
      <c r="CW71" s="57"/>
      <c r="CX71" s="57"/>
      <c r="CY71" s="57"/>
      <c r="CZ71" s="57"/>
      <c r="DA71" s="57"/>
      <c r="DB71" s="57"/>
      <c r="DC71" s="57"/>
      <c r="DD71" s="57"/>
      <c r="DE71" s="57"/>
      <c r="DF71" s="57"/>
      <c r="DG71" s="57"/>
      <c r="DH71" s="57"/>
      <c r="DI71" s="57"/>
      <c r="DJ71" s="57"/>
      <c r="DK71" s="57"/>
      <c r="DL71" s="57"/>
      <c r="DM71" s="57"/>
      <c r="DN71" s="57"/>
      <c r="DO71" s="57"/>
      <c r="DP71" s="57"/>
      <c r="DQ71" s="57"/>
      <c r="DR71" s="57"/>
      <c r="DS71" s="57"/>
      <c r="DT71" s="57"/>
      <c r="DU71" s="57"/>
      <c r="DV71" s="57"/>
      <c r="DW71" s="57"/>
      <c r="DX71" s="57"/>
      <c r="DY71" s="57"/>
      <c r="DZ71" s="57"/>
      <c r="EA71" s="57"/>
      <c r="EB71" s="57"/>
      <c r="EC71" s="57"/>
      <c r="ED71" s="57"/>
      <c r="EE71" s="57"/>
      <c r="EF71" s="57"/>
      <c r="EG71" s="57"/>
      <c r="EH71" s="57"/>
      <c r="EI71" s="57"/>
      <c r="EJ71" s="57"/>
      <c r="EK71" s="57"/>
      <c r="EL71" s="57"/>
      <c r="EM71" s="57"/>
      <c r="EN71" s="57"/>
      <c r="EO71" s="57"/>
      <c r="EP71" s="57"/>
      <c r="EQ71" s="57"/>
      <c r="ER71" s="57"/>
      <c r="ES71" s="57"/>
      <c r="ET71" s="57"/>
      <c r="EU71" s="57"/>
      <c r="EV71" s="57"/>
      <c r="EW71" s="57"/>
      <c r="EX71" s="57"/>
      <c r="EY71" s="57"/>
      <c r="EZ71" s="57"/>
      <c r="FA71" s="57"/>
      <c r="FB71" s="57"/>
      <c r="FC71" s="57"/>
      <c r="FD71" s="57"/>
      <c r="FE71" s="57"/>
      <c r="FF71" s="57"/>
      <c r="FG71" s="57"/>
      <c r="FH71" s="57"/>
      <c r="FI71" s="57"/>
      <c r="FJ71" s="57"/>
      <c r="FK71" s="57"/>
      <c r="FL71" s="57"/>
      <c r="FM71" s="57"/>
      <c r="FN71" s="57"/>
      <c r="FO71" s="57"/>
      <c r="FP71" s="57"/>
      <c r="FQ71" s="57"/>
      <c r="FR71" s="57"/>
      <c r="FS71" s="57"/>
      <c r="FT71" s="57"/>
      <c r="FU71" s="57"/>
      <c r="FV71" s="57"/>
      <c r="FW71" s="57"/>
      <c r="FX71" s="57"/>
      <c r="FY71" s="57"/>
      <c r="FZ71" s="57"/>
      <c r="GA71" s="57"/>
      <c r="GB71" s="57"/>
      <c r="GC71" s="57"/>
      <c r="GD71" s="57"/>
      <c r="GE71" s="57"/>
      <c r="GF71" s="57"/>
      <c r="GG71" s="57"/>
      <c r="GH71" s="57"/>
      <c r="GI71" s="57"/>
      <c r="GJ71" s="57"/>
      <c r="GK71" s="57"/>
      <c r="GL71" s="57"/>
      <c r="GM71" s="57"/>
      <c r="GN71" s="57"/>
      <c r="GO71" s="57"/>
      <c r="GP71" s="57"/>
      <c r="GQ71" s="57"/>
      <c r="GR71" s="57"/>
      <c r="GS71" s="57"/>
      <c r="GT71" s="57"/>
      <c r="GU71" s="57"/>
      <c r="GV71" s="57"/>
      <c r="GW71" s="57"/>
      <c r="GX71" s="57"/>
      <c r="GY71" s="57"/>
      <c r="GZ71" s="57"/>
      <c r="HA71" s="57"/>
      <c r="HB71" s="57"/>
      <c r="HC71" s="57"/>
      <c r="HD71" s="57"/>
      <c r="HE71" s="57"/>
      <c r="HF71" s="57"/>
      <c r="HG71" s="57"/>
      <c r="HH71" s="57"/>
      <c r="HI71" s="57"/>
      <c r="HJ71" s="57"/>
      <c r="HK71" s="57"/>
      <c r="HL71" s="57"/>
      <c r="HM71" s="57"/>
      <c r="HN71" s="57"/>
      <c r="HO71" s="57"/>
      <c r="HP71" s="57"/>
      <c r="HQ71" s="57"/>
      <c r="HR71" s="57"/>
      <c r="HS71" s="57"/>
      <c r="HT71" s="57"/>
      <c r="HU71" s="57"/>
      <c r="HV71" s="57"/>
      <c r="HW71" s="57"/>
      <c r="HX71" s="57"/>
      <c r="HY71" s="57"/>
      <c r="HZ71" s="57"/>
      <c r="IA71" s="57"/>
      <c r="IB71" s="57"/>
      <c r="IC71" s="57"/>
      <c r="ID71" s="57"/>
      <c r="IE71" s="57"/>
      <c r="IF71" s="57"/>
      <c r="IG71" s="57"/>
      <c r="IH71" s="57"/>
      <c r="II71" s="57"/>
      <c r="IJ71" s="57"/>
      <c r="IK71" s="57"/>
      <c r="IL71" s="57"/>
      <c r="IM71" s="57"/>
      <c r="IN71" s="57"/>
      <c r="IO71" s="57"/>
      <c r="IP71" s="57"/>
      <c r="IQ71" s="57"/>
      <c r="IR71" s="57"/>
      <c r="IS71" s="57"/>
      <c r="IT71" s="57"/>
      <c r="IU71" s="57"/>
      <c r="IV71" s="57"/>
      <c r="IW71" s="57"/>
      <c r="IX71" s="57"/>
      <c r="IY71" s="57"/>
      <c r="IZ71" s="57"/>
      <c r="JA71" s="57"/>
      <c r="JB71" s="57"/>
      <c r="JC71" s="57"/>
      <c r="JD71" s="57"/>
      <c r="JE71" s="57"/>
      <c r="JF71" s="57"/>
      <c r="JG71" s="57"/>
      <c r="JH71" s="57"/>
      <c r="JI71" s="57"/>
      <c r="JJ71" s="57"/>
      <c r="JK71" s="57"/>
      <c r="JL71" s="57"/>
      <c r="JM71" s="57"/>
      <c r="JN71" s="57"/>
      <c r="JO71" s="57"/>
      <c r="JP71" s="57"/>
      <c r="JQ71" s="57"/>
      <c r="JR71" s="57"/>
      <c r="JS71" s="57"/>
      <c r="JT71" s="57"/>
      <c r="JU71" s="57"/>
      <c r="JV71" s="57"/>
      <c r="JW71" s="57"/>
      <c r="JX71" s="57"/>
      <c r="JY71" s="57"/>
      <c r="JZ71" s="57"/>
      <c r="KA71" s="57"/>
      <c r="KB71" s="57"/>
      <c r="KC71" s="57"/>
      <c r="KD71" s="57"/>
      <c r="KE71" s="57"/>
      <c r="KF71" s="57"/>
      <c r="KG71" s="57"/>
      <c r="KH71" s="57"/>
      <c r="KI71" s="57"/>
      <c r="KJ71" s="57"/>
      <c r="KK71" s="57"/>
      <c r="KL71" s="57"/>
      <c r="KM71" s="57"/>
      <c r="KN71" s="57"/>
      <c r="KO71" s="57"/>
      <c r="KP71" s="57"/>
      <c r="KQ71" s="57"/>
      <c r="KR71" s="57"/>
      <c r="KS71" s="57"/>
      <c r="KT71" s="57"/>
      <c r="KU71" s="57"/>
      <c r="KV71" s="57"/>
      <c r="KW71" s="57"/>
      <c r="KX71" s="57"/>
      <c r="KY71" s="57"/>
      <c r="KZ71" s="57"/>
      <c r="LA71" s="57"/>
      <c r="LB71" s="57"/>
      <c r="LC71" s="57"/>
      <c r="LD71" s="57"/>
      <c r="LE71" s="57"/>
      <c r="LF71" s="57"/>
      <c r="LG71" s="57"/>
      <c r="LH71" s="57"/>
      <c r="LI71" s="57"/>
      <c r="LJ71" s="57"/>
      <c r="LK71" s="57"/>
      <c r="LL71" s="57"/>
      <c r="LM71" s="57"/>
      <c r="LN71" s="57"/>
      <c r="LO71" s="57"/>
      <c r="LP71" s="57"/>
      <c r="LQ71" s="57"/>
      <c r="LR71" s="57"/>
      <c r="LS71" s="57"/>
      <c r="LT71" s="57"/>
      <c r="LU71" s="57"/>
      <c r="LV71" s="57"/>
      <c r="LW71" s="57"/>
      <c r="LX71" s="57"/>
      <c r="LY71" s="57"/>
      <c r="LZ71" s="57"/>
      <c r="MA71" s="57"/>
      <c r="MB71" s="57"/>
      <c r="MC71" s="57"/>
      <c r="MD71" s="57"/>
      <c r="ME71" s="57"/>
      <c r="MF71" s="57"/>
      <c r="MG71" s="57"/>
      <c r="MH71" s="57"/>
      <c r="MI71" s="57"/>
      <c r="MJ71" s="57"/>
      <c r="MK71" s="57"/>
      <c r="ML71" s="57"/>
      <c r="MM71" s="57"/>
      <c r="MN71" s="57"/>
      <c r="MO71" s="57"/>
      <c r="MP71" s="57"/>
      <c r="MQ71" s="57"/>
      <c r="MR71" s="57"/>
      <c r="MS71" s="57"/>
      <c r="MT71" s="57"/>
      <c r="MU71" s="57"/>
      <c r="MV71" s="57"/>
      <c r="MW71" s="57"/>
      <c r="MX71" s="57"/>
      <c r="MY71" s="57"/>
      <c r="MZ71" s="57"/>
      <c r="NA71" s="57"/>
      <c r="NB71" s="57"/>
      <c r="NC71" s="57"/>
      <c r="ND71" s="57"/>
      <c r="NE71" s="57"/>
      <c r="NF71" s="57"/>
      <c r="NG71" s="57"/>
      <c r="NH71" s="57"/>
      <c r="NI71" s="57"/>
      <c r="NJ71" s="57"/>
      <c r="NK71" s="57"/>
      <c r="NL71" s="57"/>
      <c r="NM71" s="57"/>
      <c r="NN71" s="57"/>
      <c r="NO71" s="57"/>
      <c r="NP71" s="57"/>
      <c r="NQ71" s="57"/>
      <c r="NR71" s="57"/>
    </row>
    <row r="72" spans="3:382" x14ac:dyDescent="0.25">
      <c r="D72" s="57"/>
      <c r="E72" s="57"/>
      <c r="F72" s="57"/>
      <c r="G72" s="57"/>
      <c r="H72" s="57"/>
      <c r="I72" s="57"/>
      <c r="J72" s="57"/>
      <c r="K72" s="57"/>
      <c r="L72" s="57"/>
      <c r="M72" s="57"/>
      <c r="N72" s="57"/>
      <c r="O72" s="57"/>
      <c r="P72" s="57"/>
      <c r="Q72" s="57"/>
      <c r="R72" s="57"/>
      <c r="S72" s="57"/>
      <c r="T72" s="57"/>
      <c r="U72" s="57"/>
      <c r="V72" s="57"/>
      <c r="W72" s="57"/>
      <c r="X72" s="57"/>
      <c r="Y72" s="57"/>
      <c r="Z72" s="57"/>
      <c r="AA72" s="57"/>
      <c r="AB72" s="57"/>
      <c r="AC72" s="57"/>
      <c r="AD72" s="57"/>
      <c r="AE72" s="57"/>
      <c r="AF72" s="57"/>
      <c r="AG72" s="57"/>
      <c r="AH72" s="57"/>
      <c r="AI72" s="57"/>
      <c r="AJ72" s="57"/>
      <c r="AK72" s="57"/>
      <c r="AL72" s="57"/>
      <c r="AM72" s="57"/>
      <c r="AN72" s="57"/>
      <c r="AO72" s="57"/>
      <c r="AP72" s="57"/>
      <c r="AQ72" s="57"/>
      <c r="AR72" s="57"/>
      <c r="AS72" s="57"/>
      <c r="AT72" s="57"/>
      <c r="AU72" s="57"/>
      <c r="AV72" s="57"/>
      <c r="AW72" s="57"/>
      <c r="AX72" s="57"/>
      <c r="AY72" s="57"/>
      <c r="AZ72" s="57"/>
      <c r="BA72" s="57"/>
      <c r="BB72" s="57"/>
      <c r="BC72" s="57"/>
      <c r="BD72" s="57"/>
      <c r="BE72" s="57"/>
      <c r="BF72" s="57"/>
      <c r="BG72" s="57"/>
      <c r="BH72" s="57"/>
      <c r="BI72" s="57"/>
      <c r="BJ72" s="57"/>
      <c r="BK72" s="57"/>
      <c r="BL72" s="57"/>
      <c r="BM72" s="57"/>
      <c r="BN72" s="57"/>
      <c r="BO72" s="57"/>
      <c r="BP72" s="57"/>
      <c r="BQ72" s="57"/>
      <c r="BR72" s="57"/>
      <c r="BS72" s="57"/>
      <c r="BT72" s="57"/>
      <c r="BU72" s="57"/>
      <c r="BV72" s="57"/>
      <c r="BW72" s="57"/>
      <c r="BX72" s="57"/>
      <c r="BY72" s="57"/>
      <c r="BZ72" s="57"/>
      <c r="CA72" s="57"/>
      <c r="CB72" s="57"/>
      <c r="CC72" s="57"/>
      <c r="CD72" s="57"/>
      <c r="CE72" s="57"/>
      <c r="CF72" s="57"/>
      <c r="CG72" s="57"/>
      <c r="CH72" s="57"/>
      <c r="CI72" s="57"/>
      <c r="CJ72" s="57"/>
      <c r="CK72" s="57"/>
      <c r="CL72" s="57"/>
      <c r="CM72" s="57"/>
      <c r="CN72" s="57"/>
      <c r="CO72" s="57"/>
      <c r="CP72" s="57"/>
      <c r="CQ72" s="57"/>
      <c r="CR72" s="57"/>
      <c r="CS72" s="57"/>
      <c r="CT72" s="57"/>
      <c r="CU72" s="57"/>
      <c r="CV72" s="57"/>
      <c r="CW72" s="57"/>
      <c r="CX72" s="57"/>
      <c r="CY72" s="57"/>
      <c r="CZ72" s="57"/>
      <c r="DA72" s="57"/>
      <c r="DB72" s="57"/>
      <c r="DC72" s="57"/>
      <c r="DD72" s="57"/>
      <c r="DE72" s="57"/>
      <c r="DF72" s="57"/>
      <c r="DG72" s="57"/>
      <c r="DH72" s="57"/>
      <c r="DI72" s="57"/>
      <c r="DJ72" s="57"/>
      <c r="DK72" s="57"/>
      <c r="DL72" s="57"/>
      <c r="DM72" s="57"/>
      <c r="DN72" s="57"/>
      <c r="DO72" s="57"/>
      <c r="DP72" s="57"/>
      <c r="DQ72" s="57"/>
      <c r="DR72" s="57"/>
      <c r="DS72" s="57"/>
      <c r="DT72" s="57"/>
      <c r="DU72" s="57"/>
      <c r="DV72" s="57"/>
      <c r="DW72" s="57"/>
      <c r="DX72" s="57"/>
      <c r="DY72" s="57"/>
      <c r="DZ72" s="57"/>
      <c r="EA72" s="57"/>
      <c r="EB72" s="57"/>
      <c r="EC72" s="57"/>
      <c r="ED72" s="57"/>
      <c r="EE72" s="57"/>
      <c r="EF72" s="57"/>
      <c r="EG72" s="57"/>
      <c r="EH72" s="57"/>
      <c r="EI72" s="57"/>
      <c r="EJ72" s="57"/>
      <c r="EK72" s="57"/>
      <c r="EL72" s="57"/>
      <c r="EM72" s="57"/>
      <c r="EN72" s="57"/>
      <c r="EO72" s="57"/>
      <c r="EP72" s="57"/>
      <c r="EQ72" s="57"/>
      <c r="ER72" s="57"/>
      <c r="ES72" s="57"/>
      <c r="ET72" s="57"/>
      <c r="EU72" s="57"/>
      <c r="EV72" s="57"/>
      <c r="EW72" s="57"/>
      <c r="EX72" s="57"/>
      <c r="EY72" s="57"/>
      <c r="EZ72" s="57"/>
      <c r="FA72" s="57"/>
      <c r="FB72" s="57"/>
      <c r="FC72" s="57"/>
      <c r="FD72" s="57"/>
      <c r="FE72" s="57"/>
      <c r="FF72" s="57"/>
      <c r="FG72" s="57"/>
      <c r="FH72" s="57"/>
      <c r="FI72" s="57"/>
      <c r="FJ72" s="57"/>
      <c r="FK72" s="57"/>
      <c r="FL72" s="57"/>
      <c r="FM72" s="57"/>
      <c r="FN72" s="57"/>
      <c r="FO72" s="57"/>
      <c r="FP72" s="57"/>
      <c r="FQ72" s="57"/>
      <c r="FR72" s="57"/>
      <c r="FS72" s="57"/>
      <c r="FT72" s="57"/>
      <c r="FU72" s="57"/>
      <c r="FV72" s="57"/>
      <c r="FW72" s="57"/>
      <c r="FX72" s="57"/>
      <c r="FY72" s="57"/>
      <c r="FZ72" s="57"/>
      <c r="GA72" s="57"/>
      <c r="GB72" s="57"/>
      <c r="GC72" s="57"/>
      <c r="GD72" s="57"/>
      <c r="GE72" s="57"/>
      <c r="GF72" s="57"/>
      <c r="GG72" s="57"/>
      <c r="GH72" s="57"/>
      <c r="GI72" s="57"/>
      <c r="GJ72" s="57"/>
      <c r="GK72" s="57"/>
      <c r="GL72" s="57"/>
      <c r="GM72" s="57"/>
      <c r="GN72" s="57"/>
      <c r="GO72" s="57"/>
      <c r="GP72" s="57"/>
      <c r="GQ72" s="57"/>
      <c r="GR72" s="57"/>
      <c r="GS72" s="57"/>
      <c r="GT72" s="57"/>
      <c r="GU72" s="57"/>
      <c r="GV72" s="57"/>
      <c r="GW72" s="57"/>
      <c r="GX72" s="57"/>
      <c r="GY72" s="57"/>
      <c r="GZ72" s="57"/>
      <c r="HA72" s="57"/>
      <c r="HB72" s="57"/>
      <c r="HC72" s="57"/>
      <c r="HD72" s="57"/>
      <c r="HE72" s="57"/>
      <c r="HF72" s="57"/>
      <c r="HG72" s="57"/>
      <c r="HH72" s="57"/>
      <c r="HI72" s="57"/>
      <c r="HJ72" s="57"/>
      <c r="HK72" s="57"/>
      <c r="HL72" s="57"/>
      <c r="HM72" s="57"/>
      <c r="HN72" s="57"/>
      <c r="HO72" s="57"/>
      <c r="HP72" s="57"/>
      <c r="HQ72" s="57"/>
      <c r="HR72" s="57"/>
      <c r="HS72" s="57"/>
      <c r="HT72" s="57"/>
      <c r="HU72" s="57"/>
      <c r="HV72" s="57"/>
      <c r="HW72" s="57"/>
      <c r="HX72" s="57"/>
      <c r="HY72" s="57"/>
      <c r="HZ72" s="57"/>
      <c r="IA72" s="57"/>
      <c r="IB72" s="57"/>
      <c r="IC72" s="57"/>
      <c r="ID72" s="57"/>
      <c r="IE72" s="57"/>
      <c r="IF72" s="57"/>
      <c r="IG72" s="57"/>
      <c r="IH72" s="57"/>
      <c r="II72" s="57"/>
      <c r="IJ72" s="57"/>
      <c r="IK72" s="57"/>
      <c r="IL72" s="57"/>
      <c r="IM72" s="57"/>
      <c r="IN72" s="57"/>
      <c r="IO72" s="57"/>
      <c r="IP72" s="57"/>
      <c r="IQ72" s="57"/>
      <c r="IR72" s="57"/>
      <c r="IS72" s="57"/>
      <c r="IT72" s="57"/>
      <c r="IU72" s="57"/>
      <c r="IV72" s="57"/>
      <c r="IW72" s="57"/>
      <c r="IX72" s="57"/>
      <c r="IY72" s="57"/>
      <c r="IZ72" s="57"/>
      <c r="JA72" s="57"/>
      <c r="JB72" s="57"/>
      <c r="JC72" s="57"/>
      <c r="JD72" s="57"/>
      <c r="JE72" s="57"/>
      <c r="JF72" s="57"/>
      <c r="JG72" s="57"/>
      <c r="JH72" s="57"/>
      <c r="JI72" s="57"/>
      <c r="JJ72" s="57"/>
      <c r="JK72" s="57"/>
      <c r="JL72" s="57"/>
      <c r="JM72" s="57"/>
      <c r="JN72" s="57"/>
      <c r="JO72" s="57"/>
      <c r="JP72" s="57"/>
      <c r="JQ72" s="57"/>
      <c r="JR72" s="57"/>
      <c r="JS72" s="57"/>
      <c r="JT72" s="57"/>
      <c r="JU72" s="57"/>
      <c r="JV72" s="57"/>
      <c r="JW72" s="57"/>
      <c r="JX72" s="57"/>
      <c r="JY72" s="57"/>
      <c r="JZ72" s="57"/>
      <c r="KA72" s="57"/>
      <c r="KB72" s="57"/>
      <c r="KC72" s="57"/>
      <c r="KD72" s="57"/>
      <c r="KE72" s="57"/>
      <c r="KF72" s="57"/>
      <c r="KG72" s="57"/>
      <c r="KH72" s="57"/>
      <c r="KI72" s="57"/>
      <c r="KJ72" s="57"/>
      <c r="KK72" s="57"/>
      <c r="KL72" s="57"/>
      <c r="KM72" s="57"/>
      <c r="KN72" s="57"/>
      <c r="KO72" s="57"/>
      <c r="KP72" s="57"/>
      <c r="KQ72" s="57"/>
      <c r="KR72" s="57"/>
      <c r="KS72" s="57"/>
      <c r="KT72" s="57"/>
      <c r="KU72" s="57"/>
      <c r="KV72" s="57"/>
      <c r="KW72" s="57"/>
      <c r="KX72" s="57"/>
      <c r="KY72" s="57"/>
      <c r="KZ72" s="57"/>
      <c r="LA72" s="57"/>
      <c r="LB72" s="57"/>
      <c r="LC72" s="57"/>
      <c r="LD72" s="57"/>
      <c r="LE72" s="57"/>
      <c r="LF72" s="57"/>
      <c r="LG72" s="57"/>
      <c r="LH72" s="57"/>
      <c r="LI72" s="57"/>
      <c r="LJ72" s="57"/>
      <c r="LK72" s="57"/>
      <c r="LL72" s="57"/>
      <c r="LM72" s="57"/>
      <c r="LN72" s="57"/>
      <c r="LO72" s="57"/>
      <c r="LP72" s="57"/>
      <c r="LQ72" s="57"/>
      <c r="LR72" s="57"/>
      <c r="LS72" s="57"/>
      <c r="LT72" s="57"/>
      <c r="LU72" s="57"/>
      <c r="LV72" s="57"/>
      <c r="LW72" s="57"/>
      <c r="LX72" s="57"/>
      <c r="LY72" s="57"/>
      <c r="LZ72" s="57"/>
      <c r="MA72" s="57"/>
      <c r="MB72" s="57"/>
      <c r="MC72" s="57"/>
      <c r="MD72" s="57"/>
      <c r="ME72" s="57"/>
      <c r="MF72" s="57"/>
      <c r="MG72" s="57"/>
      <c r="MH72" s="57"/>
      <c r="MI72" s="57"/>
      <c r="MJ72" s="57"/>
      <c r="MK72" s="57"/>
      <c r="ML72" s="57"/>
      <c r="MM72" s="57"/>
      <c r="MN72" s="57"/>
      <c r="MO72" s="57"/>
      <c r="MP72" s="57"/>
      <c r="MQ72" s="57"/>
      <c r="MR72" s="57"/>
      <c r="MS72" s="57"/>
      <c r="MT72" s="57"/>
      <c r="MU72" s="57"/>
      <c r="MV72" s="57"/>
      <c r="MW72" s="57"/>
      <c r="MX72" s="57"/>
      <c r="MY72" s="57"/>
      <c r="MZ72" s="57"/>
      <c r="NA72" s="57"/>
      <c r="NB72" s="57"/>
      <c r="NC72" s="57"/>
      <c r="ND72" s="57"/>
      <c r="NE72" s="57"/>
      <c r="NF72" s="57"/>
      <c r="NG72" s="57"/>
      <c r="NH72" s="57"/>
      <c r="NI72" s="57"/>
      <c r="NJ72" s="57"/>
      <c r="NK72" s="57"/>
      <c r="NL72" s="57"/>
      <c r="NM72" s="57"/>
      <c r="NN72" s="57"/>
      <c r="NO72" s="57"/>
      <c r="NP72" s="57"/>
      <c r="NQ72" s="57"/>
      <c r="NR72" s="57"/>
    </row>
    <row r="73" spans="3:382" x14ac:dyDescent="0.25">
      <c r="D73" s="57"/>
      <c r="E73" s="57"/>
      <c r="F73" s="57"/>
      <c r="G73" s="57"/>
      <c r="H73" s="57"/>
      <c r="I73" s="57"/>
      <c r="J73" s="57"/>
      <c r="K73" s="57"/>
      <c r="L73" s="57"/>
      <c r="M73" s="57"/>
      <c r="N73" s="57"/>
      <c r="O73" s="57"/>
      <c r="P73" s="57"/>
      <c r="Q73" s="57"/>
      <c r="R73" s="57"/>
      <c r="S73" s="57"/>
      <c r="T73" s="57"/>
      <c r="U73" s="57"/>
      <c r="V73" s="57"/>
      <c r="W73" s="57"/>
      <c r="X73" s="57"/>
      <c r="Y73" s="57"/>
      <c r="Z73" s="57"/>
      <c r="AA73" s="57"/>
      <c r="AB73" s="57"/>
      <c r="AC73" s="57"/>
      <c r="AD73" s="57"/>
      <c r="AE73" s="57"/>
      <c r="AF73" s="57"/>
      <c r="AG73" s="57"/>
      <c r="AH73" s="57"/>
      <c r="AI73" s="57"/>
      <c r="AJ73" s="57"/>
      <c r="AK73" s="57"/>
      <c r="AL73" s="57"/>
      <c r="AM73" s="57"/>
      <c r="AN73" s="57"/>
      <c r="AO73" s="57"/>
      <c r="AP73" s="57"/>
      <c r="AQ73" s="57"/>
      <c r="AR73" s="57"/>
      <c r="AS73" s="57"/>
      <c r="AT73" s="57"/>
    </row>
    <row r="74" spans="3:382" x14ac:dyDescent="0.25">
      <c r="C74" s="59"/>
      <c r="D74" s="59"/>
      <c r="E74" s="57"/>
      <c r="F74" s="59"/>
      <c r="G74" s="57"/>
      <c r="H74" s="57"/>
      <c r="I74" s="57"/>
      <c r="J74" s="57"/>
      <c r="K74" s="57"/>
      <c r="L74" s="57"/>
      <c r="M74" s="59"/>
      <c r="N74" s="57"/>
      <c r="O74" s="57"/>
      <c r="P74" s="57"/>
      <c r="Q74" s="57"/>
      <c r="R74" s="57"/>
      <c r="S74" s="57"/>
      <c r="T74" s="59"/>
      <c r="U74" s="57"/>
      <c r="V74" s="57"/>
      <c r="W74" s="57"/>
      <c r="X74" s="57"/>
      <c r="Y74" s="57"/>
      <c r="Z74" s="57"/>
      <c r="AA74" s="59"/>
      <c r="AB74" s="57"/>
      <c r="AC74" s="57"/>
      <c r="AD74" s="57"/>
      <c r="AE74" s="57"/>
      <c r="AF74" s="57"/>
      <c r="AG74" s="57"/>
      <c r="AH74" s="59"/>
      <c r="AI74" s="57"/>
      <c r="AJ74" s="57"/>
      <c r="AK74" s="57"/>
      <c r="AL74" s="57"/>
      <c r="AM74" s="57"/>
      <c r="AN74" s="57"/>
      <c r="AO74" s="59"/>
      <c r="AP74" s="57"/>
      <c r="AQ74" s="57"/>
      <c r="AR74" s="57"/>
      <c r="AS74" s="57"/>
      <c r="AT74" s="57"/>
    </row>
    <row r="75" spans="3:382" x14ac:dyDescent="0.25">
      <c r="D75" s="57"/>
      <c r="E75" s="57"/>
      <c r="F75" s="57"/>
      <c r="G75" s="57"/>
      <c r="H75" s="57"/>
      <c r="I75" s="57"/>
      <c r="J75" s="57"/>
      <c r="K75" s="57"/>
      <c r="L75" s="57"/>
      <c r="M75" s="57"/>
      <c r="N75" s="57"/>
      <c r="O75" s="57"/>
      <c r="P75" s="57"/>
      <c r="Q75" s="57"/>
      <c r="R75" s="57"/>
      <c r="S75" s="57"/>
      <c r="T75" s="57"/>
      <c r="U75" s="57"/>
      <c r="V75" s="57"/>
      <c r="W75" s="57"/>
      <c r="X75" s="57"/>
      <c r="Y75" s="57"/>
      <c r="Z75" s="57"/>
      <c r="AA75" s="57"/>
      <c r="AB75" s="57"/>
      <c r="AC75" s="57"/>
      <c r="AD75" s="57"/>
      <c r="AE75" s="57"/>
      <c r="AF75" s="57"/>
      <c r="AG75" s="57"/>
      <c r="AH75" s="57"/>
      <c r="AI75" s="57"/>
      <c r="AJ75" s="57"/>
      <c r="AK75" s="57"/>
      <c r="AL75" s="57"/>
      <c r="AM75" s="57"/>
      <c r="AN75" s="57"/>
      <c r="AO75" s="57"/>
      <c r="AP75" s="57"/>
      <c r="AQ75" s="57"/>
      <c r="AR75" s="57"/>
      <c r="AS75" s="57"/>
      <c r="AT75" s="57"/>
      <c r="AU75" s="57"/>
      <c r="AV75" s="57"/>
      <c r="AW75" s="57"/>
      <c r="AX75" s="57"/>
      <c r="AY75" s="57"/>
      <c r="AZ75" s="57"/>
      <c r="BA75" s="57"/>
      <c r="BB75" s="57"/>
      <c r="BC75" s="57"/>
      <c r="BD75" s="57"/>
      <c r="BE75" s="57"/>
      <c r="BF75" s="57"/>
      <c r="BG75" s="57"/>
      <c r="BH75" s="57"/>
      <c r="BI75" s="57"/>
      <c r="BJ75" s="57"/>
      <c r="BK75" s="57"/>
      <c r="BL75" s="57"/>
      <c r="BM75" s="57"/>
      <c r="BN75" s="57"/>
      <c r="BO75" s="57"/>
      <c r="BP75" s="57"/>
      <c r="BQ75" s="57"/>
      <c r="BR75" s="57"/>
      <c r="BS75" s="57"/>
      <c r="BT75" s="57"/>
      <c r="BU75" s="57"/>
      <c r="BV75" s="57"/>
      <c r="BW75" s="57"/>
      <c r="BX75" s="57"/>
      <c r="BY75" s="57"/>
      <c r="BZ75" s="57"/>
      <c r="CA75" s="57"/>
      <c r="CB75" s="57"/>
      <c r="CC75" s="57"/>
      <c r="CD75" s="57"/>
      <c r="CE75" s="57"/>
      <c r="CF75" s="57"/>
      <c r="CG75" s="57"/>
      <c r="CH75" s="57"/>
      <c r="CI75" s="57"/>
      <c r="CJ75" s="57"/>
      <c r="CK75" s="57"/>
      <c r="CL75" s="57"/>
      <c r="CM75" s="57"/>
      <c r="CN75" s="57"/>
      <c r="CO75" s="57"/>
      <c r="CP75" s="57"/>
      <c r="CQ75" s="57"/>
      <c r="CR75" s="57"/>
      <c r="CS75" s="57"/>
      <c r="CT75" s="57"/>
      <c r="CU75" s="57"/>
      <c r="CV75" s="57"/>
      <c r="CW75" s="57"/>
      <c r="CX75" s="57"/>
      <c r="CY75" s="57"/>
      <c r="CZ75" s="57"/>
      <c r="DA75" s="57"/>
      <c r="DB75" s="57"/>
      <c r="DC75" s="57"/>
      <c r="DD75" s="57"/>
      <c r="DE75" s="57"/>
      <c r="DF75" s="57"/>
      <c r="DG75" s="57"/>
      <c r="DH75" s="57"/>
      <c r="DI75" s="57"/>
      <c r="DJ75" s="57"/>
      <c r="DK75" s="57"/>
      <c r="DL75" s="57"/>
      <c r="DM75" s="57"/>
      <c r="DN75" s="57"/>
      <c r="DO75" s="57"/>
      <c r="DP75" s="57"/>
      <c r="DQ75" s="57"/>
      <c r="DR75" s="57"/>
      <c r="DS75" s="57"/>
      <c r="DT75" s="57"/>
      <c r="DU75" s="57"/>
      <c r="DV75" s="57"/>
      <c r="DW75" s="57"/>
      <c r="DX75" s="57"/>
      <c r="DY75" s="57"/>
      <c r="DZ75" s="57"/>
      <c r="EA75" s="57"/>
      <c r="EB75" s="57"/>
      <c r="EC75" s="57"/>
      <c r="ED75" s="57"/>
      <c r="EE75" s="57"/>
      <c r="EF75" s="57"/>
      <c r="EG75" s="57"/>
      <c r="EH75" s="57"/>
      <c r="EI75" s="57"/>
      <c r="EJ75" s="57"/>
      <c r="EK75" s="57"/>
      <c r="EL75" s="57"/>
      <c r="EM75" s="57"/>
      <c r="EN75" s="57"/>
      <c r="EO75" s="57"/>
      <c r="EP75" s="57"/>
      <c r="EQ75" s="57"/>
      <c r="ER75" s="57"/>
      <c r="ES75" s="57"/>
      <c r="ET75" s="57"/>
      <c r="EU75" s="57"/>
      <c r="EV75" s="57"/>
      <c r="EW75" s="57"/>
      <c r="EX75" s="57"/>
      <c r="EY75" s="57"/>
      <c r="EZ75" s="57"/>
      <c r="FA75" s="57"/>
      <c r="FB75" s="57"/>
      <c r="FC75" s="57"/>
      <c r="FD75" s="57"/>
      <c r="FE75" s="57"/>
      <c r="FF75" s="57"/>
      <c r="FG75" s="57"/>
      <c r="FH75" s="57"/>
      <c r="FI75" s="57"/>
      <c r="FJ75" s="57"/>
      <c r="FK75" s="57"/>
      <c r="FL75" s="57"/>
      <c r="FM75" s="57"/>
      <c r="FN75" s="57"/>
      <c r="FO75" s="57"/>
      <c r="FP75" s="57"/>
      <c r="FQ75" s="57"/>
      <c r="FR75" s="57"/>
      <c r="FS75" s="57"/>
      <c r="FT75" s="57"/>
      <c r="FU75" s="57"/>
      <c r="FV75" s="57"/>
      <c r="FW75" s="57"/>
      <c r="FX75" s="57"/>
      <c r="FY75" s="57"/>
      <c r="FZ75" s="57"/>
      <c r="GA75" s="57"/>
      <c r="GB75" s="57"/>
      <c r="GC75" s="57"/>
      <c r="GD75" s="57"/>
      <c r="GE75" s="57"/>
      <c r="GF75" s="57"/>
      <c r="GG75" s="57"/>
      <c r="GH75" s="57"/>
      <c r="GI75" s="57"/>
      <c r="GJ75" s="57"/>
      <c r="GK75" s="57"/>
      <c r="GL75" s="57"/>
      <c r="GM75" s="57"/>
      <c r="GN75" s="57"/>
      <c r="GO75" s="57"/>
      <c r="GP75" s="57"/>
      <c r="GQ75" s="57"/>
      <c r="GR75" s="57"/>
      <c r="GS75" s="57"/>
      <c r="GT75" s="57"/>
      <c r="GU75" s="57"/>
      <c r="GV75" s="57"/>
      <c r="GW75" s="57"/>
      <c r="GX75" s="57"/>
      <c r="GY75" s="57"/>
      <c r="GZ75" s="57"/>
      <c r="HA75" s="57"/>
      <c r="HB75" s="57"/>
      <c r="HC75" s="57"/>
      <c r="HD75" s="57"/>
      <c r="HE75" s="57"/>
      <c r="HF75" s="57"/>
      <c r="HG75" s="57"/>
      <c r="HH75" s="57"/>
      <c r="HI75" s="57"/>
      <c r="HJ75" s="57"/>
      <c r="HK75" s="57"/>
      <c r="HL75" s="57"/>
      <c r="HM75" s="57"/>
      <c r="HN75" s="57"/>
      <c r="HO75" s="57"/>
      <c r="HP75" s="57"/>
      <c r="HQ75" s="57"/>
      <c r="HR75" s="57"/>
      <c r="HS75" s="57"/>
      <c r="HT75" s="57"/>
      <c r="HU75" s="57"/>
      <c r="HV75" s="57"/>
      <c r="HW75" s="57"/>
      <c r="HX75" s="57"/>
      <c r="HY75" s="57"/>
      <c r="HZ75" s="57"/>
      <c r="IA75" s="57"/>
      <c r="IB75" s="57"/>
      <c r="IC75" s="57"/>
      <c r="ID75" s="57"/>
      <c r="IE75" s="57"/>
      <c r="IF75" s="57"/>
      <c r="IG75" s="57"/>
      <c r="IH75" s="57"/>
      <c r="II75" s="57"/>
      <c r="IJ75" s="57"/>
      <c r="IK75" s="57"/>
      <c r="IL75" s="57"/>
      <c r="IM75" s="57"/>
      <c r="IN75" s="57"/>
      <c r="IO75" s="57"/>
      <c r="IP75" s="57"/>
      <c r="IQ75" s="57"/>
      <c r="IR75" s="57"/>
      <c r="IS75" s="57"/>
      <c r="IT75" s="57"/>
      <c r="IU75" s="57"/>
      <c r="IV75" s="57"/>
      <c r="IW75" s="57"/>
      <c r="IX75" s="57"/>
      <c r="IY75" s="57"/>
      <c r="IZ75" s="57"/>
      <c r="JA75" s="57"/>
      <c r="JB75" s="57"/>
      <c r="JC75" s="57"/>
      <c r="JD75" s="57"/>
      <c r="JE75" s="57"/>
      <c r="JF75" s="57"/>
      <c r="JG75" s="57"/>
      <c r="JH75" s="57"/>
      <c r="JI75" s="57"/>
      <c r="JJ75" s="57"/>
      <c r="JK75" s="57"/>
      <c r="JL75" s="57"/>
      <c r="JM75" s="57"/>
      <c r="JN75" s="57"/>
      <c r="JO75" s="57"/>
      <c r="JP75" s="57"/>
      <c r="JQ75" s="57"/>
      <c r="JR75" s="57"/>
      <c r="JS75" s="57"/>
      <c r="JT75" s="57"/>
      <c r="JU75" s="57"/>
      <c r="JV75" s="57"/>
      <c r="JW75" s="57"/>
      <c r="JX75" s="57"/>
      <c r="JY75" s="57"/>
      <c r="JZ75" s="57"/>
      <c r="KA75" s="57"/>
      <c r="KB75" s="57"/>
      <c r="KC75" s="57"/>
      <c r="KD75" s="57"/>
      <c r="KE75" s="57"/>
      <c r="KF75" s="57"/>
      <c r="KG75" s="57"/>
      <c r="KH75" s="57"/>
      <c r="KI75" s="57"/>
      <c r="KJ75" s="57"/>
      <c r="KK75" s="57"/>
      <c r="KL75" s="57"/>
      <c r="KM75" s="57"/>
      <c r="KN75" s="57"/>
      <c r="KO75" s="57"/>
      <c r="KP75" s="57"/>
      <c r="KQ75" s="57"/>
      <c r="KR75" s="57"/>
      <c r="KS75" s="57"/>
      <c r="KT75" s="57"/>
      <c r="KU75" s="57"/>
      <c r="KV75" s="57"/>
      <c r="KW75" s="57"/>
      <c r="KX75" s="57"/>
      <c r="KY75" s="57"/>
      <c r="KZ75" s="57"/>
      <c r="LA75" s="57"/>
      <c r="LB75" s="57"/>
      <c r="LC75" s="57"/>
      <c r="LD75" s="57"/>
      <c r="LE75" s="57"/>
      <c r="LF75" s="57"/>
      <c r="LG75" s="57"/>
      <c r="LH75" s="57"/>
      <c r="LI75" s="57"/>
      <c r="LJ75" s="57"/>
      <c r="LK75" s="57"/>
      <c r="LL75" s="57"/>
      <c r="LM75" s="57"/>
      <c r="LN75" s="57"/>
      <c r="LO75" s="57"/>
      <c r="LP75" s="57"/>
      <c r="LQ75" s="57"/>
      <c r="LR75" s="57"/>
      <c r="LS75" s="57"/>
      <c r="LT75" s="57"/>
      <c r="LU75" s="57"/>
      <c r="LV75" s="57"/>
      <c r="LW75" s="57"/>
      <c r="LX75" s="57"/>
      <c r="LY75" s="57"/>
      <c r="LZ75" s="57"/>
      <c r="MA75" s="57"/>
      <c r="MB75" s="57"/>
      <c r="MC75" s="57"/>
      <c r="MD75" s="57"/>
      <c r="ME75" s="57"/>
      <c r="MF75" s="57"/>
      <c r="MG75" s="57"/>
      <c r="MH75" s="57"/>
      <c r="MI75" s="57"/>
      <c r="MJ75" s="57"/>
      <c r="MK75" s="57"/>
      <c r="ML75" s="57"/>
      <c r="MM75" s="57"/>
      <c r="MN75" s="57"/>
      <c r="MO75" s="57"/>
      <c r="MP75" s="57"/>
      <c r="MQ75" s="57"/>
      <c r="MR75" s="57"/>
      <c r="MS75" s="57"/>
      <c r="MT75" s="57"/>
      <c r="MU75" s="57"/>
      <c r="MV75" s="57"/>
      <c r="MW75" s="57"/>
      <c r="MX75" s="57"/>
      <c r="MY75" s="57"/>
      <c r="MZ75" s="57"/>
      <c r="NA75" s="57"/>
      <c r="NB75" s="57"/>
      <c r="NC75" s="57"/>
      <c r="ND75" s="57"/>
      <c r="NE75" s="57"/>
      <c r="NF75" s="57"/>
      <c r="NG75" s="57"/>
      <c r="NH75" s="57"/>
      <c r="NI75" s="57"/>
      <c r="NJ75" s="57"/>
      <c r="NK75" s="57"/>
      <c r="NL75" s="57"/>
      <c r="NM75" s="57"/>
      <c r="NN75" s="57"/>
      <c r="NO75" s="57"/>
      <c r="NP75" s="57"/>
      <c r="NQ75" s="57"/>
      <c r="NR75" s="57"/>
    </row>
    <row r="76" spans="3:382" x14ac:dyDescent="0.25">
      <c r="D76" s="57"/>
      <c r="E76" s="57"/>
      <c r="F76" s="57"/>
      <c r="G76" s="57"/>
      <c r="H76" s="57"/>
      <c r="I76" s="57"/>
      <c r="J76" s="57"/>
      <c r="K76" s="57"/>
      <c r="L76" s="57"/>
      <c r="M76" s="57"/>
      <c r="N76" s="57"/>
      <c r="O76" s="57"/>
      <c r="P76" s="57"/>
      <c r="Q76" s="57"/>
      <c r="R76" s="57"/>
      <c r="S76" s="57"/>
      <c r="T76" s="57"/>
      <c r="U76" s="57"/>
      <c r="V76" s="57"/>
      <c r="W76" s="57"/>
      <c r="X76" s="57"/>
      <c r="Y76" s="57"/>
      <c r="Z76" s="57"/>
      <c r="AA76" s="57"/>
      <c r="AB76" s="57"/>
      <c r="AC76" s="57"/>
      <c r="AD76" s="57"/>
      <c r="AE76" s="57"/>
      <c r="AF76" s="57"/>
      <c r="AG76" s="57"/>
      <c r="AH76" s="57"/>
      <c r="AI76" s="57"/>
      <c r="AJ76" s="57"/>
      <c r="AK76" s="57"/>
      <c r="AL76" s="57"/>
      <c r="AM76" s="57"/>
      <c r="AN76" s="57"/>
      <c r="AO76" s="57"/>
      <c r="AP76" s="57"/>
      <c r="AQ76" s="57"/>
      <c r="AR76" s="57"/>
      <c r="AS76" s="57"/>
      <c r="AT76" s="57"/>
      <c r="AU76" s="57"/>
      <c r="AV76" s="57"/>
      <c r="AW76" s="57"/>
      <c r="AX76" s="57"/>
      <c r="AY76" s="57"/>
      <c r="AZ76" s="57"/>
      <c r="BA76" s="57"/>
      <c r="BB76" s="57"/>
      <c r="BC76" s="57"/>
      <c r="BD76" s="57"/>
      <c r="BE76" s="57"/>
      <c r="BF76" s="57"/>
      <c r="BG76" s="57"/>
      <c r="BH76" s="57"/>
      <c r="BI76" s="57"/>
      <c r="BJ76" s="57"/>
      <c r="BK76" s="57"/>
      <c r="BL76" s="57"/>
      <c r="BM76" s="57"/>
      <c r="BN76" s="57"/>
      <c r="BO76" s="57"/>
      <c r="BP76" s="57"/>
      <c r="BQ76" s="57"/>
      <c r="BR76" s="57"/>
      <c r="BS76" s="57"/>
      <c r="BT76" s="57"/>
      <c r="BU76" s="57"/>
      <c r="BV76" s="57"/>
      <c r="BW76" s="57"/>
      <c r="BX76" s="57"/>
      <c r="BY76" s="57"/>
      <c r="BZ76" s="57"/>
      <c r="CA76" s="57"/>
      <c r="CB76" s="57"/>
      <c r="CC76" s="57"/>
      <c r="CD76" s="57"/>
      <c r="CE76" s="57"/>
      <c r="CF76" s="57"/>
      <c r="CG76" s="57"/>
      <c r="CH76" s="57"/>
      <c r="CI76" s="57"/>
      <c r="CJ76" s="57"/>
      <c r="CK76" s="57"/>
      <c r="CL76" s="57"/>
      <c r="CM76" s="57"/>
      <c r="CN76" s="57"/>
      <c r="CO76" s="57"/>
      <c r="CP76" s="57"/>
      <c r="CQ76" s="57"/>
      <c r="CR76" s="57"/>
      <c r="CS76" s="57"/>
      <c r="CT76" s="57"/>
      <c r="CU76" s="57"/>
      <c r="CV76" s="57"/>
      <c r="CW76" s="57"/>
      <c r="CX76" s="57"/>
      <c r="CY76" s="57"/>
      <c r="CZ76" s="57"/>
      <c r="DA76" s="57"/>
      <c r="DB76" s="57"/>
      <c r="DC76" s="57"/>
      <c r="DD76" s="57"/>
      <c r="DE76" s="57"/>
      <c r="DF76" s="57"/>
      <c r="DG76" s="57"/>
      <c r="DH76" s="57"/>
      <c r="DI76" s="57"/>
      <c r="DJ76" s="57"/>
      <c r="DK76" s="57"/>
      <c r="DL76" s="57"/>
      <c r="DM76" s="57"/>
      <c r="DN76" s="57"/>
      <c r="DO76" s="57"/>
      <c r="DP76" s="57"/>
      <c r="DQ76" s="57"/>
      <c r="DR76" s="57"/>
      <c r="DS76" s="57"/>
      <c r="DT76" s="57"/>
      <c r="DU76" s="57"/>
      <c r="DV76" s="57"/>
      <c r="DW76" s="57"/>
      <c r="DX76" s="57"/>
      <c r="DY76" s="57"/>
      <c r="DZ76" s="57"/>
      <c r="EA76" s="57"/>
      <c r="EB76" s="57"/>
      <c r="EC76" s="57"/>
      <c r="ED76" s="57"/>
      <c r="EE76" s="57"/>
      <c r="EF76" s="57"/>
      <c r="EG76" s="57"/>
      <c r="EH76" s="57"/>
      <c r="EI76" s="57"/>
      <c r="EJ76" s="57"/>
      <c r="EK76" s="57"/>
      <c r="EL76" s="57"/>
      <c r="EM76" s="57"/>
      <c r="EN76" s="57"/>
      <c r="EO76" s="57"/>
      <c r="EP76" s="57"/>
      <c r="EQ76" s="57"/>
      <c r="ER76" s="57"/>
      <c r="ES76" s="57"/>
      <c r="ET76" s="57"/>
      <c r="EU76" s="57"/>
      <c r="EV76" s="57"/>
      <c r="EW76" s="57"/>
      <c r="EX76" s="57"/>
      <c r="EY76" s="57"/>
      <c r="EZ76" s="57"/>
      <c r="FA76" s="57"/>
      <c r="FB76" s="57"/>
      <c r="FC76" s="57"/>
      <c r="FD76" s="57"/>
      <c r="FE76" s="57"/>
      <c r="FF76" s="57"/>
      <c r="FG76" s="57"/>
      <c r="FH76" s="57"/>
      <c r="FI76" s="57"/>
      <c r="FJ76" s="57"/>
      <c r="FK76" s="57"/>
      <c r="FL76" s="57"/>
      <c r="FM76" s="57"/>
      <c r="FN76" s="57"/>
      <c r="FO76" s="57"/>
      <c r="FP76" s="57"/>
      <c r="FQ76" s="57"/>
      <c r="FR76" s="57"/>
      <c r="FS76" s="57"/>
      <c r="FT76" s="57"/>
      <c r="FU76" s="57"/>
      <c r="FV76" s="57"/>
      <c r="FW76" s="57"/>
      <c r="FX76" s="57"/>
      <c r="FY76" s="57"/>
      <c r="FZ76" s="57"/>
      <c r="GA76" s="57"/>
      <c r="GB76" s="57"/>
      <c r="GC76" s="57"/>
      <c r="GD76" s="57"/>
      <c r="GE76" s="57"/>
      <c r="GF76" s="57"/>
      <c r="GG76" s="57"/>
      <c r="GH76" s="57"/>
      <c r="GI76" s="57"/>
      <c r="GJ76" s="57"/>
      <c r="GK76" s="57"/>
      <c r="GL76" s="57"/>
      <c r="GM76" s="57"/>
      <c r="GN76" s="57"/>
      <c r="GO76" s="57"/>
      <c r="GP76" s="57"/>
      <c r="GQ76" s="57"/>
      <c r="GR76" s="57"/>
      <c r="GS76" s="57"/>
      <c r="GT76" s="57"/>
      <c r="GU76" s="57"/>
      <c r="GV76" s="57"/>
      <c r="GW76" s="57"/>
      <c r="GX76" s="57"/>
      <c r="GY76" s="57"/>
      <c r="GZ76" s="57"/>
      <c r="HA76" s="57"/>
      <c r="HB76" s="57"/>
      <c r="HC76" s="57"/>
      <c r="HD76" s="57"/>
      <c r="HE76" s="57"/>
      <c r="HF76" s="57"/>
      <c r="HG76" s="57"/>
      <c r="HH76" s="57"/>
      <c r="HI76" s="57"/>
      <c r="HJ76" s="57"/>
      <c r="HK76" s="57"/>
      <c r="HL76" s="57"/>
      <c r="HM76" s="57"/>
      <c r="HN76" s="57"/>
      <c r="HO76" s="57"/>
      <c r="HP76" s="57"/>
      <c r="HQ76" s="57"/>
      <c r="HR76" s="57"/>
      <c r="HS76" s="57"/>
      <c r="HT76" s="57"/>
      <c r="HU76" s="57"/>
      <c r="HV76" s="57"/>
      <c r="HW76" s="57"/>
      <c r="HX76" s="57"/>
      <c r="HY76" s="57"/>
      <c r="HZ76" s="57"/>
      <c r="IA76" s="57"/>
      <c r="IB76" s="57"/>
      <c r="IC76" s="57"/>
      <c r="ID76" s="57"/>
      <c r="IE76" s="57"/>
      <c r="IF76" s="57"/>
      <c r="IG76" s="57"/>
      <c r="IH76" s="57"/>
      <c r="II76" s="57"/>
      <c r="IJ76" s="57"/>
      <c r="IK76" s="57"/>
      <c r="IL76" s="57"/>
      <c r="IM76" s="57"/>
      <c r="IN76" s="57"/>
      <c r="IO76" s="57"/>
      <c r="IP76" s="57"/>
      <c r="IQ76" s="57"/>
      <c r="IR76" s="57"/>
      <c r="IS76" s="57"/>
      <c r="IT76" s="57"/>
      <c r="IU76" s="57"/>
      <c r="IV76" s="57"/>
      <c r="IW76" s="57"/>
      <c r="IX76" s="57"/>
      <c r="IY76" s="57"/>
      <c r="IZ76" s="57"/>
      <c r="JA76" s="57"/>
      <c r="JB76" s="57"/>
      <c r="JC76" s="57"/>
      <c r="JD76" s="57"/>
      <c r="JE76" s="57"/>
      <c r="JF76" s="57"/>
      <c r="JG76" s="57"/>
      <c r="JH76" s="57"/>
      <c r="JI76" s="57"/>
      <c r="JJ76" s="57"/>
      <c r="JK76" s="57"/>
      <c r="JL76" s="57"/>
      <c r="JM76" s="57"/>
      <c r="JN76" s="57"/>
      <c r="JO76" s="57"/>
      <c r="JP76" s="57"/>
      <c r="JQ76" s="57"/>
      <c r="JR76" s="57"/>
      <c r="JS76" s="57"/>
      <c r="JT76" s="57"/>
      <c r="JU76" s="57"/>
      <c r="JV76" s="57"/>
      <c r="JW76" s="57"/>
      <c r="JX76" s="57"/>
      <c r="JY76" s="57"/>
      <c r="JZ76" s="57"/>
      <c r="KA76" s="57"/>
      <c r="KB76" s="57"/>
      <c r="KC76" s="57"/>
      <c r="KD76" s="57"/>
      <c r="KE76" s="57"/>
      <c r="KF76" s="57"/>
      <c r="KG76" s="57"/>
      <c r="KH76" s="57"/>
      <c r="KI76" s="57"/>
      <c r="KJ76" s="57"/>
      <c r="KK76" s="57"/>
      <c r="KL76" s="57"/>
      <c r="KM76" s="57"/>
      <c r="KN76" s="57"/>
      <c r="KO76" s="57"/>
      <c r="KP76" s="57"/>
      <c r="KQ76" s="57"/>
      <c r="KR76" s="57"/>
      <c r="KS76" s="57"/>
      <c r="KT76" s="57"/>
      <c r="KU76" s="57"/>
      <c r="KV76" s="57"/>
      <c r="KW76" s="57"/>
      <c r="KX76" s="57"/>
      <c r="KY76" s="57"/>
      <c r="KZ76" s="57"/>
      <c r="LA76" s="57"/>
      <c r="LB76" s="57"/>
      <c r="LC76" s="57"/>
      <c r="LD76" s="57"/>
      <c r="LE76" s="57"/>
      <c r="LF76" s="57"/>
      <c r="LG76" s="57"/>
      <c r="LH76" s="57"/>
      <c r="LI76" s="57"/>
      <c r="LJ76" s="57"/>
      <c r="LK76" s="57"/>
      <c r="LL76" s="57"/>
      <c r="LM76" s="57"/>
      <c r="LN76" s="57"/>
      <c r="LO76" s="57"/>
      <c r="LP76" s="57"/>
      <c r="LQ76" s="57"/>
      <c r="LR76" s="57"/>
      <c r="LS76" s="57"/>
      <c r="LT76" s="57"/>
      <c r="LU76" s="57"/>
      <c r="LV76" s="57"/>
      <c r="LW76" s="57"/>
      <c r="LX76" s="57"/>
      <c r="LY76" s="57"/>
      <c r="LZ76" s="57"/>
      <c r="MA76" s="57"/>
      <c r="MB76" s="57"/>
      <c r="MC76" s="57"/>
      <c r="MD76" s="57"/>
      <c r="ME76" s="57"/>
      <c r="MF76" s="57"/>
      <c r="MG76" s="57"/>
      <c r="MH76" s="57"/>
      <c r="MI76" s="57"/>
      <c r="MJ76" s="57"/>
      <c r="MK76" s="57"/>
      <c r="ML76" s="57"/>
      <c r="MM76" s="57"/>
      <c r="MN76" s="57"/>
      <c r="MO76" s="57"/>
      <c r="MP76" s="57"/>
      <c r="MQ76" s="57"/>
      <c r="MR76" s="57"/>
      <c r="MS76" s="57"/>
      <c r="MT76" s="57"/>
      <c r="MU76" s="57"/>
      <c r="MV76" s="57"/>
      <c r="MW76" s="57"/>
      <c r="MX76" s="57"/>
      <c r="MY76" s="57"/>
      <c r="MZ76" s="57"/>
      <c r="NA76" s="57"/>
      <c r="NB76" s="57"/>
      <c r="NC76" s="57"/>
      <c r="ND76" s="57"/>
      <c r="NE76" s="57"/>
      <c r="NF76" s="57"/>
      <c r="NG76" s="57"/>
      <c r="NH76" s="57"/>
      <c r="NI76" s="57"/>
      <c r="NJ76" s="57"/>
      <c r="NK76" s="57"/>
      <c r="NL76" s="57"/>
      <c r="NM76" s="57"/>
      <c r="NN76" s="57"/>
      <c r="NO76" s="57"/>
      <c r="NP76" s="57"/>
      <c r="NQ76" s="57"/>
      <c r="NR76" s="57"/>
    </row>
    <row r="77" spans="3:382" x14ac:dyDescent="0.25">
      <c r="D77" s="57"/>
      <c r="E77" s="57"/>
      <c r="F77" s="57"/>
      <c r="G77" s="57"/>
      <c r="H77" s="57"/>
      <c r="I77" s="57"/>
      <c r="J77" s="57"/>
      <c r="K77" s="57"/>
      <c r="L77" s="57"/>
      <c r="M77" s="57"/>
      <c r="N77" s="57"/>
      <c r="O77" s="57"/>
      <c r="P77" s="57"/>
      <c r="Q77" s="57"/>
      <c r="R77" s="57"/>
      <c r="S77" s="57"/>
      <c r="T77" s="57"/>
      <c r="U77" s="57"/>
      <c r="V77" s="57"/>
      <c r="W77" s="57"/>
      <c r="X77" s="57"/>
      <c r="Y77" s="57"/>
      <c r="Z77" s="57"/>
      <c r="AA77" s="57"/>
      <c r="AB77" s="57"/>
      <c r="AC77" s="57"/>
      <c r="AD77" s="57"/>
      <c r="AE77" s="57"/>
      <c r="AF77" s="57"/>
      <c r="AG77" s="57"/>
      <c r="AH77" s="57"/>
      <c r="AI77" s="57"/>
      <c r="AJ77" s="57"/>
      <c r="AK77" s="57"/>
      <c r="AL77" s="57"/>
      <c r="AM77" s="57"/>
      <c r="AN77" s="57"/>
      <c r="AO77" s="57"/>
      <c r="AP77" s="57"/>
      <c r="AQ77" s="57"/>
      <c r="AR77" s="57"/>
      <c r="AS77" s="57"/>
      <c r="AT77" s="57"/>
      <c r="AU77" s="57"/>
      <c r="AV77" s="57"/>
      <c r="AW77" s="57"/>
      <c r="AX77" s="57"/>
      <c r="AY77" s="57"/>
      <c r="AZ77" s="57"/>
      <c r="BA77" s="57"/>
      <c r="BB77" s="57"/>
      <c r="BC77" s="57"/>
      <c r="BD77" s="57"/>
      <c r="BE77" s="57"/>
      <c r="BF77" s="57"/>
      <c r="BG77" s="57"/>
      <c r="BH77" s="57"/>
      <c r="BI77" s="57"/>
      <c r="BJ77" s="57"/>
      <c r="BK77" s="57"/>
      <c r="BL77" s="57"/>
      <c r="BM77" s="57"/>
      <c r="BN77" s="57"/>
      <c r="BO77" s="57"/>
      <c r="BP77" s="57"/>
      <c r="BQ77" s="57"/>
      <c r="BR77" s="57"/>
      <c r="BS77" s="57"/>
      <c r="BT77" s="57"/>
      <c r="BU77" s="57"/>
      <c r="BV77" s="57"/>
      <c r="BW77" s="57"/>
      <c r="BX77" s="57"/>
      <c r="BY77" s="57"/>
      <c r="BZ77" s="57"/>
      <c r="CA77" s="57"/>
      <c r="CB77" s="57"/>
      <c r="CC77" s="57"/>
      <c r="CD77" s="57"/>
      <c r="CE77" s="57"/>
      <c r="CF77" s="57"/>
      <c r="CG77" s="57"/>
      <c r="CH77" s="57"/>
      <c r="CI77" s="57"/>
      <c r="CJ77" s="57"/>
      <c r="CK77" s="57"/>
      <c r="CL77" s="57"/>
      <c r="CM77" s="57"/>
      <c r="CN77" s="57"/>
      <c r="CO77" s="57"/>
      <c r="CP77" s="57"/>
      <c r="CQ77" s="57"/>
      <c r="CR77" s="57"/>
      <c r="CS77" s="57"/>
      <c r="CT77" s="57"/>
      <c r="CU77" s="57"/>
      <c r="CV77" s="57"/>
      <c r="CW77" s="57"/>
      <c r="CX77" s="57"/>
      <c r="CY77" s="57"/>
      <c r="CZ77" s="57"/>
      <c r="DA77" s="57"/>
      <c r="DB77" s="57"/>
      <c r="DC77" s="57"/>
      <c r="DD77" s="57"/>
      <c r="DE77" s="57"/>
      <c r="DF77" s="57"/>
      <c r="DG77" s="57"/>
      <c r="DH77" s="57"/>
      <c r="DI77" s="57"/>
      <c r="DJ77" s="57"/>
      <c r="DK77" s="57"/>
      <c r="DL77" s="57"/>
      <c r="DM77" s="57"/>
      <c r="DN77" s="57"/>
      <c r="DO77" s="57"/>
      <c r="DP77" s="57"/>
      <c r="DQ77" s="57"/>
      <c r="DR77" s="57"/>
      <c r="DS77" s="57"/>
      <c r="DT77" s="57"/>
      <c r="DU77" s="57"/>
      <c r="DV77" s="57"/>
      <c r="DW77" s="57"/>
      <c r="DX77" s="57"/>
      <c r="DY77" s="57"/>
      <c r="DZ77" s="57"/>
      <c r="EA77" s="57"/>
      <c r="EB77" s="57"/>
      <c r="EC77" s="57"/>
      <c r="ED77" s="57"/>
      <c r="EE77" s="57"/>
      <c r="EF77" s="57"/>
      <c r="EG77" s="57"/>
      <c r="EH77" s="57"/>
      <c r="EI77" s="57"/>
      <c r="EJ77" s="57"/>
      <c r="EK77" s="57"/>
      <c r="EL77" s="57"/>
      <c r="EM77" s="57"/>
      <c r="EN77" s="57"/>
      <c r="EO77" s="57"/>
      <c r="EP77" s="57"/>
      <c r="EQ77" s="57"/>
      <c r="ER77" s="57"/>
      <c r="ES77" s="57"/>
      <c r="ET77" s="57"/>
      <c r="EU77" s="57"/>
      <c r="EV77" s="57"/>
      <c r="EW77" s="57"/>
      <c r="EX77" s="57"/>
      <c r="EY77" s="57"/>
      <c r="EZ77" s="57"/>
      <c r="FA77" s="57"/>
      <c r="FB77" s="57"/>
      <c r="FC77" s="57"/>
      <c r="FD77" s="57"/>
      <c r="FE77" s="57"/>
      <c r="FF77" s="57"/>
      <c r="FG77" s="57"/>
      <c r="FH77" s="57"/>
      <c r="FI77" s="57"/>
      <c r="FJ77" s="57"/>
      <c r="FK77" s="57"/>
      <c r="FL77" s="57"/>
      <c r="FM77" s="57"/>
      <c r="FN77" s="57"/>
      <c r="FO77" s="57"/>
      <c r="FP77" s="57"/>
      <c r="FQ77" s="57"/>
      <c r="FR77" s="57"/>
      <c r="FS77" s="57"/>
      <c r="FT77" s="57"/>
      <c r="FU77" s="57"/>
      <c r="FV77" s="57"/>
      <c r="FW77" s="57"/>
      <c r="FX77" s="57"/>
      <c r="FY77" s="57"/>
      <c r="FZ77" s="57"/>
      <c r="GA77" s="57"/>
      <c r="GB77" s="57"/>
      <c r="GC77" s="57"/>
      <c r="GD77" s="57"/>
      <c r="GE77" s="57"/>
      <c r="GF77" s="57"/>
      <c r="GG77" s="57"/>
      <c r="GH77" s="57"/>
      <c r="GI77" s="57"/>
      <c r="GJ77" s="57"/>
      <c r="GK77" s="57"/>
      <c r="GL77" s="57"/>
      <c r="GM77" s="57"/>
      <c r="GN77" s="57"/>
      <c r="GO77" s="57"/>
      <c r="GP77" s="57"/>
      <c r="GQ77" s="57"/>
      <c r="GR77" s="57"/>
      <c r="GS77" s="57"/>
      <c r="GT77" s="57"/>
      <c r="GU77" s="57"/>
      <c r="GV77" s="57"/>
      <c r="GW77" s="57"/>
      <c r="GX77" s="57"/>
      <c r="GY77" s="57"/>
      <c r="GZ77" s="57"/>
      <c r="HA77" s="57"/>
      <c r="HB77" s="57"/>
      <c r="HC77" s="57"/>
      <c r="HD77" s="57"/>
      <c r="HE77" s="57"/>
      <c r="HF77" s="57"/>
      <c r="HG77" s="57"/>
      <c r="HH77" s="57"/>
      <c r="HI77" s="57"/>
      <c r="HJ77" s="57"/>
      <c r="HK77" s="57"/>
      <c r="HL77" s="57"/>
      <c r="HM77" s="57"/>
      <c r="HN77" s="57"/>
      <c r="HO77" s="57"/>
      <c r="HP77" s="57"/>
      <c r="HQ77" s="57"/>
      <c r="HR77" s="57"/>
      <c r="HS77" s="57"/>
      <c r="HT77" s="57"/>
      <c r="HU77" s="57"/>
      <c r="HV77" s="57"/>
      <c r="HW77" s="57"/>
      <c r="HX77" s="57"/>
      <c r="HY77" s="57"/>
      <c r="HZ77" s="57"/>
      <c r="IA77" s="57"/>
      <c r="IB77" s="57"/>
      <c r="IC77" s="57"/>
      <c r="ID77" s="57"/>
      <c r="IE77" s="57"/>
      <c r="IF77" s="57"/>
      <c r="IG77" s="57"/>
      <c r="IH77" s="57"/>
      <c r="II77" s="57"/>
      <c r="IJ77" s="57"/>
      <c r="IK77" s="57"/>
      <c r="IL77" s="57"/>
      <c r="IM77" s="57"/>
      <c r="IN77" s="57"/>
      <c r="IO77" s="57"/>
      <c r="IP77" s="57"/>
      <c r="IQ77" s="57"/>
      <c r="IR77" s="57"/>
      <c r="IS77" s="57"/>
      <c r="IT77" s="57"/>
      <c r="IU77" s="57"/>
      <c r="IV77" s="57"/>
      <c r="IW77" s="57"/>
      <c r="IX77" s="57"/>
      <c r="IY77" s="57"/>
      <c r="IZ77" s="57"/>
      <c r="JA77" s="57"/>
      <c r="JB77" s="57"/>
      <c r="JC77" s="57"/>
      <c r="JD77" s="57"/>
      <c r="JE77" s="57"/>
      <c r="JF77" s="57"/>
      <c r="JG77" s="57"/>
      <c r="JH77" s="57"/>
      <c r="JI77" s="57"/>
      <c r="JJ77" s="57"/>
      <c r="JK77" s="57"/>
      <c r="JL77" s="57"/>
      <c r="JM77" s="57"/>
      <c r="JN77" s="57"/>
      <c r="JO77" s="57"/>
      <c r="JP77" s="57"/>
      <c r="JQ77" s="57"/>
      <c r="JR77" s="57"/>
      <c r="JS77" s="57"/>
      <c r="JT77" s="57"/>
      <c r="JU77" s="57"/>
      <c r="JV77" s="57"/>
      <c r="JW77" s="57"/>
      <c r="JX77" s="57"/>
      <c r="JY77" s="57"/>
      <c r="JZ77" s="57"/>
      <c r="KA77" s="57"/>
      <c r="KB77" s="57"/>
      <c r="KC77" s="57"/>
      <c r="KD77" s="57"/>
      <c r="KE77" s="57"/>
      <c r="KF77" s="57"/>
      <c r="KG77" s="57"/>
      <c r="KH77" s="57"/>
      <c r="KI77" s="57"/>
      <c r="KJ77" s="57"/>
      <c r="KK77" s="57"/>
      <c r="KL77" s="57"/>
      <c r="KM77" s="57"/>
      <c r="KN77" s="57"/>
      <c r="KO77" s="57"/>
      <c r="KP77" s="57"/>
      <c r="KQ77" s="57"/>
      <c r="KR77" s="57"/>
      <c r="KS77" s="57"/>
      <c r="KT77" s="57"/>
      <c r="KU77" s="57"/>
      <c r="KV77" s="57"/>
      <c r="KW77" s="57"/>
      <c r="KX77" s="57"/>
      <c r="KY77" s="57"/>
      <c r="KZ77" s="57"/>
      <c r="LA77" s="57"/>
      <c r="LB77" s="57"/>
      <c r="LC77" s="57"/>
      <c r="LD77" s="57"/>
      <c r="LE77" s="57"/>
      <c r="LF77" s="57"/>
      <c r="LG77" s="57"/>
      <c r="LH77" s="57"/>
      <c r="LI77" s="57"/>
      <c r="LJ77" s="57"/>
      <c r="LK77" s="57"/>
      <c r="LL77" s="57"/>
      <c r="LM77" s="57"/>
      <c r="LN77" s="57"/>
      <c r="LO77" s="57"/>
      <c r="LP77" s="57"/>
      <c r="LQ77" s="57"/>
      <c r="LR77" s="57"/>
      <c r="LS77" s="57"/>
      <c r="LT77" s="57"/>
      <c r="LU77" s="57"/>
      <c r="LV77" s="57"/>
      <c r="LW77" s="57"/>
      <c r="LX77" s="57"/>
      <c r="LY77" s="57"/>
      <c r="LZ77" s="57"/>
      <c r="MA77" s="57"/>
      <c r="MB77" s="57"/>
      <c r="MC77" s="57"/>
      <c r="MD77" s="57"/>
      <c r="ME77" s="57"/>
      <c r="MF77" s="57"/>
      <c r="MG77" s="57"/>
      <c r="MH77" s="57"/>
      <c r="MI77" s="57"/>
      <c r="MJ77" s="57"/>
      <c r="MK77" s="57"/>
      <c r="ML77" s="57"/>
      <c r="MM77" s="57"/>
      <c r="MN77" s="57"/>
      <c r="MO77" s="57"/>
      <c r="MP77" s="57"/>
      <c r="MQ77" s="57"/>
      <c r="MR77" s="57"/>
      <c r="MS77" s="57"/>
      <c r="MT77" s="57"/>
      <c r="MU77" s="57"/>
      <c r="MV77" s="57"/>
      <c r="MW77" s="57"/>
      <c r="MX77" s="57"/>
      <c r="MY77" s="57"/>
      <c r="MZ77" s="57"/>
      <c r="NA77" s="57"/>
      <c r="NB77" s="57"/>
      <c r="NC77" s="57"/>
      <c r="ND77" s="57"/>
      <c r="NE77" s="57"/>
      <c r="NF77" s="57"/>
      <c r="NG77" s="57"/>
      <c r="NH77" s="57"/>
      <c r="NI77" s="57"/>
      <c r="NJ77" s="57"/>
      <c r="NK77" s="57"/>
      <c r="NL77" s="57"/>
      <c r="NM77" s="57"/>
      <c r="NN77" s="57"/>
      <c r="NO77" s="57"/>
      <c r="NP77" s="57"/>
      <c r="NQ77" s="57"/>
      <c r="NR77" s="57"/>
    </row>
    <row r="78" spans="3:382" x14ac:dyDescent="0.25">
      <c r="D78" s="57"/>
      <c r="E78" s="57"/>
      <c r="F78" s="57"/>
      <c r="G78" s="57"/>
      <c r="H78" s="57"/>
      <c r="I78" s="57"/>
      <c r="J78" s="57"/>
      <c r="K78" s="57"/>
      <c r="L78" s="57"/>
      <c r="M78" s="57"/>
      <c r="N78" s="57"/>
      <c r="O78" s="57"/>
      <c r="P78" s="57"/>
      <c r="Q78" s="57"/>
      <c r="R78" s="57"/>
      <c r="S78" s="57"/>
      <c r="T78" s="57"/>
      <c r="U78" s="57"/>
      <c r="V78" s="57"/>
      <c r="W78" s="57"/>
      <c r="X78" s="57"/>
      <c r="Y78" s="57"/>
      <c r="Z78" s="57"/>
      <c r="AA78" s="57"/>
      <c r="AB78" s="57"/>
      <c r="AC78" s="57"/>
      <c r="AD78" s="57"/>
      <c r="AE78" s="57"/>
      <c r="AF78" s="57"/>
      <c r="AG78" s="57"/>
      <c r="AH78" s="57"/>
      <c r="AI78" s="57"/>
      <c r="AJ78" s="57"/>
      <c r="AK78" s="57"/>
      <c r="AL78" s="57"/>
      <c r="AM78" s="57"/>
      <c r="AN78" s="57"/>
      <c r="AO78" s="57"/>
      <c r="AP78" s="57"/>
      <c r="AQ78" s="57"/>
      <c r="AR78" s="57"/>
      <c r="AS78" s="57"/>
      <c r="AT78" s="57"/>
      <c r="AU78" s="57"/>
      <c r="AV78" s="57"/>
      <c r="AW78" s="57"/>
      <c r="AX78" s="57"/>
      <c r="AY78" s="57"/>
      <c r="AZ78" s="57"/>
      <c r="BA78" s="57"/>
      <c r="BB78" s="57"/>
      <c r="BC78" s="57"/>
      <c r="BD78" s="57"/>
      <c r="BE78" s="57"/>
      <c r="BF78" s="57"/>
      <c r="BG78" s="57"/>
      <c r="BH78" s="57"/>
      <c r="BI78" s="57"/>
      <c r="BJ78" s="57"/>
      <c r="BK78" s="57"/>
      <c r="BL78" s="57"/>
      <c r="BM78" s="57"/>
      <c r="BN78" s="57"/>
      <c r="BO78" s="57"/>
      <c r="BP78" s="57"/>
      <c r="BQ78" s="57"/>
      <c r="BR78" s="57"/>
      <c r="BS78" s="57"/>
      <c r="BT78" s="57"/>
      <c r="BU78" s="57"/>
      <c r="BV78" s="57"/>
      <c r="BW78" s="57"/>
      <c r="BX78" s="57"/>
      <c r="BY78" s="57"/>
      <c r="BZ78" s="57"/>
      <c r="CA78" s="57"/>
      <c r="CB78" s="57"/>
      <c r="CC78" s="57"/>
      <c r="CD78" s="57"/>
      <c r="CE78" s="57"/>
      <c r="CF78" s="57"/>
      <c r="CG78" s="57"/>
      <c r="CH78" s="57"/>
      <c r="CI78" s="57"/>
      <c r="CJ78" s="57"/>
      <c r="CK78" s="57"/>
      <c r="CL78" s="57"/>
      <c r="CM78" s="57"/>
      <c r="CN78" s="57"/>
      <c r="CO78" s="57"/>
      <c r="CP78" s="57"/>
      <c r="CQ78" s="57"/>
      <c r="CR78" s="57"/>
      <c r="CS78" s="57"/>
      <c r="CT78" s="57"/>
      <c r="CU78" s="57"/>
      <c r="CV78" s="57"/>
      <c r="CW78" s="57"/>
      <c r="CX78" s="57"/>
      <c r="CY78" s="57"/>
      <c r="CZ78" s="57"/>
      <c r="DA78" s="57"/>
      <c r="DB78" s="57"/>
      <c r="DC78" s="57"/>
      <c r="DD78" s="57"/>
      <c r="DE78" s="57"/>
      <c r="DF78" s="57"/>
      <c r="DG78" s="57"/>
      <c r="DH78" s="57"/>
      <c r="DI78" s="57"/>
      <c r="DJ78" s="57"/>
      <c r="DK78" s="57"/>
      <c r="DL78" s="57"/>
      <c r="DM78" s="57"/>
      <c r="DN78" s="57"/>
      <c r="DO78" s="57"/>
      <c r="DP78" s="57"/>
      <c r="DQ78" s="57"/>
      <c r="DR78" s="57"/>
      <c r="DS78" s="57"/>
      <c r="DT78" s="57"/>
      <c r="DU78" s="57"/>
      <c r="DV78" s="57"/>
      <c r="DW78" s="57"/>
      <c r="DX78" s="57"/>
      <c r="DY78" s="57"/>
      <c r="DZ78" s="57"/>
      <c r="EA78" s="57"/>
      <c r="EB78" s="57"/>
      <c r="EC78" s="57"/>
      <c r="ED78" s="57"/>
      <c r="EE78" s="57"/>
      <c r="EF78" s="57"/>
      <c r="EG78" s="57"/>
      <c r="EH78" s="57"/>
      <c r="EI78" s="57"/>
      <c r="EJ78" s="57"/>
      <c r="EK78" s="57"/>
      <c r="EL78" s="57"/>
      <c r="EM78" s="57"/>
      <c r="EN78" s="57"/>
      <c r="EO78" s="57"/>
      <c r="EP78" s="57"/>
      <c r="EQ78" s="57"/>
      <c r="ER78" s="57"/>
      <c r="ES78" s="57"/>
      <c r="ET78" s="57"/>
      <c r="EU78" s="57"/>
      <c r="EV78" s="57"/>
      <c r="EW78" s="57"/>
      <c r="EX78" s="57"/>
      <c r="EY78" s="57"/>
      <c r="EZ78" s="57"/>
      <c r="FA78" s="57"/>
      <c r="FB78" s="57"/>
      <c r="FC78" s="57"/>
      <c r="FD78" s="57"/>
      <c r="FE78" s="57"/>
      <c r="FF78" s="57"/>
      <c r="FG78" s="57"/>
      <c r="FH78" s="57"/>
      <c r="FI78" s="57"/>
      <c r="FJ78" s="57"/>
      <c r="FK78" s="57"/>
      <c r="FL78" s="57"/>
      <c r="FM78" s="57"/>
      <c r="FN78" s="57"/>
      <c r="FO78" s="57"/>
      <c r="FP78" s="57"/>
      <c r="FQ78" s="57"/>
      <c r="FR78" s="57"/>
      <c r="FS78" s="57"/>
      <c r="FT78" s="57"/>
      <c r="FU78" s="57"/>
      <c r="FV78" s="57"/>
      <c r="FW78" s="57"/>
      <c r="FX78" s="57"/>
      <c r="FY78" s="57"/>
      <c r="FZ78" s="57"/>
      <c r="GA78" s="57"/>
      <c r="GB78" s="57"/>
      <c r="GC78" s="57"/>
      <c r="GD78" s="57"/>
      <c r="GE78" s="57"/>
      <c r="GF78" s="57"/>
      <c r="GG78" s="57"/>
      <c r="GH78" s="57"/>
      <c r="GI78" s="57"/>
      <c r="GJ78" s="57"/>
      <c r="GK78" s="57"/>
      <c r="GL78" s="57"/>
      <c r="GM78" s="57"/>
      <c r="GN78" s="57"/>
      <c r="GO78" s="57"/>
      <c r="GP78" s="57"/>
      <c r="GQ78" s="57"/>
      <c r="GR78" s="57"/>
      <c r="GS78" s="57"/>
      <c r="GT78" s="57"/>
      <c r="GU78" s="57"/>
      <c r="GV78" s="57"/>
      <c r="GW78" s="57"/>
      <c r="GX78" s="57"/>
      <c r="GY78" s="57"/>
      <c r="GZ78" s="57"/>
      <c r="HA78" s="57"/>
      <c r="HB78" s="57"/>
      <c r="HC78" s="57"/>
      <c r="HD78" s="57"/>
      <c r="HE78" s="57"/>
      <c r="HF78" s="57"/>
      <c r="HG78" s="57"/>
      <c r="HH78" s="57"/>
      <c r="HI78" s="57"/>
      <c r="HJ78" s="57"/>
      <c r="HK78" s="57"/>
      <c r="HL78" s="57"/>
      <c r="HM78" s="57"/>
      <c r="HN78" s="57"/>
      <c r="HO78" s="57"/>
      <c r="HP78" s="57"/>
      <c r="HQ78" s="57"/>
      <c r="HR78" s="57"/>
      <c r="HS78" s="57"/>
      <c r="HT78" s="57"/>
      <c r="HU78" s="57"/>
      <c r="HV78" s="57"/>
      <c r="HW78" s="57"/>
      <c r="HX78" s="57"/>
      <c r="HY78" s="57"/>
      <c r="HZ78" s="57"/>
      <c r="IA78" s="57"/>
      <c r="IB78" s="57"/>
      <c r="IC78" s="57"/>
      <c r="ID78" s="57"/>
      <c r="IE78" s="57"/>
      <c r="IF78" s="57"/>
      <c r="IG78" s="57"/>
      <c r="IH78" s="57"/>
      <c r="II78" s="57"/>
      <c r="IJ78" s="57"/>
      <c r="IK78" s="57"/>
      <c r="IL78" s="57"/>
      <c r="IM78" s="57"/>
      <c r="IN78" s="57"/>
      <c r="IO78" s="57"/>
      <c r="IP78" s="57"/>
      <c r="IQ78" s="57"/>
      <c r="IR78" s="57"/>
      <c r="IS78" s="57"/>
      <c r="IT78" s="57"/>
      <c r="IU78" s="57"/>
      <c r="IV78" s="57"/>
      <c r="IW78" s="57"/>
      <c r="IX78" s="57"/>
      <c r="IY78" s="57"/>
      <c r="IZ78" s="57"/>
      <c r="JA78" s="57"/>
      <c r="JB78" s="57"/>
      <c r="JC78" s="57"/>
      <c r="JD78" s="57"/>
      <c r="JE78" s="57"/>
      <c r="JF78" s="57"/>
      <c r="JG78" s="57"/>
      <c r="JH78" s="57"/>
      <c r="JI78" s="57"/>
      <c r="JJ78" s="57"/>
      <c r="JK78" s="57"/>
      <c r="JL78" s="57"/>
      <c r="JM78" s="57"/>
      <c r="JN78" s="57"/>
      <c r="JO78" s="57"/>
      <c r="JP78" s="57"/>
      <c r="JQ78" s="57"/>
      <c r="JR78" s="57"/>
      <c r="JS78" s="57"/>
      <c r="JT78" s="57"/>
      <c r="JU78" s="57"/>
      <c r="JV78" s="57"/>
      <c r="JW78" s="57"/>
      <c r="JX78" s="57"/>
      <c r="JY78" s="57"/>
      <c r="JZ78" s="57"/>
      <c r="KA78" s="57"/>
      <c r="KB78" s="57"/>
      <c r="KC78" s="57"/>
      <c r="KD78" s="57"/>
      <c r="KE78" s="57"/>
      <c r="KF78" s="57"/>
      <c r="KG78" s="57"/>
      <c r="KH78" s="57"/>
      <c r="KI78" s="57"/>
      <c r="KJ78" s="57"/>
      <c r="KK78" s="57"/>
      <c r="KL78" s="57"/>
      <c r="KM78" s="57"/>
      <c r="KN78" s="57"/>
      <c r="KO78" s="57"/>
      <c r="KP78" s="57"/>
      <c r="KQ78" s="57"/>
      <c r="KR78" s="57"/>
      <c r="KS78" s="57"/>
      <c r="KT78" s="57"/>
      <c r="KU78" s="57"/>
      <c r="KV78" s="57"/>
      <c r="KW78" s="57"/>
      <c r="KX78" s="57"/>
      <c r="KY78" s="57"/>
      <c r="KZ78" s="57"/>
      <c r="LA78" s="57"/>
      <c r="LB78" s="57"/>
      <c r="LC78" s="57"/>
      <c r="LD78" s="57"/>
      <c r="LE78" s="57"/>
      <c r="LF78" s="57"/>
      <c r="LG78" s="57"/>
      <c r="LH78" s="57"/>
      <c r="LI78" s="57"/>
      <c r="LJ78" s="57"/>
      <c r="LK78" s="57"/>
      <c r="LL78" s="57"/>
      <c r="LM78" s="57"/>
      <c r="LN78" s="57"/>
      <c r="LO78" s="57"/>
      <c r="LP78" s="57"/>
      <c r="LQ78" s="57"/>
      <c r="LR78" s="57"/>
      <c r="LS78" s="57"/>
      <c r="LT78" s="57"/>
      <c r="LU78" s="57"/>
      <c r="LV78" s="57"/>
      <c r="LW78" s="57"/>
      <c r="LX78" s="57"/>
      <c r="LY78" s="57"/>
      <c r="LZ78" s="57"/>
      <c r="MA78" s="57"/>
      <c r="MB78" s="57"/>
      <c r="MC78" s="57"/>
      <c r="MD78" s="57"/>
      <c r="ME78" s="57"/>
      <c r="MF78" s="57"/>
      <c r="MG78" s="57"/>
      <c r="MH78" s="57"/>
      <c r="MI78" s="57"/>
      <c r="MJ78" s="57"/>
      <c r="MK78" s="57"/>
      <c r="ML78" s="57"/>
      <c r="MM78" s="57"/>
      <c r="MN78" s="57"/>
      <c r="MO78" s="57"/>
      <c r="MP78" s="57"/>
      <c r="MQ78" s="57"/>
      <c r="MR78" s="57"/>
      <c r="MS78" s="57"/>
      <c r="MT78" s="57"/>
      <c r="MU78" s="57"/>
      <c r="MV78" s="57"/>
      <c r="MW78" s="57"/>
      <c r="MX78" s="57"/>
      <c r="MY78" s="57"/>
      <c r="MZ78" s="57"/>
      <c r="NA78" s="57"/>
      <c r="NB78" s="57"/>
      <c r="NC78" s="57"/>
      <c r="ND78" s="57"/>
      <c r="NE78" s="57"/>
      <c r="NF78" s="57"/>
      <c r="NG78" s="57"/>
      <c r="NH78" s="57"/>
      <c r="NI78" s="57"/>
      <c r="NJ78" s="57"/>
      <c r="NK78" s="57"/>
      <c r="NL78" s="57"/>
      <c r="NM78" s="57"/>
      <c r="NN78" s="57"/>
      <c r="NO78" s="57"/>
      <c r="NP78" s="57"/>
      <c r="NQ78" s="57"/>
      <c r="NR78" s="57"/>
    </row>
    <row r="79" spans="3:382" x14ac:dyDescent="0.25">
      <c r="D79" s="57"/>
      <c r="E79" s="57"/>
      <c r="F79" s="57"/>
      <c r="G79" s="57"/>
      <c r="H79" s="57"/>
      <c r="I79" s="57"/>
      <c r="J79" s="57"/>
      <c r="K79" s="57"/>
      <c r="L79" s="57"/>
      <c r="M79" s="57"/>
      <c r="N79" s="57"/>
      <c r="O79" s="57"/>
      <c r="P79" s="57"/>
      <c r="Q79" s="57"/>
      <c r="R79" s="57"/>
      <c r="S79" s="57"/>
      <c r="T79" s="57"/>
      <c r="U79" s="57"/>
      <c r="V79" s="57"/>
      <c r="W79" s="57"/>
      <c r="X79" s="57"/>
      <c r="Y79" s="57"/>
      <c r="Z79" s="57"/>
      <c r="AA79" s="57"/>
      <c r="AB79" s="57"/>
      <c r="AC79" s="57"/>
      <c r="AD79" s="57"/>
      <c r="AE79" s="57"/>
      <c r="AF79" s="57"/>
      <c r="AG79" s="57"/>
      <c r="AH79" s="57"/>
      <c r="AI79" s="57"/>
      <c r="AJ79" s="57"/>
      <c r="AK79" s="57"/>
      <c r="AL79" s="57"/>
      <c r="AM79" s="57"/>
      <c r="AN79" s="57"/>
      <c r="AO79" s="57"/>
      <c r="AP79" s="57"/>
      <c r="AQ79" s="57"/>
      <c r="AR79" s="57"/>
      <c r="AS79" s="57"/>
      <c r="AT79" s="57"/>
    </row>
    <row r="80" spans="3:382" x14ac:dyDescent="0.25">
      <c r="C80" s="59"/>
      <c r="D80" s="59"/>
      <c r="E80" s="57"/>
      <c r="F80" s="59"/>
      <c r="G80" s="57"/>
      <c r="H80" s="57"/>
      <c r="I80" s="57"/>
      <c r="J80" s="57"/>
      <c r="K80" s="57"/>
      <c r="L80" s="57"/>
      <c r="M80" s="59"/>
      <c r="N80" s="57"/>
      <c r="O80" s="57"/>
      <c r="P80" s="57"/>
      <c r="Q80" s="57"/>
      <c r="R80" s="57"/>
      <c r="S80" s="57"/>
      <c r="T80" s="59"/>
      <c r="U80" s="57"/>
      <c r="V80" s="57"/>
      <c r="W80" s="57"/>
      <c r="X80" s="57"/>
      <c r="Y80" s="57"/>
      <c r="Z80" s="57"/>
      <c r="AA80" s="59"/>
      <c r="AB80" s="57"/>
      <c r="AC80" s="57"/>
      <c r="AD80" s="57"/>
      <c r="AE80" s="57"/>
      <c r="AF80" s="57"/>
      <c r="AG80" s="57"/>
      <c r="AH80" s="59"/>
      <c r="AI80" s="57"/>
      <c r="AJ80" s="57"/>
      <c r="AK80" s="57"/>
      <c r="AL80" s="57"/>
      <c r="AM80" s="57"/>
      <c r="AN80" s="57"/>
      <c r="AO80" s="59"/>
      <c r="AP80" s="57"/>
      <c r="AQ80" s="57"/>
      <c r="AR80" s="57"/>
      <c r="AS80" s="57"/>
      <c r="AT80" s="57"/>
    </row>
    <row r="81" spans="3:382" x14ac:dyDescent="0.25">
      <c r="D81" s="57"/>
      <c r="E81" s="57"/>
      <c r="F81" s="57"/>
      <c r="G81" s="57"/>
      <c r="H81" s="57"/>
      <c r="I81" s="57"/>
      <c r="J81" s="57"/>
      <c r="K81" s="57"/>
      <c r="L81" s="57"/>
      <c r="M81" s="57"/>
      <c r="N81" s="57"/>
      <c r="O81" s="57"/>
      <c r="P81" s="57"/>
      <c r="Q81" s="57"/>
      <c r="R81" s="57"/>
      <c r="S81" s="57"/>
      <c r="T81" s="57"/>
      <c r="U81" s="57"/>
      <c r="V81" s="57"/>
      <c r="W81" s="57"/>
      <c r="X81" s="57"/>
      <c r="Y81" s="57"/>
      <c r="Z81" s="57"/>
      <c r="AA81" s="57"/>
      <c r="AB81" s="57"/>
      <c r="AC81" s="57"/>
      <c r="AD81" s="57"/>
      <c r="AE81" s="57"/>
      <c r="AF81" s="57"/>
      <c r="AG81" s="57"/>
      <c r="AH81" s="57"/>
      <c r="AI81" s="57"/>
      <c r="AJ81" s="57"/>
      <c r="AK81" s="57"/>
      <c r="AL81" s="57"/>
      <c r="AM81" s="57"/>
      <c r="AN81" s="57"/>
      <c r="AO81" s="57"/>
      <c r="AP81" s="57"/>
      <c r="AQ81" s="57"/>
      <c r="AR81" s="57"/>
      <c r="AS81" s="57"/>
      <c r="AT81" s="57"/>
      <c r="AU81" s="57"/>
      <c r="AV81" s="57"/>
      <c r="AW81" s="57"/>
      <c r="AX81" s="57"/>
      <c r="AY81" s="57"/>
      <c r="AZ81" s="57"/>
      <c r="BA81" s="57"/>
      <c r="BB81" s="57"/>
      <c r="BC81" s="57"/>
      <c r="BD81" s="57"/>
      <c r="BE81" s="57"/>
      <c r="BF81" s="57"/>
      <c r="BG81" s="57"/>
      <c r="BH81" s="57"/>
      <c r="BI81" s="57"/>
      <c r="BJ81" s="57"/>
      <c r="BK81" s="57"/>
      <c r="BL81" s="57"/>
      <c r="BM81" s="57"/>
      <c r="BN81" s="57"/>
      <c r="BO81" s="57"/>
      <c r="BP81" s="57"/>
      <c r="BQ81" s="57"/>
      <c r="BR81" s="57"/>
      <c r="BS81" s="57"/>
      <c r="BT81" s="57"/>
      <c r="BU81" s="57"/>
      <c r="BV81" s="57"/>
      <c r="BW81" s="57"/>
      <c r="BX81" s="57"/>
      <c r="BY81" s="57"/>
      <c r="BZ81" s="57"/>
      <c r="CA81" s="57"/>
      <c r="CB81" s="57"/>
      <c r="CC81" s="57"/>
      <c r="CD81" s="57"/>
      <c r="CE81" s="57"/>
      <c r="CF81" s="57"/>
      <c r="CG81" s="57"/>
      <c r="CH81" s="57"/>
      <c r="CI81" s="57"/>
      <c r="CJ81" s="57"/>
      <c r="CK81" s="57"/>
      <c r="CL81" s="57"/>
      <c r="CM81" s="57"/>
      <c r="CN81" s="57"/>
      <c r="CO81" s="57"/>
      <c r="CP81" s="57"/>
      <c r="CQ81" s="57"/>
      <c r="CR81" s="57"/>
      <c r="CS81" s="57"/>
      <c r="CT81" s="57"/>
      <c r="CU81" s="57"/>
      <c r="CV81" s="57"/>
      <c r="CW81" s="57"/>
      <c r="CX81" s="57"/>
      <c r="CY81" s="57"/>
      <c r="CZ81" s="57"/>
      <c r="DA81" s="57"/>
      <c r="DB81" s="57"/>
      <c r="DC81" s="57"/>
      <c r="DD81" s="57"/>
      <c r="DE81" s="57"/>
      <c r="DF81" s="57"/>
      <c r="DG81" s="57"/>
      <c r="DH81" s="57"/>
      <c r="DI81" s="57"/>
      <c r="DJ81" s="57"/>
      <c r="DK81" s="57"/>
      <c r="DL81" s="57"/>
      <c r="DM81" s="57"/>
      <c r="DN81" s="57"/>
      <c r="DO81" s="57"/>
      <c r="DP81" s="57"/>
      <c r="DQ81" s="57"/>
      <c r="DR81" s="57"/>
      <c r="DS81" s="57"/>
      <c r="DT81" s="57"/>
      <c r="DU81" s="57"/>
      <c r="DV81" s="57"/>
      <c r="DW81" s="57"/>
      <c r="DX81" s="57"/>
      <c r="DY81" s="57"/>
      <c r="DZ81" s="57"/>
      <c r="EA81" s="57"/>
      <c r="EB81" s="57"/>
      <c r="EC81" s="57"/>
      <c r="ED81" s="57"/>
      <c r="EE81" s="57"/>
      <c r="EF81" s="57"/>
      <c r="EG81" s="57"/>
      <c r="EH81" s="57"/>
      <c r="EI81" s="57"/>
      <c r="EJ81" s="57"/>
      <c r="EK81" s="57"/>
      <c r="EL81" s="57"/>
      <c r="EM81" s="57"/>
      <c r="EN81" s="57"/>
      <c r="EO81" s="57"/>
      <c r="EP81" s="57"/>
      <c r="EQ81" s="57"/>
      <c r="ER81" s="57"/>
      <c r="ES81" s="57"/>
      <c r="ET81" s="57"/>
      <c r="EU81" s="57"/>
      <c r="EV81" s="57"/>
      <c r="EW81" s="57"/>
      <c r="EX81" s="57"/>
      <c r="EY81" s="57"/>
      <c r="EZ81" s="57"/>
      <c r="FA81" s="57"/>
      <c r="FB81" s="57"/>
      <c r="FC81" s="57"/>
      <c r="FD81" s="57"/>
      <c r="FE81" s="57"/>
      <c r="FF81" s="57"/>
      <c r="FG81" s="57"/>
      <c r="FH81" s="57"/>
      <c r="FI81" s="57"/>
      <c r="FJ81" s="57"/>
      <c r="FK81" s="57"/>
      <c r="FL81" s="57"/>
      <c r="FM81" s="57"/>
      <c r="FN81" s="57"/>
      <c r="FO81" s="57"/>
      <c r="FP81" s="57"/>
      <c r="FQ81" s="57"/>
      <c r="FR81" s="57"/>
      <c r="FS81" s="57"/>
      <c r="FT81" s="57"/>
      <c r="FU81" s="57"/>
      <c r="FV81" s="57"/>
      <c r="FW81" s="57"/>
      <c r="FX81" s="57"/>
      <c r="FY81" s="57"/>
      <c r="FZ81" s="57"/>
      <c r="GA81" s="57"/>
      <c r="GB81" s="57"/>
      <c r="GC81" s="57"/>
      <c r="GD81" s="57"/>
      <c r="GE81" s="57"/>
      <c r="GF81" s="57"/>
      <c r="GG81" s="57"/>
      <c r="GH81" s="57"/>
      <c r="GI81" s="57"/>
      <c r="GJ81" s="57"/>
      <c r="GK81" s="57"/>
      <c r="GL81" s="57"/>
      <c r="GM81" s="57"/>
      <c r="GN81" s="57"/>
      <c r="GO81" s="57"/>
      <c r="GP81" s="57"/>
      <c r="GQ81" s="57"/>
      <c r="GR81" s="57"/>
      <c r="GS81" s="57"/>
      <c r="GT81" s="57"/>
      <c r="GU81" s="57"/>
      <c r="GV81" s="57"/>
      <c r="GW81" s="57"/>
      <c r="GX81" s="57"/>
      <c r="GY81" s="57"/>
      <c r="GZ81" s="57"/>
      <c r="HA81" s="57"/>
      <c r="HB81" s="57"/>
      <c r="HC81" s="57"/>
      <c r="HD81" s="57"/>
      <c r="HE81" s="57"/>
      <c r="HF81" s="57"/>
      <c r="HG81" s="57"/>
      <c r="HH81" s="57"/>
      <c r="HI81" s="57"/>
      <c r="HJ81" s="57"/>
      <c r="HK81" s="57"/>
      <c r="HL81" s="57"/>
      <c r="HM81" s="57"/>
      <c r="HN81" s="57"/>
      <c r="HO81" s="57"/>
      <c r="HP81" s="57"/>
      <c r="HQ81" s="57"/>
      <c r="HR81" s="57"/>
      <c r="HS81" s="57"/>
      <c r="HT81" s="57"/>
      <c r="HU81" s="57"/>
      <c r="HV81" s="57"/>
      <c r="HW81" s="57"/>
      <c r="HX81" s="57"/>
      <c r="HY81" s="57"/>
      <c r="HZ81" s="57"/>
      <c r="IA81" s="57"/>
      <c r="IB81" s="57"/>
      <c r="IC81" s="57"/>
      <c r="ID81" s="57"/>
      <c r="IE81" s="57"/>
      <c r="IF81" s="57"/>
      <c r="IG81" s="57"/>
      <c r="IH81" s="57"/>
      <c r="II81" s="57"/>
      <c r="IJ81" s="57"/>
      <c r="IK81" s="57"/>
      <c r="IL81" s="57"/>
      <c r="IM81" s="57"/>
      <c r="IN81" s="57"/>
      <c r="IO81" s="57"/>
      <c r="IP81" s="57"/>
      <c r="IQ81" s="57"/>
      <c r="IR81" s="57"/>
      <c r="IS81" s="57"/>
      <c r="IT81" s="57"/>
      <c r="IU81" s="57"/>
      <c r="IV81" s="57"/>
      <c r="IW81" s="57"/>
      <c r="IX81" s="57"/>
      <c r="IY81" s="57"/>
      <c r="IZ81" s="57"/>
      <c r="JA81" s="57"/>
      <c r="JB81" s="57"/>
      <c r="JC81" s="57"/>
      <c r="JD81" s="57"/>
      <c r="JE81" s="57"/>
      <c r="JF81" s="57"/>
      <c r="JG81" s="57"/>
      <c r="JH81" s="57"/>
      <c r="JI81" s="57"/>
      <c r="JJ81" s="57"/>
      <c r="JK81" s="57"/>
      <c r="JL81" s="57"/>
      <c r="JM81" s="57"/>
      <c r="JN81" s="57"/>
      <c r="JO81" s="57"/>
      <c r="JP81" s="57"/>
      <c r="JQ81" s="57"/>
      <c r="JR81" s="57"/>
      <c r="JS81" s="57"/>
      <c r="JT81" s="57"/>
      <c r="JU81" s="57"/>
      <c r="JV81" s="57"/>
      <c r="JW81" s="57"/>
      <c r="JX81" s="57"/>
      <c r="JY81" s="57"/>
      <c r="JZ81" s="57"/>
      <c r="KA81" s="57"/>
      <c r="KB81" s="57"/>
      <c r="KC81" s="57"/>
      <c r="KD81" s="57"/>
      <c r="KE81" s="57"/>
      <c r="KF81" s="57"/>
      <c r="KG81" s="57"/>
      <c r="KH81" s="57"/>
      <c r="KI81" s="57"/>
      <c r="KJ81" s="57"/>
      <c r="KK81" s="57"/>
      <c r="KL81" s="57"/>
      <c r="KM81" s="57"/>
      <c r="KN81" s="57"/>
      <c r="KO81" s="57"/>
      <c r="KP81" s="57"/>
      <c r="KQ81" s="57"/>
      <c r="KR81" s="57"/>
      <c r="KS81" s="57"/>
      <c r="KT81" s="57"/>
      <c r="KU81" s="57"/>
      <c r="KV81" s="57"/>
      <c r="KW81" s="57"/>
      <c r="KX81" s="57"/>
      <c r="KY81" s="57"/>
      <c r="KZ81" s="57"/>
      <c r="LA81" s="57"/>
      <c r="LB81" s="57"/>
      <c r="LC81" s="57"/>
      <c r="LD81" s="57"/>
      <c r="LE81" s="57"/>
      <c r="LF81" s="57"/>
      <c r="LG81" s="57"/>
      <c r="LH81" s="57"/>
      <c r="LI81" s="57"/>
      <c r="LJ81" s="57"/>
      <c r="LK81" s="57"/>
      <c r="LL81" s="57"/>
      <c r="LM81" s="57"/>
      <c r="LN81" s="57"/>
      <c r="LO81" s="57"/>
      <c r="LP81" s="57"/>
      <c r="LQ81" s="57"/>
      <c r="LR81" s="57"/>
      <c r="LS81" s="57"/>
      <c r="LT81" s="57"/>
      <c r="LU81" s="57"/>
      <c r="LV81" s="57"/>
      <c r="LW81" s="57"/>
      <c r="LX81" s="57"/>
      <c r="LY81" s="57"/>
      <c r="LZ81" s="57"/>
      <c r="MA81" s="57"/>
      <c r="MB81" s="57"/>
      <c r="MC81" s="57"/>
      <c r="MD81" s="57"/>
      <c r="ME81" s="57"/>
      <c r="MF81" s="57"/>
      <c r="MG81" s="57"/>
      <c r="MH81" s="57"/>
      <c r="MI81" s="57"/>
      <c r="MJ81" s="57"/>
      <c r="MK81" s="57"/>
      <c r="ML81" s="57"/>
      <c r="MM81" s="57"/>
      <c r="MN81" s="57"/>
      <c r="MO81" s="57"/>
      <c r="MP81" s="57"/>
      <c r="MQ81" s="57"/>
      <c r="MR81" s="57"/>
      <c r="MS81" s="57"/>
      <c r="MT81" s="57"/>
      <c r="MU81" s="57"/>
      <c r="MV81" s="57"/>
      <c r="MW81" s="57"/>
      <c r="MX81" s="57"/>
      <c r="MY81" s="57"/>
      <c r="MZ81" s="57"/>
      <c r="NA81" s="57"/>
      <c r="NB81" s="57"/>
      <c r="NC81" s="57"/>
      <c r="ND81" s="57"/>
      <c r="NE81" s="57"/>
      <c r="NF81" s="57"/>
      <c r="NG81" s="57"/>
      <c r="NH81" s="57"/>
      <c r="NI81" s="57"/>
      <c r="NJ81" s="57"/>
      <c r="NK81" s="57"/>
      <c r="NL81" s="57"/>
      <c r="NM81" s="57"/>
      <c r="NN81" s="57"/>
      <c r="NO81" s="57"/>
      <c r="NP81" s="57"/>
      <c r="NQ81" s="57"/>
      <c r="NR81" s="57"/>
    </row>
    <row r="82" spans="3:382" x14ac:dyDescent="0.25">
      <c r="D82" s="57"/>
      <c r="E82" s="57"/>
      <c r="F82" s="57"/>
      <c r="G82" s="57"/>
      <c r="H82" s="57"/>
      <c r="I82" s="57"/>
      <c r="J82" s="57"/>
      <c r="K82" s="57"/>
      <c r="L82" s="57"/>
      <c r="M82" s="57"/>
      <c r="N82" s="57"/>
      <c r="O82" s="57"/>
      <c r="P82" s="57"/>
      <c r="Q82" s="57"/>
      <c r="R82" s="57"/>
      <c r="S82" s="57"/>
      <c r="T82" s="57"/>
      <c r="U82" s="57"/>
      <c r="V82" s="57"/>
      <c r="W82" s="57"/>
      <c r="X82" s="57"/>
      <c r="Y82" s="57"/>
      <c r="Z82" s="57"/>
      <c r="AA82" s="57"/>
      <c r="AB82" s="57"/>
      <c r="AC82" s="57"/>
      <c r="AD82" s="57"/>
      <c r="AE82" s="57"/>
      <c r="AF82" s="57"/>
      <c r="AG82" s="57"/>
      <c r="AH82" s="57"/>
      <c r="AI82" s="57"/>
      <c r="AJ82" s="57"/>
      <c r="AK82" s="57"/>
      <c r="AL82" s="57"/>
      <c r="AM82" s="57"/>
      <c r="AN82" s="57"/>
      <c r="AO82" s="57"/>
      <c r="AP82" s="57"/>
      <c r="AQ82" s="57"/>
      <c r="AR82" s="57"/>
      <c r="AS82" s="57"/>
      <c r="AT82" s="57"/>
      <c r="AU82" s="57"/>
      <c r="AV82" s="57"/>
      <c r="AW82" s="57"/>
      <c r="AX82" s="57"/>
      <c r="AY82" s="57"/>
      <c r="AZ82" s="57"/>
      <c r="BA82" s="57"/>
      <c r="BB82" s="57"/>
      <c r="BC82" s="57"/>
      <c r="BD82" s="57"/>
      <c r="BE82" s="57"/>
      <c r="BF82" s="57"/>
      <c r="BG82" s="57"/>
      <c r="BH82" s="57"/>
      <c r="BI82" s="57"/>
      <c r="BJ82" s="57"/>
      <c r="BK82" s="57"/>
      <c r="BL82" s="57"/>
      <c r="BM82" s="57"/>
      <c r="BN82" s="57"/>
      <c r="BO82" s="57"/>
      <c r="BP82" s="57"/>
      <c r="BQ82" s="57"/>
      <c r="BR82" s="57"/>
      <c r="BS82" s="57"/>
      <c r="BT82" s="57"/>
      <c r="BU82" s="57"/>
      <c r="BV82" s="57"/>
      <c r="BW82" s="57"/>
      <c r="BX82" s="57"/>
      <c r="BY82" s="57"/>
      <c r="BZ82" s="57"/>
      <c r="CA82" s="57"/>
      <c r="CB82" s="57"/>
      <c r="CC82" s="57"/>
      <c r="CD82" s="57"/>
      <c r="CE82" s="57"/>
      <c r="CF82" s="57"/>
      <c r="CG82" s="57"/>
      <c r="CH82" s="57"/>
      <c r="CI82" s="57"/>
      <c r="CJ82" s="57"/>
      <c r="CK82" s="57"/>
      <c r="CL82" s="57"/>
      <c r="CM82" s="57"/>
      <c r="CN82" s="57"/>
      <c r="CO82" s="57"/>
      <c r="CP82" s="57"/>
      <c r="CQ82" s="57"/>
      <c r="CR82" s="57"/>
      <c r="CS82" s="57"/>
      <c r="CT82" s="57"/>
      <c r="CU82" s="57"/>
      <c r="CV82" s="57"/>
      <c r="CW82" s="57"/>
      <c r="CX82" s="57"/>
      <c r="CY82" s="57"/>
      <c r="CZ82" s="57"/>
      <c r="DA82" s="57"/>
      <c r="DB82" s="57"/>
      <c r="DC82" s="57"/>
      <c r="DD82" s="57"/>
      <c r="DE82" s="57"/>
      <c r="DF82" s="57"/>
      <c r="DG82" s="57"/>
      <c r="DH82" s="57"/>
      <c r="DI82" s="57"/>
      <c r="DJ82" s="57"/>
      <c r="DK82" s="57"/>
      <c r="DL82" s="57"/>
      <c r="DM82" s="57"/>
      <c r="DN82" s="57"/>
      <c r="DO82" s="57"/>
      <c r="DP82" s="57"/>
      <c r="DQ82" s="57"/>
      <c r="DR82" s="57"/>
      <c r="DS82" s="57"/>
      <c r="DT82" s="57"/>
      <c r="DU82" s="57"/>
      <c r="DV82" s="57"/>
      <c r="DW82" s="57"/>
      <c r="DX82" s="57"/>
      <c r="DY82" s="57"/>
      <c r="DZ82" s="57"/>
      <c r="EA82" s="57"/>
      <c r="EB82" s="57"/>
      <c r="EC82" s="57"/>
      <c r="ED82" s="57"/>
      <c r="EE82" s="57"/>
      <c r="EF82" s="57"/>
      <c r="EG82" s="57"/>
      <c r="EH82" s="57"/>
      <c r="EI82" s="57"/>
      <c r="EJ82" s="57"/>
      <c r="EK82" s="57"/>
      <c r="EL82" s="57"/>
      <c r="EM82" s="57"/>
      <c r="EN82" s="57"/>
      <c r="EO82" s="57"/>
      <c r="EP82" s="57"/>
      <c r="EQ82" s="57"/>
      <c r="ER82" s="57"/>
      <c r="ES82" s="57"/>
      <c r="ET82" s="57"/>
      <c r="EU82" s="57"/>
      <c r="EV82" s="57"/>
      <c r="EW82" s="57"/>
      <c r="EX82" s="57"/>
      <c r="EY82" s="57"/>
      <c r="EZ82" s="57"/>
      <c r="FA82" s="57"/>
      <c r="FB82" s="57"/>
      <c r="FC82" s="57"/>
      <c r="FD82" s="57"/>
      <c r="FE82" s="57"/>
      <c r="FF82" s="57"/>
      <c r="FG82" s="57"/>
      <c r="FH82" s="57"/>
      <c r="FI82" s="57"/>
      <c r="FJ82" s="57"/>
      <c r="FK82" s="57"/>
      <c r="FL82" s="57"/>
      <c r="FM82" s="57"/>
      <c r="FN82" s="57"/>
      <c r="FO82" s="57"/>
      <c r="FP82" s="57"/>
      <c r="FQ82" s="57"/>
      <c r="FR82" s="57"/>
      <c r="FS82" s="57"/>
      <c r="FT82" s="57"/>
      <c r="FU82" s="57"/>
      <c r="FV82" s="57"/>
      <c r="FW82" s="57"/>
      <c r="FX82" s="57"/>
      <c r="FY82" s="57"/>
      <c r="FZ82" s="57"/>
      <c r="GA82" s="57"/>
      <c r="GB82" s="57"/>
      <c r="GC82" s="57"/>
      <c r="GD82" s="57"/>
      <c r="GE82" s="57"/>
      <c r="GF82" s="57"/>
      <c r="GG82" s="57"/>
      <c r="GH82" s="57"/>
      <c r="GI82" s="57"/>
      <c r="GJ82" s="57"/>
      <c r="GK82" s="57"/>
      <c r="GL82" s="57"/>
      <c r="GM82" s="57"/>
      <c r="GN82" s="57"/>
      <c r="GO82" s="57"/>
      <c r="GP82" s="57"/>
      <c r="GQ82" s="57"/>
      <c r="GR82" s="57"/>
      <c r="GS82" s="57"/>
      <c r="GT82" s="57"/>
      <c r="GU82" s="57"/>
      <c r="GV82" s="57"/>
      <c r="GW82" s="57"/>
      <c r="GX82" s="57"/>
      <c r="GY82" s="57"/>
      <c r="GZ82" s="57"/>
      <c r="HA82" s="57"/>
      <c r="HB82" s="57"/>
      <c r="HC82" s="57"/>
      <c r="HD82" s="57"/>
      <c r="HE82" s="57"/>
      <c r="HF82" s="57"/>
      <c r="HG82" s="57"/>
      <c r="HH82" s="57"/>
      <c r="HI82" s="57"/>
      <c r="HJ82" s="57"/>
      <c r="HK82" s="57"/>
      <c r="HL82" s="57"/>
      <c r="HM82" s="57"/>
      <c r="HN82" s="57"/>
      <c r="HO82" s="57"/>
      <c r="HP82" s="57"/>
      <c r="HQ82" s="57"/>
      <c r="HR82" s="57"/>
      <c r="HS82" s="57"/>
      <c r="HT82" s="57"/>
      <c r="HU82" s="57"/>
      <c r="HV82" s="57"/>
      <c r="HW82" s="57"/>
      <c r="HX82" s="57"/>
      <c r="HY82" s="57"/>
      <c r="HZ82" s="57"/>
      <c r="IA82" s="57"/>
      <c r="IB82" s="57"/>
      <c r="IC82" s="57"/>
      <c r="ID82" s="57"/>
      <c r="IE82" s="57"/>
      <c r="IF82" s="57"/>
      <c r="IG82" s="57"/>
      <c r="IH82" s="57"/>
      <c r="II82" s="57"/>
      <c r="IJ82" s="57"/>
      <c r="IK82" s="57"/>
      <c r="IL82" s="57"/>
      <c r="IM82" s="57"/>
      <c r="IN82" s="57"/>
      <c r="IO82" s="57"/>
      <c r="IP82" s="57"/>
      <c r="IQ82" s="57"/>
      <c r="IR82" s="57"/>
      <c r="IS82" s="57"/>
      <c r="IT82" s="57"/>
      <c r="IU82" s="57"/>
      <c r="IV82" s="57"/>
      <c r="IW82" s="57"/>
      <c r="IX82" s="57"/>
      <c r="IY82" s="57"/>
      <c r="IZ82" s="57"/>
      <c r="JA82" s="57"/>
      <c r="JB82" s="57"/>
      <c r="JC82" s="57"/>
      <c r="JD82" s="57"/>
      <c r="JE82" s="57"/>
      <c r="JF82" s="57"/>
      <c r="JG82" s="57"/>
      <c r="JH82" s="57"/>
      <c r="JI82" s="57"/>
      <c r="JJ82" s="57"/>
      <c r="JK82" s="57"/>
      <c r="JL82" s="57"/>
      <c r="JM82" s="57"/>
      <c r="JN82" s="57"/>
      <c r="JO82" s="57"/>
      <c r="JP82" s="57"/>
      <c r="JQ82" s="57"/>
      <c r="JR82" s="57"/>
      <c r="JS82" s="57"/>
      <c r="JT82" s="57"/>
      <c r="JU82" s="57"/>
      <c r="JV82" s="57"/>
      <c r="JW82" s="57"/>
      <c r="JX82" s="57"/>
      <c r="JY82" s="57"/>
      <c r="JZ82" s="57"/>
      <c r="KA82" s="57"/>
      <c r="KB82" s="57"/>
      <c r="KC82" s="57"/>
      <c r="KD82" s="57"/>
      <c r="KE82" s="57"/>
      <c r="KF82" s="57"/>
      <c r="KG82" s="57"/>
      <c r="KH82" s="57"/>
      <c r="KI82" s="57"/>
      <c r="KJ82" s="57"/>
      <c r="KK82" s="57"/>
      <c r="KL82" s="57"/>
      <c r="KM82" s="57"/>
      <c r="KN82" s="57"/>
      <c r="KO82" s="57"/>
      <c r="KP82" s="57"/>
      <c r="KQ82" s="57"/>
      <c r="KR82" s="57"/>
      <c r="KS82" s="57"/>
      <c r="KT82" s="57"/>
      <c r="KU82" s="57"/>
      <c r="KV82" s="57"/>
      <c r="KW82" s="57"/>
      <c r="KX82" s="57"/>
      <c r="KY82" s="57"/>
      <c r="KZ82" s="57"/>
      <c r="LA82" s="57"/>
      <c r="LB82" s="57"/>
      <c r="LC82" s="57"/>
      <c r="LD82" s="57"/>
      <c r="LE82" s="57"/>
      <c r="LF82" s="57"/>
      <c r="LG82" s="57"/>
      <c r="LH82" s="57"/>
      <c r="LI82" s="57"/>
      <c r="LJ82" s="57"/>
      <c r="LK82" s="57"/>
      <c r="LL82" s="57"/>
      <c r="LM82" s="57"/>
      <c r="LN82" s="57"/>
      <c r="LO82" s="57"/>
      <c r="LP82" s="57"/>
      <c r="LQ82" s="57"/>
      <c r="LR82" s="57"/>
      <c r="LS82" s="57"/>
      <c r="LT82" s="57"/>
      <c r="LU82" s="57"/>
      <c r="LV82" s="57"/>
      <c r="LW82" s="57"/>
      <c r="LX82" s="57"/>
      <c r="LY82" s="57"/>
      <c r="LZ82" s="57"/>
      <c r="MA82" s="57"/>
      <c r="MB82" s="57"/>
      <c r="MC82" s="57"/>
      <c r="MD82" s="57"/>
      <c r="ME82" s="57"/>
      <c r="MF82" s="57"/>
      <c r="MG82" s="57"/>
      <c r="MH82" s="57"/>
      <c r="MI82" s="57"/>
      <c r="MJ82" s="57"/>
      <c r="MK82" s="57"/>
      <c r="ML82" s="57"/>
      <c r="MM82" s="57"/>
      <c r="MN82" s="57"/>
      <c r="MO82" s="57"/>
      <c r="MP82" s="57"/>
      <c r="MQ82" s="57"/>
      <c r="MR82" s="57"/>
      <c r="MS82" s="57"/>
      <c r="MT82" s="57"/>
      <c r="MU82" s="57"/>
      <c r="MV82" s="57"/>
      <c r="MW82" s="57"/>
      <c r="MX82" s="57"/>
      <c r="MY82" s="57"/>
      <c r="MZ82" s="57"/>
      <c r="NA82" s="57"/>
      <c r="NB82" s="57"/>
      <c r="NC82" s="57"/>
      <c r="ND82" s="57"/>
      <c r="NE82" s="57"/>
      <c r="NF82" s="57"/>
      <c r="NG82" s="57"/>
      <c r="NH82" s="57"/>
      <c r="NI82" s="57"/>
      <c r="NJ82" s="57"/>
      <c r="NK82" s="57"/>
      <c r="NL82" s="57"/>
      <c r="NM82" s="57"/>
      <c r="NN82" s="57"/>
      <c r="NO82" s="57"/>
      <c r="NP82" s="57"/>
      <c r="NQ82" s="57"/>
      <c r="NR82" s="57"/>
    </row>
    <row r="83" spans="3:382" x14ac:dyDescent="0.25">
      <c r="D83" s="57"/>
      <c r="E83" s="57"/>
      <c r="F83" s="57"/>
      <c r="G83" s="57"/>
      <c r="H83" s="57"/>
      <c r="I83" s="57"/>
      <c r="J83" s="57"/>
      <c r="K83" s="57"/>
      <c r="L83" s="57"/>
      <c r="M83" s="57"/>
      <c r="N83" s="57"/>
      <c r="O83" s="57"/>
      <c r="P83" s="57"/>
      <c r="Q83" s="57"/>
      <c r="R83" s="57"/>
      <c r="S83" s="57"/>
      <c r="T83" s="57"/>
      <c r="U83" s="57"/>
      <c r="V83" s="57"/>
      <c r="W83" s="57"/>
      <c r="X83" s="57"/>
      <c r="Y83" s="57"/>
      <c r="Z83" s="57"/>
      <c r="AA83" s="57"/>
      <c r="AB83" s="57"/>
      <c r="AC83" s="57"/>
      <c r="AD83" s="57"/>
      <c r="AE83" s="57"/>
      <c r="AF83" s="57"/>
      <c r="AG83" s="57"/>
      <c r="AH83" s="57"/>
      <c r="AI83" s="57"/>
      <c r="AJ83" s="57"/>
      <c r="AK83" s="57"/>
      <c r="AL83" s="57"/>
      <c r="AM83" s="57"/>
      <c r="AN83" s="57"/>
      <c r="AO83" s="57"/>
      <c r="AP83" s="57"/>
      <c r="AQ83" s="57"/>
      <c r="AR83" s="57"/>
      <c r="AS83" s="57"/>
      <c r="AT83" s="57"/>
      <c r="AU83" s="57"/>
      <c r="AV83" s="57"/>
      <c r="AW83" s="57"/>
      <c r="AX83" s="57"/>
      <c r="AY83" s="57"/>
      <c r="AZ83" s="57"/>
      <c r="BA83" s="57"/>
      <c r="BB83" s="57"/>
      <c r="BC83" s="57"/>
      <c r="BD83" s="57"/>
      <c r="BE83" s="57"/>
      <c r="BF83" s="57"/>
      <c r="BG83" s="57"/>
      <c r="BH83" s="57"/>
      <c r="BI83" s="57"/>
      <c r="BJ83" s="57"/>
      <c r="BK83" s="57"/>
      <c r="BL83" s="57"/>
      <c r="BM83" s="57"/>
      <c r="BN83" s="57"/>
      <c r="BO83" s="57"/>
      <c r="BP83" s="57"/>
      <c r="BQ83" s="57"/>
      <c r="BR83" s="57"/>
      <c r="BS83" s="57"/>
      <c r="BT83" s="57"/>
      <c r="BU83" s="57"/>
      <c r="BV83" s="57"/>
      <c r="BW83" s="57"/>
      <c r="BX83" s="57"/>
      <c r="BY83" s="57"/>
      <c r="BZ83" s="57"/>
      <c r="CA83" s="57"/>
      <c r="CB83" s="57"/>
      <c r="CC83" s="57"/>
      <c r="CD83" s="57"/>
      <c r="CE83" s="57"/>
      <c r="CF83" s="57"/>
      <c r="CG83" s="57"/>
      <c r="CH83" s="57"/>
      <c r="CI83" s="57"/>
      <c r="CJ83" s="57"/>
      <c r="CK83" s="57"/>
      <c r="CL83" s="57"/>
      <c r="CM83" s="57"/>
      <c r="CN83" s="57"/>
      <c r="CO83" s="57"/>
      <c r="CP83" s="57"/>
      <c r="CQ83" s="57"/>
      <c r="CR83" s="57"/>
      <c r="CS83" s="57"/>
      <c r="CT83" s="57"/>
      <c r="CU83" s="57"/>
      <c r="CV83" s="57"/>
      <c r="CW83" s="57"/>
      <c r="CX83" s="57"/>
      <c r="CY83" s="57"/>
      <c r="CZ83" s="57"/>
      <c r="DA83" s="57"/>
      <c r="DB83" s="57"/>
      <c r="DC83" s="57"/>
      <c r="DD83" s="57"/>
      <c r="DE83" s="57"/>
      <c r="DF83" s="57"/>
      <c r="DG83" s="57"/>
      <c r="DH83" s="57"/>
      <c r="DI83" s="57"/>
      <c r="DJ83" s="57"/>
      <c r="DK83" s="57"/>
      <c r="DL83" s="57"/>
      <c r="DM83" s="57"/>
      <c r="DN83" s="57"/>
      <c r="DO83" s="57"/>
      <c r="DP83" s="57"/>
      <c r="DQ83" s="57"/>
      <c r="DR83" s="57"/>
      <c r="DS83" s="57"/>
      <c r="DT83" s="57"/>
      <c r="DU83" s="57"/>
      <c r="DV83" s="57"/>
      <c r="DW83" s="57"/>
      <c r="DX83" s="57"/>
      <c r="DY83" s="57"/>
      <c r="DZ83" s="57"/>
      <c r="EA83" s="57"/>
      <c r="EB83" s="57"/>
      <c r="EC83" s="57"/>
      <c r="ED83" s="57"/>
      <c r="EE83" s="57"/>
      <c r="EF83" s="57"/>
      <c r="EG83" s="57"/>
      <c r="EH83" s="57"/>
      <c r="EI83" s="57"/>
      <c r="EJ83" s="57"/>
      <c r="EK83" s="57"/>
      <c r="EL83" s="57"/>
      <c r="EM83" s="57"/>
      <c r="EN83" s="57"/>
      <c r="EO83" s="57"/>
      <c r="EP83" s="57"/>
      <c r="EQ83" s="57"/>
      <c r="ER83" s="57"/>
      <c r="ES83" s="57"/>
      <c r="ET83" s="57"/>
      <c r="EU83" s="57"/>
      <c r="EV83" s="57"/>
      <c r="EW83" s="57"/>
      <c r="EX83" s="57"/>
      <c r="EY83" s="57"/>
      <c r="EZ83" s="57"/>
      <c r="FA83" s="57"/>
      <c r="FB83" s="57"/>
      <c r="FC83" s="57"/>
      <c r="FD83" s="57"/>
      <c r="FE83" s="57"/>
      <c r="FF83" s="57"/>
      <c r="FG83" s="57"/>
      <c r="FH83" s="57"/>
      <c r="FI83" s="57"/>
      <c r="FJ83" s="57"/>
      <c r="FK83" s="57"/>
      <c r="FL83" s="57"/>
      <c r="FM83" s="57"/>
      <c r="FN83" s="57"/>
      <c r="FO83" s="57"/>
      <c r="FP83" s="57"/>
      <c r="FQ83" s="57"/>
      <c r="FR83" s="57"/>
      <c r="FS83" s="57"/>
      <c r="FT83" s="57"/>
      <c r="FU83" s="57"/>
      <c r="FV83" s="57"/>
      <c r="FW83" s="57"/>
      <c r="FX83" s="57"/>
      <c r="FY83" s="57"/>
      <c r="FZ83" s="57"/>
      <c r="GA83" s="57"/>
      <c r="GB83" s="57"/>
      <c r="GC83" s="57"/>
      <c r="GD83" s="57"/>
      <c r="GE83" s="57"/>
      <c r="GF83" s="57"/>
      <c r="GG83" s="57"/>
      <c r="GH83" s="57"/>
      <c r="GI83" s="57"/>
      <c r="GJ83" s="57"/>
      <c r="GK83" s="57"/>
      <c r="GL83" s="57"/>
      <c r="GM83" s="57"/>
      <c r="GN83" s="57"/>
      <c r="GO83" s="57"/>
      <c r="GP83" s="57"/>
      <c r="GQ83" s="57"/>
      <c r="GR83" s="57"/>
      <c r="GS83" s="57"/>
      <c r="GT83" s="57"/>
      <c r="GU83" s="57"/>
      <c r="GV83" s="57"/>
      <c r="GW83" s="57"/>
      <c r="GX83" s="57"/>
      <c r="GY83" s="57"/>
      <c r="GZ83" s="57"/>
      <c r="HA83" s="57"/>
      <c r="HB83" s="57"/>
      <c r="HC83" s="57"/>
      <c r="HD83" s="57"/>
      <c r="HE83" s="57"/>
      <c r="HF83" s="57"/>
      <c r="HG83" s="57"/>
      <c r="HH83" s="57"/>
      <c r="HI83" s="57"/>
      <c r="HJ83" s="57"/>
      <c r="HK83" s="57"/>
      <c r="HL83" s="57"/>
      <c r="HM83" s="57"/>
      <c r="HN83" s="57"/>
      <c r="HO83" s="57"/>
      <c r="HP83" s="57"/>
      <c r="HQ83" s="57"/>
      <c r="HR83" s="57"/>
      <c r="HS83" s="57"/>
      <c r="HT83" s="57"/>
      <c r="HU83" s="57"/>
      <c r="HV83" s="57"/>
      <c r="HW83" s="57"/>
      <c r="HX83" s="57"/>
      <c r="HY83" s="57"/>
      <c r="HZ83" s="57"/>
      <c r="IA83" s="57"/>
      <c r="IB83" s="57"/>
      <c r="IC83" s="57"/>
      <c r="ID83" s="57"/>
      <c r="IE83" s="57"/>
      <c r="IF83" s="57"/>
      <c r="IG83" s="57"/>
      <c r="IH83" s="57"/>
      <c r="II83" s="57"/>
      <c r="IJ83" s="57"/>
      <c r="IK83" s="57"/>
      <c r="IL83" s="57"/>
      <c r="IM83" s="57"/>
      <c r="IN83" s="57"/>
      <c r="IO83" s="57"/>
      <c r="IP83" s="57"/>
      <c r="IQ83" s="57"/>
      <c r="IR83" s="57"/>
      <c r="IS83" s="57"/>
      <c r="IT83" s="57"/>
      <c r="IU83" s="57"/>
      <c r="IV83" s="57"/>
      <c r="IW83" s="57"/>
      <c r="IX83" s="57"/>
      <c r="IY83" s="57"/>
      <c r="IZ83" s="57"/>
      <c r="JA83" s="57"/>
      <c r="JB83" s="57"/>
      <c r="JC83" s="57"/>
      <c r="JD83" s="57"/>
      <c r="JE83" s="57"/>
      <c r="JF83" s="57"/>
      <c r="JG83" s="57"/>
      <c r="JH83" s="57"/>
      <c r="JI83" s="57"/>
      <c r="JJ83" s="57"/>
      <c r="JK83" s="57"/>
      <c r="JL83" s="57"/>
      <c r="JM83" s="57"/>
      <c r="JN83" s="57"/>
      <c r="JO83" s="57"/>
      <c r="JP83" s="57"/>
      <c r="JQ83" s="57"/>
      <c r="JR83" s="57"/>
      <c r="JS83" s="57"/>
      <c r="JT83" s="57"/>
      <c r="JU83" s="57"/>
      <c r="JV83" s="57"/>
      <c r="JW83" s="57"/>
      <c r="JX83" s="57"/>
      <c r="JY83" s="57"/>
      <c r="JZ83" s="57"/>
      <c r="KA83" s="57"/>
      <c r="KB83" s="57"/>
      <c r="KC83" s="57"/>
      <c r="KD83" s="57"/>
      <c r="KE83" s="57"/>
      <c r="KF83" s="57"/>
      <c r="KG83" s="57"/>
      <c r="KH83" s="57"/>
      <c r="KI83" s="57"/>
      <c r="KJ83" s="57"/>
      <c r="KK83" s="57"/>
      <c r="KL83" s="57"/>
      <c r="KM83" s="57"/>
      <c r="KN83" s="57"/>
      <c r="KO83" s="57"/>
      <c r="KP83" s="57"/>
      <c r="KQ83" s="57"/>
      <c r="KR83" s="57"/>
      <c r="KS83" s="57"/>
      <c r="KT83" s="57"/>
      <c r="KU83" s="57"/>
      <c r="KV83" s="57"/>
      <c r="KW83" s="57"/>
      <c r="KX83" s="57"/>
      <c r="KY83" s="57"/>
      <c r="KZ83" s="57"/>
      <c r="LA83" s="57"/>
      <c r="LB83" s="57"/>
      <c r="LC83" s="57"/>
      <c r="LD83" s="57"/>
      <c r="LE83" s="57"/>
      <c r="LF83" s="57"/>
      <c r="LG83" s="57"/>
      <c r="LH83" s="57"/>
      <c r="LI83" s="57"/>
      <c r="LJ83" s="57"/>
      <c r="LK83" s="57"/>
      <c r="LL83" s="57"/>
      <c r="LM83" s="57"/>
      <c r="LN83" s="57"/>
      <c r="LO83" s="57"/>
      <c r="LP83" s="57"/>
      <c r="LQ83" s="57"/>
      <c r="LR83" s="57"/>
      <c r="LS83" s="57"/>
      <c r="LT83" s="57"/>
      <c r="LU83" s="57"/>
      <c r="LV83" s="57"/>
      <c r="LW83" s="57"/>
      <c r="LX83" s="57"/>
      <c r="LY83" s="57"/>
      <c r="LZ83" s="57"/>
      <c r="MA83" s="57"/>
      <c r="MB83" s="57"/>
      <c r="MC83" s="57"/>
      <c r="MD83" s="57"/>
      <c r="ME83" s="57"/>
      <c r="MF83" s="57"/>
      <c r="MG83" s="57"/>
      <c r="MH83" s="57"/>
      <c r="MI83" s="57"/>
      <c r="MJ83" s="57"/>
      <c r="MK83" s="57"/>
      <c r="ML83" s="57"/>
      <c r="MM83" s="57"/>
      <c r="MN83" s="57"/>
      <c r="MO83" s="57"/>
      <c r="MP83" s="57"/>
      <c r="MQ83" s="57"/>
      <c r="MR83" s="57"/>
      <c r="MS83" s="57"/>
      <c r="MT83" s="57"/>
      <c r="MU83" s="57"/>
      <c r="MV83" s="57"/>
      <c r="MW83" s="57"/>
      <c r="MX83" s="57"/>
      <c r="MY83" s="57"/>
      <c r="MZ83" s="57"/>
      <c r="NA83" s="57"/>
      <c r="NB83" s="57"/>
      <c r="NC83" s="57"/>
      <c r="ND83" s="57"/>
      <c r="NE83" s="57"/>
      <c r="NF83" s="57"/>
      <c r="NG83" s="57"/>
      <c r="NH83" s="57"/>
      <c r="NI83" s="57"/>
      <c r="NJ83" s="57"/>
      <c r="NK83" s="57"/>
      <c r="NL83" s="57"/>
      <c r="NM83" s="57"/>
      <c r="NN83" s="57"/>
      <c r="NO83" s="57"/>
      <c r="NP83" s="57"/>
      <c r="NQ83" s="57"/>
      <c r="NR83" s="57"/>
    </row>
    <row r="84" spans="3:382" x14ac:dyDescent="0.25">
      <c r="D84" s="57"/>
      <c r="E84" s="57"/>
      <c r="F84" s="57"/>
      <c r="G84" s="57"/>
      <c r="H84" s="57"/>
      <c r="I84" s="57"/>
      <c r="J84" s="57"/>
      <c r="K84" s="57"/>
      <c r="L84" s="57"/>
      <c r="M84" s="57"/>
      <c r="N84" s="57"/>
      <c r="O84" s="57"/>
      <c r="P84" s="57"/>
      <c r="Q84" s="57"/>
      <c r="R84" s="57"/>
      <c r="S84" s="57"/>
      <c r="T84" s="57"/>
      <c r="U84" s="57"/>
      <c r="V84" s="57"/>
      <c r="W84" s="57"/>
      <c r="X84" s="57"/>
      <c r="Y84" s="57"/>
      <c r="Z84" s="57"/>
      <c r="AA84" s="57"/>
      <c r="AB84" s="57"/>
      <c r="AC84" s="57"/>
      <c r="AD84" s="57"/>
      <c r="AE84" s="57"/>
      <c r="AF84" s="57"/>
      <c r="AG84" s="57"/>
      <c r="AH84" s="57"/>
      <c r="AI84" s="57"/>
      <c r="AJ84" s="57"/>
      <c r="AK84" s="57"/>
      <c r="AL84" s="57"/>
      <c r="AM84" s="57"/>
      <c r="AN84" s="57"/>
      <c r="AO84" s="57"/>
      <c r="AP84" s="57"/>
      <c r="AQ84" s="57"/>
      <c r="AR84" s="57"/>
      <c r="AS84" s="57"/>
      <c r="AT84" s="57"/>
      <c r="AU84" s="57"/>
      <c r="AV84" s="57"/>
      <c r="AW84" s="57"/>
      <c r="AX84" s="57"/>
      <c r="AY84" s="57"/>
      <c r="AZ84" s="57"/>
      <c r="BA84" s="57"/>
      <c r="BB84" s="57"/>
      <c r="BC84" s="57"/>
      <c r="BD84" s="57"/>
      <c r="BE84" s="57"/>
      <c r="BF84" s="57"/>
      <c r="BG84" s="57"/>
      <c r="BH84" s="57"/>
      <c r="BI84" s="57"/>
      <c r="BJ84" s="57"/>
      <c r="BK84" s="57"/>
      <c r="BL84" s="57"/>
      <c r="BM84" s="57"/>
      <c r="BN84" s="57"/>
      <c r="BO84" s="57"/>
      <c r="BP84" s="57"/>
      <c r="BQ84" s="57"/>
      <c r="BR84" s="57"/>
      <c r="BS84" s="57"/>
      <c r="BT84" s="57"/>
      <c r="BU84" s="57"/>
      <c r="BV84" s="57"/>
      <c r="BW84" s="57"/>
      <c r="BX84" s="57"/>
      <c r="BY84" s="57"/>
      <c r="BZ84" s="57"/>
      <c r="CA84" s="57"/>
      <c r="CB84" s="57"/>
      <c r="CC84" s="57"/>
      <c r="CD84" s="57"/>
      <c r="CE84" s="57"/>
      <c r="CF84" s="57"/>
      <c r="CG84" s="57"/>
      <c r="CH84" s="57"/>
      <c r="CI84" s="57"/>
      <c r="CJ84" s="57"/>
      <c r="CK84" s="57"/>
      <c r="CL84" s="57"/>
      <c r="CM84" s="57"/>
      <c r="CN84" s="57"/>
      <c r="CO84" s="57"/>
      <c r="CP84" s="57"/>
      <c r="CQ84" s="57"/>
      <c r="CR84" s="57"/>
      <c r="CS84" s="57"/>
      <c r="CT84" s="57"/>
      <c r="CU84" s="57"/>
      <c r="CV84" s="57"/>
      <c r="CW84" s="57"/>
      <c r="CX84" s="57"/>
      <c r="CY84" s="57"/>
      <c r="CZ84" s="57"/>
      <c r="DA84" s="57"/>
      <c r="DB84" s="57"/>
      <c r="DC84" s="57"/>
      <c r="DD84" s="57"/>
      <c r="DE84" s="57"/>
      <c r="DF84" s="57"/>
      <c r="DG84" s="57"/>
      <c r="DH84" s="57"/>
      <c r="DI84" s="57"/>
      <c r="DJ84" s="57"/>
      <c r="DK84" s="57"/>
      <c r="DL84" s="57"/>
      <c r="DM84" s="57"/>
      <c r="DN84" s="57"/>
      <c r="DO84" s="57"/>
      <c r="DP84" s="57"/>
      <c r="DQ84" s="57"/>
      <c r="DR84" s="57"/>
      <c r="DS84" s="57"/>
      <c r="DT84" s="57"/>
      <c r="DU84" s="57"/>
      <c r="DV84" s="57"/>
      <c r="DW84" s="57"/>
      <c r="DX84" s="57"/>
      <c r="DY84" s="57"/>
      <c r="DZ84" s="57"/>
      <c r="EA84" s="57"/>
      <c r="EB84" s="57"/>
      <c r="EC84" s="57"/>
      <c r="ED84" s="57"/>
      <c r="EE84" s="57"/>
      <c r="EF84" s="57"/>
      <c r="EG84" s="57"/>
      <c r="EH84" s="57"/>
      <c r="EI84" s="57"/>
      <c r="EJ84" s="57"/>
      <c r="EK84" s="57"/>
      <c r="EL84" s="57"/>
      <c r="EM84" s="57"/>
      <c r="EN84" s="57"/>
      <c r="EO84" s="57"/>
      <c r="EP84" s="57"/>
      <c r="EQ84" s="57"/>
      <c r="ER84" s="57"/>
      <c r="ES84" s="57"/>
      <c r="ET84" s="57"/>
      <c r="EU84" s="57"/>
      <c r="EV84" s="57"/>
      <c r="EW84" s="57"/>
      <c r="EX84" s="57"/>
      <c r="EY84" s="57"/>
      <c r="EZ84" s="57"/>
      <c r="FA84" s="57"/>
      <c r="FB84" s="57"/>
      <c r="FC84" s="57"/>
      <c r="FD84" s="57"/>
      <c r="FE84" s="57"/>
      <c r="FF84" s="57"/>
      <c r="FG84" s="57"/>
      <c r="FH84" s="57"/>
      <c r="FI84" s="57"/>
      <c r="FJ84" s="57"/>
      <c r="FK84" s="57"/>
      <c r="FL84" s="57"/>
      <c r="FM84" s="57"/>
      <c r="FN84" s="57"/>
      <c r="FO84" s="57"/>
      <c r="FP84" s="57"/>
      <c r="FQ84" s="57"/>
      <c r="FR84" s="57"/>
      <c r="FS84" s="57"/>
      <c r="FT84" s="57"/>
      <c r="FU84" s="57"/>
      <c r="FV84" s="57"/>
      <c r="FW84" s="57"/>
      <c r="FX84" s="57"/>
      <c r="FY84" s="57"/>
      <c r="FZ84" s="57"/>
      <c r="GA84" s="57"/>
      <c r="GB84" s="57"/>
      <c r="GC84" s="57"/>
      <c r="GD84" s="57"/>
      <c r="GE84" s="57"/>
      <c r="GF84" s="57"/>
      <c r="GG84" s="57"/>
      <c r="GH84" s="57"/>
      <c r="GI84" s="57"/>
      <c r="GJ84" s="57"/>
      <c r="GK84" s="57"/>
      <c r="GL84" s="57"/>
      <c r="GM84" s="57"/>
      <c r="GN84" s="57"/>
      <c r="GO84" s="57"/>
      <c r="GP84" s="57"/>
      <c r="GQ84" s="57"/>
      <c r="GR84" s="57"/>
      <c r="GS84" s="57"/>
      <c r="GT84" s="57"/>
      <c r="GU84" s="57"/>
      <c r="GV84" s="57"/>
      <c r="GW84" s="57"/>
      <c r="GX84" s="57"/>
      <c r="GY84" s="57"/>
      <c r="GZ84" s="57"/>
      <c r="HA84" s="57"/>
      <c r="HB84" s="57"/>
      <c r="HC84" s="57"/>
      <c r="HD84" s="57"/>
      <c r="HE84" s="57"/>
      <c r="HF84" s="57"/>
      <c r="HG84" s="57"/>
      <c r="HH84" s="57"/>
      <c r="HI84" s="57"/>
      <c r="HJ84" s="57"/>
      <c r="HK84" s="57"/>
      <c r="HL84" s="57"/>
      <c r="HM84" s="57"/>
      <c r="HN84" s="57"/>
      <c r="HO84" s="57"/>
      <c r="HP84" s="57"/>
      <c r="HQ84" s="57"/>
      <c r="HR84" s="57"/>
      <c r="HS84" s="57"/>
      <c r="HT84" s="57"/>
      <c r="HU84" s="57"/>
      <c r="HV84" s="57"/>
      <c r="HW84" s="57"/>
      <c r="HX84" s="57"/>
      <c r="HY84" s="57"/>
      <c r="HZ84" s="57"/>
      <c r="IA84" s="57"/>
      <c r="IB84" s="57"/>
      <c r="IC84" s="57"/>
      <c r="ID84" s="57"/>
      <c r="IE84" s="57"/>
      <c r="IF84" s="57"/>
      <c r="IG84" s="57"/>
      <c r="IH84" s="57"/>
      <c r="II84" s="57"/>
      <c r="IJ84" s="57"/>
      <c r="IK84" s="57"/>
      <c r="IL84" s="57"/>
      <c r="IM84" s="57"/>
      <c r="IN84" s="57"/>
      <c r="IO84" s="57"/>
      <c r="IP84" s="57"/>
      <c r="IQ84" s="57"/>
      <c r="IR84" s="57"/>
      <c r="IS84" s="57"/>
      <c r="IT84" s="57"/>
      <c r="IU84" s="57"/>
      <c r="IV84" s="57"/>
      <c r="IW84" s="57"/>
      <c r="IX84" s="57"/>
      <c r="IY84" s="57"/>
      <c r="IZ84" s="57"/>
      <c r="JA84" s="57"/>
      <c r="JB84" s="57"/>
      <c r="JC84" s="57"/>
      <c r="JD84" s="57"/>
      <c r="JE84" s="57"/>
      <c r="JF84" s="57"/>
      <c r="JG84" s="57"/>
      <c r="JH84" s="57"/>
      <c r="JI84" s="57"/>
      <c r="JJ84" s="57"/>
      <c r="JK84" s="57"/>
      <c r="JL84" s="57"/>
      <c r="JM84" s="57"/>
      <c r="JN84" s="57"/>
      <c r="JO84" s="57"/>
      <c r="JP84" s="57"/>
      <c r="JQ84" s="57"/>
      <c r="JR84" s="57"/>
      <c r="JS84" s="57"/>
      <c r="JT84" s="57"/>
      <c r="JU84" s="57"/>
      <c r="JV84" s="57"/>
      <c r="JW84" s="57"/>
      <c r="JX84" s="57"/>
      <c r="JY84" s="57"/>
      <c r="JZ84" s="57"/>
      <c r="KA84" s="57"/>
      <c r="KB84" s="57"/>
      <c r="KC84" s="57"/>
      <c r="KD84" s="57"/>
      <c r="KE84" s="57"/>
      <c r="KF84" s="57"/>
      <c r="KG84" s="57"/>
      <c r="KH84" s="57"/>
      <c r="KI84" s="57"/>
      <c r="KJ84" s="57"/>
      <c r="KK84" s="57"/>
      <c r="KL84" s="57"/>
      <c r="KM84" s="57"/>
      <c r="KN84" s="57"/>
      <c r="KO84" s="57"/>
      <c r="KP84" s="57"/>
      <c r="KQ84" s="57"/>
      <c r="KR84" s="57"/>
      <c r="KS84" s="57"/>
      <c r="KT84" s="57"/>
      <c r="KU84" s="57"/>
      <c r="KV84" s="57"/>
      <c r="KW84" s="57"/>
      <c r="KX84" s="57"/>
      <c r="KY84" s="57"/>
      <c r="KZ84" s="57"/>
      <c r="LA84" s="57"/>
      <c r="LB84" s="57"/>
      <c r="LC84" s="57"/>
      <c r="LD84" s="57"/>
      <c r="LE84" s="57"/>
      <c r="LF84" s="57"/>
      <c r="LG84" s="57"/>
      <c r="LH84" s="57"/>
      <c r="LI84" s="57"/>
      <c r="LJ84" s="57"/>
      <c r="LK84" s="57"/>
      <c r="LL84" s="57"/>
      <c r="LM84" s="57"/>
      <c r="LN84" s="57"/>
      <c r="LO84" s="57"/>
      <c r="LP84" s="57"/>
      <c r="LQ84" s="57"/>
      <c r="LR84" s="57"/>
      <c r="LS84" s="57"/>
      <c r="LT84" s="57"/>
      <c r="LU84" s="57"/>
      <c r="LV84" s="57"/>
      <c r="LW84" s="57"/>
      <c r="LX84" s="57"/>
      <c r="LY84" s="57"/>
      <c r="LZ84" s="57"/>
      <c r="MA84" s="57"/>
      <c r="MB84" s="57"/>
      <c r="MC84" s="57"/>
      <c r="MD84" s="57"/>
      <c r="ME84" s="57"/>
      <c r="MF84" s="57"/>
      <c r="MG84" s="57"/>
      <c r="MH84" s="57"/>
      <c r="MI84" s="57"/>
      <c r="MJ84" s="57"/>
      <c r="MK84" s="57"/>
      <c r="ML84" s="57"/>
      <c r="MM84" s="57"/>
      <c r="MN84" s="57"/>
      <c r="MO84" s="57"/>
      <c r="MP84" s="57"/>
      <c r="MQ84" s="57"/>
      <c r="MR84" s="57"/>
      <c r="MS84" s="57"/>
      <c r="MT84" s="57"/>
      <c r="MU84" s="57"/>
      <c r="MV84" s="57"/>
      <c r="MW84" s="57"/>
      <c r="MX84" s="57"/>
      <c r="MY84" s="57"/>
      <c r="MZ84" s="57"/>
      <c r="NA84" s="57"/>
      <c r="NB84" s="57"/>
      <c r="NC84" s="57"/>
      <c r="ND84" s="57"/>
      <c r="NE84" s="57"/>
      <c r="NF84" s="57"/>
      <c r="NG84" s="57"/>
      <c r="NH84" s="57"/>
      <c r="NI84" s="57"/>
      <c r="NJ84" s="57"/>
      <c r="NK84" s="57"/>
      <c r="NL84" s="57"/>
      <c r="NM84" s="57"/>
      <c r="NN84" s="57"/>
      <c r="NO84" s="57"/>
      <c r="NP84" s="57"/>
      <c r="NQ84" s="57"/>
      <c r="NR84" s="57"/>
    </row>
    <row r="85" spans="3:382" x14ac:dyDescent="0.25">
      <c r="D85" s="57"/>
      <c r="E85" s="57"/>
      <c r="F85" s="57"/>
      <c r="G85" s="57"/>
      <c r="H85" s="57"/>
      <c r="I85" s="57"/>
      <c r="J85" s="57"/>
      <c r="K85" s="57"/>
      <c r="L85" s="57"/>
      <c r="M85" s="57"/>
      <c r="N85" s="57"/>
      <c r="O85" s="57"/>
      <c r="P85" s="57"/>
      <c r="Q85" s="57"/>
      <c r="R85" s="57"/>
      <c r="S85" s="57"/>
      <c r="T85" s="57"/>
      <c r="U85" s="57"/>
      <c r="V85" s="57"/>
      <c r="W85" s="57"/>
      <c r="X85" s="57"/>
      <c r="Y85" s="57"/>
      <c r="Z85" s="57"/>
      <c r="AA85" s="57"/>
      <c r="AB85" s="57"/>
      <c r="AC85" s="57"/>
      <c r="AD85" s="57"/>
      <c r="AE85" s="57"/>
      <c r="AF85" s="57"/>
      <c r="AG85" s="57"/>
      <c r="AH85" s="57"/>
      <c r="AI85" s="57"/>
      <c r="AJ85" s="57"/>
      <c r="AK85" s="57"/>
      <c r="AL85" s="57"/>
      <c r="AM85" s="57"/>
      <c r="AN85" s="57"/>
      <c r="AO85" s="57"/>
      <c r="AP85" s="57"/>
      <c r="AQ85" s="57"/>
      <c r="AR85" s="57"/>
      <c r="AS85" s="57"/>
      <c r="AT85" s="57"/>
      <c r="AU85" s="57"/>
      <c r="AV85" s="57"/>
      <c r="AW85" s="57"/>
      <c r="AX85" s="57"/>
      <c r="AY85" s="57"/>
      <c r="AZ85" s="57"/>
      <c r="BA85" s="57"/>
      <c r="BB85" s="57"/>
      <c r="BC85" s="57"/>
      <c r="BD85" s="57"/>
      <c r="BE85" s="57"/>
      <c r="BF85" s="57"/>
      <c r="BG85" s="57"/>
      <c r="BH85" s="57"/>
      <c r="BI85" s="57"/>
      <c r="BJ85" s="57"/>
      <c r="BK85" s="57"/>
      <c r="BL85" s="57"/>
      <c r="BM85" s="57"/>
      <c r="BN85" s="57"/>
      <c r="BO85" s="57"/>
      <c r="BP85" s="57"/>
      <c r="BQ85" s="57"/>
      <c r="BR85" s="57"/>
      <c r="BS85" s="57"/>
      <c r="BT85" s="57"/>
      <c r="BU85" s="57"/>
      <c r="BV85" s="57"/>
      <c r="BW85" s="57"/>
      <c r="BX85" s="57"/>
      <c r="BY85" s="57"/>
      <c r="BZ85" s="57"/>
      <c r="CA85" s="57"/>
      <c r="CB85" s="57"/>
      <c r="CC85" s="57"/>
      <c r="CD85" s="57"/>
      <c r="CE85" s="57"/>
      <c r="CF85" s="57"/>
      <c r="CG85" s="57"/>
      <c r="CH85" s="57"/>
      <c r="CI85" s="57"/>
      <c r="CJ85" s="57"/>
      <c r="CK85" s="57"/>
      <c r="CL85" s="57"/>
      <c r="CM85" s="57"/>
      <c r="CN85" s="57"/>
      <c r="CO85" s="57"/>
      <c r="CP85" s="57"/>
      <c r="CQ85" s="57"/>
      <c r="CR85" s="57"/>
      <c r="CS85" s="57"/>
      <c r="CT85" s="57"/>
      <c r="CU85" s="57"/>
      <c r="CV85" s="57"/>
      <c r="CW85" s="57"/>
      <c r="CX85" s="57"/>
      <c r="CY85" s="57"/>
      <c r="CZ85" s="57"/>
      <c r="DA85" s="57"/>
      <c r="DB85" s="57"/>
      <c r="DC85" s="57"/>
      <c r="DD85" s="57"/>
      <c r="DE85" s="57"/>
      <c r="DF85" s="57"/>
      <c r="DG85" s="57"/>
      <c r="DH85" s="57"/>
      <c r="DI85" s="57"/>
      <c r="DJ85" s="57"/>
      <c r="DK85" s="57"/>
      <c r="DL85" s="57"/>
      <c r="DM85" s="57"/>
      <c r="DN85" s="57"/>
      <c r="DO85" s="57"/>
      <c r="DP85" s="57"/>
      <c r="DQ85" s="57"/>
      <c r="DR85" s="57"/>
      <c r="DS85" s="57"/>
      <c r="DT85" s="57"/>
      <c r="DU85" s="57"/>
      <c r="DV85" s="57"/>
      <c r="DW85" s="57"/>
      <c r="DX85" s="57"/>
      <c r="DY85" s="57"/>
      <c r="DZ85" s="57"/>
      <c r="EA85" s="57"/>
      <c r="EB85" s="57"/>
      <c r="EC85" s="57"/>
      <c r="ED85" s="57"/>
      <c r="EE85" s="57"/>
      <c r="EF85" s="57"/>
      <c r="EG85" s="57"/>
      <c r="EH85" s="57"/>
      <c r="EI85" s="57"/>
      <c r="EJ85" s="57"/>
      <c r="EK85" s="57"/>
      <c r="EL85" s="57"/>
      <c r="EM85" s="57"/>
      <c r="EN85" s="57"/>
      <c r="EO85" s="57"/>
      <c r="EP85" s="57"/>
      <c r="EQ85" s="57"/>
      <c r="ER85" s="57"/>
      <c r="ES85" s="57"/>
      <c r="ET85" s="57"/>
      <c r="EU85" s="57"/>
      <c r="EV85" s="57"/>
      <c r="EW85" s="57"/>
      <c r="EX85" s="57"/>
      <c r="EY85" s="57"/>
      <c r="EZ85" s="57"/>
      <c r="FA85" s="57"/>
      <c r="FB85" s="57"/>
      <c r="FC85" s="57"/>
      <c r="FD85" s="57"/>
      <c r="FE85" s="57"/>
      <c r="FF85" s="57"/>
      <c r="FG85" s="57"/>
      <c r="FH85" s="57"/>
      <c r="FI85" s="57"/>
      <c r="FJ85" s="57"/>
      <c r="FK85" s="57"/>
      <c r="FL85" s="57"/>
      <c r="FM85" s="57"/>
      <c r="FN85" s="57"/>
      <c r="FO85" s="57"/>
      <c r="FP85" s="57"/>
      <c r="FQ85" s="57"/>
      <c r="FR85" s="57"/>
      <c r="FS85" s="57"/>
      <c r="FT85" s="57"/>
      <c r="FU85" s="57"/>
      <c r="FV85" s="57"/>
      <c r="FW85" s="57"/>
      <c r="FX85" s="57"/>
      <c r="FY85" s="57"/>
      <c r="FZ85" s="57"/>
      <c r="GA85" s="57"/>
      <c r="GB85" s="57"/>
      <c r="GC85" s="57"/>
      <c r="GD85" s="57"/>
      <c r="GE85" s="57"/>
      <c r="GF85" s="57"/>
      <c r="GG85" s="57"/>
      <c r="GH85" s="57"/>
      <c r="GI85" s="57"/>
      <c r="GJ85" s="57"/>
      <c r="GK85" s="57"/>
      <c r="GL85" s="57"/>
      <c r="GM85" s="57"/>
      <c r="GN85" s="57"/>
      <c r="GO85" s="57"/>
      <c r="GP85" s="57"/>
      <c r="GQ85" s="57"/>
      <c r="GR85" s="57"/>
      <c r="GS85" s="57"/>
      <c r="GT85" s="57"/>
      <c r="GU85" s="57"/>
      <c r="GV85" s="57"/>
      <c r="GW85" s="57"/>
      <c r="GX85" s="57"/>
      <c r="GY85" s="57"/>
      <c r="GZ85" s="57"/>
      <c r="HA85" s="57"/>
      <c r="HB85" s="57"/>
      <c r="HC85" s="57"/>
      <c r="HD85" s="57"/>
      <c r="HE85" s="57"/>
      <c r="HF85" s="57"/>
      <c r="HG85" s="57"/>
      <c r="HH85" s="57"/>
      <c r="HI85" s="57"/>
      <c r="HJ85" s="57"/>
      <c r="HK85" s="57"/>
      <c r="HL85" s="57"/>
      <c r="HM85" s="57"/>
      <c r="HN85" s="57"/>
      <c r="HO85" s="57"/>
      <c r="HP85" s="57"/>
      <c r="HQ85" s="57"/>
      <c r="HR85" s="57"/>
      <c r="HS85" s="57"/>
      <c r="HT85" s="57"/>
      <c r="HU85" s="57"/>
      <c r="HV85" s="57"/>
      <c r="HW85" s="57"/>
      <c r="HX85" s="57"/>
      <c r="HY85" s="57"/>
      <c r="HZ85" s="57"/>
      <c r="IA85" s="57"/>
      <c r="IB85" s="57"/>
      <c r="IC85" s="57"/>
      <c r="ID85" s="57"/>
      <c r="IE85" s="57"/>
      <c r="IF85" s="57"/>
      <c r="IG85" s="57"/>
      <c r="IH85" s="57"/>
      <c r="II85" s="57"/>
      <c r="IJ85" s="57"/>
      <c r="IK85" s="57"/>
      <c r="IL85" s="57"/>
      <c r="IM85" s="57"/>
      <c r="IN85" s="57"/>
      <c r="IO85" s="57"/>
      <c r="IP85" s="57"/>
      <c r="IQ85" s="57"/>
      <c r="IR85" s="57"/>
      <c r="IS85" s="57"/>
      <c r="IT85" s="57"/>
      <c r="IU85" s="57"/>
      <c r="IV85" s="57"/>
      <c r="IW85" s="57"/>
      <c r="IX85" s="57"/>
      <c r="IY85" s="57"/>
      <c r="IZ85" s="57"/>
      <c r="JA85" s="57"/>
      <c r="JB85" s="57"/>
      <c r="JC85" s="57"/>
      <c r="JD85" s="57"/>
      <c r="JE85" s="57"/>
      <c r="JF85" s="57"/>
      <c r="JG85" s="57"/>
      <c r="JH85" s="57"/>
      <c r="JI85" s="57"/>
      <c r="JJ85" s="57"/>
      <c r="JK85" s="57"/>
      <c r="JL85" s="57"/>
      <c r="JM85" s="57"/>
      <c r="JN85" s="57"/>
      <c r="JO85" s="57"/>
      <c r="JP85" s="57"/>
      <c r="JQ85" s="57"/>
      <c r="JR85" s="57"/>
      <c r="JS85" s="57"/>
      <c r="JT85" s="57"/>
      <c r="JU85" s="57"/>
      <c r="JV85" s="57"/>
      <c r="JW85" s="57"/>
      <c r="JX85" s="57"/>
      <c r="JY85" s="57"/>
      <c r="JZ85" s="57"/>
      <c r="KA85" s="57"/>
      <c r="KB85" s="57"/>
      <c r="KC85" s="57"/>
      <c r="KD85" s="57"/>
      <c r="KE85" s="57"/>
      <c r="KF85" s="57"/>
      <c r="KG85" s="57"/>
      <c r="KH85" s="57"/>
      <c r="KI85" s="57"/>
      <c r="KJ85" s="57"/>
      <c r="KK85" s="57"/>
      <c r="KL85" s="57"/>
      <c r="KM85" s="57"/>
      <c r="KN85" s="57"/>
      <c r="KO85" s="57"/>
      <c r="KP85" s="57"/>
      <c r="KQ85" s="57"/>
      <c r="KR85" s="57"/>
      <c r="KS85" s="57"/>
      <c r="KT85" s="57"/>
      <c r="KU85" s="57"/>
      <c r="KV85" s="57"/>
      <c r="KW85" s="57"/>
      <c r="KX85" s="57"/>
      <c r="KY85" s="57"/>
      <c r="KZ85" s="57"/>
      <c r="LA85" s="57"/>
      <c r="LB85" s="57"/>
      <c r="LC85" s="57"/>
      <c r="LD85" s="57"/>
      <c r="LE85" s="57"/>
      <c r="LF85" s="57"/>
      <c r="LG85" s="57"/>
      <c r="LH85" s="57"/>
      <c r="LI85" s="57"/>
      <c r="LJ85" s="57"/>
      <c r="LK85" s="57"/>
      <c r="LL85" s="57"/>
      <c r="LM85" s="57"/>
      <c r="LN85" s="57"/>
      <c r="LO85" s="57"/>
      <c r="LP85" s="57"/>
      <c r="LQ85" s="57"/>
      <c r="LR85" s="57"/>
      <c r="LS85" s="57"/>
      <c r="LT85" s="57"/>
      <c r="LU85" s="57"/>
      <c r="LV85" s="57"/>
      <c r="LW85" s="57"/>
      <c r="LX85" s="57"/>
      <c r="LY85" s="57"/>
      <c r="LZ85" s="57"/>
      <c r="MA85" s="57"/>
      <c r="MB85" s="57"/>
      <c r="MC85" s="57"/>
      <c r="MD85" s="57"/>
      <c r="ME85" s="57"/>
      <c r="MF85" s="57"/>
      <c r="MG85" s="57"/>
      <c r="MH85" s="57"/>
      <c r="MI85" s="57"/>
      <c r="MJ85" s="57"/>
      <c r="MK85" s="57"/>
      <c r="ML85" s="57"/>
      <c r="MM85" s="57"/>
      <c r="MN85" s="57"/>
      <c r="MO85" s="57"/>
      <c r="MP85" s="57"/>
      <c r="MQ85" s="57"/>
      <c r="MR85" s="57"/>
      <c r="MS85" s="57"/>
      <c r="MT85" s="57"/>
      <c r="MU85" s="57"/>
      <c r="MV85" s="57"/>
      <c r="MW85" s="57"/>
      <c r="MX85" s="57"/>
      <c r="MY85" s="57"/>
      <c r="MZ85" s="57"/>
      <c r="NA85" s="57"/>
      <c r="NB85" s="57"/>
      <c r="NC85" s="57"/>
      <c r="ND85" s="57"/>
      <c r="NE85" s="57"/>
      <c r="NF85" s="57"/>
      <c r="NG85" s="57"/>
      <c r="NH85" s="57"/>
      <c r="NI85" s="57"/>
      <c r="NJ85" s="57"/>
      <c r="NK85" s="57"/>
      <c r="NL85" s="57"/>
      <c r="NM85" s="57"/>
      <c r="NN85" s="57"/>
      <c r="NO85" s="57"/>
      <c r="NP85" s="57"/>
      <c r="NQ85" s="57"/>
      <c r="NR85" s="57"/>
    </row>
    <row r="86" spans="3:382" x14ac:dyDescent="0.25">
      <c r="C86" s="61"/>
      <c r="D86" s="57"/>
      <c r="E86" s="57"/>
      <c r="F86" s="57"/>
      <c r="G86" s="57"/>
      <c r="H86" s="57"/>
      <c r="I86" s="57"/>
      <c r="J86" s="57"/>
      <c r="K86" s="57"/>
      <c r="L86" s="57"/>
      <c r="M86" s="57"/>
      <c r="N86" s="57"/>
      <c r="O86" s="57"/>
      <c r="P86" s="57"/>
      <c r="Q86" s="57"/>
      <c r="R86" s="57"/>
      <c r="S86" s="57"/>
      <c r="T86" s="57"/>
      <c r="U86" s="57"/>
      <c r="V86" s="57"/>
      <c r="W86" s="57"/>
      <c r="X86" s="57"/>
      <c r="Y86" s="57"/>
      <c r="Z86" s="57"/>
      <c r="AA86" s="57"/>
      <c r="AB86" s="57"/>
      <c r="AC86" s="57"/>
      <c r="AD86" s="57"/>
      <c r="AE86" s="57"/>
      <c r="AF86" s="57"/>
      <c r="AG86" s="57"/>
      <c r="AH86" s="57"/>
      <c r="AI86" s="57"/>
      <c r="AJ86" s="57"/>
      <c r="AK86" s="57"/>
      <c r="AL86" s="57"/>
      <c r="AM86" s="57"/>
      <c r="AN86" s="57"/>
      <c r="AO86" s="57"/>
      <c r="AP86" s="57"/>
      <c r="AQ86" s="57"/>
      <c r="AR86" s="57"/>
      <c r="AS86" s="57"/>
      <c r="AT86" s="57"/>
    </row>
    <row r="87" spans="3:382" x14ac:dyDescent="0.25">
      <c r="D87" s="57"/>
      <c r="E87" s="57"/>
      <c r="F87" s="57"/>
      <c r="G87" s="57"/>
      <c r="H87" s="57"/>
      <c r="I87" s="57"/>
      <c r="J87" s="57"/>
      <c r="K87" s="57"/>
      <c r="L87" s="57"/>
      <c r="M87" s="57"/>
      <c r="N87" s="57"/>
      <c r="O87" s="57"/>
      <c r="P87" s="57"/>
      <c r="Q87" s="57"/>
      <c r="R87" s="57"/>
      <c r="S87" s="57"/>
      <c r="T87" s="57"/>
      <c r="U87" s="57"/>
      <c r="V87" s="57"/>
      <c r="W87" s="57"/>
      <c r="X87" s="57"/>
      <c r="Y87" s="57"/>
      <c r="Z87" s="57"/>
      <c r="AA87" s="57"/>
      <c r="AB87" s="57"/>
      <c r="AC87" s="57"/>
      <c r="AD87" s="57"/>
      <c r="AE87" s="57"/>
      <c r="AF87" s="57"/>
      <c r="AG87" s="57"/>
      <c r="AH87" s="57"/>
      <c r="AI87" s="57"/>
      <c r="AJ87" s="57"/>
      <c r="AK87" s="57"/>
      <c r="AL87" s="57"/>
      <c r="AM87" s="57"/>
      <c r="AN87" s="57"/>
      <c r="AO87" s="57"/>
      <c r="AP87" s="57"/>
      <c r="AQ87" s="57"/>
      <c r="AR87" s="57"/>
      <c r="AS87" s="57"/>
      <c r="AT87" s="57"/>
      <c r="AU87" s="57"/>
      <c r="AV87" s="57"/>
      <c r="AW87" s="57"/>
      <c r="AX87" s="57"/>
      <c r="AY87" s="57"/>
      <c r="AZ87" s="57"/>
      <c r="BA87" s="57"/>
      <c r="BB87" s="57"/>
      <c r="BC87" s="57"/>
      <c r="BD87" s="57"/>
      <c r="BE87" s="57"/>
      <c r="BF87" s="57"/>
      <c r="BG87" s="57"/>
      <c r="BH87" s="57"/>
      <c r="BI87" s="57"/>
      <c r="BJ87" s="57"/>
      <c r="BK87" s="57"/>
      <c r="BL87" s="57"/>
      <c r="BM87" s="57"/>
      <c r="BN87" s="57"/>
      <c r="BO87" s="57"/>
      <c r="BP87" s="57"/>
      <c r="BQ87" s="57"/>
      <c r="BR87" s="57"/>
      <c r="BS87" s="57"/>
      <c r="BT87" s="57"/>
      <c r="BU87" s="57"/>
      <c r="BV87" s="57"/>
      <c r="BW87" s="57"/>
      <c r="BX87" s="57"/>
      <c r="BY87" s="57"/>
      <c r="BZ87" s="57"/>
      <c r="CA87" s="57"/>
      <c r="CB87" s="57"/>
      <c r="CC87" s="57"/>
      <c r="CD87" s="57"/>
      <c r="CE87" s="57"/>
      <c r="CF87" s="57"/>
      <c r="CG87" s="57"/>
      <c r="CH87" s="57"/>
      <c r="CI87" s="57"/>
      <c r="CJ87" s="57"/>
      <c r="CK87" s="57"/>
      <c r="CL87" s="57"/>
      <c r="CM87" s="57"/>
      <c r="CN87" s="57"/>
      <c r="CO87" s="57"/>
      <c r="CP87" s="57"/>
      <c r="CQ87" s="57"/>
      <c r="CR87" s="57"/>
      <c r="CS87" s="57"/>
      <c r="CT87" s="57"/>
      <c r="CU87" s="57"/>
      <c r="CV87" s="57"/>
      <c r="CW87" s="57"/>
      <c r="CX87" s="57"/>
      <c r="CY87" s="57"/>
      <c r="CZ87" s="57"/>
      <c r="DA87" s="57"/>
      <c r="DB87" s="57"/>
      <c r="DC87" s="57"/>
      <c r="DD87" s="57"/>
      <c r="DE87" s="57"/>
      <c r="DF87" s="57"/>
      <c r="DG87" s="57"/>
      <c r="DH87" s="57"/>
      <c r="DI87" s="57"/>
      <c r="DJ87" s="57"/>
      <c r="DK87" s="57"/>
      <c r="DL87" s="57"/>
      <c r="DM87" s="57"/>
      <c r="DN87" s="57"/>
      <c r="DO87" s="57"/>
      <c r="DP87" s="57"/>
      <c r="DQ87" s="57"/>
      <c r="DR87" s="57"/>
      <c r="DS87" s="57"/>
      <c r="DT87" s="57"/>
      <c r="DU87" s="57"/>
      <c r="DV87" s="57"/>
      <c r="DW87" s="57"/>
      <c r="DX87" s="57"/>
      <c r="DY87" s="57"/>
      <c r="DZ87" s="57"/>
      <c r="EA87" s="57"/>
      <c r="EB87" s="57"/>
      <c r="EC87" s="57"/>
      <c r="ED87" s="57"/>
      <c r="EE87" s="57"/>
      <c r="EF87" s="57"/>
      <c r="EG87" s="57"/>
      <c r="EH87" s="57"/>
      <c r="EI87" s="57"/>
      <c r="EJ87" s="57"/>
      <c r="EK87" s="57"/>
      <c r="EL87" s="57"/>
      <c r="EM87" s="57"/>
      <c r="EN87" s="57"/>
      <c r="EO87" s="57"/>
      <c r="EP87" s="57"/>
      <c r="EQ87" s="57"/>
      <c r="ER87" s="57"/>
      <c r="ES87" s="57"/>
      <c r="ET87" s="57"/>
      <c r="EU87" s="57"/>
      <c r="EV87" s="57"/>
      <c r="EW87" s="57"/>
      <c r="EX87" s="57"/>
      <c r="EY87" s="57"/>
      <c r="EZ87" s="57"/>
      <c r="FA87" s="57"/>
      <c r="FB87" s="57"/>
      <c r="FC87" s="57"/>
      <c r="FD87" s="57"/>
      <c r="FE87" s="57"/>
      <c r="FF87" s="57"/>
      <c r="FG87" s="57"/>
      <c r="FH87" s="57"/>
      <c r="FI87" s="57"/>
      <c r="FJ87" s="57"/>
      <c r="FK87" s="57"/>
      <c r="FL87" s="57"/>
      <c r="FM87" s="57"/>
      <c r="FN87" s="57"/>
      <c r="FO87" s="57"/>
      <c r="FP87" s="57"/>
      <c r="FQ87" s="57"/>
      <c r="FR87" s="57"/>
      <c r="FS87" s="57"/>
      <c r="FT87" s="57"/>
      <c r="FU87" s="57"/>
      <c r="FV87" s="57"/>
      <c r="FW87" s="57"/>
      <c r="FX87" s="57"/>
      <c r="FY87" s="57"/>
      <c r="FZ87" s="57"/>
      <c r="GA87" s="57"/>
      <c r="GB87" s="57"/>
      <c r="GC87" s="57"/>
      <c r="GD87" s="57"/>
      <c r="GE87" s="57"/>
      <c r="GF87" s="57"/>
      <c r="GG87" s="57"/>
      <c r="GH87" s="57"/>
      <c r="GI87" s="57"/>
      <c r="GJ87" s="57"/>
      <c r="GK87" s="57"/>
      <c r="GL87" s="57"/>
      <c r="GM87" s="57"/>
      <c r="GN87" s="57"/>
      <c r="GO87" s="57"/>
      <c r="GP87" s="57"/>
      <c r="GQ87" s="57"/>
      <c r="GR87" s="57"/>
      <c r="GS87" s="57"/>
      <c r="GT87" s="57"/>
      <c r="GU87" s="57"/>
      <c r="GV87" s="57"/>
      <c r="GW87" s="57"/>
      <c r="GX87" s="57"/>
      <c r="GY87" s="57"/>
      <c r="GZ87" s="57"/>
      <c r="HA87" s="57"/>
      <c r="HB87" s="57"/>
      <c r="HC87" s="57"/>
      <c r="HD87" s="57"/>
      <c r="HE87" s="57"/>
      <c r="HF87" s="57"/>
      <c r="HG87" s="57"/>
      <c r="HH87" s="57"/>
      <c r="HI87" s="57"/>
      <c r="HJ87" s="57"/>
      <c r="HK87" s="57"/>
      <c r="HL87" s="57"/>
      <c r="HM87" s="57"/>
      <c r="HN87" s="57"/>
      <c r="HO87" s="57"/>
      <c r="HP87" s="57"/>
      <c r="HQ87" s="57"/>
      <c r="HR87" s="57"/>
      <c r="HS87" s="57"/>
      <c r="HT87" s="57"/>
      <c r="HU87" s="57"/>
      <c r="HV87" s="57"/>
      <c r="HW87" s="57"/>
      <c r="HX87" s="57"/>
      <c r="HY87" s="57"/>
      <c r="HZ87" s="57"/>
      <c r="IA87" s="57"/>
      <c r="IB87" s="57"/>
      <c r="IC87" s="57"/>
      <c r="ID87" s="57"/>
      <c r="IE87" s="57"/>
      <c r="IF87" s="57"/>
      <c r="IG87" s="57"/>
      <c r="IH87" s="57"/>
      <c r="II87" s="57"/>
      <c r="IJ87" s="57"/>
      <c r="IK87" s="57"/>
      <c r="IL87" s="57"/>
      <c r="IM87" s="57"/>
      <c r="IN87" s="57"/>
      <c r="IO87" s="57"/>
      <c r="IP87" s="57"/>
      <c r="IQ87" s="57"/>
      <c r="IR87" s="57"/>
      <c r="IS87" s="57"/>
      <c r="IT87" s="57"/>
      <c r="IU87" s="57"/>
      <c r="IV87" s="57"/>
      <c r="IW87" s="57"/>
      <c r="IX87" s="57"/>
      <c r="IY87" s="57"/>
      <c r="IZ87" s="57"/>
      <c r="JA87" s="57"/>
      <c r="JB87" s="57"/>
      <c r="JC87" s="57"/>
      <c r="JD87" s="57"/>
      <c r="JE87" s="57"/>
      <c r="JF87" s="57"/>
      <c r="JG87" s="57"/>
      <c r="JH87" s="57"/>
      <c r="JI87" s="57"/>
      <c r="JJ87" s="57"/>
      <c r="JK87" s="57"/>
      <c r="JL87" s="57"/>
      <c r="JM87" s="57"/>
      <c r="JN87" s="57"/>
      <c r="JO87" s="57"/>
      <c r="JP87" s="57"/>
      <c r="JQ87" s="57"/>
      <c r="JR87" s="57"/>
      <c r="JS87" s="57"/>
      <c r="JT87" s="57"/>
      <c r="JU87" s="57"/>
      <c r="JV87" s="57"/>
      <c r="JW87" s="57"/>
      <c r="JX87" s="57"/>
      <c r="JY87" s="57"/>
      <c r="JZ87" s="57"/>
      <c r="KA87" s="57"/>
      <c r="KB87" s="57"/>
      <c r="KC87" s="57"/>
      <c r="KD87" s="57"/>
      <c r="KE87" s="57"/>
      <c r="KF87" s="57"/>
      <c r="KG87" s="57"/>
      <c r="KH87" s="57"/>
      <c r="KI87" s="57"/>
      <c r="KJ87" s="57"/>
      <c r="KK87" s="57"/>
      <c r="KL87" s="57"/>
      <c r="KM87" s="57"/>
      <c r="KN87" s="57"/>
      <c r="KO87" s="57"/>
      <c r="KP87" s="57"/>
      <c r="KQ87" s="57"/>
      <c r="KR87" s="57"/>
      <c r="KS87" s="57"/>
      <c r="KT87" s="57"/>
      <c r="KU87" s="57"/>
      <c r="KV87" s="57"/>
      <c r="KW87" s="57"/>
      <c r="KX87" s="57"/>
      <c r="KY87" s="57"/>
      <c r="KZ87" s="57"/>
      <c r="LA87" s="57"/>
      <c r="LB87" s="57"/>
      <c r="LC87" s="57"/>
      <c r="LD87" s="57"/>
      <c r="LE87" s="57"/>
      <c r="LF87" s="57"/>
      <c r="LG87" s="57"/>
      <c r="LH87" s="57"/>
      <c r="LI87" s="57"/>
      <c r="LJ87" s="57"/>
      <c r="LK87" s="57"/>
      <c r="LL87" s="57"/>
      <c r="LM87" s="57"/>
      <c r="LN87" s="57"/>
      <c r="LO87" s="57"/>
      <c r="LP87" s="57"/>
      <c r="LQ87" s="57"/>
      <c r="LR87" s="57"/>
      <c r="LS87" s="57"/>
      <c r="LT87" s="57"/>
      <c r="LU87" s="57"/>
      <c r="LV87" s="57"/>
      <c r="LW87" s="57"/>
      <c r="LX87" s="57"/>
      <c r="LY87" s="57"/>
      <c r="LZ87" s="57"/>
      <c r="MA87" s="57"/>
      <c r="MB87" s="57"/>
      <c r="MC87" s="57"/>
      <c r="MD87" s="57"/>
      <c r="ME87" s="57"/>
      <c r="MF87" s="57"/>
      <c r="MG87" s="57"/>
      <c r="MH87" s="57"/>
      <c r="MI87" s="57"/>
      <c r="MJ87" s="57"/>
      <c r="MK87" s="57"/>
      <c r="ML87" s="57"/>
      <c r="MM87" s="57"/>
      <c r="MN87" s="57"/>
      <c r="MO87" s="57"/>
      <c r="MP87" s="57"/>
      <c r="MQ87" s="57"/>
      <c r="MR87" s="57"/>
      <c r="MS87" s="57"/>
      <c r="MT87" s="57"/>
      <c r="MU87" s="57"/>
      <c r="MV87" s="57"/>
      <c r="MW87" s="57"/>
      <c r="MX87" s="57"/>
      <c r="MY87" s="57"/>
      <c r="MZ87" s="57"/>
      <c r="NA87" s="57"/>
      <c r="NB87" s="57"/>
      <c r="NC87" s="57"/>
      <c r="ND87" s="57"/>
      <c r="NE87" s="57"/>
      <c r="NF87" s="57"/>
      <c r="NG87" s="57"/>
      <c r="NH87" s="57"/>
      <c r="NI87" s="57"/>
      <c r="NJ87" s="57"/>
      <c r="NK87" s="57"/>
      <c r="NL87" s="57"/>
      <c r="NM87" s="57"/>
      <c r="NN87" s="57"/>
      <c r="NO87" s="57"/>
      <c r="NP87" s="57"/>
      <c r="NQ87" s="57"/>
      <c r="NR87" s="57"/>
    </row>
    <row r="88" spans="3:382" x14ac:dyDescent="0.25">
      <c r="D88" s="57"/>
      <c r="E88" s="57"/>
      <c r="F88" s="57"/>
      <c r="G88" s="57"/>
      <c r="H88" s="57"/>
      <c r="I88" s="57"/>
      <c r="J88" s="57"/>
      <c r="K88" s="57"/>
      <c r="L88" s="57"/>
      <c r="M88" s="57"/>
      <c r="N88" s="57"/>
      <c r="O88" s="57"/>
      <c r="P88" s="57"/>
      <c r="Q88" s="57"/>
      <c r="R88" s="57"/>
      <c r="S88" s="57"/>
      <c r="T88" s="57"/>
      <c r="U88" s="57"/>
      <c r="V88" s="57"/>
      <c r="W88" s="57"/>
      <c r="X88" s="57"/>
      <c r="Y88" s="57"/>
      <c r="Z88" s="57"/>
      <c r="AA88" s="57"/>
      <c r="AB88" s="57"/>
      <c r="AC88" s="57"/>
      <c r="AD88" s="57"/>
      <c r="AE88" s="57"/>
      <c r="AF88" s="57"/>
      <c r="AG88" s="57"/>
      <c r="AH88" s="57"/>
      <c r="AI88" s="57"/>
      <c r="AJ88" s="57"/>
      <c r="AK88" s="57"/>
      <c r="AL88" s="57"/>
      <c r="AM88" s="57"/>
      <c r="AN88" s="57"/>
      <c r="AO88" s="57"/>
      <c r="AP88" s="57"/>
      <c r="AQ88" s="57"/>
      <c r="AR88" s="57"/>
      <c r="AS88" s="57"/>
      <c r="AT88" s="57"/>
      <c r="AU88" s="57"/>
      <c r="AV88" s="57"/>
      <c r="AW88" s="57"/>
      <c r="AX88" s="57"/>
      <c r="AY88" s="57"/>
      <c r="AZ88" s="57"/>
      <c r="BA88" s="57"/>
      <c r="BB88" s="57"/>
      <c r="BC88" s="57"/>
      <c r="BD88" s="57"/>
      <c r="BE88" s="57"/>
      <c r="BF88" s="57"/>
      <c r="BG88" s="57"/>
      <c r="BH88" s="57"/>
      <c r="BI88" s="57"/>
      <c r="BJ88" s="57"/>
      <c r="BK88" s="57"/>
      <c r="BL88" s="57"/>
      <c r="BM88" s="57"/>
      <c r="BN88" s="57"/>
      <c r="BO88" s="57"/>
      <c r="BP88" s="57"/>
      <c r="BQ88" s="57"/>
      <c r="BR88" s="57"/>
      <c r="BS88" s="57"/>
      <c r="BT88" s="57"/>
      <c r="BU88" s="57"/>
      <c r="BV88" s="57"/>
      <c r="BW88" s="57"/>
      <c r="BX88" s="57"/>
      <c r="BY88" s="57"/>
      <c r="BZ88" s="57"/>
      <c r="CA88" s="57"/>
      <c r="CB88" s="57"/>
      <c r="CC88" s="57"/>
      <c r="CD88" s="57"/>
      <c r="CE88" s="57"/>
      <c r="CF88" s="57"/>
      <c r="CG88" s="57"/>
      <c r="CH88" s="57"/>
      <c r="CI88" s="57"/>
      <c r="CJ88" s="57"/>
      <c r="CK88" s="57"/>
      <c r="CL88" s="57"/>
      <c r="CM88" s="57"/>
      <c r="CN88" s="57"/>
      <c r="CO88" s="57"/>
      <c r="CP88" s="57"/>
      <c r="CQ88" s="57"/>
      <c r="CR88" s="57"/>
      <c r="CS88" s="57"/>
      <c r="CT88" s="57"/>
      <c r="CU88" s="57"/>
      <c r="CV88" s="57"/>
      <c r="CW88" s="57"/>
      <c r="CX88" s="57"/>
      <c r="CY88" s="57"/>
      <c r="CZ88" s="57"/>
      <c r="DA88" s="57"/>
      <c r="DB88" s="57"/>
      <c r="DC88" s="57"/>
      <c r="DD88" s="57"/>
      <c r="DE88" s="57"/>
      <c r="DF88" s="57"/>
      <c r="DG88" s="57"/>
      <c r="DH88" s="57"/>
      <c r="DI88" s="57"/>
      <c r="DJ88" s="57"/>
      <c r="DK88" s="57"/>
      <c r="DL88" s="57"/>
      <c r="DM88" s="57"/>
      <c r="DN88" s="57"/>
      <c r="DO88" s="57"/>
      <c r="DP88" s="57"/>
      <c r="DQ88" s="57"/>
      <c r="DR88" s="57"/>
      <c r="DS88" s="57"/>
      <c r="DT88" s="57"/>
      <c r="DU88" s="57"/>
      <c r="DV88" s="57"/>
      <c r="DW88" s="57"/>
      <c r="DX88" s="57"/>
      <c r="DY88" s="57"/>
      <c r="DZ88" s="57"/>
      <c r="EA88" s="57"/>
      <c r="EB88" s="57"/>
      <c r="EC88" s="57"/>
      <c r="ED88" s="57"/>
      <c r="EE88" s="57"/>
      <c r="EF88" s="57"/>
      <c r="EG88" s="57"/>
      <c r="EH88" s="57"/>
      <c r="EI88" s="57"/>
      <c r="EJ88" s="57"/>
      <c r="EK88" s="57"/>
      <c r="EL88" s="57"/>
      <c r="EM88" s="57"/>
      <c r="EN88" s="57"/>
      <c r="EO88" s="57"/>
      <c r="EP88" s="57"/>
      <c r="EQ88" s="57"/>
      <c r="ER88" s="57"/>
      <c r="ES88" s="57"/>
      <c r="ET88" s="57"/>
      <c r="EU88" s="57"/>
      <c r="EV88" s="57"/>
      <c r="EW88" s="57"/>
      <c r="EX88" s="57"/>
      <c r="EY88" s="57"/>
      <c r="EZ88" s="57"/>
      <c r="FA88" s="57"/>
      <c r="FB88" s="57"/>
      <c r="FC88" s="57"/>
      <c r="FD88" s="57"/>
      <c r="FE88" s="57"/>
      <c r="FF88" s="57"/>
      <c r="FG88" s="57"/>
      <c r="FH88" s="57"/>
      <c r="FI88" s="57"/>
      <c r="FJ88" s="57"/>
      <c r="FK88" s="57"/>
      <c r="FL88" s="57"/>
      <c r="FM88" s="57"/>
      <c r="FN88" s="57"/>
      <c r="FO88" s="57"/>
      <c r="FP88" s="57"/>
      <c r="FQ88" s="57"/>
      <c r="FR88" s="57"/>
      <c r="FS88" s="57"/>
      <c r="FT88" s="57"/>
      <c r="FU88" s="57"/>
      <c r="FV88" s="57"/>
      <c r="FW88" s="57"/>
      <c r="FX88" s="57"/>
      <c r="FY88" s="57"/>
      <c r="FZ88" s="57"/>
      <c r="GA88" s="57"/>
      <c r="GB88" s="57"/>
      <c r="GC88" s="57"/>
      <c r="GD88" s="57"/>
      <c r="GE88" s="57"/>
      <c r="GF88" s="57"/>
      <c r="GG88" s="57"/>
      <c r="GH88" s="57"/>
      <c r="GI88" s="57"/>
      <c r="GJ88" s="57"/>
      <c r="GK88" s="57"/>
      <c r="GL88" s="57"/>
      <c r="GM88" s="57"/>
      <c r="GN88" s="57"/>
      <c r="GO88" s="57"/>
      <c r="GP88" s="57"/>
      <c r="GQ88" s="57"/>
      <c r="GR88" s="57"/>
      <c r="GS88" s="57"/>
      <c r="GT88" s="57"/>
      <c r="GU88" s="57"/>
      <c r="GV88" s="57"/>
      <c r="GW88" s="57"/>
      <c r="GX88" s="57"/>
      <c r="GY88" s="57"/>
      <c r="GZ88" s="57"/>
      <c r="HA88" s="57"/>
      <c r="HB88" s="57"/>
      <c r="HC88" s="57"/>
      <c r="HD88" s="57"/>
      <c r="HE88" s="57"/>
      <c r="HF88" s="57"/>
      <c r="HG88" s="57"/>
      <c r="HH88" s="57"/>
      <c r="HI88" s="57"/>
      <c r="HJ88" s="57"/>
      <c r="HK88" s="57"/>
      <c r="HL88" s="57"/>
      <c r="HM88" s="57"/>
      <c r="HN88" s="57"/>
      <c r="HO88" s="57"/>
      <c r="HP88" s="57"/>
      <c r="HQ88" s="57"/>
      <c r="HR88" s="57"/>
      <c r="HS88" s="57"/>
      <c r="HT88" s="57"/>
      <c r="HU88" s="57"/>
      <c r="HV88" s="57"/>
      <c r="HW88" s="57"/>
      <c r="HX88" s="57"/>
      <c r="HY88" s="57"/>
      <c r="HZ88" s="57"/>
      <c r="IA88" s="57"/>
      <c r="IB88" s="57"/>
      <c r="IC88" s="57"/>
      <c r="ID88" s="57"/>
      <c r="IE88" s="57"/>
      <c r="IF88" s="57"/>
      <c r="IG88" s="57"/>
      <c r="IH88" s="57"/>
      <c r="II88" s="57"/>
      <c r="IJ88" s="57"/>
      <c r="IK88" s="57"/>
      <c r="IL88" s="57"/>
      <c r="IM88" s="57"/>
      <c r="IN88" s="57"/>
      <c r="IO88" s="57"/>
      <c r="IP88" s="57"/>
      <c r="IQ88" s="57"/>
      <c r="IR88" s="57"/>
      <c r="IS88" s="57"/>
      <c r="IT88" s="57"/>
      <c r="IU88" s="57"/>
      <c r="IV88" s="57"/>
      <c r="IW88" s="57"/>
      <c r="IX88" s="57"/>
      <c r="IY88" s="57"/>
      <c r="IZ88" s="57"/>
      <c r="JA88" s="57"/>
      <c r="JB88" s="57"/>
      <c r="JC88" s="57"/>
      <c r="JD88" s="57"/>
      <c r="JE88" s="57"/>
      <c r="JF88" s="57"/>
      <c r="JG88" s="57"/>
      <c r="JH88" s="57"/>
      <c r="JI88" s="57"/>
      <c r="JJ88" s="57"/>
      <c r="JK88" s="57"/>
      <c r="JL88" s="57"/>
      <c r="JM88" s="57"/>
      <c r="JN88" s="57"/>
      <c r="JO88" s="57"/>
      <c r="JP88" s="57"/>
      <c r="JQ88" s="57"/>
      <c r="JR88" s="57"/>
      <c r="JS88" s="57"/>
      <c r="JT88" s="57"/>
      <c r="JU88" s="57"/>
      <c r="JV88" s="57"/>
      <c r="JW88" s="57"/>
      <c r="JX88" s="57"/>
      <c r="JY88" s="57"/>
      <c r="JZ88" s="57"/>
      <c r="KA88" s="57"/>
      <c r="KB88" s="57"/>
      <c r="KC88" s="57"/>
      <c r="KD88" s="57"/>
      <c r="KE88" s="57"/>
      <c r="KF88" s="57"/>
      <c r="KG88" s="57"/>
      <c r="KH88" s="57"/>
      <c r="KI88" s="57"/>
      <c r="KJ88" s="57"/>
      <c r="KK88" s="57"/>
      <c r="KL88" s="57"/>
      <c r="KM88" s="57"/>
      <c r="KN88" s="57"/>
      <c r="KO88" s="57"/>
      <c r="KP88" s="57"/>
      <c r="KQ88" s="57"/>
      <c r="KR88" s="57"/>
      <c r="KS88" s="57"/>
      <c r="KT88" s="57"/>
      <c r="KU88" s="57"/>
      <c r="KV88" s="57"/>
      <c r="KW88" s="57"/>
      <c r="KX88" s="57"/>
      <c r="KY88" s="57"/>
      <c r="KZ88" s="57"/>
      <c r="LA88" s="57"/>
      <c r="LB88" s="57"/>
      <c r="LC88" s="57"/>
      <c r="LD88" s="57"/>
      <c r="LE88" s="57"/>
      <c r="LF88" s="57"/>
      <c r="LG88" s="57"/>
      <c r="LH88" s="57"/>
      <c r="LI88" s="57"/>
      <c r="LJ88" s="57"/>
      <c r="LK88" s="57"/>
      <c r="LL88" s="57"/>
      <c r="LM88" s="57"/>
      <c r="LN88" s="57"/>
      <c r="LO88" s="57"/>
      <c r="LP88" s="57"/>
      <c r="LQ88" s="57"/>
      <c r="LR88" s="57"/>
      <c r="LS88" s="57"/>
      <c r="LT88" s="57"/>
      <c r="LU88" s="57"/>
      <c r="LV88" s="57"/>
      <c r="LW88" s="57"/>
      <c r="LX88" s="57"/>
      <c r="LY88" s="57"/>
      <c r="LZ88" s="57"/>
      <c r="MA88" s="57"/>
      <c r="MB88" s="57"/>
      <c r="MC88" s="57"/>
      <c r="MD88" s="57"/>
      <c r="ME88" s="57"/>
      <c r="MF88" s="57"/>
      <c r="MG88" s="57"/>
      <c r="MH88" s="57"/>
      <c r="MI88" s="57"/>
      <c r="MJ88" s="57"/>
      <c r="MK88" s="57"/>
      <c r="ML88" s="57"/>
      <c r="MM88" s="57"/>
      <c r="MN88" s="57"/>
      <c r="MO88" s="57"/>
      <c r="MP88" s="57"/>
      <c r="MQ88" s="57"/>
      <c r="MR88" s="57"/>
      <c r="MS88" s="57"/>
      <c r="MT88" s="57"/>
      <c r="MU88" s="57"/>
      <c r="MV88" s="57"/>
      <c r="MW88" s="57"/>
      <c r="MX88" s="57"/>
      <c r="MY88" s="57"/>
      <c r="MZ88" s="57"/>
      <c r="NA88" s="57"/>
      <c r="NB88" s="57"/>
      <c r="NC88" s="57"/>
      <c r="ND88" s="57"/>
      <c r="NE88" s="57"/>
      <c r="NF88" s="57"/>
      <c r="NG88" s="57"/>
      <c r="NH88" s="57"/>
      <c r="NI88" s="57"/>
      <c r="NJ88" s="57"/>
      <c r="NK88" s="57"/>
      <c r="NL88" s="57"/>
      <c r="NM88" s="57"/>
      <c r="NN88" s="57"/>
      <c r="NO88" s="57"/>
      <c r="NP88" s="57"/>
      <c r="NQ88" s="57"/>
      <c r="NR88" s="57"/>
    </row>
    <row r="89" spans="3:382" x14ac:dyDescent="0.25">
      <c r="D89" s="57"/>
      <c r="E89" s="57"/>
      <c r="F89" s="57"/>
      <c r="G89" s="57"/>
      <c r="H89" s="57"/>
      <c r="I89" s="57"/>
      <c r="J89" s="57"/>
      <c r="K89" s="57"/>
      <c r="L89" s="57"/>
      <c r="M89" s="57"/>
      <c r="N89" s="57"/>
      <c r="O89" s="57"/>
      <c r="P89" s="57"/>
      <c r="Q89" s="57"/>
      <c r="R89" s="57"/>
      <c r="S89" s="57"/>
      <c r="T89" s="57"/>
      <c r="U89" s="57"/>
      <c r="V89" s="57"/>
      <c r="W89" s="57"/>
      <c r="X89" s="57"/>
      <c r="Y89" s="57"/>
      <c r="Z89" s="57"/>
      <c r="AA89" s="57"/>
      <c r="AB89" s="57"/>
      <c r="AC89" s="57"/>
      <c r="AD89" s="57"/>
      <c r="AE89" s="57"/>
      <c r="AF89" s="57"/>
      <c r="AG89" s="57"/>
      <c r="AH89" s="57"/>
      <c r="AI89" s="57"/>
      <c r="AJ89" s="57"/>
      <c r="AK89" s="57"/>
      <c r="AL89" s="57"/>
      <c r="AM89" s="57"/>
      <c r="AN89" s="57"/>
      <c r="AO89" s="57"/>
      <c r="AP89" s="57"/>
      <c r="AQ89" s="57"/>
      <c r="AR89" s="57"/>
      <c r="AS89" s="57"/>
      <c r="AT89" s="57"/>
      <c r="BP89" s="57"/>
      <c r="BQ89" s="57"/>
      <c r="BR89" s="57"/>
      <c r="BS89" s="57"/>
      <c r="BT89" s="57"/>
      <c r="BU89" s="57"/>
      <c r="BV89" s="57"/>
      <c r="BW89" s="57"/>
      <c r="BX89" s="57"/>
      <c r="BY89" s="57"/>
      <c r="BZ89" s="57"/>
      <c r="CA89" s="57"/>
      <c r="CB89" s="57"/>
      <c r="CC89" s="57"/>
      <c r="CD89" s="57"/>
      <c r="CE89" s="57"/>
      <c r="CF89" s="57"/>
      <c r="CG89" s="57"/>
      <c r="CH89" s="57"/>
      <c r="CI89" s="57"/>
      <c r="CJ89" s="57"/>
      <c r="CK89" s="57"/>
      <c r="CL89" s="57"/>
      <c r="CM89" s="57"/>
      <c r="CN89" s="57"/>
      <c r="CO89" s="57"/>
      <c r="CP89" s="57"/>
      <c r="CQ89" s="57"/>
      <c r="CR89" s="57"/>
      <c r="CS89" s="57"/>
      <c r="CT89" s="57"/>
      <c r="CU89" s="57"/>
      <c r="CV89" s="57"/>
      <c r="CW89" s="57"/>
      <c r="CX89" s="57"/>
      <c r="CY89" s="57"/>
      <c r="CZ89" s="57"/>
      <c r="DA89" s="57"/>
      <c r="DB89" s="57"/>
      <c r="DC89" s="57"/>
      <c r="DD89" s="57"/>
      <c r="DE89" s="57"/>
      <c r="EA89" s="57"/>
      <c r="EB89" s="57"/>
      <c r="EC89" s="57"/>
      <c r="ED89" s="57"/>
      <c r="EE89" s="57"/>
      <c r="EF89" s="57"/>
      <c r="EG89" s="57"/>
      <c r="EH89" s="57"/>
      <c r="EI89" s="57"/>
      <c r="EJ89" s="57"/>
      <c r="EK89" s="57"/>
      <c r="EL89" s="57"/>
      <c r="EM89" s="57"/>
      <c r="EN89" s="57"/>
      <c r="EO89" s="57"/>
      <c r="EP89" s="57"/>
      <c r="EQ89" s="57"/>
      <c r="ER89" s="57"/>
      <c r="ES89" s="57"/>
      <c r="ET89" s="57"/>
      <c r="EU89" s="57"/>
      <c r="EV89" s="57"/>
      <c r="EW89" s="57"/>
      <c r="EX89" s="57"/>
      <c r="EY89" s="57"/>
      <c r="EZ89" s="57"/>
      <c r="FA89" s="57"/>
      <c r="FB89" s="57"/>
      <c r="FC89" s="57"/>
      <c r="FD89" s="57"/>
      <c r="FE89" s="57"/>
      <c r="FF89" s="57"/>
      <c r="FG89" s="57"/>
      <c r="FH89" s="57"/>
      <c r="FI89" s="57"/>
      <c r="FJ89" s="57"/>
      <c r="FK89" s="57"/>
      <c r="FL89" s="57"/>
      <c r="FM89" s="57"/>
      <c r="FN89" s="57"/>
      <c r="FO89" s="57"/>
      <c r="FP89" s="57"/>
      <c r="GL89" s="57"/>
      <c r="GM89" s="57"/>
      <c r="GN89" s="57"/>
      <c r="GO89" s="57"/>
      <c r="GP89" s="57"/>
      <c r="GQ89" s="57"/>
      <c r="GR89" s="57"/>
      <c r="GS89" s="57"/>
      <c r="GT89" s="57"/>
      <c r="GU89" s="57"/>
      <c r="GV89" s="57"/>
      <c r="GW89" s="57"/>
      <c r="GX89" s="57"/>
      <c r="GY89" s="57"/>
      <c r="GZ89" s="57"/>
      <c r="HA89" s="57"/>
      <c r="HB89" s="57"/>
      <c r="HC89" s="57"/>
      <c r="HD89" s="57"/>
      <c r="HE89" s="57"/>
      <c r="HF89" s="57"/>
      <c r="HG89" s="57"/>
      <c r="HH89" s="57"/>
      <c r="HI89" s="57"/>
      <c r="HJ89" s="57"/>
      <c r="HK89" s="57"/>
      <c r="HL89" s="57"/>
      <c r="HM89" s="57"/>
      <c r="HN89" s="57"/>
      <c r="HO89" s="57"/>
      <c r="HP89" s="57"/>
      <c r="HQ89" s="57"/>
      <c r="HR89" s="57"/>
      <c r="HS89" s="57"/>
      <c r="HT89" s="57"/>
      <c r="HU89" s="57"/>
      <c r="HV89" s="57"/>
      <c r="HW89" s="57"/>
      <c r="HX89" s="57"/>
      <c r="HY89" s="57"/>
      <c r="HZ89" s="57"/>
      <c r="IA89" s="57"/>
      <c r="IW89" s="57"/>
      <c r="IX89" s="57"/>
      <c r="IY89" s="57"/>
      <c r="IZ89" s="57"/>
      <c r="JA89" s="57"/>
      <c r="JB89" s="57"/>
      <c r="JC89" s="57"/>
      <c r="JD89" s="57"/>
      <c r="JE89" s="57"/>
      <c r="JF89" s="57"/>
      <c r="JG89" s="57"/>
      <c r="JH89" s="57"/>
      <c r="JI89" s="57"/>
      <c r="JJ89" s="57"/>
      <c r="JK89" s="57"/>
      <c r="JL89" s="57"/>
      <c r="JM89" s="57"/>
      <c r="JN89" s="57"/>
      <c r="JO89" s="57"/>
      <c r="JP89" s="57"/>
      <c r="JQ89" s="57"/>
      <c r="JR89" s="57"/>
      <c r="JS89" s="57"/>
      <c r="JT89" s="57"/>
      <c r="JU89" s="57"/>
      <c r="JV89" s="57"/>
      <c r="JW89" s="57"/>
      <c r="JX89" s="57"/>
      <c r="JY89" s="57"/>
      <c r="JZ89" s="57"/>
      <c r="KA89" s="57"/>
      <c r="KB89" s="57"/>
      <c r="KC89" s="57"/>
      <c r="KD89" s="57"/>
      <c r="KE89" s="57"/>
      <c r="KF89" s="57"/>
      <c r="KG89" s="57"/>
      <c r="KH89" s="57"/>
      <c r="KI89" s="57"/>
      <c r="KJ89" s="57"/>
      <c r="KK89" s="57"/>
      <c r="KL89" s="57"/>
      <c r="LH89" s="57"/>
      <c r="LI89" s="57"/>
      <c r="LJ89" s="57"/>
      <c r="LK89" s="57"/>
      <c r="LL89" s="57"/>
      <c r="LM89" s="57"/>
      <c r="LN89" s="57"/>
      <c r="LO89" s="57"/>
      <c r="LP89" s="57"/>
      <c r="LQ89" s="57"/>
      <c r="LR89" s="57"/>
      <c r="LS89" s="57"/>
      <c r="LT89" s="57"/>
      <c r="LU89" s="57"/>
      <c r="LV89" s="57"/>
      <c r="LW89" s="57"/>
      <c r="LX89" s="57"/>
      <c r="LY89" s="57"/>
      <c r="LZ89" s="57"/>
      <c r="MA89" s="57"/>
      <c r="MB89" s="57"/>
      <c r="MC89" s="57"/>
      <c r="MD89" s="57"/>
      <c r="ME89" s="57"/>
      <c r="MF89" s="57"/>
      <c r="MG89" s="57"/>
      <c r="MH89" s="57"/>
      <c r="MI89" s="57"/>
      <c r="MJ89" s="57"/>
      <c r="MK89" s="57"/>
      <c r="ML89" s="57"/>
      <c r="MM89" s="57"/>
      <c r="MN89" s="57"/>
      <c r="MO89" s="57"/>
      <c r="MP89" s="57"/>
      <c r="MQ89" s="57"/>
      <c r="MR89" s="57"/>
      <c r="MS89" s="57"/>
      <c r="MT89" s="57"/>
      <c r="MU89" s="57"/>
      <c r="MV89" s="57"/>
      <c r="MW89" s="57"/>
    </row>
    <row r="90" spans="3:382" x14ac:dyDescent="0.25">
      <c r="D90" s="57"/>
      <c r="E90" s="57"/>
      <c r="F90" s="57"/>
      <c r="G90" s="57"/>
      <c r="H90" s="57"/>
      <c r="I90" s="57"/>
      <c r="J90" s="57"/>
      <c r="K90" s="57"/>
      <c r="L90" s="57"/>
      <c r="M90" s="57"/>
      <c r="N90" s="57"/>
      <c r="O90" s="57"/>
      <c r="P90" s="57"/>
      <c r="Q90" s="57"/>
      <c r="R90" s="57"/>
      <c r="S90" s="57"/>
      <c r="T90" s="57"/>
      <c r="U90" s="57"/>
      <c r="V90" s="57"/>
      <c r="W90" s="57"/>
      <c r="X90" s="57"/>
      <c r="Y90" s="57"/>
      <c r="Z90" s="57"/>
      <c r="AA90" s="57"/>
      <c r="AB90" s="57"/>
      <c r="AC90" s="57"/>
      <c r="AD90" s="57"/>
      <c r="AE90" s="57"/>
      <c r="AF90" s="57"/>
      <c r="AG90" s="57"/>
      <c r="AH90" s="57"/>
      <c r="AI90" s="57"/>
      <c r="AJ90" s="57"/>
      <c r="AK90" s="57"/>
      <c r="AL90" s="57"/>
      <c r="AM90" s="57"/>
      <c r="AN90" s="57"/>
      <c r="AO90" s="57"/>
      <c r="AP90" s="57"/>
      <c r="AQ90" s="57"/>
      <c r="AR90" s="57"/>
      <c r="AS90" s="57"/>
      <c r="AT90" s="57"/>
      <c r="BP90" s="57"/>
      <c r="BQ90" s="57"/>
      <c r="BR90" s="57"/>
      <c r="BS90" s="57"/>
      <c r="BT90" s="57"/>
      <c r="BU90" s="57"/>
      <c r="BV90" s="57"/>
      <c r="BW90" s="57"/>
      <c r="BX90" s="57"/>
      <c r="BY90" s="57"/>
      <c r="BZ90" s="57"/>
      <c r="CA90" s="57"/>
      <c r="CB90" s="57"/>
      <c r="CC90" s="57"/>
      <c r="CD90" s="57"/>
      <c r="CE90" s="57"/>
      <c r="CF90" s="57"/>
      <c r="CG90" s="57"/>
      <c r="CH90" s="57"/>
      <c r="CI90" s="57"/>
      <c r="CJ90" s="57"/>
      <c r="CK90" s="57"/>
      <c r="CL90" s="57"/>
      <c r="CM90" s="57"/>
      <c r="CN90" s="57"/>
      <c r="CO90" s="57"/>
      <c r="CP90" s="57"/>
      <c r="CQ90" s="57"/>
      <c r="CR90" s="57"/>
      <c r="CS90" s="57"/>
      <c r="CT90" s="57"/>
      <c r="CU90" s="57"/>
      <c r="CV90" s="57"/>
      <c r="CW90" s="57"/>
      <c r="CX90" s="57"/>
      <c r="CY90" s="57"/>
      <c r="CZ90" s="57"/>
      <c r="DA90" s="57"/>
      <c r="DB90" s="57"/>
      <c r="DC90" s="57"/>
      <c r="DD90" s="57"/>
      <c r="DE90" s="57"/>
      <c r="EA90" s="57"/>
      <c r="EB90" s="57"/>
      <c r="EC90" s="57"/>
      <c r="ED90" s="57"/>
      <c r="EE90" s="57"/>
      <c r="EF90" s="57"/>
      <c r="EG90" s="57"/>
      <c r="EH90" s="57"/>
      <c r="EI90" s="57"/>
      <c r="EJ90" s="57"/>
      <c r="EK90" s="57"/>
      <c r="EL90" s="57"/>
      <c r="EM90" s="57"/>
      <c r="EN90" s="57"/>
      <c r="EO90" s="57"/>
      <c r="EP90" s="57"/>
      <c r="EQ90" s="57"/>
      <c r="ER90" s="57"/>
      <c r="ES90" s="57"/>
      <c r="ET90" s="57"/>
      <c r="EU90" s="57"/>
      <c r="EV90" s="57"/>
      <c r="EW90" s="57"/>
      <c r="EX90" s="57"/>
      <c r="EY90" s="57"/>
      <c r="EZ90" s="57"/>
      <c r="FA90" s="57"/>
      <c r="FB90" s="57"/>
      <c r="FC90" s="57"/>
      <c r="FD90" s="57"/>
      <c r="FE90" s="57"/>
      <c r="FF90" s="57"/>
      <c r="FG90" s="57"/>
      <c r="FH90" s="57"/>
      <c r="FI90" s="57"/>
      <c r="FJ90" s="57"/>
      <c r="FK90" s="57"/>
      <c r="FL90" s="57"/>
      <c r="FM90" s="57"/>
      <c r="FN90" s="57"/>
      <c r="FO90" s="57"/>
      <c r="FP90" s="57"/>
      <c r="GL90" s="57"/>
      <c r="GM90" s="57"/>
      <c r="GN90" s="57"/>
      <c r="GO90" s="57"/>
      <c r="GP90" s="57"/>
      <c r="GQ90" s="57"/>
      <c r="GR90" s="57"/>
      <c r="GS90" s="57"/>
      <c r="GT90" s="57"/>
      <c r="GU90" s="57"/>
      <c r="GV90" s="57"/>
      <c r="GW90" s="57"/>
      <c r="GX90" s="57"/>
      <c r="GY90" s="57"/>
      <c r="GZ90" s="57"/>
      <c r="HA90" s="57"/>
      <c r="HB90" s="57"/>
      <c r="HC90" s="57"/>
      <c r="HD90" s="57"/>
      <c r="HE90" s="57"/>
      <c r="HF90" s="57"/>
      <c r="HG90" s="57"/>
      <c r="HH90" s="57"/>
      <c r="HI90" s="57"/>
      <c r="HJ90" s="57"/>
      <c r="HK90" s="57"/>
      <c r="HL90" s="57"/>
      <c r="HM90" s="57"/>
      <c r="HN90" s="57"/>
      <c r="HO90" s="57"/>
      <c r="HP90" s="57"/>
      <c r="HQ90" s="57"/>
      <c r="HR90" s="57"/>
      <c r="HS90" s="57"/>
      <c r="HT90" s="57"/>
      <c r="HU90" s="57"/>
      <c r="HV90" s="57"/>
      <c r="HW90" s="57"/>
      <c r="HX90" s="57"/>
      <c r="HY90" s="57"/>
      <c r="HZ90" s="57"/>
      <c r="IA90" s="57"/>
      <c r="IW90" s="57"/>
      <c r="IX90" s="57"/>
      <c r="IY90" s="57"/>
      <c r="IZ90" s="57"/>
      <c r="JA90" s="57"/>
      <c r="JB90" s="57"/>
      <c r="JC90" s="57"/>
      <c r="JD90" s="57"/>
      <c r="JE90" s="57"/>
      <c r="JF90" s="57"/>
      <c r="JG90" s="57"/>
      <c r="JH90" s="57"/>
      <c r="JI90" s="57"/>
      <c r="JJ90" s="57"/>
      <c r="JK90" s="57"/>
      <c r="JL90" s="57"/>
      <c r="JM90" s="57"/>
      <c r="JN90" s="57"/>
      <c r="JO90" s="57"/>
      <c r="JP90" s="57"/>
      <c r="JQ90" s="57"/>
      <c r="JR90" s="57"/>
      <c r="JS90" s="57"/>
      <c r="JT90" s="57"/>
      <c r="JU90" s="57"/>
      <c r="JV90" s="57"/>
      <c r="JW90" s="57"/>
      <c r="JX90" s="57"/>
      <c r="JY90" s="57"/>
      <c r="JZ90" s="57"/>
      <c r="KA90" s="57"/>
      <c r="KB90" s="57"/>
      <c r="KC90" s="57"/>
      <c r="KD90" s="57"/>
      <c r="KE90" s="57"/>
      <c r="KF90" s="57"/>
      <c r="KG90" s="57"/>
      <c r="KH90" s="57"/>
      <c r="KI90" s="57"/>
      <c r="KJ90" s="57"/>
      <c r="KK90" s="57"/>
      <c r="KL90" s="57"/>
      <c r="LH90" s="57"/>
      <c r="LI90" s="57"/>
      <c r="LJ90" s="57"/>
      <c r="LK90" s="57"/>
      <c r="LL90" s="57"/>
      <c r="LM90" s="57"/>
      <c r="LN90" s="57"/>
      <c r="LO90" s="57"/>
      <c r="LP90" s="57"/>
      <c r="LQ90" s="57"/>
      <c r="LR90" s="57"/>
      <c r="LS90" s="57"/>
      <c r="LT90" s="57"/>
      <c r="LU90" s="57"/>
      <c r="LV90" s="57"/>
      <c r="LW90" s="57"/>
      <c r="LX90" s="57"/>
      <c r="LY90" s="57"/>
      <c r="LZ90" s="57"/>
      <c r="MA90" s="57"/>
      <c r="MB90" s="57"/>
      <c r="MC90" s="57"/>
      <c r="MD90" s="57"/>
      <c r="ME90" s="57"/>
      <c r="MF90" s="57"/>
      <c r="MG90" s="57"/>
      <c r="MH90" s="57"/>
      <c r="MI90" s="57"/>
      <c r="MJ90" s="57"/>
      <c r="MK90" s="57"/>
      <c r="ML90" s="57"/>
      <c r="MM90" s="57"/>
      <c r="MN90" s="57"/>
      <c r="MO90" s="57"/>
      <c r="MP90" s="57"/>
      <c r="MQ90" s="57"/>
      <c r="MR90" s="57"/>
      <c r="MS90" s="57"/>
      <c r="MT90" s="57"/>
      <c r="MU90" s="57"/>
      <c r="MV90" s="57"/>
      <c r="MW90" s="57"/>
    </row>
    <row r="91" spans="3:382" x14ac:dyDescent="0.25">
      <c r="D91" s="57"/>
      <c r="E91" s="57"/>
      <c r="F91" s="57"/>
      <c r="G91" s="57"/>
      <c r="H91" s="57"/>
      <c r="I91" s="57"/>
      <c r="J91" s="57"/>
      <c r="K91" s="57"/>
      <c r="L91" s="57"/>
      <c r="M91" s="57"/>
      <c r="N91" s="57"/>
      <c r="O91" s="57"/>
      <c r="P91" s="57"/>
      <c r="Q91" s="57"/>
      <c r="R91" s="57"/>
      <c r="S91" s="57"/>
      <c r="T91" s="57"/>
      <c r="U91" s="57"/>
      <c r="V91" s="57"/>
      <c r="W91" s="57"/>
      <c r="X91" s="57"/>
      <c r="Y91" s="57"/>
      <c r="Z91" s="57"/>
      <c r="AA91" s="57"/>
      <c r="AB91" s="57"/>
      <c r="AC91" s="57"/>
      <c r="AD91" s="57"/>
      <c r="AE91" s="57"/>
      <c r="AF91" s="57"/>
      <c r="AG91" s="57"/>
      <c r="AH91" s="57"/>
      <c r="AI91" s="57"/>
      <c r="AJ91" s="57"/>
      <c r="AK91" s="57"/>
      <c r="AL91" s="57"/>
      <c r="AM91" s="57"/>
      <c r="AN91" s="57"/>
      <c r="AO91" s="57"/>
      <c r="AP91" s="57"/>
      <c r="AQ91" s="57"/>
      <c r="AR91" s="57"/>
      <c r="AS91" s="57"/>
      <c r="AT91" s="57"/>
      <c r="BP91" s="57"/>
      <c r="BQ91" s="57"/>
      <c r="BR91" s="57"/>
      <c r="BS91" s="57"/>
      <c r="BT91" s="57"/>
      <c r="BU91" s="57"/>
      <c r="BV91" s="57"/>
      <c r="BW91" s="57"/>
      <c r="BX91" s="57"/>
      <c r="BY91" s="57"/>
      <c r="BZ91" s="57"/>
      <c r="CA91" s="57"/>
      <c r="CB91" s="57"/>
      <c r="CC91" s="57"/>
      <c r="CD91" s="57"/>
      <c r="CE91" s="57"/>
      <c r="CF91" s="57"/>
      <c r="CG91" s="57"/>
      <c r="CH91" s="57"/>
      <c r="CI91" s="57"/>
      <c r="CJ91" s="57"/>
      <c r="CK91" s="57"/>
      <c r="CL91" s="57"/>
      <c r="CM91" s="57"/>
      <c r="CN91" s="57"/>
      <c r="CO91" s="57"/>
      <c r="CP91" s="57"/>
      <c r="CQ91" s="57"/>
      <c r="CR91" s="57"/>
      <c r="CS91" s="57"/>
      <c r="CT91" s="57"/>
      <c r="CU91" s="57"/>
      <c r="CV91" s="57"/>
      <c r="CW91" s="57"/>
      <c r="CX91" s="57"/>
      <c r="CY91" s="57"/>
      <c r="CZ91" s="57"/>
      <c r="DA91" s="57"/>
      <c r="DB91" s="57"/>
      <c r="DC91" s="57"/>
      <c r="DD91" s="57"/>
      <c r="DE91" s="57"/>
      <c r="EA91" s="57"/>
      <c r="EB91" s="57"/>
      <c r="EC91" s="57"/>
      <c r="ED91" s="57"/>
      <c r="EE91" s="57"/>
      <c r="EF91" s="57"/>
      <c r="EG91" s="57"/>
      <c r="EH91" s="57"/>
      <c r="EI91" s="57"/>
      <c r="EJ91" s="57"/>
      <c r="EK91" s="57"/>
      <c r="EL91" s="57"/>
      <c r="EM91" s="57"/>
      <c r="EN91" s="57"/>
      <c r="EO91" s="57"/>
      <c r="EP91" s="57"/>
      <c r="EQ91" s="57"/>
      <c r="ER91" s="57"/>
      <c r="ES91" s="57"/>
      <c r="ET91" s="57"/>
      <c r="EU91" s="57"/>
      <c r="EV91" s="57"/>
      <c r="EW91" s="57"/>
      <c r="EX91" s="57"/>
      <c r="EY91" s="57"/>
      <c r="EZ91" s="57"/>
      <c r="FA91" s="57"/>
      <c r="FB91" s="57"/>
      <c r="FC91" s="57"/>
      <c r="FD91" s="57"/>
      <c r="FE91" s="57"/>
      <c r="FF91" s="57"/>
      <c r="FG91" s="57"/>
      <c r="FH91" s="57"/>
      <c r="FI91" s="57"/>
      <c r="FJ91" s="57"/>
      <c r="FK91" s="57"/>
      <c r="FL91" s="57"/>
      <c r="FM91" s="57"/>
      <c r="FN91" s="57"/>
      <c r="FO91" s="57"/>
      <c r="FP91" s="57"/>
      <c r="GL91" s="57"/>
      <c r="GM91" s="57"/>
      <c r="GN91" s="57"/>
      <c r="GO91" s="57"/>
      <c r="GP91" s="57"/>
      <c r="GQ91" s="57"/>
      <c r="GR91" s="57"/>
      <c r="GS91" s="57"/>
      <c r="GT91" s="57"/>
      <c r="GU91" s="57"/>
      <c r="GV91" s="57"/>
      <c r="GW91" s="57"/>
      <c r="GX91" s="57"/>
      <c r="GY91" s="57"/>
      <c r="GZ91" s="57"/>
      <c r="HA91" s="57"/>
      <c r="HB91" s="57"/>
      <c r="HC91" s="57"/>
      <c r="HD91" s="57"/>
      <c r="HE91" s="57"/>
      <c r="HF91" s="57"/>
      <c r="HG91" s="57"/>
      <c r="HH91" s="57"/>
      <c r="HI91" s="57"/>
      <c r="HJ91" s="57"/>
      <c r="HK91" s="57"/>
      <c r="HL91" s="57"/>
      <c r="HM91" s="57"/>
      <c r="HN91" s="57"/>
      <c r="HO91" s="57"/>
      <c r="HP91" s="57"/>
      <c r="HQ91" s="57"/>
      <c r="HR91" s="57"/>
      <c r="HS91" s="57"/>
      <c r="HT91" s="57"/>
      <c r="HU91" s="57"/>
      <c r="HV91" s="57"/>
      <c r="HW91" s="57"/>
      <c r="HX91" s="57"/>
      <c r="HY91" s="57"/>
      <c r="HZ91" s="57"/>
      <c r="IA91" s="57"/>
      <c r="IW91" s="57"/>
      <c r="IX91" s="57"/>
      <c r="IY91" s="57"/>
      <c r="IZ91" s="57"/>
      <c r="JA91" s="57"/>
      <c r="JB91" s="57"/>
      <c r="JC91" s="57"/>
      <c r="JD91" s="57"/>
      <c r="JE91" s="57"/>
      <c r="JF91" s="57"/>
      <c r="JG91" s="57"/>
      <c r="JH91" s="57"/>
      <c r="JI91" s="57"/>
      <c r="JJ91" s="57"/>
      <c r="JK91" s="57"/>
      <c r="JL91" s="57"/>
      <c r="JM91" s="57"/>
      <c r="JN91" s="57"/>
      <c r="JO91" s="57"/>
      <c r="JP91" s="57"/>
      <c r="JQ91" s="57"/>
      <c r="JR91" s="57"/>
      <c r="JS91" s="57"/>
      <c r="JT91" s="57"/>
      <c r="JU91" s="57"/>
      <c r="JV91" s="57"/>
      <c r="JW91" s="57"/>
      <c r="JX91" s="57"/>
      <c r="JY91" s="57"/>
      <c r="JZ91" s="57"/>
      <c r="KA91" s="57"/>
      <c r="KB91" s="57"/>
      <c r="KC91" s="57"/>
      <c r="KD91" s="57"/>
      <c r="KE91" s="57"/>
      <c r="KF91" s="57"/>
      <c r="KG91" s="57"/>
      <c r="KH91" s="57"/>
      <c r="KI91" s="57"/>
      <c r="KJ91" s="57"/>
      <c r="KK91" s="57"/>
      <c r="KL91" s="57"/>
      <c r="LH91" s="57"/>
      <c r="LI91" s="57"/>
      <c r="LJ91" s="57"/>
      <c r="LK91" s="57"/>
      <c r="LL91" s="57"/>
      <c r="LM91" s="57"/>
      <c r="LN91" s="57"/>
      <c r="LO91" s="57"/>
      <c r="LP91" s="57"/>
      <c r="LQ91" s="57"/>
      <c r="LR91" s="57"/>
      <c r="LS91" s="57"/>
      <c r="LT91" s="57"/>
      <c r="LU91" s="57"/>
      <c r="LV91" s="57"/>
      <c r="LW91" s="57"/>
      <c r="LX91" s="57"/>
      <c r="LY91" s="57"/>
      <c r="LZ91" s="57"/>
      <c r="MA91" s="57"/>
      <c r="MB91" s="57"/>
      <c r="MC91" s="57"/>
      <c r="MD91" s="57"/>
      <c r="ME91" s="57"/>
      <c r="MF91" s="57"/>
      <c r="MG91" s="57"/>
      <c r="MH91" s="57"/>
      <c r="MI91" s="57"/>
      <c r="MJ91" s="57"/>
      <c r="MK91" s="57"/>
      <c r="ML91" s="57"/>
      <c r="MM91" s="57"/>
      <c r="MN91" s="57"/>
      <c r="MO91" s="57"/>
      <c r="MP91" s="57"/>
      <c r="MQ91" s="57"/>
      <c r="MR91" s="57"/>
      <c r="MS91" s="57"/>
      <c r="MT91" s="57"/>
      <c r="MU91" s="57"/>
      <c r="MV91" s="57"/>
      <c r="MW91" s="57"/>
    </row>
    <row r="92" spans="3:382" x14ac:dyDescent="0.25">
      <c r="C92" s="61"/>
      <c r="D92" s="57"/>
      <c r="E92" s="57"/>
      <c r="F92" s="57"/>
      <c r="G92" s="57"/>
      <c r="H92" s="57"/>
      <c r="I92" s="57"/>
      <c r="J92" s="57"/>
      <c r="K92" s="57"/>
      <c r="L92" s="57"/>
      <c r="M92" s="57"/>
      <c r="N92" s="57"/>
      <c r="O92" s="57"/>
      <c r="P92" s="57"/>
      <c r="Q92" s="57"/>
      <c r="R92" s="57"/>
      <c r="S92" s="57"/>
      <c r="T92" s="57"/>
      <c r="U92" s="57"/>
      <c r="V92" s="57"/>
      <c r="W92" s="57"/>
      <c r="X92" s="57"/>
      <c r="Y92" s="57"/>
      <c r="Z92" s="57"/>
      <c r="AA92" s="57"/>
      <c r="AB92" s="57"/>
      <c r="AC92" s="57"/>
      <c r="AD92" s="57"/>
      <c r="AE92" s="57"/>
      <c r="AF92" s="57"/>
      <c r="AG92" s="57"/>
      <c r="AH92" s="57"/>
      <c r="AI92" s="57"/>
      <c r="AJ92" s="57"/>
      <c r="AK92" s="57"/>
      <c r="AL92" s="57"/>
      <c r="AM92" s="57"/>
      <c r="AN92" s="57"/>
      <c r="AO92" s="57"/>
      <c r="AP92" s="57"/>
      <c r="AQ92" s="57"/>
      <c r="AR92" s="57"/>
      <c r="AS92" s="57"/>
      <c r="AT92" s="57"/>
    </row>
    <row r="93" spans="3:382" x14ac:dyDescent="0.25">
      <c r="D93" s="57"/>
      <c r="E93" s="57"/>
      <c r="F93" s="57"/>
      <c r="G93" s="57"/>
      <c r="H93" s="57"/>
      <c r="I93" s="57"/>
      <c r="J93" s="57"/>
      <c r="K93" s="57"/>
      <c r="L93" s="57"/>
      <c r="M93" s="57"/>
      <c r="N93" s="57"/>
      <c r="O93" s="57"/>
      <c r="P93" s="57"/>
      <c r="Q93" s="57"/>
      <c r="R93" s="57"/>
      <c r="S93" s="57"/>
      <c r="T93" s="57"/>
      <c r="U93" s="57"/>
      <c r="V93" s="57"/>
      <c r="W93" s="57"/>
      <c r="X93" s="57"/>
      <c r="Y93" s="57"/>
      <c r="Z93" s="57"/>
      <c r="AA93" s="57"/>
      <c r="AB93" s="57"/>
      <c r="AC93" s="57"/>
      <c r="AD93" s="57"/>
      <c r="AE93" s="57"/>
      <c r="AF93" s="57"/>
      <c r="AG93" s="57"/>
      <c r="AH93" s="57"/>
      <c r="AI93" s="57"/>
      <c r="AJ93" s="57"/>
      <c r="AK93" s="57"/>
      <c r="AL93" s="57"/>
      <c r="AM93" s="57"/>
      <c r="AN93" s="57"/>
      <c r="AO93" s="57"/>
      <c r="AP93" s="57"/>
      <c r="AQ93" s="57"/>
      <c r="AR93" s="57"/>
      <c r="AS93" s="57"/>
      <c r="AT93" s="57"/>
      <c r="AU93" s="57"/>
      <c r="AV93" s="57"/>
      <c r="AW93" s="57"/>
      <c r="AX93" s="57"/>
      <c r="AY93" s="57"/>
      <c r="AZ93" s="57"/>
      <c r="BA93" s="57"/>
      <c r="BB93" s="57"/>
      <c r="BC93" s="57"/>
      <c r="BD93" s="57"/>
      <c r="BE93" s="57"/>
      <c r="BF93" s="57"/>
      <c r="BG93" s="57"/>
      <c r="BH93" s="57"/>
      <c r="BI93" s="57"/>
      <c r="BJ93" s="57"/>
      <c r="BK93" s="57"/>
      <c r="BL93" s="57"/>
      <c r="BM93" s="57"/>
      <c r="BN93" s="57"/>
      <c r="BO93" s="57"/>
      <c r="BP93" s="57"/>
      <c r="BQ93" s="57"/>
      <c r="BR93" s="57"/>
      <c r="BS93" s="57"/>
      <c r="BT93" s="57"/>
      <c r="BU93" s="57"/>
      <c r="BV93" s="57"/>
      <c r="BW93" s="57"/>
      <c r="BX93" s="57"/>
      <c r="BY93" s="57"/>
      <c r="BZ93" s="57"/>
      <c r="CA93" s="57"/>
      <c r="CB93" s="57"/>
      <c r="CC93" s="57"/>
      <c r="CD93" s="57"/>
      <c r="CE93" s="57"/>
      <c r="CF93" s="57"/>
      <c r="CG93" s="57"/>
      <c r="CH93" s="57"/>
      <c r="CI93" s="57"/>
      <c r="CJ93" s="57"/>
      <c r="CK93" s="57"/>
      <c r="CL93" s="57"/>
      <c r="CM93" s="57"/>
      <c r="CN93" s="57"/>
      <c r="CO93" s="57"/>
      <c r="CP93" s="57"/>
      <c r="CQ93" s="57"/>
      <c r="CR93" s="57"/>
      <c r="CS93" s="57"/>
      <c r="CT93" s="57"/>
      <c r="CU93" s="57"/>
      <c r="CV93" s="57"/>
      <c r="CW93" s="57"/>
      <c r="CX93" s="57"/>
      <c r="CY93" s="57"/>
      <c r="CZ93" s="57"/>
      <c r="DA93" s="57"/>
      <c r="DB93" s="57"/>
      <c r="DC93" s="57"/>
      <c r="DD93" s="57"/>
      <c r="DE93" s="57"/>
      <c r="DF93" s="57"/>
      <c r="DG93" s="57"/>
      <c r="DH93" s="57"/>
      <c r="DI93" s="57"/>
      <c r="DJ93" s="57"/>
      <c r="DK93" s="57"/>
      <c r="DL93" s="57"/>
      <c r="DM93" s="57"/>
      <c r="DN93" s="57"/>
      <c r="DO93" s="57"/>
      <c r="DP93" s="57"/>
      <c r="DQ93" s="57"/>
      <c r="DR93" s="57"/>
      <c r="DS93" s="57"/>
      <c r="DT93" s="57"/>
      <c r="DU93" s="57"/>
      <c r="DV93" s="57"/>
      <c r="DW93" s="57"/>
      <c r="DX93" s="57"/>
      <c r="DY93" s="57"/>
      <c r="DZ93" s="57"/>
      <c r="EA93" s="57"/>
      <c r="EB93" s="57"/>
      <c r="EC93" s="57"/>
      <c r="ED93" s="57"/>
      <c r="EE93" s="57"/>
      <c r="EF93" s="57"/>
      <c r="EG93" s="57"/>
      <c r="EH93" s="57"/>
      <c r="EI93" s="57"/>
      <c r="EJ93" s="57"/>
      <c r="EK93" s="57"/>
      <c r="EL93" s="57"/>
      <c r="EM93" s="57"/>
      <c r="EN93" s="57"/>
      <c r="EO93" s="57"/>
      <c r="EP93" s="57"/>
      <c r="EQ93" s="57"/>
      <c r="ER93" s="57"/>
      <c r="ES93" s="57"/>
      <c r="ET93" s="57"/>
      <c r="EU93" s="57"/>
      <c r="EV93" s="57"/>
      <c r="EW93" s="57"/>
      <c r="EX93" s="57"/>
      <c r="EY93" s="57"/>
      <c r="EZ93" s="57"/>
      <c r="FA93" s="57"/>
      <c r="FB93" s="57"/>
      <c r="FC93" s="57"/>
      <c r="FD93" s="57"/>
      <c r="FE93" s="57"/>
      <c r="FF93" s="57"/>
      <c r="FG93" s="57"/>
      <c r="FH93" s="57"/>
      <c r="FI93" s="57"/>
      <c r="FJ93" s="57"/>
      <c r="FK93" s="57"/>
      <c r="FL93" s="57"/>
      <c r="FM93" s="57"/>
      <c r="FN93" s="57"/>
      <c r="FO93" s="57"/>
      <c r="FP93" s="57"/>
      <c r="FQ93" s="57"/>
      <c r="FR93" s="57"/>
      <c r="FS93" s="57"/>
      <c r="FT93" s="57"/>
      <c r="FU93" s="57"/>
      <c r="FV93" s="57"/>
      <c r="FW93" s="57"/>
      <c r="FX93" s="57"/>
      <c r="FY93" s="57"/>
      <c r="FZ93" s="57"/>
      <c r="GA93" s="57"/>
      <c r="GB93" s="57"/>
      <c r="GC93" s="57"/>
      <c r="GD93" s="57"/>
      <c r="GE93" s="57"/>
      <c r="GF93" s="57"/>
      <c r="GG93" s="57"/>
      <c r="GH93" s="57"/>
      <c r="GI93" s="57"/>
      <c r="GJ93" s="57"/>
      <c r="GK93" s="57"/>
      <c r="GL93" s="57"/>
      <c r="GM93" s="57"/>
      <c r="GN93" s="57"/>
      <c r="GO93" s="57"/>
      <c r="GP93" s="57"/>
      <c r="GQ93" s="57"/>
      <c r="GR93" s="57"/>
      <c r="GS93" s="57"/>
      <c r="GT93" s="57"/>
      <c r="GU93" s="57"/>
      <c r="GV93" s="57"/>
      <c r="GW93" s="57"/>
      <c r="GX93" s="57"/>
      <c r="GY93" s="57"/>
      <c r="GZ93" s="57"/>
      <c r="HA93" s="57"/>
      <c r="HB93" s="57"/>
      <c r="HC93" s="57"/>
      <c r="HD93" s="57"/>
      <c r="HE93" s="57"/>
      <c r="HF93" s="57"/>
      <c r="HG93" s="57"/>
      <c r="HH93" s="57"/>
      <c r="HI93" s="57"/>
      <c r="HJ93" s="57"/>
      <c r="HK93" s="57"/>
      <c r="HL93" s="57"/>
      <c r="HM93" s="57"/>
      <c r="HN93" s="57"/>
      <c r="HO93" s="57"/>
      <c r="HP93" s="57"/>
      <c r="HQ93" s="57"/>
      <c r="HR93" s="57"/>
      <c r="HS93" s="57"/>
      <c r="HT93" s="57"/>
      <c r="HU93" s="57"/>
      <c r="HV93" s="57"/>
      <c r="HW93" s="57"/>
      <c r="HX93" s="57"/>
      <c r="HY93" s="57"/>
      <c r="HZ93" s="57"/>
      <c r="IA93" s="57"/>
      <c r="IB93" s="57"/>
      <c r="IC93" s="57"/>
      <c r="ID93" s="57"/>
      <c r="IE93" s="57"/>
      <c r="IF93" s="57"/>
      <c r="IG93" s="57"/>
      <c r="IH93" s="57"/>
      <c r="II93" s="57"/>
      <c r="IJ93" s="57"/>
      <c r="IK93" s="57"/>
      <c r="IL93" s="57"/>
      <c r="IM93" s="57"/>
      <c r="IN93" s="57"/>
      <c r="IO93" s="57"/>
      <c r="IP93" s="57"/>
      <c r="IQ93" s="57"/>
      <c r="IR93" s="57"/>
      <c r="IS93" s="57"/>
      <c r="IT93" s="57"/>
      <c r="IU93" s="57"/>
      <c r="IV93" s="57"/>
      <c r="IW93" s="57"/>
      <c r="IX93" s="57"/>
      <c r="IY93" s="57"/>
      <c r="IZ93" s="57"/>
      <c r="JA93" s="57"/>
      <c r="JB93" s="57"/>
      <c r="JC93" s="57"/>
      <c r="JD93" s="57"/>
      <c r="JE93" s="57"/>
      <c r="JF93" s="57"/>
      <c r="JG93" s="57"/>
      <c r="JH93" s="57"/>
      <c r="JI93" s="57"/>
      <c r="JJ93" s="57"/>
      <c r="JK93" s="57"/>
      <c r="JL93" s="57"/>
      <c r="JM93" s="57"/>
      <c r="JN93" s="57"/>
      <c r="JO93" s="57"/>
      <c r="JP93" s="57"/>
      <c r="JQ93" s="57"/>
      <c r="JR93" s="57"/>
      <c r="JS93" s="57"/>
      <c r="JT93" s="57"/>
      <c r="JU93" s="57"/>
      <c r="JV93" s="57"/>
      <c r="JW93" s="57"/>
      <c r="JX93" s="57"/>
      <c r="JY93" s="57"/>
      <c r="JZ93" s="57"/>
      <c r="KA93" s="57"/>
      <c r="KB93" s="57"/>
      <c r="KC93" s="57"/>
      <c r="KD93" s="57"/>
      <c r="KE93" s="57"/>
      <c r="KF93" s="57"/>
      <c r="KG93" s="57"/>
      <c r="KH93" s="57"/>
      <c r="KI93" s="57"/>
      <c r="KJ93" s="57"/>
      <c r="KK93" s="57"/>
      <c r="KL93" s="57"/>
      <c r="KM93" s="57"/>
      <c r="KN93" s="57"/>
      <c r="KO93" s="57"/>
      <c r="KP93" s="57"/>
      <c r="KQ93" s="57"/>
      <c r="KR93" s="57"/>
      <c r="KS93" s="57"/>
      <c r="KT93" s="57"/>
      <c r="KU93" s="57"/>
      <c r="KV93" s="57"/>
      <c r="KW93" s="57"/>
      <c r="KX93" s="57"/>
      <c r="KY93" s="57"/>
      <c r="KZ93" s="57"/>
      <c r="LA93" s="57"/>
      <c r="LB93" s="57"/>
      <c r="LC93" s="57"/>
      <c r="LD93" s="57"/>
      <c r="LE93" s="57"/>
      <c r="LF93" s="57"/>
      <c r="LG93" s="57"/>
      <c r="LH93" s="57"/>
      <c r="LI93" s="57"/>
      <c r="LJ93" s="57"/>
      <c r="LK93" s="57"/>
      <c r="LL93" s="57"/>
      <c r="LM93" s="57"/>
      <c r="LN93" s="57"/>
      <c r="LO93" s="57"/>
      <c r="LP93" s="57"/>
      <c r="LQ93" s="57"/>
      <c r="LR93" s="57"/>
      <c r="LS93" s="57"/>
      <c r="LT93" s="57"/>
      <c r="LU93" s="57"/>
      <c r="LV93" s="57"/>
      <c r="LW93" s="57"/>
      <c r="LX93" s="57"/>
      <c r="LY93" s="57"/>
      <c r="LZ93" s="57"/>
      <c r="MA93" s="57"/>
      <c r="MB93" s="57"/>
      <c r="MC93" s="57"/>
      <c r="MD93" s="57"/>
      <c r="ME93" s="57"/>
      <c r="MF93" s="57"/>
      <c r="MG93" s="57"/>
      <c r="MH93" s="57"/>
      <c r="MI93" s="57"/>
      <c r="MJ93" s="57"/>
      <c r="MK93" s="57"/>
      <c r="ML93" s="57"/>
      <c r="MM93" s="57"/>
      <c r="MN93" s="57"/>
      <c r="MO93" s="57"/>
      <c r="MP93" s="57"/>
      <c r="MQ93" s="57"/>
      <c r="MR93" s="57"/>
      <c r="MS93" s="57"/>
      <c r="MT93" s="57"/>
      <c r="MU93" s="57"/>
      <c r="MV93" s="57"/>
      <c r="MW93" s="57"/>
      <c r="MX93" s="57"/>
      <c r="MY93" s="57"/>
      <c r="MZ93" s="57"/>
      <c r="NA93" s="57"/>
      <c r="NB93" s="57"/>
      <c r="NC93" s="57"/>
      <c r="ND93" s="57"/>
      <c r="NE93" s="57"/>
      <c r="NF93" s="57"/>
      <c r="NG93" s="57"/>
      <c r="NH93" s="57"/>
      <c r="NI93" s="57"/>
      <c r="NJ93" s="57"/>
      <c r="NK93" s="57"/>
      <c r="NL93" s="57"/>
      <c r="NM93" s="57"/>
      <c r="NN93" s="57"/>
      <c r="NO93" s="57"/>
      <c r="NP93" s="57"/>
      <c r="NQ93" s="57"/>
      <c r="NR93" s="57"/>
    </row>
    <row r="94" spans="3:382" x14ac:dyDescent="0.25">
      <c r="D94" s="57"/>
      <c r="E94" s="57"/>
      <c r="F94" s="57"/>
      <c r="G94" s="57"/>
      <c r="H94" s="57"/>
      <c r="I94" s="57"/>
      <c r="J94" s="57"/>
      <c r="K94" s="57"/>
      <c r="L94" s="57"/>
      <c r="M94" s="57"/>
      <c r="N94" s="57"/>
      <c r="O94" s="57"/>
      <c r="P94" s="57"/>
      <c r="Q94" s="57"/>
      <c r="R94" s="57"/>
      <c r="S94" s="57"/>
      <c r="T94" s="57"/>
      <c r="U94" s="57"/>
      <c r="V94" s="57"/>
      <c r="W94" s="57"/>
      <c r="X94" s="57"/>
      <c r="Y94" s="57"/>
      <c r="Z94" s="57"/>
      <c r="AA94" s="57"/>
      <c r="AB94" s="57"/>
      <c r="AC94" s="57"/>
      <c r="AD94" s="57"/>
      <c r="AE94" s="57"/>
      <c r="AF94" s="57"/>
      <c r="AG94" s="57"/>
      <c r="AH94" s="57"/>
      <c r="AI94" s="57"/>
      <c r="AJ94" s="57"/>
      <c r="AK94" s="57"/>
      <c r="AL94" s="57"/>
      <c r="AM94" s="57"/>
      <c r="AN94" s="57"/>
      <c r="AO94" s="57"/>
      <c r="AP94" s="57"/>
      <c r="AQ94" s="57"/>
      <c r="AR94" s="57"/>
      <c r="AS94" s="57"/>
      <c r="AT94" s="57"/>
      <c r="AU94" s="57"/>
      <c r="AV94" s="57"/>
      <c r="AW94" s="57"/>
      <c r="AX94" s="57"/>
      <c r="AY94" s="57"/>
      <c r="AZ94" s="57"/>
      <c r="BA94" s="57"/>
      <c r="BB94" s="57"/>
      <c r="BC94" s="57"/>
      <c r="BD94" s="57"/>
      <c r="BE94" s="57"/>
      <c r="BF94" s="57"/>
      <c r="BG94" s="57"/>
      <c r="BH94" s="57"/>
      <c r="BI94" s="57"/>
      <c r="BJ94" s="57"/>
      <c r="BK94" s="57"/>
      <c r="BL94" s="57"/>
      <c r="BM94" s="57"/>
      <c r="BN94" s="57"/>
      <c r="BO94" s="57"/>
      <c r="BP94" s="57"/>
      <c r="BQ94" s="57"/>
      <c r="BR94" s="57"/>
      <c r="BS94" s="57"/>
      <c r="BT94" s="57"/>
      <c r="BU94" s="57"/>
      <c r="BV94" s="57"/>
      <c r="BW94" s="57"/>
      <c r="BX94" s="57"/>
      <c r="BY94" s="57"/>
      <c r="BZ94" s="57"/>
      <c r="CA94" s="57"/>
      <c r="CB94" s="57"/>
      <c r="CC94" s="57"/>
      <c r="CD94" s="57"/>
      <c r="CE94" s="57"/>
      <c r="CF94" s="57"/>
      <c r="CG94" s="57"/>
      <c r="CH94" s="57"/>
      <c r="CI94" s="57"/>
      <c r="CJ94" s="57"/>
      <c r="CK94" s="57"/>
      <c r="CL94" s="57"/>
      <c r="CM94" s="57"/>
      <c r="CN94" s="57"/>
      <c r="CO94" s="57"/>
      <c r="CP94" s="57"/>
      <c r="CQ94" s="57"/>
      <c r="CR94" s="57"/>
      <c r="CS94" s="57"/>
      <c r="CT94" s="57"/>
      <c r="CU94" s="57"/>
      <c r="CV94" s="57"/>
      <c r="CW94" s="57"/>
      <c r="CX94" s="57"/>
      <c r="CY94" s="57"/>
      <c r="CZ94" s="57"/>
      <c r="DA94" s="57"/>
      <c r="DB94" s="57"/>
      <c r="DC94" s="57"/>
      <c r="DD94" s="57"/>
      <c r="DE94" s="57"/>
      <c r="DF94" s="57"/>
      <c r="DG94" s="57"/>
      <c r="DH94" s="57"/>
      <c r="DI94" s="57"/>
      <c r="DJ94" s="57"/>
      <c r="DK94" s="57"/>
      <c r="DL94" s="57"/>
      <c r="DM94" s="57"/>
      <c r="DN94" s="57"/>
      <c r="DO94" s="57"/>
      <c r="DP94" s="57"/>
      <c r="DQ94" s="57"/>
      <c r="DR94" s="57"/>
      <c r="DS94" s="57"/>
      <c r="DT94" s="57"/>
      <c r="DU94" s="57"/>
      <c r="DV94" s="57"/>
      <c r="DW94" s="57"/>
      <c r="DX94" s="57"/>
      <c r="DY94" s="57"/>
      <c r="DZ94" s="57"/>
      <c r="EA94" s="57"/>
      <c r="EB94" s="57"/>
      <c r="EC94" s="57"/>
      <c r="ED94" s="57"/>
      <c r="EE94" s="57"/>
      <c r="EF94" s="57"/>
      <c r="EG94" s="57"/>
      <c r="EH94" s="57"/>
      <c r="EI94" s="57"/>
      <c r="EJ94" s="57"/>
      <c r="EK94" s="57"/>
      <c r="EL94" s="57"/>
      <c r="EM94" s="57"/>
      <c r="EN94" s="57"/>
      <c r="EO94" s="57"/>
      <c r="EP94" s="57"/>
      <c r="EQ94" s="57"/>
      <c r="ER94" s="57"/>
      <c r="ES94" s="57"/>
      <c r="ET94" s="57"/>
      <c r="EU94" s="57"/>
      <c r="EV94" s="57"/>
      <c r="EW94" s="57"/>
      <c r="EX94" s="57"/>
      <c r="EY94" s="57"/>
      <c r="EZ94" s="57"/>
      <c r="FA94" s="57"/>
      <c r="FB94" s="57"/>
      <c r="FC94" s="57"/>
      <c r="FD94" s="57"/>
      <c r="FE94" s="57"/>
      <c r="FF94" s="57"/>
      <c r="FG94" s="57"/>
      <c r="FH94" s="57"/>
      <c r="FI94" s="57"/>
      <c r="FJ94" s="57"/>
      <c r="FK94" s="57"/>
      <c r="FL94" s="57"/>
      <c r="FM94" s="57"/>
      <c r="FN94" s="57"/>
      <c r="FO94" s="57"/>
      <c r="FP94" s="57"/>
      <c r="FQ94" s="57"/>
      <c r="FR94" s="57"/>
      <c r="FS94" s="57"/>
      <c r="FT94" s="57"/>
      <c r="FU94" s="57"/>
      <c r="FV94" s="57"/>
      <c r="FW94" s="57"/>
      <c r="FX94" s="57"/>
      <c r="FY94" s="57"/>
      <c r="FZ94" s="57"/>
      <c r="GA94" s="57"/>
      <c r="GB94" s="57"/>
      <c r="GC94" s="57"/>
      <c r="GD94" s="57"/>
      <c r="GE94" s="57"/>
      <c r="GF94" s="57"/>
      <c r="GG94" s="57"/>
      <c r="GH94" s="57"/>
      <c r="GI94" s="57"/>
      <c r="GJ94" s="57"/>
      <c r="GK94" s="57"/>
      <c r="GL94" s="57"/>
      <c r="GM94" s="57"/>
      <c r="GN94" s="57"/>
      <c r="GO94" s="57"/>
      <c r="GP94" s="57"/>
      <c r="GQ94" s="57"/>
      <c r="GR94" s="57"/>
      <c r="GS94" s="57"/>
      <c r="GT94" s="57"/>
      <c r="GU94" s="57"/>
      <c r="GV94" s="57"/>
      <c r="GW94" s="57"/>
      <c r="GX94" s="57"/>
      <c r="GY94" s="57"/>
      <c r="GZ94" s="57"/>
      <c r="HA94" s="57"/>
      <c r="HB94" s="57"/>
      <c r="HC94" s="57"/>
      <c r="HD94" s="57"/>
      <c r="HE94" s="57"/>
      <c r="HF94" s="57"/>
      <c r="HG94" s="57"/>
      <c r="HH94" s="57"/>
      <c r="HI94" s="57"/>
      <c r="HJ94" s="57"/>
      <c r="HK94" s="57"/>
      <c r="HL94" s="57"/>
      <c r="HM94" s="57"/>
      <c r="HN94" s="57"/>
      <c r="HO94" s="57"/>
      <c r="HP94" s="57"/>
      <c r="HQ94" s="57"/>
      <c r="HR94" s="57"/>
      <c r="HS94" s="57"/>
      <c r="HT94" s="57"/>
      <c r="HU94" s="57"/>
      <c r="HV94" s="57"/>
      <c r="HW94" s="57"/>
      <c r="HX94" s="57"/>
      <c r="HY94" s="57"/>
      <c r="HZ94" s="57"/>
      <c r="IA94" s="57"/>
      <c r="IB94" s="57"/>
      <c r="IC94" s="57"/>
      <c r="ID94" s="57"/>
      <c r="IE94" s="57"/>
      <c r="IF94" s="57"/>
      <c r="IG94" s="57"/>
      <c r="IH94" s="57"/>
      <c r="II94" s="57"/>
      <c r="IJ94" s="57"/>
      <c r="IK94" s="57"/>
      <c r="IL94" s="57"/>
      <c r="IM94" s="57"/>
      <c r="IN94" s="57"/>
      <c r="IO94" s="57"/>
      <c r="IP94" s="57"/>
      <c r="IQ94" s="57"/>
      <c r="IR94" s="57"/>
      <c r="IS94" s="57"/>
      <c r="IT94" s="57"/>
      <c r="IU94" s="57"/>
      <c r="IV94" s="57"/>
      <c r="IW94" s="57"/>
      <c r="IX94" s="57"/>
      <c r="IY94" s="57"/>
      <c r="IZ94" s="57"/>
      <c r="JA94" s="57"/>
      <c r="JB94" s="57"/>
      <c r="JC94" s="57"/>
      <c r="JD94" s="57"/>
      <c r="JE94" s="57"/>
      <c r="JF94" s="57"/>
      <c r="JG94" s="57"/>
      <c r="JH94" s="57"/>
      <c r="JI94" s="57"/>
      <c r="JJ94" s="57"/>
      <c r="JK94" s="57"/>
      <c r="JL94" s="57"/>
      <c r="JM94" s="57"/>
      <c r="JN94" s="57"/>
      <c r="JO94" s="57"/>
      <c r="JP94" s="57"/>
      <c r="JQ94" s="57"/>
      <c r="JR94" s="57"/>
      <c r="JS94" s="57"/>
      <c r="JT94" s="57"/>
      <c r="JU94" s="57"/>
      <c r="JV94" s="57"/>
      <c r="JW94" s="57"/>
      <c r="JX94" s="57"/>
      <c r="JY94" s="57"/>
      <c r="JZ94" s="57"/>
      <c r="KA94" s="57"/>
      <c r="KB94" s="57"/>
      <c r="KC94" s="57"/>
      <c r="KD94" s="57"/>
      <c r="KE94" s="57"/>
      <c r="KF94" s="57"/>
      <c r="KG94" s="57"/>
      <c r="KH94" s="57"/>
      <c r="KI94" s="57"/>
      <c r="KJ94" s="57"/>
      <c r="KK94" s="57"/>
      <c r="KL94" s="57"/>
      <c r="KM94" s="57"/>
      <c r="KN94" s="57"/>
      <c r="KO94" s="57"/>
      <c r="KP94" s="57"/>
      <c r="KQ94" s="57"/>
      <c r="KR94" s="57"/>
      <c r="KS94" s="57"/>
      <c r="KT94" s="57"/>
      <c r="KU94" s="57"/>
      <c r="KV94" s="57"/>
      <c r="KW94" s="57"/>
      <c r="KX94" s="57"/>
      <c r="KY94" s="57"/>
      <c r="KZ94" s="57"/>
      <c r="LA94" s="57"/>
      <c r="LB94" s="57"/>
      <c r="LC94" s="57"/>
      <c r="LD94" s="57"/>
      <c r="LE94" s="57"/>
      <c r="LF94" s="57"/>
      <c r="LG94" s="57"/>
      <c r="LH94" s="57"/>
      <c r="LI94" s="57"/>
      <c r="LJ94" s="57"/>
      <c r="LK94" s="57"/>
      <c r="LL94" s="57"/>
      <c r="LM94" s="57"/>
      <c r="LN94" s="57"/>
      <c r="LO94" s="57"/>
      <c r="LP94" s="57"/>
      <c r="LQ94" s="57"/>
      <c r="LR94" s="57"/>
      <c r="LS94" s="57"/>
      <c r="LT94" s="57"/>
      <c r="LU94" s="57"/>
      <c r="LV94" s="57"/>
      <c r="LW94" s="57"/>
      <c r="LX94" s="57"/>
      <c r="LY94" s="57"/>
      <c r="LZ94" s="57"/>
      <c r="MA94" s="57"/>
      <c r="MB94" s="57"/>
      <c r="MC94" s="57"/>
      <c r="MD94" s="57"/>
      <c r="ME94" s="57"/>
      <c r="MF94" s="57"/>
      <c r="MG94" s="57"/>
      <c r="MH94" s="57"/>
      <c r="MI94" s="57"/>
      <c r="MJ94" s="57"/>
      <c r="MK94" s="57"/>
      <c r="ML94" s="57"/>
      <c r="MM94" s="57"/>
      <c r="MN94" s="57"/>
      <c r="MO94" s="57"/>
      <c r="MP94" s="57"/>
      <c r="MQ94" s="57"/>
      <c r="MR94" s="57"/>
      <c r="MS94" s="57"/>
      <c r="MT94" s="57"/>
      <c r="MU94" s="57"/>
      <c r="MV94" s="57"/>
      <c r="MW94" s="57"/>
      <c r="MX94" s="57"/>
      <c r="MY94" s="57"/>
      <c r="MZ94" s="57"/>
      <c r="NA94" s="57"/>
      <c r="NB94" s="57"/>
      <c r="NC94" s="57"/>
      <c r="ND94" s="57"/>
      <c r="NE94" s="57"/>
      <c r="NF94" s="57"/>
      <c r="NG94" s="57"/>
      <c r="NH94" s="57"/>
      <c r="NI94" s="57"/>
      <c r="NJ94" s="57"/>
      <c r="NK94" s="57"/>
      <c r="NL94" s="57"/>
      <c r="NM94" s="57"/>
      <c r="NN94" s="57"/>
      <c r="NO94" s="57"/>
      <c r="NP94" s="57"/>
      <c r="NQ94" s="57"/>
      <c r="NR94" s="57"/>
    </row>
    <row r="95" spans="3:382" x14ac:dyDescent="0.25">
      <c r="D95" s="57"/>
      <c r="E95" s="57"/>
      <c r="F95" s="57"/>
      <c r="G95" s="57"/>
      <c r="H95" s="57"/>
      <c r="I95" s="57"/>
      <c r="J95" s="57"/>
      <c r="K95" s="57"/>
      <c r="L95" s="57"/>
      <c r="M95" s="57"/>
      <c r="N95" s="57"/>
      <c r="O95" s="57"/>
      <c r="P95" s="57"/>
      <c r="Q95" s="57"/>
      <c r="R95" s="57"/>
      <c r="S95" s="57"/>
      <c r="T95" s="57"/>
      <c r="U95" s="57"/>
      <c r="V95" s="57"/>
      <c r="W95" s="57"/>
      <c r="X95" s="57"/>
      <c r="Y95" s="57"/>
      <c r="Z95" s="57"/>
      <c r="AA95" s="57"/>
      <c r="AB95" s="57"/>
      <c r="AC95" s="57"/>
      <c r="AD95" s="57"/>
      <c r="AE95" s="57"/>
      <c r="AF95" s="57"/>
      <c r="AG95" s="57"/>
      <c r="AH95" s="57"/>
      <c r="AI95" s="57"/>
      <c r="AJ95" s="57"/>
      <c r="AK95" s="57"/>
      <c r="AL95" s="57"/>
      <c r="AM95" s="57"/>
      <c r="AN95" s="57"/>
      <c r="AO95" s="57"/>
      <c r="AP95" s="57"/>
      <c r="AQ95" s="57"/>
      <c r="AR95" s="57"/>
      <c r="AS95" s="57"/>
      <c r="AT95" s="57"/>
      <c r="AU95" s="57"/>
      <c r="AV95" s="57"/>
      <c r="AW95" s="57"/>
      <c r="AX95" s="57"/>
      <c r="AY95" s="57"/>
      <c r="AZ95" s="57"/>
      <c r="BA95" s="57"/>
      <c r="BB95" s="57"/>
      <c r="BC95" s="57"/>
      <c r="BD95" s="57"/>
      <c r="BE95" s="57"/>
      <c r="BF95" s="57"/>
      <c r="BG95" s="57"/>
      <c r="BH95" s="57"/>
      <c r="BI95" s="57"/>
      <c r="BJ95" s="57"/>
      <c r="BK95" s="57"/>
      <c r="BL95" s="57"/>
      <c r="BM95" s="57"/>
      <c r="BN95" s="57"/>
      <c r="BO95" s="57"/>
      <c r="BP95" s="57"/>
      <c r="BQ95" s="57"/>
      <c r="BR95" s="57"/>
      <c r="BS95" s="57"/>
      <c r="BT95" s="57"/>
      <c r="BU95" s="57"/>
      <c r="BV95" s="57"/>
      <c r="BW95" s="57"/>
      <c r="BX95" s="57"/>
      <c r="BY95" s="57"/>
      <c r="BZ95" s="57"/>
      <c r="CA95" s="57"/>
      <c r="CB95" s="57"/>
      <c r="CC95" s="57"/>
      <c r="CD95" s="57"/>
      <c r="CE95" s="57"/>
      <c r="CF95" s="57"/>
      <c r="CG95" s="57"/>
      <c r="CH95" s="57"/>
      <c r="CI95" s="57"/>
      <c r="CJ95" s="57"/>
      <c r="CK95" s="57"/>
      <c r="CL95" s="57"/>
      <c r="CM95" s="57"/>
      <c r="CN95" s="57"/>
      <c r="CO95" s="57"/>
      <c r="CP95" s="57"/>
      <c r="CQ95" s="57"/>
      <c r="CR95" s="57"/>
      <c r="CS95" s="57"/>
      <c r="CT95" s="57"/>
      <c r="CU95" s="57"/>
      <c r="CV95" s="57"/>
      <c r="CW95" s="57"/>
      <c r="CX95" s="57"/>
      <c r="CY95" s="57"/>
      <c r="CZ95" s="57"/>
      <c r="DA95" s="57"/>
      <c r="DB95" s="57"/>
      <c r="DC95" s="57"/>
      <c r="DD95" s="57"/>
      <c r="DE95" s="57"/>
      <c r="DF95" s="57"/>
      <c r="DG95" s="57"/>
      <c r="DH95" s="57"/>
      <c r="DI95" s="57"/>
      <c r="DJ95" s="57"/>
      <c r="DK95" s="57"/>
      <c r="DL95" s="57"/>
      <c r="DM95" s="57"/>
      <c r="DN95" s="57"/>
      <c r="DO95" s="57"/>
      <c r="DP95" s="57"/>
      <c r="DQ95" s="57"/>
      <c r="DR95" s="57"/>
      <c r="DS95" s="57"/>
      <c r="DT95" s="57"/>
      <c r="DU95" s="57"/>
      <c r="DV95" s="57"/>
      <c r="DW95" s="57"/>
      <c r="DX95" s="57"/>
      <c r="DY95" s="57"/>
      <c r="DZ95" s="57"/>
      <c r="EA95" s="57"/>
      <c r="EB95" s="57"/>
      <c r="EC95" s="57"/>
      <c r="ED95" s="57"/>
      <c r="EE95" s="57"/>
      <c r="EF95" s="57"/>
      <c r="EG95" s="57"/>
      <c r="EH95" s="57"/>
      <c r="EI95" s="57"/>
      <c r="EJ95" s="57"/>
      <c r="EK95" s="57"/>
      <c r="EL95" s="57"/>
      <c r="EM95" s="57"/>
      <c r="EN95" s="57"/>
      <c r="EO95" s="57"/>
      <c r="EP95" s="57"/>
      <c r="EQ95" s="57"/>
      <c r="ER95" s="57"/>
      <c r="ES95" s="57"/>
      <c r="ET95" s="57"/>
      <c r="EU95" s="57"/>
      <c r="EV95" s="57"/>
      <c r="EW95" s="57"/>
      <c r="EX95" s="57"/>
      <c r="EY95" s="57"/>
      <c r="EZ95" s="57"/>
      <c r="FA95" s="57"/>
      <c r="FB95" s="57"/>
      <c r="FC95" s="57"/>
      <c r="FD95" s="57"/>
      <c r="FE95" s="57"/>
      <c r="FF95" s="57"/>
      <c r="FG95" s="57"/>
      <c r="FH95" s="57"/>
      <c r="FI95" s="57"/>
      <c r="FJ95" s="57"/>
      <c r="FK95" s="57"/>
      <c r="FL95" s="57"/>
      <c r="FM95" s="57"/>
      <c r="FN95" s="57"/>
      <c r="FO95" s="57"/>
      <c r="FP95" s="57"/>
      <c r="FQ95" s="57"/>
      <c r="FR95" s="57"/>
      <c r="FS95" s="57"/>
      <c r="FT95" s="57"/>
      <c r="FU95" s="57"/>
      <c r="FV95" s="57"/>
      <c r="FW95" s="57"/>
      <c r="FX95" s="57"/>
      <c r="FY95" s="57"/>
      <c r="FZ95" s="57"/>
      <c r="GA95" s="57"/>
      <c r="GB95" s="57"/>
      <c r="GC95" s="57"/>
      <c r="GD95" s="57"/>
      <c r="GE95" s="57"/>
      <c r="GF95" s="57"/>
      <c r="GG95" s="57"/>
      <c r="GH95" s="57"/>
      <c r="GI95" s="57"/>
      <c r="GJ95" s="57"/>
      <c r="GK95" s="57"/>
      <c r="GL95" s="57"/>
      <c r="GM95" s="57"/>
      <c r="GN95" s="57"/>
      <c r="GO95" s="57"/>
      <c r="GP95" s="57"/>
      <c r="GQ95" s="57"/>
      <c r="GR95" s="57"/>
      <c r="GS95" s="57"/>
      <c r="GT95" s="57"/>
      <c r="GU95" s="57"/>
      <c r="GV95" s="57"/>
      <c r="GW95" s="57"/>
      <c r="GX95" s="57"/>
      <c r="GY95" s="57"/>
      <c r="GZ95" s="57"/>
      <c r="HA95" s="57"/>
      <c r="HB95" s="57"/>
      <c r="HC95" s="57"/>
      <c r="HD95" s="57"/>
      <c r="HE95" s="57"/>
      <c r="HF95" s="57"/>
      <c r="HG95" s="57"/>
      <c r="HH95" s="57"/>
      <c r="HI95" s="57"/>
      <c r="HJ95" s="57"/>
      <c r="HK95" s="57"/>
      <c r="HL95" s="57"/>
      <c r="HM95" s="57"/>
      <c r="HN95" s="57"/>
      <c r="HO95" s="57"/>
      <c r="HP95" s="57"/>
      <c r="HQ95" s="57"/>
      <c r="HR95" s="57"/>
      <c r="HS95" s="57"/>
      <c r="HT95" s="57"/>
      <c r="HU95" s="57"/>
      <c r="HV95" s="57"/>
      <c r="HW95" s="57"/>
      <c r="HX95" s="57"/>
      <c r="HY95" s="57"/>
      <c r="HZ95" s="57"/>
      <c r="IA95" s="57"/>
      <c r="IB95" s="57"/>
      <c r="IC95" s="57"/>
      <c r="ID95" s="57"/>
      <c r="IE95" s="57"/>
      <c r="IF95" s="57"/>
      <c r="IG95" s="57"/>
      <c r="IH95" s="57"/>
      <c r="II95" s="57"/>
      <c r="IJ95" s="57"/>
      <c r="IK95" s="57"/>
      <c r="IL95" s="57"/>
      <c r="IM95" s="57"/>
      <c r="IN95" s="57"/>
      <c r="IO95" s="57"/>
      <c r="IP95" s="57"/>
      <c r="IQ95" s="57"/>
      <c r="IR95" s="57"/>
      <c r="IS95" s="57"/>
      <c r="IT95" s="57"/>
      <c r="IU95" s="57"/>
      <c r="IV95" s="57"/>
      <c r="IW95" s="57"/>
      <c r="IX95" s="57"/>
      <c r="IY95" s="57"/>
      <c r="IZ95" s="57"/>
      <c r="JA95" s="57"/>
      <c r="JB95" s="57"/>
      <c r="JC95" s="57"/>
      <c r="JD95" s="57"/>
      <c r="JE95" s="57"/>
      <c r="JF95" s="57"/>
      <c r="JG95" s="57"/>
      <c r="JH95" s="57"/>
      <c r="JI95" s="57"/>
      <c r="JJ95" s="57"/>
      <c r="JK95" s="57"/>
      <c r="JL95" s="57"/>
      <c r="JM95" s="57"/>
      <c r="JN95" s="57"/>
      <c r="JO95" s="57"/>
      <c r="JP95" s="57"/>
      <c r="JQ95" s="57"/>
      <c r="JR95" s="57"/>
      <c r="JS95" s="57"/>
      <c r="JT95" s="57"/>
      <c r="JU95" s="57"/>
      <c r="JV95" s="57"/>
      <c r="JW95" s="57"/>
      <c r="JX95" s="57"/>
      <c r="JY95" s="57"/>
      <c r="JZ95" s="57"/>
      <c r="KA95" s="57"/>
      <c r="KB95" s="57"/>
      <c r="KC95" s="57"/>
      <c r="KD95" s="57"/>
      <c r="KE95" s="57"/>
      <c r="KF95" s="57"/>
      <c r="KG95" s="57"/>
      <c r="KH95" s="57"/>
      <c r="KI95" s="57"/>
      <c r="KJ95" s="57"/>
      <c r="KK95" s="57"/>
      <c r="KL95" s="57"/>
      <c r="KM95" s="57"/>
      <c r="KN95" s="57"/>
      <c r="KO95" s="57"/>
      <c r="KP95" s="57"/>
      <c r="KQ95" s="57"/>
      <c r="KR95" s="57"/>
      <c r="KS95" s="57"/>
      <c r="KT95" s="57"/>
      <c r="KU95" s="57"/>
      <c r="KV95" s="57"/>
      <c r="KW95" s="57"/>
      <c r="KX95" s="57"/>
      <c r="KY95" s="57"/>
      <c r="KZ95" s="57"/>
      <c r="LA95" s="57"/>
      <c r="LB95" s="57"/>
      <c r="LC95" s="57"/>
      <c r="LD95" s="57"/>
      <c r="LE95" s="57"/>
      <c r="LF95" s="57"/>
      <c r="LG95" s="57"/>
      <c r="LH95" s="57"/>
      <c r="LI95" s="57"/>
      <c r="LJ95" s="57"/>
      <c r="LK95" s="57"/>
      <c r="LL95" s="57"/>
      <c r="LM95" s="57"/>
      <c r="LN95" s="57"/>
      <c r="LO95" s="57"/>
      <c r="LP95" s="57"/>
      <c r="LQ95" s="57"/>
      <c r="LR95" s="57"/>
      <c r="LS95" s="57"/>
      <c r="LT95" s="57"/>
      <c r="LU95" s="57"/>
      <c r="LV95" s="57"/>
      <c r="LW95" s="57"/>
      <c r="LX95" s="57"/>
      <c r="LY95" s="57"/>
      <c r="LZ95" s="57"/>
      <c r="MA95" s="57"/>
      <c r="MB95" s="57"/>
      <c r="MC95" s="57"/>
      <c r="MD95" s="57"/>
      <c r="ME95" s="57"/>
      <c r="MF95" s="57"/>
      <c r="MG95" s="57"/>
      <c r="MH95" s="57"/>
      <c r="MI95" s="57"/>
      <c r="MJ95" s="57"/>
      <c r="MK95" s="57"/>
      <c r="ML95" s="57"/>
      <c r="MM95" s="57"/>
      <c r="MN95" s="57"/>
      <c r="MO95" s="57"/>
      <c r="MP95" s="57"/>
      <c r="MQ95" s="57"/>
      <c r="MR95" s="57"/>
      <c r="MS95" s="57"/>
      <c r="MT95" s="57"/>
      <c r="MU95" s="57"/>
      <c r="MV95" s="57"/>
      <c r="MW95" s="57"/>
      <c r="MX95" s="57"/>
      <c r="MY95" s="57"/>
      <c r="MZ95" s="57"/>
      <c r="NA95" s="57"/>
      <c r="NB95" s="57"/>
      <c r="NC95" s="57"/>
      <c r="ND95" s="57"/>
      <c r="NE95" s="57"/>
      <c r="NF95" s="57"/>
      <c r="NG95" s="57"/>
      <c r="NH95" s="57"/>
      <c r="NI95" s="57"/>
      <c r="NJ95" s="57"/>
      <c r="NK95" s="57"/>
      <c r="NL95" s="57"/>
      <c r="NM95" s="57"/>
      <c r="NN95" s="57"/>
      <c r="NO95" s="57"/>
      <c r="NP95" s="57"/>
      <c r="NQ95" s="57"/>
      <c r="NR95" s="57"/>
    </row>
    <row r="96" spans="3:382" x14ac:dyDescent="0.25">
      <c r="D96" s="57"/>
      <c r="E96" s="57"/>
      <c r="F96" s="57"/>
      <c r="G96" s="57"/>
      <c r="H96" s="57"/>
      <c r="I96" s="57"/>
      <c r="J96" s="57"/>
      <c r="K96" s="57"/>
      <c r="L96" s="57"/>
      <c r="M96" s="57"/>
      <c r="N96" s="57"/>
      <c r="O96" s="57"/>
      <c r="P96" s="57"/>
      <c r="Q96" s="57"/>
      <c r="R96" s="57"/>
      <c r="S96" s="57"/>
      <c r="T96" s="57"/>
      <c r="U96" s="57"/>
      <c r="V96" s="57"/>
      <c r="W96" s="57"/>
      <c r="X96" s="57"/>
      <c r="Y96" s="57"/>
      <c r="Z96" s="57"/>
      <c r="AA96" s="57"/>
      <c r="AB96" s="57"/>
      <c r="AC96" s="57"/>
      <c r="AD96" s="57"/>
      <c r="AE96" s="57"/>
      <c r="AF96" s="57"/>
      <c r="AG96" s="57"/>
      <c r="AH96" s="57"/>
      <c r="AI96" s="57"/>
      <c r="AJ96" s="57"/>
      <c r="AK96" s="57"/>
      <c r="AL96" s="57"/>
      <c r="AM96" s="57"/>
      <c r="AN96" s="57"/>
      <c r="AO96" s="57"/>
      <c r="AP96" s="57"/>
      <c r="AQ96" s="57"/>
      <c r="AR96" s="57"/>
      <c r="AS96" s="57"/>
      <c r="AT96" s="57"/>
      <c r="AU96" s="57"/>
      <c r="AV96" s="57"/>
      <c r="AW96" s="57"/>
      <c r="AX96" s="57"/>
      <c r="AY96" s="57"/>
      <c r="AZ96" s="57"/>
      <c r="BA96" s="57"/>
      <c r="BB96" s="57"/>
      <c r="BC96" s="57"/>
      <c r="BD96" s="57"/>
      <c r="BE96" s="57"/>
      <c r="BF96" s="57"/>
      <c r="BG96" s="57"/>
      <c r="BH96" s="57"/>
      <c r="BI96" s="57"/>
      <c r="BJ96" s="57"/>
      <c r="BK96" s="57"/>
      <c r="BL96" s="57"/>
      <c r="BM96" s="57"/>
      <c r="BN96" s="57"/>
      <c r="BO96" s="57"/>
      <c r="BP96" s="57"/>
      <c r="BQ96" s="57"/>
      <c r="BR96" s="57"/>
      <c r="BS96" s="57"/>
      <c r="BT96" s="57"/>
      <c r="BU96" s="57"/>
      <c r="BV96" s="57"/>
      <c r="BW96" s="57"/>
      <c r="BX96" s="57"/>
      <c r="BY96" s="57"/>
      <c r="BZ96" s="57"/>
      <c r="CA96" s="57"/>
      <c r="CB96" s="57"/>
      <c r="CC96" s="57"/>
      <c r="CD96" s="57"/>
      <c r="CE96" s="57"/>
      <c r="CF96" s="57"/>
      <c r="CG96" s="57"/>
      <c r="CH96" s="57"/>
      <c r="CI96" s="57"/>
      <c r="CJ96" s="57"/>
      <c r="CK96" s="57"/>
      <c r="CL96" s="57"/>
      <c r="CM96" s="57"/>
      <c r="CN96" s="57"/>
      <c r="CO96" s="57"/>
      <c r="CP96" s="57"/>
      <c r="CQ96" s="57"/>
      <c r="CR96" s="57"/>
      <c r="CS96" s="57"/>
      <c r="CT96" s="57"/>
      <c r="CU96" s="57"/>
      <c r="CV96" s="57"/>
      <c r="CW96" s="57"/>
      <c r="CX96" s="57"/>
      <c r="CY96" s="57"/>
      <c r="CZ96" s="57"/>
      <c r="DA96" s="57"/>
      <c r="DB96" s="57"/>
      <c r="DC96" s="57"/>
      <c r="DD96" s="57"/>
      <c r="DE96" s="57"/>
      <c r="DF96" s="57"/>
      <c r="DG96" s="57"/>
      <c r="DH96" s="57"/>
      <c r="DI96" s="57"/>
      <c r="DJ96" s="57"/>
      <c r="DK96" s="57"/>
      <c r="DL96" s="57"/>
      <c r="DM96" s="57"/>
      <c r="DN96" s="57"/>
      <c r="DO96" s="57"/>
      <c r="DP96" s="57"/>
      <c r="DQ96" s="57"/>
      <c r="DR96" s="57"/>
      <c r="DS96" s="57"/>
      <c r="DT96" s="57"/>
      <c r="DU96" s="57"/>
      <c r="DV96" s="57"/>
      <c r="DW96" s="57"/>
      <c r="DX96" s="57"/>
      <c r="DY96" s="57"/>
      <c r="DZ96" s="57"/>
      <c r="EA96" s="57"/>
      <c r="EB96" s="57"/>
      <c r="EC96" s="57"/>
      <c r="ED96" s="57"/>
      <c r="EE96" s="57"/>
      <c r="EF96" s="57"/>
      <c r="EG96" s="57"/>
      <c r="EH96" s="57"/>
      <c r="EI96" s="57"/>
      <c r="EJ96" s="57"/>
      <c r="EK96" s="57"/>
      <c r="EL96" s="57"/>
      <c r="EM96" s="57"/>
      <c r="EN96" s="57"/>
      <c r="EO96" s="57"/>
      <c r="EP96" s="57"/>
      <c r="EQ96" s="57"/>
      <c r="ER96" s="57"/>
      <c r="ES96" s="57"/>
      <c r="ET96" s="57"/>
      <c r="EU96" s="57"/>
      <c r="EV96" s="57"/>
      <c r="EW96" s="57"/>
      <c r="EX96" s="57"/>
      <c r="EY96" s="57"/>
      <c r="EZ96" s="57"/>
      <c r="FA96" s="57"/>
      <c r="FB96" s="57"/>
      <c r="FC96" s="57"/>
      <c r="FD96" s="57"/>
      <c r="FE96" s="57"/>
      <c r="FF96" s="57"/>
      <c r="FG96" s="57"/>
      <c r="FH96" s="57"/>
      <c r="FI96" s="57"/>
      <c r="FJ96" s="57"/>
      <c r="FK96" s="57"/>
      <c r="FL96" s="57"/>
      <c r="FM96" s="57"/>
      <c r="FN96" s="57"/>
      <c r="FO96" s="57"/>
      <c r="FP96" s="57"/>
      <c r="FQ96" s="57"/>
      <c r="FR96" s="57"/>
      <c r="FS96" s="57"/>
      <c r="FT96" s="57"/>
      <c r="FU96" s="57"/>
      <c r="FV96" s="57"/>
      <c r="FW96" s="57"/>
      <c r="FX96" s="57"/>
      <c r="FY96" s="57"/>
      <c r="FZ96" s="57"/>
      <c r="GA96" s="57"/>
      <c r="GB96" s="57"/>
      <c r="GC96" s="57"/>
      <c r="GD96" s="57"/>
      <c r="GE96" s="57"/>
      <c r="GF96" s="57"/>
      <c r="GG96" s="57"/>
      <c r="GH96" s="57"/>
      <c r="GI96" s="57"/>
      <c r="GJ96" s="57"/>
      <c r="GK96" s="57"/>
      <c r="GL96" s="57"/>
      <c r="GM96" s="57"/>
      <c r="GN96" s="57"/>
      <c r="GO96" s="57"/>
      <c r="GP96" s="57"/>
      <c r="GQ96" s="57"/>
      <c r="GR96" s="57"/>
      <c r="GS96" s="57"/>
      <c r="GT96" s="57"/>
      <c r="GU96" s="57"/>
      <c r="GV96" s="57"/>
      <c r="GW96" s="57"/>
      <c r="GX96" s="57"/>
      <c r="GY96" s="57"/>
      <c r="GZ96" s="57"/>
      <c r="HA96" s="57"/>
      <c r="HB96" s="57"/>
      <c r="HC96" s="57"/>
      <c r="HD96" s="57"/>
      <c r="HE96" s="57"/>
      <c r="HF96" s="57"/>
      <c r="HG96" s="57"/>
      <c r="HH96" s="57"/>
      <c r="HI96" s="57"/>
      <c r="HJ96" s="57"/>
      <c r="HK96" s="57"/>
      <c r="HL96" s="57"/>
      <c r="HM96" s="57"/>
      <c r="HN96" s="57"/>
      <c r="HO96" s="57"/>
      <c r="HP96" s="57"/>
      <c r="HQ96" s="57"/>
      <c r="HR96" s="57"/>
      <c r="HS96" s="57"/>
      <c r="HT96" s="57"/>
      <c r="HU96" s="57"/>
      <c r="HV96" s="57"/>
      <c r="HW96" s="57"/>
      <c r="HX96" s="57"/>
      <c r="HY96" s="57"/>
      <c r="HZ96" s="57"/>
      <c r="IA96" s="57"/>
      <c r="IB96" s="57"/>
      <c r="IC96" s="57"/>
      <c r="ID96" s="57"/>
      <c r="IE96" s="57"/>
      <c r="IF96" s="57"/>
      <c r="IG96" s="57"/>
      <c r="IH96" s="57"/>
      <c r="II96" s="57"/>
      <c r="IJ96" s="57"/>
      <c r="IK96" s="57"/>
      <c r="IL96" s="57"/>
      <c r="IM96" s="57"/>
      <c r="IN96" s="57"/>
      <c r="IO96" s="57"/>
      <c r="IP96" s="57"/>
      <c r="IQ96" s="57"/>
      <c r="IR96" s="57"/>
      <c r="IS96" s="57"/>
      <c r="IT96" s="57"/>
      <c r="IU96" s="57"/>
      <c r="IV96" s="57"/>
      <c r="IW96" s="57"/>
      <c r="IX96" s="57"/>
      <c r="IY96" s="57"/>
      <c r="IZ96" s="57"/>
      <c r="JA96" s="57"/>
      <c r="JB96" s="57"/>
      <c r="JC96" s="57"/>
      <c r="JD96" s="57"/>
      <c r="JE96" s="57"/>
      <c r="JF96" s="57"/>
      <c r="JG96" s="57"/>
      <c r="JH96" s="57"/>
      <c r="JI96" s="57"/>
      <c r="JJ96" s="57"/>
      <c r="JK96" s="57"/>
      <c r="JL96" s="57"/>
      <c r="JM96" s="57"/>
      <c r="JN96" s="57"/>
      <c r="JO96" s="57"/>
      <c r="JP96" s="57"/>
      <c r="JQ96" s="57"/>
      <c r="JR96" s="57"/>
      <c r="JS96" s="57"/>
      <c r="JT96" s="57"/>
      <c r="JU96" s="57"/>
      <c r="JV96" s="57"/>
      <c r="JW96" s="57"/>
      <c r="JX96" s="57"/>
      <c r="JY96" s="57"/>
      <c r="JZ96" s="57"/>
      <c r="KA96" s="57"/>
      <c r="KB96" s="57"/>
      <c r="KC96" s="57"/>
      <c r="KD96" s="57"/>
      <c r="KE96" s="57"/>
      <c r="KF96" s="57"/>
      <c r="KG96" s="57"/>
      <c r="KH96" s="57"/>
      <c r="KI96" s="57"/>
      <c r="KJ96" s="57"/>
      <c r="KK96" s="57"/>
      <c r="KL96" s="57"/>
      <c r="KM96" s="57"/>
      <c r="KN96" s="57"/>
      <c r="KO96" s="57"/>
      <c r="KP96" s="57"/>
      <c r="KQ96" s="57"/>
      <c r="KR96" s="57"/>
      <c r="KS96" s="57"/>
      <c r="KT96" s="57"/>
      <c r="KU96" s="57"/>
      <c r="KV96" s="57"/>
      <c r="KW96" s="57"/>
      <c r="KX96" s="57"/>
      <c r="KY96" s="57"/>
      <c r="KZ96" s="57"/>
      <c r="LA96" s="57"/>
      <c r="LB96" s="57"/>
      <c r="LC96" s="57"/>
      <c r="LD96" s="57"/>
      <c r="LE96" s="57"/>
      <c r="LF96" s="57"/>
      <c r="LG96" s="57"/>
      <c r="LH96" s="57"/>
      <c r="LI96" s="57"/>
      <c r="LJ96" s="57"/>
      <c r="LK96" s="57"/>
      <c r="LL96" s="57"/>
      <c r="LM96" s="57"/>
      <c r="LN96" s="57"/>
      <c r="LO96" s="57"/>
      <c r="LP96" s="57"/>
      <c r="LQ96" s="57"/>
      <c r="LR96" s="57"/>
      <c r="LS96" s="57"/>
      <c r="LT96" s="57"/>
      <c r="LU96" s="57"/>
      <c r="LV96" s="57"/>
      <c r="LW96" s="57"/>
      <c r="LX96" s="57"/>
      <c r="LY96" s="57"/>
      <c r="LZ96" s="57"/>
      <c r="MA96" s="57"/>
      <c r="MB96" s="57"/>
      <c r="MC96" s="57"/>
      <c r="MD96" s="57"/>
      <c r="ME96" s="57"/>
      <c r="MF96" s="57"/>
      <c r="MG96" s="57"/>
      <c r="MH96" s="57"/>
      <c r="MI96" s="57"/>
      <c r="MJ96" s="57"/>
      <c r="MK96" s="57"/>
      <c r="ML96" s="57"/>
      <c r="MM96" s="57"/>
      <c r="MN96" s="57"/>
      <c r="MO96" s="57"/>
      <c r="MP96" s="57"/>
      <c r="MQ96" s="57"/>
      <c r="MR96" s="57"/>
      <c r="MS96" s="57"/>
      <c r="MT96" s="57"/>
      <c r="MU96" s="57"/>
      <c r="MV96" s="57"/>
      <c r="MW96" s="57"/>
      <c r="MX96" s="57"/>
      <c r="MY96" s="57"/>
      <c r="MZ96" s="57"/>
      <c r="NA96" s="57"/>
      <c r="NB96" s="57"/>
      <c r="NC96" s="57"/>
      <c r="ND96" s="57"/>
      <c r="NE96" s="57"/>
      <c r="NF96" s="57"/>
      <c r="NG96" s="57"/>
      <c r="NH96" s="57"/>
      <c r="NI96" s="57"/>
      <c r="NJ96" s="57"/>
      <c r="NK96" s="57"/>
      <c r="NL96" s="57"/>
      <c r="NM96" s="57"/>
      <c r="NN96" s="57"/>
      <c r="NO96" s="57"/>
      <c r="NP96" s="57"/>
      <c r="NQ96" s="57"/>
      <c r="NR96" s="57"/>
    </row>
    <row r="97" spans="2:396" x14ac:dyDescent="0.25">
      <c r="D97" s="57"/>
      <c r="E97" s="57"/>
      <c r="F97" s="57"/>
      <c r="G97" s="57"/>
      <c r="H97" s="57"/>
      <c r="I97" s="57"/>
      <c r="J97" s="57"/>
      <c r="K97" s="57"/>
      <c r="L97" s="57"/>
      <c r="M97" s="57"/>
      <c r="N97" s="57"/>
      <c r="O97" s="57"/>
      <c r="P97" s="57"/>
      <c r="Q97" s="57"/>
      <c r="R97" s="57"/>
      <c r="S97" s="57"/>
      <c r="T97" s="57"/>
      <c r="U97" s="57"/>
      <c r="V97" s="57"/>
      <c r="W97" s="57"/>
      <c r="X97" s="57"/>
      <c r="Y97" s="57"/>
      <c r="Z97" s="57"/>
      <c r="AA97" s="57"/>
      <c r="AB97" s="57"/>
      <c r="AC97" s="57"/>
      <c r="AD97" s="57"/>
      <c r="AE97" s="57"/>
      <c r="AF97" s="57"/>
      <c r="AG97" s="57"/>
      <c r="AH97" s="57"/>
      <c r="AI97" s="57"/>
      <c r="AJ97" s="57"/>
      <c r="AK97" s="57"/>
      <c r="AL97" s="57"/>
      <c r="AM97" s="57"/>
      <c r="AN97" s="57"/>
      <c r="AO97" s="57"/>
      <c r="AP97" s="57"/>
      <c r="AQ97" s="57"/>
      <c r="AR97" s="57"/>
      <c r="AS97" s="57"/>
      <c r="AT97" s="57"/>
    </row>
    <row r="98" spans="2:396" x14ac:dyDescent="0.25">
      <c r="B98" s="58">
        <v>17</v>
      </c>
      <c r="C98" s="59" t="s">
        <v>142</v>
      </c>
      <c r="D98" s="59">
        <f>VLOOKUP($B98,'Shift Plan'!$A$8:$N$55,14,FALSE)</f>
        <v>7</v>
      </c>
      <c r="E98" s="57"/>
      <c r="F98" s="57"/>
      <c r="K98" s="57"/>
      <c r="L98" s="57"/>
      <c r="M98" s="59"/>
      <c r="N98" s="57"/>
      <c r="O98" s="57"/>
      <c r="P98" s="57"/>
      <c r="Q98" s="57"/>
      <c r="R98" s="57"/>
      <c r="S98" s="57"/>
      <c r="T98" s="59"/>
      <c r="U98" s="57"/>
      <c r="V98" s="57"/>
      <c r="W98" s="57"/>
      <c r="X98" s="57"/>
      <c r="Y98" s="57"/>
      <c r="Z98" s="57"/>
      <c r="AA98" s="59"/>
      <c r="AB98" s="57"/>
      <c r="AC98" s="57"/>
      <c r="AD98" s="57"/>
      <c r="AE98" s="57"/>
      <c r="AF98" s="57"/>
      <c r="AG98" s="57"/>
      <c r="AH98" s="59"/>
      <c r="AI98" s="57"/>
      <c r="AJ98" s="57"/>
      <c r="AK98" s="57"/>
      <c r="AL98" s="57"/>
      <c r="AM98" s="57"/>
      <c r="AN98" s="57"/>
      <c r="AO98" s="59"/>
      <c r="AP98" s="57"/>
      <c r="AQ98" s="57"/>
      <c r="AR98" s="57"/>
      <c r="AS98" s="57"/>
      <c r="AT98" s="57"/>
    </row>
    <row r="99" spans="2:396" x14ac:dyDescent="0.25">
      <c r="C99" s="60" t="s">
        <v>34</v>
      </c>
      <c r="D99" s="57">
        <f>VLOOKUP($B98,'Shift Plan'!$A$8:$L$55,12,FALSE)</f>
        <v>8</v>
      </c>
      <c r="E99" s="57" t="s">
        <v>17</v>
      </c>
      <c r="F99" s="57" t="s">
        <v>18</v>
      </c>
      <c r="G99" s="57" t="s">
        <v>19</v>
      </c>
      <c r="H99" s="57" t="s">
        <v>20</v>
      </c>
      <c r="I99" s="57" t="s">
        <v>21</v>
      </c>
      <c r="J99" s="57" t="s">
        <v>22</v>
      </c>
      <c r="K99" s="57" t="s">
        <v>23</v>
      </c>
      <c r="L99" s="57" t="s">
        <v>17</v>
      </c>
      <c r="M99" s="57" t="s">
        <v>18</v>
      </c>
      <c r="N99" s="57" t="s">
        <v>19</v>
      </c>
      <c r="O99" s="57" t="s">
        <v>20</v>
      </c>
      <c r="P99" s="57" t="s">
        <v>21</v>
      </c>
      <c r="Q99" s="57" t="s">
        <v>22</v>
      </c>
      <c r="R99" s="57" t="s">
        <v>23</v>
      </c>
      <c r="S99" s="57" t="s">
        <v>17</v>
      </c>
      <c r="T99" s="57" t="s">
        <v>18</v>
      </c>
      <c r="U99" s="57" t="s">
        <v>19</v>
      </c>
      <c r="V99" s="57" t="s">
        <v>20</v>
      </c>
      <c r="W99" s="57" t="s">
        <v>21</v>
      </c>
      <c r="X99" s="57" t="s">
        <v>22</v>
      </c>
      <c r="Y99" s="57" t="s">
        <v>23</v>
      </c>
      <c r="Z99" s="57" t="s">
        <v>17</v>
      </c>
      <c r="AA99" s="57" t="s">
        <v>18</v>
      </c>
      <c r="AB99" s="57" t="s">
        <v>19</v>
      </c>
      <c r="AC99" s="57" t="s">
        <v>20</v>
      </c>
      <c r="AD99" s="57" t="s">
        <v>21</v>
      </c>
      <c r="AE99" s="57" t="s">
        <v>22</v>
      </c>
      <c r="AF99" s="57" t="s">
        <v>23</v>
      </c>
      <c r="AG99" s="57" t="s">
        <v>17</v>
      </c>
      <c r="AH99" s="57" t="s">
        <v>18</v>
      </c>
      <c r="AI99" s="57" t="s">
        <v>19</v>
      </c>
      <c r="AJ99" s="57" t="s">
        <v>20</v>
      </c>
      <c r="AK99" s="57" t="s">
        <v>21</v>
      </c>
      <c r="AL99" s="57" t="s">
        <v>22</v>
      </c>
      <c r="AM99" s="57" t="s">
        <v>23</v>
      </c>
      <c r="AN99" s="57"/>
      <c r="AO99" s="57"/>
      <c r="AP99" s="57"/>
      <c r="AQ99" s="57"/>
      <c r="AR99" s="57"/>
      <c r="AS99" s="57"/>
      <c r="AT99" s="57"/>
      <c r="AU99" s="57"/>
      <c r="AV99" s="57"/>
      <c r="AW99" s="57"/>
      <c r="AX99" s="57"/>
      <c r="AY99" s="57"/>
      <c r="AZ99" s="57"/>
      <c r="BA99" s="57"/>
      <c r="BB99" s="57"/>
      <c r="BC99" s="57"/>
      <c r="BD99" s="57"/>
      <c r="BE99" s="57"/>
      <c r="BF99" s="57"/>
      <c r="BG99" s="57"/>
      <c r="BH99" s="57"/>
      <c r="BI99" s="57"/>
      <c r="BJ99" s="57"/>
      <c r="BK99" s="57"/>
      <c r="BL99" s="57"/>
      <c r="BM99" s="57"/>
      <c r="BN99" s="57"/>
      <c r="BO99" s="57"/>
      <c r="BP99" s="57"/>
      <c r="BQ99" s="57"/>
      <c r="BR99" s="57"/>
      <c r="BS99" s="57"/>
      <c r="BT99" s="57"/>
      <c r="BU99" s="57"/>
      <c r="BV99" s="57"/>
      <c r="BW99" s="57"/>
      <c r="BX99" s="57"/>
      <c r="BY99" s="57"/>
      <c r="BZ99" s="57"/>
      <c r="CA99" s="57"/>
      <c r="CB99" s="57"/>
      <c r="CC99" s="57"/>
      <c r="CD99" s="57"/>
      <c r="CE99" s="57"/>
      <c r="CF99" s="57"/>
      <c r="CG99" s="57"/>
      <c r="CH99" s="57"/>
      <c r="CI99" s="57"/>
      <c r="CJ99" s="57"/>
      <c r="CK99" s="57"/>
      <c r="CL99" s="57"/>
      <c r="CM99" s="57"/>
      <c r="CN99" s="57"/>
      <c r="CO99" s="57"/>
      <c r="CP99" s="57"/>
      <c r="CQ99" s="57"/>
      <c r="CR99" s="57"/>
      <c r="CS99" s="57"/>
      <c r="CT99" s="57"/>
      <c r="CU99" s="57"/>
      <c r="CV99" s="57"/>
      <c r="CW99" s="57"/>
      <c r="CX99" s="57"/>
      <c r="CY99" s="57"/>
      <c r="CZ99" s="57"/>
      <c r="DA99" s="57"/>
      <c r="DB99" s="57"/>
      <c r="DC99" s="57"/>
      <c r="DD99" s="57"/>
      <c r="DE99" s="57"/>
      <c r="DF99" s="57"/>
      <c r="DG99" s="57"/>
      <c r="DH99" s="57"/>
      <c r="DI99" s="57"/>
      <c r="DJ99" s="57"/>
      <c r="DK99" s="57"/>
      <c r="DL99" s="57"/>
      <c r="DM99" s="57"/>
      <c r="DN99" s="57"/>
      <c r="DO99" s="57"/>
      <c r="DP99" s="57"/>
      <c r="DQ99" s="57"/>
      <c r="DR99" s="57"/>
      <c r="DS99" s="57"/>
      <c r="DT99" s="57"/>
      <c r="DU99" s="57"/>
      <c r="DV99" s="57"/>
      <c r="DW99" s="57"/>
      <c r="DX99" s="57"/>
      <c r="DY99" s="57"/>
      <c r="DZ99" s="57"/>
      <c r="EA99" s="57"/>
      <c r="EB99" s="57"/>
      <c r="EC99" s="57"/>
      <c r="ED99" s="57"/>
      <c r="EE99" s="57"/>
      <c r="EF99" s="57"/>
      <c r="EG99" s="57"/>
      <c r="EH99" s="57"/>
      <c r="EI99" s="57"/>
      <c r="EJ99" s="57"/>
      <c r="EK99" s="57"/>
      <c r="EL99" s="57"/>
      <c r="EM99" s="57"/>
      <c r="EN99" s="57"/>
      <c r="EO99" s="57"/>
      <c r="EP99" s="57"/>
      <c r="EQ99" s="57"/>
      <c r="ER99" s="57"/>
      <c r="ES99" s="57"/>
      <c r="ET99" s="57"/>
      <c r="EU99" s="57"/>
      <c r="EV99" s="57"/>
      <c r="EW99" s="57"/>
      <c r="EX99" s="57"/>
      <c r="EY99" s="57"/>
      <c r="EZ99" s="57"/>
      <c r="FA99" s="57"/>
      <c r="FB99" s="57"/>
      <c r="FC99" s="57"/>
      <c r="FD99" s="57"/>
      <c r="FE99" s="57"/>
      <c r="FF99" s="57"/>
      <c r="FG99" s="57"/>
      <c r="FH99" s="57"/>
      <c r="FI99" s="57"/>
      <c r="FJ99" s="57"/>
      <c r="FK99" s="57"/>
      <c r="FL99" s="57"/>
      <c r="FM99" s="57"/>
      <c r="FN99" s="57"/>
      <c r="FO99" s="57"/>
      <c r="FP99" s="57"/>
      <c r="FQ99" s="57"/>
      <c r="FR99" s="57"/>
      <c r="FS99" s="57"/>
      <c r="FT99" s="57"/>
      <c r="FU99" s="57"/>
      <c r="FV99" s="57"/>
      <c r="FW99" s="57"/>
      <c r="FX99" s="57"/>
      <c r="FY99" s="57"/>
      <c r="FZ99" s="57"/>
      <c r="GA99" s="57"/>
      <c r="GB99" s="57"/>
      <c r="GC99" s="57"/>
      <c r="GD99" s="57"/>
      <c r="GE99" s="57"/>
      <c r="GF99" s="57"/>
      <c r="GG99" s="57"/>
      <c r="GH99" s="57"/>
      <c r="GI99" s="57"/>
      <c r="GJ99" s="57"/>
      <c r="GK99" s="57"/>
      <c r="GL99" s="57"/>
      <c r="GM99" s="57"/>
      <c r="GN99" s="57"/>
      <c r="GO99" s="57"/>
      <c r="GP99" s="57"/>
      <c r="GQ99" s="57"/>
      <c r="GR99" s="57"/>
      <c r="GS99" s="57"/>
      <c r="GT99" s="57"/>
      <c r="GU99" s="57"/>
      <c r="GV99" s="57"/>
      <c r="GW99" s="57"/>
      <c r="GX99" s="57"/>
      <c r="GY99" s="57"/>
      <c r="GZ99" s="57"/>
      <c r="HA99" s="57"/>
      <c r="HB99" s="57"/>
      <c r="HC99" s="57"/>
      <c r="HD99" s="57"/>
      <c r="HE99" s="57"/>
      <c r="HF99" s="57"/>
      <c r="HG99" s="57"/>
      <c r="HH99" s="57"/>
      <c r="HI99" s="57"/>
      <c r="HJ99" s="57"/>
      <c r="HK99" s="57"/>
      <c r="HL99" s="57"/>
      <c r="HM99" s="57"/>
      <c r="HN99" s="57"/>
      <c r="HO99" s="57"/>
      <c r="HP99" s="57"/>
      <c r="HQ99" s="57"/>
      <c r="HR99" s="57"/>
      <c r="HS99" s="57"/>
      <c r="HT99" s="57"/>
      <c r="HU99" s="57"/>
      <c r="HV99" s="57"/>
      <c r="HW99" s="57"/>
      <c r="HX99" s="57"/>
      <c r="HY99" s="57"/>
      <c r="HZ99" s="57"/>
      <c r="IA99" s="57"/>
      <c r="IB99" s="57"/>
      <c r="IC99" s="57"/>
      <c r="ID99" s="57"/>
      <c r="IE99" s="57"/>
      <c r="IF99" s="57"/>
      <c r="IG99" s="57"/>
      <c r="IH99" s="57"/>
      <c r="II99" s="57"/>
      <c r="IJ99" s="57"/>
      <c r="IK99" s="57"/>
      <c r="IL99" s="57"/>
      <c r="IM99" s="57"/>
      <c r="IN99" s="57"/>
      <c r="IO99" s="57"/>
      <c r="IP99" s="57"/>
      <c r="IQ99" s="57"/>
      <c r="IR99" s="57"/>
      <c r="IS99" s="57"/>
      <c r="IT99" s="57"/>
      <c r="IU99" s="57"/>
      <c r="IV99" s="57"/>
      <c r="IW99" s="57"/>
      <c r="IX99" s="57"/>
      <c r="IY99" s="57"/>
      <c r="IZ99" s="57"/>
      <c r="JA99" s="57"/>
      <c r="JB99" s="57"/>
      <c r="JC99" s="57"/>
      <c r="JD99" s="57"/>
      <c r="JE99" s="57"/>
      <c r="JF99" s="57"/>
      <c r="JG99" s="57"/>
      <c r="JH99" s="57"/>
      <c r="JI99" s="57"/>
      <c r="JJ99" s="57"/>
      <c r="JK99" s="57"/>
      <c r="JL99" s="57"/>
      <c r="JM99" s="57"/>
      <c r="JN99" s="57"/>
      <c r="JO99" s="57"/>
      <c r="JP99" s="57"/>
      <c r="JQ99" s="57"/>
      <c r="JR99" s="57"/>
      <c r="JS99" s="57"/>
      <c r="JT99" s="57"/>
      <c r="JU99" s="57"/>
      <c r="JV99" s="57"/>
      <c r="JW99" s="57"/>
      <c r="JX99" s="57"/>
      <c r="JY99" s="57"/>
      <c r="JZ99" s="57"/>
      <c r="KA99" s="57"/>
      <c r="KB99" s="57"/>
      <c r="KC99" s="57"/>
      <c r="KD99" s="57"/>
      <c r="KE99" s="57"/>
      <c r="KF99" s="57"/>
      <c r="KG99" s="57"/>
      <c r="KH99" s="57"/>
      <c r="KI99" s="57"/>
      <c r="KJ99" s="57"/>
      <c r="KK99" s="57"/>
      <c r="KL99" s="57"/>
      <c r="KM99" s="57"/>
      <c r="KN99" s="57"/>
      <c r="KO99" s="57"/>
      <c r="KP99" s="57"/>
      <c r="KQ99" s="57"/>
      <c r="KR99" s="57"/>
      <c r="KS99" s="57"/>
      <c r="KT99" s="57"/>
      <c r="KU99" s="57"/>
      <c r="KV99" s="57"/>
      <c r="KW99" s="57"/>
      <c r="KX99" s="57"/>
      <c r="KY99" s="57"/>
      <c r="KZ99" s="57"/>
      <c r="LA99" s="57"/>
      <c r="LB99" s="57"/>
      <c r="LC99" s="57"/>
      <c r="LD99" s="57"/>
      <c r="LE99" s="57"/>
      <c r="LF99" s="57"/>
      <c r="LG99" s="57"/>
      <c r="LH99" s="57"/>
      <c r="LI99" s="57"/>
      <c r="LJ99" s="57"/>
      <c r="LK99" s="57"/>
      <c r="LL99" s="57"/>
      <c r="LM99" s="57"/>
      <c r="LN99" s="57"/>
      <c r="LO99" s="57"/>
      <c r="LP99" s="57"/>
      <c r="LQ99" s="57"/>
      <c r="LR99" s="57"/>
      <c r="LS99" s="57"/>
      <c r="LT99" s="57"/>
      <c r="LU99" s="57"/>
      <c r="LV99" s="57"/>
      <c r="LW99" s="57"/>
      <c r="LX99" s="57"/>
      <c r="LY99" s="57"/>
      <c r="LZ99" s="57"/>
      <c r="MA99" s="57"/>
      <c r="MB99" s="57"/>
      <c r="MC99" s="57"/>
      <c r="MD99" s="57"/>
      <c r="ME99" s="57"/>
      <c r="MF99" s="57"/>
      <c r="MG99" s="57"/>
      <c r="MH99" s="57"/>
      <c r="MI99" s="57"/>
      <c r="MJ99" s="57"/>
      <c r="MK99" s="57"/>
      <c r="ML99" s="57"/>
      <c r="MM99" s="57"/>
      <c r="MN99" s="57"/>
      <c r="MO99" s="57"/>
      <c r="MP99" s="57"/>
      <c r="MQ99" s="57"/>
      <c r="MR99" s="57"/>
      <c r="MS99" s="57"/>
      <c r="MT99" s="57"/>
      <c r="MU99" s="57"/>
      <c r="MV99" s="57"/>
      <c r="MW99" s="57"/>
      <c r="MX99" s="57"/>
      <c r="MY99" s="57"/>
      <c r="MZ99" s="57"/>
      <c r="NA99" s="57"/>
      <c r="NB99" s="57"/>
      <c r="NC99" s="57"/>
      <c r="ND99" s="57"/>
      <c r="NE99" s="57"/>
      <c r="NF99" s="57"/>
      <c r="NG99" s="57"/>
      <c r="NH99" s="57"/>
      <c r="NI99" s="57"/>
      <c r="NJ99" s="57"/>
      <c r="NK99" s="57"/>
      <c r="NL99" s="57"/>
      <c r="NM99" s="57"/>
      <c r="NN99" s="57"/>
      <c r="NO99" s="57"/>
      <c r="NP99" s="57"/>
      <c r="NQ99" s="57"/>
      <c r="NR99" s="57"/>
    </row>
    <row r="100" spans="2:396" x14ac:dyDescent="0.25">
      <c r="C100" s="60">
        <f>B98</f>
        <v>17</v>
      </c>
      <c r="D100" s="57">
        <f ca="1">IF(D101&lt;7,COUNTIF(E100:OFFSET(E100,0,D98-1,4,1),"A")*D99/(D98/7),COUNTIF(E100:OFFSET(E100,0,D98-1,4,1),"A")*D99*7/D98)</f>
        <v>40</v>
      </c>
      <c r="E100" s="57" t="s">
        <v>25</v>
      </c>
      <c r="F100" s="57" t="s">
        <v>25</v>
      </c>
      <c r="G100" s="57" t="s">
        <v>25</v>
      </c>
      <c r="H100" s="57" t="s">
        <v>25</v>
      </c>
      <c r="I100" s="57" t="s">
        <v>25</v>
      </c>
      <c r="J100" s="57" t="s">
        <v>164</v>
      </c>
      <c r="K100" s="57" t="s">
        <v>164</v>
      </c>
      <c r="L100" s="57" t="s">
        <v>25</v>
      </c>
      <c r="M100" s="57" t="s">
        <v>25</v>
      </c>
      <c r="N100" s="57" t="s">
        <v>25</v>
      </c>
      <c r="O100" s="57" t="s">
        <v>25</v>
      </c>
      <c r="P100" s="57" t="s">
        <v>25</v>
      </c>
      <c r="Q100" s="57" t="s">
        <v>164</v>
      </c>
      <c r="R100" s="57" t="s">
        <v>164</v>
      </c>
      <c r="S100" s="57" t="s">
        <v>25</v>
      </c>
      <c r="T100" s="57" t="s">
        <v>25</v>
      </c>
      <c r="U100" s="57" t="s">
        <v>25</v>
      </c>
      <c r="V100" s="57" t="s">
        <v>25</v>
      </c>
      <c r="W100" s="57" t="s">
        <v>25</v>
      </c>
      <c r="X100" s="57" t="s">
        <v>164</v>
      </c>
      <c r="Y100" s="57" t="s">
        <v>164</v>
      </c>
      <c r="Z100" s="57" t="s">
        <v>25</v>
      </c>
      <c r="AA100" s="57" t="s">
        <v>25</v>
      </c>
      <c r="AB100" s="57" t="s">
        <v>25</v>
      </c>
      <c r="AC100" s="57" t="s">
        <v>25</v>
      </c>
      <c r="AD100" s="57" t="s">
        <v>25</v>
      </c>
      <c r="AE100" s="57" t="s">
        <v>164</v>
      </c>
      <c r="AF100" s="57" t="s">
        <v>164</v>
      </c>
      <c r="AG100" s="57" t="s">
        <v>25</v>
      </c>
      <c r="AH100" s="57" t="s">
        <v>25</v>
      </c>
      <c r="AI100" s="57" t="s">
        <v>25</v>
      </c>
      <c r="AJ100" s="57" t="s">
        <v>25</v>
      </c>
      <c r="AK100" s="57" t="s">
        <v>25</v>
      </c>
      <c r="AL100" s="57" t="s">
        <v>164</v>
      </c>
      <c r="AM100" s="57" t="s">
        <v>164</v>
      </c>
      <c r="AN100" s="57"/>
      <c r="AO100" s="57"/>
      <c r="AP100" s="57"/>
      <c r="AQ100" s="57"/>
      <c r="AR100" s="57"/>
      <c r="AS100" s="57"/>
      <c r="AT100" s="57"/>
      <c r="AU100" s="57"/>
      <c r="AV100" s="57"/>
      <c r="AW100" s="57"/>
      <c r="AX100" s="57"/>
      <c r="AY100" s="57"/>
      <c r="AZ100" s="57"/>
      <c r="BA100" s="57"/>
      <c r="BB100" s="57"/>
      <c r="BC100" s="57"/>
      <c r="BD100" s="57"/>
      <c r="BE100" s="57"/>
      <c r="BF100" s="57"/>
      <c r="BG100" s="57"/>
      <c r="BH100" s="57"/>
      <c r="BI100" s="57"/>
      <c r="BJ100" s="57"/>
      <c r="BK100" s="57"/>
      <c r="BL100" s="57"/>
      <c r="BM100" s="57"/>
      <c r="BN100" s="57"/>
      <c r="BO100" s="57"/>
      <c r="BP100" s="57"/>
      <c r="BQ100" s="57"/>
      <c r="BR100" s="57"/>
      <c r="BS100" s="57"/>
      <c r="BT100" s="57"/>
      <c r="BU100" s="57"/>
      <c r="BV100" s="57"/>
      <c r="BW100" s="57"/>
      <c r="BX100" s="57"/>
      <c r="BY100" s="57"/>
      <c r="BZ100" s="57"/>
      <c r="CA100" s="57"/>
      <c r="CB100" s="57"/>
      <c r="CC100" s="57"/>
      <c r="CD100" s="57"/>
      <c r="CE100" s="57"/>
      <c r="CF100" s="57"/>
      <c r="CG100" s="57"/>
      <c r="CH100" s="57"/>
      <c r="CI100" s="57"/>
      <c r="CJ100" s="57"/>
      <c r="CK100" s="57"/>
      <c r="CL100" s="57"/>
      <c r="CM100" s="57"/>
      <c r="CN100" s="57"/>
      <c r="CO100" s="57"/>
      <c r="CP100" s="57"/>
      <c r="CQ100" s="57"/>
      <c r="CR100" s="57"/>
      <c r="CS100" s="57"/>
      <c r="CT100" s="57"/>
      <c r="CU100" s="57"/>
      <c r="CV100" s="57"/>
      <c r="CW100" s="57"/>
      <c r="CX100" s="57"/>
      <c r="CY100" s="57"/>
      <c r="CZ100" s="57"/>
      <c r="DA100" s="57"/>
      <c r="DB100" s="57"/>
      <c r="DC100" s="57"/>
      <c r="DD100" s="57"/>
      <c r="DE100" s="57"/>
      <c r="DF100" s="57"/>
      <c r="DG100" s="57"/>
      <c r="DH100" s="57"/>
      <c r="DI100" s="57"/>
      <c r="DJ100" s="57"/>
      <c r="DK100" s="57"/>
      <c r="DL100" s="57"/>
      <c r="DM100" s="57"/>
      <c r="DN100" s="57"/>
      <c r="DO100" s="57"/>
      <c r="DP100" s="57"/>
      <c r="DQ100" s="57"/>
      <c r="DR100" s="57"/>
      <c r="DS100" s="57"/>
      <c r="DT100" s="57"/>
      <c r="DU100" s="57"/>
      <c r="DV100" s="57"/>
      <c r="DW100" s="57"/>
      <c r="DX100" s="57"/>
      <c r="DY100" s="57"/>
      <c r="DZ100" s="57"/>
      <c r="EA100" s="57"/>
      <c r="EB100" s="57"/>
      <c r="EC100" s="57"/>
      <c r="ED100" s="57"/>
      <c r="EE100" s="57"/>
      <c r="EF100" s="57"/>
      <c r="EG100" s="57"/>
      <c r="EH100" s="57"/>
      <c r="EI100" s="57"/>
      <c r="EJ100" s="57"/>
      <c r="EK100" s="57"/>
      <c r="EL100" s="57"/>
      <c r="EM100" s="57"/>
      <c r="EN100" s="57"/>
      <c r="EO100" s="57"/>
      <c r="EP100" s="57"/>
      <c r="EQ100" s="57"/>
      <c r="ER100" s="57"/>
      <c r="ES100" s="57"/>
      <c r="ET100" s="57"/>
      <c r="EU100" s="57"/>
      <c r="EV100" s="57"/>
      <c r="EW100" s="57"/>
      <c r="EX100" s="57"/>
      <c r="EY100" s="57"/>
      <c r="EZ100" s="57"/>
      <c r="FA100" s="57"/>
      <c r="FB100" s="57"/>
      <c r="FC100" s="57"/>
      <c r="FD100" s="57"/>
      <c r="FE100" s="57"/>
      <c r="FF100" s="57"/>
      <c r="FG100" s="57"/>
      <c r="FH100" s="57"/>
      <c r="FI100" s="57"/>
      <c r="FJ100" s="57"/>
      <c r="FK100" s="57"/>
      <c r="FL100" s="57"/>
      <c r="FM100" s="57"/>
      <c r="FN100" s="57"/>
      <c r="FO100" s="57"/>
      <c r="FP100" s="57"/>
      <c r="FQ100" s="57"/>
      <c r="FR100" s="57"/>
      <c r="FS100" s="57"/>
      <c r="FT100" s="57"/>
      <c r="FU100" s="57"/>
      <c r="FV100" s="57"/>
      <c r="FW100" s="57"/>
      <c r="FX100" s="57"/>
      <c r="FY100" s="57"/>
      <c r="FZ100" s="57"/>
      <c r="GA100" s="57"/>
      <c r="GB100" s="57"/>
      <c r="GC100" s="57"/>
      <c r="GD100" s="57"/>
      <c r="GE100" s="57"/>
      <c r="GF100" s="57"/>
      <c r="GG100" s="57"/>
      <c r="GH100" s="57"/>
      <c r="GI100" s="57"/>
      <c r="GJ100" s="57"/>
      <c r="GK100" s="57"/>
      <c r="GL100" s="57"/>
      <c r="GM100" s="57"/>
      <c r="GN100" s="57"/>
      <c r="GO100" s="57"/>
      <c r="GP100" s="57"/>
      <c r="GQ100" s="57"/>
      <c r="GR100" s="57"/>
      <c r="GS100" s="57"/>
      <c r="GT100" s="57"/>
      <c r="GU100" s="57"/>
      <c r="GV100" s="57"/>
      <c r="GW100" s="57"/>
      <c r="GX100" s="57"/>
      <c r="GY100" s="57"/>
      <c r="GZ100" s="57"/>
      <c r="HA100" s="57"/>
      <c r="HB100" s="57"/>
      <c r="HC100" s="57"/>
      <c r="HD100" s="57"/>
      <c r="HE100" s="57"/>
      <c r="HF100" s="57"/>
      <c r="HG100" s="57"/>
      <c r="HH100" s="57"/>
      <c r="HI100" s="57"/>
      <c r="HJ100" s="57"/>
      <c r="HK100" s="57"/>
      <c r="HL100" s="57"/>
      <c r="HM100" s="57"/>
      <c r="HN100" s="57"/>
      <c r="HO100" s="57"/>
      <c r="HP100" s="57"/>
      <c r="HQ100" s="57"/>
      <c r="HR100" s="57"/>
      <c r="HS100" s="57"/>
      <c r="HT100" s="57"/>
      <c r="HU100" s="57"/>
      <c r="HV100" s="57"/>
      <c r="HW100" s="57"/>
      <c r="HX100" s="57"/>
      <c r="HY100" s="57"/>
      <c r="HZ100" s="57"/>
      <c r="IA100" s="57"/>
      <c r="IB100" s="57"/>
      <c r="IC100" s="57"/>
      <c r="ID100" s="57"/>
      <c r="IE100" s="57"/>
      <c r="IF100" s="57"/>
      <c r="IG100" s="57"/>
      <c r="IH100" s="57"/>
      <c r="II100" s="57"/>
      <c r="IJ100" s="57"/>
      <c r="IK100" s="57"/>
      <c r="IL100" s="57"/>
      <c r="IM100" s="57"/>
      <c r="IN100" s="57"/>
      <c r="IO100" s="57"/>
      <c r="IP100" s="57"/>
      <c r="IQ100" s="57"/>
      <c r="IR100" s="57"/>
      <c r="IS100" s="57"/>
      <c r="IT100" s="57"/>
      <c r="IU100" s="57"/>
      <c r="IV100" s="57"/>
      <c r="IW100" s="57"/>
      <c r="IX100" s="57"/>
      <c r="IY100" s="57"/>
      <c r="IZ100" s="57"/>
      <c r="JA100" s="57"/>
      <c r="JB100" s="57"/>
      <c r="JC100" s="57"/>
      <c r="JD100" s="57"/>
      <c r="JE100" s="57"/>
      <c r="JF100" s="57"/>
      <c r="JG100" s="57"/>
      <c r="JH100" s="57"/>
      <c r="JI100" s="57"/>
      <c r="JJ100" s="57"/>
      <c r="JK100" s="57"/>
      <c r="JL100" s="57"/>
      <c r="JM100" s="57"/>
      <c r="JN100" s="57"/>
      <c r="JO100" s="57"/>
      <c r="JP100" s="57"/>
      <c r="JQ100" s="57"/>
      <c r="JR100" s="57"/>
      <c r="JS100" s="57"/>
      <c r="JT100" s="57"/>
      <c r="JU100" s="57"/>
      <c r="JV100" s="57"/>
      <c r="JW100" s="57"/>
      <c r="JX100" s="57"/>
      <c r="JY100" s="57"/>
      <c r="JZ100" s="57"/>
      <c r="KA100" s="57"/>
      <c r="KB100" s="57"/>
      <c r="KC100" s="57"/>
      <c r="KD100" s="57"/>
      <c r="KE100" s="57"/>
      <c r="KF100" s="57"/>
      <c r="KG100" s="57"/>
      <c r="KH100" s="57"/>
      <c r="KI100" s="57"/>
      <c r="KJ100" s="57"/>
      <c r="KK100" s="57"/>
      <c r="KL100" s="57"/>
      <c r="KM100" s="57"/>
      <c r="KN100" s="57"/>
      <c r="KO100" s="57"/>
      <c r="KP100" s="57"/>
      <c r="KQ100" s="57"/>
      <c r="KR100" s="57"/>
      <c r="KS100" s="57"/>
      <c r="KT100" s="57"/>
      <c r="KU100" s="57"/>
      <c r="KV100" s="57"/>
      <c r="KW100" s="57"/>
      <c r="KX100" s="57"/>
      <c r="KY100" s="57"/>
      <c r="KZ100" s="57"/>
      <c r="LA100" s="57"/>
      <c r="LB100" s="57"/>
      <c r="LC100" s="57"/>
      <c r="LD100" s="57"/>
      <c r="LE100" s="57"/>
      <c r="LF100" s="57"/>
      <c r="LG100" s="57"/>
      <c r="LH100" s="57"/>
      <c r="LI100" s="57"/>
      <c r="LJ100" s="57"/>
      <c r="LK100" s="57"/>
      <c r="LL100" s="57"/>
      <c r="LM100" s="57"/>
      <c r="LN100" s="57"/>
      <c r="LO100" s="57"/>
      <c r="LP100" s="57"/>
      <c r="LQ100" s="57"/>
      <c r="LR100" s="57"/>
      <c r="LS100" s="57"/>
      <c r="LT100" s="57"/>
      <c r="LU100" s="57"/>
      <c r="LV100" s="57"/>
      <c r="LW100" s="57"/>
      <c r="LX100" s="57"/>
      <c r="LY100" s="57"/>
      <c r="LZ100" s="57"/>
      <c r="MA100" s="57"/>
      <c r="MB100" s="57"/>
      <c r="MC100" s="57"/>
      <c r="MD100" s="57"/>
      <c r="ME100" s="57"/>
      <c r="MF100" s="57"/>
      <c r="MG100" s="57"/>
      <c r="MH100" s="57"/>
      <c r="MI100" s="57"/>
      <c r="MJ100" s="57"/>
      <c r="MK100" s="57"/>
      <c r="ML100" s="57"/>
      <c r="MM100" s="57"/>
      <c r="MN100" s="57"/>
      <c r="MO100" s="57"/>
      <c r="MP100" s="57"/>
      <c r="MQ100" s="57"/>
      <c r="MR100" s="57"/>
      <c r="MS100" s="57"/>
      <c r="MT100" s="57"/>
      <c r="MU100" s="57"/>
      <c r="MV100" s="57"/>
      <c r="MW100" s="57"/>
      <c r="MX100" s="57"/>
      <c r="MY100" s="57"/>
      <c r="MZ100" s="57"/>
      <c r="NA100" s="57"/>
      <c r="NB100" s="57"/>
      <c r="NC100" s="57"/>
      <c r="ND100" s="57"/>
      <c r="NE100" s="57"/>
      <c r="NF100" s="57"/>
      <c r="NG100" s="57"/>
      <c r="NH100" s="57"/>
      <c r="NI100" s="57"/>
      <c r="NJ100" s="57"/>
      <c r="NK100" s="57"/>
      <c r="NL100" s="57"/>
      <c r="NM100" s="57"/>
      <c r="NN100" s="57"/>
      <c r="NO100" s="57"/>
      <c r="NP100" s="57"/>
      <c r="NQ100" s="57"/>
      <c r="NR100" s="57"/>
    </row>
    <row r="101" spans="2:396" x14ac:dyDescent="0.25">
      <c r="D101" s="57">
        <f>VLOOKUP($B98,'Shift Plan'!$A$8:$H$55,8,FALSE)</f>
        <v>5</v>
      </c>
      <c r="E101" s="57" t="s">
        <v>26</v>
      </c>
      <c r="F101" s="57" t="s">
        <v>26</v>
      </c>
      <c r="G101" s="57" t="s">
        <v>26</v>
      </c>
      <c r="H101" s="57" t="s">
        <v>26</v>
      </c>
      <c r="I101" s="57" t="s">
        <v>26</v>
      </c>
      <c r="J101" s="57" t="s">
        <v>164</v>
      </c>
      <c r="K101" s="57" t="s">
        <v>164</v>
      </c>
      <c r="L101" s="57" t="s">
        <v>26</v>
      </c>
      <c r="M101" s="57" t="s">
        <v>26</v>
      </c>
      <c r="N101" s="57" t="s">
        <v>26</v>
      </c>
      <c r="O101" s="57" t="s">
        <v>26</v>
      </c>
      <c r="P101" s="57" t="s">
        <v>26</v>
      </c>
      <c r="Q101" s="57" t="s">
        <v>164</v>
      </c>
      <c r="R101" s="57" t="s">
        <v>164</v>
      </c>
      <c r="S101" s="57" t="s">
        <v>26</v>
      </c>
      <c r="T101" s="57" t="s">
        <v>26</v>
      </c>
      <c r="U101" s="57" t="s">
        <v>26</v>
      </c>
      <c r="V101" s="57" t="s">
        <v>26</v>
      </c>
      <c r="W101" s="57" t="s">
        <v>26</v>
      </c>
      <c r="X101" s="57" t="s">
        <v>164</v>
      </c>
      <c r="Y101" s="57" t="s">
        <v>164</v>
      </c>
      <c r="Z101" s="57" t="s">
        <v>26</v>
      </c>
      <c r="AA101" s="57" t="s">
        <v>26</v>
      </c>
      <c r="AB101" s="57" t="s">
        <v>26</v>
      </c>
      <c r="AC101" s="57" t="s">
        <v>26</v>
      </c>
      <c r="AD101" s="57" t="s">
        <v>26</v>
      </c>
      <c r="AE101" s="57" t="s">
        <v>164</v>
      </c>
      <c r="AF101" s="57" t="s">
        <v>164</v>
      </c>
      <c r="AG101" s="57" t="s">
        <v>26</v>
      </c>
      <c r="AH101" s="57" t="s">
        <v>26</v>
      </c>
      <c r="AI101" s="57" t="s">
        <v>26</v>
      </c>
      <c r="AJ101" s="57" t="s">
        <v>26</v>
      </c>
      <c r="AK101" s="57" t="s">
        <v>26</v>
      </c>
      <c r="AL101" s="57" t="s">
        <v>164</v>
      </c>
      <c r="AM101" s="57" t="s">
        <v>164</v>
      </c>
      <c r="AN101" s="57"/>
      <c r="AO101" s="57"/>
      <c r="AP101" s="57"/>
      <c r="AQ101" s="57"/>
      <c r="AR101" s="57"/>
      <c r="AS101" s="57"/>
      <c r="AT101" s="57"/>
      <c r="AU101" s="57"/>
      <c r="AV101" s="57"/>
      <c r="AW101" s="57"/>
      <c r="AX101" s="57"/>
      <c r="AY101" s="57"/>
      <c r="AZ101" s="57"/>
      <c r="BA101" s="57"/>
      <c r="BB101" s="57"/>
      <c r="BC101" s="57"/>
      <c r="BD101" s="57"/>
      <c r="BE101" s="57"/>
      <c r="BF101" s="57"/>
      <c r="BG101" s="57"/>
      <c r="BH101" s="57"/>
      <c r="BI101" s="57"/>
      <c r="BJ101" s="57"/>
      <c r="BK101" s="57"/>
      <c r="BL101" s="57"/>
      <c r="BM101" s="57"/>
      <c r="BN101" s="57"/>
      <c r="BO101" s="57"/>
      <c r="BP101" s="57"/>
      <c r="BQ101" s="57"/>
      <c r="BR101" s="57"/>
      <c r="BS101" s="57"/>
      <c r="BT101" s="57"/>
      <c r="BU101" s="57"/>
      <c r="BV101" s="57"/>
      <c r="BW101" s="57"/>
      <c r="BX101" s="57"/>
      <c r="BY101" s="57"/>
      <c r="BZ101" s="57"/>
      <c r="CA101" s="57"/>
      <c r="CB101" s="57"/>
      <c r="CC101" s="57"/>
      <c r="CD101" s="57"/>
      <c r="CE101" s="57"/>
      <c r="CF101" s="57"/>
      <c r="CG101" s="57"/>
      <c r="CH101" s="57"/>
      <c r="CI101" s="57"/>
      <c r="CJ101" s="57"/>
      <c r="CK101" s="57"/>
      <c r="CL101" s="57"/>
      <c r="CM101" s="57"/>
      <c r="CN101" s="57"/>
      <c r="CO101" s="57"/>
      <c r="CP101" s="57"/>
      <c r="CQ101" s="57"/>
      <c r="CR101" s="57"/>
      <c r="CS101" s="57"/>
      <c r="CT101" s="57"/>
      <c r="CU101" s="57"/>
      <c r="CV101" s="57"/>
      <c r="CW101" s="57"/>
      <c r="CX101" s="57"/>
      <c r="CY101" s="57"/>
      <c r="CZ101" s="57"/>
      <c r="DA101" s="57"/>
      <c r="DB101" s="57"/>
      <c r="DC101" s="57"/>
      <c r="DD101" s="57"/>
      <c r="DE101" s="57"/>
      <c r="DF101" s="57"/>
      <c r="DG101" s="57"/>
      <c r="DH101" s="57"/>
      <c r="DI101" s="57"/>
      <c r="DJ101" s="57"/>
      <c r="DK101" s="57"/>
      <c r="DL101" s="57"/>
      <c r="DM101" s="57"/>
      <c r="DN101" s="57"/>
      <c r="DO101" s="57"/>
      <c r="DP101" s="57"/>
      <c r="DQ101" s="57"/>
      <c r="DR101" s="57"/>
      <c r="DS101" s="57"/>
      <c r="DT101" s="57"/>
      <c r="DU101" s="57"/>
      <c r="DV101" s="57"/>
      <c r="DW101" s="57"/>
      <c r="DX101" s="57"/>
      <c r="DY101" s="57"/>
      <c r="DZ101" s="57"/>
      <c r="EA101" s="57"/>
      <c r="EB101" s="57"/>
      <c r="EC101" s="57"/>
      <c r="ED101" s="57"/>
      <c r="EE101" s="57"/>
      <c r="EF101" s="57"/>
      <c r="EG101" s="57"/>
      <c r="EH101" s="57"/>
      <c r="EI101" s="57"/>
      <c r="EJ101" s="57"/>
      <c r="EK101" s="57"/>
      <c r="EL101" s="57"/>
      <c r="EM101" s="57"/>
      <c r="EN101" s="57"/>
      <c r="EO101" s="57"/>
      <c r="EP101" s="57"/>
      <c r="EQ101" s="57"/>
      <c r="ER101" s="57"/>
      <c r="ES101" s="57"/>
      <c r="ET101" s="57"/>
      <c r="EU101" s="57"/>
      <c r="EV101" s="57"/>
      <c r="EW101" s="57"/>
      <c r="EX101" s="57"/>
      <c r="EY101" s="57"/>
      <c r="EZ101" s="57"/>
      <c r="FA101" s="57"/>
      <c r="FB101" s="57"/>
      <c r="FC101" s="57"/>
      <c r="FD101" s="57"/>
      <c r="FE101" s="57"/>
      <c r="FF101" s="57"/>
      <c r="FG101" s="57"/>
      <c r="FH101" s="57"/>
      <c r="FI101" s="57"/>
      <c r="FJ101" s="57"/>
      <c r="FK101" s="57"/>
      <c r="FL101" s="57"/>
      <c r="FM101" s="57"/>
      <c r="FN101" s="57"/>
      <c r="FO101" s="57"/>
      <c r="FP101" s="57"/>
      <c r="FQ101" s="57"/>
      <c r="FR101" s="57"/>
      <c r="FS101" s="57"/>
      <c r="FT101" s="57"/>
      <c r="FU101" s="57"/>
      <c r="FV101" s="57"/>
      <c r="FW101" s="57"/>
      <c r="FX101" s="57"/>
      <c r="FY101" s="57"/>
      <c r="FZ101" s="57"/>
      <c r="GA101" s="57"/>
      <c r="GB101" s="57"/>
      <c r="GC101" s="57"/>
      <c r="GD101" s="57"/>
      <c r="GE101" s="57"/>
      <c r="GF101" s="57"/>
      <c r="GG101" s="57"/>
      <c r="GH101" s="57"/>
      <c r="GI101" s="57"/>
      <c r="GJ101" s="57"/>
      <c r="GK101" s="57"/>
      <c r="GL101" s="57"/>
      <c r="GM101" s="57"/>
      <c r="GN101" s="57"/>
      <c r="GO101" s="57"/>
      <c r="GP101" s="57"/>
      <c r="GQ101" s="57"/>
      <c r="GR101" s="57"/>
      <c r="GS101" s="57"/>
      <c r="GT101" s="57"/>
      <c r="GU101" s="57"/>
      <c r="GV101" s="57"/>
      <c r="GW101" s="57"/>
      <c r="GX101" s="57"/>
      <c r="GY101" s="57"/>
      <c r="GZ101" s="57"/>
      <c r="HA101" s="57"/>
      <c r="HB101" s="57"/>
      <c r="HC101" s="57"/>
      <c r="HD101" s="57"/>
      <c r="HE101" s="57"/>
      <c r="HF101" s="57"/>
      <c r="HG101" s="57"/>
      <c r="HH101" s="57"/>
      <c r="HI101" s="57"/>
      <c r="HJ101" s="57"/>
      <c r="HK101" s="57"/>
      <c r="HL101" s="57"/>
      <c r="HM101" s="57"/>
      <c r="HN101" s="57"/>
      <c r="HO101" s="57"/>
      <c r="HP101" s="57"/>
      <c r="HQ101" s="57"/>
      <c r="HR101" s="57"/>
      <c r="HS101" s="57"/>
      <c r="HT101" s="57"/>
      <c r="HU101" s="57"/>
      <c r="HV101" s="57"/>
      <c r="HW101" s="57"/>
      <c r="HX101" s="57"/>
      <c r="HY101" s="57"/>
      <c r="HZ101" s="57"/>
      <c r="IA101" s="57"/>
      <c r="IB101" s="57"/>
      <c r="IC101" s="57"/>
      <c r="ID101" s="57"/>
      <c r="IE101" s="57"/>
      <c r="IF101" s="57"/>
      <c r="IG101" s="57"/>
      <c r="IH101" s="57"/>
      <c r="II101" s="57"/>
      <c r="IJ101" s="57"/>
      <c r="IK101" s="57"/>
      <c r="IL101" s="57"/>
      <c r="IM101" s="57"/>
      <c r="IN101" s="57"/>
      <c r="IO101" s="57"/>
      <c r="IP101" s="57"/>
      <c r="IQ101" s="57"/>
      <c r="IR101" s="57"/>
      <c r="IS101" s="57"/>
      <c r="IT101" s="57"/>
      <c r="IU101" s="57"/>
      <c r="IV101" s="57"/>
      <c r="IW101" s="57"/>
      <c r="IX101" s="57"/>
      <c r="IY101" s="57"/>
      <c r="IZ101" s="57"/>
      <c r="JA101" s="57"/>
      <c r="JB101" s="57"/>
      <c r="JC101" s="57"/>
      <c r="JD101" s="57"/>
      <c r="JE101" s="57"/>
      <c r="JF101" s="57"/>
      <c r="JG101" s="57"/>
      <c r="JH101" s="57"/>
      <c r="JI101" s="57"/>
      <c r="JJ101" s="57"/>
      <c r="JK101" s="57"/>
      <c r="JL101" s="57"/>
      <c r="JM101" s="57"/>
      <c r="JN101" s="57"/>
      <c r="JO101" s="57"/>
      <c r="JP101" s="57"/>
      <c r="JQ101" s="57"/>
      <c r="JR101" s="57"/>
      <c r="JS101" s="57"/>
      <c r="JT101" s="57"/>
      <c r="JU101" s="57"/>
      <c r="JV101" s="57"/>
      <c r="JW101" s="57"/>
      <c r="JX101" s="57"/>
      <c r="JY101" s="57"/>
      <c r="JZ101" s="57"/>
      <c r="KA101" s="57"/>
      <c r="KB101" s="57"/>
      <c r="KC101" s="57"/>
      <c r="KD101" s="57"/>
      <c r="KE101" s="57"/>
      <c r="KF101" s="57"/>
      <c r="KG101" s="57"/>
      <c r="KH101" s="57"/>
      <c r="KI101" s="57"/>
      <c r="KJ101" s="57"/>
      <c r="KK101" s="57"/>
      <c r="KL101" s="57"/>
      <c r="KM101" s="57"/>
      <c r="KN101" s="57"/>
      <c r="KO101" s="57"/>
      <c r="KP101" s="57"/>
      <c r="KQ101" s="57"/>
      <c r="KR101" s="57"/>
      <c r="KS101" s="57"/>
      <c r="KT101" s="57"/>
      <c r="KU101" s="57"/>
      <c r="KV101" s="57"/>
      <c r="KW101" s="57"/>
      <c r="KX101" s="57"/>
      <c r="KY101" s="57"/>
      <c r="KZ101" s="57"/>
      <c r="LA101" s="57"/>
      <c r="LB101" s="57"/>
      <c r="LC101" s="57"/>
      <c r="LD101" s="57"/>
      <c r="LE101" s="57"/>
      <c r="LF101" s="57"/>
      <c r="LG101" s="57"/>
      <c r="LH101" s="57"/>
      <c r="LI101" s="57"/>
      <c r="LJ101" s="57"/>
      <c r="LK101" s="57"/>
      <c r="LL101" s="57"/>
      <c r="LM101" s="57"/>
      <c r="LN101" s="57"/>
      <c r="LO101" s="57"/>
      <c r="LP101" s="57"/>
      <c r="LQ101" s="57"/>
      <c r="LR101" s="57"/>
      <c r="LS101" s="57"/>
      <c r="LT101" s="57"/>
      <c r="LU101" s="57"/>
      <c r="LV101" s="57"/>
      <c r="LW101" s="57"/>
      <c r="LX101" s="57"/>
      <c r="LY101" s="57"/>
      <c r="LZ101" s="57"/>
      <c r="MA101" s="57"/>
      <c r="MB101" s="57"/>
      <c r="MC101" s="57"/>
      <c r="MD101" s="57"/>
      <c r="ME101" s="57"/>
      <c r="MF101" s="57"/>
      <c r="MG101" s="57"/>
      <c r="MH101" s="57"/>
      <c r="MI101" s="57"/>
      <c r="MJ101" s="57"/>
      <c r="MK101" s="57"/>
      <c r="ML101" s="57"/>
      <c r="MM101" s="57"/>
      <c r="MN101" s="57"/>
      <c r="MO101" s="57"/>
      <c r="MP101" s="57"/>
      <c r="MQ101" s="57"/>
      <c r="MR101" s="57"/>
      <c r="MS101" s="57"/>
      <c r="MT101" s="57"/>
      <c r="MU101" s="57"/>
      <c r="MV101" s="57"/>
      <c r="MW101" s="57"/>
      <c r="MX101" s="57"/>
      <c r="MY101" s="57"/>
      <c r="MZ101" s="57"/>
      <c r="NA101" s="57"/>
      <c r="NB101" s="57"/>
      <c r="NC101" s="57"/>
      <c r="ND101" s="57"/>
      <c r="NE101" s="57"/>
      <c r="NF101" s="57"/>
      <c r="NG101" s="57"/>
      <c r="NH101" s="57"/>
      <c r="NI101" s="57"/>
      <c r="NJ101" s="57"/>
      <c r="NK101" s="57"/>
      <c r="NL101" s="57"/>
      <c r="NM101" s="57"/>
      <c r="NN101" s="57"/>
      <c r="NO101" s="57"/>
      <c r="NP101" s="57"/>
      <c r="NQ101" s="57"/>
      <c r="NR101" s="57"/>
    </row>
    <row r="102" spans="2:396" x14ac:dyDescent="0.25">
      <c r="D102" s="57"/>
      <c r="E102" s="57"/>
      <c r="F102" s="57"/>
      <c r="G102" s="57"/>
      <c r="H102" s="57"/>
      <c r="I102" s="57"/>
      <c r="J102" s="57"/>
      <c r="K102" s="57"/>
      <c r="L102" s="57"/>
      <c r="M102" s="57"/>
      <c r="N102" s="57"/>
      <c r="O102" s="57"/>
      <c r="P102" s="57"/>
      <c r="Q102" s="57"/>
      <c r="R102" s="57"/>
      <c r="S102" s="57"/>
      <c r="T102" s="57"/>
      <c r="U102" s="57"/>
      <c r="V102" s="57"/>
      <c r="W102" s="57"/>
      <c r="X102" s="57"/>
      <c r="Y102" s="57"/>
      <c r="Z102" s="57"/>
      <c r="AA102" s="57"/>
      <c r="AB102" s="57"/>
      <c r="AC102" s="57"/>
      <c r="AD102" s="57"/>
      <c r="AE102" s="57"/>
      <c r="AF102" s="57"/>
      <c r="AG102" s="57"/>
      <c r="AH102" s="57"/>
      <c r="AI102" s="57"/>
      <c r="AJ102" s="57"/>
      <c r="AK102" s="57"/>
      <c r="AL102" s="57"/>
      <c r="AM102" s="57"/>
      <c r="AN102" s="57"/>
      <c r="AO102" s="57"/>
      <c r="AP102" s="57"/>
      <c r="AQ102" s="57"/>
      <c r="AR102" s="57"/>
      <c r="AS102" s="57"/>
      <c r="AT102" s="57"/>
      <c r="AU102" s="57"/>
      <c r="AV102" s="57"/>
      <c r="AW102" s="57"/>
      <c r="AX102" s="57"/>
      <c r="AY102" s="57"/>
      <c r="AZ102" s="57"/>
      <c r="BA102" s="57"/>
      <c r="BB102" s="57"/>
      <c r="BC102" s="57"/>
      <c r="BD102" s="57"/>
      <c r="BE102" s="57"/>
      <c r="BF102" s="57"/>
      <c r="BG102" s="57"/>
      <c r="BH102" s="57"/>
      <c r="BI102" s="57"/>
      <c r="BJ102" s="57"/>
      <c r="BK102" s="57"/>
      <c r="BL102" s="57"/>
      <c r="BM102" s="57"/>
      <c r="BN102" s="57"/>
      <c r="BO102" s="57"/>
      <c r="BP102" s="57"/>
      <c r="BQ102" s="57"/>
      <c r="BR102" s="57"/>
      <c r="BS102" s="57"/>
      <c r="BT102" s="57"/>
      <c r="BU102" s="57"/>
      <c r="BV102" s="57"/>
      <c r="BW102" s="57"/>
      <c r="BX102" s="57"/>
      <c r="BY102" s="57"/>
      <c r="BZ102" s="57"/>
      <c r="CA102" s="57"/>
      <c r="CB102" s="57"/>
      <c r="CC102" s="57"/>
      <c r="CD102" s="57"/>
      <c r="CE102" s="57"/>
      <c r="CF102" s="57"/>
      <c r="CG102" s="57"/>
      <c r="CH102" s="57"/>
      <c r="CI102" s="57"/>
      <c r="CJ102" s="57"/>
      <c r="CK102" s="57"/>
      <c r="CL102" s="57"/>
      <c r="CM102" s="57"/>
      <c r="CN102" s="57"/>
      <c r="CO102" s="57"/>
      <c r="CP102" s="57"/>
      <c r="CQ102" s="57"/>
      <c r="CR102" s="57"/>
      <c r="CS102" s="57"/>
      <c r="CT102" s="57"/>
      <c r="CU102" s="57"/>
      <c r="CV102" s="57"/>
      <c r="CW102" s="57"/>
      <c r="CX102" s="57"/>
      <c r="CY102" s="57"/>
      <c r="CZ102" s="57"/>
      <c r="DA102" s="57"/>
      <c r="DB102" s="57"/>
      <c r="DC102" s="57"/>
      <c r="DD102" s="57"/>
      <c r="DE102" s="57"/>
      <c r="DF102" s="57"/>
      <c r="DG102" s="57"/>
      <c r="DH102" s="57"/>
      <c r="DI102" s="57"/>
      <c r="DJ102" s="57"/>
      <c r="DK102" s="57"/>
      <c r="DL102" s="57"/>
      <c r="DM102" s="57"/>
      <c r="DN102" s="57"/>
      <c r="DO102" s="57"/>
      <c r="DP102" s="57"/>
      <c r="DQ102" s="57"/>
      <c r="DR102" s="57"/>
      <c r="DS102" s="57"/>
      <c r="DT102" s="57"/>
      <c r="DU102" s="57"/>
      <c r="DV102" s="57"/>
      <c r="DW102" s="57"/>
      <c r="DX102" s="57"/>
      <c r="DY102" s="57"/>
      <c r="DZ102" s="57"/>
      <c r="EA102" s="57"/>
      <c r="EB102" s="57"/>
      <c r="EC102" s="57"/>
      <c r="ED102" s="57"/>
      <c r="EE102" s="57"/>
      <c r="EF102" s="57"/>
      <c r="EG102" s="57"/>
      <c r="EH102" s="57"/>
      <c r="EI102" s="57"/>
      <c r="EJ102" s="57"/>
      <c r="EK102" s="57"/>
      <c r="EL102" s="57"/>
      <c r="EM102" s="57"/>
      <c r="EN102" s="57"/>
      <c r="EO102" s="57"/>
      <c r="EP102" s="57"/>
      <c r="EQ102" s="57"/>
      <c r="ER102" s="57"/>
      <c r="ES102" s="57"/>
      <c r="ET102" s="57"/>
      <c r="EU102" s="57"/>
      <c r="EV102" s="57"/>
      <c r="EW102" s="57"/>
      <c r="EX102" s="57"/>
      <c r="EY102" s="57"/>
      <c r="EZ102" s="57"/>
      <c r="FA102" s="57"/>
      <c r="FB102" s="57"/>
      <c r="FC102" s="57"/>
      <c r="FD102" s="57"/>
      <c r="FE102" s="57"/>
      <c r="FF102" s="57"/>
      <c r="FG102" s="57"/>
      <c r="FH102" s="57"/>
      <c r="FI102" s="57"/>
      <c r="FJ102" s="57"/>
      <c r="FK102" s="57"/>
      <c r="FL102" s="57"/>
      <c r="FM102" s="57"/>
      <c r="FN102" s="57"/>
      <c r="FO102" s="57"/>
      <c r="FP102" s="57"/>
      <c r="FQ102" s="57"/>
      <c r="FR102" s="57"/>
      <c r="FS102" s="57"/>
      <c r="FT102" s="57"/>
      <c r="FU102" s="57"/>
      <c r="FV102" s="57"/>
      <c r="FW102" s="57"/>
      <c r="FX102" s="57"/>
      <c r="FY102" s="57"/>
      <c r="FZ102" s="57"/>
      <c r="GA102" s="57"/>
      <c r="GB102" s="57"/>
      <c r="GC102" s="57"/>
      <c r="GD102" s="57"/>
      <c r="GE102" s="57"/>
      <c r="GF102" s="57"/>
      <c r="GG102" s="57"/>
      <c r="GH102" s="57"/>
      <c r="GI102" s="57"/>
      <c r="GJ102" s="57"/>
      <c r="GK102" s="57"/>
      <c r="GL102" s="57"/>
      <c r="GM102" s="57"/>
      <c r="GN102" s="57"/>
      <c r="GO102" s="57"/>
      <c r="GP102" s="57"/>
      <c r="GQ102" s="57"/>
      <c r="GR102" s="57"/>
      <c r="GS102" s="57"/>
      <c r="GT102" s="57"/>
      <c r="GU102" s="57"/>
      <c r="GV102" s="57"/>
      <c r="GW102" s="57"/>
      <c r="GX102" s="57"/>
      <c r="GY102" s="57"/>
      <c r="GZ102" s="57"/>
      <c r="HA102" s="57"/>
      <c r="HB102" s="57"/>
      <c r="HC102" s="57"/>
      <c r="HD102" s="57"/>
      <c r="HE102" s="57"/>
      <c r="HF102" s="57"/>
      <c r="HG102" s="57"/>
      <c r="HH102" s="57"/>
      <c r="HI102" s="57"/>
      <c r="HJ102" s="57"/>
      <c r="HK102" s="57"/>
      <c r="HL102" s="57"/>
      <c r="HM102" s="57"/>
      <c r="HN102" s="57"/>
      <c r="HO102" s="57"/>
      <c r="HP102" s="57"/>
      <c r="HQ102" s="57"/>
      <c r="HR102" s="57"/>
      <c r="HS102" s="57"/>
      <c r="HT102" s="57"/>
      <c r="HU102" s="57"/>
      <c r="HV102" s="57"/>
      <c r="HW102" s="57"/>
      <c r="HX102" s="57"/>
      <c r="HY102" s="57"/>
      <c r="HZ102" s="57"/>
      <c r="IA102" s="57"/>
      <c r="IB102" s="57"/>
      <c r="IC102" s="57"/>
      <c r="ID102" s="57"/>
      <c r="IE102" s="57"/>
      <c r="IF102" s="57"/>
      <c r="IG102" s="57"/>
      <c r="IH102" s="57"/>
      <c r="II102" s="57"/>
      <c r="IJ102" s="57"/>
      <c r="IK102" s="57"/>
      <c r="IL102" s="57"/>
      <c r="IM102" s="57"/>
      <c r="IN102" s="57"/>
      <c r="IO102" s="57"/>
      <c r="IP102" s="57"/>
      <c r="IQ102" s="57"/>
      <c r="IR102" s="57"/>
      <c r="IS102" s="57"/>
      <c r="IT102" s="57"/>
      <c r="IU102" s="57"/>
      <c r="IV102" s="57"/>
      <c r="IW102" s="57"/>
      <c r="IX102" s="57"/>
      <c r="IY102" s="57"/>
      <c r="IZ102" s="57"/>
      <c r="JA102" s="57"/>
      <c r="JB102" s="57"/>
      <c r="JC102" s="57"/>
      <c r="JD102" s="57"/>
      <c r="JE102" s="57"/>
      <c r="JF102" s="57"/>
      <c r="JG102" s="57"/>
      <c r="JH102" s="57"/>
      <c r="JI102" s="57"/>
      <c r="JJ102" s="57"/>
      <c r="JK102" s="57"/>
      <c r="JL102" s="57"/>
      <c r="JM102" s="57"/>
      <c r="JN102" s="57"/>
      <c r="JO102" s="57"/>
      <c r="JP102" s="57"/>
      <c r="JQ102" s="57"/>
      <c r="JR102" s="57"/>
      <c r="JS102" s="57"/>
      <c r="JT102" s="57"/>
      <c r="JU102" s="57"/>
      <c r="JV102" s="57"/>
      <c r="JW102" s="57"/>
      <c r="JX102" s="57"/>
      <c r="JY102" s="57"/>
      <c r="JZ102" s="57"/>
      <c r="KA102" s="57"/>
      <c r="KB102" s="57"/>
      <c r="KC102" s="57"/>
      <c r="KD102" s="57"/>
      <c r="KE102" s="57"/>
      <c r="KF102" s="57"/>
      <c r="KG102" s="57"/>
      <c r="KH102" s="57"/>
      <c r="KI102" s="57"/>
      <c r="KJ102" s="57"/>
      <c r="KK102" s="57"/>
      <c r="KL102" s="57"/>
      <c r="KM102" s="57"/>
      <c r="KN102" s="57"/>
      <c r="KO102" s="57"/>
      <c r="KP102" s="57"/>
      <c r="KQ102" s="57"/>
      <c r="KR102" s="57"/>
      <c r="KS102" s="57"/>
      <c r="KT102" s="57"/>
      <c r="KU102" s="57"/>
      <c r="KV102" s="57"/>
      <c r="KW102" s="57"/>
      <c r="KX102" s="57"/>
      <c r="KY102" s="57"/>
      <c r="KZ102" s="57"/>
      <c r="LA102" s="57"/>
      <c r="LB102" s="57"/>
      <c r="LC102" s="57"/>
      <c r="LD102" s="57"/>
      <c r="LE102" s="57"/>
      <c r="LF102" s="57"/>
      <c r="LG102" s="57"/>
      <c r="LH102" s="57"/>
      <c r="LI102" s="57"/>
      <c r="LJ102" s="57"/>
      <c r="LK102" s="57"/>
      <c r="LL102" s="57"/>
      <c r="LM102" s="57"/>
      <c r="LN102" s="57"/>
      <c r="LO102" s="57"/>
      <c r="LP102" s="57"/>
      <c r="LQ102" s="57"/>
      <c r="LR102" s="57"/>
      <c r="LS102" s="57"/>
      <c r="LT102" s="57"/>
      <c r="LU102" s="57"/>
      <c r="LV102" s="57"/>
      <c r="LW102" s="57"/>
      <c r="LX102" s="57"/>
      <c r="LY102" s="57"/>
      <c r="LZ102" s="57"/>
      <c r="MA102" s="57"/>
      <c r="MB102" s="57"/>
      <c r="MC102" s="57"/>
      <c r="MD102" s="57"/>
      <c r="ME102" s="57"/>
      <c r="MF102" s="57"/>
      <c r="MG102" s="57"/>
      <c r="MH102" s="57"/>
      <c r="MI102" s="57"/>
      <c r="MJ102" s="57"/>
      <c r="MK102" s="57"/>
      <c r="ML102" s="57"/>
      <c r="MM102" s="57"/>
      <c r="MN102" s="57"/>
      <c r="MO102" s="57"/>
      <c r="MP102" s="57"/>
      <c r="MQ102" s="57"/>
      <c r="MR102" s="57"/>
      <c r="MS102" s="57"/>
      <c r="MT102" s="57"/>
      <c r="MU102" s="57"/>
      <c r="MV102" s="57"/>
      <c r="MW102" s="57"/>
      <c r="MX102" s="57"/>
      <c r="MY102" s="57"/>
      <c r="MZ102" s="57"/>
      <c r="NA102" s="57"/>
      <c r="NB102" s="57"/>
      <c r="NC102" s="57"/>
      <c r="ND102" s="57"/>
      <c r="NE102" s="57"/>
      <c r="NF102" s="57"/>
      <c r="NG102" s="57"/>
      <c r="NH102" s="57"/>
      <c r="NI102" s="57"/>
      <c r="NJ102" s="57"/>
      <c r="NK102" s="57"/>
      <c r="NL102" s="57"/>
      <c r="NM102" s="57"/>
      <c r="NN102" s="57"/>
      <c r="NO102" s="57"/>
      <c r="NP102" s="57"/>
      <c r="NQ102" s="57"/>
      <c r="NR102" s="57"/>
    </row>
    <row r="103" spans="2:396" x14ac:dyDescent="0.25">
      <c r="D103" s="57"/>
      <c r="E103" s="57"/>
      <c r="F103" s="57"/>
      <c r="G103" s="57"/>
      <c r="H103" s="57"/>
      <c r="I103" s="57"/>
      <c r="J103" s="57"/>
      <c r="K103" s="57"/>
      <c r="L103" s="57"/>
      <c r="M103" s="57"/>
      <c r="N103" s="57"/>
      <c r="O103" s="57"/>
      <c r="P103" s="57"/>
      <c r="Q103" s="57"/>
      <c r="R103" s="57"/>
      <c r="S103" s="57"/>
      <c r="T103" s="57"/>
      <c r="U103" s="57"/>
      <c r="V103" s="57"/>
      <c r="W103" s="57"/>
      <c r="X103" s="57"/>
      <c r="Y103" s="57"/>
      <c r="Z103" s="57"/>
      <c r="AA103" s="57"/>
      <c r="AB103" s="57"/>
      <c r="AC103" s="57"/>
      <c r="AD103" s="57"/>
      <c r="AE103" s="57"/>
      <c r="AF103" s="57"/>
      <c r="AG103" s="57"/>
      <c r="AH103" s="57"/>
      <c r="AI103" s="57"/>
      <c r="AJ103" s="57"/>
      <c r="AK103" s="57"/>
      <c r="AL103" s="57"/>
      <c r="AM103" s="57"/>
      <c r="AN103" s="57"/>
      <c r="AO103" s="57"/>
      <c r="AP103" s="57"/>
      <c r="AQ103" s="57"/>
      <c r="AR103" s="57"/>
      <c r="AS103" s="57"/>
      <c r="AT103" s="57"/>
    </row>
    <row r="104" spans="2:396" x14ac:dyDescent="0.25">
      <c r="B104" s="58">
        <v>18</v>
      </c>
      <c r="C104" s="59" t="s">
        <v>142</v>
      </c>
      <c r="D104" s="59">
        <f>VLOOKUP($B104,'Shift Plan'!$A$8:$N$55,14,FALSE)</f>
        <v>14</v>
      </c>
      <c r="E104" s="57"/>
      <c r="F104" s="57"/>
      <c r="K104" s="57"/>
      <c r="L104" s="57"/>
      <c r="M104" s="59"/>
      <c r="N104" s="57"/>
      <c r="O104" s="57"/>
      <c r="P104" s="57"/>
      <c r="Q104" s="57"/>
      <c r="R104" s="57"/>
      <c r="S104" s="57"/>
      <c r="T104" s="59"/>
      <c r="U104" s="57"/>
      <c r="V104" s="57"/>
      <c r="W104" s="57"/>
      <c r="X104" s="57"/>
      <c r="Y104" s="57"/>
      <c r="Z104" s="57"/>
      <c r="AA104" s="59"/>
      <c r="AB104" s="57"/>
      <c r="AC104" s="57"/>
      <c r="AD104" s="57"/>
      <c r="AE104" s="57"/>
      <c r="AF104" s="57"/>
      <c r="AG104" s="57"/>
      <c r="AH104" s="59"/>
      <c r="AI104" s="57"/>
      <c r="AJ104" s="57"/>
      <c r="AK104" s="57"/>
      <c r="AL104" s="57"/>
      <c r="AM104" s="57"/>
      <c r="AN104" s="57"/>
      <c r="AO104" s="59"/>
      <c r="AP104" s="57"/>
      <c r="AQ104" s="57"/>
      <c r="AR104" s="57"/>
      <c r="AS104" s="57"/>
      <c r="AT104" s="57"/>
    </row>
    <row r="105" spans="2:396" x14ac:dyDescent="0.25">
      <c r="C105" s="60" t="s">
        <v>34</v>
      </c>
      <c r="D105" s="57">
        <f>VLOOKUP($B104,'Shift Plan'!$A$8:$L$55,12,FALSE)</f>
        <v>8</v>
      </c>
      <c r="E105" s="57" t="s">
        <v>17</v>
      </c>
      <c r="F105" s="57" t="s">
        <v>18</v>
      </c>
      <c r="G105" s="57" t="s">
        <v>19</v>
      </c>
      <c r="H105" s="57" t="s">
        <v>20</v>
      </c>
      <c r="I105" s="57" t="s">
        <v>21</v>
      </c>
      <c r="J105" s="57" t="s">
        <v>22</v>
      </c>
      <c r="K105" s="57" t="s">
        <v>23</v>
      </c>
      <c r="L105" s="57" t="s">
        <v>17</v>
      </c>
      <c r="M105" s="57" t="s">
        <v>18</v>
      </c>
      <c r="N105" s="57" t="s">
        <v>19</v>
      </c>
      <c r="O105" s="57" t="s">
        <v>20</v>
      </c>
      <c r="P105" s="57" t="s">
        <v>21</v>
      </c>
      <c r="Q105" s="57" t="s">
        <v>22</v>
      </c>
      <c r="R105" s="57" t="s">
        <v>23</v>
      </c>
      <c r="S105" s="57" t="s">
        <v>17</v>
      </c>
      <c r="T105" s="57" t="s">
        <v>18</v>
      </c>
      <c r="U105" s="57" t="s">
        <v>19</v>
      </c>
      <c r="V105" s="57" t="s">
        <v>20</v>
      </c>
      <c r="W105" s="57" t="s">
        <v>21</v>
      </c>
      <c r="X105" s="57" t="s">
        <v>22</v>
      </c>
      <c r="Y105" s="57" t="s">
        <v>23</v>
      </c>
      <c r="Z105" s="57" t="s">
        <v>17</v>
      </c>
      <c r="AA105" s="57" t="s">
        <v>18</v>
      </c>
      <c r="AB105" s="57" t="s">
        <v>19</v>
      </c>
      <c r="AC105" s="57" t="s">
        <v>20</v>
      </c>
      <c r="AD105" s="57" t="s">
        <v>21</v>
      </c>
      <c r="AE105" s="57" t="s">
        <v>22</v>
      </c>
      <c r="AF105" s="57" t="s">
        <v>23</v>
      </c>
      <c r="AG105" s="57" t="s">
        <v>17</v>
      </c>
      <c r="AH105" s="57" t="s">
        <v>18</v>
      </c>
      <c r="AI105" s="57" t="s">
        <v>19</v>
      </c>
      <c r="AJ105" s="57" t="s">
        <v>20</v>
      </c>
      <c r="AK105" s="57" t="s">
        <v>21</v>
      </c>
      <c r="AL105" s="57" t="s">
        <v>22</v>
      </c>
      <c r="AM105" s="57" t="s">
        <v>23</v>
      </c>
      <c r="AN105" s="57"/>
      <c r="AO105" s="57"/>
      <c r="AP105" s="57"/>
      <c r="AQ105" s="57"/>
      <c r="AR105" s="57"/>
      <c r="AS105" s="57"/>
      <c r="AT105" s="57"/>
      <c r="AU105" s="57"/>
      <c r="AV105" s="57"/>
      <c r="AW105" s="57"/>
      <c r="AX105" s="57"/>
      <c r="AY105" s="57"/>
      <c r="AZ105" s="57"/>
      <c r="BA105" s="57"/>
      <c r="BB105" s="57"/>
      <c r="BC105" s="57"/>
      <c r="BD105" s="57"/>
      <c r="BE105" s="57"/>
      <c r="BF105" s="57"/>
      <c r="BG105" s="57"/>
      <c r="BH105" s="57"/>
      <c r="BI105" s="57"/>
      <c r="BJ105" s="57"/>
      <c r="BK105" s="57"/>
      <c r="BL105" s="57"/>
      <c r="BM105" s="57"/>
      <c r="BN105" s="57"/>
      <c r="BO105" s="57"/>
      <c r="BP105" s="57"/>
      <c r="BQ105" s="57"/>
      <c r="BR105" s="57"/>
      <c r="BS105" s="57"/>
      <c r="BT105" s="57"/>
      <c r="BU105" s="57"/>
      <c r="BV105" s="57"/>
      <c r="BW105" s="57"/>
      <c r="BX105" s="57"/>
      <c r="BY105" s="57"/>
      <c r="BZ105" s="57"/>
      <c r="CA105" s="57"/>
      <c r="CB105" s="57"/>
      <c r="CC105" s="57"/>
      <c r="CD105" s="57"/>
      <c r="CE105" s="57"/>
      <c r="CF105" s="57"/>
      <c r="CG105" s="57"/>
      <c r="CH105" s="57"/>
      <c r="CI105" s="57"/>
      <c r="CJ105" s="57"/>
      <c r="CK105" s="57"/>
      <c r="CL105" s="57"/>
      <c r="CM105" s="57"/>
      <c r="CN105" s="57"/>
      <c r="CO105" s="57"/>
      <c r="CP105" s="57"/>
      <c r="CQ105" s="57"/>
      <c r="CR105" s="57"/>
      <c r="CS105" s="57"/>
      <c r="CT105" s="57"/>
      <c r="CU105" s="57"/>
      <c r="CV105" s="57"/>
      <c r="CW105" s="57"/>
      <c r="CX105" s="57"/>
      <c r="CY105" s="57"/>
      <c r="CZ105" s="57"/>
      <c r="DA105" s="57"/>
      <c r="DB105" s="57"/>
      <c r="DC105" s="57"/>
      <c r="DD105" s="57"/>
      <c r="DE105" s="57"/>
      <c r="DF105" s="57"/>
      <c r="DG105" s="57"/>
      <c r="DH105" s="57"/>
      <c r="DI105" s="57"/>
      <c r="DJ105" s="57"/>
      <c r="DK105" s="57"/>
      <c r="DL105" s="57"/>
      <c r="DM105" s="57"/>
      <c r="DN105" s="57"/>
      <c r="DO105" s="57"/>
      <c r="DP105" s="57"/>
      <c r="DQ105" s="57"/>
      <c r="DR105" s="57"/>
      <c r="DS105" s="57"/>
      <c r="DT105" s="57"/>
      <c r="DU105" s="57"/>
      <c r="DV105" s="57"/>
      <c r="DW105" s="57"/>
      <c r="DX105" s="57"/>
      <c r="DY105" s="57"/>
      <c r="DZ105" s="57"/>
      <c r="EA105" s="57"/>
      <c r="EB105" s="57"/>
      <c r="EC105" s="57"/>
      <c r="ED105" s="57"/>
      <c r="EE105" s="57"/>
      <c r="EF105" s="57"/>
      <c r="EG105" s="57"/>
      <c r="EH105" s="57"/>
      <c r="EI105" s="57"/>
      <c r="EJ105" s="57"/>
      <c r="EK105" s="57"/>
      <c r="EL105" s="57"/>
      <c r="EM105" s="57"/>
      <c r="EN105" s="57"/>
      <c r="EO105" s="57"/>
      <c r="EP105" s="57"/>
      <c r="EQ105" s="57"/>
      <c r="ER105" s="57"/>
      <c r="ES105" s="57"/>
      <c r="ET105" s="57"/>
      <c r="EU105" s="57"/>
      <c r="EV105" s="57"/>
      <c r="EW105" s="57"/>
      <c r="EX105" s="57"/>
      <c r="EY105" s="57"/>
      <c r="EZ105" s="57"/>
      <c r="FA105" s="57"/>
      <c r="FB105" s="57"/>
      <c r="FC105" s="57"/>
      <c r="FD105" s="57"/>
      <c r="FE105" s="57"/>
      <c r="FF105" s="57"/>
      <c r="FG105" s="57"/>
      <c r="FH105" s="57"/>
      <c r="FI105" s="57"/>
      <c r="FJ105" s="57"/>
      <c r="FK105" s="57"/>
      <c r="FL105" s="57"/>
      <c r="FM105" s="57"/>
      <c r="FN105" s="57"/>
      <c r="FO105" s="57"/>
      <c r="FP105" s="57"/>
      <c r="FQ105" s="57"/>
      <c r="FR105" s="57"/>
      <c r="FS105" s="57"/>
      <c r="FT105" s="57"/>
      <c r="FU105" s="57"/>
      <c r="FV105" s="57"/>
      <c r="FW105" s="57"/>
      <c r="FX105" s="57"/>
      <c r="FY105" s="57"/>
      <c r="FZ105" s="57"/>
      <c r="GA105" s="57"/>
      <c r="GB105" s="57"/>
      <c r="GC105" s="57"/>
      <c r="GD105" s="57"/>
      <c r="GE105" s="57"/>
      <c r="GF105" s="57"/>
      <c r="GG105" s="57"/>
      <c r="GH105" s="57"/>
      <c r="GI105" s="57"/>
      <c r="GJ105" s="57"/>
      <c r="GK105" s="57"/>
      <c r="GL105" s="57"/>
      <c r="GM105" s="57"/>
      <c r="GN105" s="57"/>
      <c r="GO105" s="57"/>
      <c r="GP105" s="57"/>
      <c r="GQ105" s="57"/>
      <c r="GR105" s="57"/>
      <c r="GS105" s="57"/>
      <c r="GT105" s="57"/>
      <c r="GU105" s="57"/>
      <c r="GV105" s="57"/>
      <c r="GW105" s="57"/>
      <c r="GX105" s="57"/>
      <c r="GY105" s="57"/>
      <c r="GZ105" s="57"/>
      <c r="HA105" s="57"/>
      <c r="HB105" s="57"/>
      <c r="HC105" s="57"/>
      <c r="HD105" s="57"/>
      <c r="HE105" s="57"/>
      <c r="HF105" s="57"/>
      <c r="HG105" s="57"/>
      <c r="HH105" s="57"/>
      <c r="HI105" s="57"/>
      <c r="HJ105" s="57"/>
      <c r="HK105" s="57"/>
      <c r="HL105" s="57"/>
      <c r="HM105" s="57"/>
      <c r="HN105" s="57"/>
      <c r="HO105" s="57"/>
      <c r="HP105" s="57"/>
      <c r="HQ105" s="57"/>
      <c r="HR105" s="57"/>
      <c r="HS105" s="57"/>
      <c r="HT105" s="57"/>
      <c r="HU105" s="57"/>
      <c r="HV105" s="57"/>
      <c r="HW105" s="57"/>
      <c r="HX105" s="57"/>
      <c r="HY105" s="57"/>
      <c r="HZ105" s="57"/>
      <c r="IA105" s="57"/>
      <c r="IB105" s="57"/>
      <c r="IC105" s="57"/>
      <c r="ID105" s="57"/>
      <c r="IE105" s="57"/>
      <c r="IF105" s="57"/>
      <c r="IG105" s="57"/>
      <c r="IH105" s="57"/>
      <c r="II105" s="57"/>
      <c r="IJ105" s="57"/>
      <c r="IK105" s="57"/>
      <c r="IL105" s="57"/>
      <c r="IM105" s="57"/>
      <c r="IN105" s="57"/>
      <c r="IO105" s="57"/>
      <c r="IP105" s="57"/>
      <c r="IQ105" s="57"/>
      <c r="IR105" s="57"/>
      <c r="IS105" s="57"/>
      <c r="IT105" s="57"/>
      <c r="IU105" s="57"/>
      <c r="IV105" s="57"/>
      <c r="IW105" s="57"/>
      <c r="IX105" s="57"/>
      <c r="IY105" s="57"/>
      <c r="IZ105" s="57"/>
      <c r="JA105" s="57"/>
      <c r="JB105" s="57"/>
      <c r="JC105" s="57"/>
      <c r="JD105" s="57"/>
      <c r="JE105" s="57"/>
      <c r="JF105" s="57"/>
      <c r="JG105" s="57"/>
      <c r="JH105" s="57"/>
      <c r="JI105" s="57"/>
      <c r="JJ105" s="57"/>
      <c r="JK105" s="57"/>
      <c r="JL105" s="57"/>
      <c r="JM105" s="57"/>
      <c r="JN105" s="57"/>
      <c r="JO105" s="57"/>
      <c r="JP105" s="57"/>
      <c r="JQ105" s="57"/>
      <c r="JR105" s="57"/>
      <c r="JS105" s="57"/>
      <c r="JT105" s="57"/>
      <c r="JU105" s="57"/>
      <c r="JV105" s="57"/>
      <c r="JW105" s="57"/>
      <c r="JX105" s="57"/>
      <c r="JY105" s="57"/>
      <c r="JZ105" s="57"/>
      <c r="KA105" s="57"/>
      <c r="KB105" s="57"/>
      <c r="KC105" s="57"/>
      <c r="KD105" s="57"/>
      <c r="KE105" s="57"/>
      <c r="KF105" s="57"/>
      <c r="KG105" s="57"/>
      <c r="KH105" s="57"/>
      <c r="KI105" s="57"/>
      <c r="KJ105" s="57"/>
      <c r="KK105" s="57"/>
      <c r="KL105" s="57"/>
      <c r="KM105" s="57"/>
      <c r="KN105" s="57"/>
      <c r="KO105" s="57"/>
      <c r="KP105" s="57"/>
      <c r="KQ105" s="57"/>
      <c r="KR105" s="57"/>
      <c r="KS105" s="57"/>
      <c r="KT105" s="57"/>
      <c r="KU105" s="57"/>
      <c r="KV105" s="57"/>
      <c r="KW105" s="57"/>
      <c r="KX105" s="57"/>
      <c r="KY105" s="57"/>
      <c r="KZ105" s="57"/>
      <c r="LA105" s="57"/>
      <c r="LB105" s="57"/>
      <c r="LC105" s="57"/>
      <c r="LD105" s="57"/>
      <c r="LE105" s="57"/>
      <c r="LF105" s="57"/>
      <c r="LG105" s="57"/>
      <c r="LH105" s="57"/>
      <c r="LI105" s="57"/>
      <c r="LJ105" s="57"/>
      <c r="LK105" s="57"/>
      <c r="LL105" s="57"/>
      <c r="LM105" s="57"/>
      <c r="LN105" s="57"/>
      <c r="LO105" s="57"/>
      <c r="LP105" s="57"/>
      <c r="LQ105" s="57"/>
      <c r="LR105" s="57"/>
      <c r="LS105" s="57"/>
      <c r="LT105" s="57"/>
      <c r="LU105" s="57"/>
      <c r="LV105" s="57"/>
      <c r="LW105" s="57"/>
      <c r="LX105" s="57"/>
      <c r="LY105" s="57"/>
      <c r="LZ105" s="57"/>
      <c r="MA105" s="57"/>
      <c r="MB105" s="57"/>
      <c r="MC105" s="57"/>
      <c r="MD105" s="57"/>
      <c r="ME105" s="57"/>
      <c r="MF105" s="57"/>
      <c r="MG105" s="57"/>
      <c r="MH105" s="57"/>
      <c r="MI105" s="57"/>
      <c r="MJ105" s="57"/>
      <c r="MK105" s="57"/>
      <c r="ML105" s="57"/>
      <c r="MM105" s="57"/>
      <c r="MN105" s="57"/>
      <c r="MO105" s="57"/>
      <c r="MP105" s="57"/>
      <c r="MQ105" s="57"/>
      <c r="MR105" s="57"/>
      <c r="MS105" s="57"/>
      <c r="MT105" s="57"/>
      <c r="MU105" s="57"/>
      <c r="MV105" s="57"/>
      <c r="MW105" s="57"/>
      <c r="MX105" s="57"/>
      <c r="MY105" s="57"/>
      <c r="MZ105" s="57"/>
      <c r="NA105" s="57"/>
      <c r="NB105" s="57"/>
      <c r="NC105" s="57"/>
      <c r="ND105" s="57"/>
      <c r="NE105" s="57"/>
      <c r="NF105" s="57"/>
      <c r="NG105" s="57"/>
      <c r="NH105" s="57"/>
      <c r="NI105" s="57"/>
      <c r="NJ105" s="57"/>
      <c r="NK105" s="57"/>
      <c r="NL105" s="57"/>
      <c r="NM105" s="57"/>
      <c r="NN105" s="57"/>
      <c r="NO105" s="57"/>
      <c r="NP105" s="57"/>
      <c r="NQ105" s="57"/>
      <c r="NR105" s="57"/>
      <c r="NS105" s="57"/>
      <c r="NT105" s="57"/>
      <c r="NU105" s="57"/>
      <c r="NV105" s="57"/>
      <c r="NW105" s="57"/>
      <c r="NX105" s="57"/>
      <c r="NY105" s="57"/>
      <c r="NZ105" s="57"/>
      <c r="OA105" s="57"/>
      <c r="OB105" s="57"/>
      <c r="OC105" s="57"/>
      <c r="OD105" s="57"/>
      <c r="OE105" s="57"/>
      <c r="OF105" s="57"/>
    </row>
    <row r="106" spans="2:396" x14ac:dyDescent="0.25">
      <c r="C106" s="60">
        <f>B104</f>
        <v>18</v>
      </c>
      <c r="D106" s="57">
        <f ca="1">IF(D107&lt;7,COUNTIF(E106:OFFSET(E106,0,D104-1,4,1),"A")*D105/(D104/7),COUNTIF(E106:OFFSET(E106,0,D104-1,4,1),"A")*D105*7/D104)</f>
        <v>40</v>
      </c>
      <c r="E106" s="57" t="s">
        <v>25</v>
      </c>
      <c r="F106" s="57" t="s">
        <v>25</v>
      </c>
      <c r="G106" s="57" t="s">
        <v>25</v>
      </c>
      <c r="H106" s="57" t="s">
        <v>25</v>
      </c>
      <c r="I106" s="57" t="s">
        <v>25</v>
      </c>
      <c r="J106" s="57" t="s">
        <v>164</v>
      </c>
      <c r="K106" s="57" t="s">
        <v>164</v>
      </c>
      <c r="L106" s="57" t="s">
        <v>26</v>
      </c>
      <c r="M106" s="57" t="s">
        <v>26</v>
      </c>
      <c r="N106" s="57" t="s">
        <v>26</v>
      </c>
      <c r="O106" s="57" t="s">
        <v>26</v>
      </c>
      <c r="P106" s="57" t="s">
        <v>26</v>
      </c>
      <c r="Q106" s="57" t="s">
        <v>164</v>
      </c>
      <c r="R106" s="57" t="s">
        <v>164</v>
      </c>
      <c r="S106" s="57" t="s">
        <v>25</v>
      </c>
      <c r="T106" s="57" t="s">
        <v>25</v>
      </c>
      <c r="U106" s="57" t="s">
        <v>25</v>
      </c>
      <c r="V106" s="57" t="s">
        <v>25</v>
      </c>
      <c r="W106" s="57" t="s">
        <v>25</v>
      </c>
      <c r="X106" s="57" t="s">
        <v>164</v>
      </c>
      <c r="Y106" s="57" t="s">
        <v>164</v>
      </c>
      <c r="Z106" s="57" t="s">
        <v>26</v>
      </c>
      <c r="AA106" s="57" t="s">
        <v>26</v>
      </c>
      <c r="AB106" s="57" t="s">
        <v>26</v>
      </c>
      <c r="AC106" s="57" t="s">
        <v>26</v>
      </c>
      <c r="AD106" s="57" t="s">
        <v>26</v>
      </c>
      <c r="AE106" s="57" t="s">
        <v>164</v>
      </c>
      <c r="AF106" s="57" t="s">
        <v>164</v>
      </c>
      <c r="AG106" s="57" t="s">
        <v>25</v>
      </c>
      <c r="AH106" s="57" t="s">
        <v>25</v>
      </c>
      <c r="AI106" s="57" t="s">
        <v>25</v>
      </c>
      <c r="AJ106" s="57" t="s">
        <v>25</v>
      </c>
      <c r="AK106" s="57" t="s">
        <v>25</v>
      </c>
      <c r="AL106" s="57" t="s">
        <v>164</v>
      </c>
      <c r="AM106" s="57" t="s">
        <v>164</v>
      </c>
      <c r="AN106" s="57"/>
      <c r="AO106" s="57"/>
      <c r="AP106" s="57"/>
      <c r="AQ106" s="57"/>
      <c r="AR106" s="57"/>
      <c r="AS106" s="57"/>
      <c r="AT106" s="57"/>
      <c r="AU106" s="57"/>
      <c r="AV106" s="57"/>
      <c r="AW106" s="57"/>
      <c r="AX106" s="57"/>
      <c r="AY106" s="57"/>
      <c r="AZ106" s="57"/>
      <c r="BA106" s="57"/>
      <c r="BB106" s="57"/>
      <c r="BC106" s="57"/>
      <c r="BD106" s="57"/>
      <c r="BE106" s="57"/>
      <c r="BF106" s="57"/>
      <c r="BG106" s="57"/>
      <c r="BH106" s="57"/>
      <c r="BI106" s="57"/>
      <c r="BJ106" s="57"/>
      <c r="BK106" s="57"/>
      <c r="BL106" s="57"/>
      <c r="BM106" s="57"/>
      <c r="BN106" s="57"/>
      <c r="BO106" s="57"/>
      <c r="BP106" s="57"/>
      <c r="BQ106" s="57"/>
      <c r="BR106" s="57"/>
      <c r="BS106" s="57"/>
      <c r="BT106" s="57"/>
      <c r="BU106" s="57"/>
      <c r="BV106" s="57"/>
      <c r="BW106" s="57"/>
      <c r="BX106" s="57"/>
      <c r="BY106" s="57"/>
      <c r="BZ106" s="57"/>
      <c r="CA106" s="57"/>
      <c r="CB106" s="57"/>
      <c r="CC106" s="57"/>
      <c r="CD106" s="57"/>
      <c r="CE106" s="57"/>
      <c r="CF106" s="57"/>
      <c r="CG106" s="57"/>
      <c r="CH106" s="57"/>
      <c r="CI106" s="57"/>
      <c r="CJ106" s="57"/>
      <c r="CK106" s="57"/>
      <c r="CL106" s="57"/>
      <c r="CM106" s="57"/>
      <c r="CN106" s="57"/>
      <c r="CO106" s="57"/>
      <c r="CP106" s="57"/>
      <c r="CQ106" s="57"/>
      <c r="CR106" s="57"/>
      <c r="CS106" s="57"/>
      <c r="CT106" s="57"/>
      <c r="CU106" s="57"/>
      <c r="CV106" s="57"/>
      <c r="CW106" s="57"/>
      <c r="CX106" s="57"/>
      <c r="CY106" s="57"/>
      <c r="CZ106" s="57"/>
      <c r="DA106" s="57"/>
      <c r="DB106" s="57"/>
      <c r="DC106" s="57"/>
      <c r="DD106" s="57"/>
      <c r="DE106" s="57"/>
      <c r="DF106" s="57"/>
      <c r="DG106" s="57"/>
      <c r="DH106" s="57"/>
      <c r="DI106" s="57"/>
      <c r="DJ106" s="57"/>
      <c r="DK106" s="57"/>
      <c r="DL106" s="57"/>
      <c r="DM106" s="57"/>
      <c r="DN106" s="57"/>
      <c r="DO106" s="57"/>
      <c r="DP106" s="57"/>
      <c r="DQ106" s="57"/>
      <c r="DR106" s="57"/>
      <c r="DS106" s="57"/>
      <c r="DT106" s="57"/>
      <c r="DU106" s="57"/>
      <c r="DV106" s="57"/>
      <c r="DW106" s="57"/>
      <c r="DX106" s="57"/>
      <c r="DY106" s="57"/>
      <c r="DZ106" s="57"/>
      <c r="EA106" s="57"/>
      <c r="EB106" s="57"/>
      <c r="EC106" s="57"/>
      <c r="ED106" s="57"/>
      <c r="EE106" s="57"/>
      <c r="EF106" s="57"/>
      <c r="EG106" s="57"/>
      <c r="EH106" s="57"/>
      <c r="EI106" s="57"/>
      <c r="EJ106" s="57"/>
      <c r="EK106" s="57"/>
      <c r="EL106" s="57"/>
      <c r="EM106" s="57"/>
      <c r="EN106" s="57"/>
      <c r="EO106" s="57"/>
      <c r="EP106" s="57"/>
      <c r="EQ106" s="57"/>
      <c r="ER106" s="57"/>
      <c r="ES106" s="57"/>
      <c r="ET106" s="57"/>
      <c r="EU106" s="57"/>
      <c r="EV106" s="57"/>
      <c r="EW106" s="57"/>
      <c r="EX106" s="57"/>
      <c r="EY106" s="57"/>
      <c r="EZ106" s="57"/>
      <c r="FA106" s="57"/>
      <c r="FB106" s="57"/>
      <c r="FC106" s="57"/>
      <c r="FD106" s="57"/>
      <c r="FE106" s="57"/>
      <c r="FF106" s="57"/>
      <c r="FG106" s="57"/>
      <c r="FH106" s="57"/>
      <c r="FI106" s="57"/>
      <c r="FJ106" s="57"/>
      <c r="FK106" s="57"/>
      <c r="FL106" s="57"/>
      <c r="FM106" s="57"/>
      <c r="FN106" s="57"/>
      <c r="FO106" s="57"/>
      <c r="FP106" s="57"/>
      <c r="FQ106" s="57"/>
      <c r="FR106" s="57"/>
      <c r="FS106" s="57"/>
      <c r="FT106" s="57"/>
      <c r="FU106" s="57"/>
      <c r="FV106" s="57"/>
      <c r="FW106" s="57"/>
      <c r="FX106" s="57"/>
      <c r="FY106" s="57"/>
      <c r="FZ106" s="57"/>
      <c r="GA106" s="57"/>
      <c r="GB106" s="57"/>
      <c r="GC106" s="57"/>
      <c r="GD106" s="57"/>
      <c r="GE106" s="57"/>
      <c r="GF106" s="57"/>
      <c r="GG106" s="57"/>
      <c r="GH106" s="57"/>
      <c r="GI106" s="57"/>
      <c r="GJ106" s="57"/>
      <c r="GK106" s="57"/>
      <c r="GL106" s="57"/>
      <c r="GM106" s="57"/>
      <c r="GN106" s="57"/>
      <c r="GO106" s="57"/>
      <c r="GP106" s="57"/>
      <c r="GQ106" s="57"/>
      <c r="GR106" s="57"/>
      <c r="GS106" s="57"/>
      <c r="GT106" s="57"/>
      <c r="GU106" s="57"/>
      <c r="GV106" s="57"/>
      <c r="GW106" s="57"/>
      <c r="GX106" s="57"/>
      <c r="GY106" s="57"/>
      <c r="GZ106" s="57"/>
      <c r="HA106" s="57"/>
      <c r="HB106" s="57"/>
      <c r="HC106" s="57"/>
      <c r="HD106" s="57"/>
      <c r="HE106" s="57"/>
      <c r="HF106" s="57"/>
      <c r="HG106" s="57"/>
      <c r="HH106" s="57"/>
      <c r="HI106" s="57"/>
      <c r="HJ106" s="57"/>
      <c r="HK106" s="57"/>
      <c r="HL106" s="57"/>
      <c r="HM106" s="57"/>
      <c r="HN106" s="57"/>
      <c r="HO106" s="57"/>
      <c r="HP106" s="57"/>
      <c r="HQ106" s="57"/>
      <c r="HR106" s="57"/>
      <c r="HS106" s="57"/>
      <c r="HT106" s="57"/>
      <c r="HU106" s="57"/>
      <c r="HV106" s="57"/>
      <c r="HW106" s="57"/>
      <c r="HX106" s="57"/>
      <c r="HY106" s="57"/>
      <c r="HZ106" s="57"/>
      <c r="IA106" s="57"/>
      <c r="IB106" s="57"/>
      <c r="IC106" s="57"/>
      <c r="ID106" s="57"/>
      <c r="IE106" s="57"/>
      <c r="IF106" s="57"/>
      <c r="IG106" s="57"/>
      <c r="IH106" s="57"/>
      <c r="II106" s="57"/>
      <c r="IJ106" s="57"/>
      <c r="IK106" s="57"/>
      <c r="IL106" s="57"/>
      <c r="IM106" s="57"/>
      <c r="IN106" s="57"/>
      <c r="IO106" s="57"/>
      <c r="IP106" s="57"/>
      <c r="IQ106" s="57"/>
      <c r="IR106" s="57"/>
      <c r="IS106" s="57"/>
      <c r="IT106" s="57"/>
      <c r="IU106" s="57"/>
      <c r="IV106" s="57"/>
      <c r="IW106" s="57"/>
      <c r="IX106" s="57"/>
      <c r="IY106" s="57"/>
      <c r="IZ106" s="57"/>
      <c r="JA106" s="57"/>
      <c r="JB106" s="57"/>
      <c r="JC106" s="57"/>
      <c r="JD106" s="57"/>
      <c r="JE106" s="57"/>
      <c r="JF106" s="57"/>
      <c r="JG106" s="57"/>
      <c r="JH106" s="57"/>
      <c r="JI106" s="57"/>
      <c r="JJ106" s="57"/>
      <c r="JK106" s="57"/>
      <c r="JL106" s="57"/>
      <c r="JM106" s="57"/>
      <c r="JN106" s="57"/>
      <c r="JO106" s="57"/>
      <c r="JP106" s="57"/>
      <c r="JQ106" s="57"/>
      <c r="JR106" s="57"/>
      <c r="JS106" s="57"/>
      <c r="JT106" s="57"/>
      <c r="JU106" s="57"/>
      <c r="JV106" s="57"/>
      <c r="JW106" s="57"/>
      <c r="JX106" s="57"/>
      <c r="JY106" s="57"/>
      <c r="JZ106" s="57"/>
      <c r="KA106" s="57"/>
      <c r="KB106" s="57"/>
      <c r="KC106" s="57"/>
      <c r="KD106" s="57"/>
      <c r="KE106" s="57"/>
      <c r="KF106" s="57"/>
      <c r="KG106" s="57"/>
      <c r="KH106" s="57"/>
      <c r="KI106" s="57"/>
      <c r="KJ106" s="57"/>
      <c r="KK106" s="57"/>
      <c r="KL106" s="57"/>
      <c r="KM106" s="57"/>
      <c r="KN106" s="57"/>
      <c r="KO106" s="57"/>
      <c r="KP106" s="57"/>
      <c r="KQ106" s="57"/>
      <c r="KR106" s="57"/>
      <c r="KS106" s="57"/>
      <c r="KT106" s="57"/>
      <c r="KU106" s="57"/>
      <c r="KV106" s="57"/>
      <c r="KW106" s="57"/>
      <c r="KX106" s="57"/>
      <c r="KY106" s="57"/>
      <c r="KZ106" s="57"/>
      <c r="LA106" s="57"/>
      <c r="LB106" s="57"/>
      <c r="LC106" s="57"/>
      <c r="LD106" s="57"/>
      <c r="LE106" s="57"/>
      <c r="LF106" s="57"/>
      <c r="LG106" s="57"/>
      <c r="LH106" s="57"/>
      <c r="LI106" s="57"/>
      <c r="LJ106" s="57"/>
      <c r="LK106" s="57"/>
      <c r="LL106" s="57"/>
      <c r="LM106" s="57"/>
      <c r="LN106" s="57"/>
      <c r="LO106" s="57"/>
      <c r="LP106" s="57"/>
      <c r="LQ106" s="57"/>
      <c r="LR106" s="57"/>
      <c r="LS106" s="57"/>
      <c r="LT106" s="57"/>
      <c r="LU106" s="57"/>
      <c r="LV106" s="57"/>
      <c r="LW106" s="57"/>
      <c r="LX106" s="57"/>
      <c r="LY106" s="57"/>
      <c r="LZ106" s="57"/>
      <c r="MA106" s="57"/>
      <c r="MB106" s="57"/>
      <c r="MC106" s="57"/>
      <c r="MD106" s="57"/>
      <c r="ME106" s="57"/>
      <c r="MF106" s="57"/>
      <c r="MG106" s="57"/>
      <c r="MH106" s="57"/>
      <c r="MI106" s="57"/>
      <c r="MJ106" s="57"/>
      <c r="MK106" s="57"/>
      <c r="ML106" s="57"/>
      <c r="MM106" s="57"/>
      <c r="MN106" s="57"/>
      <c r="MO106" s="57"/>
      <c r="MP106" s="57"/>
      <c r="MQ106" s="57"/>
      <c r="MR106" s="57"/>
      <c r="MS106" s="57"/>
      <c r="MT106" s="57"/>
      <c r="MU106" s="57"/>
      <c r="MV106" s="57"/>
      <c r="MW106" s="57"/>
      <c r="MX106" s="57"/>
      <c r="MY106" s="57"/>
      <c r="MZ106" s="57"/>
      <c r="NA106" s="57"/>
      <c r="NB106" s="57"/>
      <c r="NC106" s="57"/>
      <c r="ND106" s="57"/>
      <c r="NE106" s="57"/>
      <c r="NF106" s="57"/>
      <c r="NG106" s="57"/>
      <c r="NH106" s="57"/>
      <c r="NI106" s="57"/>
      <c r="NJ106" s="57"/>
      <c r="NK106" s="57"/>
      <c r="NL106" s="57"/>
      <c r="NM106" s="57"/>
      <c r="NN106" s="57"/>
      <c r="NO106" s="57"/>
      <c r="NP106" s="57"/>
      <c r="NQ106" s="57"/>
      <c r="NR106" s="57"/>
      <c r="NS106" s="57"/>
      <c r="NT106" s="57"/>
      <c r="NU106" s="57"/>
      <c r="NV106" s="57"/>
      <c r="NW106" s="57"/>
      <c r="NX106" s="57"/>
      <c r="NY106" s="57"/>
      <c r="NZ106" s="57"/>
      <c r="OA106" s="57"/>
      <c r="OB106" s="57"/>
      <c r="OC106" s="57"/>
      <c r="OD106" s="57"/>
      <c r="OE106" s="57"/>
      <c r="OF106" s="57"/>
    </row>
    <row r="107" spans="2:396" x14ac:dyDescent="0.25">
      <c r="D107" s="57">
        <f>VLOOKUP($B104,'Shift Plan'!$A$8:$H$55,8,FALSE)</f>
        <v>5</v>
      </c>
      <c r="E107" s="57" t="s">
        <v>26</v>
      </c>
      <c r="F107" s="57" t="s">
        <v>26</v>
      </c>
      <c r="G107" s="57" t="s">
        <v>26</v>
      </c>
      <c r="H107" s="57" t="s">
        <v>26</v>
      </c>
      <c r="I107" s="57" t="s">
        <v>26</v>
      </c>
      <c r="J107" s="57" t="s">
        <v>164</v>
      </c>
      <c r="K107" s="57" t="s">
        <v>164</v>
      </c>
      <c r="L107" s="57" t="s">
        <v>25</v>
      </c>
      <c r="M107" s="57" t="s">
        <v>25</v>
      </c>
      <c r="N107" s="57" t="s">
        <v>25</v>
      </c>
      <c r="O107" s="57" t="s">
        <v>25</v>
      </c>
      <c r="P107" s="57" t="s">
        <v>25</v>
      </c>
      <c r="Q107" s="57" t="s">
        <v>164</v>
      </c>
      <c r="R107" s="57" t="s">
        <v>164</v>
      </c>
      <c r="S107" s="57" t="s">
        <v>26</v>
      </c>
      <c r="T107" s="57" t="s">
        <v>26</v>
      </c>
      <c r="U107" s="57" t="s">
        <v>26</v>
      </c>
      <c r="V107" s="57" t="s">
        <v>26</v>
      </c>
      <c r="W107" s="57" t="s">
        <v>26</v>
      </c>
      <c r="X107" s="57" t="s">
        <v>164</v>
      </c>
      <c r="Y107" s="57" t="s">
        <v>164</v>
      </c>
      <c r="Z107" s="57" t="s">
        <v>25</v>
      </c>
      <c r="AA107" s="57" t="s">
        <v>25</v>
      </c>
      <c r="AB107" s="57" t="s">
        <v>25</v>
      </c>
      <c r="AC107" s="57" t="s">
        <v>25</v>
      </c>
      <c r="AD107" s="57" t="s">
        <v>25</v>
      </c>
      <c r="AE107" s="57" t="s">
        <v>164</v>
      </c>
      <c r="AF107" s="57" t="s">
        <v>164</v>
      </c>
      <c r="AG107" s="57" t="s">
        <v>26</v>
      </c>
      <c r="AH107" s="57" t="s">
        <v>26</v>
      </c>
      <c r="AI107" s="57" t="s">
        <v>26</v>
      </c>
      <c r="AJ107" s="57" t="s">
        <v>26</v>
      </c>
      <c r="AK107" s="57" t="s">
        <v>26</v>
      </c>
      <c r="AL107" s="57" t="s">
        <v>164</v>
      </c>
      <c r="AM107" s="57" t="s">
        <v>164</v>
      </c>
      <c r="AN107" s="57"/>
      <c r="AO107" s="57"/>
      <c r="AP107" s="57"/>
      <c r="AQ107" s="57"/>
      <c r="AR107" s="57"/>
      <c r="AS107" s="57"/>
      <c r="AT107" s="57"/>
      <c r="AU107" s="57"/>
      <c r="AV107" s="57"/>
      <c r="AW107" s="57"/>
      <c r="AX107" s="57"/>
      <c r="AY107" s="57"/>
      <c r="AZ107" s="57"/>
      <c r="BA107" s="57"/>
      <c r="BB107" s="57"/>
      <c r="BC107" s="57"/>
      <c r="BD107" s="57"/>
      <c r="BE107" s="57"/>
      <c r="BF107" s="57"/>
      <c r="BG107" s="57"/>
      <c r="BH107" s="57"/>
      <c r="BI107" s="57"/>
      <c r="BJ107" s="57"/>
      <c r="BK107" s="57"/>
      <c r="BL107" s="57"/>
      <c r="BM107" s="57"/>
      <c r="BN107" s="57"/>
      <c r="BO107" s="57"/>
      <c r="BP107" s="57"/>
      <c r="BQ107" s="57"/>
      <c r="BR107" s="57"/>
      <c r="BS107" s="57"/>
      <c r="BT107" s="57"/>
      <c r="BU107" s="57"/>
      <c r="BV107" s="57"/>
      <c r="BW107" s="57"/>
      <c r="BX107" s="57"/>
      <c r="BY107" s="57"/>
      <c r="BZ107" s="57"/>
      <c r="CA107" s="57"/>
      <c r="CB107" s="57"/>
      <c r="CC107" s="57"/>
      <c r="CD107" s="57"/>
      <c r="CE107" s="57"/>
      <c r="CF107" s="57"/>
      <c r="CG107" s="57"/>
      <c r="CH107" s="57"/>
      <c r="CI107" s="57"/>
      <c r="CJ107" s="57"/>
      <c r="CK107" s="57"/>
      <c r="CL107" s="57"/>
      <c r="CM107" s="57"/>
      <c r="CN107" s="57"/>
      <c r="CO107" s="57"/>
      <c r="CP107" s="57"/>
      <c r="CQ107" s="57"/>
      <c r="CR107" s="57"/>
      <c r="CS107" s="57"/>
      <c r="CT107" s="57"/>
      <c r="CU107" s="57"/>
      <c r="CV107" s="57"/>
      <c r="CW107" s="57"/>
      <c r="CX107" s="57"/>
      <c r="CY107" s="57"/>
      <c r="CZ107" s="57"/>
      <c r="DA107" s="57"/>
      <c r="DB107" s="57"/>
      <c r="DC107" s="57"/>
      <c r="DD107" s="57"/>
      <c r="DE107" s="57"/>
      <c r="DF107" s="57"/>
      <c r="DG107" s="57"/>
      <c r="DH107" s="57"/>
      <c r="DI107" s="57"/>
      <c r="DJ107" s="57"/>
      <c r="DK107" s="57"/>
      <c r="DL107" s="57"/>
      <c r="DM107" s="57"/>
      <c r="DN107" s="57"/>
      <c r="DO107" s="57"/>
      <c r="DP107" s="57"/>
      <c r="DQ107" s="57"/>
      <c r="DR107" s="57"/>
      <c r="DS107" s="57"/>
      <c r="DT107" s="57"/>
      <c r="DU107" s="57"/>
      <c r="DV107" s="57"/>
      <c r="DW107" s="57"/>
      <c r="DX107" s="57"/>
      <c r="DY107" s="57"/>
      <c r="DZ107" s="57"/>
      <c r="EA107" s="57"/>
      <c r="EB107" s="57"/>
      <c r="EC107" s="57"/>
      <c r="ED107" s="57"/>
      <c r="EE107" s="57"/>
      <c r="EF107" s="57"/>
      <c r="EG107" s="57"/>
      <c r="EH107" s="57"/>
      <c r="EI107" s="57"/>
      <c r="EJ107" s="57"/>
      <c r="EK107" s="57"/>
      <c r="EL107" s="57"/>
      <c r="EM107" s="57"/>
      <c r="EN107" s="57"/>
      <c r="EO107" s="57"/>
      <c r="EP107" s="57"/>
      <c r="EQ107" s="57"/>
      <c r="ER107" s="57"/>
      <c r="ES107" s="57"/>
      <c r="ET107" s="57"/>
      <c r="EU107" s="57"/>
      <c r="EV107" s="57"/>
      <c r="EW107" s="57"/>
      <c r="EX107" s="57"/>
      <c r="EY107" s="57"/>
      <c r="EZ107" s="57"/>
      <c r="FA107" s="57"/>
      <c r="FB107" s="57"/>
      <c r="FC107" s="57"/>
      <c r="FD107" s="57"/>
      <c r="FE107" s="57"/>
      <c r="FF107" s="57"/>
      <c r="FG107" s="57"/>
      <c r="FH107" s="57"/>
      <c r="FI107" s="57"/>
      <c r="FJ107" s="57"/>
      <c r="FK107" s="57"/>
      <c r="FL107" s="57"/>
      <c r="FM107" s="57"/>
      <c r="FN107" s="57"/>
      <c r="FO107" s="57"/>
      <c r="FP107" s="57"/>
      <c r="FQ107" s="57"/>
      <c r="FR107" s="57"/>
      <c r="FS107" s="57"/>
      <c r="FT107" s="57"/>
      <c r="FU107" s="57"/>
      <c r="FV107" s="57"/>
      <c r="FW107" s="57"/>
      <c r="FX107" s="57"/>
      <c r="FY107" s="57"/>
      <c r="FZ107" s="57"/>
      <c r="GA107" s="57"/>
      <c r="GB107" s="57"/>
      <c r="GC107" s="57"/>
      <c r="GD107" s="57"/>
      <c r="GE107" s="57"/>
      <c r="GF107" s="57"/>
      <c r="GG107" s="57"/>
      <c r="GH107" s="57"/>
      <c r="GI107" s="57"/>
      <c r="GJ107" s="57"/>
      <c r="GK107" s="57"/>
      <c r="GL107" s="57"/>
      <c r="GM107" s="57"/>
      <c r="GN107" s="57"/>
      <c r="GO107" s="57"/>
      <c r="GP107" s="57"/>
      <c r="GQ107" s="57"/>
      <c r="GR107" s="57"/>
      <c r="GS107" s="57"/>
      <c r="GT107" s="57"/>
      <c r="GU107" s="57"/>
      <c r="GV107" s="57"/>
      <c r="GW107" s="57"/>
      <c r="GX107" s="57"/>
      <c r="GY107" s="57"/>
      <c r="GZ107" s="57"/>
      <c r="HA107" s="57"/>
      <c r="HB107" s="57"/>
      <c r="HC107" s="57"/>
      <c r="HD107" s="57"/>
      <c r="HE107" s="57"/>
      <c r="HF107" s="57"/>
      <c r="HG107" s="57"/>
      <c r="HH107" s="57"/>
      <c r="HI107" s="57"/>
      <c r="HJ107" s="57"/>
      <c r="HK107" s="57"/>
      <c r="HL107" s="57"/>
      <c r="HM107" s="57"/>
      <c r="HN107" s="57"/>
      <c r="HO107" s="57"/>
      <c r="HP107" s="57"/>
      <c r="HQ107" s="57"/>
      <c r="HR107" s="57"/>
      <c r="HS107" s="57"/>
      <c r="HT107" s="57"/>
      <c r="HU107" s="57"/>
      <c r="HV107" s="57"/>
      <c r="HW107" s="57"/>
      <c r="HX107" s="57"/>
      <c r="HY107" s="57"/>
      <c r="HZ107" s="57"/>
      <c r="IA107" s="57"/>
      <c r="IB107" s="57"/>
      <c r="IC107" s="57"/>
      <c r="ID107" s="57"/>
      <c r="IE107" s="57"/>
      <c r="IF107" s="57"/>
      <c r="IG107" s="57"/>
      <c r="IH107" s="57"/>
      <c r="II107" s="57"/>
      <c r="IJ107" s="57"/>
      <c r="IK107" s="57"/>
      <c r="IL107" s="57"/>
      <c r="IM107" s="57"/>
      <c r="IN107" s="57"/>
      <c r="IO107" s="57"/>
      <c r="IP107" s="57"/>
      <c r="IQ107" s="57"/>
      <c r="IR107" s="57"/>
      <c r="IS107" s="57"/>
      <c r="IT107" s="57"/>
      <c r="IU107" s="57"/>
      <c r="IV107" s="57"/>
      <c r="IW107" s="57"/>
      <c r="IX107" s="57"/>
      <c r="IY107" s="57"/>
      <c r="IZ107" s="57"/>
      <c r="JA107" s="57"/>
      <c r="JB107" s="57"/>
      <c r="JC107" s="57"/>
      <c r="JD107" s="57"/>
      <c r="JE107" s="57"/>
      <c r="JF107" s="57"/>
      <c r="JG107" s="57"/>
      <c r="JH107" s="57"/>
      <c r="JI107" s="57"/>
      <c r="JJ107" s="57"/>
      <c r="JK107" s="57"/>
      <c r="JL107" s="57"/>
      <c r="JM107" s="57"/>
      <c r="JN107" s="57"/>
      <c r="JO107" s="57"/>
      <c r="JP107" s="57"/>
      <c r="JQ107" s="57"/>
      <c r="JR107" s="57"/>
      <c r="JS107" s="57"/>
      <c r="JT107" s="57"/>
      <c r="JU107" s="57"/>
      <c r="JV107" s="57"/>
      <c r="JW107" s="57"/>
      <c r="JX107" s="57"/>
      <c r="JY107" s="57"/>
      <c r="JZ107" s="57"/>
      <c r="KA107" s="57"/>
      <c r="KB107" s="57"/>
      <c r="KC107" s="57"/>
      <c r="KD107" s="57"/>
      <c r="KE107" s="57"/>
      <c r="KF107" s="57"/>
      <c r="KG107" s="57"/>
      <c r="KH107" s="57"/>
      <c r="KI107" s="57"/>
      <c r="KJ107" s="57"/>
      <c r="KK107" s="57"/>
      <c r="KL107" s="57"/>
      <c r="KM107" s="57"/>
      <c r="KN107" s="57"/>
      <c r="KO107" s="57"/>
      <c r="KP107" s="57"/>
      <c r="KQ107" s="57"/>
      <c r="KR107" s="57"/>
      <c r="KS107" s="57"/>
      <c r="KT107" s="57"/>
      <c r="KU107" s="57"/>
      <c r="KV107" s="57"/>
      <c r="KW107" s="57"/>
      <c r="KX107" s="57"/>
      <c r="KY107" s="57"/>
      <c r="KZ107" s="57"/>
      <c r="LA107" s="57"/>
      <c r="LB107" s="57"/>
      <c r="LC107" s="57"/>
      <c r="LD107" s="57"/>
      <c r="LE107" s="57"/>
      <c r="LF107" s="57"/>
      <c r="LG107" s="57"/>
      <c r="LH107" s="57"/>
      <c r="LI107" s="57"/>
      <c r="LJ107" s="57"/>
      <c r="LK107" s="57"/>
      <c r="LL107" s="57"/>
      <c r="LM107" s="57"/>
      <c r="LN107" s="57"/>
      <c r="LO107" s="57"/>
      <c r="LP107" s="57"/>
      <c r="LQ107" s="57"/>
      <c r="LR107" s="57"/>
      <c r="LS107" s="57"/>
      <c r="LT107" s="57"/>
      <c r="LU107" s="57"/>
      <c r="LV107" s="57"/>
      <c r="LW107" s="57"/>
      <c r="LX107" s="57"/>
      <c r="LY107" s="57"/>
      <c r="LZ107" s="57"/>
      <c r="MA107" s="57"/>
      <c r="MB107" s="57"/>
      <c r="MC107" s="57"/>
      <c r="MD107" s="57"/>
      <c r="ME107" s="57"/>
      <c r="MF107" s="57"/>
      <c r="MG107" s="57"/>
      <c r="MH107" s="57"/>
      <c r="MI107" s="57"/>
      <c r="MJ107" s="57"/>
      <c r="MK107" s="57"/>
      <c r="ML107" s="57"/>
      <c r="MM107" s="57"/>
      <c r="MN107" s="57"/>
      <c r="MO107" s="57"/>
      <c r="MP107" s="57"/>
      <c r="MQ107" s="57"/>
      <c r="MR107" s="57"/>
      <c r="MS107" s="57"/>
      <c r="MT107" s="57"/>
      <c r="MU107" s="57"/>
      <c r="MV107" s="57"/>
      <c r="MW107" s="57"/>
      <c r="MX107" s="57"/>
      <c r="MY107" s="57"/>
      <c r="MZ107" s="57"/>
      <c r="NA107" s="57"/>
      <c r="NB107" s="57"/>
      <c r="NC107" s="57"/>
      <c r="ND107" s="57"/>
      <c r="NE107" s="57"/>
      <c r="NF107" s="57"/>
      <c r="NG107" s="57"/>
      <c r="NH107" s="57"/>
      <c r="NI107" s="57"/>
      <c r="NJ107" s="57"/>
      <c r="NK107" s="57"/>
      <c r="NL107" s="57"/>
      <c r="NM107" s="57"/>
      <c r="NN107" s="57"/>
      <c r="NO107" s="57"/>
      <c r="NP107" s="57"/>
      <c r="NQ107" s="57"/>
      <c r="NR107" s="57"/>
      <c r="NS107" s="57"/>
      <c r="NT107" s="57"/>
      <c r="NU107" s="57"/>
      <c r="NV107" s="57"/>
      <c r="NW107" s="57"/>
      <c r="NX107" s="57"/>
      <c r="NY107" s="57"/>
      <c r="NZ107" s="57"/>
      <c r="OA107" s="57"/>
      <c r="OB107" s="57"/>
      <c r="OC107" s="57"/>
      <c r="OD107" s="57"/>
      <c r="OE107" s="57"/>
      <c r="OF107" s="57"/>
    </row>
    <row r="108" spans="2:396" x14ac:dyDescent="0.25">
      <c r="D108" s="57"/>
      <c r="E108" s="57"/>
      <c r="F108" s="57"/>
      <c r="G108" s="57"/>
      <c r="H108" s="57"/>
      <c r="I108" s="57"/>
      <c r="J108" s="57"/>
      <c r="K108" s="57"/>
      <c r="L108" s="57"/>
      <c r="M108" s="57"/>
      <c r="N108" s="57"/>
      <c r="O108" s="57"/>
      <c r="P108" s="57"/>
      <c r="Q108" s="57"/>
      <c r="R108" s="57"/>
      <c r="S108" s="57"/>
      <c r="T108" s="57"/>
      <c r="U108" s="57"/>
      <c r="V108" s="57"/>
      <c r="W108" s="57"/>
      <c r="X108" s="57"/>
      <c r="Y108" s="57"/>
      <c r="Z108" s="57"/>
      <c r="AA108" s="57"/>
      <c r="AB108" s="57"/>
      <c r="AC108" s="57"/>
      <c r="AD108" s="57"/>
      <c r="AE108" s="57"/>
      <c r="AF108" s="57"/>
      <c r="AG108" s="57"/>
      <c r="AH108" s="57"/>
      <c r="AI108" s="57"/>
      <c r="AJ108" s="57"/>
      <c r="AK108" s="57"/>
      <c r="AL108" s="57"/>
      <c r="AM108" s="57"/>
      <c r="AN108" s="57"/>
      <c r="AO108" s="57"/>
      <c r="AP108" s="57"/>
      <c r="AQ108" s="57"/>
      <c r="AR108" s="57"/>
      <c r="AS108" s="57"/>
      <c r="AT108" s="57"/>
      <c r="AU108" s="57"/>
      <c r="AV108" s="57"/>
      <c r="AW108" s="57"/>
      <c r="AX108" s="57"/>
      <c r="AY108" s="57"/>
      <c r="AZ108" s="57"/>
      <c r="BA108" s="57"/>
      <c r="BB108" s="57"/>
      <c r="BC108" s="57"/>
      <c r="BD108" s="57"/>
      <c r="BE108" s="57"/>
      <c r="BF108" s="57"/>
      <c r="BG108" s="57"/>
      <c r="BH108" s="57"/>
      <c r="BI108" s="57"/>
      <c r="BJ108" s="57"/>
      <c r="BK108" s="57"/>
      <c r="BL108" s="57"/>
      <c r="BM108" s="57"/>
      <c r="BN108" s="57"/>
      <c r="BO108" s="57"/>
      <c r="BP108" s="57"/>
      <c r="BQ108" s="57"/>
      <c r="BR108" s="57"/>
      <c r="BS108" s="57"/>
      <c r="BT108" s="57"/>
      <c r="BU108" s="57"/>
      <c r="BV108" s="57"/>
      <c r="BW108" s="57"/>
      <c r="BX108" s="57"/>
      <c r="BY108" s="57"/>
      <c r="BZ108" s="57"/>
      <c r="CA108" s="57"/>
      <c r="CB108" s="57"/>
      <c r="CC108" s="57"/>
      <c r="CD108" s="57"/>
      <c r="CE108" s="57"/>
      <c r="CF108" s="57"/>
      <c r="CG108" s="57"/>
      <c r="CH108" s="57"/>
      <c r="CI108" s="57"/>
      <c r="CJ108" s="57"/>
      <c r="CK108" s="57"/>
      <c r="CL108" s="57"/>
      <c r="CM108" s="57"/>
      <c r="CN108" s="57"/>
      <c r="CO108" s="57"/>
      <c r="CP108" s="57"/>
      <c r="CQ108" s="57"/>
      <c r="CR108" s="57"/>
      <c r="CS108" s="57"/>
      <c r="CT108" s="57"/>
      <c r="CU108" s="57"/>
      <c r="CV108" s="57"/>
      <c r="CW108" s="57"/>
      <c r="CX108" s="57"/>
      <c r="CY108" s="57"/>
      <c r="CZ108" s="57"/>
      <c r="DA108" s="57"/>
      <c r="DB108" s="57"/>
      <c r="DC108" s="57"/>
      <c r="DD108" s="57"/>
      <c r="DE108" s="57"/>
      <c r="DF108" s="57"/>
      <c r="DG108" s="57"/>
      <c r="DH108" s="57"/>
      <c r="DI108" s="57"/>
      <c r="DJ108" s="57"/>
      <c r="DK108" s="57"/>
      <c r="DL108" s="57"/>
      <c r="DM108" s="57"/>
      <c r="DN108" s="57"/>
      <c r="DO108" s="57"/>
      <c r="DP108" s="57"/>
      <c r="DQ108" s="57"/>
      <c r="DR108" s="57"/>
      <c r="DS108" s="57"/>
      <c r="DT108" s="57"/>
      <c r="DU108" s="57"/>
      <c r="DV108" s="57"/>
      <c r="DW108" s="57"/>
      <c r="DX108" s="57"/>
      <c r="DY108" s="57"/>
      <c r="DZ108" s="57"/>
      <c r="EA108" s="57"/>
      <c r="EB108" s="57"/>
      <c r="EC108" s="57"/>
      <c r="ED108" s="57"/>
      <c r="EE108" s="57"/>
      <c r="EF108" s="57"/>
      <c r="EG108" s="57"/>
      <c r="EH108" s="57"/>
      <c r="EI108" s="57"/>
      <c r="EJ108" s="57"/>
      <c r="EK108" s="57"/>
      <c r="EL108" s="57"/>
      <c r="EM108" s="57"/>
      <c r="EN108" s="57"/>
      <c r="EO108" s="57"/>
      <c r="EP108" s="57"/>
      <c r="EQ108" s="57"/>
      <c r="ER108" s="57"/>
      <c r="ES108" s="57"/>
      <c r="ET108" s="57"/>
      <c r="EU108" s="57"/>
      <c r="EV108" s="57"/>
      <c r="EW108" s="57"/>
      <c r="EX108" s="57"/>
      <c r="EY108" s="57"/>
      <c r="EZ108" s="57"/>
      <c r="FA108" s="57"/>
      <c r="FB108" s="57"/>
      <c r="FC108" s="57"/>
      <c r="FD108" s="57"/>
      <c r="FE108" s="57"/>
      <c r="FF108" s="57"/>
      <c r="FG108" s="57"/>
      <c r="FH108" s="57"/>
      <c r="FI108" s="57"/>
      <c r="FJ108" s="57"/>
      <c r="FK108" s="57"/>
      <c r="FL108" s="57"/>
      <c r="FM108" s="57"/>
      <c r="FN108" s="57"/>
      <c r="FO108" s="57"/>
      <c r="FP108" s="57"/>
      <c r="FQ108" s="57"/>
      <c r="FR108" s="57"/>
      <c r="FS108" s="57"/>
      <c r="FT108" s="57"/>
      <c r="FU108" s="57"/>
      <c r="FV108" s="57"/>
      <c r="FW108" s="57"/>
      <c r="FX108" s="57"/>
      <c r="FY108" s="57"/>
      <c r="FZ108" s="57"/>
      <c r="GA108" s="57"/>
      <c r="GB108" s="57"/>
      <c r="GC108" s="57"/>
      <c r="GD108" s="57"/>
      <c r="GE108" s="57"/>
      <c r="GF108" s="57"/>
      <c r="GG108" s="57"/>
      <c r="GH108" s="57"/>
      <c r="GI108" s="57"/>
      <c r="GJ108" s="57"/>
      <c r="GK108" s="57"/>
      <c r="GL108" s="57"/>
      <c r="GM108" s="57"/>
      <c r="GN108" s="57"/>
      <c r="GO108" s="57"/>
      <c r="GP108" s="57"/>
      <c r="GQ108" s="57"/>
      <c r="GR108" s="57"/>
      <c r="GS108" s="57"/>
      <c r="GT108" s="57"/>
      <c r="GU108" s="57"/>
      <c r="GV108" s="57"/>
      <c r="GW108" s="57"/>
      <c r="GX108" s="57"/>
      <c r="GY108" s="57"/>
      <c r="GZ108" s="57"/>
      <c r="HA108" s="57"/>
      <c r="HB108" s="57"/>
      <c r="HC108" s="57"/>
      <c r="HD108" s="57"/>
      <c r="HE108" s="57"/>
      <c r="HF108" s="57"/>
      <c r="HG108" s="57"/>
      <c r="HH108" s="57"/>
      <c r="HI108" s="57"/>
      <c r="HJ108" s="57"/>
      <c r="HK108" s="57"/>
      <c r="HL108" s="57"/>
      <c r="HM108" s="57"/>
      <c r="HN108" s="57"/>
      <c r="HO108" s="57"/>
      <c r="HP108" s="57"/>
      <c r="HQ108" s="57"/>
      <c r="HR108" s="57"/>
      <c r="HS108" s="57"/>
      <c r="HT108" s="57"/>
      <c r="HU108" s="57"/>
      <c r="HV108" s="57"/>
      <c r="HW108" s="57"/>
      <c r="HX108" s="57"/>
      <c r="HY108" s="57"/>
      <c r="HZ108" s="57"/>
      <c r="IA108" s="57"/>
      <c r="IB108" s="57"/>
      <c r="IC108" s="57"/>
      <c r="ID108" s="57"/>
      <c r="IE108" s="57"/>
      <c r="IF108" s="57"/>
      <c r="IG108" s="57"/>
      <c r="IH108" s="57"/>
      <c r="II108" s="57"/>
      <c r="IJ108" s="57"/>
      <c r="IK108" s="57"/>
      <c r="IL108" s="57"/>
      <c r="IM108" s="57"/>
      <c r="IN108" s="57"/>
      <c r="IO108" s="57"/>
      <c r="IP108" s="57"/>
      <c r="IQ108" s="57"/>
      <c r="IR108" s="57"/>
      <c r="IS108" s="57"/>
      <c r="IT108" s="57"/>
      <c r="IU108" s="57"/>
      <c r="IV108" s="57"/>
      <c r="IW108" s="57"/>
      <c r="IX108" s="57"/>
      <c r="IY108" s="57"/>
      <c r="IZ108" s="57"/>
      <c r="JA108" s="57"/>
      <c r="JB108" s="57"/>
      <c r="JC108" s="57"/>
      <c r="JD108" s="57"/>
      <c r="JE108" s="57"/>
      <c r="JF108" s="57"/>
      <c r="JG108" s="57"/>
      <c r="JH108" s="57"/>
      <c r="JI108" s="57"/>
      <c r="JJ108" s="57"/>
      <c r="JK108" s="57"/>
      <c r="JL108" s="57"/>
      <c r="JM108" s="57"/>
      <c r="JN108" s="57"/>
      <c r="JO108" s="57"/>
      <c r="JP108" s="57"/>
      <c r="JQ108" s="57"/>
      <c r="JR108" s="57"/>
      <c r="JS108" s="57"/>
      <c r="JT108" s="57"/>
      <c r="JU108" s="57"/>
      <c r="JV108" s="57"/>
      <c r="JW108" s="57"/>
      <c r="JX108" s="57"/>
      <c r="JY108" s="57"/>
      <c r="JZ108" s="57"/>
      <c r="KA108" s="57"/>
      <c r="KB108" s="57"/>
      <c r="KC108" s="57"/>
      <c r="KD108" s="57"/>
      <c r="KE108" s="57"/>
      <c r="KF108" s="57"/>
      <c r="KG108" s="57"/>
      <c r="KH108" s="57"/>
      <c r="KI108" s="57"/>
      <c r="KJ108" s="57"/>
      <c r="KK108" s="57"/>
      <c r="KL108" s="57"/>
      <c r="KM108" s="57"/>
      <c r="KN108" s="57"/>
      <c r="KO108" s="57"/>
      <c r="KP108" s="57"/>
      <c r="KQ108" s="57"/>
      <c r="KR108" s="57"/>
      <c r="KS108" s="57"/>
      <c r="KT108" s="57"/>
      <c r="KU108" s="57"/>
      <c r="KV108" s="57"/>
      <c r="KW108" s="57"/>
      <c r="KX108" s="57"/>
      <c r="KY108" s="57"/>
      <c r="KZ108" s="57"/>
      <c r="LA108" s="57"/>
      <c r="LB108" s="57"/>
      <c r="LC108" s="57"/>
      <c r="LD108" s="57"/>
      <c r="LE108" s="57"/>
      <c r="LF108" s="57"/>
      <c r="LG108" s="57"/>
      <c r="LH108" s="57"/>
      <c r="LI108" s="57"/>
      <c r="LJ108" s="57"/>
      <c r="LK108" s="57"/>
      <c r="LL108" s="57"/>
      <c r="LM108" s="57"/>
      <c r="LN108" s="57"/>
      <c r="LO108" s="57"/>
      <c r="LP108" s="57"/>
      <c r="LQ108" s="57"/>
      <c r="LR108" s="57"/>
      <c r="LS108" s="57"/>
      <c r="LT108" s="57"/>
      <c r="LU108" s="57"/>
      <c r="LV108" s="57"/>
      <c r="LW108" s="57"/>
      <c r="LX108" s="57"/>
      <c r="LY108" s="57"/>
      <c r="LZ108" s="57"/>
      <c r="MA108" s="57"/>
      <c r="MB108" s="57"/>
      <c r="MC108" s="57"/>
      <c r="MD108" s="57"/>
      <c r="ME108" s="57"/>
      <c r="MF108" s="57"/>
      <c r="MG108" s="57"/>
      <c r="MH108" s="57"/>
      <c r="MI108" s="57"/>
      <c r="MJ108" s="57"/>
      <c r="MK108" s="57"/>
      <c r="ML108" s="57"/>
      <c r="MM108" s="57"/>
      <c r="MN108" s="57"/>
      <c r="MO108" s="57"/>
      <c r="MP108" s="57"/>
      <c r="MQ108" s="57"/>
      <c r="MR108" s="57"/>
      <c r="MS108" s="57"/>
      <c r="MT108" s="57"/>
      <c r="MU108" s="57"/>
      <c r="MV108" s="57"/>
      <c r="MW108" s="57"/>
      <c r="MX108" s="57"/>
      <c r="MY108" s="57"/>
      <c r="MZ108" s="57"/>
      <c r="NA108" s="57"/>
      <c r="NB108" s="57"/>
      <c r="NC108" s="57"/>
      <c r="ND108" s="57"/>
      <c r="NE108" s="57"/>
      <c r="NF108" s="57"/>
      <c r="NG108" s="57"/>
      <c r="NH108" s="57"/>
      <c r="NI108" s="57"/>
      <c r="NJ108" s="57"/>
      <c r="NK108" s="57"/>
      <c r="NL108" s="57"/>
      <c r="NM108" s="57"/>
      <c r="NN108" s="57"/>
      <c r="NO108" s="57"/>
      <c r="NP108" s="57"/>
      <c r="NQ108" s="57"/>
      <c r="NR108" s="57"/>
      <c r="NS108" s="57"/>
      <c r="NT108" s="57"/>
      <c r="NU108" s="57"/>
      <c r="NV108" s="57"/>
      <c r="NW108" s="57"/>
      <c r="NX108" s="57"/>
      <c r="NY108" s="57"/>
      <c r="NZ108" s="57"/>
      <c r="OA108" s="57"/>
      <c r="OB108" s="57"/>
      <c r="OC108" s="57"/>
      <c r="OD108" s="57"/>
      <c r="OE108" s="57"/>
      <c r="OF108" s="57"/>
    </row>
    <row r="109" spans="2:396" x14ac:dyDescent="0.25">
      <c r="D109" s="57"/>
      <c r="E109" s="57"/>
      <c r="F109" s="57"/>
      <c r="G109" s="57"/>
      <c r="H109" s="57"/>
      <c r="I109" s="57"/>
      <c r="J109" s="57"/>
      <c r="K109" s="57"/>
      <c r="L109" s="57"/>
      <c r="M109" s="57"/>
      <c r="N109" s="57"/>
      <c r="O109" s="57"/>
      <c r="P109" s="57"/>
      <c r="Q109" s="57"/>
      <c r="R109" s="57"/>
      <c r="S109" s="57"/>
      <c r="T109" s="57"/>
      <c r="U109" s="57"/>
      <c r="V109" s="57"/>
      <c r="W109" s="57"/>
      <c r="X109" s="57"/>
      <c r="Y109" s="57"/>
      <c r="Z109" s="57"/>
      <c r="AA109" s="57"/>
      <c r="AB109" s="57"/>
      <c r="AC109" s="57"/>
      <c r="AD109" s="57"/>
      <c r="AE109" s="57"/>
      <c r="AF109" s="57"/>
      <c r="AG109" s="57"/>
      <c r="AH109" s="57"/>
      <c r="AI109" s="57"/>
      <c r="AJ109" s="57"/>
      <c r="AK109" s="57"/>
      <c r="AL109" s="57"/>
      <c r="AM109" s="57"/>
      <c r="AN109" s="57"/>
      <c r="AO109" s="57"/>
      <c r="AP109" s="57"/>
      <c r="AQ109" s="57"/>
      <c r="AR109" s="57"/>
      <c r="AS109" s="57"/>
      <c r="AT109" s="57"/>
    </row>
    <row r="110" spans="2:396" x14ac:dyDescent="0.25">
      <c r="B110" s="58">
        <v>19</v>
      </c>
      <c r="C110" s="59" t="s">
        <v>142</v>
      </c>
      <c r="D110" s="59">
        <f>VLOOKUP($B110,'Shift Plan'!$A$8:$N$55,14,FALSE)</f>
        <v>28</v>
      </c>
      <c r="E110" s="57"/>
      <c r="F110" s="57"/>
      <c r="K110" s="57"/>
      <c r="L110" s="57"/>
      <c r="M110" s="59"/>
      <c r="N110" s="57"/>
      <c r="O110" s="57"/>
      <c r="P110" s="57"/>
      <c r="Q110" s="57"/>
      <c r="R110" s="57"/>
      <c r="S110" s="57"/>
      <c r="T110" s="59"/>
      <c r="U110" s="57"/>
      <c r="V110" s="57"/>
      <c r="W110" s="57"/>
      <c r="X110" s="57"/>
      <c r="Y110" s="57"/>
      <c r="Z110" s="57"/>
      <c r="AA110" s="59"/>
      <c r="AB110" s="57"/>
      <c r="AC110" s="57"/>
      <c r="AD110" s="57"/>
      <c r="AE110" s="57"/>
      <c r="AF110" s="57"/>
      <c r="AG110" s="57"/>
      <c r="AH110" s="59"/>
      <c r="AI110" s="57"/>
      <c r="AJ110" s="57"/>
      <c r="AK110" s="57"/>
      <c r="AL110" s="57"/>
      <c r="AM110" s="57"/>
      <c r="AN110" s="57"/>
      <c r="AO110" s="59"/>
      <c r="AP110" s="57"/>
      <c r="AQ110" s="57"/>
      <c r="AR110" s="57"/>
      <c r="AS110" s="57"/>
      <c r="AT110" s="57"/>
    </row>
    <row r="111" spans="2:396" x14ac:dyDescent="0.25">
      <c r="C111" s="60" t="s">
        <v>34</v>
      </c>
      <c r="D111" s="57">
        <f>VLOOKUP($B110,'Shift Plan'!$A$8:$L$55,12,FALSE)</f>
        <v>8</v>
      </c>
      <c r="E111" s="57" t="s">
        <v>17</v>
      </c>
      <c r="F111" s="57" t="s">
        <v>18</v>
      </c>
      <c r="G111" s="57" t="s">
        <v>19</v>
      </c>
      <c r="H111" s="57" t="s">
        <v>20</v>
      </c>
      <c r="I111" s="57" t="s">
        <v>21</v>
      </c>
      <c r="J111" s="57" t="s">
        <v>22</v>
      </c>
      <c r="K111" s="57" t="s">
        <v>23</v>
      </c>
      <c r="L111" s="57" t="s">
        <v>17</v>
      </c>
      <c r="M111" s="57" t="s">
        <v>18</v>
      </c>
      <c r="N111" s="57" t="s">
        <v>19</v>
      </c>
      <c r="O111" s="57" t="s">
        <v>20</v>
      </c>
      <c r="P111" s="57" t="s">
        <v>21</v>
      </c>
      <c r="Q111" s="57" t="s">
        <v>22</v>
      </c>
      <c r="R111" s="57" t="s">
        <v>23</v>
      </c>
      <c r="S111" s="57" t="s">
        <v>17</v>
      </c>
      <c r="T111" s="57" t="s">
        <v>18</v>
      </c>
      <c r="U111" s="57" t="s">
        <v>19</v>
      </c>
      <c r="V111" s="57" t="s">
        <v>20</v>
      </c>
      <c r="W111" s="57" t="s">
        <v>21</v>
      </c>
      <c r="X111" s="57" t="s">
        <v>22</v>
      </c>
      <c r="Y111" s="57" t="s">
        <v>23</v>
      </c>
      <c r="Z111" s="57" t="s">
        <v>17</v>
      </c>
      <c r="AA111" s="57" t="s">
        <v>18</v>
      </c>
      <c r="AB111" s="57" t="s">
        <v>19</v>
      </c>
      <c r="AC111" s="57" t="s">
        <v>20</v>
      </c>
      <c r="AD111" s="57" t="s">
        <v>21</v>
      </c>
      <c r="AE111" s="57" t="s">
        <v>22</v>
      </c>
      <c r="AF111" s="57" t="s">
        <v>23</v>
      </c>
      <c r="AG111" s="57" t="s">
        <v>17</v>
      </c>
      <c r="AH111" s="57" t="s">
        <v>18</v>
      </c>
      <c r="AI111" s="57" t="s">
        <v>19</v>
      </c>
      <c r="AJ111" s="57" t="s">
        <v>20</v>
      </c>
      <c r="AK111" s="57" t="s">
        <v>21</v>
      </c>
      <c r="AL111" s="57" t="s">
        <v>22</v>
      </c>
      <c r="AM111" s="57" t="s">
        <v>23</v>
      </c>
      <c r="AN111" s="57"/>
      <c r="AO111" s="57"/>
      <c r="AP111" s="57"/>
      <c r="AQ111" s="57"/>
      <c r="AR111" s="57"/>
      <c r="AS111" s="57"/>
      <c r="AT111" s="57"/>
      <c r="AU111" s="57"/>
      <c r="AV111" s="57"/>
      <c r="AW111" s="57"/>
      <c r="AX111" s="57"/>
      <c r="AY111" s="57"/>
      <c r="AZ111" s="57"/>
      <c r="BA111" s="57"/>
      <c r="BB111" s="57"/>
      <c r="BC111" s="57"/>
      <c r="BD111" s="57"/>
      <c r="BE111" s="57"/>
      <c r="BF111" s="57"/>
      <c r="BG111" s="57"/>
      <c r="BH111" s="57"/>
      <c r="BI111" s="57"/>
      <c r="BJ111" s="57"/>
      <c r="BK111" s="57"/>
      <c r="BL111" s="57"/>
      <c r="BM111" s="57"/>
      <c r="BN111" s="57"/>
      <c r="BO111" s="57"/>
      <c r="BP111" s="57"/>
      <c r="BQ111" s="57"/>
      <c r="BR111" s="57"/>
      <c r="BS111" s="57"/>
      <c r="BT111" s="57"/>
      <c r="BU111" s="57"/>
      <c r="BV111" s="57"/>
      <c r="BW111" s="57"/>
      <c r="BX111" s="57"/>
      <c r="BY111" s="57"/>
      <c r="BZ111" s="57"/>
      <c r="CA111" s="57"/>
      <c r="CB111" s="57"/>
      <c r="CC111" s="57"/>
      <c r="CD111" s="57"/>
      <c r="CE111" s="57"/>
      <c r="CF111" s="57"/>
      <c r="CG111" s="57"/>
      <c r="CH111" s="57"/>
      <c r="CI111" s="57"/>
      <c r="CJ111" s="57"/>
      <c r="CK111" s="57"/>
      <c r="CL111" s="57"/>
      <c r="CM111" s="57"/>
      <c r="CN111" s="57"/>
      <c r="CO111" s="57"/>
      <c r="CP111" s="57"/>
      <c r="CQ111" s="57"/>
      <c r="CR111" s="57"/>
      <c r="CS111" s="57"/>
      <c r="CT111" s="57"/>
      <c r="CU111" s="57"/>
      <c r="CV111" s="57"/>
      <c r="CW111" s="57"/>
      <c r="CX111" s="57"/>
      <c r="CY111" s="57"/>
      <c r="CZ111" s="57"/>
      <c r="DA111" s="57"/>
      <c r="DB111" s="57"/>
      <c r="DC111" s="57"/>
      <c r="DD111" s="57"/>
      <c r="DE111" s="57"/>
      <c r="DF111" s="57"/>
      <c r="DG111" s="57"/>
      <c r="DH111" s="57"/>
      <c r="DI111" s="57"/>
      <c r="DJ111" s="57"/>
      <c r="DK111" s="57"/>
      <c r="DL111" s="57"/>
      <c r="DM111" s="57"/>
      <c r="DN111" s="57"/>
      <c r="DO111" s="57"/>
      <c r="DP111" s="57"/>
      <c r="DQ111" s="57"/>
      <c r="DR111" s="57"/>
      <c r="DS111" s="57"/>
      <c r="DT111" s="57"/>
      <c r="DU111" s="57"/>
      <c r="DV111" s="57"/>
      <c r="DW111" s="57"/>
      <c r="DX111" s="57"/>
      <c r="DY111" s="57"/>
      <c r="DZ111" s="57"/>
      <c r="EA111" s="57"/>
      <c r="EB111" s="57"/>
      <c r="EC111" s="57"/>
      <c r="ED111" s="57"/>
      <c r="EE111" s="57"/>
      <c r="EF111" s="57"/>
      <c r="EG111" s="57"/>
      <c r="EH111" s="57"/>
      <c r="EI111" s="57"/>
      <c r="EJ111" s="57"/>
      <c r="EK111" s="57"/>
      <c r="EL111" s="57"/>
      <c r="EM111" s="57"/>
      <c r="EN111" s="57"/>
      <c r="EO111" s="57"/>
      <c r="EP111" s="57"/>
      <c r="EQ111" s="57"/>
      <c r="ER111" s="57"/>
      <c r="ES111" s="57"/>
      <c r="ET111" s="57"/>
      <c r="EU111" s="57"/>
      <c r="EV111" s="57"/>
      <c r="EW111" s="57"/>
      <c r="EX111" s="57"/>
      <c r="EY111" s="57"/>
      <c r="EZ111" s="57"/>
      <c r="FA111" s="57"/>
      <c r="FB111" s="57"/>
      <c r="FC111" s="57"/>
      <c r="FD111" s="57"/>
      <c r="FE111" s="57"/>
      <c r="FF111" s="57"/>
      <c r="FG111" s="57"/>
      <c r="FH111" s="57"/>
      <c r="FI111" s="57"/>
      <c r="FJ111" s="57"/>
      <c r="FK111" s="57"/>
      <c r="FL111" s="57"/>
      <c r="FM111" s="57"/>
      <c r="FN111" s="57"/>
      <c r="FO111" s="57"/>
      <c r="FP111" s="57"/>
      <c r="FQ111" s="57"/>
      <c r="FR111" s="57"/>
      <c r="FS111" s="57"/>
      <c r="FT111" s="57"/>
      <c r="FU111" s="57"/>
      <c r="FV111" s="57"/>
      <c r="FW111" s="57"/>
      <c r="FX111" s="57"/>
      <c r="FY111" s="57"/>
      <c r="FZ111" s="57"/>
      <c r="GA111" s="57"/>
      <c r="GB111" s="57"/>
      <c r="GC111" s="57"/>
      <c r="GD111" s="57"/>
      <c r="GE111" s="57"/>
      <c r="GF111" s="57"/>
      <c r="GG111" s="57"/>
      <c r="GH111" s="57"/>
      <c r="GI111" s="57"/>
      <c r="GJ111" s="57"/>
      <c r="GK111" s="57"/>
      <c r="GL111" s="57"/>
      <c r="GM111" s="57"/>
      <c r="GN111" s="57"/>
      <c r="GO111" s="57"/>
      <c r="GP111" s="57"/>
      <c r="GQ111" s="57"/>
      <c r="GR111" s="57"/>
      <c r="GS111" s="57"/>
      <c r="GT111" s="57"/>
      <c r="GU111" s="57"/>
      <c r="GV111" s="57"/>
      <c r="GW111" s="57"/>
      <c r="GX111" s="57"/>
      <c r="GY111" s="57"/>
      <c r="GZ111" s="57"/>
      <c r="HA111" s="57"/>
      <c r="HB111" s="57"/>
      <c r="HC111" s="57"/>
      <c r="HD111" s="57"/>
      <c r="HE111" s="57"/>
      <c r="HF111" s="57"/>
      <c r="HG111" s="57"/>
      <c r="HH111" s="57"/>
      <c r="HI111" s="57"/>
      <c r="HJ111" s="57"/>
      <c r="HK111" s="57"/>
      <c r="HL111" s="57"/>
      <c r="HM111" s="57"/>
      <c r="HN111" s="57"/>
      <c r="HO111" s="57"/>
      <c r="HP111" s="57"/>
      <c r="HQ111" s="57"/>
      <c r="HR111" s="57"/>
      <c r="HS111" s="57"/>
      <c r="HT111" s="57"/>
      <c r="HU111" s="57"/>
      <c r="HV111" s="57"/>
      <c r="HW111" s="57"/>
      <c r="HX111" s="57"/>
      <c r="HY111" s="57"/>
      <c r="HZ111" s="57"/>
      <c r="IA111" s="57"/>
      <c r="IB111" s="57"/>
      <c r="IC111" s="57"/>
      <c r="ID111" s="57"/>
      <c r="IE111" s="57"/>
      <c r="IF111" s="57"/>
      <c r="IG111" s="57"/>
      <c r="IH111" s="57"/>
      <c r="II111" s="57"/>
      <c r="IJ111" s="57"/>
      <c r="IK111" s="57"/>
      <c r="IL111" s="57"/>
      <c r="IM111" s="57"/>
      <c r="IN111" s="57"/>
      <c r="IO111" s="57"/>
      <c r="IP111" s="57"/>
      <c r="IQ111" s="57"/>
      <c r="IR111" s="57"/>
      <c r="IS111" s="57"/>
      <c r="IT111" s="57"/>
      <c r="IU111" s="57"/>
      <c r="IV111" s="57"/>
      <c r="IW111" s="57"/>
      <c r="IX111" s="57"/>
      <c r="IY111" s="57"/>
      <c r="IZ111" s="57"/>
      <c r="JA111" s="57"/>
      <c r="JB111" s="57"/>
      <c r="JC111" s="57"/>
      <c r="JD111" s="57"/>
      <c r="JE111" s="57"/>
      <c r="JF111" s="57"/>
      <c r="JG111" s="57"/>
      <c r="JH111" s="57"/>
      <c r="JI111" s="57"/>
      <c r="JJ111" s="57"/>
      <c r="JK111" s="57"/>
      <c r="JL111" s="57"/>
      <c r="JM111" s="57"/>
      <c r="JN111" s="57"/>
      <c r="JO111" s="57"/>
      <c r="JP111" s="57"/>
      <c r="JQ111" s="57"/>
      <c r="JR111" s="57"/>
      <c r="JS111" s="57"/>
      <c r="JT111" s="57"/>
      <c r="JU111" s="57"/>
      <c r="JV111" s="57"/>
      <c r="JW111" s="57"/>
      <c r="JX111" s="57"/>
      <c r="JY111" s="57"/>
      <c r="JZ111" s="57"/>
      <c r="KA111" s="57"/>
      <c r="KB111" s="57"/>
      <c r="KC111" s="57"/>
      <c r="KD111" s="57"/>
      <c r="KE111" s="57"/>
      <c r="KF111" s="57"/>
      <c r="KG111" s="57"/>
      <c r="KH111" s="57"/>
      <c r="KI111" s="57"/>
      <c r="KJ111" s="57"/>
      <c r="KK111" s="57"/>
      <c r="KL111" s="57"/>
      <c r="KM111" s="57"/>
      <c r="KN111" s="57"/>
      <c r="KO111" s="57"/>
      <c r="KP111" s="57"/>
      <c r="KQ111" s="57"/>
      <c r="KR111" s="57"/>
      <c r="KS111" s="57"/>
      <c r="KT111" s="57"/>
      <c r="KU111" s="57"/>
      <c r="KV111" s="57"/>
      <c r="KW111" s="57"/>
      <c r="KX111" s="57"/>
      <c r="KY111" s="57"/>
      <c r="KZ111" s="57"/>
      <c r="LA111" s="57"/>
      <c r="LB111" s="57"/>
      <c r="LC111" s="57"/>
      <c r="LD111" s="57"/>
      <c r="LE111" s="57"/>
      <c r="LF111" s="57"/>
      <c r="LG111" s="57"/>
      <c r="LH111" s="57"/>
      <c r="LI111" s="57"/>
      <c r="LJ111" s="57"/>
      <c r="LK111" s="57"/>
      <c r="LL111" s="57"/>
      <c r="LM111" s="57"/>
      <c r="LN111" s="57"/>
      <c r="LO111" s="57"/>
      <c r="LP111" s="57"/>
      <c r="LQ111" s="57"/>
      <c r="LR111" s="57"/>
      <c r="LS111" s="57"/>
      <c r="LT111" s="57"/>
      <c r="LU111" s="57"/>
      <c r="LV111" s="57"/>
      <c r="LW111" s="57"/>
      <c r="LX111" s="57"/>
      <c r="LY111" s="57"/>
      <c r="LZ111" s="57"/>
      <c r="MA111" s="57"/>
      <c r="MB111" s="57"/>
      <c r="MC111" s="57"/>
      <c r="MD111" s="57"/>
      <c r="ME111" s="57"/>
      <c r="MF111" s="57"/>
      <c r="MG111" s="57"/>
      <c r="MH111" s="57"/>
      <c r="MI111" s="57"/>
      <c r="MJ111" s="57"/>
      <c r="MK111" s="57"/>
      <c r="ML111" s="57"/>
      <c r="MM111" s="57"/>
      <c r="MN111" s="57"/>
      <c r="MO111" s="57"/>
      <c r="MP111" s="57"/>
      <c r="MQ111" s="57"/>
      <c r="MR111" s="57"/>
      <c r="MS111" s="57"/>
      <c r="MT111" s="57"/>
      <c r="MU111" s="57"/>
      <c r="MV111" s="57"/>
      <c r="MW111" s="57"/>
      <c r="MX111" s="57"/>
      <c r="MY111" s="57"/>
      <c r="MZ111" s="57"/>
      <c r="NA111" s="57"/>
      <c r="NB111" s="57"/>
      <c r="NC111" s="57"/>
      <c r="ND111" s="57"/>
      <c r="NE111" s="57"/>
      <c r="NF111" s="57"/>
      <c r="NG111" s="57"/>
      <c r="NH111" s="57"/>
      <c r="NI111" s="57"/>
      <c r="NJ111" s="57"/>
      <c r="NK111" s="57"/>
      <c r="NL111" s="57"/>
      <c r="NM111" s="57"/>
      <c r="NN111" s="57"/>
      <c r="NO111" s="57"/>
      <c r="NP111" s="57"/>
      <c r="NQ111" s="57"/>
      <c r="NR111" s="57"/>
      <c r="NS111" s="57"/>
      <c r="NT111" s="57"/>
      <c r="NU111" s="57"/>
      <c r="NV111" s="57"/>
      <c r="NW111" s="57"/>
      <c r="NX111" s="57"/>
      <c r="NY111" s="57"/>
      <c r="NZ111" s="57"/>
      <c r="OA111" s="57"/>
      <c r="OB111" s="57"/>
      <c r="OC111" s="57"/>
      <c r="OD111" s="57"/>
      <c r="OE111" s="57"/>
      <c r="OF111" s="57"/>
    </row>
    <row r="112" spans="2:396" x14ac:dyDescent="0.25">
      <c r="C112" s="60">
        <f>B110</f>
        <v>19</v>
      </c>
      <c r="D112" s="57">
        <f ca="1">IF(D113&lt;7,COUNTIF(E112:OFFSET(E112,0,D110-1,4,1),"A")*D111/(D110/7),COUNTIF(E112:OFFSET(E112,0,D110-1,4,1),"A")*D111*7/D110)</f>
        <v>40</v>
      </c>
      <c r="E112" s="57" t="s">
        <v>25</v>
      </c>
      <c r="F112" s="57" t="s">
        <v>25</v>
      </c>
      <c r="G112" s="57" t="s">
        <v>25</v>
      </c>
      <c r="H112" s="57" t="s">
        <v>25</v>
      </c>
      <c r="I112" s="57" t="s">
        <v>25</v>
      </c>
      <c r="J112" s="57" t="s">
        <v>164</v>
      </c>
      <c r="K112" s="57" t="s">
        <v>164</v>
      </c>
      <c r="L112" s="57" t="s">
        <v>25</v>
      </c>
      <c r="M112" s="57" t="s">
        <v>25</v>
      </c>
      <c r="N112" s="57" t="s">
        <v>25</v>
      </c>
      <c r="O112" s="57" t="s">
        <v>25</v>
      </c>
      <c r="P112" s="57" t="s">
        <v>25</v>
      </c>
      <c r="Q112" s="57" t="s">
        <v>164</v>
      </c>
      <c r="R112" s="57" t="s">
        <v>164</v>
      </c>
      <c r="S112" s="57" t="s">
        <v>26</v>
      </c>
      <c r="T112" s="57" t="s">
        <v>26</v>
      </c>
      <c r="U112" s="57" t="s">
        <v>26</v>
      </c>
      <c r="V112" s="57" t="s">
        <v>26</v>
      </c>
      <c r="W112" s="57" t="s">
        <v>26</v>
      </c>
      <c r="X112" s="57" t="s">
        <v>164</v>
      </c>
      <c r="Y112" s="57" t="s">
        <v>164</v>
      </c>
      <c r="Z112" s="57" t="s">
        <v>26</v>
      </c>
      <c r="AA112" s="57" t="s">
        <v>26</v>
      </c>
      <c r="AB112" s="57" t="s">
        <v>26</v>
      </c>
      <c r="AC112" s="57" t="s">
        <v>26</v>
      </c>
      <c r="AD112" s="57" t="s">
        <v>26</v>
      </c>
      <c r="AE112" s="57" t="s">
        <v>164</v>
      </c>
      <c r="AF112" s="57" t="s">
        <v>164</v>
      </c>
      <c r="AG112" s="57" t="s">
        <v>25</v>
      </c>
      <c r="AH112" s="57" t="s">
        <v>25</v>
      </c>
      <c r="AI112" s="57" t="s">
        <v>25</v>
      </c>
      <c r="AJ112" s="57" t="s">
        <v>25</v>
      </c>
      <c r="AK112" s="57" t="s">
        <v>25</v>
      </c>
      <c r="AL112" s="57" t="s">
        <v>164</v>
      </c>
      <c r="AM112" s="57" t="s">
        <v>164</v>
      </c>
      <c r="AN112" s="57"/>
      <c r="AO112" s="57"/>
      <c r="AP112" s="57"/>
      <c r="AQ112" s="57"/>
      <c r="AR112" s="57"/>
      <c r="AS112" s="57"/>
      <c r="AT112" s="57"/>
      <c r="AU112" s="57"/>
      <c r="AV112" s="57"/>
      <c r="AW112" s="57"/>
      <c r="AX112" s="57"/>
      <c r="AY112" s="57"/>
      <c r="AZ112" s="57"/>
      <c r="BA112" s="57"/>
      <c r="BB112" s="57"/>
      <c r="BC112" s="57"/>
      <c r="BD112" s="57"/>
      <c r="BE112" s="57"/>
      <c r="BF112" s="57"/>
      <c r="BG112" s="57"/>
      <c r="BH112" s="57"/>
      <c r="BI112" s="57"/>
      <c r="BJ112" s="57"/>
      <c r="BK112" s="57"/>
      <c r="BL112" s="57"/>
      <c r="BM112" s="57"/>
      <c r="BN112" s="57"/>
      <c r="BO112" s="57"/>
      <c r="BP112" s="57"/>
      <c r="BQ112" s="57"/>
      <c r="BR112" s="57"/>
      <c r="BS112" s="57"/>
      <c r="BT112" s="57"/>
      <c r="BU112" s="57"/>
      <c r="BV112" s="57"/>
      <c r="BW112" s="57"/>
      <c r="BX112" s="57"/>
      <c r="BY112" s="57"/>
      <c r="BZ112" s="57"/>
      <c r="CA112" s="57"/>
      <c r="CB112" s="57"/>
      <c r="CC112" s="57"/>
      <c r="CD112" s="57"/>
      <c r="CE112" s="57"/>
      <c r="CF112" s="57"/>
      <c r="CG112" s="57"/>
      <c r="CH112" s="57"/>
      <c r="CI112" s="57"/>
      <c r="CJ112" s="57"/>
      <c r="CK112" s="57"/>
      <c r="CL112" s="57"/>
      <c r="CM112" s="57"/>
      <c r="CN112" s="57"/>
      <c r="CO112" s="57"/>
      <c r="CP112" s="57"/>
      <c r="CQ112" s="57"/>
      <c r="CR112" s="57"/>
      <c r="CS112" s="57"/>
      <c r="CT112" s="57"/>
      <c r="CU112" s="57"/>
      <c r="CV112" s="57"/>
      <c r="CW112" s="57"/>
      <c r="CX112" s="57"/>
      <c r="CY112" s="57"/>
      <c r="CZ112" s="57"/>
      <c r="DA112" s="57"/>
      <c r="DB112" s="57"/>
      <c r="DC112" s="57"/>
      <c r="DD112" s="57"/>
      <c r="DE112" s="57"/>
      <c r="DF112" s="57"/>
      <c r="DG112" s="57"/>
      <c r="DH112" s="57"/>
      <c r="DI112" s="57"/>
      <c r="DJ112" s="57"/>
      <c r="DK112" s="57"/>
      <c r="DL112" s="57"/>
      <c r="DM112" s="57"/>
      <c r="DN112" s="57"/>
      <c r="DO112" s="57"/>
      <c r="DP112" s="57"/>
      <c r="DQ112" s="57"/>
      <c r="DR112" s="57"/>
      <c r="DS112" s="57"/>
      <c r="DT112" s="57"/>
      <c r="DU112" s="57"/>
      <c r="DV112" s="57"/>
      <c r="DW112" s="57"/>
      <c r="DX112" s="57"/>
      <c r="DY112" s="57"/>
      <c r="DZ112" s="57"/>
      <c r="EA112" s="57"/>
      <c r="EB112" s="57"/>
      <c r="EC112" s="57"/>
      <c r="ED112" s="57"/>
      <c r="EE112" s="57"/>
      <c r="EF112" s="57"/>
      <c r="EG112" s="57"/>
      <c r="EH112" s="57"/>
      <c r="EI112" s="57"/>
      <c r="EJ112" s="57"/>
      <c r="EK112" s="57"/>
      <c r="EL112" s="57"/>
      <c r="EM112" s="57"/>
      <c r="EN112" s="57"/>
      <c r="EO112" s="57"/>
      <c r="EP112" s="57"/>
      <c r="EQ112" s="57"/>
      <c r="ER112" s="57"/>
      <c r="ES112" s="57"/>
      <c r="ET112" s="57"/>
      <c r="EU112" s="57"/>
      <c r="EV112" s="57"/>
      <c r="EW112" s="57"/>
      <c r="EX112" s="57"/>
      <c r="EY112" s="57"/>
      <c r="EZ112" s="57"/>
      <c r="FA112" s="57"/>
      <c r="FB112" s="57"/>
      <c r="FC112" s="57"/>
      <c r="FD112" s="57"/>
      <c r="FE112" s="57"/>
      <c r="FF112" s="57"/>
      <c r="FG112" s="57"/>
      <c r="FH112" s="57"/>
      <c r="FI112" s="57"/>
      <c r="FJ112" s="57"/>
      <c r="FK112" s="57"/>
      <c r="FL112" s="57"/>
      <c r="FM112" s="57"/>
      <c r="FN112" s="57"/>
      <c r="FO112" s="57"/>
      <c r="FP112" s="57"/>
      <c r="FQ112" s="57"/>
      <c r="FR112" s="57"/>
      <c r="FS112" s="57"/>
      <c r="FT112" s="57"/>
      <c r="FU112" s="57"/>
      <c r="FV112" s="57"/>
      <c r="FW112" s="57"/>
      <c r="FX112" s="57"/>
      <c r="FY112" s="57"/>
      <c r="FZ112" s="57"/>
      <c r="GA112" s="57"/>
      <c r="GB112" s="57"/>
      <c r="GC112" s="57"/>
      <c r="GD112" s="57"/>
      <c r="GE112" s="57"/>
      <c r="GF112" s="57"/>
      <c r="GG112" s="57"/>
      <c r="GH112" s="57"/>
      <c r="GI112" s="57"/>
      <c r="GJ112" s="57"/>
      <c r="GK112" s="57"/>
      <c r="GL112" s="57"/>
      <c r="GM112" s="57"/>
      <c r="GN112" s="57"/>
      <c r="GO112" s="57"/>
      <c r="GP112" s="57"/>
      <c r="GQ112" s="57"/>
      <c r="GR112" s="57"/>
      <c r="GS112" s="57"/>
      <c r="GT112" s="57"/>
      <c r="GU112" s="57"/>
      <c r="GV112" s="57"/>
      <c r="GW112" s="57"/>
      <c r="GX112" s="57"/>
      <c r="GY112" s="57"/>
      <c r="GZ112" s="57"/>
      <c r="HA112" s="57"/>
      <c r="HB112" s="57"/>
      <c r="HC112" s="57"/>
      <c r="HD112" s="57"/>
      <c r="HE112" s="57"/>
      <c r="HF112" s="57"/>
      <c r="HG112" s="57"/>
      <c r="HH112" s="57"/>
      <c r="HI112" s="57"/>
      <c r="HJ112" s="57"/>
      <c r="HK112" s="57"/>
      <c r="HL112" s="57"/>
      <c r="HM112" s="57"/>
      <c r="HN112" s="57"/>
      <c r="HO112" s="57"/>
      <c r="HP112" s="57"/>
      <c r="HQ112" s="57"/>
      <c r="HR112" s="57"/>
      <c r="HS112" s="57"/>
      <c r="HT112" s="57"/>
      <c r="HU112" s="57"/>
      <c r="HV112" s="57"/>
      <c r="HW112" s="57"/>
      <c r="HX112" s="57"/>
      <c r="HY112" s="57"/>
      <c r="HZ112" s="57"/>
      <c r="IA112" s="57"/>
      <c r="IB112" s="57"/>
      <c r="IC112" s="57"/>
      <c r="ID112" s="57"/>
      <c r="IE112" s="57"/>
      <c r="IF112" s="57"/>
      <c r="IG112" s="57"/>
      <c r="IH112" s="57"/>
      <c r="II112" s="57"/>
      <c r="IJ112" s="57"/>
      <c r="IK112" s="57"/>
      <c r="IL112" s="57"/>
      <c r="IM112" s="57"/>
      <c r="IN112" s="57"/>
      <c r="IO112" s="57"/>
      <c r="IP112" s="57"/>
      <c r="IQ112" s="57"/>
      <c r="IR112" s="57"/>
      <c r="IS112" s="57"/>
      <c r="IT112" s="57"/>
      <c r="IU112" s="57"/>
      <c r="IV112" s="57"/>
      <c r="IW112" s="57"/>
      <c r="IX112" s="57"/>
      <c r="IY112" s="57"/>
      <c r="IZ112" s="57"/>
      <c r="JA112" s="57"/>
      <c r="JB112" s="57"/>
      <c r="JC112" s="57"/>
      <c r="JD112" s="57"/>
      <c r="JE112" s="57"/>
      <c r="JF112" s="57"/>
      <c r="JG112" s="57"/>
      <c r="JH112" s="57"/>
      <c r="JI112" s="57"/>
      <c r="JJ112" s="57"/>
      <c r="JK112" s="57"/>
      <c r="JL112" s="57"/>
      <c r="JM112" s="57"/>
      <c r="JN112" s="57"/>
      <c r="JO112" s="57"/>
      <c r="JP112" s="57"/>
      <c r="JQ112" s="57"/>
      <c r="JR112" s="57"/>
      <c r="JS112" s="57"/>
      <c r="JT112" s="57"/>
      <c r="JU112" s="57"/>
      <c r="JV112" s="57"/>
      <c r="JW112" s="57"/>
      <c r="JX112" s="57"/>
      <c r="JY112" s="57"/>
      <c r="JZ112" s="57"/>
      <c r="KA112" s="57"/>
      <c r="KB112" s="57"/>
      <c r="KC112" s="57"/>
      <c r="KD112" s="57"/>
      <c r="KE112" s="57"/>
      <c r="KF112" s="57"/>
      <c r="KG112" s="57"/>
      <c r="KH112" s="57"/>
      <c r="KI112" s="57"/>
      <c r="KJ112" s="57"/>
      <c r="KK112" s="57"/>
      <c r="KL112" s="57"/>
      <c r="KM112" s="57"/>
      <c r="KN112" s="57"/>
      <c r="KO112" s="57"/>
      <c r="KP112" s="57"/>
      <c r="KQ112" s="57"/>
      <c r="KR112" s="57"/>
      <c r="KS112" s="57"/>
      <c r="KT112" s="57"/>
      <c r="KU112" s="57"/>
      <c r="KV112" s="57"/>
      <c r="KW112" s="57"/>
      <c r="KX112" s="57"/>
      <c r="KY112" s="57"/>
      <c r="KZ112" s="57"/>
      <c r="LA112" s="57"/>
      <c r="LB112" s="57"/>
      <c r="LC112" s="57"/>
      <c r="LD112" s="57"/>
      <c r="LE112" s="57"/>
      <c r="LF112" s="57"/>
      <c r="LG112" s="57"/>
      <c r="LH112" s="57"/>
      <c r="LI112" s="57"/>
      <c r="LJ112" s="57"/>
      <c r="LK112" s="57"/>
      <c r="LL112" s="57"/>
      <c r="LM112" s="57"/>
      <c r="LN112" s="57"/>
      <c r="LO112" s="57"/>
      <c r="LP112" s="57"/>
      <c r="LQ112" s="57"/>
      <c r="LR112" s="57"/>
      <c r="LS112" s="57"/>
      <c r="LT112" s="57"/>
      <c r="LU112" s="57"/>
      <c r="LV112" s="57"/>
      <c r="LW112" s="57"/>
      <c r="LX112" s="57"/>
      <c r="LY112" s="57"/>
      <c r="LZ112" s="57"/>
      <c r="MA112" s="57"/>
      <c r="MB112" s="57"/>
      <c r="MC112" s="57"/>
      <c r="MD112" s="57"/>
      <c r="ME112" s="57"/>
      <c r="MF112" s="57"/>
      <c r="MG112" s="57"/>
      <c r="MH112" s="57"/>
      <c r="MI112" s="57"/>
      <c r="MJ112" s="57"/>
      <c r="MK112" s="57"/>
      <c r="ML112" s="57"/>
      <c r="MM112" s="57"/>
      <c r="MN112" s="57"/>
      <c r="MO112" s="57"/>
      <c r="MP112" s="57"/>
      <c r="MQ112" s="57"/>
      <c r="MR112" s="57"/>
      <c r="MS112" s="57"/>
      <c r="MT112" s="57"/>
      <c r="MU112" s="57"/>
      <c r="MV112" s="57"/>
      <c r="MW112" s="57"/>
      <c r="MX112" s="57"/>
      <c r="MY112" s="57"/>
      <c r="MZ112" s="57"/>
      <c r="NA112" s="57"/>
      <c r="NB112" s="57"/>
      <c r="NC112" s="57"/>
      <c r="ND112" s="57"/>
      <c r="NE112" s="57"/>
      <c r="NF112" s="57"/>
      <c r="NG112" s="57"/>
      <c r="NH112" s="57"/>
      <c r="NI112" s="57"/>
      <c r="NJ112" s="57"/>
      <c r="NK112" s="57"/>
      <c r="NL112" s="57"/>
      <c r="NM112" s="57"/>
      <c r="NN112" s="57"/>
      <c r="NO112" s="57"/>
      <c r="NP112" s="57"/>
      <c r="NQ112" s="57"/>
      <c r="NR112" s="57"/>
      <c r="NS112" s="57"/>
      <c r="NT112" s="57"/>
      <c r="NU112" s="57"/>
      <c r="NV112" s="57"/>
      <c r="NW112" s="57"/>
      <c r="NX112" s="57"/>
      <c r="NY112" s="57"/>
      <c r="NZ112" s="57"/>
      <c r="OA112" s="57"/>
      <c r="OB112" s="57"/>
      <c r="OC112" s="57"/>
      <c r="OD112" s="57"/>
      <c r="OE112" s="57"/>
      <c r="OF112" s="57"/>
    </row>
    <row r="113" spans="2:396" x14ac:dyDescent="0.25">
      <c r="D113" s="57">
        <f>VLOOKUP($B110,'Shift Plan'!$A$8:$H$55,8,FALSE)</f>
        <v>5</v>
      </c>
      <c r="E113" s="57" t="s">
        <v>26</v>
      </c>
      <c r="F113" s="57" t="s">
        <v>26</v>
      </c>
      <c r="G113" s="57" t="s">
        <v>26</v>
      </c>
      <c r="H113" s="57" t="s">
        <v>26</v>
      </c>
      <c r="I113" s="57" t="s">
        <v>26</v>
      </c>
      <c r="J113" s="57" t="s">
        <v>164</v>
      </c>
      <c r="K113" s="57" t="s">
        <v>164</v>
      </c>
      <c r="L113" s="57" t="s">
        <v>26</v>
      </c>
      <c r="M113" s="57" t="s">
        <v>26</v>
      </c>
      <c r="N113" s="57" t="s">
        <v>26</v>
      </c>
      <c r="O113" s="57" t="s">
        <v>26</v>
      </c>
      <c r="P113" s="57" t="s">
        <v>26</v>
      </c>
      <c r="Q113" s="57" t="s">
        <v>164</v>
      </c>
      <c r="R113" s="57" t="s">
        <v>164</v>
      </c>
      <c r="S113" s="57" t="s">
        <v>25</v>
      </c>
      <c r="T113" s="57" t="s">
        <v>25</v>
      </c>
      <c r="U113" s="57" t="s">
        <v>25</v>
      </c>
      <c r="V113" s="57" t="s">
        <v>25</v>
      </c>
      <c r="W113" s="57" t="s">
        <v>25</v>
      </c>
      <c r="X113" s="57" t="s">
        <v>164</v>
      </c>
      <c r="Y113" s="57" t="s">
        <v>164</v>
      </c>
      <c r="Z113" s="57" t="s">
        <v>25</v>
      </c>
      <c r="AA113" s="57" t="s">
        <v>25</v>
      </c>
      <c r="AB113" s="57" t="s">
        <v>25</v>
      </c>
      <c r="AC113" s="57" t="s">
        <v>25</v>
      </c>
      <c r="AD113" s="57" t="s">
        <v>25</v>
      </c>
      <c r="AE113" s="57" t="s">
        <v>164</v>
      </c>
      <c r="AF113" s="57" t="s">
        <v>164</v>
      </c>
      <c r="AG113" s="57" t="s">
        <v>26</v>
      </c>
      <c r="AH113" s="57" t="s">
        <v>26</v>
      </c>
      <c r="AI113" s="57" t="s">
        <v>26</v>
      </c>
      <c r="AJ113" s="57" t="s">
        <v>26</v>
      </c>
      <c r="AK113" s="57" t="s">
        <v>26</v>
      </c>
      <c r="AL113" s="57" t="s">
        <v>164</v>
      </c>
      <c r="AM113" s="57" t="s">
        <v>164</v>
      </c>
      <c r="AN113" s="57"/>
      <c r="AO113" s="57"/>
      <c r="AP113" s="57"/>
      <c r="AQ113" s="57"/>
      <c r="AR113" s="57"/>
      <c r="AS113" s="57"/>
      <c r="AT113" s="57"/>
      <c r="AU113" s="57"/>
      <c r="AV113" s="57"/>
      <c r="AW113" s="57"/>
      <c r="AX113" s="57"/>
      <c r="AY113" s="57"/>
      <c r="AZ113" s="57"/>
      <c r="BA113" s="57"/>
      <c r="BB113" s="57"/>
      <c r="BC113" s="57"/>
      <c r="BD113" s="57"/>
      <c r="BE113" s="57"/>
      <c r="BF113" s="57"/>
      <c r="BG113" s="57"/>
      <c r="BH113" s="57"/>
      <c r="BI113" s="57"/>
      <c r="BJ113" s="57"/>
      <c r="BK113" s="57"/>
      <c r="BL113" s="57"/>
      <c r="BM113" s="57"/>
      <c r="BN113" s="57"/>
      <c r="BO113" s="57"/>
      <c r="BP113" s="57"/>
      <c r="BQ113" s="57"/>
      <c r="BR113" s="57"/>
      <c r="BS113" s="57"/>
      <c r="BT113" s="57"/>
      <c r="BU113" s="57"/>
      <c r="BV113" s="57"/>
      <c r="BW113" s="57"/>
      <c r="BX113" s="57"/>
      <c r="BY113" s="57"/>
      <c r="BZ113" s="57"/>
      <c r="CA113" s="57"/>
      <c r="CB113" s="57"/>
      <c r="CC113" s="57"/>
      <c r="CD113" s="57"/>
      <c r="CE113" s="57"/>
      <c r="CF113" s="57"/>
      <c r="CG113" s="57"/>
      <c r="CH113" s="57"/>
      <c r="CI113" s="57"/>
      <c r="CJ113" s="57"/>
      <c r="CK113" s="57"/>
      <c r="CL113" s="57"/>
      <c r="CM113" s="57"/>
      <c r="CN113" s="57"/>
      <c r="CO113" s="57"/>
      <c r="CP113" s="57"/>
      <c r="CQ113" s="57"/>
      <c r="CR113" s="57"/>
      <c r="CS113" s="57"/>
      <c r="CT113" s="57"/>
      <c r="CU113" s="57"/>
      <c r="CV113" s="57"/>
      <c r="CW113" s="57"/>
      <c r="CX113" s="57"/>
      <c r="CY113" s="57"/>
      <c r="CZ113" s="57"/>
      <c r="DA113" s="57"/>
      <c r="DB113" s="57"/>
      <c r="DC113" s="57"/>
      <c r="DD113" s="57"/>
      <c r="DE113" s="57"/>
      <c r="DF113" s="57"/>
      <c r="DG113" s="57"/>
      <c r="DH113" s="57"/>
      <c r="DI113" s="57"/>
      <c r="DJ113" s="57"/>
      <c r="DK113" s="57"/>
      <c r="DL113" s="57"/>
      <c r="DM113" s="57"/>
      <c r="DN113" s="57"/>
      <c r="DO113" s="57"/>
      <c r="DP113" s="57"/>
      <c r="DQ113" s="57"/>
      <c r="DR113" s="57"/>
      <c r="DS113" s="57"/>
      <c r="DT113" s="57"/>
      <c r="DU113" s="57"/>
      <c r="DV113" s="57"/>
      <c r="DW113" s="57"/>
      <c r="DX113" s="57"/>
      <c r="DY113" s="57"/>
      <c r="DZ113" s="57"/>
      <c r="EA113" s="57"/>
      <c r="EB113" s="57"/>
      <c r="EC113" s="57"/>
      <c r="ED113" s="57"/>
      <c r="EE113" s="57"/>
      <c r="EF113" s="57"/>
      <c r="EG113" s="57"/>
      <c r="EH113" s="57"/>
      <c r="EI113" s="57"/>
      <c r="EJ113" s="57"/>
      <c r="EK113" s="57"/>
      <c r="EL113" s="57"/>
      <c r="EM113" s="57"/>
      <c r="EN113" s="57"/>
      <c r="EO113" s="57"/>
      <c r="EP113" s="57"/>
      <c r="EQ113" s="57"/>
      <c r="ER113" s="57"/>
      <c r="ES113" s="57"/>
      <c r="ET113" s="57"/>
      <c r="EU113" s="57"/>
      <c r="EV113" s="57"/>
      <c r="EW113" s="57"/>
      <c r="EX113" s="57"/>
      <c r="EY113" s="57"/>
      <c r="EZ113" s="57"/>
      <c r="FA113" s="57"/>
      <c r="FB113" s="57"/>
      <c r="FC113" s="57"/>
      <c r="FD113" s="57"/>
      <c r="FE113" s="57"/>
      <c r="FF113" s="57"/>
      <c r="FG113" s="57"/>
      <c r="FH113" s="57"/>
      <c r="FI113" s="57"/>
      <c r="FJ113" s="57"/>
      <c r="FK113" s="57"/>
      <c r="FL113" s="57"/>
      <c r="FM113" s="57"/>
      <c r="FN113" s="57"/>
      <c r="FO113" s="57"/>
      <c r="FP113" s="57"/>
      <c r="FQ113" s="57"/>
      <c r="FR113" s="57"/>
      <c r="FS113" s="57"/>
      <c r="FT113" s="57"/>
      <c r="FU113" s="57"/>
      <c r="FV113" s="57"/>
      <c r="FW113" s="57"/>
      <c r="FX113" s="57"/>
      <c r="FY113" s="57"/>
      <c r="FZ113" s="57"/>
      <c r="GA113" s="57"/>
      <c r="GB113" s="57"/>
      <c r="GC113" s="57"/>
      <c r="GD113" s="57"/>
      <c r="GE113" s="57"/>
      <c r="GF113" s="57"/>
      <c r="GG113" s="57"/>
      <c r="GH113" s="57"/>
      <c r="GI113" s="57"/>
      <c r="GJ113" s="57"/>
      <c r="GK113" s="57"/>
      <c r="GL113" s="57"/>
      <c r="GM113" s="57"/>
      <c r="GN113" s="57"/>
      <c r="GO113" s="57"/>
      <c r="GP113" s="57"/>
      <c r="GQ113" s="57"/>
      <c r="GR113" s="57"/>
      <c r="GS113" s="57"/>
      <c r="GT113" s="57"/>
      <c r="GU113" s="57"/>
      <c r="GV113" s="57"/>
      <c r="GW113" s="57"/>
      <c r="GX113" s="57"/>
      <c r="GY113" s="57"/>
      <c r="GZ113" s="57"/>
      <c r="HA113" s="57"/>
      <c r="HB113" s="57"/>
      <c r="HC113" s="57"/>
      <c r="HD113" s="57"/>
      <c r="HE113" s="57"/>
      <c r="HF113" s="57"/>
      <c r="HG113" s="57"/>
      <c r="HH113" s="57"/>
      <c r="HI113" s="57"/>
      <c r="HJ113" s="57"/>
      <c r="HK113" s="57"/>
      <c r="HL113" s="57"/>
      <c r="HM113" s="57"/>
      <c r="HN113" s="57"/>
      <c r="HO113" s="57"/>
      <c r="HP113" s="57"/>
      <c r="HQ113" s="57"/>
      <c r="HR113" s="57"/>
      <c r="HS113" s="57"/>
      <c r="HT113" s="57"/>
      <c r="HU113" s="57"/>
      <c r="HV113" s="57"/>
      <c r="HW113" s="57"/>
      <c r="HX113" s="57"/>
      <c r="HY113" s="57"/>
      <c r="HZ113" s="57"/>
      <c r="IA113" s="57"/>
      <c r="IB113" s="57"/>
      <c r="IC113" s="57"/>
      <c r="ID113" s="57"/>
      <c r="IE113" s="57"/>
      <c r="IF113" s="57"/>
      <c r="IG113" s="57"/>
      <c r="IH113" s="57"/>
      <c r="II113" s="57"/>
      <c r="IJ113" s="57"/>
      <c r="IK113" s="57"/>
      <c r="IL113" s="57"/>
      <c r="IM113" s="57"/>
      <c r="IN113" s="57"/>
      <c r="IO113" s="57"/>
      <c r="IP113" s="57"/>
      <c r="IQ113" s="57"/>
      <c r="IR113" s="57"/>
      <c r="IS113" s="57"/>
      <c r="IT113" s="57"/>
      <c r="IU113" s="57"/>
      <c r="IV113" s="57"/>
      <c r="IW113" s="57"/>
      <c r="IX113" s="57"/>
      <c r="IY113" s="57"/>
      <c r="IZ113" s="57"/>
      <c r="JA113" s="57"/>
      <c r="JB113" s="57"/>
      <c r="JC113" s="57"/>
      <c r="JD113" s="57"/>
      <c r="JE113" s="57"/>
      <c r="JF113" s="57"/>
      <c r="JG113" s="57"/>
      <c r="JH113" s="57"/>
      <c r="JI113" s="57"/>
      <c r="JJ113" s="57"/>
      <c r="JK113" s="57"/>
      <c r="JL113" s="57"/>
      <c r="JM113" s="57"/>
      <c r="JN113" s="57"/>
      <c r="JO113" s="57"/>
      <c r="JP113" s="57"/>
      <c r="JQ113" s="57"/>
      <c r="JR113" s="57"/>
      <c r="JS113" s="57"/>
      <c r="JT113" s="57"/>
      <c r="JU113" s="57"/>
      <c r="JV113" s="57"/>
      <c r="JW113" s="57"/>
      <c r="JX113" s="57"/>
      <c r="JY113" s="57"/>
      <c r="JZ113" s="57"/>
      <c r="KA113" s="57"/>
      <c r="KB113" s="57"/>
      <c r="KC113" s="57"/>
      <c r="KD113" s="57"/>
      <c r="KE113" s="57"/>
      <c r="KF113" s="57"/>
      <c r="KG113" s="57"/>
      <c r="KH113" s="57"/>
      <c r="KI113" s="57"/>
      <c r="KJ113" s="57"/>
      <c r="KK113" s="57"/>
      <c r="KL113" s="57"/>
      <c r="KM113" s="57"/>
      <c r="KN113" s="57"/>
      <c r="KO113" s="57"/>
      <c r="KP113" s="57"/>
      <c r="KQ113" s="57"/>
      <c r="KR113" s="57"/>
      <c r="KS113" s="57"/>
      <c r="KT113" s="57"/>
      <c r="KU113" s="57"/>
      <c r="KV113" s="57"/>
      <c r="KW113" s="57"/>
      <c r="KX113" s="57"/>
      <c r="KY113" s="57"/>
      <c r="KZ113" s="57"/>
      <c r="LA113" s="57"/>
      <c r="LB113" s="57"/>
      <c r="LC113" s="57"/>
      <c r="LD113" s="57"/>
      <c r="LE113" s="57"/>
      <c r="LF113" s="57"/>
      <c r="LG113" s="57"/>
      <c r="LH113" s="57"/>
      <c r="LI113" s="57"/>
      <c r="LJ113" s="57"/>
      <c r="LK113" s="57"/>
      <c r="LL113" s="57"/>
      <c r="LM113" s="57"/>
      <c r="LN113" s="57"/>
      <c r="LO113" s="57"/>
      <c r="LP113" s="57"/>
      <c r="LQ113" s="57"/>
      <c r="LR113" s="57"/>
      <c r="LS113" s="57"/>
      <c r="LT113" s="57"/>
      <c r="LU113" s="57"/>
      <c r="LV113" s="57"/>
      <c r="LW113" s="57"/>
      <c r="LX113" s="57"/>
      <c r="LY113" s="57"/>
      <c r="LZ113" s="57"/>
      <c r="MA113" s="57"/>
      <c r="MB113" s="57"/>
      <c r="MC113" s="57"/>
      <c r="MD113" s="57"/>
      <c r="ME113" s="57"/>
      <c r="MF113" s="57"/>
      <c r="MG113" s="57"/>
      <c r="MH113" s="57"/>
      <c r="MI113" s="57"/>
      <c r="MJ113" s="57"/>
      <c r="MK113" s="57"/>
      <c r="ML113" s="57"/>
      <c r="MM113" s="57"/>
      <c r="MN113" s="57"/>
      <c r="MO113" s="57"/>
      <c r="MP113" s="57"/>
      <c r="MQ113" s="57"/>
      <c r="MR113" s="57"/>
      <c r="MS113" s="57"/>
      <c r="MT113" s="57"/>
      <c r="MU113" s="57"/>
      <c r="MV113" s="57"/>
      <c r="MW113" s="57"/>
      <c r="MX113" s="57"/>
      <c r="MY113" s="57"/>
      <c r="MZ113" s="57"/>
      <c r="NA113" s="57"/>
      <c r="NB113" s="57"/>
      <c r="NC113" s="57"/>
      <c r="ND113" s="57"/>
      <c r="NE113" s="57"/>
      <c r="NF113" s="57"/>
      <c r="NG113" s="57"/>
      <c r="NH113" s="57"/>
      <c r="NI113" s="57"/>
      <c r="NJ113" s="57"/>
      <c r="NK113" s="57"/>
      <c r="NL113" s="57"/>
      <c r="NM113" s="57"/>
      <c r="NN113" s="57"/>
      <c r="NO113" s="57"/>
      <c r="NP113" s="57"/>
      <c r="NQ113" s="57"/>
      <c r="NR113" s="57"/>
      <c r="NS113" s="57"/>
      <c r="NT113" s="57"/>
      <c r="NU113" s="57"/>
      <c r="NV113" s="57"/>
      <c r="NW113" s="57"/>
      <c r="NX113" s="57"/>
      <c r="NY113" s="57"/>
      <c r="NZ113" s="57"/>
      <c r="OA113" s="57"/>
      <c r="OB113" s="57"/>
      <c r="OC113" s="57"/>
      <c r="OD113" s="57"/>
      <c r="OE113" s="57"/>
      <c r="OF113" s="57"/>
    </row>
    <row r="114" spans="2:396" x14ac:dyDescent="0.25">
      <c r="D114" s="57"/>
      <c r="E114" s="57"/>
      <c r="F114" s="57"/>
      <c r="G114" s="57"/>
      <c r="H114" s="57"/>
      <c r="I114" s="57"/>
      <c r="J114" s="57"/>
      <c r="K114" s="57"/>
      <c r="L114" s="57"/>
      <c r="M114" s="57"/>
      <c r="N114" s="57"/>
      <c r="O114" s="57"/>
      <c r="P114" s="57"/>
      <c r="Q114" s="57"/>
      <c r="R114" s="57"/>
      <c r="S114" s="57"/>
      <c r="T114" s="57"/>
      <c r="U114" s="57"/>
      <c r="V114" s="57"/>
      <c r="W114" s="57"/>
      <c r="X114" s="57"/>
      <c r="Y114" s="57"/>
      <c r="Z114" s="57"/>
      <c r="AA114" s="57"/>
      <c r="AB114" s="57"/>
      <c r="AC114" s="57"/>
      <c r="AD114" s="57"/>
      <c r="AE114" s="57"/>
      <c r="AF114" s="57"/>
      <c r="AG114" s="57"/>
      <c r="AH114" s="57"/>
      <c r="AI114" s="57"/>
      <c r="AJ114" s="57"/>
      <c r="AK114" s="57"/>
      <c r="AL114" s="57"/>
      <c r="AM114" s="57"/>
      <c r="AN114" s="57"/>
      <c r="AO114" s="57"/>
      <c r="AP114" s="57"/>
      <c r="AQ114" s="57"/>
      <c r="AR114" s="57"/>
      <c r="AS114" s="57"/>
      <c r="AT114" s="57"/>
      <c r="AU114" s="57"/>
      <c r="AV114" s="57"/>
      <c r="AW114" s="57"/>
      <c r="AX114" s="57"/>
      <c r="AY114" s="57"/>
      <c r="AZ114" s="57"/>
      <c r="BA114" s="57"/>
      <c r="BB114" s="57"/>
      <c r="BC114" s="57"/>
      <c r="BD114" s="57"/>
      <c r="BE114" s="57"/>
      <c r="BF114" s="57"/>
      <c r="BG114" s="57"/>
      <c r="BH114" s="57"/>
      <c r="BI114" s="57"/>
      <c r="BJ114" s="57"/>
      <c r="BK114" s="57"/>
      <c r="BL114" s="57"/>
      <c r="BM114" s="57"/>
      <c r="BN114" s="57"/>
      <c r="BO114" s="57"/>
      <c r="BP114" s="57"/>
      <c r="BQ114" s="57"/>
      <c r="BR114" s="57"/>
      <c r="BS114" s="57"/>
      <c r="BT114" s="57"/>
      <c r="BU114" s="57"/>
      <c r="BV114" s="57"/>
      <c r="BW114" s="57"/>
      <c r="BX114" s="57"/>
      <c r="BY114" s="57"/>
      <c r="BZ114" s="57"/>
      <c r="CA114" s="57"/>
      <c r="CB114" s="57"/>
      <c r="CC114" s="57"/>
      <c r="CD114" s="57"/>
      <c r="CE114" s="57"/>
      <c r="CF114" s="57"/>
      <c r="CG114" s="57"/>
      <c r="CH114" s="57"/>
      <c r="CI114" s="57"/>
      <c r="CJ114" s="57"/>
      <c r="CK114" s="57"/>
      <c r="CL114" s="57"/>
      <c r="CM114" s="57"/>
      <c r="CN114" s="57"/>
      <c r="CO114" s="57"/>
      <c r="CP114" s="57"/>
      <c r="CQ114" s="57"/>
      <c r="CR114" s="57"/>
      <c r="CS114" s="57"/>
      <c r="CT114" s="57"/>
      <c r="CU114" s="57"/>
      <c r="CV114" s="57"/>
      <c r="CW114" s="57"/>
      <c r="CX114" s="57"/>
      <c r="CY114" s="57"/>
      <c r="CZ114" s="57"/>
      <c r="DA114" s="57"/>
      <c r="DB114" s="57"/>
      <c r="DC114" s="57"/>
      <c r="DD114" s="57"/>
      <c r="DE114" s="57"/>
      <c r="DF114" s="57"/>
      <c r="DG114" s="57"/>
      <c r="DH114" s="57"/>
      <c r="DI114" s="57"/>
      <c r="DJ114" s="57"/>
      <c r="DK114" s="57"/>
      <c r="DL114" s="57"/>
      <c r="DM114" s="57"/>
      <c r="DN114" s="57"/>
      <c r="DO114" s="57"/>
      <c r="DP114" s="57"/>
      <c r="DQ114" s="57"/>
      <c r="DR114" s="57"/>
      <c r="DS114" s="57"/>
      <c r="DT114" s="57"/>
      <c r="DU114" s="57"/>
      <c r="DV114" s="57"/>
      <c r="DW114" s="57"/>
      <c r="DX114" s="57"/>
      <c r="DY114" s="57"/>
      <c r="DZ114" s="57"/>
      <c r="EA114" s="57"/>
      <c r="EB114" s="57"/>
      <c r="EC114" s="57"/>
      <c r="ED114" s="57"/>
      <c r="EE114" s="57"/>
      <c r="EF114" s="57"/>
      <c r="EG114" s="57"/>
      <c r="EH114" s="57"/>
      <c r="EI114" s="57"/>
      <c r="EJ114" s="57"/>
      <c r="EK114" s="57"/>
      <c r="EL114" s="57"/>
      <c r="EM114" s="57"/>
      <c r="EN114" s="57"/>
      <c r="EO114" s="57"/>
      <c r="EP114" s="57"/>
      <c r="EQ114" s="57"/>
      <c r="ER114" s="57"/>
      <c r="ES114" s="57"/>
      <c r="ET114" s="57"/>
      <c r="EU114" s="57"/>
      <c r="EV114" s="57"/>
      <c r="EW114" s="57"/>
      <c r="EX114" s="57"/>
      <c r="EY114" s="57"/>
      <c r="EZ114" s="57"/>
      <c r="FA114" s="57"/>
      <c r="FB114" s="57"/>
      <c r="FC114" s="57"/>
      <c r="FD114" s="57"/>
      <c r="FE114" s="57"/>
      <c r="FF114" s="57"/>
      <c r="FG114" s="57"/>
      <c r="FH114" s="57"/>
      <c r="FI114" s="57"/>
      <c r="FJ114" s="57"/>
      <c r="FK114" s="57"/>
      <c r="FL114" s="57"/>
      <c r="FM114" s="57"/>
      <c r="FN114" s="57"/>
      <c r="FO114" s="57"/>
      <c r="FP114" s="57"/>
      <c r="FQ114" s="57"/>
      <c r="FR114" s="57"/>
      <c r="FS114" s="57"/>
      <c r="FT114" s="57"/>
      <c r="FU114" s="57"/>
      <c r="FV114" s="57"/>
      <c r="FW114" s="57"/>
      <c r="FX114" s="57"/>
      <c r="FY114" s="57"/>
      <c r="FZ114" s="57"/>
      <c r="GA114" s="57"/>
      <c r="GB114" s="57"/>
      <c r="GC114" s="57"/>
      <c r="GD114" s="57"/>
      <c r="GE114" s="57"/>
      <c r="GF114" s="57"/>
      <c r="GG114" s="57"/>
      <c r="GH114" s="57"/>
      <c r="GI114" s="57"/>
      <c r="GJ114" s="57"/>
      <c r="GK114" s="57"/>
      <c r="GL114" s="57"/>
      <c r="GM114" s="57"/>
      <c r="GN114" s="57"/>
      <c r="GO114" s="57"/>
      <c r="GP114" s="57"/>
      <c r="GQ114" s="57"/>
      <c r="GR114" s="57"/>
      <c r="GS114" s="57"/>
      <c r="GT114" s="57"/>
      <c r="GU114" s="57"/>
      <c r="GV114" s="57"/>
      <c r="GW114" s="57"/>
      <c r="GX114" s="57"/>
      <c r="GY114" s="57"/>
      <c r="GZ114" s="57"/>
      <c r="HA114" s="57"/>
      <c r="HB114" s="57"/>
      <c r="HC114" s="57"/>
      <c r="HD114" s="57"/>
      <c r="HE114" s="57"/>
      <c r="HF114" s="57"/>
      <c r="HG114" s="57"/>
      <c r="HH114" s="57"/>
      <c r="HI114" s="57"/>
      <c r="HJ114" s="57"/>
      <c r="HK114" s="57"/>
      <c r="HL114" s="57"/>
      <c r="HM114" s="57"/>
      <c r="HN114" s="57"/>
      <c r="HO114" s="57"/>
      <c r="HP114" s="57"/>
      <c r="HQ114" s="57"/>
      <c r="HR114" s="57"/>
      <c r="HS114" s="57"/>
      <c r="HT114" s="57"/>
      <c r="HU114" s="57"/>
      <c r="HV114" s="57"/>
      <c r="HW114" s="57"/>
      <c r="HX114" s="57"/>
      <c r="HY114" s="57"/>
      <c r="HZ114" s="57"/>
      <c r="IA114" s="57"/>
      <c r="IB114" s="57"/>
      <c r="IC114" s="57"/>
      <c r="ID114" s="57"/>
      <c r="IE114" s="57"/>
      <c r="IF114" s="57"/>
      <c r="IG114" s="57"/>
      <c r="IH114" s="57"/>
      <c r="II114" s="57"/>
      <c r="IJ114" s="57"/>
      <c r="IK114" s="57"/>
      <c r="IL114" s="57"/>
      <c r="IM114" s="57"/>
      <c r="IN114" s="57"/>
      <c r="IO114" s="57"/>
      <c r="IP114" s="57"/>
      <c r="IQ114" s="57"/>
      <c r="IR114" s="57"/>
      <c r="IS114" s="57"/>
      <c r="IT114" s="57"/>
      <c r="IU114" s="57"/>
      <c r="IV114" s="57"/>
      <c r="IW114" s="57"/>
      <c r="IX114" s="57"/>
      <c r="IY114" s="57"/>
      <c r="IZ114" s="57"/>
      <c r="JA114" s="57"/>
      <c r="JB114" s="57"/>
      <c r="JC114" s="57"/>
      <c r="JD114" s="57"/>
      <c r="JE114" s="57"/>
      <c r="JF114" s="57"/>
      <c r="JG114" s="57"/>
      <c r="JH114" s="57"/>
      <c r="JI114" s="57"/>
      <c r="JJ114" s="57"/>
      <c r="JK114" s="57"/>
      <c r="JL114" s="57"/>
      <c r="JM114" s="57"/>
      <c r="JN114" s="57"/>
      <c r="JO114" s="57"/>
      <c r="JP114" s="57"/>
      <c r="JQ114" s="57"/>
      <c r="JR114" s="57"/>
      <c r="JS114" s="57"/>
      <c r="JT114" s="57"/>
      <c r="JU114" s="57"/>
      <c r="JV114" s="57"/>
      <c r="JW114" s="57"/>
      <c r="JX114" s="57"/>
      <c r="JY114" s="57"/>
      <c r="JZ114" s="57"/>
      <c r="KA114" s="57"/>
      <c r="KB114" s="57"/>
      <c r="KC114" s="57"/>
      <c r="KD114" s="57"/>
      <c r="KE114" s="57"/>
      <c r="KF114" s="57"/>
      <c r="KG114" s="57"/>
      <c r="KH114" s="57"/>
      <c r="KI114" s="57"/>
      <c r="KJ114" s="57"/>
      <c r="KK114" s="57"/>
      <c r="KL114" s="57"/>
      <c r="KM114" s="57"/>
      <c r="KN114" s="57"/>
      <c r="KO114" s="57"/>
      <c r="KP114" s="57"/>
      <c r="KQ114" s="57"/>
      <c r="KR114" s="57"/>
      <c r="KS114" s="57"/>
      <c r="KT114" s="57"/>
      <c r="KU114" s="57"/>
      <c r="KV114" s="57"/>
      <c r="KW114" s="57"/>
      <c r="KX114" s="57"/>
      <c r="KY114" s="57"/>
      <c r="KZ114" s="57"/>
      <c r="LA114" s="57"/>
      <c r="LB114" s="57"/>
      <c r="LC114" s="57"/>
      <c r="LD114" s="57"/>
      <c r="LE114" s="57"/>
      <c r="LF114" s="57"/>
      <c r="LG114" s="57"/>
      <c r="LH114" s="57"/>
      <c r="LI114" s="57"/>
      <c r="LJ114" s="57"/>
      <c r="LK114" s="57"/>
      <c r="LL114" s="57"/>
      <c r="LM114" s="57"/>
      <c r="LN114" s="57"/>
      <c r="LO114" s="57"/>
      <c r="LP114" s="57"/>
      <c r="LQ114" s="57"/>
      <c r="LR114" s="57"/>
      <c r="LS114" s="57"/>
      <c r="LT114" s="57"/>
      <c r="LU114" s="57"/>
      <c r="LV114" s="57"/>
      <c r="LW114" s="57"/>
      <c r="LX114" s="57"/>
      <c r="LY114" s="57"/>
      <c r="LZ114" s="57"/>
      <c r="MA114" s="57"/>
      <c r="MB114" s="57"/>
      <c r="MC114" s="57"/>
      <c r="MD114" s="57"/>
      <c r="ME114" s="57"/>
      <c r="MF114" s="57"/>
      <c r="MG114" s="57"/>
      <c r="MH114" s="57"/>
      <c r="MI114" s="57"/>
      <c r="MJ114" s="57"/>
      <c r="MK114" s="57"/>
      <c r="ML114" s="57"/>
      <c r="MM114" s="57"/>
      <c r="MN114" s="57"/>
      <c r="MO114" s="57"/>
      <c r="MP114" s="57"/>
      <c r="MQ114" s="57"/>
      <c r="MR114" s="57"/>
      <c r="MS114" s="57"/>
      <c r="MT114" s="57"/>
      <c r="MU114" s="57"/>
      <c r="MV114" s="57"/>
      <c r="MW114" s="57"/>
      <c r="MX114" s="57"/>
      <c r="MY114" s="57"/>
      <c r="MZ114" s="57"/>
      <c r="NA114" s="57"/>
      <c r="NB114" s="57"/>
      <c r="NC114" s="57"/>
      <c r="ND114" s="57"/>
      <c r="NE114" s="57"/>
      <c r="NF114" s="57"/>
      <c r="NG114" s="57"/>
      <c r="NH114" s="57"/>
      <c r="NI114" s="57"/>
      <c r="NJ114" s="57"/>
      <c r="NK114" s="57"/>
      <c r="NL114" s="57"/>
      <c r="NM114" s="57"/>
      <c r="NN114" s="57"/>
      <c r="NO114" s="57"/>
      <c r="NP114" s="57"/>
      <c r="NQ114" s="57"/>
      <c r="NR114" s="57"/>
      <c r="NS114" s="57"/>
      <c r="NT114" s="57"/>
      <c r="NU114" s="57"/>
      <c r="NV114" s="57"/>
      <c r="NW114" s="57"/>
      <c r="NX114" s="57"/>
      <c r="NY114" s="57"/>
      <c r="NZ114" s="57"/>
      <c r="OA114" s="57"/>
      <c r="OB114" s="57"/>
      <c r="OC114" s="57"/>
      <c r="OD114" s="57"/>
      <c r="OE114" s="57"/>
      <c r="OF114" s="57"/>
    </row>
    <row r="115" spans="2:396" x14ac:dyDescent="0.25">
      <c r="D115" s="57"/>
      <c r="E115" s="57"/>
      <c r="F115" s="57"/>
      <c r="G115" s="57"/>
      <c r="H115" s="57"/>
      <c r="I115" s="57"/>
      <c r="J115" s="57"/>
      <c r="K115" s="57"/>
      <c r="L115" s="57"/>
      <c r="M115" s="57"/>
      <c r="N115" s="57"/>
      <c r="O115" s="57"/>
      <c r="P115" s="57"/>
      <c r="Q115" s="57"/>
      <c r="R115" s="57"/>
      <c r="S115" s="57"/>
      <c r="T115" s="57"/>
      <c r="U115" s="57"/>
      <c r="V115" s="57"/>
      <c r="W115" s="57"/>
      <c r="X115" s="57"/>
      <c r="Y115" s="57"/>
      <c r="Z115" s="57"/>
      <c r="AA115" s="57"/>
      <c r="AB115" s="57"/>
      <c r="AC115" s="57"/>
      <c r="AD115" s="57"/>
      <c r="AE115" s="57"/>
      <c r="AF115" s="57"/>
      <c r="AG115" s="57"/>
      <c r="AH115" s="57"/>
      <c r="AI115" s="57"/>
      <c r="AJ115" s="57"/>
      <c r="AK115" s="57"/>
      <c r="AL115" s="57"/>
      <c r="AM115" s="57"/>
      <c r="AN115" s="57"/>
      <c r="AO115" s="57"/>
      <c r="AP115" s="57"/>
      <c r="AQ115" s="57"/>
      <c r="AR115" s="57"/>
      <c r="AS115" s="57"/>
      <c r="AT115" s="57"/>
    </row>
    <row r="116" spans="2:396" x14ac:dyDescent="0.25">
      <c r="B116" s="58">
        <v>20</v>
      </c>
      <c r="C116" s="59" t="s">
        <v>142</v>
      </c>
      <c r="D116" s="59">
        <f>VLOOKUP($B116,'Shift Plan'!$A$8:$N$55,14,FALSE)</f>
        <v>7</v>
      </c>
      <c r="E116" s="57"/>
      <c r="F116" s="57"/>
      <c r="K116" s="57"/>
      <c r="L116" s="57"/>
      <c r="M116" s="59"/>
      <c r="N116" s="57"/>
      <c r="O116" s="57"/>
      <c r="P116" s="57"/>
      <c r="Q116" s="57"/>
      <c r="R116" s="57"/>
      <c r="S116" s="57"/>
      <c r="T116" s="59"/>
      <c r="U116" s="57"/>
      <c r="V116" s="57"/>
      <c r="W116" s="57"/>
      <c r="X116" s="57"/>
      <c r="Y116" s="57"/>
      <c r="Z116" s="57"/>
      <c r="AA116" s="59"/>
      <c r="AB116" s="57"/>
      <c r="AC116" s="57"/>
      <c r="AD116" s="57"/>
      <c r="AE116" s="57"/>
      <c r="AF116" s="57"/>
      <c r="AG116" s="57"/>
      <c r="AH116" s="59"/>
      <c r="AI116" s="57"/>
      <c r="AJ116" s="57"/>
      <c r="AK116" s="57"/>
      <c r="AL116" s="57"/>
      <c r="AM116" s="57"/>
      <c r="AN116" s="57"/>
      <c r="AO116" s="59"/>
      <c r="AP116" s="57"/>
      <c r="AQ116" s="57"/>
      <c r="AR116" s="57"/>
      <c r="AS116" s="57"/>
      <c r="AT116" s="57"/>
    </row>
    <row r="117" spans="2:396" x14ac:dyDescent="0.25">
      <c r="C117" s="60" t="s">
        <v>34</v>
      </c>
      <c r="D117" s="57">
        <f>VLOOKUP($B116,'Shift Plan'!$A$8:$L$55,12,FALSE)</f>
        <v>8</v>
      </c>
      <c r="E117" s="57" t="s">
        <v>17</v>
      </c>
      <c r="F117" s="57" t="s">
        <v>18</v>
      </c>
      <c r="G117" s="57" t="s">
        <v>19</v>
      </c>
      <c r="H117" s="57" t="s">
        <v>20</v>
      </c>
      <c r="I117" s="57" t="s">
        <v>21</v>
      </c>
      <c r="J117" s="57" t="s">
        <v>22</v>
      </c>
      <c r="K117" s="57" t="s">
        <v>23</v>
      </c>
      <c r="L117" s="57" t="s">
        <v>17</v>
      </c>
      <c r="M117" s="57" t="s">
        <v>18</v>
      </c>
      <c r="N117" s="57" t="s">
        <v>19</v>
      </c>
      <c r="O117" s="57" t="s">
        <v>20</v>
      </c>
      <c r="P117" s="57" t="s">
        <v>21</v>
      </c>
      <c r="Q117" s="57" t="s">
        <v>22</v>
      </c>
      <c r="R117" s="57" t="s">
        <v>23</v>
      </c>
      <c r="S117" s="57" t="s">
        <v>17</v>
      </c>
      <c r="T117" s="57" t="s">
        <v>18</v>
      </c>
      <c r="U117" s="57" t="s">
        <v>19</v>
      </c>
      <c r="V117" s="57" t="s">
        <v>20</v>
      </c>
      <c r="W117" s="57" t="s">
        <v>21</v>
      </c>
      <c r="X117" s="57" t="s">
        <v>22</v>
      </c>
      <c r="Y117" s="57" t="s">
        <v>23</v>
      </c>
      <c r="Z117" s="57" t="s">
        <v>17</v>
      </c>
      <c r="AA117" s="57" t="s">
        <v>18</v>
      </c>
      <c r="AB117" s="57" t="s">
        <v>19</v>
      </c>
      <c r="AC117" s="57" t="s">
        <v>20</v>
      </c>
      <c r="AD117" s="57" t="s">
        <v>21</v>
      </c>
      <c r="AE117" s="57" t="s">
        <v>22</v>
      </c>
      <c r="AF117" s="57" t="s">
        <v>23</v>
      </c>
      <c r="AG117" s="57" t="s">
        <v>17</v>
      </c>
      <c r="AH117" s="57" t="s">
        <v>18</v>
      </c>
      <c r="AI117" s="57" t="s">
        <v>19</v>
      </c>
      <c r="AJ117" s="57" t="s">
        <v>20</v>
      </c>
      <c r="AK117" s="57" t="s">
        <v>21</v>
      </c>
      <c r="AL117" s="57" t="s">
        <v>22</v>
      </c>
      <c r="AM117" s="57" t="s">
        <v>23</v>
      </c>
      <c r="AN117" s="57"/>
      <c r="AO117" s="57"/>
      <c r="AP117" s="57"/>
      <c r="AQ117" s="57"/>
      <c r="AR117" s="57"/>
      <c r="AS117" s="57"/>
      <c r="AT117" s="57"/>
      <c r="AU117" s="57"/>
      <c r="AV117" s="57"/>
      <c r="AW117" s="57"/>
      <c r="AX117" s="57"/>
      <c r="AY117" s="57"/>
      <c r="AZ117" s="57"/>
      <c r="BA117" s="57"/>
      <c r="BB117" s="57"/>
      <c r="BC117" s="57"/>
      <c r="BD117" s="57"/>
      <c r="BE117" s="57"/>
      <c r="BF117" s="57"/>
      <c r="BG117" s="57"/>
      <c r="BH117" s="57"/>
      <c r="BI117" s="57"/>
      <c r="BJ117" s="57"/>
      <c r="BK117" s="57"/>
      <c r="BL117" s="57"/>
      <c r="BM117" s="57"/>
      <c r="BN117" s="57"/>
      <c r="BO117" s="57"/>
      <c r="BP117" s="57"/>
      <c r="BQ117" s="57"/>
      <c r="BR117" s="57"/>
      <c r="BS117" s="57"/>
      <c r="BT117" s="57"/>
      <c r="BU117" s="57"/>
      <c r="BV117" s="57"/>
      <c r="BW117" s="57"/>
      <c r="BX117" s="57"/>
      <c r="BY117" s="57"/>
      <c r="BZ117" s="57"/>
      <c r="CA117" s="57"/>
      <c r="CB117" s="57"/>
      <c r="CC117" s="57"/>
      <c r="CD117" s="57"/>
      <c r="CE117" s="57"/>
      <c r="CF117" s="57"/>
      <c r="CG117" s="57"/>
      <c r="CH117" s="57"/>
      <c r="CI117" s="57"/>
      <c r="CJ117" s="57"/>
      <c r="CK117" s="57"/>
      <c r="CL117" s="57"/>
      <c r="CM117" s="57"/>
      <c r="CN117" s="57"/>
      <c r="CO117" s="57"/>
      <c r="CP117" s="57"/>
      <c r="CQ117" s="57"/>
      <c r="CR117" s="57"/>
      <c r="CS117" s="57"/>
      <c r="CT117" s="57"/>
      <c r="CU117" s="57"/>
      <c r="CV117" s="57"/>
      <c r="CW117" s="57"/>
      <c r="CX117" s="57"/>
      <c r="CY117" s="57"/>
      <c r="CZ117" s="57"/>
      <c r="DA117" s="57"/>
      <c r="DB117" s="57"/>
      <c r="DC117" s="57"/>
      <c r="DD117" s="57"/>
      <c r="DE117" s="57"/>
      <c r="DF117" s="57"/>
      <c r="DG117" s="57"/>
      <c r="DH117" s="57"/>
      <c r="DI117" s="57"/>
      <c r="DJ117" s="57"/>
      <c r="DK117" s="57"/>
      <c r="DL117" s="57"/>
      <c r="DM117" s="57"/>
      <c r="DN117" s="57"/>
      <c r="DO117" s="57"/>
      <c r="DP117" s="57"/>
      <c r="DQ117" s="57"/>
      <c r="DR117" s="57"/>
      <c r="DS117" s="57"/>
      <c r="DT117" s="57"/>
      <c r="DU117" s="57"/>
      <c r="DV117" s="57"/>
      <c r="DW117" s="57"/>
      <c r="DX117" s="57"/>
      <c r="DY117" s="57"/>
      <c r="DZ117" s="57"/>
      <c r="EA117" s="57"/>
      <c r="EB117" s="57"/>
      <c r="EC117" s="57"/>
      <c r="ED117" s="57"/>
      <c r="EE117" s="57"/>
      <c r="EF117" s="57"/>
      <c r="EG117" s="57"/>
      <c r="EH117" s="57"/>
      <c r="EI117" s="57"/>
      <c r="EJ117" s="57"/>
      <c r="EK117" s="57"/>
      <c r="EL117" s="57"/>
      <c r="EM117" s="57"/>
      <c r="EN117" s="57"/>
      <c r="EO117" s="57"/>
      <c r="EP117" s="57"/>
      <c r="EQ117" s="57"/>
      <c r="ER117" s="57"/>
      <c r="ES117" s="57"/>
      <c r="ET117" s="57"/>
      <c r="EU117" s="57"/>
      <c r="EV117" s="57"/>
      <c r="EW117" s="57"/>
      <c r="EX117" s="57"/>
      <c r="EY117" s="57"/>
      <c r="EZ117" s="57"/>
      <c r="FA117" s="57"/>
      <c r="FB117" s="57"/>
      <c r="FC117" s="57"/>
      <c r="FD117" s="57"/>
      <c r="FE117" s="57"/>
      <c r="FF117" s="57"/>
      <c r="FG117" s="57"/>
      <c r="FH117" s="57"/>
      <c r="FI117" s="57"/>
      <c r="FJ117" s="57"/>
      <c r="FK117" s="57"/>
      <c r="FL117" s="57"/>
      <c r="FM117" s="57"/>
      <c r="FN117" s="57"/>
      <c r="FO117" s="57"/>
      <c r="FP117" s="57"/>
      <c r="FQ117" s="57"/>
      <c r="FR117" s="57"/>
      <c r="FS117" s="57"/>
      <c r="FT117" s="57"/>
      <c r="FU117" s="57"/>
      <c r="FV117" s="57"/>
      <c r="FW117" s="57"/>
      <c r="FX117" s="57"/>
      <c r="FY117" s="57"/>
      <c r="FZ117" s="57"/>
      <c r="GA117" s="57"/>
      <c r="GB117" s="57"/>
      <c r="GC117" s="57"/>
      <c r="GD117" s="57"/>
      <c r="GE117" s="57"/>
      <c r="GF117" s="57"/>
      <c r="GG117" s="57"/>
      <c r="GH117" s="57"/>
      <c r="GI117" s="57"/>
      <c r="GJ117" s="57"/>
      <c r="GK117" s="57"/>
      <c r="GL117" s="57"/>
      <c r="GM117" s="57"/>
      <c r="GN117" s="57"/>
      <c r="GO117" s="57"/>
      <c r="GP117" s="57"/>
      <c r="GQ117" s="57"/>
      <c r="GR117" s="57"/>
      <c r="GS117" s="57"/>
      <c r="GT117" s="57"/>
      <c r="GU117" s="57"/>
      <c r="GV117" s="57"/>
      <c r="GW117" s="57"/>
      <c r="GX117" s="57"/>
      <c r="GY117" s="57"/>
      <c r="GZ117" s="57"/>
      <c r="HA117" s="57"/>
      <c r="HB117" s="57"/>
      <c r="HC117" s="57"/>
      <c r="HD117" s="57"/>
      <c r="HE117" s="57"/>
      <c r="HF117" s="57"/>
      <c r="HG117" s="57"/>
      <c r="HH117" s="57"/>
      <c r="HI117" s="57"/>
      <c r="HJ117" s="57"/>
      <c r="HK117" s="57"/>
      <c r="HL117" s="57"/>
      <c r="HM117" s="57"/>
      <c r="HN117" s="57"/>
      <c r="HO117" s="57"/>
      <c r="HP117" s="57"/>
      <c r="HQ117" s="57"/>
      <c r="HR117" s="57"/>
      <c r="HS117" s="57"/>
      <c r="HT117" s="57"/>
      <c r="HU117" s="57"/>
      <c r="HV117" s="57"/>
      <c r="HW117" s="57"/>
      <c r="HX117" s="57"/>
      <c r="HY117" s="57"/>
      <c r="HZ117" s="57"/>
      <c r="IA117" s="57"/>
      <c r="IB117" s="57"/>
      <c r="IC117" s="57"/>
      <c r="ID117" s="57"/>
      <c r="IE117" s="57"/>
      <c r="IF117" s="57"/>
      <c r="IG117" s="57"/>
      <c r="IH117" s="57"/>
      <c r="II117" s="57"/>
      <c r="IJ117" s="57"/>
      <c r="IK117" s="57"/>
      <c r="IL117" s="57"/>
      <c r="IM117" s="57"/>
      <c r="IN117" s="57"/>
      <c r="IO117" s="57"/>
      <c r="IP117" s="57"/>
      <c r="IQ117" s="57"/>
      <c r="IR117" s="57"/>
      <c r="IS117" s="57"/>
      <c r="IT117" s="57"/>
      <c r="IU117" s="57"/>
      <c r="IV117" s="57"/>
      <c r="IW117" s="57"/>
      <c r="IX117" s="57"/>
      <c r="IY117" s="57"/>
      <c r="IZ117" s="57"/>
      <c r="JA117" s="57"/>
      <c r="JB117" s="57"/>
      <c r="JC117" s="57"/>
      <c r="JD117" s="57"/>
      <c r="JE117" s="57"/>
      <c r="JF117" s="57"/>
      <c r="JG117" s="57"/>
      <c r="JH117" s="57"/>
      <c r="JI117" s="57"/>
      <c r="JJ117" s="57"/>
      <c r="JK117" s="57"/>
      <c r="JL117" s="57"/>
      <c r="JM117" s="57"/>
      <c r="JN117" s="57"/>
      <c r="JO117" s="57"/>
      <c r="JP117" s="57"/>
      <c r="JQ117" s="57"/>
      <c r="JR117" s="57"/>
      <c r="JS117" s="57"/>
      <c r="JT117" s="57"/>
      <c r="JU117" s="57"/>
      <c r="JV117" s="57"/>
      <c r="JW117" s="57"/>
      <c r="JX117" s="57"/>
      <c r="JY117" s="57"/>
      <c r="JZ117" s="57"/>
      <c r="KA117" s="57"/>
      <c r="KB117" s="57"/>
      <c r="KC117" s="57"/>
      <c r="KD117" s="57"/>
      <c r="KE117" s="57"/>
      <c r="KF117" s="57"/>
      <c r="KG117" s="57"/>
      <c r="KH117" s="57"/>
      <c r="KI117" s="57"/>
      <c r="KJ117" s="57"/>
      <c r="KK117" s="57"/>
      <c r="KL117" s="57"/>
      <c r="KM117" s="57"/>
      <c r="KN117" s="57"/>
      <c r="KO117" s="57"/>
      <c r="KP117" s="57"/>
      <c r="KQ117" s="57"/>
      <c r="KR117" s="57"/>
      <c r="KS117" s="57"/>
      <c r="KT117" s="57"/>
      <c r="KU117" s="57"/>
      <c r="KV117" s="57"/>
      <c r="KW117" s="57"/>
      <c r="KX117" s="57"/>
      <c r="KY117" s="57"/>
      <c r="KZ117" s="57"/>
      <c r="LA117" s="57"/>
      <c r="LB117" s="57"/>
      <c r="LC117" s="57"/>
      <c r="LD117" s="57"/>
      <c r="LE117" s="57"/>
      <c r="LF117" s="57"/>
      <c r="LG117" s="57"/>
      <c r="LH117" s="57"/>
      <c r="LI117" s="57"/>
      <c r="LJ117" s="57"/>
      <c r="LK117" s="57"/>
      <c r="LL117" s="57"/>
      <c r="LM117" s="57"/>
      <c r="LN117" s="57"/>
      <c r="LO117" s="57"/>
      <c r="LP117" s="57"/>
      <c r="LQ117" s="57"/>
      <c r="LR117" s="57"/>
      <c r="LS117" s="57"/>
      <c r="LT117" s="57"/>
      <c r="LU117" s="57"/>
      <c r="LV117" s="57"/>
      <c r="LW117" s="57"/>
      <c r="LX117" s="57"/>
      <c r="LY117" s="57"/>
      <c r="LZ117" s="57"/>
      <c r="MA117" s="57"/>
      <c r="MB117" s="57"/>
      <c r="MC117" s="57"/>
      <c r="MD117" s="57"/>
      <c r="ME117" s="57"/>
      <c r="MF117" s="57"/>
      <c r="MG117" s="57"/>
      <c r="MH117" s="57"/>
      <c r="MI117" s="57"/>
      <c r="MJ117" s="57"/>
      <c r="MK117" s="57"/>
      <c r="ML117" s="57"/>
      <c r="MM117" s="57"/>
      <c r="MN117" s="57"/>
      <c r="MO117" s="57"/>
      <c r="MP117" s="57"/>
      <c r="MQ117" s="57"/>
      <c r="MR117" s="57"/>
      <c r="MS117" s="57"/>
      <c r="MT117" s="57"/>
      <c r="MU117" s="57"/>
      <c r="MV117" s="57"/>
      <c r="MW117" s="57"/>
      <c r="MX117" s="57"/>
      <c r="MY117" s="57"/>
      <c r="MZ117" s="57"/>
      <c r="NA117" s="57"/>
      <c r="NB117" s="57"/>
      <c r="NC117" s="57"/>
      <c r="ND117" s="57"/>
      <c r="NE117" s="57"/>
      <c r="NF117" s="57"/>
      <c r="NG117" s="57"/>
      <c r="NH117" s="57"/>
      <c r="NI117" s="57"/>
      <c r="NJ117" s="57"/>
      <c r="NK117" s="57"/>
      <c r="NL117" s="57"/>
      <c r="NM117" s="57"/>
      <c r="NN117" s="57"/>
      <c r="NO117" s="57"/>
      <c r="NP117" s="57"/>
      <c r="NQ117" s="57"/>
      <c r="NR117" s="57"/>
      <c r="NS117" s="57"/>
      <c r="NT117" s="57"/>
      <c r="NU117" s="57"/>
      <c r="NV117" s="57"/>
      <c r="NW117" s="57"/>
      <c r="NX117" s="57"/>
      <c r="NY117" s="57"/>
      <c r="NZ117" s="57"/>
      <c r="OA117" s="57"/>
      <c r="OB117" s="57"/>
      <c r="OC117" s="57"/>
      <c r="OD117" s="57"/>
      <c r="OE117" s="57"/>
      <c r="OF117" s="57"/>
    </row>
    <row r="118" spans="2:396" x14ac:dyDescent="0.25">
      <c r="C118" s="60">
        <f>B116</f>
        <v>20</v>
      </c>
      <c r="D118" s="57">
        <f ca="1">IF(D119&lt;7,COUNTIF(E118:OFFSET(E118,0,D116-1,4,1),"A")*D117/(D116/7),COUNTIF(E118:OFFSET(E118,0,D116-1,4,1),"A")*D117*7/D116)</f>
        <v>48</v>
      </c>
      <c r="E118" s="57" t="s">
        <v>25</v>
      </c>
      <c r="F118" s="57" t="s">
        <v>25</v>
      </c>
      <c r="G118" s="57" t="s">
        <v>25</v>
      </c>
      <c r="H118" s="57" t="s">
        <v>25</v>
      </c>
      <c r="I118" s="57" t="s">
        <v>25</v>
      </c>
      <c r="J118" s="57" t="s">
        <v>25</v>
      </c>
      <c r="K118" s="57" t="s">
        <v>164</v>
      </c>
      <c r="L118" s="57" t="s">
        <v>25</v>
      </c>
      <c r="M118" s="57" t="s">
        <v>25</v>
      </c>
      <c r="N118" s="57" t="s">
        <v>25</v>
      </c>
      <c r="O118" s="57" t="s">
        <v>25</v>
      </c>
      <c r="P118" s="57" t="s">
        <v>25</v>
      </c>
      <c r="Q118" s="57" t="s">
        <v>25</v>
      </c>
      <c r="R118" s="57" t="s">
        <v>164</v>
      </c>
      <c r="S118" s="57" t="s">
        <v>25</v>
      </c>
      <c r="T118" s="57" t="s">
        <v>25</v>
      </c>
      <c r="U118" s="57" t="s">
        <v>25</v>
      </c>
      <c r="V118" s="57" t="s">
        <v>25</v>
      </c>
      <c r="W118" s="57" t="s">
        <v>25</v>
      </c>
      <c r="X118" s="57" t="s">
        <v>25</v>
      </c>
      <c r="Y118" s="57" t="s">
        <v>164</v>
      </c>
      <c r="Z118" s="57" t="s">
        <v>25</v>
      </c>
      <c r="AA118" s="57" t="s">
        <v>25</v>
      </c>
      <c r="AB118" s="57" t="s">
        <v>25</v>
      </c>
      <c r="AC118" s="57" t="s">
        <v>25</v>
      </c>
      <c r="AD118" s="57" t="s">
        <v>25</v>
      </c>
      <c r="AE118" s="57" t="s">
        <v>25</v>
      </c>
      <c r="AF118" s="57" t="s">
        <v>164</v>
      </c>
      <c r="AG118" s="57" t="s">
        <v>25</v>
      </c>
      <c r="AH118" s="57" t="s">
        <v>25</v>
      </c>
      <c r="AI118" s="57" t="s">
        <v>25</v>
      </c>
      <c r="AJ118" s="57" t="s">
        <v>25</v>
      </c>
      <c r="AK118" s="57" t="s">
        <v>25</v>
      </c>
      <c r="AL118" s="57" t="s">
        <v>25</v>
      </c>
      <c r="AM118" s="57" t="s">
        <v>164</v>
      </c>
      <c r="AN118" s="57"/>
      <c r="AO118" s="57"/>
      <c r="AP118" s="57"/>
      <c r="AQ118" s="57"/>
      <c r="AR118" s="57"/>
      <c r="AS118" s="57"/>
      <c r="AT118" s="57"/>
      <c r="AU118" s="57"/>
      <c r="AV118" s="57"/>
      <c r="AW118" s="57"/>
      <c r="AX118" s="57"/>
      <c r="AY118" s="57"/>
      <c r="AZ118" s="57"/>
      <c r="BA118" s="57"/>
      <c r="BB118" s="57"/>
      <c r="BC118" s="57"/>
      <c r="BD118" s="57"/>
      <c r="BE118" s="57"/>
      <c r="BF118" s="57"/>
      <c r="BG118" s="57"/>
      <c r="BH118" s="57"/>
      <c r="BI118" s="57"/>
      <c r="BJ118" s="57"/>
      <c r="BK118" s="57"/>
      <c r="BL118" s="57"/>
      <c r="BM118" s="57"/>
      <c r="BN118" s="57"/>
      <c r="BO118" s="57"/>
      <c r="BP118" s="57"/>
      <c r="BQ118" s="57"/>
      <c r="BR118" s="57"/>
      <c r="BS118" s="57"/>
      <c r="BT118" s="57"/>
      <c r="BU118" s="57"/>
      <c r="BV118" s="57"/>
      <c r="BW118" s="57"/>
      <c r="BX118" s="57"/>
      <c r="BY118" s="57"/>
      <c r="BZ118" s="57"/>
      <c r="CA118" s="57"/>
      <c r="CB118" s="57"/>
      <c r="CC118" s="57"/>
      <c r="CD118" s="57"/>
      <c r="CE118" s="57"/>
      <c r="CF118" s="57"/>
      <c r="CG118" s="57"/>
      <c r="CH118" s="57"/>
      <c r="CI118" s="57"/>
      <c r="CJ118" s="57"/>
      <c r="CK118" s="57"/>
      <c r="CL118" s="57"/>
      <c r="CM118" s="57"/>
      <c r="CN118" s="57"/>
      <c r="CO118" s="57"/>
      <c r="CP118" s="57"/>
      <c r="CQ118" s="57"/>
      <c r="CR118" s="57"/>
      <c r="CS118" s="57"/>
      <c r="CT118" s="57"/>
      <c r="CU118" s="57"/>
      <c r="CV118" s="57"/>
      <c r="CW118" s="57"/>
      <c r="CX118" s="57"/>
      <c r="CY118" s="57"/>
      <c r="CZ118" s="57"/>
      <c r="DA118" s="57"/>
      <c r="DB118" s="57"/>
      <c r="DC118" s="57"/>
      <c r="DD118" s="57"/>
      <c r="DE118" s="57"/>
      <c r="DF118" s="57"/>
      <c r="DG118" s="57"/>
      <c r="DH118" s="57"/>
      <c r="DI118" s="57"/>
      <c r="DJ118" s="57"/>
      <c r="DK118" s="57"/>
      <c r="DL118" s="57"/>
      <c r="DM118" s="57"/>
      <c r="DN118" s="57"/>
      <c r="DO118" s="57"/>
      <c r="DP118" s="57"/>
      <c r="DQ118" s="57"/>
      <c r="DR118" s="57"/>
      <c r="DS118" s="57"/>
      <c r="DT118" s="57"/>
      <c r="DU118" s="57"/>
      <c r="DV118" s="57"/>
      <c r="DW118" s="57"/>
      <c r="DX118" s="57"/>
      <c r="DY118" s="57"/>
      <c r="DZ118" s="57"/>
      <c r="EA118" s="57"/>
      <c r="EB118" s="57"/>
      <c r="EC118" s="57"/>
      <c r="ED118" s="57"/>
      <c r="EE118" s="57"/>
      <c r="EF118" s="57"/>
      <c r="EG118" s="57"/>
      <c r="EH118" s="57"/>
      <c r="EI118" s="57"/>
      <c r="EJ118" s="57"/>
      <c r="EK118" s="57"/>
      <c r="EL118" s="57"/>
      <c r="EM118" s="57"/>
      <c r="EN118" s="57"/>
      <c r="EO118" s="57"/>
      <c r="EP118" s="57"/>
      <c r="EQ118" s="57"/>
      <c r="ER118" s="57"/>
      <c r="ES118" s="57"/>
      <c r="ET118" s="57"/>
      <c r="EU118" s="57"/>
      <c r="EV118" s="57"/>
      <c r="EW118" s="57"/>
      <c r="EX118" s="57"/>
      <c r="EY118" s="57"/>
      <c r="EZ118" s="57"/>
      <c r="FA118" s="57"/>
      <c r="FB118" s="57"/>
      <c r="FC118" s="57"/>
      <c r="FD118" s="57"/>
      <c r="FE118" s="57"/>
      <c r="FF118" s="57"/>
      <c r="FG118" s="57"/>
      <c r="FH118" s="57"/>
      <c r="FI118" s="57"/>
      <c r="FJ118" s="57"/>
      <c r="FK118" s="57"/>
      <c r="FL118" s="57"/>
      <c r="FM118" s="57"/>
      <c r="FN118" s="57"/>
      <c r="FO118" s="57"/>
      <c r="FP118" s="57"/>
      <c r="FQ118" s="57"/>
      <c r="FR118" s="57"/>
      <c r="FS118" s="57"/>
      <c r="FT118" s="57"/>
      <c r="FU118" s="57"/>
      <c r="FV118" s="57"/>
      <c r="FW118" s="57"/>
      <c r="FX118" s="57"/>
      <c r="FY118" s="57"/>
      <c r="FZ118" s="57"/>
      <c r="GA118" s="57"/>
      <c r="GB118" s="57"/>
      <c r="GC118" s="57"/>
      <c r="GD118" s="57"/>
      <c r="GE118" s="57"/>
      <c r="GF118" s="57"/>
      <c r="GG118" s="57"/>
      <c r="GH118" s="57"/>
      <c r="GI118" s="57"/>
      <c r="GJ118" s="57"/>
      <c r="GK118" s="57"/>
      <c r="GL118" s="57"/>
      <c r="GM118" s="57"/>
      <c r="GN118" s="57"/>
      <c r="GO118" s="57"/>
      <c r="GP118" s="57"/>
      <c r="GQ118" s="57"/>
      <c r="GR118" s="57"/>
      <c r="GS118" s="57"/>
      <c r="GT118" s="57"/>
      <c r="GU118" s="57"/>
      <c r="GV118" s="57"/>
      <c r="GW118" s="57"/>
      <c r="GX118" s="57"/>
      <c r="GY118" s="57"/>
      <c r="GZ118" s="57"/>
      <c r="HA118" s="57"/>
      <c r="HB118" s="57"/>
      <c r="HC118" s="57"/>
      <c r="HD118" s="57"/>
      <c r="HE118" s="57"/>
      <c r="HF118" s="57"/>
      <c r="HG118" s="57"/>
      <c r="HH118" s="57"/>
      <c r="HI118" s="57"/>
      <c r="HJ118" s="57"/>
      <c r="HK118" s="57"/>
      <c r="HL118" s="57"/>
      <c r="HM118" s="57"/>
      <c r="HN118" s="57"/>
      <c r="HO118" s="57"/>
      <c r="HP118" s="57"/>
      <c r="HQ118" s="57"/>
      <c r="HR118" s="57"/>
      <c r="HS118" s="57"/>
      <c r="HT118" s="57"/>
      <c r="HU118" s="57"/>
      <c r="HV118" s="57"/>
      <c r="HW118" s="57"/>
      <c r="HX118" s="57"/>
      <c r="HY118" s="57"/>
      <c r="HZ118" s="57"/>
      <c r="IA118" s="57"/>
      <c r="IB118" s="57"/>
      <c r="IC118" s="57"/>
      <c r="ID118" s="57"/>
      <c r="IE118" s="57"/>
      <c r="IF118" s="57"/>
      <c r="IG118" s="57"/>
      <c r="IH118" s="57"/>
      <c r="II118" s="57"/>
      <c r="IJ118" s="57"/>
      <c r="IK118" s="57"/>
      <c r="IL118" s="57"/>
      <c r="IM118" s="57"/>
      <c r="IN118" s="57"/>
      <c r="IO118" s="57"/>
      <c r="IP118" s="57"/>
      <c r="IQ118" s="57"/>
      <c r="IR118" s="57"/>
      <c r="IS118" s="57"/>
      <c r="IT118" s="57"/>
      <c r="IU118" s="57"/>
      <c r="IV118" s="57"/>
      <c r="IW118" s="57"/>
      <c r="IX118" s="57"/>
      <c r="IY118" s="57"/>
      <c r="IZ118" s="57"/>
      <c r="JA118" s="57"/>
      <c r="JB118" s="57"/>
      <c r="JC118" s="57"/>
      <c r="JD118" s="57"/>
      <c r="JE118" s="57"/>
      <c r="JF118" s="57"/>
      <c r="JG118" s="57"/>
      <c r="JH118" s="57"/>
      <c r="JI118" s="57"/>
      <c r="JJ118" s="57"/>
      <c r="JK118" s="57"/>
      <c r="JL118" s="57"/>
      <c r="JM118" s="57"/>
      <c r="JN118" s="57"/>
      <c r="JO118" s="57"/>
      <c r="JP118" s="57"/>
      <c r="JQ118" s="57"/>
      <c r="JR118" s="57"/>
      <c r="JS118" s="57"/>
      <c r="JT118" s="57"/>
      <c r="JU118" s="57"/>
      <c r="JV118" s="57"/>
      <c r="JW118" s="57"/>
      <c r="JX118" s="57"/>
      <c r="JY118" s="57"/>
      <c r="JZ118" s="57"/>
      <c r="KA118" s="57"/>
      <c r="KB118" s="57"/>
      <c r="KC118" s="57"/>
      <c r="KD118" s="57"/>
      <c r="KE118" s="57"/>
      <c r="KF118" s="57"/>
      <c r="KG118" s="57"/>
      <c r="KH118" s="57"/>
      <c r="KI118" s="57"/>
      <c r="KJ118" s="57"/>
      <c r="KK118" s="57"/>
      <c r="KL118" s="57"/>
      <c r="KM118" s="57"/>
      <c r="KN118" s="57"/>
      <c r="KO118" s="57"/>
      <c r="KP118" s="57"/>
      <c r="KQ118" s="57"/>
      <c r="KR118" s="57"/>
      <c r="KS118" s="57"/>
      <c r="KT118" s="57"/>
      <c r="KU118" s="57"/>
      <c r="KV118" s="57"/>
      <c r="KW118" s="57"/>
      <c r="KX118" s="57"/>
      <c r="KY118" s="57"/>
      <c r="KZ118" s="57"/>
      <c r="LA118" s="57"/>
      <c r="LB118" s="57"/>
      <c r="LC118" s="57"/>
      <c r="LD118" s="57"/>
      <c r="LE118" s="57"/>
      <c r="LF118" s="57"/>
      <c r="LG118" s="57"/>
      <c r="LH118" s="57"/>
      <c r="LI118" s="57"/>
      <c r="LJ118" s="57"/>
      <c r="LK118" s="57"/>
      <c r="LL118" s="57"/>
      <c r="LM118" s="57"/>
      <c r="LN118" s="57"/>
      <c r="LO118" s="57"/>
      <c r="LP118" s="57"/>
      <c r="LQ118" s="57"/>
      <c r="LR118" s="57"/>
      <c r="LS118" s="57"/>
      <c r="LT118" s="57"/>
      <c r="LU118" s="57"/>
      <c r="LV118" s="57"/>
      <c r="LW118" s="57"/>
      <c r="LX118" s="57"/>
      <c r="LY118" s="57"/>
      <c r="LZ118" s="57"/>
      <c r="MA118" s="57"/>
      <c r="MB118" s="57"/>
      <c r="MC118" s="57"/>
      <c r="MD118" s="57"/>
      <c r="ME118" s="57"/>
      <c r="MF118" s="57"/>
      <c r="MG118" s="57"/>
      <c r="MH118" s="57"/>
      <c r="MI118" s="57"/>
      <c r="MJ118" s="57"/>
      <c r="MK118" s="57"/>
      <c r="ML118" s="57"/>
      <c r="MM118" s="57"/>
      <c r="MN118" s="57"/>
      <c r="MO118" s="57"/>
      <c r="MP118" s="57"/>
      <c r="MQ118" s="57"/>
      <c r="MR118" s="57"/>
      <c r="MS118" s="57"/>
      <c r="MT118" s="57"/>
      <c r="MU118" s="57"/>
      <c r="MV118" s="57"/>
      <c r="MW118" s="57"/>
      <c r="MX118" s="57"/>
      <c r="MY118" s="57"/>
      <c r="MZ118" s="57"/>
      <c r="NA118" s="57"/>
      <c r="NB118" s="57"/>
      <c r="NC118" s="57"/>
      <c r="ND118" s="57"/>
      <c r="NE118" s="57"/>
      <c r="NF118" s="57"/>
      <c r="NG118" s="57"/>
      <c r="NH118" s="57"/>
      <c r="NI118" s="57"/>
      <c r="NJ118" s="57"/>
      <c r="NK118" s="57"/>
      <c r="NL118" s="57"/>
      <c r="NM118" s="57"/>
      <c r="NN118" s="57"/>
      <c r="NO118" s="57"/>
      <c r="NP118" s="57"/>
      <c r="NQ118" s="57"/>
      <c r="NR118" s="57"/>
      <c r="NS118" s="57"/>
      <c r="NT118" s="57"/>
      <c r="NU118" s="57"/>
      <c r="NV118" s="57"/>
      <c r="NW118" s="57"/>
      <c r="NX118" s="57"/>
      <c r="NY118" s="57"/>
      <c r="NZ118" s="57"/>
      <c r="OA118" s="57"/>
      <c r="OB118" s="57"/>
      <c r="OC118" s="57"/>
      <c r="OD118" s="57"/>
      <c r="OE118" s="57"/>
      <c r="OF118" s="57"/>
    </row>
    <row r="119" spans="2:396" x14ac:dyDescent="0.25">
      <c r="D119" s="57">
        <f>VLOOKUP($B116,'Shift Plan'!$A$8:$H$55,8,FALSE)</f>
        <v>6</v>
      </c>
      <c r="E119" s="57" t="s">
        <v>26</v>
      </c>
      <c r="F119" s="57" t="s">
        <v>26</v>
      </c>
      <c r="G119" s="57" t="s">
        <v>26</v>
      </c>
      <c r="H119" s="57" t="s">
        <v>26</v>
      </c>
      <c r="I119" s="57" t="s">
        <v>26</v>
      </c>
      <c r="J119" s="57" t="s">
        <v>26</v>
      </c>
      <c r="K119" s="57" t="s">
        <v>164</v>
      </c>
      <c r="L119" s="57" t="s">
        <v>26</v>
      </c>
      <c r="M119" s="57" t="s">
        <v>26</v>
      </c>
      <c r="N119" s="57" t="s">
        <v>26</v>
      </c>
      <c r="O119" s="57" t="s">
        <v>26</v>
      </c>
      <c r="P119" s="57" t="s">
        <v>26</v>
      </c>
      <c r="Q119" s="57" t="s">
        <v>26</v>
      </c>
      <c r="R119" s="57" t="s">
        <v>164</v>
      </c>
      <c r="S119" s="57" t="s">
        <v>26</v>
      </c>
      <c r="T119" s="57" t="s">
        <v>26</v>
      </c>
      <c r="U119" s="57" t="s">
        <v>26</v>
      </c>
      <c r="V119" s="57" t="s">
        <v>26</v>
      </c>
      <c r="W119" s="57" t="s">
        <v>26</v>
      </c>
      <c r="X119" s="57" t="s">
        <v>26</v>
      </c>
      <c r="Y119" s="57" t="s">
        <v>164</v>
      </c>
      <c r="Z119" s="57" t="s">
        <v>26</v>
      </c>
      <c r="AA119" s="57" t="s">
        <v>26</v>
      </c>
      <c r="AB119" s="57" t="s">
        <v>26</v>
      </c>
      <c r="AC119" s="57" t="s">
        <v>26</v>
      </c>
      <c r="AD119" s="57" t="s">
        <v>26</v>
      </c>
      <c r="AE119" s="57" t="s">
        <v>26</v>
      </c>
      <c r="AF119" s="57" t="s">
        <v>164</v>
      </c>
      <c r="AG119" s="57" t="s">
        <v>26</v>
      </c>
      <c r="AH119" s="57" t="s">
        <v>26</v>
      </c>
      <c r="AI119" s="57" t="s">
        <v>26</v>
      </c>
      <c r="AJ119" s="57" t="s">
        <v>26</v>
      </c>
      <c r="AK119" s="57" t="s">
        <v>26</v>
      </c>
      <c r="AL119" s="57" t="s">
        <v>26</v>
      </c>
      <c r="AM119" s="57" t="s">
        <v>164</v>
      </c>
      <c r="AN119" s="57"/>
      <c r="AO119" s="57"/>
      <c r="AP119" s="57"/>
      <c r="AQ119" s="57"/>
      <c r="AR119" s="57"/>
      <c r="AS119" s="57"/>
      <c r="AT119" s="57"/>
      <c r="AU119" s="57"/>
      <c r="AV119" s="57"/>
      <c r="AW119" s="57"/>
      <c r="AX119" s="57"/>
      <c r="AY119" s="57"/>
      <c r="AZ119" s="57"/>
      <c r="BA119" s="57"/>
      <c r="BB119" s="57"/>
      <c r="BC119" s="57"/>
      <c r="BD119" s="57"/>
      <c r="BE119" s="57"/>
      <c r="BF119" s="57"/>
      <c r="BG119" s="57"/>
      <c r="BH119" s="57"/>
      <c r="BI119" s="57"/>
      <c r="BJ119" s="57"/>
      <c r="BK119" s="57"/>
      <c r="BL119" s="57"/>
      <c r="BM119" s="57"/>
      <c r="BN119" s="57"/>
      <c r="BO119" s="57"/>
      <c r="BP119" s="57"/>
      <c r="BQ119" s="57"/>
      <c r="BR119" s="57"/>
      <c r="BS119" s="57"/>
      <c r="BT119" s="57"/>
      <c r="BU119" s="57"/>
      <c r="BV119" s="57"/>
      <c r="BW119" s="57"/>
      <c r="BX119" s="57"/>
      <c r="BY119" s="57"/>
      <c r="BZ119" s="57"/>
      <c r="CA119" s="57"/>
      <c r="CB119" s="57"/>
      <c r="CC119" s="57"/>
      <c r="CD119" s="57"/>
      <c r="CE119" s="57"/>
      <c r="CF119" s="57"/>
      <c r="CG119" s="57"/>
      <c r="CH119" s="57"/>
      <c r="CI119" s="57"/>
      <c r="CJ119" s="57"/>
      <c r="CK119" s="57"/>
      <c r="CL119" s="57"/>
      <c r="CM119" s="57"/>
      <c r="CN119" s="57"/>
      <c r="CO119" s="57"/>
      <c r="CP119" s="57"/>
      <c r="CQ119" s="57"/>
      <c r="CR119" s="57"/>
      <c r="CS119" s="57"/>
      <c r="CT119" s="57"/>
      <c r="CU119" s="57"/>
      <c r="CV119" s="57"/>
      <c r="CW119" s="57"/>
      <c r="CX119" s="57"/>
      <c r="CY119" s="57"/>
      <c r="CZ119" s="57"/>
      <c r="DA119" s="57"/>
      <c r="DB119" s="57"/>
      <c r="DC119" s="57"/>
      <c r="DD119" s="57"/>
      <c r="DE119" s="57"/>
      <c r="DF119" s="57"/>
      <c r="DG119" s="57"/>
      <c r="DH119" s="57"/>
      <c r="DI119" s="57"/>
      <c r="DJ119" s="57"/>
      <c r="DK119" s="57"/>
      <c r="DL119" s="57"/>
      <c r="DM119" s="57"/>
      <c r="DN119" s="57"/>
      <c r="DO119" s="57"/>
      <c r="DP119" s="57"/>
      <c r="DQ119" s="57"/>
      <c r="DR119" s="57"/>
      <c r="DS119" s="57"/>
      <c r="DT119" s="57"/>
      <c r="DU119" s="57"/>
      <c r="DV119" s="57"/>
      <c r="DW119" s="57"/>
      <c r="DX119" s="57"/>
      <c r="DY119" s="57"/>
      <c r="DZ119" s="57"/>
      <c r="EA119" s="57"/>
      <c r="EB119" s="57"/>
      <c r="EC119" s="57"/>
      <c r="ED119" s="57"/>
      <c r="EE119" s="57"/>
      <c r="EF119" s="57"/>
      <c r="EG119" s="57"/>
      <c r="EH119" s="57"/>
      <c r="EI119" s="57"/>
      <c r="EJ119" s="57"/>
      <c r="EK119" s="57"/>
      <c r="EL119" s="57"/>
      <c r="EM119" s="57"/>
      <c r="EN119" s="57"/>
      <c r="EO119" s="57"/>
      <c r="EP119" s="57"/>
      <c r="EQ119" s="57"/>
      <c r="ER119" s="57"/>
      <c r="ES119" s="57"/>
      <c r="ET119" s="57"/>
      <c r="EU119" s="57"/>
      <c r="EV119" s="57"/>
      <c r="EW119" s="57"/>
      <c r="EX119" s="57"/>
      <c r="EY119" s="57"/>
      <c r="EZ119" s="57"/>
      <c r="FA119" s="57"/>
      <c r="FB119" s="57"/>
      <c r="FC119" s="57"/>
      <c r="FD119" s="57"/>
      <c r="FE119" s="57"/>
      <c r="FF119" s="57"/>
      <c r="FG119" s="57"/>
      <c r="FH119" s="57"/>
      <c r="FI119" s="57"/>
      <c r="FJ119" s="57"/>
      <c r="FK119" s="57"/>
      <c r="FL119" s="57"/>
      <c r="FM119" s="57"/>
      <c r="FN119" s="57"/>
      <c r="FO119" s="57"/>
      <c r="FP119" s="57"/>
      <c r="FQ119" s="57"/>
      <c r="FR119" s="57"/>
      <c r="FS119" s="57"/>
      <c r="FT119" s="57"/>
      <c r="FU119" s="57"/>
      <c r="FV119" s="57"/>
      <c r="FW119" s="57"/>
      <c r="FX119" s="57"/>
      <c r="FY119" s="57"/>
      <c r="FZ119" s="57"/>
      <c r="GA119" s="57"/>
      <c r="GB119" s="57"/>
      <c r="GC119" s="57"/>
      <c r="GD119" s="57"/>
      <c r="GE119" s="57"/>
      <c r="GF119" s="57"/>
      <c r="GG119" s="57"/>
      <c r="GH119" s="57"/>
      <c r="GI119" s="57"/>
      <c r="GJ119" s="57"/>
      <c r="GK119" s="57"/>
      <c r="GL119" s="57"/>
      <c r="GM119" s="57"/>
      <c r="GN119" s="57"/>
      <c r="GO119" s="57"/>
      <c r="GP119" s="57"/>
      <c r="GQ119" s="57"/>
      <c r="GR119" s="57"/>
      <c r="GS119" s="57"/>
      <c r="GT119" s="57"/>
      <c r="GU119" s="57"/>
      <c r="GV119" s="57"/>
      <c r="GW119" s="57"/>
      <c r="GX119" s="57"/>
      <c r="GY119" s="57"/>
      <c r="GZ119" s="57"/>
      <c r="HA119" s="57"/>
      <c r="HB119" s="57"/>
      <c r="HC119" s="57"/>
      <c r="HD119" s="57"/>
      <c r="HE119" s="57"/>
      <c r="HF119" s="57"/>
      <c r="HG119" s="57"/>
      <c r="HH119" s="57"/>
      <c r="HI119" s="57"/>
      <c r="HJ119" s="57"/>
      <c r="HK119" s="57"/>
      <c r="HL119" s="57"/>
      <c r="HM119" s="57"/>
      <c r="HN119" s="57"/>
      <c r="HO119" s="57"/>
      <c r="HP119" s="57"/>
      <c r="HQ119" s="57"/>
      <c r="HR119" s="57"/>
      <c r="HS119" s="57"/>
      <c r="HT119" s="57"/>
      <c r="HU119" s="57"/>
      <c r="HV119" s="57"/>
      <c r="HW119" s="57"/>
      <c r="HX119" s="57"/>
      <c r="HY119" s="57"/>
      <c r="HZ119" s="57"/>
      <c r="IA119" s="57"/>
      <c r="IB119" s="57"/>
      <c r="IC119" s="57"/>
      <c r="ID119" s="57"/>
      <c r="IE119" s="57"/>
      <c r="IF119" s="57"/>
      <c r="IG119" s="57"/>
      <c r="IH119" s="57"/>
      <c r="II119" s="57"/>
      <c r="IJ119" s="57"/>
      <c r="IK119" s="57"/>
      <c r="IL119" s="57"/>
      <c r="IM119" s="57"/>
      <c r="IN119" s="57"/>
      <c r="IO119" s="57"/>
      <c r="IP119" s="57"/>
      <c r="IQ119" s="57"/>
      <c r="IR119" s="57"/>
      <c r="IS119" s="57"/>
      <c r="IT119" s="57"/>
      <c r="IU119" s="57"/>
      <c r="IV119" s="57"/>
      <c r="IW119" s="57"/>
      <c r="IX119" s="57"/>
      <c r="IY119" s="57"/>
      <c r="IZ119" s="57"/>
      <c r="JA119" s="57"/>
      <c r="JB119" s="57"/>
      <c r="JC119" s="57"/>
      <c r="JD119" s="57"/>
      <c r="JE119" s="57"/>
      <c r="JF119" s="57"/>
      <c r="JG119" s="57"/>
      <c r="JH119" s="57"/>
      <c r="JI119" s="57"/>
      <c r="JJ119" s="57"/>
      <c r="JK119" s="57"/>
      <c r="JL119" s="57"/>
      <c r="JM119" s="57"/>
      <c r="JN119" s="57"/>
      <c r="JO119" s="57"/>
      <c r="JP119" s="57"/>
      <c r="JQ119" s="57"/>
      <c r="JR119" s="57"/>
      <c r="JS119" s="57"/>
      <c r="JT119" s="57"/>
      <c r="JU119" s="57"/>
      <c r="JV119" s="57"/>
      <c r="JW119" s="57"/>
      <c r="JX119" s="57"/>
      <c r="JY119" s="57"/>
      <c r="JZ119" s="57"/>
      <c r="KA119" s="57"/>
      <c r="KB119" s="57"/>
      <c r="KC119" s="57"/>
      <c r="KD119" s="57"/>
      <c r="KE119" s="57"/>
      <c r="KF119" s="57"/>
      <c r="KG119" s="57"/>
      <c r="KH119" s="57"/>
      <c r="KI119" s="57"/>
      <c r="KJ119" s="57"/>
      <c r="KK119" s="57"/>
      <c r="KL119" s="57"/>
      <c r="KM119" s="57"/>
      <c r="KN119" s="57"/>
      <c r="KO119" s="57"/>
      <c r="KP119" s="57"/>
      <c r="KQ119" s="57"/>
      <c r="KR119" s="57"/>
      <c r="KS119" s="57"/>
      <c r="KT119" s="57"/>
      <c r="KU119" s="57"/>
      <c r="KV119" s="57"/>
      <c r="KW119" s="57"/>
      <c r="KX119" s="57"/>
      <c r="KY119" s="57"/>
      <c r="KZ119" s="57"/>
      <c r="LA119" s="57"/>
      <c r="LB119" s="57"/>
      <c r="LC119" s="57"/>
      <c r="LD119" s="57"/>
      <c r="LE119" s="57"/>
      <c r="LF119" s="57"/>
      <c r="LG119" s="57"/>
      <c r="LH119" s="57"/>
      <c r="LI119" s="57"/>
      <c r="LJ119" s="57"/>
      <c r="LK119" s="57"/>
      <c r="LL119" s="57"/>
      <c r="LM119" s="57"/>
      <c r="LN119" s="57"/>
      <c r="LO119" s="57"/>
      <c r="LP119" s="57"/>
      <c r="LQ119" s="57"/>
      <c r="LR119" s="57"/>
      <c r="LS119" s="57"/>
      <c r="LT119" s="57"/>
      <c r="LU119" s="57"/>
      <c r="LV119" s="57"/>
      <c r="LW119" s="57"/>
      <c r="LX119" s="57"/>
      <c r="LY119" s="57"/>
      <c r="LZ119" s="57"/>
      <c r="MA119" s="57"/>
      <c r="MB119" s="57"/>
      <c r="MC119" s="57"/>
      <c r="MD119" s="57"/>
      <c r="ME119" s="57"/>
      <c r="MF119" s="57"/>
      <c r="MG119" s="57"/>
      <c r="MH119" s="57"/>
      <c r="MI119" s="57"/>
      <c r="MJ119" s="57"/>
      <c r="MK119" s="57"/>
      <c r="ML119" s="57"/>
      <c r="MM119" s="57"/>
      <c r="MN119" s="57"/>
      <c r="MO119" s="57"/>
      <c r="MP119" s="57"/>
      <c r="MQ119" s="57"/>
      <c r="MR119" s="57"/>
      <c r="MS119" s="57"/>
      <c r="MT119" s="57"/>
      <c r="MU119" s="57"/>
      <c r="MV119" s="57"/>
      <c r="MW119" s="57"/>
      <c r="MX119" s="57"/>
      <c r="MY119" s="57"/>
      <c r="MZ119" s="57"/>
      <c r="NA119" s="57"/>
      <c r="NB119" s="57"/>
      <c r="NC119" s="57"/>
      <c r="ND119" s="57"/>
      <c r="NE119" s="57"/>
      <c r="NF119" s="57"/>
      <c r="NG119" s="57"/>
      <c r="NH119" s="57"/>
      <c r="NI119" s="57"/>
      <c r="NJ119" s="57"/>
      <c r="NK119" s="57"/>
      <c r="NL119" s="57"/>
      <c r="NM119" s="57"/>
      <c r="NN119" s="57"/>
      <c r="NO119" s="57"/>
      <c r="NP119" s="57"/>
      <c r="NQ119" s="57"/>
      <c r="NR119" s="57"/>
      <c r="NS119" s="57"/>
      <c r="NT119" s="57"/>
      <c r="NU119" s="57"/>
      <c r="NV119" s="57"/>
      <c r="NW119" s="57"/>
      <c r="NX119" s="57"/>
      <c r="NY119" s="57"/>
      <c r="NZ119" s="57"/>
      <c r="OA119" s="57"/>
      <c r="OB119" s="57"/>
      <c r="OC119" s="57"/>
      <c r="OD119" s="57"/>
      <c r="OE119" s="57"/>
      <c r="OF119" s="57"/>
    </row>
    <row r="120" spans="2:396" x14ac:dyDescent="0.25">
      <c r="D120" s="57"/>
      <c r="E120" s="57"/>
      <c r="F120" s="57"/>
      <c r="G120" s="57"/>
      <c r="H120" s="57"/>
      <c r="I120" s="57"/>
      <c r="J120" s="57"/>
      <c r="K120" s="57"/>
      <c r="L120" s="57"/>
      <c r="M120" s="57"/>
      <c r="N120" s="57"/>
      <c r="O120" s="57"/>
      <c r="P120" s="57"/>
      <c r="Q120" s="57"/>
      <c r="R120" s="57"/>
      <c r="S120" s="57"/>
      <c r="T120" s="57"/>
      <c r="U120" s="57"/>
      <c r="V120" s="57"/>
      <c r="W120" s="57"/>
      <c r="X120" s="57"/>
      <c r="Y120" s="57"/>
      <c r="Z120" s="57"/>
      <c r="AA120" s="57"/>
      <c r="AB120" s="57"/>
      <c r="AC120" s="57"/>
      <c r="AD120" s="57"/>
      <c r="AE120" s="57"/>
      <c r="AF120" s="57"/>
      <c r="AG120" s="57"/>
      <c r="AH120" s="57"/>
      <c r="AI120" s="57"/>
      <c r="AJ120" s="57"/>
      <c r="AK120" s="57"/>
      <c r="AL120" s="57"/>
      <c r="AM120" s="57"/>
      <c r="AN120" s="57"/>
      <c r="AO120" s="57"/>
      <c r="AP120" s="57"/>
      <c r="AQ120" s="57"/>
      <c r="AR120" s="57"/>
      <c r="AS120" s="57"/>
      <c r="AT120" s="57"/>
      <c r="AU120" s="57"/>
      <c r="AV120" s="57"/>
      <c r="AW120" s="57"/>
      <c r="AX120" s="57"/>
      <c r="AY120" s="57"/>
      <c r="AZ120" s="57"/>
      <c r="BA120" s="57"/>
      <c r="BB120" s="57"/>
      <c r="BC120" s="57"/>
      <c r="BD120" s="57"/>
      <c r="BE120" s="57"/>
      <c r="BF120" s="57"/>
      <c r="BG120" s="57"/>
      <c r="BH120" s="57"/>
      <c r="BI120" s="57"/>
      <c r="BJ120" s="57"/>
      <c r="BK120" s="57"/>
      <c r="BL120" s="57"/>
      <c r="BM120" s="57"/>
      <c r="BN120" s="57"/>
      <c r="BO120" s="57"/>
      <c r="BP120" s="57"/>
      <c r="BQ120" s="57"/>
      <c r="BR120" s="57"/>
      <c r="BS120" s="57"/>
      <c r="BT120" s="57"/>
      <c r="BU120" s="57"/>
      <c r="BV120" s="57"/>
      <c r="BW120" s="57"/>
      <c r="BX120" s="57"/>
      <c r="BY120" s="57"/>
      <c r="BZ120" s="57"/>
      <c r="CA120" s="57"/>
      <c r="CB120" s="57"/>
      <c r="CC120" s="57"/>
      <c r="CD120" s="57"/>
      <c r="CE120" s="57"/>
      <c r="CF120" s="57"/>
      <c r="CG120" s="57"/>
      <c r="CH120" s="57"/>
      <c r="CI120" s="57"/>
      <c r="CJ120" s="57"/>
      <c r="CK120" s="57"/>
      <c r="CL120" s="57"/>
      <c r="CM120" s="57"/>
      <c r="CN120" s="57"/>
      <c r="CO120" s="57"/>
      <c r="CP120" s="57"/>
      <c r="CQ120" s="57"/>
      <c r="CR120" s="57"/>
      <c r="CS120" s="57"/>
      <c r="CT120" s="57"/>
      <c r="CU120" s="57"/>
      <c r="CV120" s="57"/>
      <c r="CW120" s="57"/>
      <c r="CX120" s="57"/>
      <c r="CY120" s="57"/>
      <c r="CZ120" s="57"/>
      <c r="DA120" s="57"/>
      <c r="DB120" s="57"/>
      <c r="DC120" s="57"/>
      <c r="DD120" s="57"/>
      <c r="DE120" s="57"/>
      <c r="DF120" s="57"/>
      <c r="DG120" s="57"/>
      <c r="DH120" s="57"/>
      <c r="DI120" s="57"/>
      <c r="DJ120" s="57"/>
      <c r="DK120" s="57"/>
      <c r="DL120" s="57"/>
      <c r="DM120" s="57"/>
      <c r="DN120" s="57"/>
      <c r="DO120" s="57"/>
      <c r="DP120" s="57"/>
      <c r="DQ120" s="57"/>
      <c r="DR120" s="57"/>
      <c r="DS120" s="57"/>
      <c r="DT120" s="57"/>
      <c r="DU120" s="57"/>
      <c r="DV120" s="57"/>
      <c r="DW120" s="57"/>
      <c r="DX120" s="57"/>
      <c r="DY120" s="57"/>
      <c r="DZ120" s="57"/>
      <c r="EA120" s="57"/>
      <c r="EB120" s="57"/>
      <c r="EC120" s="57"/>
      <c r="ED120" s="57"/>
      <c r="EE120" s="57"/>
      <c r="EF120" s="57"/>
      <c r="EG120" s="57"/>
      <c r="EH120" s="57"/>
      <c r="EI120" s="57"/>
      <c r="EJ120" s="57"/>
      <c r="EK120" s="57"/>
      <c r="EL120" s="57"/>
      <c r="EM120" s="57"/>
      <c r="EN120" s="57"/>
      <c r="EO120" s="57"/>
      <c r="EP120" s="57"/>
      <c r="EQ120" s="57"/>
      <c r="ER120" s="57"/>
      <c r="ES120" s="57"/>
      <c r="ET120" s="57"/>
      <c r="EU120" s="57"/>
      <c r="EV120" s="57"/>
      <c r="EW120" s="57"/>
      <c r="EX120" s="57"/>
      <c r="EY120" s="57"/>
      <c r="EZ120" s="57"/>
      <c r="FA120" s="57"/>
      <c r="FB120" s="57"/>
      <c r="FC120" s="57"/>
      <c r="FD120" s="57"/>
      <c r="FE120" s="57"/>
      <c r="FF120" s="57"/>
      <c r="FG120" s="57"/>
      <c r="FH120" s="57"/>
      <c r="FI120" s="57"/>
      <c r="FJ120" s="57"/>
      <c r="FK120" s="57"/>
      <c r="FL120" s="57"/>
      <c r="FM120" s="57"/>
      <c r="FN120" s="57"/>
      <c r="FO120" s="57"/>
      <c r="FP120" s="57"/>
      <c r="FQ120" s="57"/>
      <c r="FR120" s="57"/>
      <c r="FS120" s="57"/>
      <c r="FT120" s="57"/>
      <c r="FU120" s="57"/>
      <c r="FV120" s="57"/>
      <c r="FW120" s="57"/>
      <c r="FX120" s="57"/>
      <c r="FY120" s="57"/>
      <c r="FZ120" s="57"/>
      <c r="GA120" s="57"/>
      <c r="GB120" s="57"/>
      <c r="GC120" s="57"/>
      <c r="GD120" s="57"/>
      <c r="GE120" s="57"/>
      <c r="GF120" s="57"/>
      <c r="GG120" s="57"/>
      <c r="GH120" s="57"/>
      <c r="GI120" s="57"/>
      <c r="GJ120" s="57"/>
      <c r="GK120" s="57"/>
      <c r="GL120" s="57"/>
      <c r="GM120" s="57"/>
      <c r="GN120" s="57"/>
      <c r="GO120" s="57"/>
      <c r="GP120" s="57"/>
      <c r="GQ120" s="57"/>
      <c r="GR120" s="57"/>
      <c r="GS120" s="57"/>
      <c r="GT120" s="57"/>
      <c r="GU120" s="57"/>
      <c r="GV120" s="57"/>
      <c r="GW120" s="57"/>
      <c r="GX120" s="57"/>
      <c r="GY120" s="57"/>
      <c r="GZ120" s="57"/>
      <c r="HA120" s="57"/>
      <c r="HB120" s="57"/>
      <c r="HC120" s="57"/>
      <c r="HD120" s="57"/>
      <c r="HE120" s="57"/>
      <c r="HF120" s="57"/>
      <c r="HG120" s="57"/>
      <c r="HH120" s="57"/>
      <c r="HI120" s="57"/>
      <c r="HJ120" s="57"/>
      <c r="HK120" s="57"/>
      <c r="HL120" s="57"/>
      <c r="HM120" s="57"/>
      <c r="HN120" s="57"/>
      <c r="HO120" s="57"/>
      <c r="HP120" s="57"/>
      <c r="HQ120" s="57"/>
      <c r="HR120" s="57"/>
      <c r="HS120" s="57"/>
      <c r="HT120" s="57"/>
      <c r="HU120" s="57"/>
      <c r="HV120" s="57"/>
      <c r="HW120" s="57"/>
      <c r="HX120" s="57"/>
      <c r="HY120" s="57"/>
      <c r="HZ120" s="57"/>
      <c r="IA120" s="57"/>
      <c r="IB120" s="57"/>
      <c r="IC120" s="57"/>
      <c r="ID120" s="57"/>
      <c r="IE120" s="57"/>
      <c r="IF120" s="57"/>
      <c r="IG120" s="57"/>
      <c r="IH120" s="57"/>
      <c r="II120" s="57"/>
      <c r="IJ120" s="57"/>
      <c r="IK120" s="57"/>
      <c r="IL120" s="57"/>
      <c r="IM120" s="57"/>
      <c r="IN120" s="57"/>
      <c r="IO120" s="57"/>
      <c r="IP120" s="57"/>
      <c r="IQ120" s="57"/>
      <c r="IR120" s="57"/>
      <c r="IS120" s="57"/>
      <c r="IT120" s="57"/>
      <c r="IU120" s="57"/>
      <c r="IV120" s="57"/>
      <c r="IW120" s="57"/>
      <c r="IX120" s="57"/>
      <c r="IY120" s="57"/>
      <c r="IZ120" s="57"/>
      <c r="JA120" s="57"/>
      <c r="JB120" s="57"/>
      <c r="JC120" s="57"/>
      <c r="JD120" s="57"/>
      <c r="JE120" s="57"/>
      <c r="JF120" s="57"/>
      <c r="JG120" s="57"/>
      <c r="JH120" s="57"/>
      <c r="JI120" s="57"/>
      <c r="JJ120" s="57"/>
      <c r="JK120" s="57"/>
      <c r="JL120" s="57"/>
      <c r="JM120" s="57"/>
      <c r="JN120" s="57"/>
      <c r="JO120" s="57"/>
      <c r="JP120" s="57"/>
      <c r="JQ120" s="57"/>
      <c r="JR120" s="57"/>
      <c r="JS120" s="57"/>
      <c r="JT120" s="57"/>
      <c r="JU120" s="57"/>
      <c r="JV120" s="57"/>
      <c r="JW120" s="57"/>
      <c r="JX120" s="57"/>
      <c r="JY120" s="57"/>
      <c r="JZ120" s="57"/>
      <c r="KA120" s="57"/>
      <c r="KB120" s="57"/>
      <c r="KC120" s="57"/>
      <c r="KD120" s="57"/>
      <c r="KE120" s="57"/>
      <c r="KF120" s="57"/>
      <c r="KG120" s="57"/>
      <c r="KH120" s="57"/>
      <c r="KI120" s="57"/>
      <c r="KJ120" s="57"/>
      <c r="KK120" s="57"/>
      <c r="KL120" s="57"/>
      <c r="KM120" s="57"/>
      <c r="KN120" s="57"/>
      <c r="KO120" s="57"/>
      <c r="KP120" s="57"/>
      <c r="KQ120" s="57"/>
      <c r="KR120" s="57"/>
      <c r="KS120" s="57"/>
      <c r="KT120" s="57"/>
      <c r="KU120" s="57"/>
      <c r="KV120" s="57"/>
      <c r="KW120" s="57"/>
      <c r="KX120" s="57"/>
      <c r="KY120" s="57"/>
      <c r="KZ120" s="57"/>
      <c r="LA120" s="57"/>
      <c r="LB120" s="57"/>
      <c r="LC120" s="57"/>
      <c r="LD120" s="57"/>
      <c r="LE120" s="57"/>
      <c r="LF120" s="57"/>
      <c r="LG120" s="57"/>
      <c r="LH120" s="57"/>
      <c r="LI120" s="57"/>
      <c r="LJ120" s="57"/>
      <c r="LK120" s="57"/>
      <c r="LL120" s="57"/>
      <c r="LM120" s="57"/>
      <c r="LN120" s="57"/>
      <c r="LO120" s="57"/>
      <c r="LP120" s="57"/>
      <c r="LQ120" s="57"/>
      <c r="LR120" s="57"/>
      <c r="LS120" s="57"/>
      <c r="LT120" s="57"/>
      <c r="LU120" s="57"/>
      <c r="LV120" s="57"/>
      <c r="LW120" s="57"/>
      <c r="LX120" s="57"/>
      <c r="LY120" s="57"/>
      <c r="LZ120" s="57"/>
      <c r="MA120" s="57"/>
      <c r="MB120" s="57"/>
      <c r="MC120" s="57"/>
      <c r="MD120" s="57"/>
      <c r="ME120" s="57"/>
      <c r="MF120" s="57"/>
      <c r="MG120" s="57"/>
      <c r="MH120" s="57"/>
      <c r="MI120" s="57"/>
      <c r="MJ120" s="57"/>
      <c r="MK120" s="57"/>
      <c r="ML120" s="57"/>
      <c r="MM120" s="57"/>
      <c r="MN120" s="57"/>
      <c r="MO120" s="57"/>
      <c r="MP120" s="57"/>
      <c r="MQ120" s="57"/>
      <c r="MR120" s="57"/>
      <c r="MS120" s="57"/>
      <c r="MT120" s="57"/>
      <c r="MU120" s="57"/>
      <c r="MV120" s="57"/>
      <c r="MW120" s="57"/>
      <c r="MX120" s="57"/>
      <c r="MY120" s="57"/>
      <c r="MZ120" s="57"/>
      <c r="NA120" s="57"/>
      <c r="NB120" s="57"/>
      <c r="NC120" s="57"/>
      <c r="ND120" s="57"/>
      <c r="NE120" s="57"/>
      <c r="NF120" s="57"/>
      <c r="NG120" s="57"/>
      <c r="NH120" s="57"/>
      <c r="NI120" s="57"/>
      <c r="NJ120" s="57"/>
      <c r="NK120" s="57"/>
      <c r="NL120" s="57"/>
      <c r="NM120" s="57"/>
      <c r="NN120" s="57"/>
      <c r="NO120" s="57"/>
      <c r="NP120" s="57"/>
      <c r="NQ120" s="57"/>
      <c r="NR120" s="57"/>
      <c r="NS120" s="57"/>
      <c r="NT120" s="57"/>
      <c r="NU120" s="57"/>
      <c r="NV120" s="57"/>
      <c r="NW120" s="57"/>
      <c r="NX120" s="57"/>
      <c r="NY120" s="57"/>
      <c r="NZ120" s="57"/>
      <c r="OA120" s="57"/>
      <c r="OB120" s="57"/>
      <c r="OC120" s="57"/>
      <c r="OD120" s="57"/>
      <c r="OE120" s="57"/>
      <c r="OF120" s="57"/>
    </row>
    <row r="121" spans="2:396" x14ac:dyDescent="0.25">
      <c r="D121" s="57"/>
      <c r="E121" s="57"/>
      <c r="F121" s="57"/>
      <c r="G121" s="57"/>
      <c r="H121" s="57"/>
      <c r="I121" s="57"/>
      <c r="J121" s="57"/>
      <c r="K121" s="57"/>
      <c r="L121" s="57"/>
      <c r="M121" s="57"/>
      <c r="N121" s="57"/>
      <c r="O121" s="57"/>
      <c r="P121" s="57"/>
      <c r="Q121" s="57"/>
      <c r="R121" s="57"/>
      <c r="S121" s="57"/>
      <c r="T121" s="57"/>
      <c r="U121" s="57"/>
      <c r="V121" s="57"/>
      <c r="W121" s="57"/>
      <c r="X121" s="57"/>
      <c r="Y121" s="57"/>
      <c r="Z121" s="57"/>
      <c r="AA121" s="57"/>
      <c r="AB121" s="57"/>
      <c r="AC121" s="57"/>
      <c r="AD121" s="57"/>
      <c r="AE121" s="57"/>
      <c r="AF121" s="57"/>
      <c r="AG121" s="57"/>
      <c r="AH121" s="57"/>
      <c r="AI121" s="57"/>
      <c r="AJ121" s="57"/>
      <c r="AK121" s="57"/>
      <c r="AL121" s="57"/>
      <c r="AM121" s="57"/>
      <c r="AN121" s="57"/>
      <c r="AO121" s="57"/>
      <c r="AP121" s="57"/>
      <c r="AQ121" s="57"/>
      <c r="AR121" s="57"/>
      <c r="AS121" s="57"/>
      <c r="AT121" s="57"/>
    </row>
    <row r="122" spans="2:396" x14ac:dyDescent="0.25">
      <c r="B122" s="58">
        <v>21</v>
      </c>
      <c r="C122" s="59" t="s">
        <v>142</v>
      </c>
      <c r="D122" s="59">
        <f>VLOOKUP($B122,'Shift Plan'!$A$8:$N$55,14,FALSE)</f>
        <v>14</v>
      </c>
      <c r="E122" s="57"/>
      <c r="F122" s="57"/>
      <c r="K122" s="57"/>
      <c r="L122" s="57"/>
      <c r="M122" s="59"/>
      <c r="N122" s="57"/>
      <c r="O122" s="57"/>
      <c r="P122" s="57"/>
      <c r="Q122" s="57"/>
      <c r="R122" s="57"/>
      <c r="S122" s="57"/>
      <c r="T122" s="59"/>
      <c r="U122" s="57"/>
      <c r="V122" s="57"/>
      <c r="W122" s="57"/>
      <c r="X122" s="57"/>
      <c r="Y122" s="57"/>
      <c r="Z122" s="57"/>
      <c r="AA122" s="59"/>
      <c r="AB122" s="57"/>
      <c r="AC122" s="57"/>
      <c r="AD122" s="57"/>
      <c r="AE122" s="57"/>
      <c r="AF122" s="57"/>
      <c r="AG122" s="57"/>
      <c r="AH122" s="59"/>
      <c r="AI122" s="57"/>
      <c r="AJ122" s="57"/>
      <c r="AK122" s="57"/>
      <c r="AL122" s="57"/>
      <c r="AM122" s="57"/>
      <c r="AN122" s="57"/>
      <c r="AO122" s="59"/>
      <c r="AP122" s="57"/>
      <c r="AQ122" s="57"/>
      <c r="AR122" s="57"/>
      <c r="AS122" s="57"/>
      <c r="AT122" s="57"/>
    </row>
    <row r="123" spans="2:396" x14ac:dyDescent="0.25">
      <c r="C123" s="60" t="s">
        <v>34</v>
      </c>
      <c r="D123" s="57">
        <f>VLOOKUP($B122,'Shift Plan'!$A$8:$L$55,12,FALSE)</f>
        <v>8</v>
      </c>
      <c r="E123" s="57" t="s">
        <v>17</v>
      </c>
      <c r="F123" s="57" t="s">
        <v>18</v>
      </c>
      <c r="G123" s="57" t="s">
        <v>19</v>
      </c>
      <c r="H123" s="57" t="s">
        <v>20</v>
      </c>
      <c r="I123" s="57" t="s">
        <v>21</v>
      </c>
      <c r="J123" s="57" t="s">
        <v>22</v>
      </c>
      <c r="K123" s="57" t="s">
        <v>23</v>
      </c>
      <c r="L123" s="57" t="s">
        <v>17</v>
      </c>
      <c r="M123" s="57" t="s">
        <v>18</v>
      </c>
      <c r="N123" s="57" t="s">
        <v>19</v>
      </c>
      <c r="O123" s="57" t="s">
        <v>20</v>
      </c>
      <c r="P123" s="57" t="s">
        <v>21</v>
      </c>
      <c r="Q123" s="57" t="s">
        <v>22</v>
      </c>
      <c r="R123" s="57" t="s">
        <v>23</v>
      </c>
      <c r="S123" s="57" t="s">
        <v>17</v>
      </c>
      <c r="T123" s="57" t="s">
        <v>18</v>
      </c>
      <c r="U123" s="57" t="s">
        <v>19</v>
      </c>
      <c r="V123" s="57" t="s">
        <v>20</v>
      </c>
      <c r="W123" s="57" t="s">
        <v>21</v>
      </c>
      <c r="X123" s="57" t="s">
        <v>22</v>
      </c>
      <c r="Y123" s="57" t="s">
        <v>23</v>
      </c>
      <c r="Z123" s="57" t="s">
        <v>17</v>
      </c>
      <c r="AA123" s="57" t="s">
        <v>18</v>
      </c>
      <c r="AB123" s="57" t="s">
        <v>19</v>
      </c>
      <c r="AC123" s="57" t="s">
        <v>20</v>
      </c>
      <c r="AD123" s="57" t="s">
        <v>21</v>
      </c>
      <c r="AE123" s="57" t="s">
        <v>22</v>
      </c>
      <c r="AF123" s="57" t="s">
        <v>23</v>
      </c>
      <c r="AG123" s="57" t="s">
        <v>17</v>
      </c>
      <c r="AH123" s="57" t="s">
        <v>18</v>
      </c>
      <c r="AI123" s="57" t="s">
        <v>19</v>
      </c>
      <c r="AJ123" s="57" t="s">
        <v>20</v>
      </c>
      <c r="AK123" s="57" t="s">
        <v>21</v>
      </c>
      <c r="AL123" s="57" t="s">
        <v>22</v>
      </c>
      <c r="AM123" s="57" t="s">
        <v>23</v>
      </c>
      <c r="AN123" s="57"/>
      <c r="AO123" s="57"/>
      <c r="AP123" s="57"/>
      <c r="AQ123" s="57"/>
      <c r="AR123" s="57"/>
      <c r="AS123" s="57"/>
      <c r="AT123" s="57"/>
      <c r="AU123" s="57"/>
      <c r="AV123" s="57"/>
      <c r="AW123" s="57"/>
      <c r="AX123" s="57"/>
      <c r="AY123" s="57"/>
      <c r="AZ123" s="57"/>
      <c r="BA123" s="57"/>
      <c r="BB123" s="57"/>
      <c r="BC123" s="57"/>
      <c r="BD123" s="57"/>
      <c r="BE123" s="57"/>
      <c r="BF123" s="57"/>
      <c r="BG123" s="57"/>
      <c r="BH123" s="57"/>
      <c r="BI123" s="57"/>
      <c r="BJ123" s="57"/>
      <c r="BK123" s="57"/>
      <c r="BL123" s="57"/>
      <c r="BM123" s="57"/>
      <c r="BN123" s="57"/>
      <c r="BO123" s="57"/>
      <c r="BP123" s="57"/>
      <c r="BQ123" s="57"/>
      <c r="BR123" s="57"/>
      <c r="BS123" s="57"/>
      <c r="BT123" s="57"/>
      <c r="BU123" s="57"/>
      <c r="BV123" s="57"/>
      <c r="BW123" s="57"/>
      <c r="BX123" s="57"/>
      <c r="BY123" s="57"/>
      <c r="BZ123" s="57"/>
      <c r="CA123" s="57"/>
      <c r="CB123" s="57"/>
      <c r="CC123" s="57"/>
      <c r="CD123" s="57"/>
      <c r="CE123" s="57"/>
      <c r="CF123" s="57"/>
      <c r="CG123" s="57"/>
      <c r="CH123" s="57"/>
      <c r="CI123" s="57"/>
      <c r="CJ123" s="57"/>
      <c r="CK123" s="57"/>
      <c r="CL123" s="57"/>
      <c r="CM123" s="57"/>
      <c r="CN123" s="57"/>
      <c r="CO123" s="57"/>
      <c r="CP123" s="57"/>
      <c r="CQ123" s="57"/>
      <c r="CR123" s="57"/>
      <c r="CS123" s="57"/>
      <c r="CT123" s="57"/>
      <c r="CU123" s="57"/>
      <c r="CV123" s="57"/>
      <c r="CW123" s="57"/>
      <c r="CX123" s="57"/>
      <c r="CY123" s="57"/>
      <c r="CZ123" s="57"/>
      <c r="DA123" s="57"/>
      <c r="DB123" s="57"/>
      <c r="DC123" s="57"/>
      <c r="DD123" s="57"/>
      <c r="DE123" s="57"/>
      <c r="DF123" s="57"/>
      <c r="DG123" s="57"/>
      <c r="DH123" s="57"/>
      <c r="DI123" s="57"/>
      <c r="DJ123" s="57"/>
      <c r="DK123" s="57"/>
      <c r="DL123" s="57"/>
      <c r="DM123" s="57"/>
      <c r="DN123" s="57"/>
      <c r="DO123" s="57"/>
      <c r="DP123" s="57"/>
      <c r="DQ123" s="57"/>
      <c r="DR123" s="57"/>
      <c r="DS123" s="57"/>
      <c r="DT123" s="57"/>
      <c r="DU123" s="57"/>
      <c r="DV123" s="57"/>
      <c r="DW123" s="57"/>
      <c r="DX123" s="57"/>
      <c r="DY123" s="57"/>
      <c r="DZ123" s="57"/>
      <c r="EA123" s="57"/>
      <c r="EB123" s="57"/>
      <c r="EC123" s="57"/>
      <c r="ED123" s="57"/>
      <c r="EE123" s="57"/>
      <c r="EF123" s="57"/>
      <c r="EG123" s="57"/>
      <c r="EH123" s="57"/>
      <c r="EI123" s="57"/>
      <c r="EJ123" s="57"/>
      <c r="EK123" s="57"/>
      <c r="EL123" s="57"/>
      <c r="EM123" s="57"/>
      <c r="EN123" s="57"/>
      <c r="EO123" s="57"/>
      <c r="EP123" s="57"/>
      <c r="EQ123" s="57"/>
      <c r="ER123" s="57"/>
      <c r="ES123" s="57"/>
      <c r="ET123" s="57"/>
      <c r="EU123" s="57"/>
      <c r="EV123" s="57"/>
      <c r="EW123" s="57"/>
      <c r="EX123" s="57"/>
      <c r="EY123" s="57"/>
      <c r="EZ123" s="57"/>
      <c r="FA123" s="57"/>
      <c r="FB123" s="57"/>
      <c r="FC123" s="57"/>
      <c r="FD123" s="57"/>
      <c r="FE123" s="57"/>
      <c r="FF123" s="57"/>
      <c r="FG123" s="57"/>
      <c r="FH123" s="57"/>
      <c r="FI123" s="57"/>
      <c r="FJ123" s="57"/>
      <c r="FK123" s="57"/>
      <c r="FL123" s="57"/>
      <c r="FM123" s="57"/>
      <c r="FN123" s="57"/>
      <c r="FO123" s="57"/>
      <c r="FP123" s="57"/>
      <c r="FQ123" s="57"/>
      <c r="FR123" s="57"/>
      <c r="FS123" s="57"/>
      <c r="FT123" s="57"/>
      <c r="FU123" s="57"/>
      <c r="FV123" s="57"/>
      <c r="FW123" s="57"/>
      <c r="FX123" s="57"/>
      <c r="FY123" s="57"/>
      <c r="FZ123" s="57"/>
      <c r="GA123" s="57"/>
      <c r="GB123" s="57"/>
      <c r="GC123" s="57"/>
      <c r="GD123" s="57"/>
      <c r="GE123" s="57"/>
      <c r="GF123" s="57"/>
      <c r="GG123" s="57"/>
      <c r="GH123" s="57"/>
      <c r="GI123" s="57"/>
      <c r="GJ123" s="57"/>
      <c r="GK123" s="57"/>
      <c r="GL123" s="57"/>
      <c r="GM123" s="57"/>
      <c r="GN123" s="57"/>
      <c r="GO123" s="57"/>
      <c r="GP123" s="57"/>
      <c r="GQ123" s="57"/>
      <c r="GR123" s="57"/>
      <c r="GS123" s="57"/>
      <c r="GT123" s="57"/>
      <c r="GU123" s="57"/>
      <c r="GV123" s="57"/>
      <c r="GW123" s="57"/>
      <c r="GX123" s="57"/>
      <c r="GY123" s="57"/>
      <c r="GZ123" s="57"/>
      <c r="HA123" s="57"/>
      <c r="HB123" s="57"/>
      <c r="HC123" s="57"/>
      <c r="HD123" s="57"/>
      <c r="HE123" s="57"/>
      <c r="HF123" s="57"/>
      <c r="HG123" s="57"/>
      <c r="HH123" s="57"/>
      <c r="HI123" s="57"/>
      <c r="HJ123" s="57"/>
      <c r="HK123" s="57"/>
      <c r="HL123" s="57"/>
      <c r="HM123" s="57"/>
      <c r="HN123" s="57"/>
      <c r="HO123" s="57"/>
      <c r="HP123" s="57"/>
      <c r="HQ123" s="57"/>
      <c r="HR123" s="57"/>
      <c r="HS123" s="57"/>
      <c r="HT123" s="57"/>
      <c r="HU123" s="57"/>
      <c r="HV123" s="57"/>
      <c r="HW123" s="57"/>
      <c r="HX123" s="57"/>
      <c r="HY123" s="57"/>
      <c r="HZ123" s="57"/>
      <c r="IA123" s="57"/>
      <c r="IB123" s="57"/>
      <c r="IC123" s="57"/>
      <c r="ID123" s="57"/>
      <c r="IE123" s="57"/>
      <c r="IF123" s="57"/>
      <c r="IG123" s="57"/>
      <c r="IH123" s="57"/>
      <c r="II123" s="57"/>
      <c r="IJ123" s="57"/>
      <c r="IK123" s="57"/>
      <c r="IL123" s="57"/>
      <c r="IM123" s="57"/>
      <c r="IN123" s="57"/>
      <c r="IO123" s="57"/>
      <c r="IP123" s="57"/>
      <c r="IQ123" s="57"/>
      <c r="IR123" s="57"/>
      <c r="IS123" s="57"/>
      <c r="IT123" s="57"/>
      <c r="IU123" s="57"/>
      <c r="IV123" s="57"/>
      <c r="IW123" s="57"/>
      <c r="IX123" s="57"/>
      <c r="IY123" s="57"/>
      <c r="IZ123" s="57"/>
      <c r="JA123" s="57"/>
      <c r="JB123" s="57"/>
      <c r="JC123" s="57"/>
      <c r="JD123" s="57"/>
      <c r="JE123" s="57"/>
      <c r="JF123" s="57"/>
      <c r="JG123" s="57"/>
      <c r="JH123" s="57"/>
      <c r="JI123" s="57"/>
      <c r="JJ123" s="57"/>
      <c r="JK123" s="57"/>
      <c r="JL123" s="57"/>
      <c r="JM123" s="57"/>
      <c r="JN123" s="57"/>
      <c r="JO123" s="57"/>
      <c r="JP123" s="57"/>
      <c r="JQ123" s="57"/>
      <c r="JR123" s="57"/>
      <c r="JS123" s="57"/>
      <c r="JT123" s="57"/>
      <c r="JU123" s="57"/>
      <c r="JV123" s="57"/>
      <c r="JW123" s="57"/>
      <c r="JX123" s="57"/>
      <c r="JY123" s="57"/>
      <c r="JZ123" s="57"/>
      <c r="KA123" s="57"/>
      <c r="KB123" s="57"/>
      <c r="KC123" s="57"/>
      <c r="KD123" s="57"/>
      <c r="KE123" s="57"/>
      <c r="KF123" s="57"/>
      <c r="KG123" s="57"/>
      <c r="KH123" s="57"/>
      <c r="KI123" s="57"/>
      <c r="KJ123" s="57"/>
      <c r="KK123" s="57"/>
      <c r="KL123" s="57"/>
      <c r="KM123" s="57"/>
      <c r="KN123" s="57"/>
      <c r="KO123" s="57"/>
      <c r="KP123" s="57"/>
      <c r="KQ123" s="57"/>
      <c r="KR123" s="57"/>
      <c r="KS123" s="57"/>
      <c r="KT123" s="57"/>
      <c r="KU123" s="57"/>
      <c r="KV123" s="57"/>
      <c r="KW123" s="57"/>
      <c r="KX123" s="57"/>
      <c r="KY123" s="57"/>
      <c r="KZ123" s="57"/>
      <c r="LA123" s="57"/>
      <c r="LB123" s="57"/>
      <c r="LC123" s="57"/>
      <c r="LD123" s="57"/>
      <c r="LE123" s="57"/>
      <c r="LF123" s="57"/>
      <c r="LG123" s="57"/>
      <c r="LH123" s="57"/>
      <c r="LI123" s="57"/>
      <c r="LJ123" s="57"/>
      <c r="LK123" s="57"/>
      <c r="LL123" s="57"/>
      <c r="LM123" s="57"/>
      <c r="LN123" s="57"/>
      <c r="LO123" s="57"/>
      <c r="LP123" s="57"/>
      <c r="LQ123" s="57"/>
      <c r="LR123" s="57"/>
      <c r="LS123" s="57"/>
      <c r="LT123" s="57"/>
      <c r="LU123" s="57"/>
      <c r="LV123" s="57"/>
      <c r="LW123" s="57"/>
      <c r="LX123" s="57"/>
      <c r="LY123" s="57"/>
      <c r="LZ123" s="57"/>
      <c r="MA123" s="57"/>
      <c r="MB123" s="57"/>
      <c r="MC123" s="57"/>
      <c r="MD123" s="57"/>
      <c r="ME123" s="57"/>
      <c r="MF123" s="57"/>
      <c r="MG123" s="57"/>
      <c r="MH123" s="57"/>
      <c r="MI123" s="57"/>
      <c r="MJ123" s="57"/>
      <c r="MK123" s="57"/>
      <c r="ML123" s="57"/>
      <c r="MM123" s="57"/>
      <c r="MN123" s="57"/>
      <c r="MO123" s="57"/>
      <c r="MP123" s="57"/>
      <c r="MQ123" s="57"/>
      <c r="MR123" s="57"/>
      <c r="MS123" s="57"/>
      <c r="MT123" s="57"/>
      <c r="MU123" s="57"/>
      <c r="MV123" s="57"/>
      <c r="MW123" s="57"/>
      <c r="MX123" s="57"/>
      <c r="MY123" s="57"/>
      <c r="MZ123" s="57"/>
      <c r="NA123" s="57"/>
      <c r="NB123" s="57"/>
      <c r="NC123" s="57"/>
      <c r="ND123" s="57"/>
      <c r="NE123" s="57"/>
      <c r="NF123" s="57"/>
      <c r="NG123" s="57"/>
      <c r="NH123" s="57"/>
      <c r="NI123" s="57"/>
      <c r="NJ123" s="57"/>
      <c r="NK123" s="57"/>
      <c r="NL123" s="57"/>
      <c r="NM123" s="57"/>
      <c r="NN123" s="57"/>
      <c r="NO123" s="57"/>
      <c r="NP123" s="57"/>
      <c r="NQ123" s="57"/>
      <c r="NR123" s="57"/>
      <c r="NS123" s="57"/>
      <c r="NT123" s="57"/>
      <c r="NU123" s="57"/>
      <c r="NV123" s="57"/>
      <c r="NW123" s="57"/>
      <c r="NX123" s="57"/>
      <c r="NY123" s="57"/>
      <c r="NZ123" s="57"/>
      <c r="OA123" s="57"/>
      <c r="OB123" s="57"/>
      <c r="OC123" s="57"/>
      <c r="OD123" s="57"/>
      <c r="OE123" s="57"/>
      <c r="OF123" s="57"/>
    </row>
    <row r="124" spans="2:396" x14ac:dyDescent="0.25">
      <c r="C124" s="60">
        <f>B122</f>
        <v>21</v>
      </c>
      <c r="D124" s="57">
        <f ca="1">IF(D125&lt;7,COUNTIF(E124:OFFSET(E124,0,D122-1,4,1),"A")*D123/(D122/7),COUNTIF(E124:OFFSET(E124,0,D122-1,4,1),"A")*D123*7/D122)</f>
        <v>48</v>
      </c>
      <c r="E124" s="57" t="s">
        <v>25</v>
      </c>
      <c r="F124" s="57" t="s">
        <v>25</v>
      </c>
      <c r="G124" s="57" t="s">
        <v>25</v>
      </c>
      <c r="H124" s="57" t="s">
        <v>25</v>
      </c>
      <c r="I124" s="57" t="s">
        <v>25</v>
      </c>
      <c r="J124" s="57" t="s">
        <v>25</v>
      </c>
      <c r="K124" s="57" t="s">
        <v>164</v>
      </c>
      <c r="L124" s="57" t="s">
        <v>26</v>
      </c>
      <c r="M124" s="57" t="s">
        <v>26</v>
      </c>
      <c r="N124" s="57" t="s">
        <v>26</v>
      </c>
      <c r="O124" s="57" t="s">
        <v>26</v>
      </c>
      <c r="P124" s="57" t="s">
        <v>26</v>
      </c>
      <c r="Q124" s="57" t="s">
        <v>26</v>
      </c>
      <c r="R124" s="57" t="s">
        <v>164</v>
      </c>
      <c r="S124" s="57" t="s">
        <v>25</v>
      </c>
      <c r="T124" s="57" t="s">
        <v>25</v>
      </c>
      <c r="U124" s="57" t="s">
        <v>25</v>
      </c>
      <c r="V124" s="57" t="s">
        <v>25</v>
      </c>
      <c r="W124" s="57" t="s">
        <v>25</v>
      </c>
      <c r="X124" s="57" t="s">
        <v>25</v>
      </c>
      <c r="Y124" s="57" t="s">
        <v>164</v>
      </c>
      <c r="Z124" s="57" t="s">
        <v>26</v>
      </c>
      <c r="AA124" s="57" t="s">
        <v>26</v>
      </c>
      <c r="AB124" s="57" t="s">
        <v>26</v>
      </c>
      <c r="AC124" s="57" t="s">
        <v>26</v>
      </c>
      <c r="AD124" s="57" t="s">
        <v>26</v>
      </c>
      <c r="AE124" s="57" t="s">
        <v>26</v>
      </c>
      <c r="AF124" s="57" t="s">
        <v>164</v>
      </c>
      <c r="AG124" s="57" t="s">
        <v>25</v>
      </c>
      <c r="AH124" s="57" t="s">
        <v>25</v>
      </c>
      <c r="AI124" s="57" t="s">
        <v>25</v>
      </c>
      <c r="AJ124" s="57" t="s">
        <v>25</v>
      </c>
      <c r="AK124" s="57" t="s">
        <v>25</v>
      </c>
      <c r="AL124" s="57" t="s">
        <v>25</v>
      </c>
      <c r="AM124" s="57" t="s">
        <v>164</v>
      </c>
      <c r="AN124" s="57"/>
      <c r="AO124" s="57"/>
      <c r="AP124" s="57"/>
      <c r="AQ124" s="57"/>
      <c r="AR124" s="57"/>
      <c r="AS124" s="57"/>
      <c r="AT124" s="57"/>
      <c r="AU124" s="57"/>
      <c r="AV124" s="57"/>
      <c r="AW124" s="57"/>
      <c r="AX124" s="57"/>
      <c r="AY124" s="57"/>
      <c r="AZ124" s="57"/>
      <c r="BA124" s="57"/>
      <c r="BB124" s="57"/>
      <c r="BC124" s="57"/>
      <c r="BD124" s="57"/>
      <c r="BE124" s="57"/>
      <c r="BF124" s="57"/>
      <c r="BG124" s="57"/>
      <c r="BH124" s="57"/>
      <c r="BI124" s="57"/>
      <c r="BJ124" s="57"/>
      <c r="BK124" s="57"/>
      <c r="BL124" s="57"/>
      <c r="BM124" s="57"/>
      <c r="BN124" s="57"/>
      <c r="BO124" s="57"/>
      <c r="BP124" s="57"/>
      <c r="BQ124" s="57"/>
      <c r="BR124" s="57"/>
      <c r="BS124" s="57"/>
      <c r="BT124" s="57"/>
      <c r="BU124" s="57"/>
      <c r="BV124" s="57"/>
      <c r="BW124" s="57"/>
      <c r="BX124" s="57"/>
      <c r="BY124" s="57"/>
      <c r="BZ124" s="57"/>
      <c r="CA124" s="57"/>
      <c r="CB124" s="57"/>
      <c r="CC124" s="57"/>
      <c r="CD124" s="57"/>
      <c r="CE124" s="57"/>
      <c r="CF124" s="57"/>
      <c r="CG124" s="57"/>
      <c r="CH124" s="57"/>
      <c r="CI124" s="57"/>
      <c r="CJ124" s="57"/>
      <c r="CK124" s="57"/>
      <c r="CL124" s="57"/>
      <c r="CM124" s="57"/>
      <c r="CN124" s="57"/>
      <c r="CO124" s="57"/>
      <c r="CP124" s="57"/>
      <c r="CQ124" s="57"/>
      <c r="CR124" s="57"/>
      <c r="CS124" s="57"/>
      <c r="CT124" s="57"/>
      <c r="CU124" s="57"/>
      <c r="CV124" s="57"/>
      <c r="CW124" s="57"/>
      <c r="CX124" s="57"/>
      <c r="CY124" s="57"/>
      <c r="CZ124" s="57"/>
      <c r="DA124" s="57"/>
      <c r="DB124" s="57"/>
      <c r="DC124" s="57"/>
      <c r="DD124" s="57"/>
      <c r="DE124" s="57"/>
      <c r="DF124" s="57"/>
      <c r="DG124" s="57"/>
      <c r="DH124" s="57"/>
      <c r="DI124" s="57"/>
      <c r="DJ124" s="57"/>
      <c r="DK124" s="57"/>
      <c r="DL124" s="57"/>
      <c r="DM124" s="57"/>
      <c r="DN124" s="57"/>
      <c r="DO124" s="57"/>
      <c r="DP124" s="57"/>
      <c r="DQ124" s="57"/>
      <c r="DR124" s="57"/>
      <c r="DS124" s="57"/>
      <c r="DT124" s="57"/>
      <c r="DU124" s="57"/>
      <c r="DV124" s="57"/>
      <c r="DW124" s="57"/>
      <c r="DX124" s="57"/>
      <c r="DY124" s="57"/>
      <c r="DZ124" s="57"/>
      <c r="EA124" s="57"/>
      <c r="EB124" s="57"/>
      <c r="EC124" s="57"/>
      <c r="ED124" s="57"/>
      <c r="EE124" s="57"/>
      <c r="EF124" s="57"/>
      <c r="EG124" s="57"/>
      <c r="EH124" s="57"/>
      <c r="EI124" s="57"/>
      <c r="EJ124" s="57"/>
      <c r="EK124" s="57"/>
      <c r="EL124" s="57"/>
      <c r="EM124" s="57"/>
      <c r="EN124" s="57"/>
      <c r="EO124" s="57"/>
      <c r="EP124" s="57"/>
      <c r="EQ124" s="57"/>
      <c r="ER124" s="57"/>
      <c r="ES124" s="57"/>
      <c r="ET124" s="57"/>
      <c r="EU124" s="57"/>
      <c r="EV124" s="57"/>
      <c r="EW124" s="57"/>
      <c r="EX124" s="57"/>
      <c r="EY124" s="57"/>
      <c r="EZ124" s="57"/>
      <c r="FA124" s="57"/>
      <c r="FB124" s="57"/>
      <c r="FC124" s="57"/>
      <c r="FD124" s="57"/>
      <c r="FE124" s="57"/>
      <c r="FF124" s="57"/>
      <c r="FG124" s="57"/>
      <c r="FH124" s="57"/>
      <c r="FI124" s="57"/>
      <c r="FJ124" s="57"/>
      <c r="FK124" s="57"/>
      <c r="FL124" s="57"/>
      <c r="FM124" s="57"/>
      <c r="FN124" s="57"/>
      <c r="FO124" s="57"/>
      <c r="FP124" s="57"/>
      <c r="FQ124" s="57"/>
      <c r="FR124" s="57"/>
      <c r="FS124" s="57"/>
      <c r="FT124" s="57"/>
      <c r="FU124" s="57"/>
      <c r="FV124" s="57"/>
      <c r="FW124" s="57"/>
      <c r="FX124" s="57"/>
      <c r="FY124" s="57"/>
      <c r="FZ124" s="57"/>
      <c r="GA124" s="57"/>
      <c r="GB124" s="57"/>
      <c r="GC124" s="57"/>
      <c r="GD124" s="57"/>
      <c r="GE124" s="57"/>
      <c r="GF124" s="57"/>
      <c r="GG124" s="57"/>
      <c r="GH124" s="57"/>
      <c r="GI124" s="57"/>
      <c r="GJ124" s="57"/>
      <c r="GK124" s="57"/>
      <c r="GL124" s="57"/>
      <c r="GM124" s="57"/>
      <c r="GN124" s="57"/>
      <c r="GO124" s="57"/>
      <c r="GP124" s="57"/>
      <c r="GQ124" s="57"/>
      <c r="GR124" s="57"/>
      <c r="GS124" s="57"/>
      <c r="GT124" s="57"/>
      <c r="GU124" s="57"/>
      <c r="GV124" s="57"/>
      <c r="GW124" s="57"/>
      <c r="GX124" s="57"/>
      <c r="GY124" s="57"/>
      <c r="GZ124" s="57"/>
      <c r="HA124" s="57"/>
      <c r="HB124" s="57"/>
      <c r="HC124" s="57"/>
      <c r="HD124" s="57"/>
      <c r="HE124" s="57"/>
      <c r="HF124" s="57"/>
      <c r="HG124" s="57"/>
      <c r="HH124" s="57"/>
      <c r="HI124" s="57"/>
      <c r="HJ124" s="57"/>
      <c r="HK124" s="57"/>
      <c r="HL124" s="57"/>
      <c r="HM124" s="57"/>
      <c r="HN124" s="57"/>
      <c r="HO124" s="57"/>
      <c r="HP124" s="57"/>
      <c r="HQ124" s="57"/>
      <c r="HR124" s="57"/>
      <c r="HS124" s="57"/>
      <c r="HT124" s="57"/>
      <c r="HU124" s="57"/>
      <c r="HV124" s="57"/>
      <c r="HW124" s="57"/>
      <c r="HX124" s="57"/>
      <c r="HY124" s="57"/>
      <c r="HZ124" s="57"/>
      <c r="IA124" s="57"/>
      <c r="IB124" s="57"/>
      <c r="IC124" s="57"/>
      <c r="ID124" s="57"/>
      <c r="IE124" s="57"/>
      <c r="IF124" s="57"/>
      <c r="IG124" s="57"/>
      <c r="IH124" s="57"/>
      <c r="II124" s="57"/>
      <c r="IJ124" s="57"/>
      <c r="IK124" s="57"/>
      <c r="IL124" s="57"/>
      <c r="IM124" s="57"/>
      <c r="IN124" s="57"/>
      <c r="IO124" s="57"/>
      <c r="IP124" s="57"/>
      <c r="IQ124" s="57"/>
      <c r="IR124" s="57"/>
      <c r="IS124" s="57"/>
      <c r="IT124" s="57"/>
      <c r="IU124" s="57"/>
      <c r="IV124" s="57"/>
      <c r="IW124" s="57"/>
      <c r="IX124" s="57"/>
      <c r="IY124" s="57"/>
      <c r="IZ124" s="57"/>
      <c r="JA124" s="57"/>
      <c r="JB124" s="57"/>
      <c r="JC124" s="57"/>
      <c r="JD124" s="57"/>
      <c r="JE124" s="57"/>
      <c r="JF124" s="57"/>
      <c r="JG124" s="57"/>
      <c r="JH124" s="57"/>
      <c r="JI124" s="57"/>
      <c r="JJ124" s="57"/>
      <c r="JK124" s="57"/>
      <c r="JL124" s="57"/>
      <c r="JM124" s="57"/>
      <c r="JN124" s="57"/>
      <c r="JO124" s="57"/>
      <c r="JP124" s="57"/>
      <c r="JQ124" s="57"/>
      <c r="JR124" s="57"/>
      <c r="JS124" s="57"/>
      <c r="JT124" s="57"/>
      <c r="JU124" s="57"/>
      <c r="JV124" s="57"/>
      <c r="JW124" s="57"/>
      <c r="JX124" s="57"/>
      <c r="JY124" s="57"/>
      <c r="JZ124" s="57"/>
      <c r="KA124" s="57"/>
      <c r="KB124" s="57"/>
      <c r="KC124" s="57"/>
      <c r="KD124" s="57"/>
      <c r="KE124" s="57"/>
      <c r="KF124" s="57"/>
      <c r="KG124" s="57"/>
      <c r="KH124" s="57"/>
      <c r="KI124" s="57"/>
      <c r="KJ124" s="57"/>
      <c r="KK124" s="57"/>
      <c r="KL124" s="57"/>
      <c r="KM124" s="57"/>
      <c r="KN124" s="57"/>
      <c r="KO124" s="57"/>
      <c r="KP124" s="57"/>
      <c r="KQ124" s="57"/>
      <c r="KR124" s="57"/>
      <c r="KS124" s="57"/>
      <c r="KT124" s="57"/>
      <c r="KU124" s="57"/>
      <c r="KV124" s="57"/>
      <c r="KW124" s="57"/>
      <c r="KX124" s="57"/>
      <c r="KY124" s="57"/>
      <c r="KZ124" s="57"/>
      <c r="LA124" s="57"/>
      <c r="LB124" s="57"/>
      <c r="LC124" s="57"/>
      <c r="LD124" s="57"/>
      <c r="LE124" s="57"/>
      <c r="LF124" s="57"/>
      <c r="LG124" s="57"/>
      <c r="LH124" s="57"/>
      <c r="LI124" s="57"/>
      <c r="LJ124" s="57"/>
      <c r="LK124" s="57"/>
      <c r="LL124" s="57"/>
      <c r="LM124" s="57"/>
      <c r="LN124" s="57"/>
      <c r="LO124" s="57"/>
      <c r="LP124" s="57"/>
      <c r="LQ124" s="57"/>
      <c r="LR124" s="57"/>
      <c r="LS124" s="57"/>
      <c r="LT124" s="57"/>
      <c r="LU124" s="57"/>
      <c r="LV124" s="57"/>
      <c r="LW124" s="57"/>
      <c r="LX124" s="57"/>
      <c r="LY124" s="57"/>
      <c r="LZ124" s="57"/>
      <c r="MA124" s="57"/>
      <c r="MB124" s="57"/>
      <c r="MC124" s="57"/>
      <c r="MD124" s="57"/>
      <c r="ME124" s="57"/>
      <c r="MF124" s="57"/>
      <c r="MG124" s="57"/>
      <c r="MH124" s="57"/>
      <c r="MI124" s="57"/>
      <c r="MJ124" s="57"/>
      <c r="MK124" s="57"/>
      <c r="ML124" s="57"/>
      <c r="MM124" s="57"/>
      <c r="MN124" s="57"/>
      <c r="MO124" s="57"/>
      <c r="MP124" s="57"/>
      <c r="MQ124" s="57"/>
      <c r="MR124" s="57"/>
      <c r="MS124" s="57"/>
      <c r="MT124" s="57"/>
      <c r="MU124" s="57"/>
      <c r="MV124" s="57"/>
      <c r="MW124" s="57"/>
      <c r="MX124" s="57"/>
      <c r="MY124" s="57"/>
      <c r="MZ124" s="57"/>
      <c r="NA124" s="57"/>
      <c r="NB124" s="57"/>
      <c r="NC124" s="57"/>
      <c r="ND124" s="57"/>
      <c r="NE124" s="57"/>
      <c r="NF124" s="57"/>
      <c r="NG124" s="57"/>
      <c r="NH124" s="57"/>
      <c r="NI124" s="57"/>
      <c r="NJ124" s="57"/>
      <c r="NK124" s="57"/>
      <c r="NL124" s="57"/>
      <c r="NM124" s="57"/>
      <c r="NN124" s="57"/>
      <c r="NO124" s="57"/>
      <c r="NP124" s="57"/>
      <c r="NQ124" s="57"/>
      <c r="NR124" s="57"/>
      <c r="NS124" s="57"/>
      <c r="NT124" s="57"/>
      <c r="NU124" s="57"/>
      <c r="NV124" s="57"/>
      <c r="NW124" s="57"/>
      <c r="NX124" s="57"/>
      <c r="NY124" s="57"/>
      <c r="NZ124" s="57"/>
      <c r="OA124" s="57"/>
      <c r="OB124" s="57"/>
      <c r="OC124" s="57"/>
      <c r="OD124" s="57"/>
      <c r="OE124" s="57"/>
      <c r="OF124" s="57"/>
    </row>
    <row r="125" spans="2:396" x14ac:dyDescent="0.25">
      <c r="D125" s="57">
        <f>VLOOKUP($B122,'Shift Plan'!$A$8:$H$55,8,FALSE)</f>
        <v>6</v>
      </c>
      <c r="E125" s="57" t="s">
        <v>26</v>
      </c>
      <c r="F125" s="57" t="s">
        <v>26</v>
      </c>
      <c r="G125" s="57" t="s">
        <v>26</v>
      </c>
      <c r="H125" s="57" t="s">
        <v>26</v>
      </c>
      <c r="I125" s="57" t="s">
        <v>26</v>
      </c>
      <c r="J125" s="57" t="s">
        <v>26</v>
      </c>
      <c r="K125" s="57" t="s">
        <v>164</v>
      </c>
      <c r="L125" s="57" t="s">
        <v>25</v>
      </c>
      <c r="M125" s="57" t="s">
        <v>25</v>
      </c>
      <c r="N125" s="57" t="s">
        <v>25</v>
      </c>
      <c r="O125" s="57" t="s">
        <v>25</v>
      </c>
      <c r="P125" s="57" t="s">
        <v>25</v>
      </c>
      <c r="Q125" s="57" t="s">
        <v>25</v>
      </c>
      <c r="R125" s="57" t="s">
        <v>164</v>
      </c>
      <c r="S125" s="57" t="s">
        <v>26</v>
      </c>
      <c r="T125" s="57" t="s">
        <v>26</v>
      </c>
      <c r="U125" s="57" t="s">
        <v>26</v>
      </c>
      <c r="V125" s="57" t="s">
        <v>26</v>
      </c>
      <c r="W125" s="57" t="s">
        <v>26</v>
      </c>
      <c r="X125" s="57" t="s">
        <v>26</v>
      </c>
      <c r="Y125" s="57" t="s">
        <v>164</v>
      </c>
      <c r="Z125" s="57" t="s">
        <v>25</v>
      </c>
      <c r="AA125" s="57" t="s">
        <v>25</v>
      </c>
      <c r="AB125" s="57" t="s">
        <v>25</v>
      </c>
      <c r="AC125" s="57" t="s">
        <v>25</v>
      </c>
      <c r="AD125" s="57" t="s">
        <v>25</v>
      </c>
      <c r="AE125" s="57" t="s">
        <v>25</v>
      </c>
      <c r="AF125" s="57" t="s">
        <v>164</v>
      </c>
      <c r="AG125" s="57" t="s">
        <v>26</v>
      </c>
      <c r="AH125" s="57" t="s">
        <v>26</v>
      </c>
      <c r="AI125" s="57" t="s">
        <v>26</v>
      </c>
      <c r="AJ125" s="57" t="s">
        <v>26</v>
      </c>
      <c r="AK125" s="57" t="s">
        <v>26</v>
      </c>
      <c r="AL125" s="57" t="s">
        <v>26</v>
      </c>
      <c r="AM125" s="57" t="s">
        <v>164</v>
      </c>
      <c r="AN125" s="57"/>
      <c r="AO125" s="57"/>
      <c r="AP125" s="57"/>
      <c r="AQ125" s="57"/>
      <c r="AR125" s="57"/>
      <c r="AS125" s="57"/>
      <c r="AT125" s="57"/>
      <c r="AU125" s="57"/>
      <c r="AV125" s="57"/>
      <c r="AW125" s="57"/>
      <c r="AX125" s="57"/>
      <c r="AY125" s="57"/>
      <c r="AZ125" s="57"/>
      <c r="BA125" s="57"/>
      <c r="BB125" s="57"/>
      <c r="BC125" s="57"/>
      <c r="BD125" s="57"/>
      <c r="BE125" s="57"/>
      <c r="BF125" s="57"/>
      <c r="BG125" s="57"/>
      <c r="BH125" s="57"/>
      <c r="BI125" s="57"/>
      <c r="BJ125" s="57"/>
      <c r="BK125" s="57"/>
      <c r="BL125" s="57"/>
      <c r="BM125" s="57"/>
      <c r="BN125" s="57"/>
      <c r="BO125" s="57"/>
      <c r="BP125" s="57"/>
      <c r="BQ125" s="57"/>
      <c r="BR125" s="57"/>
      <c r="BS125" s="57"/>
      <c r="BT125" s="57"/>
      <c r="BU125" s="57"/>
      <c r="BV125" s="57"/>
      <c r="BW125" s="57"/>
      <c r="BX125" s="57"/>
      <c r="BY125" s="57"/>
      <c r="BZ125" s="57"/>
      <c r="CA125" s="57"/>
      <c r="CB125" s="57"/>
      <c r="CC125" s="57"/>
      <c r="CD125" s="57"/>
      <c r="CE125" s="57"/>
      <c r="CF125" s="57"/>
      <c r="CG125" s="57"/>
      <c r="CH125" s="57"/>
      <c r="CI125" s="57"/>
      <c r="CJ125" s="57"/>
      <c r="CK125" s="57"/>
      <c r="CL125" s="57"/>
      <c r="CM125" s="57"/>
      <c r="CN125" s="57"/>
      <c r="CO125" s="57"/>
      <c r="CP125" s="57"/>
      <c r="CQ125" s="57"/>
      <c r="CR125" s="57"/>
      <c r="CS125" s="57"/>
      <c r="CT125" s="57"/>
      <c r="CU125" s="57"/>
      <c r="CV125" s="57"/>
      <c r="CW125" s="57"/>
      <c r="CX125" s="57"/>
      <c r="CY125" s="57"/>
      <c r="CZ125" s="57"/>
      <c r="DA125" s="57"/>
      <c r="DB125" s="57"/>
      <c r="DC125" s="57"/>
      <c r="DD125" s="57"/>
      <c r="DE125" s="57"/>
      <c r="DF125" s="57"/>
      <c r="DG125" s="57"/>
      <c r="DH125" s="57"/>
      <c r="DI125" s="57"/>
      <c r="DJ125" s="57"/>
      <c r="DK125" s="57"/>
      <c r="DL125" s="57"/>
      <c r="DM125" s="57"/>
      <c r="DN125" s="57"/>
      <c r="DO125" s="57"/>
      <c r="DP125" s="57"/>
      <c r="DQ125" s="57"/>
      <c r="DR125" s="57"/>
      <c r="DS125" s="57"/>
      <c r="DT125" s="57"/>
      <c r="DU125" s="57"/>
      <c r="DV125" s="57"/>
      <c r="DW125" s="57"/>
      <c r="DX125" s="57"/>
      <c r="DY125" s="57"/>
      <c r="DZ125" s="57"/>
      <c r="EA125" s="57"/>
      <c r="EB125" s="57"/>
      <c r="EC125" s="57"/>
      <c r="ED125" s="57"/>
      <c r="EE125" s="57"/>
      <c r="EF125" s="57"/>
      <c r="EG125" s="57"/>
      <c r="EH125" s="57"/>
      <c r="EI125" s="57"/>
      <c r="EJ125" s="57"/>
      <c r="EK125" s="57"/>
      <c r="EL125" s="57"/>
      <c r="EM125" s="57"/>
      <c r="EN125" s="57"/>
      <c r="EO125" s="57"/>
      <c r="EP125" s="57"/>
      <c r="EQ125" s="57"/>
      <c r="ER125" s="57"/>
      <c r="ES125" s="57"/>
      <c r="ET125" s="57"/>
      <c r="EU125" s="57"/>
      <c r="EV125" s="57"/>
      <c r="EW125" s="57"/>
      <c r="EX125" s="57"/>
      <c r="EY125" s="57"/>
      <c r="EZ125" s="57"/>
      <c r="FA125" s="57"/>
      <c r="FB125" s="57"/>
      <c r="FC125" s="57"/>
      <c r="FD125" s="57"/>
      <c r="FE125" s="57"/>
      <c r="FF125" s="57"/>
      <c r="FG125" s="57"/>
      <c r="FH125" s="57"/>
      <c r="FI125" s="57"/>
      <c r="FJ125" s="57"/>
      <c r="FK125" s="57"/>
      <c r="FL125" s="57"/>
      <c r="FM125" s="57"/>
      <c r="FN125" s="57"/>
      <c r="FO125" s="57"/>
      <c r="FP125" s="57"/>
      <c r="FQ125" s="57"/>
      <c r="FR125" s="57"/>
      <c r="FS125" s="57"/>
      <c r="FT125" s="57"/>
      <c r="FU125" s="57"/>
      <c r="FV125" s="57"/>
      <c r="FW125" s="57"/>
      <c r="FX125" s="57"/>
      <c r="FY125" s="57"/>
      <c r="FZ125" s="57"/>
      <c r="GA125" s="57"/>
      <c r="GB125" s="57"/>
      <c r="GC125" s="57"/>
      <c r="GD125" s="57"/>
      <c r="GE125" s="57"/>
      <c r="GF125" s="57"/>
      <c r="GG125" s="57"/>
      <c r="GH125" s="57"/>
      <c r="GI125" s="57"/>
      <c r="GJ125" s="57"/>
      <c r="GK125" s="57"/>
      <c r="GL125" s="57"/>
      <c r="GM125" s="57"/>
      <c r="GN125" s="57"/>
      <c r="GO125" s="57"/>
      <c r="GP125" s="57"/>
      <c r="GQ125" s="57"/>
      <c r="GR125" s="57"/>
      <c r="GS125" s="57"/>
      <c r="GT125" s="57"/>
      <c r="GU125" s="57"/>
      <c r="GV125" s="57"/>
      <c r="GW125" s="57"/>
      <c r="GX125" s="57"/>
      <c r="GY125" s="57"/>
      <c r="GZ125" s="57"/>
      <c r="HA125" s="57"/>
      <c r="HB125" s="57"/>
      <c r="HC125" s="57"/>
      <c r="HD125" s="57"/>
      <c r="HE125" s="57"/>
      <c r="HF125" s="57"/>
      <c r="HG125" s="57"/>
      <c r="HH125" s="57"/>
      <c r="HI125" s="57"/>
      <c r="HJ125" s="57"/>
      <c r="HK125" s="57"/>
      <c r="HL125" s="57"/>
      <c r="HM125" s="57"/>
      <c r="HN125" s="57"/>
      <c r="HO125" s="57"/>
      <c r="HP125" s="57"/>
      <c r="HQ125" s="57"/>
      <c r="HR125" s="57"/>
      <c r="HS125" s="57"/>
      <c r="HT125" s="57"/>
      <c r="HU125" s="57"/>
      <c r="HV125" s="57"/>
      <c r="HW125" s="57"/>
      <c r="HX125" s="57"/>
      <c r="HY125" s="57"/>
      <c r="HZ125" s="57"/>
      <c r="IA125" s="57"/>
      <c r="IB125" s="57"/>
      <c r="IC125" s="57"/>
      <c r="ID125" s="57"/>
      <c r="IE125" s="57"/>
      <c r="IF125" s="57"/>
      <c r="IG125" s="57"/>
      <c r="IH125" s="57"/>
      <c r="II125" s="57"/>
      <c r="IJ125" s="57"/>
      <c r="IK125" s="57"/>
      <c r="IL125" s="57"/>
      <c r="IM125" s="57"/>
      <c r="IN125" s="57"/>
      <c r="IO125" s="57"/>
      <c r="IP125" s="57"/>
      <c r="IQ125" s="57"/>
      <c r="IR125" s="57"/>
      <c r="IS125" s="57"/>
      <c r="IT125" s="57"/>
      <c r="IU125" s="57"/>
      <c r="IV125" s="57"/>
      <c r="IW125" s="57"/>
      <c r="IX125" s="57"/>
      <c r="IY125" s="57"/>
      <c r="IZ125" s="57"/>
      <c r="JA125" s="57"/>
      <c r="JB125" s="57"/>
      <c r="JC125" s="57"/>
      <c r="JD125" s="57"/>
      <c r="JE125" s="57"/>
      <c r="JF125" s="57"/>
      <c r="JG125" s="57"/>
      <c r="JH125" s="57"/>
      <c r="JI125" s="57"/>
      <c r="JJ125" s="57"/>
      <c r="JK125" s="57"/>
      <c r="JL125" s="57"/>
      <c r="JM125" s="57"/>
      <c r="JN125" s="57"/>
      <c r="JO125" s="57"/>
      <c r="JP125" s="57"/>
      <c r="JQ125" s="57"/>
      <c r="JR125" s="57"/>
      <c r="JS125" s="57"/>
      <c r="JT125" s="57"/>
      <c r="JU125" s="57"/>
      <c r="JV125" s="57"/>
      <c r="JW125" s="57"/>
      <c r="JX125" s="57"/>
      <c r="JY125" s="57"/>
      <c r="JZ125" s="57"/>
      <c r="KA125" s="57"/>
      <c r="KB125" s="57"/>
      <c r="KC125" s="57"/>
      <c r="KD125" s="57"/>
      <c r="KE125" s="57"/>
      <c r="KF125" s="57"/>
      <c r="KG125" s="57"/>
      <c r="KH125" s="57"/>
      <c r="KI125" s="57"/>
      <c r="KJ125" s="57"/>
      <c r="KK125" s="57"/>
      <c r="KL125" s="57"/>
      <c r="KM125" s="57"/>
      <c r="KN125" s="57"/>
      <c r="KO125" s="57"/>
      <c r="KP125" s="57"/>
      <c r="KQ125" s="57"/>
      <c r="KR125" s="57"/>
      <c r="KS125" s="57"/>
      <c r="KT125" s="57"/>
      <c r="KU125" s="57"/>
      <c r="KV125" s="57"/>
      <c r="KW125" s="57"/>
      <c r="KX125" s="57"/>
      <c r="KY125" s="57"/>
      <c r="KZ125" s="57"/>
      <c r="LA125" s="57"/>
      <c r="LB125" s="57"/>
      <c r="LC125" s="57"/>
      <c r="LD125" s="57"/>
      <c r="LE125" s="57"/>
      <c r="LF125" s="57"/>
      <c r="LG125" s="57"/>
      <c r="LH125" s="57"/>
      <c r="LI125" s="57"/>
      <c r="LJ125" s="57"/>
      <c r="LK125" s="57"/>
      <c r="LL125" s="57"/>
      <c r="LM125" s="57"/>
      <c r="LN125" s="57"/>
      <c r="LO125" s="57"/>
      <c r="LP125" s="57"/>
      <c r="LQ125" s="57"/>
      <c r="LR125" s="57"/>
      <c r="LS125" s="57"/>
      <c r="LT125" s="57"/>
      <c r="LU125" s="57"/>
      <c r="LV125" s="57"/>
      <c r="LW125" s="57"/>
      <c r="LX125" s="57"/>
      <c r="LY125" s="57"/>
      <c r="LZ125" s="57"/>
      <c r="MA125" s="57"/>
      <c r="MB125" s="57"/>
      <c r="MC125" s="57"/>
      <c r="MD125" s="57"/>
      <c r="ME125" s="57"/>
      <c r="MF125" s="57"/>
      <c r="MG125" s="57"/>
      <c r="MH125" s="57"/>
      <c r="MI125" s="57"/>
      <c r="MJ125" s="57"/>
      <c r="MK125" s="57"/>
      <c r="ML125" s="57"/>
      <c r="MM125" s="57"/>
      <c r="MN125" s="57"/>
      <c r="MO125" s="57"/>
      <c r="MP125" s="57"/>
      <c r="MQ125" s="57"/>
      <c r="MR125" s="57"/>
      <c r="MS125" s="57"/>
      <c r="MT125" s="57"/>
      <c r="MU125" s="57"/>
      <c r="MV125" s="57"/>
      <c r="MW125" s="57"/>
      <c r="MX125" s="57"/>
      <c r="MY125" s="57"/>
      <c r="MZ125" s="57"/>
      <c r="NA125" s="57"/>
      <c r="NB125" s="57"/>
      <c r="NC125" s="57"/>
      <c r="ND125" s="57"/>
      <c r="NE125" s="57"/>
      <c r="NF125" s="57"/>
      <c r="NG125" s="57"/>
      <c r="NH125" s="57"/>
      <c r="NI125" s="57"/>
      <c r="NJ125" s="57"/>
      <c r="NK125" s="57"/>
      <c r="NL125" s="57"/>
      <c r="NM125" s="57"/>
      <c r="NN125" s="57"/>
      <c r="NO125" s="57"/>
      <c r="NP125" s="57"/>
      <c r="NQ125" s="57"/>
      <c r="NR125" s="57"/>
      <c r="NS125" s="57"/>
      <c r="NT125" s="57"/>
      <c r="NU125" s="57"/>
      <c r="NV125" s="57"/>
      <c r="NW125" s="57"/>
      <c r="NX125" s="57"/>
      <c r="NY125" s="57"/>
      <c r="NZ125" s="57"/>
      <c r="OA125" s="57"/>
      <c r="OB125" s="57"/>
      <c r="OC125" s="57"/>
      <c r="OD125" s="57"/>
      <c r="OE125" s="57"/>
      <c r="OF125" s="57"/>
    </row>
    <row r="126" spans="2:396" x14ac:dyDescent="0.25">
      <c r="D126" s="57"/>
      <c r="E126" s="57"/>
      <c r="F126" s="57"/>
      <c r="G126" s="57"/>
      <c r="H126" s="57"/>
      <c r="I126" s="57"/>
      <c r="J126" s="57"/>
      <c r="K126" s="57"/>
      <c r="L126" s="57"/>
      <c r="M126" s="57"/>
      <c r="N126" s="57"/>
      <c r="O126" s="57"/>
      <c r="P126" s="57"/>
      <c r="Q126" s="57"/>
      <c r="R126" s="57"/>
      <c r="S126" s="57"/>
      <c r="T126" s="57"/>
      <c r="U126" s="57"/>
      <c r="V126" s="57"/>
      <c r="W126" s="57"/>
      <c r="X126" s="57"/>
      <c r="Y126" s="57"/>
      <c r="Z126" s="57"/>
      <c r="AA126" s="57"/>
      <c r="AB126" s="57"/>
      <c r="AC126" s="57"/>
      <c r="AD126" s="57"/>
      <c r="AE126" s="57"/>
      <c r="AF126" s="57"/>
      <c r="AG126" s="57"/>
      <c r="AH126" s="57"/>
      <c r="AI126" s="57"/>
      <c r="AJ126" s="57"/>
      <c r="AK126" s="57"/>
      <c r="AL126" s="57"/>
      <c r="AM126" s="57"/>
      <c r="AN126" s="57"/>
      <c r="AO126" s="57"/>
      <c r="AP126" s="57"/>
      <c r="AQ126" s="57"/>
      <c r="AR126" s="57"/>
      <c r="AS126" s="57"/>
      <c r="AT126" s="57"/>
      <c r="AU126" s="57"/>
      <c r="AV126" s="57"/>
      <c r="AW126" s="57"/>
      <c r="AX126" s="57"/>
      <c r="AY126" s="57"/>
      <c r="AZ126" s="57"/>
      <c r="BA126" s="57"/>
      <c r="BB126" s="57"/>
      <c r="BC126" s="57"/>
      <c r="BD126" s="57"/>
      <c r="BE126" s="57"/>
      <c r="BF126" s="57"/>
      <c r="BG126" s="57"/>
      <c r="BH126" s="57"/>
      <c r="BI126" s="57"/>
      <c r="BJ126" s="57"/>
      <c r="BK126" s="57"/>
      <c r="BL126" s="57"/>
      <c r="BM126" s="57"/>
      <c r="BN126" s="57"/>
      <c r="BO126" s="57"/>
      <c r="BP126" s="57"/>
      <c r="BQ126" s="57"/>
      <c r="BR126" s="57"/>
      <c r="BS126" s="57"/>
      <c r="BT126" s="57"/>
      <c r="BU126" s="57"/>
      <c r="BV126" s="57"/>
      <c r="BW126" s="57"/>
      <c r="BX126" s="57"/>
      <c r="BY126" s="57"/>
      <c r="BZ126" s="57"/>
      <c r="CA126" s="57"/>
      <c r="CB126" s="57"/>
      <c r="CC126" s="57"/>
      <c r="CD126" s="57"/>
      <c r="CE126" s="57"/>
      <c r="CF126" s="57"/>
      <c r="CG126" s="57"/>
      <c r="CH126" s="57"/>
      <c r="CI126" s="57"/>
      <c r="CJ126" s="57"/>
      <c r="CK126" s="57"/>
      <c r="CL126" s="57"/>
      <c r="CM126" s="57"/>
      <c r="CN126" s="57"/>
      <c r="CO126" s="57"/>
      <c r="CP126" s="57"/>
      <c r="CQ126" s="57"/>
      <c r="CR126" s="57"/>
      <c r="CS126" s="57"/>
      <c r="CT126" s="57"/>
      <c r="CU126" s="57"/>
      <c r="CV126" s="57"/>
      <c r="CW126" s="57"/>
      <c r="CX126" s="57"/>
      <c r="CY126" s="57"/>
      <c r="CZ126" s="57"/>
      <c r="DA126" s="57"/>
      <c r="DB126" s="57"/>
      <c r="DC126" s="57"/>
      <c r="DD126" s="57"/>
      <c r="DE126" s="57"/>
      <c r="DF126" s="57"/>
      <c r="DG126" s="57"/>
      <c r="DH126" s="57"/>
      <c r="DI126" s="57"/>
      <c r="DJ126" s="57"/>
      <c r="DK126" s="57"/>
      <c r="DL126" s="57"/>
      <c r="DM126" s="57"/>
      <c r="DN126" s="57"/>
      <c r="DO126" s="57"/>
      <c r="DP126" s="57"/>
      <c r="DQ126" s="57"/>
      <c r="DR126" s="57"/>
      <c r="DS126" s="57"/>
      <c r="DT126" s="57"/>
      <c r="DU126" s="57"/>
      <c r="DV126" s="57"/>
      <c r="DW126" s="57"/>
      <c r="DX126" s="57"/>
      <c r="DY126" s="57"/>
      <c r="DZ126" s="57"/>
      <c r="EA126" s="57"/>
      <c r="EB126" s="57"/>
      <c r="EC126" s="57"/>
      <c r="ED126" s="57"/>
      <c r="EE126" s="57"/>
      <c r="EF126" s="57"/>
      <c r="EG126" s="57"/>
      <c r="EH126" s="57"/>
      <c r="EI126" s="57"/>
      <c r="EJ126" s="57"/>
      <c r="EK126" s="57"/>
      <c r="EL126" s="57"/>
      <c r="EM126" s="57"/>
      <c r="EN126" s="57"/>
      <c r="EO126" s="57"/>
      <c r="EP126" s="57"/>
      <c r="EQ126" s="57"/>
      <c r="ER126" s="57"/>
      <c r="ES126" s="57"/>
      <c r="ET126" s="57"/>
      <c r="EU126" s="57"/>
      <c r="EV126" s="57"/>
      <c r="EW126" s="57"/>
      <c r="EX126" s="57"/>
      <c r="EY126" s="57"/>
      <c r="EZ126" s="57"/>
      <c r="FA126" s="57"/>
      <c r="FB126" s="57"/>
      <c r="FC126" s="57"/>
      <c r="FD126" s="57"/>
      <c r="FE126" s="57"/>
      <c r="FF126" s="57"/>
      <c r="FG126" s="57"/>
      <c r="FH126" s="57"/>
      <c r="FI126" s="57"/>
      <c r="FJ126" s="57"/>
      <c r="FK126" s="57"/>
      <c r="FL126" s="57"/>
      <c r="FM126" s="57"/>
      <c r="FN126" s="57"/>
      <c r="FO126" s="57"/>
      <c r="FP126" s="57"/>
      <c r="FQ126" s="57"/>
      <c r="FR126" s="57"/>
      <c r="FS126" s="57"/>
      <c r="FT126" s="57"/>
      <c r="FU126" s="57"/>
      <c r="FV126" s="57"/>
      <c r="FW126" s="57"/>
      <c r="FX126" s="57"/>
      <c r="FY126" s="57"/>
      <c r="FZ126" s="57"/>
      <c r="GA126" s="57"/>
      <c r="GB126" s="57"/>
      <c r="GC126" s="57"/>
      <c r="GD126" s="57"/>
      <c r="GE126" s="57"/>
      <c r="GF126" s="57"/>
      <c r="GG126" s="57"/>
      <c r="GH126" s="57"/>
      <c r="GI126" s="57"/>
      <c r="GJ126" s="57"/>
      <c r="GK126" s="57"/>
      <c r="GL126" s="57"/>
      <c r="GM126" s="57"/>
      <c r="GN126" s="57"/>
      <c r="GO126" s="57"/>
      <c r="GP126" s="57"/>
      <c r="GQ126" s="57"/>
      <c r="GR126" s="57"/>
      <c r="GS126" s="57"/>
      <c r="GT126" s="57"/>
      <c r="GU126" s="57"/>
      <c r="GV126" s="57"/>
      <c r="GW126" s="57"/>
      <c r="GX126" s="57"/>
      <c r="GY126" s="57"/>
      <c r="GZ126" s="57"/>
      <c r="HA126" s="57"/>
      <c r="HB126" s="57"/>
      <c r="HC126" s="57"/>
      <c r="HD126" s="57"/>
      <c r="HE126" s="57"/>
      <c r="HF126" s="57"/>
      <c r="HG126" s="57"/>
      <c r="HH126" s="57"/>
      <c r="HI126" s="57"/>
      <c r="HJ126" s="57"/>
      <c r="HK126" s="57"/>
      <c r="HL126" s="57"/>
      <c r="HM126" s="57"/>
      <c r="HN126" s="57"/>
      <c r="HO126" s="57"/>
      <c r="HP126" s="57"/>
      <c r="HQ126" s="57"/>
      <c r="HR126" s="57"/>
      <c r="HS126" s="57"/>
      <c r="HT126" s="57"/>
      <c r="HU126" s="57"/>
      <c r="HV126" s="57"/>
      <c r="HW126" s="57"/>
      <c r="HX126" s="57"/>
      <c r="HY126" s="57"/>
      <c r="HZ126" s="57"/>
      <c r="IA126" s="57"/>
      <c r="IB126" s="57"/>
      <c r="IC126" s="57"/>
      <c r="ID126" s="57"/>
      <c r="IE126" s="57"/>
      <c r="IF126" s="57"/>
      <c r="IG126" s="57"/>
      <c r="IH126" s="57"/>
      <c r="II126" s="57"/>
      <c r="IJ126" s="57"/>
      <c r="IK126" s="57"/>
      <c r="IL126" s="57"/>
      <c r="IM126" s="57"/>
      <c r="IN126" s="57"/>
      <c r="IO126" s="57"/>
      <c r="IP126" s="57"/>
      <c r="IQ126" s="57"/>
      <c r="IR126" s="57"/>
      <c r="IS126" s="57"/>
      <c r="IT126" s="57"/>
      <c r="IU126" s="57"/>
      <c r="IV126" s="57"/>
      <c r="IW126" s="57"/>
      <c r="IX126" s="57"/>
      <c r="IY126" s="57"/>
      <c r="IZ126" s="57"/>
      <c r="JA126" s="57"/>
      <c r="JB126" s="57"/>
      <c r="JC126" s="57"/>
      <c r="JD126" s="57"/>
      <c r="JE126" s="57"/>
      <c r="JF126" s="57"/>
      <c r="JG126" s="57"/>
      <c r="JH126" s="57"/>
      <c r="JI126" s="57"/>
      <c r="JJ126" s="57"/>
      <c r="JK126" s="57"/>
      <c r="JL126" s="57"/>
      <c r="JM126" s="57"/>
      <c r="JN126" s="57"/>
      <c r="JO126" s="57"/>
      <c r="JP126" s="57"/>
      <c r="JQ126" s="57"/>
      <c r="JR126" s="57"/>
      <c r="JS126" s="57"/>
      <c r="JT126" s="57"/>
      <c r="JU126" s="57"/>
      <c r="JV126" s="57"/>
      <c r="JW126" s="57"/>
      <c r="JX126" s="57"/>
      <c r="JY126" s="57"/>
      <c r="JZ126" s="57"/>
      <c r="KA126" s="57"/>
      <c r="KB126" s="57"/>
      <c r="KC126" s="57"/>
      <c r="KD126" s="57"/>
      <c r="KE126" s="57"/>
      <c r="KF126" s="57"/>
      <c r="KG126" s="57"/>
      <c r="KH126" s="57"/>
      <c r="KI126" s="57"/>
      <c r="KJ126" s="57"/>
      <c r="KK126" s="57"/>
      <c r="KL126" s="57"/>
      <c r="KM126" s="57"/>
      <c r="KN126" s="57"/>
      <c r="KO126" s="57"/>
      <c r="KP126" s="57"/>
      <c r="KQ126" s="57"/>
      <c r="KR126" s="57"/>
      <c r="KS126" s="57"/>
      <c r="KT126" s="57"/>
      <c r="KU126" s="57"/>
      <c r="KV126" s="57"/>
      <c r="KW126" s="57"/>
      <c r="KX126" s="57"/>
      <c r="KY126" s="57"/>
      <c r="KZ126" s="57"/>
      <c r="LA126" s="57"/>
      <c r="LB126" s="57"/>
      <c r="LC126" s="57"/>
      <c r="LD126" s="57"/>
      <c r="LE126" s="57"/>
      <c r="LF126" s="57"/>
      <c r="LG126" s="57"/>
      <c r="LH126" s="57"/>
      <c r="LI126" s="57"/>
      <c r="LJ126" s="57"/>
      <c r="LK126" s="57"/>
      <c r="LL126" s="57"/>
      <c r="LM126" s="57"/>
      <c r="LN126" s="57"/>
      <c r="LO126" s="57"/>
      <c r="LP126" s="57"/>
      <c r="LQ126" s="57"/>
      <c r="LR126" s="57"/>
      <c r="LS126" s="57"/>
      <c r="LT126" s="57"/>
      <c r="LU126" s="57"/>
      <c r="LV126" s="57"/>
      <c r="LW126" s="57"/>
      <c r="LX126" s="57"/>
      <c r="LY126" s="57"/>
      <c r="LZ126" s="57"/>
      <c r="MA126" s="57"/>
      <c r="MB126" s="57"/>
      <c r="MC126" s="57"/>
      <c r="MD126" s="57"/>
      <c r="ME126" s="57"/>
      <c r="MF126" s="57"/>
      <c r="MG126" s="57"/>
      <c r="MH126" s="57"/>
      <c r="MI126" s="57"/>
      <c r="MJ126" s="57"/>
      <c r="MK126" s="57"/>
      <c r="ML126" s="57"/>
      <c r="MM126" s="57"/>
      <c r="MN126" s="57"/>
      <c r="MO126" s="57"/>
      <c r="MP126" s="57"/>
      <c r="MQ126" s="57"/>
      <c r="MR126" s="57"/>
      <c r="MS126" s="57"/>
      <c r="MT126" s="57"/>
      <c r="MU126" s="57"/>
      <c r="MV126" s="57"/>
      <c r="MW126" s="57"/>
      <c r="MX126" s="57"/>
      <c r="MY126" s="57"/>
      <c r="MZ126" s="57"/>
      <c r="NA126" s="57"/>
      <c r="NB126" s="57"/>
      <c r="NC126" s="57"/>
      <c r="ND126" s="57"/>
      <c r="NE126" s="57"/>
      <c r="NF126" s="57"/>
      <c r="NG126" s="57"/>
      <c r="NH126" s="57"/>
      <c r="NI126" s="57"/>
      <c r="NJ126" s="57"/>
      <c r="NK126" s="57"/>
      <c r="NL126" s="57"/>
      <c r="NM126" s="57"/>
      <c r="NN126" s="57"/>
      <c r="NO126" s="57"/>
      <c r="NP126" s="57"/>
      <c r="NQ126" s="57"/>
      <c r="NR126" s="57"/>
      <c r="NS126" s="57"/>
      <c r="NT126" s="57"/>
      <c r="NU126" s="57"/>
      <c r="NV126" s="57"/>
      <c r="NW126" s="57"/>
      <c r="NX126" s="57"/>
      <c r="NY126" s="57"/>
      <c r="NZ126" s="57"/>
      <c r="OA126" s="57"/>
      <c r="OB126" s="57"/>
      <c r="OC126" s="57"/>
      <c r="OD126" s="57"/>
      <c r="OE126" s="57"/>
      <c r="OF126" s="57"/>
    </row>
    <row r="127" spans="2:396" x14ac:dyDescent="0.25">
      <c r="D127" s="57"/>
      <c r="E127" s="57"/>
      <c r="F127" s="57"/>
      <c r="G127" s="57"/>
      <c r="H127" s="57"/>
      <c r="I127" s="57"/>
      <c r="J127" s="57"/>
      <c r="K127" s="57"/>
      <c r="L127" s="57"/>
      <c r="M127" s="57"/>
      <c r="N127" s="57"/>
      <c r="O127" s="57"/>
      <c r="P127" s="57"/>
      <c r="Q127" s="57"/>
      <c r="R127" s="57"/>
      <c r="S127" s="57"/>
      <c r="T127" s="57"/>
      <c r="U127" s="57"/>
      <c r="V127" s="57"/>
      <c r="W127" s="57"/>
      <c r="X127" s="57"/>
      <c r="Y127" s="57"/>
      <c r="Z127" s="57"/>
      <c r="AA127" s="57"/>
      <c r="AB127" s="57"/>
      <c r="AC127" s="57"/>
      <c r="AD127" s="57"/>
      <c r="AE127" s="57"/>
      <c r="AF127" s="57"/>
      <c r="AG127" s="57"/>
      <c r="AH127" s="57"/>
      <c r="AI127" s="57"/>
      <c r="AJ127" s="57"/>
      <c r="AK127" s="57"/>
      <c r="AL127" s="57"/>
      <c r="AM127" s="57"/>
      <c r="AN127" s="57"/>
      <c r="AO127" s="57"/>
      <c r="AP127" s="57"/>
      <c r="AQ127" s="57"/>
      <c r="AR127" s="57"/>
      <c r="AS127" s="57"/>
      <c r="AT127" s="57"/>
    </row>
    <row r="128" spans="2:396" x14ac:dyDescent="0.25">
      <c r="B128" s="58">
        <v>22</v>
      </c>
      <c r="C128" s="59" t="s">
        <v>142</v>
      </c>
      <c r="D128" s="59">
        <f>VLOOKUP($B128,'Shift Plan'!$A$8:$N$55,14,FALSE)</f>
        <v>28</v>
      </c>
      <c r="E128" s="57"/>
      <c r="F128" s="57"/>
      <c r="K128" s="57"/>
      <c r="L128" s="57"/>
      <c r="M128" s="59"/>
      <c r="N128" s="57"/>
      <c r="O128" s="57"/>
      <c r="P128" s="57"/>
      <c r="Q128" s="57"/>
      <c r="R128" s="57"/>
      <c r="S128" s="57"/>
      <c r="T128" s="59"/>
      <c r="U128" s="57"/>
      <c r="V128" s="57"/>
      <c r="W128" s="57"/>
      <c r="X128" s="57"/>
      <c r="Y128" s="57"/>
      <c r="Z128" s="57"/>
      <c r="AA128" s="59"/>
      <c r="AB128" s="57"/>
      <c r="AC128" s="57"/>
      <c r="AD128" s="57"/>
      <c r="AE128" s="57"/>
      <c r="AF128" s="57"/>
      <c r="AG128" s="57"/>
      <c r="AH128" s="59"/>
      <c r="AI128" s="57"/>
      <c r="AJ128" s="57"/>
      <c r="AK128" s="57"/>
      <c r="AL128" s="57"/>
      <c r="AM128" s="57"/>
      <c r="AN128" s="57"/>
      <c r="AO128" s="59"/>
      <c r="AP128" s="57"/>
      <c r="AQ128" s="57"/>
      <c r="AR128" s="57"/>
      <c r="AS128" s="57"/>
      <c r="AT128" s="57"/>
    </row>
    <row r="129" spans="3:403" x14ac:dyDescent="0.25">
      <c r="C129" s="60" t="s">
        <v>34</v>
      </c>
      <c r="D129" s="57">
        <f>VLOOKUP($B128,'Shift Plan'!$A$8:$L$55,12,FALSE)</f>
        <v>8</v>
      </c>
      <c r="E129" s="57" t="s">
        <v>17</v>
      </c>
      <c r="F129" s="57" t="s">
        <v>18</v>
      </c>
      <c r="G129" s="57" t="s">
        <v>19</v>
      </c>
      <c r="H129" s="57" t="s">
        <v>20</v>
      </c>
      <c r="I129" s="57" t="s">
        <v>21</v>
      </c>
      <c r="J129" s="57" t="s">
        <v>22</v>
      </c>
      <c r="K129" s="57" t="s">
        <v>23</v>
      </c>
      <c r="L129" s="57" t="s">
        <v>17</v>
      </c>
      <c r="M129" s="57" t="s">
        <v>18</v>
      </c>
      <c r="N129" s="57" t="s">
        <v>19</v>
      </c>
      <c r="O129" s="57" t="s">
        <v>20</v>
      </c>
      <c r="P129" s="57" t="s">
        <v>21</v>
      </c>
      <c r="Q129" s="57" t="s">
        <v>22</v>
      </c>
      <c r="R129" s="57" t="s">
        <v>23</v>
      </c>
      <c r="S129" s="57" t="s">
        <v>17</v>
      </c>
      <c r="T129" s="57" t="s">
        <v>18</v>
      </c>
      <c r="U129" s="57" t="s">
        <v>19</v>
      </c>
      <c r="V129" s="57" t="s">
        <v>20</v>
      </c>
      <c r="W129" s="57" t="s">
        <v>21</v>
      </c>
      <c r="X129" s="57" t="s">
        <v>22</v>
      </c>
      <c r="Y129" s="57" t="s">
        <v>23</v>
      </c>
      <c r="Z129" s="57" t="s">
        <v>17</v>
      </c>
      <c r="AA129" s="57" t="s">
        <v>18</v>
      </c>
      <c r="AB129" s="57" t="s">
        <v>19</v>
      </c>
      <c r="AC129" s="57" t="s">
        <v>20</v>
      </c>
      <c r="AD129" s="57" t="s">
        <v>21</v>
      </c>
      <c r="AE129" s="57" t="s">
        <v>22</v>
      </c>
      <c r="AF129" s="57" t="s">
        <v>23</v>
      </c>
      <c r="AG129" s="57" t="s">
        <v>17</v>
      </c>
      <c r="AH129" s="57" t="s">
        <v>18</v>
      </c>
      <c r="AI129" s="57" t="s">
        <v>19</v>
      </c>
      <c r="AJ129" s="57" t="s">
        <v>20</v>
      </c>
      <c r="AK129" s="57" t="s">
        <v>21</v>
      </c>
      <c r="AL129" s="57" t="s">
        <v>22</v>
      </c>
      <c r="AM129" s="57" t="s">
        <v>23</v>
      </c>
      <c r="AN129" s="57"/>
      <c r="AO129" s="57"/>
      <c r="AP129" s="57"/>
      <c r="AQ129" s="57"/>
      <c r="AR129" s="57"/>
      <c r="AS129" s="57"/>
      <c r="AT129" s="57"/>
      <c r="AU129" s="57"/>
      <c r="AV129" s="57"/>
      <c r="AW129" s="57"/>
      <c r="AX129" s="57"/>
      <c r="AY129" s="57"/>
      <c r="AZ129" s="57"/>
      <c r="BA129" s="57"/>
      <c r="BB129" s="57"/>
      <c r="BC129" s="57"/>
      <c r="BD129" s="57"/>
      <c r="BE129" s="57"/>
      <c r="BF129" s="57"/>
      <c r="BG129" s="57"/>
      <c r="BH129" s="57"/>
      <c r="BI129" s="57"/>
      <c r="BJ129" s="57"/>
      <c r="BK129" s="57"/>
      <c r="BL129" s="57"/>
      <c r="BM129" s="57"/>
      <c r="BN129" s="57"/>
      <c r="BO129" s="57"/>
      <c r="BP129" s="57"/>
      <c r="BQ129" s="57"/>
      <c r="BR129" s="57"/>
      <c r="BS129" s="57"/>
      <c r="BT129" s="57"/>
      <c r="BU129" s="57"/>
      <c r="BV129" s="57"/>
      <c r="BW129" s="57"/>
      <c r="BX129" s="57"/>
      <c r="BY129" s="57"/>
      <c r="BZ129" s="57"/>
      <c r="CA129" s="57"/>
      <c r="CB129" s="57"/>
      <c r="CC129" s="57"/>
      <c r="CD129" s="57"/>
      <c r="CE129" s="57"/>
      <c r="CF129" s="57"/>
      <c r="CG129" s="57"/>
      <c r="CH129" s="57"/>
      <c r="CI129" s="57"/>
      <c r="CJ129" s="57"/>
      <c r="CK129" s="57"/>
      <c r="CL129" s="57"/>
      <c r="CM129" s="57"/>
      <c r="CN129" s="57"/>
      <c r="CO129" s="57"/>
      <c r="CP129" s="57"/>
      <c r="CQ129" s="57"/>
      <c r="CR129" s="57"/>
      <c r="CS129" s="57"/>
      <c r="CT129" s="57"/>
      <c r="CU129" s="57"/>
      <c r="CV129" s="57"/>
      <c r="CW129" s="57"/>
      <c r="CX129" s="57"/>
      <c r="CY129" s="57"/>
      <c r="CZ129" s="57"/>
      <c r="DA129" s="57"/>
      <c r="DB129" s="57"/>
      <c r="DC129" s="57"/>
      <c r="DD129" s="57"/>
      <c r="DE129" s="57"/>
      <c r="DF129" s="57"/>
      <c r="DG129" s="57"/>
      <c r="DH129" s="57"/>
      <c r="DI129" s="57"/>
      <c r="DJ129" s="57"/>
      <c r="DK129" s="57"/>
      <c r="DL129" s="57"/>
      <c r="DM129" s="57"/>
      <c r="DN129" s="57"/>
      <c r="DO129" s="57"/>
      <c r="DP129" s="57"/>
      <c r="DQ129" s="57"/>
      <c r="DR129" s="57"/>
      <c r="DS129" s="57"/>
      <c r="DT129" s="57"/>
      <c r="DU129" s="57"/>
      <c r="DV129" s="57"/>
      <c r="DW129" s="57"/>
      <c r="DX129" s="57"/>
      <c r="DY129" s="57"/>
      <c r="DZ129" s="57"/>
      <c r="EA129" s="57"/>
      <c r="EB129" s="57"/>
      <c r="EC129" s="57"/>
      <c r="ED129" s="57"/>
      <c r="EE129" s="57"/>
      <c r="EF129" s="57"/>
      <c r="EG129" s="57"/>
      <c r="EH129" s="57"/>
      <c r="EI129" s="57"/>
      <c r="EJ129" s="57"/>
      <c r="EK129" s="57"/>
      <c r="EL129" s="57"/>
      <c r="EM129" s="57"/>
      <c r="EN129" s="57"/>
      <c r="EO129" s="57"/>
      <c r="EP129" s="57"/>
      <c r="EQ129" s="57"/>
      <c r="ER129" s="57"/>
      <c r="ES129" s="57"/>
      <c r="ET129" s="57"/>
      <c r="EU129" s="57"/>
      <c r="EV129" s="57"/>
      <c r="EW129" s="57"/>
      <c r="EX129" s="57"/>
      <c r="EY129" s="57"/>
      <c r="EZ129" s="57"/>
      <c r="FA129" s="57"/>
      <c r="FB129" s="57"/>
      <c r="FC129" s="57"/>
      <c r="FD129" s="57"/>
      <c r="FE129" s="57"/>
      <c r="FF129" s="57"/>
      <c r="FG129" s="57"/>
      <c r="FH129" s="57"/>
      <c r="FI129" s="57"/>
      <c r="FJ129" s="57"/>
      <c r="FK129" s="57"/>
      <c r="FL129" s="57"/>
      <c r="FM129" s="57"/>
      <c r="FN129" s="57"/>
      <c r="FO129" s="57"/>
      <c r="FP129" s="57"/>
      <c r="FQ129" s="57"/>
      <c r="FR129" s="57"/>
      <c r="FS129" s="57"/>
      <c r="FT129" s="57"/>
      <c r="FU129" s="57"/>
      <c r="FV129" s="57"/>
      <c r="FW129" s="57"/>
      <c r="FX129" s="57"/>
      <c r="FY129" s="57"/>
      <c r="FZ129" s="57"/>
      <c r="GA129" s="57"/>
      <c r="GB129" s="57"/>
      <c r="GC129" s="57"/>
      <c r="GD129" s="57"/>
      <c r="GE129" s="57"/>
      <c r="GF129" s="57"/>
      <c r="GG129" s="57"/>
      <c r="GH129" s="57"/>
      <c r="GI129" s="57"/>
      <c r="GJ129" s="57"/>
      <c r="GK129" s="57"/>
      <c r="GL129" s="57"/>
      <c r="GM129" s="57"/>
      <c r="GN129" s="57"/>
      <c r="GO129" s="57"/>
      <c r="GP129" s="57"/>
      <c r="GQ129" s="57"/>
      <c r="GR129" s="57"/>
      <c r="GS129" s="57"/>
      <c r="GT129" s="57"/>
      <c r="GU129" s="57"/>
      <c r="GV129" s="57"/>
      <c r="GW129" s="57"/>
      <c r="GX129" s="57"/>
      <c r="GY129" s="57"/>
      <c r="GZ129" s="57"/>
      <c r="HA129" s="57"/>
      <c r="HB129" s="57"/>
      <c r="HC129" s="57"/>
      <c r="HD129" s="57"/>
      <c r="HE129" s="57"/>
      <c r="HF129" s="57"/>
      <c r="HG129" s="57"/>
      <c r="HH129" s="57"/>
      <c r="HI129" s="57"/>
      <c r="HJ129" s="57"/>
      <c r="HK129" s="57"/>
      <c r="HL129" s="57"/>
      <c r="HM129" s="57"/>
      <c r="HN129" s="57"/>
      <c r="HO129" s="57"/>
      <c r="HP129" s="57"/>
      <c r="HQ129" s="57"/>
      <c r="HR129" s="57"/>
      <c r="HS129" s="57"/>
      <c r="HT129" s="57"/>
      <c r="HU129" s="57"/>
      <c r="HV129" s="57"/>
      <c r="HW129" s="57"/>
      <c r="HX129" s="57"/>
      <c r="HY129" s="57"/>
      <c r="HZ129" s="57"/>
      <c r="IA129" s="57"/>
      <c r="IB129" s="57"/>
      <c r="IC129" s="57"/>
      <c r="ID129" s="57"/>
      <c r="IE129" s="57"/>
      <c r="IF129" s="57"/>
      <c r="IG129" s="57"/>
      <c r="IH129" s="57"/>
      <c r="II129" s="57"/>
      <c r="IJ129" s="57"/>
      <c r="IK129" s="57"/>
      <c r="IL129" s="57"/>
      <c r="IM129" s="57"/>
      <c r="IN129" s="57"/>
      <c r="IO129" s="57"/>
      <c r="IP129" s="57"/>
      <c r="IQ129" s="57"/>
      <c r="IR129" s="57"/>
      <c r="IS129" s="57"/>
      <c r="IT129" s="57"/>
      <c r="IU129" s="57"/>
      <c r="IV129" s="57"/>
      <c r="IW129" s="57"/>
      <c r="IX129" s="57"/>
      <c r="IY129" s="57"/>
      <c r="IZ129" s="57"/>
      <c r="JA129" s="57"/>
      <c r="JB129" s="57"/>
      <c r="JC129" s="57"/>
      <c r="JD129" s="57"/>
      <c r="JE129" s="57"/>
      <c r="JF129" s="57"/>
      <c r="JG129" s="57"/>
      <c r="JH129" s="57"/>
      <c r="JI129" s="57"/>
      <c r="JJ129" s="57"/>
      <c r="JK129" s="57"/>
      <c r="JL129" s="57"/>
      <c r="JM129" s="57"/>
      <c r="JN129" s="57"/>
      <c r="JO129" s="57"/>
      <c r="JP129" s="57"/>
      <c r="JQ129" s="57"/>
      <c r="JR129" s="57"/>
      <c r="JS129" s="57"/>
      <c r="JT129" s="57"/>
      <c r="JU129" s="57"/>
      <c r="JV129" s="57"/>
      <c r="JW129" s="57"/>
      <c r="JX129" s="57"/>
      <c r="JY129" s="57"/>
      <c r="JZ129" s="57"/>
      <c r="KA129" s="57"/>
      <c r="KB129" s="57"/>
      <c r="KC129" s="57"/>
      <c r="KD129" s="57"/>
      <c r="KE129" s="57"/>
      <c r="KF129" s="57"/>
      <c r="KG129" s="57"/>
      <c r="KH129" s="57"/>
      <c r="KI129" s="57"/>
      <c r="KJ129" s="57"/>
      <c r="KK129" s="57"/>
      <c r="KL129" s="57"/>
      <c r="KM129" s="57"/>
      <c r="KN129" s="57"/>
      <c r="KO129" s="57"/>
      <c r="KP129" s="57"/>
      <c r="KQ129" s="57"/>
      <c r="KR129" s="57"/>
      <c r="KS129" s="57"/>
      <c r="KT129" s="57"/>
      <c r="KU129" s="57"/>
      <c r="KV129" s="57"/>
      <c r="KW129" s="57"/>
      <c r="KX129" s="57"/>
      <c r="KY129" s="57"/>
      <c r="KZ129" s="57"/>
      <c r="LA129" s="57"/>
      <c r="LB129" s="57"/>
      <c r="LC129" s="57"/>
      <c r="LD129" s="57"/>
      <c r="LE129" s="57"/>
      <c r="LF129" s="57"/>
      <c r="LG129" s="57"/>
      <c r="LH129" s="57"/>
      <c r="LI129" s="57"/>
      <c r="LJ129" s="57"/>
      <c r="LK129" s="57"/>
      <c r="LL129" s="57"/>
      <c r="LM129" s="57"/>
      <c r="LN129" s="57"/>
      <c r="LO129" s="57"/>
      <c r="LP129" s="57"/>
      <c r="LQ129" s="57"/>
      <c r="LR129" s="57"/>
      <c r="LS129" s="57"/>
      <c r="LT129" s="57"/>
      <c r="LU129" s="57"/>
      <c r="LV129" s="57"/>
      <c r="LW129" s="57"/>
      <c r="LX129" s="57"/>
      <c r="LY129" s="57"/>
      <c r="LZ129" s="57"/>
      <c r="MA129" s="57"/>
      <c r="MB129" s="57"/>
      <c r="MC129" s="57"/>
      <c r="MD129" s="57"/>
      <c r="ME129" s="57"/>
      <c r="MF129" s="57"/>
      <c r="MG129" s="57"/>
      <c r="MH129" s="57"/>
      <c r="MI129" s="57"/>
      <c r="MJ129" s="57"/>
      <c r="MK129" s="57"/>
      <c r="ML129" s="57"/>
      <c r="MM129" s="57"/>
      <c r="MN129" s="57"/>
      <c r="MO129" s="57"/>
      <c r="MP129" s="57"/>
      <c r="MQ129" s="57"/>
      <c r="MR129" s="57"/>
      <c r="MS129" s="57"/>
      <c r="MT129" s="57"/>
      <c r="MU129" s="57"/>
      <c r="MV129" s="57"/>
      <c r="MW129" s="57"/>
      <c r="MX129" s="57"/>
      <c r="MY129" s="57"/>
      <c r="MZ129" s="57"/>
      <c r="NA129" s="57"/>
      <c r="NB129" s="57"/>
      <c r="NC129" s="57"/>
      <c r="ND129" s="57"/>
      <c r="NE129" s="57"/>
      <c r="NF129" s="57"/>
      <c r="NG129" s="57"/>
      <c r="NH129" s="57"/>
      <c r="NI129" s="57"/>
      <c r="NJ129" s="57"/>
      <c r="NK129" s="57"/>
      <c r="NL129" s="57"/>
      <c r="NM129" s="57"/>
      <c r="NN129" s="57"/>
      <c r="NO129" s="57"/>
      <c r="NP129" s="57"/>
      <c r="NQ129" s="57"/>
      <c r="NR129" s="57"/>
      <c r="NS129" s="57"/>
      <c r="NT129" s="57"/>
      <c r="NU129" s="57"/>
      <c r="NV129" s="57"/>
      <c r="NW129" s="57"/>
      <c r="NX129" s="57"/>
      <c r="NY129" s="57"/>
      <c r="NZ129" s="57"/>
      <c r="OA129" s="57"/>
      <c r="OB129" s="57"/>
      <c r="OC129" s="57"/>
      <c r="OD129" s="57"/>
      <c r="OE129" s="57"/>
      <c r="OF129" s="57"/>
    </row>
    <row r="130" spans="3:403" x14ac:dyDescent="0.25">
      <c r="C130" s="60">
        <f>B128</f>
        <v>22</v>
      </c>
      <c r="D130" s="57">
        <f ca="1">IF(D131&lt;7,COUNTIF(E130:OFFSET(E130,0,D128-1,4,1),"A")*D129/(D128/7),COUNTIF(E130:OFFSET(E130,0,D128-1,4,1),"A")*D129*7/D128)</f>
        <v>48</v>
      </c>
      <c r="E130" s="57" t="s">
        <v>25</v>
      </c>
      <c r="F130" s="57" t="s">
        <v>25</v>
      </c>
      <c r="G130" s="57" t="s">
        <v>25</v>
      </c>
      <c r="H130" s="57" t="s">
        <v>25</v>
      </c>
      <c r="I130" s="57" t="s">
        <v>25</v>
      </c>
      <c r="J130" s="57" t="s">
        <v>25</v>
      </c>
      <c r="K130" s="57" t="s">
        <v>164</v>
      </c>
      <c r="L130" s="57" t="s">
        <v>25</v>
      </c>
      <c r="M130" s="57" t="s">
        <v>25</v>
      </c>
      <c r="N130" s="57" t="s">
        <v>25</v>
      </c>
      <c r="O130" s="57" t="s">
        <v>25</v>
      </c>
      <c r="P130" s="57" t="s">
        <v>25</v>
      </c>
      <c r="Q130" s="57" t="s">
        <v>25</v>
      </c>
      <c r="R130" s="57" t="s">
        <v>164</v>
      </c>
      <c r="S130" s="57" t="s">
        <v>26</v>
      </c>
      <c r="T130" s="57" t="s">
        <v>26</v>
      </c>
      <c r="U130" s="57" t="s">
        <v>26</v>
      </c>
      <c r="V130" s="57" t="s">
        <v>26</v>
      </c>
      <c r="W130" s="57" t="s">
        <v>26</v>
      </c>
      <c r="X130" s="57" t="s">
        <v>26</v>
      </c>
      <c r="Y130" s="57" t="s">
        <v>164</v>
      </c>
      <c r="Z130" s="57" t="s">
        <v>26</v>
      </c>
      <c r="AA130" s="57" t="s">
        <v>26</v>
      </c>
      <c r="AB130" s="57" t="s">
        <v>26</v>
      </c>
      <c r="AC130" s="57" t="s">
        <v>26</v>
      </c>
      <c r="AD130" s="57" t="s">
        <v>26</v>
      </c>
      <c r="AE130" s="57" t="s">
        <v>26</v>
      </c>
      <c r="AF130" s="57" t="s">
        <v>164</v>
      </c>
      <c r="AG130" s="57" t="s">
        <v>25</v>
      </c>
      <c r="AH130" s="57" t="s">
        <v>25</v>
      </c>
      <c r="AI130" s="57" t="s">
        <v>25</v>
      </c>
      <c r="AJ130" s="57" t="s">
        <v>25</v>
      </c>
      <c r="AK130" s="57" t="s">
        <v>25</v>
      </c>
      <c r="AL130" s="57" t="s">
        <v>25</v>
      </c>
      <c r="AM130" s="57" t="s">
        <v>164</v>
      </c>
      <c r="AN130" s="57"/>
      <c r="AO130" s="57"/>
      <c r="AP130" s="57"/>
      <c r="AQ130" s="57"/>
      <c r="AR130" s="57"/>
      <c r="AS130" s="57"/>
      <c r="AT130" s="57"/>
      <c r="AU130" s="57"/>
      <c r="AV130" s="57"/>
      <c r="AW130" s="57"/>
      <c r="AX130" s="57"/>
      <c r="AY130" s="57"/>
      <c r="AZ130" s="57"/>
      <c r="BA130" s="57"/>
      <c r="BB130" s="57"/>
      <c r="BC130" s="57"/>
      <c r="BD130" s="57"/>
      <c r="BE130" s="57"/>
      <c r="BF130" s="57"/>
      <c r="BG130" s="57"/>
      <c r="BH130" s="57"/>
      <c r="BI130" s="57"/>
      <c r="BJ130" s="57"/>
      <c r="BK130" s="57"/>
      <c r="BL130" s="57"/>
      <c r="BM130" s="57"/>
      <c r="BN130" s="57"/>
      <c r="BO130" s="57"/>
      <c r="BP130" s="57"/>
      <c r="BQ130" s="57"/>
      <c r="BR130" s="57"/>
      <c r="BS130" s="57"/>
      <c r="BT130" s="57"/>
      <c r="BU130" s="57"/>
      <c r="BV130" s="57"/>
      <c r="BW130" s="57"/>
      <c r="BX130" s="57"/>
      <c r="BY130" s="57"/>
      <c r="BZ130" s="57"/>
      <c r="CA130" s="57"/>
      <c r="CB130" s="57"/>
      <c r="CC130" s="57"/>
      <c r="CD130" s="57"/>
      <c r="CE130" s="57"/>
      <c r="CF130" s="57"/>
      <c r="CG130" s="57"/>
      <c r="CH130" s="57"/>
      <c r="CI130" s="57"/>
      <c r="CJ130" s="57"/>
      <c r="CK130" s="57"/>
      <c r="CL130" s="57"/>
      <c r="CM130" s="57"/>
      <c r="CN130" s="57"/>
      <c r="CO130" s="57"/>
      <c r="CP130" s="57"/>
      <c r="CQ130" s="57"/>
      <c r="CR130" s="57"/>
      <c r="CS130" s="57"/>
      <c r="CT130" s="57"/>
      <c r="CU130" s="57"/>
      <c r="CV130" s="57"/>
      <c r="CW130" s="57"/>
      <c r="CX130" s="57"/>
      <c r="CY130" s="57"/>
      <c r="CZ130" s="57"/>
      <c r="DA130" s="57"/>
      <c r="DB130" s="57"/>
      <c r="DC130" s="57"/>
      <c r="DD130" s="57"/>
      <c r="DE130" s="57"/>
      <c r="DF130" s="57"/>
      <c r="DG130" s="57"/>
      <c r="DH130" s="57"/>
      <c r="DI130" s="57"/>
      <c r="DJ130" s="57"/>
      <c r="DK130" s="57"/>
      <c r="DL130" s="57"/>
      <c r="DM130" s="57"/>
      <c r="DN130" s="57"/>
      <c r="DO130" s="57"/>
      <c r="DP130" s="57"/>
      <c r="DQ130" s="57"/>
      <c r="DR130" s="57"/>
      <c r="DS130" s="57"/>
      <c r="DT130" s="57"/>
      <c r="DU130" s="57"/>
      <c r="DV130" s="57"/>
      <c r="DW130" s="57"/>
      <c r="DX130" s="57"/>
      <c r="DY130" s="57"/>
      <c r="DZ130" s="57"/>
      <c r="EA130" s="57"/>
      <c r="EB130" s="57"/>
      <c r="EC130" s="57"/>
      <c r="ED130" s="57"/>
      <c r="EE130" s="57"/>
      <c r="EF130" s="57"/>
      <c r="EG130" s="57"/>
      <c r="EH130" s="57"/>
      <c r="EI130" s="57"/>
      <c r="EJ130" s="57"/>
      <c r="EK130" s="57"/>
      <c r="EL130" s="57"/>
      <c r="EM130" s="57"/>
      <c r="EN130" s="57"/>
      <c r="EO130" s="57"/>
      <c r="EP130" s="57"/>
      <c r="EQ130" s="57"/>
      <c r="ER130" s="57"/>
      <c r="ES130" s="57"/>
      <c r="ET130" s="57"/>
      <c r="EU130" s="57"/>
      <c r="EV130" s="57"/>
      <c r="EW130" s="57"/>
      <c r="EX130" s="57"/>
      <c r="EY130" s="57"/>
      <c r="EZ130" s="57"/>
      <c r="FA130" s="57"/>
      <c r="FB130" s="57"/>
      <c r="FC130" s="57"/>
      <c r="FD130" s="57"/>
      <c r="FE130" s="57"/>
      <c r="FF130" s="57"/>
      <c r="FG130" s="57"/>
      <c r="FH130" s="57"/>
      <c r="FI130" s="57"/>
      <c r="FJ130" s="57"/>
      <c r="FK130" s="57"/>
      <c r="FL130" s="57"/>
      <c r="FM130" s="57"/>
      <c r="FN130" s="57"/>
      <c r="FO130" s="57"/>
      <c r="FP130" s="57"/>
      <c r="FQ130" s="57"/>
      <c r="FR130" s="57"/>
      <c r="FS130" s="57"/>
      <c r="FT130" s="57"/>
      <c r="FU130" s="57"/>
      <c r="FV130" s="57"/>
      <c r="FW130" s="57"/>
      <c r="FX130" s="57"/>
      <c r="FY130" s="57"/>
      <c r="FZ130" s="57"/>
      <c r="GA130" s="57"/>
      <c r="GB130" s="57"/>
      <c r="GC130" s="57"/>
      <c r="GD130" s="57"/>
      <c r="GE130" s="57"/>
      <c r="GF130" s="57"/>
      <c r="GG130" s="57"/>
      <c r="GH130" s="57"/>
      <c r="GI130" s="57"/>
      <c r="GJ130" s="57"/>
      <c r="GK130" s="57"/>
      <c r="GL130" s="57"/>
      <c r="GM130" s="57"/>
      <c r="GN130" s="57"/>
      <c r="GO130" s="57"/>
      <c r="GP130" s="57"/>
      <c r="GQ130" s="57"/>
      <c r="GR130" s="57"/>
      <c r="GS130" s="57"/>
      <c r="GT130" s="57"/>
      <c r="GU130" s="57"/>
      <c r="GV130" s="57"/>
      <c r="GW130" s="57"/>
      <c r="GX130" s="57"/>
      <c r="GY130" s="57"/>
      <c r="GZ130" s="57"/>
      <c r="HA130" s="57"/>
      <c r="HB130" s="57"/>
      <c r="HC130" s="57"/>
      <c r="HD130" s="57"/>
      <c r="HE130" s="57"/>
      <c r="HF130" s="57"/>
      <c r="HG130" s="57"/>
      <c r="HH130" s="57"/>
      <c r="HI130" s="57"/>
      <c r="HJ130" s="57"/>
      <c r="HK130" s="57"/>
      <c r="HL130" s="57"/>
      <c r="HM130" s="57"/>
      <c r="HN130" s="57"/>
      <c r="HO130" s="57"/>
      <c r="HP130" s="57"/>
      <c r="HQ130" s="57"/>
      <c r="HR130" s="57"/>
      <c r="HS130" s="57"/>
      <c r="HT130" s="57"/>
      <c r="HU130" s="57"/>
      <c r="HV130" s="57"/>
      <c r="HW130" s="57"/>
      <c r="HX130" s="57"/>
      <c r="HY130" s="57"/>
      <c r="HZ130" s="57"/>
      <c r="IA130" s="57"/>
      <c r="IB130" s="57"/>
      <c r="IC130" s="57"/>
      <c r="ID130" s="57"/>
      <c r="IE130" s="57"/>
      <c r="IF130" s="57"/>
      <c r="IG130" s="57"/>
      <c r="IH130" s="57"/>
      <c r="II130" s="57"/>
      <c r="IJ130" s="57"/>
      <c r="IK130" s="57"/>
      <c r="IL130" s="57"/>
      <c r="IM130" s="57"/>
      <c r="IN130" s="57"/>
      <c r="IO130" s="57"/>
      <c r="IP130" s="57"/>
      <c r="IQ130" s="57"/>
      <c r="IR130" s="57"/>
      <c r="IS130" s="57"/>
      <c r="IT130" s="57"/>
      <c r="IU130" s="57"/>
      <c r="IV130" s="57"/>
      <c r="IW130" s="57"/>
      <c r="IX130" s="57"/>
      <c r="IY130" s="57"/>
      <c r="IZ130" s="57"/>
      <c r="JA130" s="57"/>
      <c r="JB130" s="57"/>
      <c r="JC130" s="57"/>
      <c r="JD130" s="57"/>
      <c r="JE130" s="57"/>
      <c r="JF130" s="57"/>
      <c r="JG130" s="57"/>
      <c r="JH130" s="57"/>
      <c r="JI130" s="57"/>
      <c r="JJ130" s="57"/>
      <c r="JK130" s="57"/>
      <c r="JL130" s="57"/>
      <c r="JM130" s="57"/>
      <c r="JN130" s="57"/>
      <c r="JO130" s="57"/>
      <c r="JP130" s="57"/>
      <c r="JQ130" s="57"/>
      <c r="JR130" s="57"/>
      <c r="JS130" s="57"/>
      <c r="JT130" s="57"/>
      <c r="JU130" s="57"/>
      <c r="JV130" s="57"/>
      <c r="JW130" s="57"/>
      <c r="JX130" s="57"/>
      <c r="JY130" s="57"/>
      <c r="JZ130" s="57"/>
      <c r="KA130" s="57"/>
      <c r="KB130" s="57"/>
      <c r="KC130" s="57"/>
      <c r="KD130" s="57"/>
      <c r="KE130" s="57"/>
      <c r="KF130" s="57"/>
      <c r="KG130" s="57"/>
      <c r="KH130" s="57"/>
      <c r="KI130" s="57"/>
      <c r="KJ130" s="57"/>
      <c r="KK130" s="57"/>
      <c r="KL130" s="57"/>
      <c r="KM130" s="57"/>
      <c r="KN130" s="57"/>
      <c r="KO130" s="57"/>
      <c r="KP130" s="57"/>
      <c r="KQ130" s="57"/>
      <c r="KR130" s="57"/>
      <c r="KS130" s="57"/>
      <c r="KT130" s="57"/>
      <c r="KU130" s="57"/>
      <c r="KV130" s="57"/>
      <c r="KW130" s="57"/>
      <c r="KX130" s="57"/>
      <c r="KY130" s="57"/>
      <c r="KZ130" s="57"/>
      <c r="LA130" s="57"/>
      <c r="LB130" s="57"/>
      <c r="LC130" s="57"/>
      <c r="LD130" s="57"/>
      <c r="LE130" s="57"/>
      <c r="LF130" s="57"/>
      <c r="LG130" s="57"/>
      <c r="LH130" s="57"/>
      <c r="LI130" s="57"/>
      <c r="LJ130" s="57"/>
      <c r="LK130" s="57"/>
      <c r="LL130" s="57"/>
      <c r="LM130" s="57"/>
      <c r="LN130" s="57"/>
      <c r="LO130" s="57"/>
      <c r="LP130" s="57"/>
      <c r="LQ130" s="57"/>
      <c r="LR130" s="57"/>
      <c r="LS130" s="57"/>
      <c r="LT130" s="57"/>
      <c r="LU130" s="57"/>
      <c r="LV130" s="57"/>
      <c r="LW130" s="57"/>
      <c r="LX130" s="57"/>
      <c r="LY130" s="57"/>
      <c r="LZ130" s="57"/>
      <c r="MA130" s="57"/>
      <c r="MB130" s="57"/>
      <c r="MC130" s="57"/>
      <c r="MD130" s="57"/>
      <c r="ME130" s="57"/>
      <c r="MF130" s="57"/>
      <c r="MG130" s="57"/>
      <c r="MH130" s="57"/>
      <c r="MI130" s="57"/>
      <c r="MJ130" s="57"/>
      <c r="MK130" s="57"/>
      <c r="ML130" s="57"/>
      <c r="MM130" s="57"/>
      <c r="MN130" s="57"/>
      <c r="MO130" s="57"/>
      <c r="MP130" s="57"/>
      <c r="MQ130" s="57"/>
      <c r="MR130" s="57"/>
      <c r="MS130" s="57"/>
      <c r="MT130" s="57"/>
      <c r="MU130" s="57"/>
      <c r="MV130" s="57"/>
      <c r="MW130" s="57"/>
      <c r="MX130" s="57"/>
      <c r="MY130" s="57"/>
      <c r="MZ130" s="57"/>
      <c r="NA130" s="57"/>
      <c r="NB130" s="57"/>
      <c r="NC130" s="57"/>
      <c r="ND130" s="57"/>
      <c r="NE130" s="57"/>
      <c r="NF130" s="57"/>
      <c r="NG130" s="57"/>
      <c r="NH130" s="57"/>
      <c r="NI130" s="57"/>
      <c r="NJ130" s="57"/>
      <c r="NK130" s="57"/>
      <c r="NL130" s="57"/>
      <c r="NM130" s="57"/>
      <c r="NN130" s="57"/>
      <c r="NO130" s="57"/>
      <c r="NP130" s="57"/>
      <c r="NQ130" s="57"/>
      <c r="NR130" s="57"/>
      <c r="NS130" s="57"/>
      <c r="NT130" s="57"/>
      <c r="NU130" s="57"/>
      <c r="NV130" s="57"/>
      <c r="NW130" s="57"/>
      <c r="NX130" s="57"/>
      <c r="NY130" s="57"/>
      <c r="NZ130" s="57"/>
      <c r="OA130" s="57"/>
      <c r="OB130" s="57"/>
      <c r="OC130" s="57"/>
      <c r="OD130" s="57"/>
      <c r="OE130" s="57"/>
      <c r="OF130" s="57"/>
    </row>
    <row r="131" spans="3:403" x14ac:dyDescent="0.25">
      <c r="D131" s="57">
        <f>VLOOKUP($B128,'Shift Plan'!$A$8:$H$55,8,FALSE)</f>
        <v>6</v>
      </c>
      <c r="E131" s="57" t="s">
        <v>26</v>
      </c>
      <c r="F131" s="57" t="s">
        <v>26</v>
      </c>
      <c r="G131" s="57" t="s">
        <v>26</v>
      </c>
      <c r="H131" s="57" t="s">
        <v>26</v>
      </c>
      <c r="I131" s="57" t="s">
        <v>26</v>
      </c>
      <c r="J131" s="57" t="s">
        <v>26</v>
      </c>
      <c r="K131" s="57" t="s">
        <v>164</v>
      </c>
      <c r="L131" s="57" t="s">
        <v>26</v>
      </c>
      <c r="M131" s="57" t="s">
        <v>26</v>
      </c>
      <c r="N131" s="57" t="s">
        <v>26</v>
      </c>
      <c r="O131" s="57" t="s">
        <v>26</v>
      </c>
      <c r="P131" s="57" t="s">
        <v>26</v>
      </c>
      <c r="Q131" s="57" t="s">
        <v>26</v>
      </c>
      <c r="R131" s="57" t="s">
        <v>164</v>
      </c>
      <c r="S131" s="57" t="s">
        <v>25</v>
      </c>
      <c r="T131" s="57" t="s">
        <v>25</v>
      </c>
      <c r="U131" s="57" t="s">
        <v>25</v>
      </c>
      <c r="V131" s="57" t="s">
        <v>25</v>
      </c>
      <c r="W131" s="57" t="s">
        <v>25</v>
      </c>
      <c r="X131" s="57" t="s">
        <v>25</v>
      </c>
      <c r="Y131" s="57" t="s">
        <v>164</v>
      </c>
      <c r="Z131" s="57" t="s">
        <v>25</v>
      </c>
      <c r="AA131" s="57" t="s">
        <v>25</v>
      </c>
      <c r="AB131" s="57" t="s">
        <v>25</v>
      </c>
      <c r="AC131" s="57" t="s">
        <v>25</v>
      </c>
      <c r="AD131" s="57" t="s">
        <v>25</v>
      </c>
      <c r="AE131" s="57" t="s">
        <v>25</v>
      </c>
      <c r="AF131" s="57" t="s">
        <v>164</v>
      </c>
      <c r="AG131" s="57" t="s">
        <v>26</v>
      </c>
      <c r="AH131" s="57" t="s">
        <v>26</v>
      </c>
      <c r="AI131" s="57" t="s">
        <v>26</v>
      </c>
      <c r="AJ131" s="57" t="s">
        <v>26</v>
      </c>
      <c r="AK131" s="57" t="s">
        <v>26</v>
      </c>
      <c r="AL131" s="57" t="s">
        <v>26</v>
      </c>
      <c r="AM131" s="57" t="s">
        <v>164</v>
      </c>
      <c r="AN131" s="57"/>
      <c r="AO131" s="57"/>
      <c r="AP131" s="57"/>
      <c r="AQ131" s="57"/>
      <c r="AR131" s="57"/>
      <c r="AS131" s="57"/>
      <c r="AT131" s="57"/>
      <c r="AU131" s="57"/>
      <c r="AV131" s="57"/>
      <c r="AW131" s="57"/>
      <c r="AX131" s="57"/>
      <c r="AY131" s="57"/>
      <c r="AZ131" s="57"/>
      <c r="BA131" s="57"/>
      <c r="BB131" s="57"/>
      <c r="BC131" s="57"/>
      <c r="BD131" s="57"/>
      <c r="BE131" s="57"/>
      <c r="BF131" s="57"/>
      <c r="BG131" s="57"/>
      <c r="BH131" s="57"/>
      <c r="BI131" s="57"/>
      <c r="BJ131" s="57"/>
      <c r="BK131" s="57"/>
      <c r="BL131" s="57"/>
      <c r="BM131" s="57"/>
      <c r="BN131" s="57"/>
      <c r="BO131" s="57"/>
      <c r="BP131" s="57"/>
      <c r="BQ131" s="57"/>
      <c r="BR131" s="57"/>
      <c r="BS131" s="57"/>
      <c r="BT131" s="57"/>
      <c r="BU131" s="57"/>
      <c r="BV131" s="57"/>
      <c r="BW131" s="57"/>
      <c r="BX131" s="57"/>
      <c r="BY131" s="57"/>
      <c r="BZ131" s="57"/>
      <c r="CA131" s="57"/>
      <c r="CB131" s="57"/>
      <c r="CC131" s="57"/>
      <c r="CD131" s="57"/>
      <c r="CE131" s="57"/>
      <c r="CF131" s="57"/>
      <c r="CG131" s="57"/>
      <c r="CH131" s="57"/>
      <c r="CI131" s="57"/>
      <c r="CJ131" s="57"/>
      <c r="CK131" s="57"/>
      <c r="CL131" s="57"/>
      <c r="CM131" s="57"/>
      <c r="CN131" s="57"/>
      <c r="CO131" s="57"/>
      <c r="CP131" s="57"/>
      <c r="CQ131" s="57"/>
      <c r="CR131" s="57"/>
      <c r="CS131" s="57"/>
      <c r="CT131" s="57"/>
      <c r="CU131" s="57"/>
      <c r="CV131" s="57"/>
      <c r="CW131" s="57"/>
      <c r="CX131" s="57"/>
      <c r="CY131" s="57"/>
      <c r="CZ131" s="57"/>
      <c r="DA131" s="57"/>
      <c r="DB131" s="57"/>
      <c r="DC131" s="57"/>
      <c r="DD131" s="57"/>
      <c r="DE131" s="57"/>
      <c r="DF131" s="57"/>
      <c r="DG131" s="57"/>
      <c r="DH131" s="57"/>
      <c r="DI131" s="57"/>
      <c r="DJ131" s="57"/>
      <c r="DK131" s="57"/>
      <c r="DL131" s="57"/>
      <c r="DM131" s="57"/>
      <c r="DN131" s="57"/>
      <c r="DO131" s="57"/>
      <c r="DP131" s="57"/>
      <c r="DQ131" s="57"/>
      <c r="DR131" s="57"/>
      <c r="DS131" s="57"/>
      <c r="DT131" s="57"/>
      <c r="DU131" s="57"/>
      <c r="DV131" s="57"/>
      <c r="DW131" s="57"/>
      <c r="DX131" s="57"/>
      <c r="DY131" s="57"/>
      <c r="DZ131" s="57"/>
      <c r="EA131" s="57"/>
      <c r="EB131" s="57"/>
      <c r="EC131" s="57"/>
      <c r="ED131" s="57"/>
      <c r="EE131" s="57"/>
      <c r="EF131" s="57"/>
      <c r="EG131" s="57"/>
      <c r="EH131" s="57"/>
      <c r="EI131" s="57"/>
      <c r="EJ131" s="57"/>
      <c r="EK131" s="57"/>
      <c r="EL131" s="57"/>
      <c r="EM131" s="57"/>
      <c r="EN131" s="57"/>
      <c r="EO131" s="57"/>
      <c r="EP131" s="57"/>
      <c r="EQ131" s="57"/>
      <c r="ER131" s="57"/>
      <c r="ES131" s="57"/>
      <c r="ET131" s="57"/>
      <c r="EU131" s="57"/>
      <c r="EV131" s="57"/>
      <c r="EW131" s="57"/>
      <c r="EX131" s="57"/>
      <c r="EY131" s="57"/>
      <c r="EZ131" s="57"/>
      <c r="FA131" s="57"/>
      <c r="FB131" s="57"/>
      <c r="FC131" s="57"/>
      <c r="FD131" s="57"/>
      <c r="FE131" s="57"/>
      <c r="FF131" s="57"/>
      <c r="FG131" s="57"/>
      <c r="FH131" s="57"/>
      <c r="FI131" s="57"/>
      <c r="FJ131" s="57"/>
      <c r="FK131" s="57"/>
      <c r="FL131" s="57"/>
      <c r="FM131" s="57"/>
      <c r="FN131" s="57"/>
      <c r="FO131" s="57"/>
      <c r="FP131" s="57"/>
      <c r="FQ131" s="57"/>
      <c r="FR131" s="57"/>
      <c r="FS131" s="57"/>
      <c r="FT131" s="57"/>
      <c r="FU131" s="57"/>
      <c r="FV131" s="57"/>
      <c r="FW131" s="57"/>
      <c r="FX131" s="57"/>
      <c r="FY131" s="57"/>
      <c r="FZ131" s="57"/>
      <c r="GA131" s="57"/>
      <c r="GB131" s="57"/>
      <c r="GC131" s="57"/>
      <c r="GD131" s="57"/>
      <c r="GE131" s="57"/>
      <c r="GF131" s="57"/>
      <c r="GG131" s="57"/>
      <c r="GH131" s="57"/>
      <c r="GI131" s="57"/>
      <c r="GJ131" s="57"/>
      <c r="GK131" s="57"/>
      <c r="GL131" s="57"/>
      <c r="GM131" s="57"/>
      <c r="GN131" s="57"/>
      <c r="GO131" s="57"/>
      <c r="GP131" s="57"/>
      <c r="GQ131" s="57"/>
      <c r="GR131" s="57"/>
      <c r="GS131" s="57"/>
      <c r="GT131" s="57"/>
      <c r="GU131" s="57"/>
      <c r="GV131" s="57"/>
      <c r="GW131" s="57"/>
      <c r="GX131" s="57"/>
      <c r="GY131" s="57"/>
      <c r="GZ131" s="57"/>
      <c r="HA131" s="57"/>
      <c r="HB131" s="57"/>
      <c r="HC131" s="57"/>
      <c r="HD131" s="57"/>
      <c r="HE131" s="57"/>
      <c r="HF131" s="57"/>
      <c r="HG131" s="57"/>
      <c r="HH131" s="57"/>
      <c r="HI131" s="57"/>
      <c r="HJ131" s="57"/>
      <c r="HK131" s="57"/>
      <c r="HL131" s="57"/>
      <c r="HM131" s="57"/>
      <c r="HN131" s="57"/>
      <c r="HO131" s="57"/>
      <c r="HP131" s="57"/>
      <c r="HQ131" s="57"/>
      <c r="HR131" s="57"/>
      <c r="HS131" s="57"/>
      <c r="HT131" s="57"/>
      <c r="HU131" s="57"/>
      <c r="HV131" s="57"/>
      <c r="HW131" s="57"/>
      <c r="HX131" s="57"/>
      <c r="HY131" s="57"/>
      <c r="HZ131" s="57"/>
      <c r="IA131" s="57"/>
      <c r="IB131" s="57"/>
      <c r="IC131" s="57"/>
      <c r="ID131" s="57"/>
      <c r="IE131" s="57"/>
      <c r="IF131" s="57"/>
      <c r="IG131" s="57"/>
      <c r="IH131" s="57"/>
      <c r="II131" s="57"/>
      <c r="IJ131" s="57"/>
      <c r="IK131" s="57"/>
      <c r="IL131" s="57"/>
      <c r="IM131" s="57"/>
      <c r="IN131" s="57"/>
      <c r="IO131" s="57"/>
      <c r="IP131" s="57"/>
      <c r="IQ131" s="57"/>
      <c r="IR131" s="57"/>
      <c r="IS131" s="57"/>
      <c r="IT131" s="57"/>
      <c r="IU131" s="57"/>
      <c r="IV131" s="57"/>
      <c r="IW131" s="57"/>
      <c r="IX131" s="57"/>
      <c r="IY131" s="57"/>
      <c r="IZ131" s="57"/>
      <c r="JA131" s="57"/>
      <c r="JB131" s="57"/>
      <c r="JC131" s="57"/>
      <c r="JD131" s="57"/>
      <c r="JE131" s="57"/>
      <c r="JF131" s="57"/>
      <c r="JG131" s="57"/>
      <c r="JH131" s="57"/>
      <c r="JI131" s="57"/>
      <c r="JJ131" s="57"/>
      <c r="JK131" s="57"/>
      <c r="JL131" s="57"/>
      <c r="JM131" s="57"/>
      <c r="JN131" s="57"/>
      <c r="JO131" s="57"/>
      <c r="JP131" s="57"/>
      <c r="JQ131" s="57"/>
      <c r="JR131" s="57"/>
      <c r="JS131" s="57"/>
      <c r="JT131" s="57"/>
      <c r="JU131" s="57"/>
      <c r="JV131" s="57"/>
      <c r="JW131" s="57"/>
      <c r="JX131" s="57"/>
      <c r="JY131" s="57"/>
      <c r="JZ131" s="57"/>
      <c r="KA131" s="57"/>
      <c r="KB131" s="57"/>
      <c r="KC131" s="57"/>
      <c r="KD131" s="57"/>
      <c r="KE131" s="57"/>
      <c r="KF131" s="57"/>
      <c r="KG131" s="57"/>
      <c r="KH131" s="57"/>
      <c r="KI131" s="57"/>
      <c r="KJ131" s="57"/>
      <c r="KK131" s="57"/>
      <c r="KL131" s="57"/>
      <c r="KM131" s="57"/>
      <c r="KN131" s="57"/>
      <c r="KO131" s="57"/>
      <c r="KP131" s="57"/>
      <c r="KQ131" s="57"/>
      <c r="KR131" s="57"/>
      <c r="KS131" s="57"/>
      <c r="KT131" s="57"/>
      <c r="KU131" s="57"/>
      <c r="KV131" s="57"/>
      <c r="KW131" s="57"/>
      <c r="KX131" s="57"/>
      <c r="KY131" s="57"/>
      <c r="KZ131" s="57"/>
      <c r="LA131" s="57"/>
      <c r="LB131" s="57"/>
      <c r="LC131" s="57"/>
      <c r="LD131" s="57"/>
      <c r="LE131" s="57"/>
      <c r="LF131" s="57"/>
      <c r="LG131" s="57"/>
      <c r="LH131" s="57"/>
      <c r="LI131" s="57"/>
      <c r="LJ131" s="57"/>
      <c r="LK131" s="57"/>
      <c r="LL131" s="57"/>
      <c r="LM131" s="57"/>
      <c r="LN131" s="57"/>
      <c r="LO131" s="57"/>
      <c r="LP131" s="57"/>
      <c r="LQ131" s="57"/>
      <c r="LR131" s="57"/>
      <c r="LS131" s="57"/>
      <c r="LT131" s="57"/>
      <c r="LU131" s="57"/>
      <c r="LV131" s="57"/>
      <c r="LW131" s="57"/>
      <c r="LX131" s="57"/>
      <c r="LY131" s="57"/>
      <c r="LZ131" s="57"/>
      <c r="MA131" s="57"/>
      <c r="MB131" s="57"/>
      <c r="MC131" s="57"/>
      <c r="MD131" s="57"/>
      <c r="ME131" s="57"/>
      <c r="MF131" s="57"/>
      <c r="MG131" s="57"/>
      <c r="MH131" s="57"/>
      <c r="MI131" s="57"/>
      <c r="MJ131" s="57"/>
      <c r="MK131" s="57"/>
      <c r="ML131" s="57"/>
      <c r="MM131" s="57"/>
      <c r="MN131" s="57"/>
      <c r="MO131" s="57"/>
      <c r="MP131" s="57"/>
      <c r="MQ131" s="57"/>
      <c r="MR131" s="57"/>
      <c r="MS131" s="57"/>
      <c r="MT131" s="57"/>
      <c r="MU131" s="57"/>
      <c r="MV131" s="57"/>
      <c r="MW131" s="57"/>
      <c r="MX131" s="57"/>
      <c r="MY131" s="57"/>
      <c r="MZ131" s="57"/>
      <c r="NA131" s="57"/>
      <c r="NB131" s="57"/>
      <c r="NC131" s="57"/>
      <c r="ND131" s="57"/>
      <c r="NE131" s="57"/>
      <c r="NF131" s="57"/>
      <c r="NG131" s="57"/>
      <c r="NH131" s="57"/>
      <c r="NI131" s="57"/>
      <c r="NJ131" s="57"/>
      <c r="NK131" s="57"/>
      <c r="NL131" s="57"/>
      <c r="NM131" s="57"/>
      <c r="NN131" s="57"/>
      <c r="NO131" s="57"/>
      <c r="NP131" s="57"/>
      <c r="NQ131" s="57"/>
      <c r="NR131" s="57"/>
      <c r="NS131" s="57"/>
      <c r="NT131" s="57"/>
      <c r="NU131" s="57"/>
      <c r="NV131" s="57"/>
      <c r="NW131" s="57"/>
      <c r="NX131" s="57"/>
      <c r="NY131" s="57"/>
      <c r="NZ131" s="57"/>
      <c r="OA131" s="57"/>
      <c r="OB131" s="57"/>
      <c r="OC131" s="57"/>
      <c r="OD131" s="57"/>
      <c r="OE131" s="57"/>
      <c r="OF131" s="57"/>
    </row>
    <row r="132" spans="3:403" x14ac:dyDescent="0.25">
      <c r="D132" s="57"/>
      <c r="E132" s="57"/>
      <c r="F132" s="57"/>
      <c r="G132" s="57"/>
      <c r="H132" s="57"/>
      <c r="I132" s="57"/>
      <c r="J132" s="57"/>
      <c r="K132" s="57"/>
      <c r="L132" s="57"/>
      <c r="M132" s="57"/>
      <c r="N132" s="57"/>
      <c r="O132" s="57"/>
      <c r="P132" s="57"/>
      <c r="Q132" s="57"/>
      <c r="R132" s="57"/>
      <c r="S132" s="57"/>
      <c r="T132" s="57"/>
      <c r="U132" s="57"/>
      <c r="V132" s="57"/>
      <c r="W132" s="57"/>
      <c r="X132" s="57"/>
      <c r="Y132" s="57"/>
      <c r="Z132" s="57"/>
      <c r="AA132" s="57"/>
      <c r="AB132" s="57"/>
      <c r="AC132" s="57"/>
      <c r="AD132" s="57"/>
      <c r="AE132" s="57"/>
      <c r="AF132" s="57"/>
      <c r="AG132" s="57"/>
      <c r="AH132" s="57"/>
      <c r="AI132" s="57"/>
      <c r="AJ132" s="57"/>
      <c r="AK132" s="57"/>
      <c r="AL132" s="57"/>
      <c r="AM132" s="57"/>
      <c r="AN132" s="57"/>
      <c r="AO132" s="57"/>
      <c r="AP132" s="57"/>
      <c r="AQ132" s="57"/>
      <c r="AR132" s="57"/>
      <c r="AS132" s="57"/>
      <c r="AT132" s="57"/>
      <c r="AU132" s="57"/>
      <c r="AV132" s="57"/>
      <c r="AW132" s="57"/>
      <c r="AX132" s="57"/>
      <c r="AY132" s="57"/>
      <c r="AZ132" s="57"/>
      <c r="BA132" s="57"/>
      <c r="BB132" s="57"/>
      <c r="BC132" s="57"/>
      <c r="BD132" s="57"/>
      <c r="BE132" s="57"/>
      <c r="BF132" s="57"/>
      <c r="BG132" s="57"/>
      <c r="BH132" s="57"/>
      <c r="BI132" s="57"/>
      <c r="BJ132" s="57"/>
      <c r="BK132" s="57"/>
      <c r="BL132" s="57"/>
      <c r="BM132" s="57"/>
      <c r="BN132" s="57"/>
      <c r="BO132" s="57"/>
      <c r="BP132" s="57"/>
      <c r="BQ132" s="57"/>
      <c r="BR132" s="57"/>
      <c r="BS132" s="57"/>
      <c r="BT132" s="57"/>
      <c r="BU132" s="57"/>
      <c r="BV132" s="57"/>
      <c r="BW132" s="57"/>
      <c r="BX132" s="57"/>
      <c r="BY132" s="57"/>
      <c r="BZ132" s="57"/>
      <c r="CA132" s="57"/>
      <c r="CB132" s="57"/>
      <c r="CC132" s="57"/>
      <c r="CD132" s="57"/>
      <c r="CE132" s="57"/>
      <c r="CF132" s="57"/>
      <c r="CG132" s="57"/>
      <c r="CH132" s="57"/>
      <c r="CI132" s="57"/>
      <c r="CJ132" s="57"/>
      <c r="CK132" s="57"/>
      <c r="CL132" s="57"/>
      <c r="CM132" s="57"/>
      <c r="CN132" s="57"/>
      <c r="CO132" s="57"/>
      <c r="CP132" s="57"/>
      <c r="CQ132" s="57"/>
      <c r="CR132" s="57"/>
      <c r="CS132" s="57"/>
      <c r="CT132" s="57"/>
      <c r="CU132" s="57"/>
      <c r="CV132" s="57"/>
      <c r="CW132" s="57"/>
      <c r="CX132" s="57"/>
      <c r="CY132" s="57"/>
      <c r="CZ132" s="57"/>
      <c r="DA132" s="57"/>
      <c r="DB132" s="57"/>
      <c r="DC132" s="57"/>
      <c r="DD132" s="57"/>
      <c r="DE132" s="57"/>
      <c r="DF132" s="57"/>
      <c r="DG132" s="57"/>
      <c r="DH132" s="57"/>
      <c r="DI132" s="57"/>
      <c r="DJ132" s="57"/>
      <c r="DK132" s="57"/>
      <c r="DL132" s="57"/>
      <c r="DM132" s="57"/>
      <c r="DN132" s="57"/>
      <c r="DO132" s="57"/>
      <c r="DP132" s="57"/>
      <c r="DQ132" s="57"/>
      <c r="DR132" s="57"/>
      <c r="DS132" s="57"/>
      <c r="DT132" s="57"/>
      <c r="DU132" s="57"/>
      <c r="DV132" s="57"/>
      <c r="DW132" s="57"/>
      <c r="DX132" s="57"/>
      <c r="DY132" s="57"/>
      <c r="DZ132" s="57"/>
      <c r="EA132" s="57"/>
      <c r="EB132" s="57"/>
      <c r="EC132" s="57"/>
      <c r="ED132" s="57"/>
      <c r="EE132" s="57"/>
      <c r="EF132" s="57"/>
      <c r="EG132" s="57"/>
      <c r="EH132" s="57"/>
      <c r="EI132" s="57"/>
      <c r="EJ132" s="57"/>
      <c r="EK132" s="57"/>
      <c r="EL132" s="57"/>
      <c r="EM132" s="57"/>
      <c r="EN132" s="57"/>
      <c r="EO132" s="57"/>
      <c r="EP132" s="57"/>
      <c r="EQ132" s="57"/>
      <c r="ER132" s="57"/>
      <c r="ES132" s="57"/>
      <c r="ET132" s="57"/>
      <c r="EU132" s="57"/>
      <c r="EV132" s="57"/>
      <c r="EW132" s="57"/>
      <c r="EX132" s="57"/>
      <c r="EY132" s="57"/>
      <c r="EZ132" s="57"/>
      <c r="FA132" s="57"/>
      <c r="FB132" s="57"/>
      <c r="FC132" s="57"/>
      <c r="FD132" s="57"/>
      <c r="FE132" s="57"/>
      <c r="FF132" s="57"/>
      <c r="FG132" s="57"/>
      <c r="FH132" s="57"/>
      <c r="FI132" s="57"/>
      <c r="FJ132" s="57"/>
      <c r="FK132" s="57"/>
      <c r="FL132" s="57"/>
      <c r="FM132" s="57"/>
      <c r="FN132" s="57"/>
      <c r="FO132" s="57"/>
      <c r="FP132" s="57"/>
      <c r="FQ132" s="57"/>
      <c r="FR132" s="57"/>
      <c r="FS132" s="57"/>
      <c r="FT132" s="57"/>
      <c r="FU132" s="57"/>
      <c r="FV132" s="57"/>
      <c r="FW132" s="57"/>
      <c r="FX132" s="57"/>
      <c r="FY132" s="57"/>
      <c r="FZ132" s="57"/>
      <c r="GA132" s="57"/>
      <c r="GB132" s="57"/>
      <c r="GC132" s="57"/>
      <c r="GD132" s="57"/>
      <c r="GE132" s="57"/>
      <c r="GF132" s="57"/>
      <c r="GG132" s="57"/>
      <c r="GH132" s="57"/>
      <c r="GI132" s="57"/>
      <c r="GJ132" s="57"/>
      <c r="GK132" s="57"/>
      <c r="GL132" s="57"/>
      <c r="GM132" s="57"/>
      <c r="GN132" s="57"/>
      <c r="GO132" s="57"/>
      <c r="GP132" s="57"/>
      <c r="GQ132" s="57"/>
      <c r="GR132" s="57"/>
      <c r="GS132" s="57"/>
      <c r="GT132" s="57"/>
      <c r="GU132" s="57"/>
      <c r="GV132" s="57"/>
      <c r="GW132" s="57"/>
      <c r="GX132" s="57"/>
      <c r="GY132" s="57"/>
      <c r="GZ132" s="57"/>
      <c r="HA132" s="57"/>
      <c r="HB132" s="57"/>
      <c r="HC132" s="57"/>
      <c r="HD132" s="57"/>
      <c r="HE132" s="57"/>
      <c r="HF132" s="57"/>
      <c r="HG132" s="57"/>
      <c r="HH132" s="57"/>
      <c r="HI132" s="57"/>
      <c r="HJ132" s="57"/>
      <c r="HK132" s="57"/>
      <c r="HL132" s="57"/>
      <c r="HM132" s="57"/>
      <c r="HN132" s="57"/>
      <c r="HO132" s="57"/>
      <c r="HP132" s="57"/>
      <c r="HQ132" s="57"/>
      <c r="HR132" s="57"/>
      <c r="HS132" s="57"/>
      <c r="HT132" s="57"/>
      <c r="HU132" s="57"/>
      <c r="HV132" s="57"/>
      <c r="HW132" s="57"/>
      <c r="HX132" s="57"/>
      <c r="HY132" s="57"/>
      <c r="HZ132" s="57"/>
      <c r="IA132" s="57"/>
      <c r="IB132" s="57"/>
      <c r="IC132" s="57"/>
      <c r="ID132" s="57"/>
      <c r="IE132" s="57"/>
      <c r="IF132" s="57"/>
      <c r="IG132" s="57"/>
      <c r="IH132" s="57"/>
      <c r="II132" s="57"/>
      <c r="IJ132" s="57"/>
      <c r="IK132" s="57"/>
      <c r="IL132" s="57"/>
      <c r="IM132" s="57"/>
      <c r="IN132" s="57"/>
      <c r="IO132" s="57"/>
      <c r="IP132" s="57"/>
      <c r="IQ132" s="57"/>
      <c r="IR132" s="57"/>
      <c r="IS132" s="57"/>
      <c r="IT132" s="57"/>
      <c r="IU132" s="57"/>
      <c r="IV132" s="57"/>
      <c r="IW132" s="57"/>
      <c r="IX132" s="57"/>
      <c r="IY132" s="57"/>
      <c r="IZ132" s="57"/>
      <c r="JA132" s="57"/>
      <c r="JB132" s="57"/>
      <c r="JC132" s="57"/>
      <c r="JD132" s="57"/>
      <c r="JE132" s="57"/>
      <c r="JF132" s="57"/>
      <c r="JG132" s="57"/>
      <c r="JH132" s="57"/>
      <c r="JI132" s="57"/>
      <c r="JJ132" s="57"/>
      <c r="JK132" s="57"/>
      <c r="JL132" s="57"/>
      <c r="JM132" s="57"/>
      <c r="JN132" s="57"/>
      <c r="JO132" s="57"/>
      <c r="JP132" s="57"/>
      <c r="JQ132" s="57"/>
      <c r="JR132" s="57"/>
      <c r="JS132" s="57"/>
      <c r="JT132" s="57"/>
      <c r="JU132" s="57"/>
      <c r="JV132" s="57"/>
      <c r="JW132" s="57"/>
      <c r="JX132" s="57"/>
      <c r="JY132" s="57"/>
      <c r="JZ132" s="57"/>
      <c r="KA132" s="57"/>
      <c r="KB132" s="57"/>
      <c r="KC132" s="57"/>
      <c r="KD132" s="57"/>
      <c r="KE132" s="57"/>
      <c r="KF132" s="57"/>
      <c r="KG132" s="57"/>
      <c r="KH132" s="57"/>
      <c r="KI132" s="57"/>
      <c r="KJ132" s="57"/>
      <c r="KK132" s="57"/>
      <c r="KL132" s="57"/>
      <c r="KM132" s="57"/>
      <c r="KN132" s="57"/>
      <c r="KO132" s="57"/>
      <c r="KP132" s="57"/>
      <c r="KQ132" s="57"/>
      <c r="KR132" s="57"/>
      <c r="KS132" s="57"/>
      <c r="KT132" s="57"/>
      <c r="KU132" s="57"/>
      <c r="KV132" s="57"/>
      <c r="KW132" s="57"/>
      <c r="KX132" s="57"/>
      <c r="KY132" s="57"/>
      <c r="KZ132" s="57"/>
      <c r="LA132" s="57"/>
      <c r="LB132" s="57"/>
      <c r="LC132" s="57"/>
      <c r="LD132" s="57"/>
      <c r="LE132" s="57"/>
      <c r="LF132" s="57"/>
      <c r="LG132" s="57"/>
      <c r="LH132" s="57"/>
      <c r="LI132" s="57"/>
      <c r="LJ132" s="57"/>
      <c r="LK132" s="57"/>
      <c r="LL132" s="57"/>
      <c r="LM132" s="57"/>
      <c r="LN132" s="57"/>
      <c r="LO132" s="57"/>
      <c r="LP132" s="57"/>
      <c r="LQ132" s="57"/>
      <c r="LR132" s="57"/>
      <c r="LS132" s="57"/>
      <c r="LT132" s="57"/>
      <c r="LU132" s="57"/>
      <c r="LV132" s="57"/>
      <c r="LW132" s="57"/>
      <c r="LX132" s="57"/>
      <c r="LY132" s="57"/>
      <c r="LZ132" s="57"/>
      <c r="MA132" s="57"/>
      <c r="MB132" s="57"/>
      <c r="MC132" s="57"/>
      <c r="MD132" s="57"/>
      <c r="ME132" s="57"/>
      <c r="MF132" s="57"/>
      <c r="MG132" s="57"/>
      <c r="MH132" s="57"/>
      <c r="MI132" s="57"/>
      <c r="MJ132" s="57"/>
      <c r="MK132" s="57"/>
      <c r="ML132" s="57"/>
      <c r="MM132" s="57"/>
      <c r="MN132" s="57"/>
      <c r="MO132" s="57"/>
      <c r="MP132" s="57"/>
      <c r="MQ132" s="57"/>
      <c r="MR132" s="57"/>
      <c r="MS132" s="57"/>
      <c r="MT132" s="57"/>
      <c r="MU132" s="57"/>
      <c r="MV132" s="57"/>
      <c r="MW132" s="57"/>
      <c r="MX132" s="57"/>
      <c r="MY132" s="57"/>
      <c r="MZ132" s="57"/>
      <c r="NA132" s="57"/>
      <c r="NB132" s="57"/>
      <c r="NC132" s="57"/>
      <c r="ND132" s="57"/>
      <c r="NE132" s="57"/>
      <c r="NF132" s="57"/>
      <c r="NG132" s="57"/>
      <c r="NH132" s="57"/>
      <c r="NI132" s="57"/>
      <c r="NJ132" s="57"/>
      <c r="NK132" s="57"/>
      <c r="NL132" s="57"/>
      <c r="NM132" s="57"/>
      <c r="NN132" s="57"/>
      <c r="NO132" s="57"/>
      <c r="NP132" s="57"/>
      <c r="NQ132" s="57"/>
      <c r="NR132" s="57"/>
      <c r="NS132" s="57"/>
      <c r="NT132" s="57"/>
      <c r="NU132" s="57"/>
      <c r="NV132" s="57"/>
      <c r="NW132" s="57"/>
      <c r="NX132" s="57"/>
      <c r="NY132" s="57"/>
      <c r="NZ132" s="57"/>
      <c r="OA132" s="57"/>
      <c r="OB132" s="57"/>
      <c r="OC132" s="57"/>
      <c r="OD132" s="57"/>
      <c r="OE132" s="57"/>
      <c r="OF132" s="57"/>
    </row>
    <row r="133" spans="3:403" x14ac:dyDescent="0.25">
      <c r="D133" s="57"/>
      <c r="E133" s="57"/>
      <c r="F133" s="57"/>
      <c r="G133" s="57"/>
      <c r="H133" s="57"/>
      <c r="I133" s="57"/>
      <c r="J133" s="57"/>
      <c r="K133" s="57"/>
      <c r="L133" s="57"/>
      <c r="M133" s="57"/>
      <c r="N133" s="57"/>
      <c r="O133" s="57"/>
      <c r="P133" s="57"/>
      <c r="Q133" s="57"/>
      <c r="R133" s="57"/>
      <c r="S133" s="57"/>
      <c r="T133" s="57"/>
      <c r="U133" s="57"/>
      <c r="V133" s="57"/>
      <c r="W133" s="57"/>
      <c r="X133" s="57"/>
      <c r="Y133" s="57"/>
      <c r="Z133" s="57"/>
      <c r="AA133" s="57"/>
      <c r="AB133" s="57"/>
      <c r="AC133" s="57"/>
      <c r="AD133" s="57"/>
      <c r="AE133" s="57"/>
      <c r="AF133" s="57"/>
      <c r="AG133" s="57"/>
      <c r="AH133" s="57"/>
      <c r="AI133" s="57"/>
      <c r="AJ133" s="57"/>
      <c r="AK133" s="57"/>
      <c r="AL133" s="57"/>
      <c r="AM133" s="57"/>
      <c r="AN133" s="57"/>
      <c r="AO133" s="57"/>
      <c r="AP133" s="57"/>
      <c r="AQ133" s="57"/>
      <c r="AR133" s="57"/>
      <c r="AS133" s="57"/>
      <c r="AT133" s="57"/>
    </row>
    <row r="134" spans="3:403" x14ac:dyDescent="0.25">
      <c r="C134" s="61"/>
      <c r="D134" s="57"/>
      <c r="E134" s="57"/>
      <c r="F134" s="57"/>
      <c r="G134" s="57"/>
      <c r="H134" s="57"/>
      <c r="I134" s="57"/>
      <c r="J134" s="57"/>
      <c r="K134" s="57"/>
      <c r="L134" s="57"/>
      <c r="M134" s="57"/>
      <c r="N134" s="57"/>
      <c r="O134" s="57"/>
      <c r="P134" s="57"/>
      <c r="Q134" s="57"/>
      <c r="R134" s="57"/>
      <c r="S134" s="57"/>
      <c r="T134" s="57"/>
      <c r="U134" s="57"/>
      <c r="V134" s="57"/>
      <c r="W134" s="57"/>
      <c r="X134" s="57"/>
      <c r="Y134" s="57"/>
      <c r="Z134" s="57"/>
      <c r="AA134" s="57"/>
      <c r="AB134" s="57"/>
      <c r="AC134" s="57"/>
      <c r="AD134" s="57"/>
      <c r="AE134" s="57"/>
      <c r="AF134" s="57"/>
      <c r="AG134" s="57"/>
      <c r="AH134" s="57"/>
      <c r="AI134" s="57"/>
      <c r="AJ134" s="57"/>
      <c r="AK134" s="57"/>
      <c r="AL134" s="57"/>
      <c r="AM134" s="57"/>
      <c r="AN134" s="57"/>
      <c r="AO134" s="57"/>
      <c r="AP134" s="57"/>
      <c r="AQ134" s="57"/>
      <c r="AR134" s="57"/>
      <c r="AS134" s="57"/>
      <c r="AT134" s="57"/>
    </row>
    <row r="135" spans="3:403" x14ac:dyDescent="0.25">
      <c r="D135" s="57"/>
      <c r="E135" s="57"/>
      <c r="F135" s="57"/>
      <c r="G135" s="57"/>
      <c r="H135" s="57"/>
      <c r="I135" s="57"/>
      <c r="J135" s="57"/>
      <c r="K135" s="57"/>
      <c r="L135" s="57"/>
      <c r="M135" s="57"/>
      <c r="N135" s="57"/>
      <c r="O135" s="57"/>
      <c r="P135" s="57"/>
      <c r="Q135" s="57"/>
      <c r="R135" s="57"/>
      <c r="S135" s="57"/>
      <c r="T135" s="57"/>
      <c r="U135" s="57"/>
      <c r="V135" s="57"/>
      <c r="W135" s="57"/>
      <c r="X135" s="57"/>
      <c r="Y135" s="57"/>
      <c r="Z135" s="57"/>
      <c r="AA135" s="57"/>
      <c r="AB135" s="57"/>
      <c r="AC135" s="57"/>
      <c r="AD135" s="57"/>
      <c r="AE135" s="57"/>
      <c r="AF135" s="57"/>
      <c r="AG135" s="57"/>
      <c r="AH135" s="57"/>
      <c r="AI135" s="57"/>
      <c r="AJ135" s="57"/>
      <c r="AK135" s="57"/>
      <c r="AL135" s="57"/>
      <c r="AM135" s="57"/>
      <c r="AN135" s="57"/>
      <c r="AO135" s="57"/>
      <c r="AP135" s="57"/>
      <c r="AQ135" s="57"/>
      <c r="AR135" s="57"/>
      <c r="AS135" s="57"/>
      <c r="AT135" s="57"/>
      <c r="AU135" s="57"/>
      <c r="AV135" s="57"/>
      <c r="AW135" s="57"/>
      <c r="AX135" s="57"/>
      <c r="AY135" s="57"/>
      <c r="AZ135" s="57"/>
      <c r="BA135" s="57"/>
      <c r="BB135" s="57"/>
      <c r="BC135" s="57"/>
      <c r="BD135" s="57"/>
      <c r="BE135" s="57"/>
      <c r="BF135" s="57"/>
      <c r="BG135" s="57"/>
      <c r="BH135" s="57"/>
      <c r="BI135" s="57"/>
      <c r="BJ135" s="57"/>
      <c r="BK135" s="57"/>
      <c r="BL135" s="57"/>
      <c r="BM135" s="57"/>
      <c r="BN135" s="57"/>
      <c r="BO135" s="57"/>
      <c r="BP135" s="57"/>
      <c r="BQ135" s="57"/>
      <c r="BR135" s="57"/>
      <c r="BS135" s="57"/>
      <c r="BT135" s="57"/>
      <c r="BU135" s="57"/>
      <c r="BV135" s="57"/>
      <c r="BW135" s="57"/>
      <c r="BX135" s="57"/>
      <c r="BY135" s="57"/>
      <c r="BZ135" s="57"/>
      <c r="CA135" s="57"/>
      <c r="CB135" s="57"/>
      <c r="CC135" s="57"/>
      <c r="CD135" s="57"/>
      <c r="CE135" s="57"/>
      <c r="CF135" s="57"/>
      <c r="CG135" s="57"/>
      <c r="CH135" s="57"/>
      <c r="CI135" s="57"/>
      <c r="CJ135" s="57"/>
      <c r="CK135" s="57"/>
      <c r="CL135" s="57"/>
      <c r="CM135" s="57"/>
      <c r="CN135" s="57"/>
      <c r="CO135" s="57"/>
      <c r="CP135" s="57"/>
      <c r="CQ135" s="57"/>
      <c r="CR135" s="57"/>
      <c r="CS135" s="57"/>
      <c r="CT135" s="57"/>
      <c r="CU135" s="57"/>
      <c r="CV135" s="57"/>
      <c r="CW135" s="57"/>
      <c r="CX135" s="57"/>
      <c r="CY135" s="57"/>
      <c r="CZ135" s="57"/>
      <c r="DA135" s="57"/>
      <c r="DB135" s="57"/>
      <c r="DC135" s="57"/>
      <c r="DD135" s="57"/>
      <c r="DE135" s="57"/>
      <c r="DF135" s="57"/>
      <c r="DG135" s="57"/>
      <c r="DH135" s="57"/>
      <c r="DI135" s="57"/>
      <c r="DJ135" s="57"/>
      <c r="DK135" s="57"/>
      <c r="DL135" s="57"/>
      <c r="DM135" s="57"/>
      <c r="DN135" s="57"/>
      <c r="DO135" s="57"/>
      <c r="DP135" s="57"/>
      <c r="DQ135" s="57"/>
      <c r="DR135" s="57"/>
      <c r="DS135" s="57"/>
      <c r="DT135" s="57"/>
      <c r="DU135" s="57"/>
      <c r="DV135" s="57"/>
      <c r="DW135" s="57"/>
      <c r="DX135" s="57"/>
      <c r="DY135" s="57"/>
      <c r="DZ135" s="57"/>
      <c r="EA135" s="57"/>
      <c r="EB135" s="57"/>
      <c r="EC135" s="57"/>
      <c r="ED135" s="57"/>
      <c r="EE135" s="57"/>
      <c r="EF135" s="57"/>
      <c r="EG135" s="57"/>
      <c r="EH135" s="57"/>
      <c r="EI135" s="57"/>
      <c r="EJ135" s="57"/>
      <c r="EK135" s="57"/>
      <c r="EL135" s="57"/>
      <c r="EM135" s="57"/>
      <c r="EN135" s="57"/>
      <c r="EO135" s="57"/>
      <c r="EP135" s="57"/>
      <c r="EQ135" s="57"/>
      <c r="ER135" s="57"/>
      <c r="ES135" s="57"/>
      <c r="ET135" s="57"/>
      <c r="EU135" s="57"/>
      <c r="EV135" s="57"/>
      <c r="EW135" s="57"/>
      <c r="EX135" s="57"/>
      <c r="EY135" s="57"/>
      <c r="EZ135" s="57"/>
      <c r="FA135" s="57"/>
      <c r="FB135" s="57"/>
      <c r="FC135" s="57"/>
      <c r="FD135" s="57"/>
      <c r="FE135" s="57"/>
      <c r="FF135" s="57"/>
      <c r="FG135" s="57"/>
      <c r="FH135" s="57"/>
      <c r="FI135" s="57"/>
      <c r="FJ135" s="57"/>
      <c r="FK135" s="57"/>
      <c r="FL135" s="57"/>
      <c r="FM135" s="57"/>
      <c r="FN135" s="57"/>
      <c r="FO135" s="57"/>
      <c r="FP135" s="57"/>
      <c r="FQ135" s="57"/>
      <c r="FR135" s="57"/>
      <c r="FS135" s="57"/>
      <c r="FT135" s="57"/>
      <c r="FU135" s="57"/>
      <c r="FV135" s="57"/>
      <c r="FW135" s="57"/>
      <c r="FX135" s="57"/>
      <c r="FY135" s="57"/>
      <c r="FZ135" s="57"/>
      <c r="GA135" s="57"/>
      <c r="GB135" s="57"/>
      <c r="GC135" s="57"/>
      <c r="GD135" s="57"/>
      <c r="GE135" s="57"/>
      <c r="GF135" s="57"/>
      <c r="GG135" s="57"/>
      <c r="GH135" s="57"/>
      <c r="GI135" s="57"/>
      <c r="GJ135" s="57"/>
      <c r="GK135" s="57"/>
      <c r="GL135" s="57"/>
      <c r="GM135" s="57"/>
      <c r="GN135" s="57"/>
      <c r="GO135" s="57"/>
      <c r="GP135" s="57"/>
      <c r="GQ135" s="57"/>
      <c r="GR135" s="57"/>
      <c r="GS135" s="57"/>
      <c r="GT135" s="57"/>
      <c r="GU135" s="57"/>
      <c r="GV135" s="57"/>
      <c r="GW135" s="57"/>
      <c r="GX135" s="57"/>
      <c r="GY135" s="57"/>
      <c r="GZ135" s="57"/>
      <c r="HA135" s="57"/>
      <c r="HB135" s="57"/>
      <c r="HC135" s="57"/>
      <c r="HD135" s="57"/>
      <c r="HE135" s="57"/>
      <c r="HF135" s="57"/>
      <c r="HG135" s="57"/>
      <c r="HH135" s="57"/>
      <c r="HI135" s="57"/>
      <c r="HJ135" s="57"/>
      <c r="HK135" s="57"/>
      <c r="HL135" s="57"/>
      <c r="HM135" s="57"/>
      <c r="HN135" s="57"/>
      <c r="HO135" s="57"/>
      <c r="HP135" s="57"/>
      <c r="HQ135" s="57"/>
      <c r="HR135" s="57"/>
      <c r="HS135" s="57"/>
      <c r="HT135" s="57"/>
      <c r="HU135" s="57"/>
      <c r="HV135" s="57"/>
      <c r="HW135" s="57"/>
      <c r="HX135" s="57"/>
      <c r="HY135" s="57"/>
      <c r="HZ135" s="57"/>
      <c r="IA135" s="57"/>
      <c r="IB135" s="57"/>
      <c r="IC135" s="57"/>
      <c r="ID135" s="57"/>
      <c r="IE135" s="57"/>
      <c r="IF135" s="57"/>
      <c r="IG135" s="57"/>
      <c r="IH135" s="57"/>
      <c r="II135" s="57"/>
      <c r="IJ135" s="57"/>
      <c r="IK135" s="57"/>
      <c r="IL135" s="57"/>
      <c r="IM135" s="57"/>
      <c r="IN135" s="57"/>
      <c r="IO135" s="57"/>
      <c r="IP135" s="57"/>
      <c r="IQ135" s="57"/>
      <c r="IR135" s="57"/>
      <c r="IS135" s="57"/>
      <c r="IT135" s="57"/>
      <c r="IU135" s="57"/>
      <c r="IV135" s="57"/>
      <c r="IW135" s="57"/>
      <c r="IX135" s="57"/>
      <c r="IY135" s="57"/>
      <c r="IZ135" s="57"/>
      <c r="JA135" s="57"/>
      <c r="JB135" s="57"/>
      <c r="JC135" s="57"/>
      <c r="JD135" s="57"/>
      <c r="JE135" s="57"/>
      <c r="JF135" s="57"/>
      <c r="JG135" s="57"/>
      <c r="JH135" s="57"/>
      <c r="JI135" s="57"/>
      <c r="JJ135" s="57"/>
      <c r="JK135" s="57"/>
      <c r="JL135" s="57"/>
      <c r="JM135" s="57"/>
      <c r="JN135" s="57"/>
      <c r="JO135" s="57"/>
      <c r="JP135" s="57"/>
      <c r="JQ135" s="57"/>
      <c r="JR135" s="57"/>
      <c r="JS135" s="57"/>
      <c r="JT135" s="57"/>
      <c r="JU135" s="57"/>
      <c r="JV135" s="57"/>
      <c r="JW135" s="57"/>
      <c r="JX135" s="57"/>
      <c r="JY135" s="57"/>
      <c r="JZ135" s="57"/>
      <c r="KA135" s="57"/>
      <c r="KB135" s="57"/>
      <c r="KC135" s="57"/>
      <c r="KD135" s="57"/>
      <c r="KE135" s="57"/>
      <c r="KF135" s="57"/>
      <c r="KG135" s="57"/>
      <c r="KH135" s="57"/>
      <c r="KI135" s="57"/>
      <c r="KJ135" s="57"/>
      <c r="KK135" s="57"/>
      <c r="KL135" s="57"/>
      <c r="KM135" s="57"/>
      <c r="KN135" s="57"/>
      <c r="KO135" s="57"/>
      <c r="KP135" s="57"/>
      <c r="KQ135" s="57"/>
      <c r="KR135" s="57"/>
      <c r="KS135" s="57"/>
      <c r="KT135" s="57"/>
      <c r="KU135" s="57"/>
      <c r="KV135" s="57"/>
      <c r="KW135" s="57"/>
      <c r="KX135" s="57"/>
      <c r="KY135" s="57"/>
      <c r="KZ135" s="57"/>
      <c r="LA135" s="57"/>
      <c r="LB135" s="57"/>
      <c r="LC135" s="57"/>
      <c r="LD135" s="57"/>
      <c r="LE135" s="57"/>
      <c r="LF135" s="57"/>
      <c r="LG135" s="57"/>
      <c r="LH135" s="57"/>
      <c r="LI135" s="57"/>
      <c r="LJ135" s="57"/>
      <c r="LK135" s="57"/>
      <c r="LL135" s="57"/>
      <c r="LM135" s="57"/>
      <c r="LN135" s="57"/>
      <c r="LO135" s="57"/>
      <c r="LP135" s="57"/>
      <c r="LQ135" s="57"/>
      <c r="LR135" s="57"/>
      <c r="LS135" s="57"/>
      <c r="LT135" s="57"/>
      <c r="LU135" s="57"/>
      <c r="LV135" s="57"/>
      <c r="LW135" s="57"/>
      <c r="LX135" s="57"/>
      <c r="LY135" s="57"/>
      <c r="LZ135" s="57"/>
      <c r="MA135" s="57"/>
      <c r="MB135" s="57"/>
      <c r="MC135" s="57"/>
      <c r="MD135" s="57"/>
      <c r="ME135" s="57"/>
      <c r="MF135" s="57"/>
      <c r="MG135" s="57"/>
      <c r="MH135" s="57"/>
      <c r="MI135" s="57"/>
      <c r="MJ135" s="57"/>
      <c r="MK135" s="57"/>
      <c r="ML135" s="57"/>
      <c r="MM135" s="57"/>
      <c r="MN135" s="57"/>
      <c r="MO135" s="57"/>
      <c r="MP135" s="57"/>
      <c r="MQ135" s="57"/>
      <c r="MR135" s="57"/>
      <c r="MS135" s="57"/>
      <c r="MT135" s="57"/>
      <c r="MU135" s="57"/>
      <c r="MV135" s="57"/>
      <c r="MW135" s="57"/>
      <c r="MX135" s="57"/>
      <c r="MY135" s="57"/>
      <c r="MZ135" s="57"/>
      <c r="NA135" s="57"/>
      <c r="NB135" s="57"/>
      <c r="NC135" s="57"/>
      <c r="ND135" s="57"/>
      <c r="NE135" s="57"/>
      <c r="NF135" s="57"/>
      <c r="NG135" s="57"/>
      <c r="NH135" s="57"/>
      <c r="NI135" s="57"/>
      <c r="NJ135" s="57"/>
      <c r="NK135" s="57"/>
      <c r="NL135" s="57"/>
      <c r="NM135" s="57"/>
      <c r="NN135" s="57"/>
      <c r="NO135" s="57"/>
      <c r="NP135" s="57"/>
      <c r="NQ135" s="57"/>
      <c r="NR135" s="57"/>
    </row>
    <row r="136" spans="3:403" x14ac:dyDescent="0.25">
      <c r="D136" s="57"/>
      <c r="E136" s="57"/>
      <c r="F136" s="57"/>
      <c r="G136" s="57"/>
      <c r="H136" s="57"/>
      <c r="I136" s="57"/>
      <c r="J136" s="57"/>
      <c r="K136" s="57"/>
      <c r="L136" s="57"/>
      <c r="M136" s="57"/>
      <c r="N136" s="57"/>
      <c r="O136" s="57"/>
      <c r="P136" s="57"/>
      <c r="Q136" s="57"/>
      <c r="R136" s="57"/>
      <c r="S136" s="57"/>
      <c r="T136" s="57"/>
      <c r="U136" s="57"/>
      <c r="V136" s="57"/>
      <c r="W136" s="57"/>
      <c r="X136" s="57"/>
      <c r="Y136" s="57"/>
      <c r="Z136" s="57"/>
      <c r="AA136" s="57"/>
      <c r="AB136" s="57"/>
      <c r="AC136" s="57"/>
      <c r="AD136" s="57"/>
      <c r="AE136" s="57"/>
      <c r="AF136" s="57"/>
      <c r="AG136" s="57"/>
      <c r="AH136" s="57"/>
      <c r="AI136" s="57"/>
      <c r="AJ136" s="57"/>
      <c r="AK136" s="57"/>
      <c r="AL136" s="57"/>
      <c r="AM136" s="57"/>
      <c r="AN136" s="57"/>
      <c r="AO136" s="57"/>
      <c r="AP136" s="57"/>
      <c r="AQ136" s="57"/>
      <c r="AR136" s="57"/>
      <c r="AS136" s="57"/>
      <c r="AT136" s="57"/>
      <c r="AU136" s="57"/>
      <c r="AV136" s="57"/>
      <c r="AW136" s="57"/>
      <c r="AX136" s="57"/>
      <c r="AY136" s="57"/>
      <c r="AZ136" s="57"/>
      <c r="BA136" s="57"/>
      <c r="BB136" s="57"/>
      <c r="BC136" s="57"/>
      <c r="BD136" s="57"/>
      <c r="BE136" s="57"/>
      <c r="BF136" s="57"/>
      <c r="BG136" s="57"/>
      <c r="BH136" s="57"/>
      <c r="BI136" s="57"/>
      <c r="BJ136" s="57"/>
      <c r="BK136" s="57"/>
      <c r="BL136" s="57"/>
      <c r="BM136" s="57"/>
      <c r="BN136" s="57"/>
      <c r="BO136" s="57"/>
      <c r="BP136" s="57"/>
      <c r="BQ136" s="57"/>
      <c r="BR136" s="57"/>
      <c r="BS136" s="57"/>
      <c r="BT136" s="57"/>
      <c r="BU136" s="57"/>
      <c r="BV136" s="57"/>
      <c r="BW136" s="57"/>
      <c r="BX136" s="57"/>
      <c r="BY136" s="57"/>
      <c r="BZ136" s="57"/>
      <c r="CA136" s="57"/>
      <c r="CB136" s="57"/>
      <c r="CC136" s="57"/>
      <c r="CD136" s="57"/>
      <c r="CE136" s="57"/>
      <c r="CF136" s="57"/>
      <c r="CG136" s="57"/>
      <c r="CH136" s="57"/>
      <c r="CI136" s="57"/>
      <c r="CJ136" s="57"/>
      <c r="CK136" s="57"/>
      <c r="CL136" s="57"/>
      <c r="CM136" s="57"/>
      <c r="CN136" s="57"/>
      <c r="CO136" s="57"/>
      <c r="CP136" s="57"/>
      <c r="CQ136" s="57"/>
      <c r="CR136" s="57"/>
      <c r="CS136" s="57"/>
      <c r="CT136" s="57"/>
      <c r="CU136" s="57"/>
      <c r="CV136" s="57"/>
      <c r="CW136" s="57"/>
      <c r="CX136" s="57"/>
      <c r="CY136" s="57"/>
      <c r="CZ136" s="57"/>
      <c r="DA136" s="57"/>
      <c r="DB136" s="57"/>
      <c r="DC136" s="57"/>
      <c r="DD136" s="57"/>
      <c r="DE136" s="57"/>
      <c r="DF136" s="57"/>
      <c r="DG136" s="57"/>
      <c r="DH136" s="57"/>
      <c r="DI136" s="57"/>
      <c r="DJ136" s="57"/>
      <c r="DK136" s="57"/>
      <c r="DL136" s="57"/>
      <c r="DM136" s="57"/>
      <c r="DN136" s="57"/>
      <c r="DO136" s="57"/>
      <c r="DP136" s="57"/>
      <c r="DQ136" s="57"/>
      <c r="DR136" s="57"/>
      <c r="DS136" s="57"/>
      <c r="DT136" s="57"/>
      <c r="DU136" s="57"/>
      <c r="DV136" s="57"/>
      <c r="DW136" s="57"/>
      <c r="DX136" s="57"/>
      <c r="DY136" s="57"/>
      <c r="DZ136" s="57"/>
      <c r="EA136" s="57"/>
      <c r="EB136" s="57"/>
      <c r="EC136" s="57"/>
      <c r="ED136" s="57"/>
      <c r="EE136" s="57"/>
      <c r="EF136" s="57"/>
      <c r="EG136" s="57"/>
      <c r="EH136" s="57"/>
      <c r="EI136" s="57"/>
      <c r="EJ136" s="57"/>
      <c r="EK136" s="57"/>
      <c r="EL136" s="57"/>
      <c r="EM136" s="57"/>
      <c r="EN136" s="57"/>
      <c r="EO136" s="57"/>
      <c r="EP136" s="57"/>
      <c r="EQ136" s="57"/>
      <c r="ER136" s="57"/>
      <c r="ES136" s="57"/>
      <c r="ET136" s="57"/>
      <c r="EU136" s="57"/>
      <c r="EV136" s="57"/>
      <c r="EW136" s="57"/>
      <c r="EX136" s="57"/>
      <c r="EY136" s="57"/>
      <c r="EZ136" s="57"/>
      <c r="FA136" s="57"/>
      <c r="FB136" s="57"/>
      <c r="FC136" s="57"/>
      <c r="FD136" s="57"/>
      <c r="FE136" s="57"/>
      <c r="FF136" s="57"/>
      <c r="FG136" s="57"/>
      <c r="FH136" s="57"/>
      <c r="FI136" s="57"/>
      <c r="FJ136" s="57"/>
      <c r="FK136" s="57"/>
      <c r="FL136" s="57"/>
      <c r="FM136" s="57"/>
      <c r="FN136" s="57"/>
      <c r="FO136" s="57"/>
      <c r="FP136" s="57"/>
      <c r="FQ136" s="57"/>
      <c r="FR136" s="57"/>
      <c r="FS136" s="57"/>
      <c r="FT136" s="57"/>
      <c r="FU136" s="57"/>
      <c r="FV136" s="57"/>
      <c r="FW136" s="57"/>
      <c r="FX136" s="57"/>
      <c r="FY136" s="57"/>
      <c r="FZ136" s="57"/>
      <c r="GA136" s="57"/>
      <c r="GB136" s="57"/>
      <c r="GC136" s="57"/>
      <c r="GD136" s="57"/>
      <c r="GE136" s="57"/>
      <c r="GF136" s="57"/>
      <c r="GG136" s="57"/>
      <c r="GH136" s="57"/>
      <c r="GI136" s="57"/>
      <c r="GJ136" s="57"/>
      <c r="GK136" s="57"/>
      <c r="GL136" s="57"/>
      <c r="GM136" s="57"/>
      <c r="GN136" s="57"/>
      <c r="GO136" s="57"/>
      <c r="GP136" s="57"/>
      <c r="GQ136" s="57"/>
      <c r="GR136" s="57"/>
      <c r="GS136" s="57"/>
      <c r="GT136" s="57"/>
      <c r="GU136" s="57"/>
      <c r="GV136" s="57"/>
      <c r="GW136" s="57"/>
      <c r="GX136" s="57"/>
      <c r="GY136" s="57"/>
      <c r="GZ136" s="57"/>
      <c r="HA136" s="57"/>
      <c r="HB136" s="57"/>
      <c r="HC136" s="57"/>
      <c r="HD136" s="57"/>
      <c r="HE136" s="57"/>
      <c r="HF136" s="57"/>
      <c r="HG136" s="57"/>
      <c r="HH136" s="57"/>
      <c r="HI136" s="57"/>
      <c r="HJ136" s="57"/>
      <c r="HK136" s="57"/>
      <c r="HL136" s="57"/>
      <c r="HM136" s="57"/>
      <c r="HN136" s="57"/>
      <c r="HO136" s="57"/>
      <c r="HP136" s="57"/>
      <c r="HQ136" s="57"/>
      <c r="HR136" s="57"/>
      <c r="HS136" s="57"/>
      <c r="HT136" s="57"/>
      <c r="HU136" s="57"/>
      <c r="HV136" s="57"/>
      <c r="HW136" s="57"/>
      <c r="HX136" s="57"/>
      <c r="HY136" s="57"/>
      <c r="HZ136" s="57"/>
      <c r="IA136" s="57"/>
      <c r="IB136" s="57"/>
      <c r="IC136" s="57"/>
      <c r="ID136" s="57"/>
      <c r="IE136" s="57"/>
      <c r="IF136" s="57"/>
      <c r="IG136" s="57"/>
      <c r="IH136" s="57"/>
      <c r="II136" s="57"/>
      <c r="IJ136" s="57"/>
      <c r="IK136" s="57"/>
      <c r="IL136" s="57"/>
      <c r="IM136" s="57"/>
      <c r="IN136" s="57"/>
      <c r="IO136" s="57"/>
      <c r="IP136" s="57"/>
      <c r="IQ136" s="57"/>
      <c r="IR136" s="57"/>
      <c r="IS136" s="57"/>
      <c r="IT136" s="57"/>
      <c r="IU136" s="57"/>
      <c r="IV136" s="57"/>
      <c r="IW136" s="57"/>
      <c r="IX136" s="57"/>
      <c r="IY136" s="57"/>
      <c r="IZ136" s="57"/>
      <c r="JA136" s="57"/>
      <c r="JB136" s="57"/>
      <c r="JC136" s="57"/>
      <c r="JD136" s="57"/>
      <c r="JE136" s="57"/>
      <c r="JF136" s="57"/>
      <c r="JG136" s="57"/>
      <c r="JH136" s="57"/>
      <c r="JI136" s="57"/>
      <c r="JJ136" s="57"/>
      <c r="JK136" s="57"/>
      <c r="JL136" s="57"/>
      <c r="JM136" s="57"/>
      <c r="JN136" s="57"/>
      <c r="JO136" s="57"/>
      <c r="JP136" s="57"/>
      <c r="JQ136" s="57"/>
      <c r="JR136" s="57"/>
      <c r="JS136" s="57"/>
      <c r="JT136" s="57"/>
      <c r="JU136" s="57"/>
      <c r="JV136" s="57"/>
      <c r="JW136" s="57"/>
      <c r="JX136" s="57"/>
      <c r="JY136" s="57"/>
      <c r="JZ136" s="57"/>
      <c r="KA136" s="57"/>
      <c r="KB136" s="57"/>
      <c r="KC136" s="57"/>
      <c r="KD136" s="57"/>
      <c r="KE136" s="57"/>
      <c r="KF136" s="57"/>
      <c r="KG136" s="57"/>
      <c r="KH136" s="57"/>
      <c r="KI136" s="57"/>
      <c r="KJ136" s="57"/>
      <c r="KK136" s="57"/>
      <c r="KL136" s="57"/>
      <c r="KM136" s="57"/>
      <c r="KN136" s="57"/>
      <c r="KO136" s="57"/>
      <c r="KP136" s="57"/>
      <c r="KQ136" s="57"/>
      <c r="KR136" s="57"/>
      <c r="KS136" s="57"/>
      <c r="KT136" s="57"/>
      <c r="KU136" s="57"/>
      <c r="KV136" s="57"/>
      <c r="KW136" s="57"/>
      <c r="KX136" s="57"/>
      <c r="KY136" s="57"/>
      <c r="KZ136" s="57"/>
      <c r="LA136" s="57"/>
      <c r="LB136" s="57"/>
      <c r="LC136" s="57"/>
      <c r="LD136" s="57"/>
      <c r="LE136" s="57"/>
      <c r="LF136" s="57"/>
      <c r="LG136" s="57"/>
      <c r="LH136" s="57"/>
      <c r="LI136" s="57"/>
      <c r="LJ136" s="57"/>
      <c r="LK136" s="57"/>
      <c r="LL136" s="57"/>
      <c r="LM136" s="57"/>
      <c r="LN136" s="57"/>
      <c r="LO136" s="57"/>
      <c r="LP136" s="57"/>
      <c r="LQ136" s="57"/>
      <c r="LR136" s="57"/>
      <c r="LS136" s="57"/>
      <c r="LT136" s="57"/>
      <c r="LU136" s="57"/>
      <c r="LV136" s="57"/>
      <c r="LW136" s="57"/>
      <c r="LX136" s="57"/>
      <c r="LY136" s="57"/>
      <c r="LZ136" s="57"/>
      <c r="MA136" s="57"/>
      <c r="MB136" s="57"/>
      <c r="MC136" s="57"/>
      <c r="MD136" s="57"/>
      <c r="ME136" s="57"/>
      <c r="MF136" s="57"/>
      <c r="MG136" s="57"/>
      <c r="MH136" s="57"/>
      <c r="MI136" s="57"/>
      <c r="MJ136" s="57"/>
      <c r="MK136" s="57"/>
      <c r="ML136" s="57"/>
      <c r="MM136" s="57"/>
      <c r="MN136" s="57"/>
      <c r="MO136" s="57"/>
      <c r="MP136" s="57"/>
      <c r="MQ136" s="57"/>
      <c r="MR136" s="57"/>
      <c r="MS136" s="57"/>
      <c r="MT136" s="57"/>
      <c r="MU136" s="57"/>
      <c r="MV136" s="57"/>
      <c r="MW136" s="57"/>
      <c r="MX136" s="57"/>
      <c r="MY136" s="57"/>
      <c r="MZ136" s="57"/>
      <c r="NA136" s="57"/>
      <c r="NB136" s="57"/>
      <c r="NC136" s="57"/>
      <c r="ND136" s="57"/>
      <c r="NE136" s="57"/>
      <c r="NF136" s="57"/>
      <c r="NG136" s="57"/>
      <c r="NH136" s="57"/>
      <c r="NI136" s="57"/>
      <c r="NJ136" s="57"/>
      <c r="NK136" s="57"/>
      <c r="NL136" s="57"/>
      <c r="NM136" s="57"/>
      <c r="NN136" s="57"/>
      <c r="NO136" s="57"/>
      <c r="NP136" s="57"/>
      <c r="NQ136" s="57"/>
      <c r="NR136" s="57"/>
      <c r="OG136" s="57"/>
      <c r="OH136" s="57"/>
      <c r="OI136" s="57"/>
      <c r="OJ136" s="57"/>
      <c r="OK136" s="57"/>
      <c r="OL136" s="57"/>
      <c r="OM136" s="57"/>
    </row>
    <row r="137" spans="3:403" x14ac:dyDescent="0.25">
      <c r="D137" s="57"/>
      <c r="E137" s="57"/>
      <c r="F137" s="57"/>
      <c r="G137" s="57"/>
      <c r="H137" s="57"/>
      <c r="I137" s="57"/>
      <c r="J137" s="57"/>
      <c r="K137" s="57"/>
      <c r="L137" s="57"/>
      <c r="M137" s="57"/>
      <c r="N137" s="57"/>
      <c r="O137" s="57"/>
      <c r="P137" s="57"/>
      <c r="Q137" s="57"/>
      <c r="R137" s="57"/>
      <c r="S137" s="57"/>
      <c r="T137" s="57"/>
      <c r="U137" s="57"/>
      <c r="V137" s="57"/>
      <c r="W137" s="57"/>
      <c r="X137" s="57"/>
      <c r="Y137" s="57"/>
      <c r="Z137" s="57"/>
      <c r="AA137" s="57"/>
      <c r="AB137" s="57"/>
      <c r="AC137" s="57"/>
      <c r="AD137" s="57"/>
      <c r="AE137" s="57"/>
      <c r="AF137" s="57"/>
      <c r="AG137" s="57"/>
      <c r="AH137" s="57"/>
      <c r="AI137" s="57"/>
      <c r="AJ137" s="57"/>
      <c r="AK137" s="57"/>
      <c r="AL137" s="57"/>
      <c r="AM137" s="57"/>
      <c r="AN137" s="57"/>
      <c r="AO137" s="57"/>
      <c r="AP137" s="57"/>
      <c r="AQ137" s="57"/>
      <c r="AR137" s="57"/>
      <c r="AS137" s="57"/>
      <c r="AT137" s="57"/>
      <c r="AU137" s="57"/>
      <c r="AV137" s="57"/>
      <c r="AW137" s="57"/>
      <c r="AX137" s="57"/>
      <c r="AY137" s="57"/>
      <c r="AZ137" s="57"/>
      <c r="BA137" s="57"/>
      <c r="BB137" s="57"/>
      <c r="BC137" s="57"/>
      <c r="BD137" s="57"/>
      <c r="BE137" s="57"/>
      <c r="BF137" s="57"/>
      <c r="BG137" s="57"/>
      <c r="BH137" s="57"/>
      <c r="BI137" s="57"/>
      <c r="BJ137" s="57"/>
      <c r="BK137" s="57"/>
      <c r="BL137" s="57"/>
      <c r="BM137" s="57"/>
      <c r="BN137" s="57"/>
      <c r="BO137" s="57"/>
      <c r="BP137" s="57"/>
      <c r="BQ137" s="57"/>
      <c r="BR137" s="57"/>
      <c r="BS137" s="57"/>
      <c r="BT137" s="57"/>
      <c r="BU137" s="57"/>
      <c r="BV137" s="57"/>
      <c r="BW137" s="57"/>
      <c r="BX137" s="57"/>
      <c r="BY137" s="57"/>
      <c r="BZ137" s="57"/>
      <c r="CA137" s="57"/>
      <c r="CB137" s="57"/>
      <c r="CC137" s="57"/>
      <c r="CD137" s="57"/>
      <c r="CE137" s="57"/>
      <c r="CF137" s="57"/>
      <c r="CG137" s="57"/>
      <c r="CH137" s="57"/>
      <c r="CI137" s="57"/>
      <c r="CJ137" s="57"/>
      <c r="CK137" s="57"/>
      <c r="CL137" s="57"/>
      <c r="CM137" s="57"/>
      <c r="CN137" s="57"/>
      <c r="CO137" s="57"/>
      <c r="CP137" s="57"/>
      <c r="CQ137" s="57"/>
      <c r="CR137" s="57"/>
      <c r="CS137" s="57"/>
      <c r="CT137" s="57"/>
      <c r="CU137" s="57"/>
      <c r="CV137" s="57"/>
      <c r="CW137" s="57"/>
      <c r="CX137" s="57"/>
      <c r="CY137" s="57"/>
      <c r="CZ137" s="57"/>
      <c r="DA137" s="57"/>
      <c r="DB137" s="57"/>
      <c r="DC137" s="57"/>
      <c r="DD137" s="57"/>
      <c r="DE137" s="57"/>
      <c r="DF137" s="57"/>
      <c r="DG137" s="57"/>
      <c r="DH137" s="57"/>
      <c r="DI137" s="57"/>
      <c r="DJ137" s="57"/>
      <c r="DK137" s="57"/>
      <c r="DL137" s="57"/>
      <c r="DM137" s="57"/>
      <c r="DN137" s="57"/>
      <c r="DO137" s="57"/>
      <c r="DP137" s="57"/>
      <c r="DQ137" s="57"/>
      <c r="DR137" s="57"/>
      <c r="DS137" s="57"/>
      <c r="DT137" s="57"/>
      <c r="DU137" s="57"/>
      <c r="DV137" s="57"/>
      <c r="DW137" s="57"/>
      <c r="DX137" s="57"/>
      <c r="DY137" s="57"/>
      <c r="DZ137" s="57"/>
      <c r="EA137" s="57"/>
      <c r="EB137" s="57"/>
      <c r="EC137" s="57"/>
      <c r="ED137" s="57"/>
      <c r="EE137" s="57"/>
      <c r="EF137" s="57"/>
      <c r="EG137" s="57"/>
      <c r="EH137" s="57"/>
      <c r="EI137" s="57"/>
      <c r="EJ137" s="57"/>
      <c r="EK137" s="57"/>
      <c r="EL137" s="57"/>
      <c r="EM137" s="57"/>
      <c r="EN137" s="57"/>
      <c r="EO137" s="57"/>
      <c r="EP137" s="57"/>
      <c r="EQ137" s="57"/>
      <c r="ER137" s="57"/>
      <c r="ES137" s="57"/>
      <c r="ET137" s="57"/>
      <c r="EU137" s="57"/>
      <c r="EV137" s="57"/>
      <c r="EW137" s="57"/>
      <c r="EX137" s="57"/>
      <c r="EY137" s="57"/>
      <c r="EZ137" s="57"/>
      <c r="FA137" s="57"/>
      <c r="FB137" s="57"/>
      <c r="FC137" s="57"/>
      <c r="FD137" s="57"/>
      <c r="FE137" s="57"/>
      <c r="FF137" s="57"/>
      <c r="FG137" s="57"/>
      <c r="FH137" s="57"/>
      <c r="FI137" s="57"/>
      <c r="FJ137" s="57"/>
      <c r="FK137" s="57"/>
      <c r="FL137" s="57"/>
      <c r="FM137" s="57"/>
      <c r="FN137" s="57"/>
      <c r="FO137" s="57"/>
      <c r="FP137" s="57"/>
      <c r="FQ137" s="57"/>
      <c r="FR137" s="57"/>
      <c r="FS137" s="57"/>
      <c r="FT137" s="57"/>
      <c r="FU137" s="57"/>
      <c r="FV137" s="57"/>
      <c r="FW137" s="57"/>
      <c r="FX137" s="57"/>
      <c r="FY137" s="57"/>
      <c r="FZ137" s="57"/>
      <c r="GA137" s="57"/>
      <c r="GB137" s="57"/>
      <c r="GC137" s="57"/>
      <c r="GD137" s="57"/>
      <c r="GE137" s="57"/>
      <c r="GF137" s="57"/>
      <c r="GG137" s="57"/>
      <c r="GH137" s="57"/>
      <c r="GI137" s="57"/>
      <c r="GJ137" s="57"/>
      <c r="GK137" s="57"/>
      <c r="GL137" s="57"/>
      <c r="GM137" s="57"/>
      <c r="GN137" s="57"/>
      <c r="GO137" s="57"/>
      <c r="GP137" s="57"/>
      <c r="GQ137" s="57"/>
      <c r="GR137" s="57"/>
      <c r="GS137" s="57"/>
      <c r="GT137" s="57"/>
      <c r="GU137" s="57"/>
      <c r="GV137" s="57"/>
      <c r="GW137" s="57"/>
      <c r="GX137" s="57"/>
      <c r="GY137" s="57"/>
      <c r="GZ137" s="57"/>
      <c r="HA137" s="57"/>
      <c r="HB137" s="57"/>
      <c r="HC137" s="57"/>
      <c r="HD137" s="57"/>
      <c r="HE137" s="57"/>
      <c r="HF137" s="57"/>
      <c r="HG137" s="57"/>
      <c r="HH137" s="57"/>
      <c r="HI137" s="57"/>
      <c r="HJ137" s="57"/>
      <c r="HK137" s="57"/>
      <c r="HL137" s="57"/>
      <c r="HM137" s="57"/>
      <c r="HN137" s="57"/>
      <c r="HO137" s="57"/>
      <c r="HP137" s="57"/>
      <c r="HQ137" s="57"/>
      <c r="HR137" s="57"/>
      <c r="HS137" s="57"/>
      <c r="HT137" s="57"/>
      <c r="HU137" s="57"/>
      <c r="HV137" s="57"/>
      <c r="HW137" s="57"/>
      <c r="HX137" s="57"/>
      <c r="HY137" s="57"/>
      <c r="HZ137" s="57"/>
      <c r="IA137" s="57"/>
      <c r="IB137" s="57"/>
      <c r="IC137" s="57"/>
      <c r="ID137" s="57"/>
      <c r="IE137" s="57"/>
      <c r="IF137" s="57"/>
      <c r="IG137" s="57"/>
      <c r="IH137" s="57"/>
      <c r="II137" s="57"/>
      <c r="IJ137" s="57"/>
      <c r="IK137" s="57"/>
      <c r="IL137" s="57"/>
      <c r="IM137" s="57"/>
      <c r="IN137" s="57"/>
      <c r="IO137" s="57"/>
      <c r="IP137" s="57"/>
      <c r="IQ137" s="57"/>
      <c r="IR137" s="57"/>
      <c r="IS137" s="57"/>
      <c r="IT137" s="57"/>
      <c r="IU137" s="57"/>
      <c r="IV137" s="57"/>
      <c r="IW137" s="57"/>
      <c r="IX137" s="57"/>
      <c r="IY137" s="57"/>
      <c r="IZ137" s="57"/>
      <c r="JA137" s="57"/>
      <c r="JB137" s="57"/>
      <c r="JC137" s="57"/>
      <c r="JD137" s="57"/>
      <c r="JE137" s="57"/>
      <c r="JF137" s="57"/>
      <c r="JG137" s="57"/>
      <c r="JH137" s="57"/>
      <c r="JI137" s="57"/>
      <c r="JJ137" s="57"/>
      <c r="JK137" s="57"/>
      <c r="JL137" s="57"/>
      <c r="JM137" s="57"/>
      <c r="JN137" s="57"/>
      <c r="JO137" s="57"/>
      <c r="JP137" s="57"/>
      <c r="JQ137" s="57"/>
      <c r="JR137" s="57"/>
      <c r="JS137" s="57"/>
      <c r="JT137" s="57"/>
      <c r="JU137" s="57"/>
      <c r="JV137" s="57"/>
      <c r="JW137" s="57"/>
      <c r="JX137" s="57"/>
      <c r="JY137" s="57"/>
      <c r="JZ137" s="57"/>
      <c r="KA137" s="57"/>
      <c r="KB137" s="57"/>
      <c r="KC137" s="57"/>
      <c r="KD137" s="57"/>
      <c r="KE137" s="57"/>
      <c r="KF137" s="57"/>
      <c r="KG137" s="57"/>
      <c r="KH137" s="57"/>
      <c r="KI137" s="57"/>
      <c r="KJ137" s="57"/>
      <c r="KK137" s="57"/>
      <c r="KL137" s="57"/>
      <c r="KM137" s="57"/>
      <c r="KN137" s="57"/>
      <c r="KO137" s="57"/>
      <c r="KP137" s="57"/>
      <c r="KQ137" s="57"/>
      <c r="KR137" s="57"/>
      <c r="KS137" s="57"/>
      <c r="KT137" s="57"/>
      <c r="KU137" s="57"/>
      <c r="KV137" s="57"/>
      <c r="KW137" s="57"/>
      <c r="KX137" s="57"/>
      <c r="KY137" s="57"/>
      <c r="KZ137" s="57"/>
      <c r="LA137" s="57"/>
      <c r="LB137" s="57"/>
      <c r="LC137" s="57"/>
      <c r="LD137" s="57"/>
      <c r="LE137" s="57"/>
      <c r="LF137" s="57"/>
      <c r="LG137" s="57"/>
      <c r="LH137" s="57"/>
      <c r="LI137" s="57"/>
      <c r="LJ137" s="57"/>
      <c r="LK137" s="57"/>
      <c r="LL137" s="57"/>
      <c r="LM137" s="57"/>
      <c r="LN137" s="57"/>
      <c r="LO137" s="57"/>
      <c r="LP137" s="57"/>
      <c r="LQ137" s="57"/>
      <c r="LR137" s="57"/>
      <c r="LS137" s="57"/>
      <c r="LT137" s="57"/>
      <c r="LU137" s="57"/>
      <c r="LV137" s="57"/>
      <c r="LW137" s="57"/>
      <c r="LX137" s="57"/>
      <c r="LY137" s="57"/>
      <c r="LZ137" s="57"/>
      <c r="MA137" s="57"/>
      <c r="MB137" s="57"/>
      <c r="MC137" s="57"/>
      <c r="MD137" s="57"/>
      <c r="ME137" s="57"/>
      <c r="MF137" s="57"/>
      <c r="MG137" s="57"/>
      <c r="MH137" s="57"/>
      <c r="MI137" s="57"/>
      <c r="MJ137" s="57"/>
      <c r="MK137" s="57"/>
      <c r="ML137" s="57"/>
      <c r="MM137" s="57"/>
      <c r="MN137" s="57"/>
      <c r="MO137" s="57"/>
      <c r="MP137" s="57"/>
      <c r="MQ137" s="57"/>
      <c r="MR137" s="57"/>
      <c r="MS137" s="57"/>
      <c r="MT137" s="57"/>
      <c r="MU137" s="57"/>
      <c r="MV137" s="57"/>
      <c r="MW137" s="57"/>
      <c r="MX137" s="57"/>
      <c r="MY137" s="57"/>
      <c r="MZ137" s="57"/>
      <c r="NA137" s="57"/>
      <c r="NB137" s="57"/>
      <c r="NC137" s="57"/>
      <c r="ND137" s="57"/>
      <c r="NE137" s="57"/>
      <c r="NF137" s="57"/>
      <c r="NG137" s="57"/>
      <c r="NH137" s="57"/>
      <c r="NI137" s="57"/>
      <c r="NJ137" s="57"/>
      <c r="NK137" s="57"/>
      <c r="NL137" s="57"/>
      <c r="NM137" s="57"/>
      <c r="NN137" s="57"/>
      <c r="NO137" s="57"/>
      <c r="NP137" s="57"/>
      <c r="NQ137" s="57"/>
      <c r="NR137" s="57"/>
      <c r="OG137" s="57"/>
      <c r="OH137" s="57"/>
      <c r="OI137" s="57"/>
      <c r="OJ137" s="57"/>
      <c r="OK137" s="57"/>
      <c r="OL137" s="57"/>
      <c r="OM137" s="57"/>
    </row>
    <row r="138" spans="3:403" x14ac:dyDescent="0.25">
      <c r="D138" s="57"/>
      <c r="E138" s="57"/>
      <c r="F138" s="57"/>
      <c r="G138" s="57"/>
      <c r="H138" s="57"/>
      <c r="I138" s="57"/>
      <c r="J138" s="57"/>
      <c r="K138" s="57"/>
      <c r="L138" s="57"/>
      <c r="M138" s="57"/>
      <c r="N138" s="57"/>
      <c r="O138" s="57"/>
      <c r="P138" s="57"/>
      <c r="Q138" s="57"/>
      <c r="R138" s="57"/>
      <c r="S138" s="57"/>
      <c r="T138" s="57"/>
      <c r="U138" s="57"/>
      <c r="V138" s="57"/>
      <c r="W138" s="57"/>
      <c r="X138" s="57"/>
      <c r="Y138" s="57"/>
      <c r="Z138" s="57"/>
      <c r="AA138" s="57"/>
      <c r="AB138" s="57"/>
      <c r="AC138" s="57"/>
      <c r="AD138" s="57"/>
      <c r="AE138" s="57"/>
      <c r="AF138" s="57"/>
      <c r="AG138" s="57"/>
      <c r="AH138" s="57"/>
      <c r="AI138" s="57"/>
      <c r="AJ138" s="57"/>
      <c r="AK138" s="57"/>
      <c r="AL138" s="57"/>
      <c r="AM138" s="57"/>
      <c r="AN138" s="57"/>
      <c r="AO138" s="57"/>
      <c r="AP138" s="57"/>
      <c r="AQ138" s="57"/>
      <c r="AR138" s="57"/>
      <c r="AS138" s="57"/>
      <c r="AT138" s="57"/>
      <c r="AU138" s="57"/>
      <c r="AV138" s="57"/>
      <c r="AW138" s="57"/>
      <c r="AX138" s="57"/>
      <c r="AY138" s="57"/>
      <c r="AZ138" s="57"/>
      <c r="BA138" s="57"/>
      <c r="BB138" s="57"/>
      <c r="BC138" s="57"/>
      <c r="BD138" s="57"/>
      <c r="BE138" s="57"/>
      <c r="BF138" s="57"/>
      <c r="BG138" s="57"/>
      <c r="BH138" s="57"/>
      <c r="BI138" s="57"/>
      <c r="BJ138" s="57"/>
      <c r="BK138" s="57"/>
      <c r="BL138" s="57"/>
      <c r="BM138" s="57"/>
      <c r="BN138" s="57"/>
      <c r="BO138" s="57"/>
      <c r="BP138" s="57"/>
      <c r="BQ138" s="57"/>
      <c r="BR138" s="57"/>
      <c r="BS138" s="57"/>
      <c r="BT138" s="57"/>
      <c r="BU138" s="57"/>
      <c r="BV138" s="57"/>
      <c r="BW138" s="57"/>
      <c r="BX138" s="57"/>
      <c r="BY138" s="57"/>
      <c r="BZ138" s="57"/>
      <c r="CA138" s="57"/>
      <c r="CB138" s="57"/>
      <c r="CC138" s="57"/>
      <c r="CD138" s="57"/>
      <c r="CE138" s="57"/>
      <c r="CF138" s="57"/>
      <c r="CG138" s="57"/>
      <c r="CH138" s="57"/>
      <c r="CI138" s="57"/>
      <c r="CJ138" s="57"/>
      <c r="CK138" s="57"/>
      <c r="CL138" s="57"/>
      <c r="CM138" s="57"/>
      <c r="CN138" s="57"/>
      <c r="CO138" s="57"/>
      <c r="CP138" s="57"/>
      <c r="CQ138" s="57"/>
      <c r="CR138" s="57"/>
      <c r="CS138" s="57"/>
      <c r="CT138" s="57"/>
      <c r="CU138" s="57"/>
      <c r="CV138" s="57"/>
      <c r="CW138" s="57"/>
      <c r="CX138" s="57"/>
      <c r="CY138" s="57"/>
      <c r="CZ138" s="57"/>
      <c r="DA138" s="57"/>
      <c r="DB138" s="57"/>
      <c r="DC138" s="57"/>
      <c r="DD138" s="57"/>
      <c r="DE138" s="57"/>
      <c r="DF138" s="57"/>
      <c r="DG138" s="57"/>
      <c r="DH138" s="57"/>
      <c r="DI138" s="57"/>
      <c r="DJ138" s="57"/>
      <c r="DK138" s="57"/>
      <c r="DL138" s="57"/>
      <c r="DM138" s="57"/>
      <c r="DN138" s="57"/>
      <c r="DO138" s="57"/>
      <c r="DP138" s="57"/>
      <c r="DQ138" s="57"/>
      <c r="DR138" s="57"/>
      <c r="DS138" s="57"/>
      <c r="DT138" s="57"/>
      <c r="DU138" s="57"/>
      <c r="DV138" s="57"/>
      <c r="DW138" s="57"/>
      <c r="DX138" s="57"/>
      <c r="DY138" s="57"/>
      <c r="DZ138" s="57"/>
      <c r="EA138" s="57"/>
      <c r="EB138" s="57"/>
      <c r="EC138" s="57"/>
      <c r="ED138" s="57"/>
      <c r="EE138" s="57"/>
      <c r="EF138" s="57"/>
      <c r="EG138" s="57"/>
      <c r="EH138" s="57"/>
      <c r="EI138" s="57"/>
      <c r="EJ138" s="57"/>
      <c r="EK138" s="57"/>
      <c r="EL138" s="57"/>
      <c r="EM138" s="57"/>
      <c r="EN138" s="57"/>
      <c r="EO138" s="57"/>
      <c r="EP138" s="57"/>
      <c r="EQ138" s="57"/>
      <c r="ER138" s="57"/>
      <c r="ES138" s="57"/>
      <c r="ET138" s="57"/>
      <c r="EU138" s="57"/>
      <c r="EV138" s="57"/>
      <c r="EW138" s="57"/>
      <c r="EX138" s="57"/>
      <c r="EY138" s="57"/>
      <c r="EZ138" s="57"/>
      <c r="FA138" s="57"/>
      <c r="FB138" s="57"/>
      <c r="FC138" s="57"/>
      <c r="FD138" s="57"/>
      <c r="FE138" s="57"/>
      <c r="FF138" s="57"/>
      <c r="FG138" s="57"/>
      <c r="FH138" s="57"/>
      <c r="FI138" s="57"/>
      <c r="FJ138" s="57"/>
      <c r="FK138" s="57"/>
      <c r="FL138" s="57"/>
      <c r="FM138" s="57"/>
      <c r="FN138" s="57"/>
      <c r="FO138" s="57"/>
      <c r="FP138" s="57"/>
      <c r="FQ138" s="57"/>
      <c r="FR138" s="57"/>
      <c r="FS138" s="57"/>
      <c r="FT138" s="57"/>
      <c r="FU138" s="57"/>
      <c r="FV138" s="57"/>
      <c r="FW138" s="57"/>
      <c r="FX138" s="57"/>
      <c r="FY138" s="57"/>
      <c r="FZ138" s="57"/>
      <c r="GA138" s="57"/>
      <c r="GB138" s="57"/>
      <c r="GC138" s="57"/>
      <c r="GD138" s="57"/>
      <c r="GE138" s="57"/>
      <c r="GF138" s="57"/>
      <c r="GG138" s="57"/>
      <c r="GH138" s="57"/>
      <c r="GI138" s="57"/>
      <c r="GJ138" s="57"/>
      <c r="GK138" s="57"/>
      <c r="GL138" s="57"/>
      <c r="GM138" s="57"/>
      <c r="GN138" s="57"/>
      <c r="GO138" s="57"/>
      <c r="GP138" s="57"/>
      <c r="GQ138" s="57"/>
      <c r="GR138" s="57"/>
      <c r="GS138" s="57"/>
      <c r="GT138" s="57"/>
      <c r="GU138" s="57"/>
      <c r="GV138" s="57"/>
      <c r="GW138" s="57"/>
      <c r="GX138" s="57"/>
      <c r="GY138" s="57"/>
      <c r="GZ138" s="57"/>
      <c r="HA138" s="57"/>
      <c r="HB138" s="57"/>
      <c r="HC138" s="57"/>
      <c r="HD138" s="57"/>
      <c r="HE138" s="57"/>
      <c r="HF138" s="57"/>
      <c r="HG138" s="57"/>
      <c r="HH138" s="57"/>
      <c r="HI138" s="57"/>
      <c r="HJ138" s="57"/>
      <c r="HK138" s="57"/>
      <c r="HL138" s="57"/>
      <c r="HM138" s="57"/>
      <c r="HN138" s="57"/>
      <c r="HO138" s="57"/>
      <c r="HP138" s="57"/>
      <c r="HQ138" s="57"/>
      <c r="HR138" s="57"/>
      <c r="HS138" s="57"/>
      <c r="HT138" s="57"/>
      <c r="HU138" s="57"/>
      <c r="HV138" s="57"/>
      <c r="HW138" s="57"/>
      <c r="HX138" s="57"/>
      <c r="HY138" s="57"/>
      <c r="HZ138" s="57"/>
      <c r="IA138" s="57"/>
      <c r="IB138" s="57"/>
      <c r="IC138" s="57"/>
      <c r="ID138" s="57"/>
      <c r="IE138" s="57"/>
      <c r="IF138" s="57"/>
      <c r="IG138" s="57"/>
      <c r="IH138" s="57"/>
      <c r="II138" s="57"/>
      <c r="IJ138" s="57"/>
      <c r="IK138" s="57"/>
      <c r="IL138" s="57"/>
      <c r="IM138" s="57"/>
      <c r="IN138" s="57"/>
      <c r="IO138" s="57"/>
      <c r="IP138" s="57"/>
      <c r="IQ138" s="57"/>
      <c r="IR138" s="57"/>
      <c r="IS138" s="57"/>
      <c r="IT138" s="57"/>
      <c r="IU138" s="57"/>
      <c r="IV138" s="57"/>
      <c r="IW138" s="57"/>
      <c r="IX138" s="57"/>
      <c r="IY138" s="57"/>
      <c r="IZ138" s="57"/>
      <c r="JA138" s="57"/>
      <c r="JB138" s="57"/>
      <c r="JC138" s="57"/>
      <c r="JD138" s="57"/>
      <c r="JE138" s="57"/>
      <c r="JF138" s="57"/>
      <c r="JG138" s="57"/>
      <c r="JH138" s="57"/>
      <c r="JI138" s="57"/>
      <c r="JJ138" s="57"/>
      <c r="JK138" s="57"/>
      <c r="JL138" s="57"/>
      <c r="JM138" s="57"/>
      <c r="JN138" s="57"/>
      <c r="JO138" s="57"/>
      <c r="JP138" s="57"/>
      <c r="JQ138" s="57"/>
      <c r="JR138" s="57"/>
      <c r="JS138" s="57"/>
      <c r="JT138" s="57"/>
      <c r="JU138" s="57"/>
      <c r="JV138" s="57"/>
      <c r="JW138" s="57"/>
      <c r="JX138" s="57"/>
      <c r="JY138" s="57"/>
      <c r="JZ138" s="57"/>
      <c r="KA138" s="57"/>
      <c r="KB138" s="57"/>
      <c r="KC138" s="57"/>
      <c r="KD138" s="57"/>
      <c r="KE138" s="57"/>
      <c r="KF138" s="57"/>
      <c r="KG138" s="57"/>
      <c r="KH138" s="57"/>
      <c r="KI138" s="57"/>
      <c r="KJ138" s="57"/>
      <c r="KK138" s="57"/>
      <c r="KL138" s="57"/>
      <c r="KM138" s="57"/>
      <c r="KN138" s="57"/>
      <c r="KO138" s="57"/>
      <c r="KP138" s="57"/>
      <c r="KQ138" s="57"/>
      <c r="KR138" s="57"/>
      <c r="KS138" s="57"/>
      <c r="KT138" s="57"/>
      <c r="KU138" s="57"/>
      <c r="KV138" s="57"/>
      <c r="KW138" s="57"/>
      <c r="KX138" s="57"/>
      <c r="KY138" s="57"/>
      <c r="KZ138" s="57"/>
      <c r="LA138" s="57"/>
      <c r="LB138" s="57"/>
      <c r="LC138" s="57"/>
      <c r="LD138" s="57"/>
      <c r="LE138" s="57"/>
      <c r="LF138" s="57"/>
      <c r="LG138" s="57"/>
      <c r="LH138" s="57"/>
      <c r="LI138" s="57"/>
      <c r="LJ138" s="57"/>
      <c r="LK138" s="57"/>
      <c r="LL138" s="57"/>
      <c r="LM138" s="57"/>
      <c r="LN138" s="57"/>
      <c r="LO138" s="57"/>
      <c r="LP138" s="57"/>
      <c r="LQ138" s="57"/>
      <c r="LR138" s="57"/>
      <c r="LS138" s="57"/>
      <c r="LT138" s="57"/>
      <c r="LU138" s="57"/>
      <c r="LV138" s="57"/>
      <c r="LW138" s="57"/>
      <c r="LX138" s="57"/>
      <c r="LY138" s="57"/>
      <c r="LZ138" s="57"/>
      <c r="MA138" s="57"/>
      <c r="MB138" s="57"/>
      <c r="MC138" s="57"/>
      <c r="MD138" s="57"/>
      <c r="ME138" s="57"/>
      <c r="MF138" s="57"/>
      <c r="MG138" s="57"/>
      <c r="MH138" s="57"/>
      <c r="MI138" s="57"/>
      <c r="MJ138" s="57"/>
      <c r="MK138" s="57"/>
      <c r="ML138" s="57"/>
      <c r="MM138" s="57"/>
      <c r="MN138" s="57"/>
      <c r="MO138" s="57"/>
      <c r="MP138" s="57"/>
      <c r="MQ138" s="57"/>
      <c r="MR138" s="57"/>
      <c r="MS138" s="57"/>
      <c r="MT138" s="57"/>
      <c r="MU138" s="57"/>
      <c r="MV138" s="57"/>
      <c r="MW138" s="57"/>
      <c r="MX138" s="57"/>
      <c r="MY138" s="57"/>
      <c r="MZ138" s="57"/>
      <c r="NA138" s="57"/>
      <c r="NB138" s="57"/>
      <c r="NC138" s="57"/>
      <c r="ND138" s="57"/>
      <c r="NE138" s="57"/>
      <c r="NF138" s="57"/>
      <c r="NG138" s="57"/>
      <c r="NH138" s="57"/>
      <c r="NI138" s="57"/>
      <c r="NJ138" s="57"/>
      <c r="NK138" s="57"/>
      <c r="NL138" s="57"/>
      <c r="NM138" s="57"/>
      <c r="NN138" s="57"/>
      <c r="NO138" s="57"/>
      <c r="NP138" s="57"/>
      <c r="NQ138" s="57"/>
      <c r="NR138" s="57"/>
      <c r="OG138" s="57"/>
      <c r="OH138" s="57"/>
      <c r="OI138" s="57"/>
      <c r="OJ138" s="57"/>
      <c r="OK138" s="57"/>
      <c r="OL138" s="57"/>
      <c r="OM138" s="57"/>
    </row>
    <row r="139" spans="3:403" x14ac:dyDescent="0.25">
      <c r="D139" s="57"/>
      <c r="E139" s="57"/>
      <c r="F139" s="57"/>
      <c r="G139" s="57"/>
      <c r="H139" s="57"/>
      <c r="I139" s="57"/>
      <c r="J139" s="57"/>
      <c r="K139" s="57"/>
      <c r="L139" s="57"/>
      <c r="M139" s="57"/>
      <c r="N139" s="57"/>
      <c r="O139" s="57"/>
      <c r="P139" s="57"/>
      <c r="Q139" s="57"/>
      <c r="R139" s="57"/>
      <c r="S139" s="57"/>
      <c r="T139" s="57"/>
      <c r="U139" s="57"/>
      <c r="V139" s="57"/>
      <c r="W139" s="57"/>
      <c r="X139" s="57"/>
      <c r="Y139" s="57"/>
      <c r="Z139" s="57"/>
      <c r="AA139" s="57"/>
      <c r="AB139" s="57"/>
      <c r="AC139" s="57"/>
      <c r="AD139" s="57"/>
      <c r="AE139" s="57"/>
      <c r="AF139" s="57"/>
      <c r="AG139" s="57"/>
      <c r="AH139" s="57"/>
      <c r="AI139" s="57"/>
      <c r="AJ139" s="57"/>
      <c r="AK139" s="57"/>
      <c r="AL139" s="57"/>
      <c r="AM139" s="57"/>
      <c r="AN139" s="57"/>
      <c r="AO139" s="57"/>
      <c r="AP139" s="57"/>
      <c r="AQ139" s="57"/>
      <c r="AR139" s="57"/>
      <c r="AS139" s="57"/>
      <c r="AT139" s="57"/>
      <c r="AU139" s="57"/>
      <c r="AV139" s="57"/>
      <c r="AW139" s="57"/>
      <c r="AX139" s="57"/>
      <c r="AY139" s="57"/>
      <c r="AZ139" s="57"/>
      <c r="BA139" s="57"/>
      <c r="BB139" s="57"/>
      <c r="BC139" s="57"/>
      <c r="BD139" s="57"/>
      <c r="BE139" s="57"/>
      <c r="BF139" s="57"/>
      <c r="BG139" s="57"/>
      <c r="BH139" s="57"/>
      <c r="BI139" s="57"/>
      <c r="BJ139" s="57"/>
      <c r="BK139" s="57"/>
      <c r="BL139" s="57"/>
      <c r="BM139" s="57"/>
      <c r="BN139" s="57"/>
      <c r="BO139" s="57"/>
      <c r="BP139" s="57"/>
      <c r="BQ139" s="57"/>
      <c r="BR139" s="57"/>
      <c r="BS139" s="57"/>
      <c r="BT139" s="57"/>
      <c r="BU139" s="57"/>
      <c r="BV139" s="57"/>
      <c r="BW139" s="57"/>
      <c r="BX139" s="57"/>
      <c r="BY139" s="57"/>
      <c r="BZ139" s="57"/>
      <c r="CA139" s="57"/>
      <c r="CB139" s="57"/>
      <c r="CC139" s="57"/>
      <c r="CD139" s="57"/>
      <c r="CE139" s="57"/>
      <c r="CF139" s="57"/>
      <c r="CG139" s="57"/>
      <c r="CH139" s="57"/>
      <c r="CI139" s="57"/>
      <c r="CJ139" s="57"/>
      <c r="CK139" s="57"/>
      <c r="CL139" s="57"/>
      <c r="CM139" s="57"/>
      <c r="CN139" s="57"/>
      <c r="CO139" s="57"/>
      <c r="CP139" s="57"/>
      <c r="CQ139" s="57"/>
      <c r="CR139" s="57"/>
      <c r="CS139" s="57"/>
      <c r="CT139" s="57"/>
      <c r="CU139" s="57"/>
      <c r="CV139" s="57"/>
      <c r="CW139" s="57"/>
      <c r="CX139" s="57"/>
      <c r="CY139" s="57"/>
      <c r="CZ139" s="57"/>
      <c r="DA139" s="57"/>
      <c r="DB139" s="57"/>
      <c r="DC139" s="57"/>
      <c r="DD139" s="57"/>
      <c r="DE139" s="57"/>
      <c r="DF139" s="57"/>
      <c r="DG139" s="57"/>
      <c r="DH139" s="57"/>
      <c r="DI139" s="57"/>
      <c r="DJ139" s="57"/>
      <c r="DK139" s="57"/>
      <c r="DL139" s="57"/>
      <c r="DM139" s="57"/>
      <c r="DN139" s="57"/>
      <c r="DO139" s="57"/>
      <c r="DP139" s="57"/>
      <c r="DQ139" s="57"/>
      <c r="DR139" s="57"/>
      <c r="DS139" s="57"/>
      <c r="DT139" s="57"/>
      <c r="DU139" s="57"/>
      <c r="DV139" s="57"/>
      <c r="DW139" s="57"/>
      <c r="DX139" s="57"/>
      <c r="DY139" s="57"/>
      <c r="DZ139" s="57"/>
      <c r="EA139" s="57"/>
      <c r="EB139" s="57"/>
      <c r="EC139" s="57"/>
      <c r="ED139" s="57"/>
      <c r="EE139" s="57"/>
      <c r="EF139" s="57"/>
      <c r="EG139" s="57"/>
      <c r="EH139" s="57"/>
      <c r="EI139" s="57"/>
      <c r="EJ139" s="57"/>
      <c r="EK139" s="57"/>
      <c r="EL139" s="57"/>
      <c r="EM139" s="57"/>
      <c r="EN139" s="57"/>
      <c r="EO139" s="57"/>
      <c r="EP139" s="57"/>
      <c r="EQ139" s="57"/>
      <c r="ER139" s="57"/>
      <c r="ES139" s="57"/>
      <c r="ET139" s="57"/>
      <c r="EU139" s="57"/>
      <c r="EV139" s="57"/>
      <c r="EW139" s="57"/>
      <c r="EX139" s="57"/>
      <c r="EY139" s="57"/>
      <c r="EZ139" s="57"/>
      <c r="FA139" s="57"/>
      <c r="FB139" s="57"/>
      <c r="FC139" s="57"/>
      <c r="FD139" s="57"/>
      <c r="FE139" s="57"/>
      <c r="FF139" s="57"/>
      <c r="FG139" s="57"/>
      <c r="FH139" s="57"/>
      <c r="FI139" s="57"/>
      <c r="FJ139" s="57"/>
      <c r="FK139" s="57"/>
      <c r="FL139" s="57"/>
      <c r="FM139" s="57"/>
      <c r="FN139" s="57"/>
      <c r="FO139" s="57"/>
      <c r="FP139" s="57"/>
      <c r="FQ139" s="57"/>
      <c r="FR139" s="57"/>
      <c r="FS139" s="57"/>
      <c r="FT139" s="57"/>
      <c r="FU139" s="57"/>
      <c r="FV139" s="57"/>
      <c r="FW139" s="57"/>
      <c r="FX139" s="57"/>
      <c r="FY139" s="57"/>
      <c r="FZ139" s="57"/>
      <c r="GA139" s="57"/>
      <c r="GB139" s="57"/>
      <c r="GC139" s="57"/>
      <c r="GD139" s="57"/>
      <c r="GE139" s="57"/>
      <c r="GF139" s="57"/>
      <c r="GG139" s="57"/>
      <c r="GH139" s="57"/>
      <c r="GI139" s="57"/>
      <c r="GJ139" s="57"/>
      <c r="GK139" s="57"/>
      <c r="GL139" s="57"/>
      <c r="GM139" s="57"/>
      <c r="GN139" s="57"/>
      <c r="GO139" s="57"/>
      <c r="GP139" s="57"/>
      <c r="GQ139" s="57"/>
      <c r="GR139" s="57"/>
      <c r="GS139" s="57"/>
      <c r="GT139" s="57"/>
      <c r="GU139" s="57"/>
      <c r="GV139" s="57"/>
      <c r="GW139" s="57"/>
      <c r="GX139" s="57"/>
      <c r="GY139" s="57"/>
      <c r="GZ139" s="57"/>
      <c r="HA139" s="57"/>
      <c r="HB139" s="57"/>
      <c r="HC139" s="57"/>
      <c r="HD139" s="57"/>
      <c r="HE139" s="57"/>
      <c r="HF139" s="57"/>
      <c r="HG139" s="57"/>
      <c r="HH139" s="57"/>
      <c r="HI139" s="57"/>
      <c r="HJ139" s="57"/>
      <c r="HK139" s="57"/>
      <c r="HL139" s="57"/>
      <c r="HM139" s="57"/>
      <c r="HN139" s="57"/>
      <c r="HO139" s="57"/>
      <c r="HP139" s="57"/>
      <c r="HQ139" s="57"/>
      <c r="HR139" s="57"/>
      <c r="HS139" s="57"/>
      <c r="HT139" s="57"/>
      <c r="HU139" s="57"/>
      <c r="HV139" s="57"/>
      <c r="HW139" s="57"/>
      <c r="HX139" s="57"/>
      <c r="HY139" s="57"/>
      <c r="HZ139" s="57"/>
      <c r="IA139" s="57"/>
      <c r="IB139" s="57"/>
      <c r="IC139" s="57"/>
      <c r="ID139" s="57"/>
      <c r="IE139" s="57"/>
      <c r="IF139" s="57"/>
      <c r="IG139" s="57"/>
      <c r="IH139" s="57"/>
      <c r="II139" s="57"/>
      <c r="IJ139" s="57"/>
      <c r="IK139" s="57"/>
      <c r="IL139" s="57"/>
      <c r="IM139" s="57"/>
      <c r="IN139" s="57"/>
      <c r="IO139" s="57"/>
      <c r="IP139" s="57"/>
      <c r="IQ139" s="57"/>
      <c r="IR139" s="57"/>
      <c r="IS139" s="57"/>
      <c r="IT139" s="57"/>
      <c r="IU139" s="57"/>
      <c r="IV139" s="57"/>
      <c r="IW139" s="57"/>
      <c r="IX139" s="57"/>
      <c r="IY139" s="57"/>
      <c r="IZ139" s="57"/>
      <c r="JA139" s="57"/>
      <c r="JB139" s="57"/>
      <c r="JC139" s="57"/>
      <c r="JD139" s="57"/>
      <c r="JE139" s="57"/>
      <c r="JF139" s="57"/>
      <c r="JG139" s="57"/>
      <c r="JH139" s="57"/>
      <c r="JI139" s="57"/>
      <c r="JJ139" s="57"/>
      <c r="JK139" s="57"/>
      <c r="JL139" s="57"/>
      <c r="JM139" s="57"/>
      <c r="JN139" s="57"/>
      <c r="JO139" s="57"/>
      <c r="JP139" s="57"/>
      <c r="JQ139" s="57"/>
      <c r="JR139" s="57"/>
      <c r="JS139" s="57"/>
      <c r="JT139" s="57"/>
      <c r="JU139" s="57"/>
      <c r="JV139" s="57"/>
      <c r="JW139" s="57"/>
      <c r="JX139" s="57"/>
      <c r="JY139" s="57"/>
      <c r="JZ139" s="57"/>
      <c r="KA139" s="57"/>
      <c r="KB139" s="57"/>
      <c r="KC139" s="57"/>
      <c r="KD139" s="57"/>
      <c r="KE139" s="57"/>
      <c r="KF139" s="57"/>
      <c r="KG139" s="57"/>
      <c r="KH139" s="57"/>
      <c r="KI139" s="57"/>
      <c r="KJ139" s="57"/>
      <c r="KK139" s="57"/>
      <c r="KL139" s="57"/>
      <c r="KM139" s="57"/>
      <c r="KN139" s="57"/>
      <c r="KO139" s="57"/>
      <c r="KP139" s="57"/>
      <c r="KQ139" s="57"/>
      <c r="KR139" s="57"/>
      <c r="KS139" s="57"/>
      <c r="KT139" s="57"/>
      <c r="KU139" s="57"/>
      <c r="KV139" s="57"/>
      <c r="KW139" s="57"/>
      <c r="KX139" s="57"/>
      <c r="KY139" s="57"/>
      <c r="KZ139" s="57"/>
      <c r="LA139" s="57"/>
      <c r="LB139" s="57"/>
      <c r="LC139" s="57"/>
      <c r="LD139" s="57"/>
      <c r="LE139" s="57"/>
      <c r="LF139" s="57"/>
      <c r="LG139" s="57"/>
      <c r="LH139" s="57"/>
      <c r="LI139" s="57"/>
      <c r="LJ139" s="57"/>
      <c r="LK139" s="57"/>
      <c r="LL139" s="57"/>
      <c r="LM139" s="57"/>
      <c r="LN139" s="57"/>
      <c r="LO139" s="57"/>
      <c r="LP139" s="57"/>
      <c r="LQ139" s="57"/>
      <c r="LR139" s="57"/>
      <c r="LS139" s="57"/>
      <c r="LT139" s="57"/>
      <c r="LU139" s="57"/>
      <c r="LV139" s="57"/>
      <c r="LW139" s="57"/>
      <c r="LX139" s="57"/>
      <c r="LY139" s="57"/>
      <c r="LZ139" s="57"/>
      <c r="MA139" s="57"/>
      <c r="MB139" s="57"/>
      <c r="MC139" s="57"/>
      <c r="MD139" s="57"/>
      <c r="ME139" s="57"/>
      <c r="MF139" s="57"/>
      <c r="MG139" s="57"/>
      <c r="MH139" s="57"/>
      <c r="MI139" s="57"/>
      <c r="MJ139" s="57"/>
      <c r="MK139" s="57"/>
      <c r="ML139" s="57"/>
      <c r="MM139" s="57"/>
      <c r="MN139" s="57"/>
      <c r="MO139" s="57"/>
      <c r="MP139" s="57"/>
      <c r="MQ139" s="57"/>
      <c r="MR139" s="57"/>
      <c r="MS139" s="57"/>
      <c r="MT139" s="57"/>
      <c r="MU139" s="57"/>
      <c r="MV139" s="57"/>
      <c r="MW139" s="57"/>
      <c r="MX139" s="57"/>
      <c r="MY139" s="57"/>
      <c r="MZ139" s="57"/>
      <c r="NA139" s="57"/>
      <c r="NB139" s="57"/>
      <c r="NC139" s="57"/>
      <c r="ND139" s="57"/>
      <c r="NE139" s="57"/>
      <c r="NF139" s="57"/>
      <c r="NG139" s="57"/>
      <c r="NH139" s="57"/>
      <c r="NI139" s="57"/>
      <c r="NJ139" s="57"/>
      <c r="NK139" s="57"/>
      <c r="NL139" s="57"/>
      <c r="NM139" s="57"/>
      <c r="NN139" s="57"/>
      <c r="NO139" s="57"/>
      <c r="NP139" s="57"/>
      <c r="NQ139" s="57"/>
      <c r="NR139" s="57"/>
      <c r="OG139" s="57"/>
      <c r="OH139" s="57"/>
      <c r="OI139" s="57"/>
      <c r="OJ139" s="57"/>
      <c r="OK139" s="57"/>
      <c r="OL139" s="57"/>
      <c r="OM139" s="57"/>
    </row>
    <row r="140" spans="3:403" x14ac:dyDescent="0.25">
      <c r="C140" s="61"/>
      <c r="D140" s="57"/>
      <c r="E140" s="57"/>
      <c r="F140" s="57"/>
      <c r="G140" s="57"/>
      <c r="H140" s="57"/>
      <c r="I140" s="57"/>
      <c r="J140" s="57"/>
      <c r="K140" s="57"/>
      <c r="L140" s="57"/>
      <c r="M140" s="57"/>
      <c r="N140" s="57"/>
      <c r="O140" s="57"/>
      <c r="P140" s="57"/>
      <c r="Q140" s="57"/>
      <c r="R140" s="57"/>
      <c r="S140" s="57"/>
      <c r="T140" s="57"/>
      <c r="U140" s="57"/>
      <c r="V140" s="57"/>
      <c r="W140" s="57"/>
      <c r="X140" s="57"/>
      <c r="Y140" s="57"/>
      <c r="Z140" s="57"/>
      <c r="AA140" s="57"/>
      <c r="AB140" s="57"/>
      <c r="AC140" s="57"/>
      <c r="AD140" s="57"/>
      <c r="AE140" s="57"/>
      <c r="AF140" s="57"/>
      <c r="AG140" s="57"/>
      <c r="AH140" s="57"/>
      <c r="AI140" s="57"/>
      <c r="AJ140" s="57"/>
      <c r="AK140" s="57"/>
      <c r="AL140" s="57"/>
      <c r="AM140" s="57"/>
      <c r="AN140" s="57"/>
      <c r="AO140" s="57"/>
      <c r="AP140" s="57"/>
      <c r="AQ140" s="57"/>
      <c r="AR140" s="57"/>
      <c r="AS140" s="57"/>
      <c r="AT140" s="57"/>
    </row>
    <row r="141" spans="3:403" x14ac:dyDescent="0.25">
      <c r="D141" s="57"/>
      <c r="E141" s="57"/>
      <c r="F141" s="57"/>
      <c r="G141" s="57"/>
      <c r="H141" s="57"/>
      <c r="I141" s="57"/>
      <c r="J141" s="57"/>
      <c r="K141" s="57"/>
      <c r="L141" s="57"/>
      <c r="M141" s="57"/>
      <c r="N141" s="57"/>
      <c r="O141" s="57"/>
      <c r="P141" s="57"/>
      <c r="Q141" s="57"/>
      <c r="R141" s="57"/>
      <c r="S141" s="57"/>
      <c r="T141" s="57"/>
      <c r="U141" s="57"/>
      <c r="V141" s="57"/>
      <c r="W141" s="57"/>
      <c r="X141" s="57"/>
      <c r="Y141" s="57"/>
      <c r="Z141" s="57"/>
      <c r="AA141" s="57"/>
      <c r="AB141" s="57"/>
      <c r="AC141" s="57"/>
      <c r="AD141" s="57"/>
      <c r="AE141" s="57"/>
      <c r="AF141" s="57"/>
      <c r="AG141" s="57"/>
      <c r="AH141" s="57"/>
      <c r="AI141" s="57"/>
      <c r="AJ141" s="57"/>
      <c r="AK141" s="57"/>
      <c r="AL141" s="57"/>
      <c r="AM141" s="57"/>
      <c r="AN141" s="57"/>
      <c r="AO141" s="57"/>
      <c r="AP141" s="57"/>
      <c r="AQ141" s="57"/>
      <c r="AR141" s="57"/>
      <c r="AS141" s="57"/>
      <c r="AT141" s="57"/>
      <c r="AU141" s="57"/>
      <c r="AV141" s="57"/>
      <c r="AW141" s="57"/>
      <c r="AX141" s="57"/>
      <c r="AY141" s="57"/>
      <c r="AZ141" s="57"/>
      <c r="BA141" s="57"/>
      <c r="BB141" s="57"/>
      <c r="BC141" s="57"/>
      <c r="BD141" s="57"/>
      <c r="BE141" s="57"/>
      <c r="BF141" s="57"/>
      <c r="BG141" s="57"/>
      <c r="BH141" s="57"/>
      <c r="BI141" s="57"/>
      <c r="BJ141" s="57"/>
      <c r="BK141" s="57"/>
      <c r="BL141" s="57"/>
      <c r="BM141" s="57"/>
      <c r="BN141" s="57"/>
      <c r="BO141" s="57"/>
      <c r="BP141" s="57"/>
      <c r="BQ141" s="57"/>
      <c r="BR141" s="57"/>
      <c r="BS141" s="57"/>
      <c r="BT141" s="57"/>
      <c r="BU141" s="57"/>
      <c r="BV141" s="57"/>
      <c r="BW141" s="57"/>
      <c r="BX141" s="57"/>
      <c r="BY141" s="57"/>
      <c r="BZ141" s="57"/>
      <c r="CA141" s="57"/>
      <c r="CB141" s="57"/>
      <c r="CC141" s="57"/>
      <c r="CD141" s="57"/>
      <c r="CE141" s="57"/>
      <c r="CF141" s="57"/>
      <c r="CG141" s="57"/>
      <c r="CH141" s="57"/>
      <c r="CI141" s="57"/>
      <c r="CJ141" s="57"/>
      <c r="CK141" s="57"/>
      <c r="CL141" s="57"/>
      <c r="CM141" s="57"/>
      <c r="CN141" s="57"/>
      <c r="CO141" s="57"/>
      <c r="CP141" s="57"/>
      <c r="CQ141" s="57"/>
      <c r="CR141" s="57"/>
      <c r="CS141" s="57"/>
      <c r="CT141" s="57"/>
      <c r="CU141" s="57"/>
      <c r="CV141" s="57"/>
      <c r="CW141" s="57"/>
      <c r="CX141" s="57"/>
      <c r="CY141" s="57"/>
      <c r="CZ141" s="57"/>
      <c r="DA141" s="57"/>
      <c r="DB141" s="57"/>
      <c r="DC141" s="57"/>
      <c r="DD141" s="57"/>
      <c r="DE141" s="57"/>
      <c r="DF141" s="57"/>
      <c r="DG141" s="57"/>
      <c r="DH141" s="57"/>
      <c r="DI141" s="57"/>
      <c r="DJ141" s="57"/>
      <c r="DK141" s="57"/>
      <c r="DL141" s="57"/>
      <c r="DM141" s="57"/>
      <c r="DN141" s="57"/>
      <c r="DO141" s="57"/>
      <c r="DP141" s="57"/>
      <c r="DQ141" s="57"/>
      <c r="DR141" s="57"/>
      <c r="DS141" s="57"/>
      <c r="DT141" s="57"/>
      <c r="DU141" s="57"/>
      <c r="DV141" s="57"/>
      <c r="DW141" s="57"/>
      <c r="DX141" s="57"/>
      <c r="DY141" s="57"/>
      <c r="DZ141" s="57"/>
      <c r="EA141" s="57"/>
      <c r="EB141" s="57"/>
      <c r="EC141" s="57"/>
      <c r="ED141" s="57"/>
      <c r="EE141" s="57"/>
      <c r="EF141" s="57"/>
      <c r="EG141" s="57"/>
      <c r="EH141" s="57"/>
      <c r="EI141" s="57"/>
      <c r="EJ141" s="57"/>
      <c r="EK141" s="57"/>
      <c r="EL141" s="57"/>
      <c r="EM141" s="57"/>
      <c r="EN141" s="57"/>
      <c r="EO141" s="57"/>
      <c r="EP141" s="57"/>
      <c r="EQ141" s="57"/>
      <c r="ER141" s="57"/>
      <c r="ES141" s="57"/>
      <c r="ET141" s="57"/>
      <c r="EU141" s="57"/>
      <c r="EV141" s="57"/>
      <c r="EW141" s="57"/>
      <c r="EX141" s="57"/>
      <c r="EY141" s="57"/>
      <c r="EZ141" s="57"/>
      <c r="FA141" s="57"/>
      <c r="FB141" s="57"/>
      <c r="FC141" s="57"/>
      <c r="FD141" s="57"/>
      <c r="FE141" s="57"/>
      <c r="FF141" s="57"/>
      <c r="FG141" s="57"/>
      <c r="FH141" s="57"/>
      <c r="FI141" s="57"/>
      <c r="FJ141" s="57"/>
      <c r="FK141" s="57"/>
      <c r="FL141" s="57"/>
      <c r="FM141" s="57"/>
      <c r="FN141" s="57"/>
      <c r="FO141" s="57"/>
      <c r="FP141" s="57"/>
      <c r="FQ141" s="57"/>
      <c r="FR141" s="57"/>
      <c r="FS141" s="57"/>
      <c r="FT141" s="57"/>
      <c r="FU141" s="57"/>
      <c r="FV141" s="57"/>
      <c r="FW141" s="57"/>
      <c r="FX141" s="57"/>
      <c r="FY141" s="57"/>
      <c r="FZ141" s="57"/>
      <c r="GA141" s="57"/>
      <c r="GB141" s="57"/>
      <c r="GC141" s="57"/>
      <c r="GD141" s="57"/>
      <c r="GE141" s="57"/>
      <c r="GF141" s="57"/>
      <c r="GG141" s="57"/>
      <c r="GH141" s="57"/>
      <c r="GI141" s="57"/>
      <c r="GJ141" s="57"/>
      <c r="GK141" s="57"/>
      <c r="GL141" s="57"/>
      <c r="GM141" s="57"/>
      <c r="GN141" s="57"/>
      <c r="GO141" s="57"/>
      <c r="GP141" s="57"/>
      <c r="GQ141" s="57"/>
      <c r="GR141" s="57"/>
      <c r="GS141" s="57"/>
      <c r="GT141" s="57"/>
      <c r="GU141" s="57"/>
      <c r="GV141" s="57"/>
      <c r="GW141" s="57"/>
      <c r="GX141" s="57"/>
      <c r="GY141" s="57"/>
      <c r="GZ141" s="57"/>
      <c r="HA141" s="57"/>
      <c r="HB141" s="57"/>
      <c r="HC141" s="57"/>
      <c r="HD141" s="57"/>
      <c r="HE141" s="57"/>
      <c r="HF141" s="57"/>
      <c r="HG141" s="57"/>
      <c r="HH141" s="57"/>
      <c r="HI141" s="57"/>
      <c r="HJ141" s="57"/>
      <c r="HK141" s="57"/>
      <c r="HL141" s="57"/>
      <c r="HM141" s="57"/>
      <c r="HN141" s="57"/>
      <c r="HO141" s="57"/>
      <c r="HP141" s="57"/>
      <c r="HQ141" s="57"/>
      <c r="HR141" s="57"/>
      <c r="HS141" s="57"/>
      <c r="HT141" s="57"/>
      <c r="HU141" s="57"/>
      <c r="HV141" s="57"/>
      <c r="HW141" s="57"/>
      <c r="HX141" s="57"/>
      <c r="HY141" s="57"/>
      <c r="HZ141" s="57"/>
      <c r="IA141" s="57"/>
      <c r="IB141" s="57"/>
      <c r="IC141" s="57"/>
      <c r="ID141" s="57"/>
      <c r="IE141" s="57"/>
      <c r="IF141" s="57"/>
      <c r="IG141" s="57"/>
      <c r="IH141" s="57"/>
      <c r="II141" s="57"/>
      <c r="IJ141" s="57"/>
      <c r="IK141" s="57"/>
      <c r="IL141" s="57"/>
      <c r="IM141" s="57"/>
      <c r="IN141" s="57"/>
      <c r="IO141" s="57"/>
      <c r="IP141" s="57"/>
      <c r="IQ141" s="57"/>
      <c r="IR141" s="57"/>
      <c r="IS141" s="57"/>
      <c r="IT141" s="57"/>
      <c r="IU141" s="57"/>
      <c r="IV141" s="57"/>
      <c r="IW141" s="57"/>
      <c r="IX141" s="57"/>
      <c r="IY141" s="57"/>
      <c r="IZ141" s="57"/>
      <c r="JA141" s="57"/>
      <c r="JB141" s="57"/>
      <c r="JC141" s="57"/>
      <c r="JD141" s="57"/>
      <c r="JE141" s="57"/>
      <c r="JF141" s="57"/>
      <c r="JG141" s="57"/>
      <c r="JH141" s="57"/>
      <c r="JI141" s="57"/>
      <c r="JJ141" s="57"/>
      <c r="JK141" s="57"/>
      <c r="JL141" s="57"/>
      <c r="JM141" s="57"/>
      <c r="JN141" s="57"/>
      <c r="JO141" s="57"/>
      <c r="JP141" s="57"/>
      <c r="JQ141" s="57"/>
      <c r="JR141" s="57"/>
      <c r="JS141" s="57"/>
      <c r="JT141" s="57"/>
      <c r="JU141" s="57"/>
      <c r="JV141" s="57"/>
      <c r="JW141" s="57"/>
      <c r="JX141" s="57"/>
      <c r="JY141" s="57"/>
      <c r="JZ141" s="57"/>
      <c r="KA141" s="57"/>
      <c r="KB141" s="57"/>
      <c r="KC141" s="57"/>
      <c r="KD141" s="57"/>
      <c r="KE141" s="57"/>
      <c r="KF141" s="57"/>
      <c r="KG141" s="57"/>
      <c r="KH141" s="57"/>
      <c r="KI141" s="57"/>
      <c r="KJ141" s="57"/>
      <c r="KK141" s="57"/>
      <c r="KL141" s="57"/>
      <c r="KM141" s="57"/>
      <c r="KN141" s="57"/>
      <c r="KO141" s="57"/>
      <c r="KP141" s="57"/>
      <c r="KQ141" s="57"/>
      <c r="KR141" s="57"/>
      <c r="KS141" s="57"/>
      <c r="KT141" s="57"/>
      <c r="KU141" s="57"/>
      <c r="KV141" s="57"/>
      <c r="KW141" s="57"/>
      <c r="KX141" s="57"/>
      <c r="KY141" s="57"/>
      <c r="KZ141" s="57"/>
      <c r="LA141" s="57"/>
      <c r="LB141" s="57"/>
      <c r="LC141" s="57"/>
      <c r="LD141" s="57"/>
      <c r="LE141" s="57"/>
      <c r="LF141" s="57"/>
      <c r="LG141" s="57"/>
      <c r="LH141" s="57"/>
      <c r="LI141" s="57"/>
      <c r="LJ141" s="57"/>
      <c r="LK141" s="57"/>
      <c r="LL141" s="57"/>
      <c r="LM141" s="57"/>
      <c r="LN141" s="57"/>
      <c r="LO141" s="57"/>
      <c r="LP141" s="57"/>
      <c r="LQ141" s="57"/>
      <c r="LR141" s="57"/>
      <c r="LS141" s="57"/>
      <c r="LT141" s="57"/>
      <c r="LU141" s="57"/>
      <c r="LV141" s="57"/>
      <c r="LW141" s="57"/>
      <c r="LX141" s="57"/>
      <c r="LY141" s="57"/>
      <c r="LZ141" s="57"/>
      <c r="MA141" s="57"/>
      <c r="MB141" s="57"/>
      <c r="MC141" s="57"/>
      <c r="MD141" s="57"/>
      <c r="ME141" s="57"/>
      <c r="MF141" s="57"/>
      <c r="MG141" s="57"/>
      <c r="MH141" s="57"/>
      <c r="MI141" s="57"/>
      <c r="MJ141" s="57"/>
      <c r="MK141" s="57"/>
      <c r="ML141" s="57"/>
      <c r="MM141" s="57"/>
      <c r="MN141" s="57"/>
      <c r="MO141" s="57"/>
      <c r="MP141" s="57"/>
      <c r="MQ141" s="57"/>
      <c r="MR141" s="57"/>
      <c r="MS141" s="57"/>
      <c r="MT141" s="57"/>
      <c r="MU141" s="57"/>
      <c r="MV141" s="57"/>
      <c r="MW141" s="57"/>
      <c r="MX141" s="57"/>
      <c r="MY141" s="57"/>
      <c r="MZ141" s="57"/>
      <c r="NA141" s="57"/>
      <c r="NB141" s="57"/>
      <c r="NC141" s="57"/>
      <c r="ND141" s="57"/>
      <c r="NE141" s="57"/>
      <c r="NF141" s="57"/>
      <c r="NG141" s="57"/>
      <c r="NH141" s="57"/>
      <c r="NI141" s="57"/>
      <c r="NJ141" s="57"/>
      <c r="NK141" s="57"/>
      <c r="NL141" s="57"/>
      <c r="NM141" s="57"/>
      <c r="NN141" s="57"/>
      <c r="NO141" s="57"/>
      <c r="NP141" s="57"/>
      <c r="NQ141" s="57"/>
      <c r="NR141" s="57"/>
    </row>
    <row r="142" spans="3:403" x14ac:dyDescent="0.25">
      <c r="D142" s="57"/>
      <c r="E142" s="57"/>
      <c r="F142" s="57"/>
      <c r="G142" s="57"/>
      <c r="H142" s="57"/>
      <c r="I142" s="57"/>
      <c r="J142" s="57"/>
      <c r="K142" s="57"/>
      <c r="L142" s="57"/>
      <c r="M142" s="57"/>
      <c r="N142" s="57"/>
      <c r="O142" s="57"/>
      <c r="P142" s="57"/>
      <c r="Q142" s="57"/>
      <c r="R142" s="57"/>
      <c r="S142" s="57"/>
      <c r="T142" s="57"/>
      <c r="U142" s="57"/>
      <c r="V142" s="57"/>
      <c r="W142" s="57"/>
      <c r="X142" s="57"/>
      <c r="Y142" s="57"/>
      <c r="Z142" s="57"/>
      <c r="AA142" s="57"/>
      <c r="AB142" s="57"/>
      <c r="AC142" s="57"/>
      <c r="AD142" s="57"/>
      <c r="AE142" s="57"/>
      <c r="AF142" s="57"/>
      <c r="AG142" s="57"/>
      <c r="AH142" s="57"/>
      <c r="AI142" s="57"/>
      <c r="AJ142" s="57"/>
      <c r="AK142" s="57"/>
      <c r="AL142" s="57"/>
      <c r="AM142" s="57"/>
      <c r="AN142" s="57"/>
      <c r="AO142" s="57"/>
      <c r="AP142" s="57"/>
      <c r="AQ142" s="57"/>
      <c r="AR142" s="57"/>
      <c r="AS142" s="57"/>
      <c r="AT142" s="57"/>
      <c r="AU142" s="57"/>
      <c r="AV142" s="57"/>
      <c r="AW142" s="57"/>
      <c r="AX142" s="57"/>
      <c r="AY142" s="57"/>
      <c r="AZ142" s="57"/>
      <c r="BA142" s="57"/>
      <c r="BB142" s="57"/>
      <c r="BC142" s="57"/>
      <c r="BD142" s="57"/>
      <c r="BE142" s="57"/>
      <c r="BF142" s="57"/>
      <c r="BG142" s="57"/>
      <c r="BH142" s="57"/>
      <c r="BI142" s="57"/>
      <c r="BJ142" s="57"/>
      <c r="BK142" s="57"/>
      <c r="BL142" s="57"/>
      <c r="BM142" s="57"/>
      <c r="BN142" s="57"/>
      <c r="BO142" s="57"/>
      <c r="BP142" s="57"/>
      <c r="BQ142" s="57"/>
      <c r="BR142" s="57"/>
      <c r="BS142" s="57"/>
      <c r="BT142" s="57"/>
      <c r="BU142" s="57"/>
      <c r="BV142" s="57"/>
      <c r="BW142" s="57"/>
      <c r="BX142" s="57"/>
      <c r="BY142" s="57"/>
      <c r="BZ142" s="57"/>
      <c r="CA142" s="57"/>
      <c r="CB142" s="57"/>
      <c r="CC142" s="57"/>
      <c r="CD142" s="57"/>
      <c r="CE142" s="57"/>
      <c r="CF142" s="57"/>
      <c r="CG142" s="57"/>
      <c r="CH142" s="57"/>
      <c r="CI142" s="57"/>
      <c r="CJ142" s="57"/>
      <c r="CK142" s="57"/>
      <c r="CL142" s="57"/>
      <c r="CM142" s="57"/>
      <c r="CN142" s="57"/>
      <c r="CO142" s="57"/>
      <c r="CP142" s="57"/>
      <c r="CQ142" s="57"/>
      <c r="CR142" s="57"/>
      <c r="CS142" s="57"/>
      <c r="CT142" s="57"/>
      <c r="CU142" s="57"/>
      <c r="CV142" s="57"/>
      <c r="CW142" s="57"/>
      <c r="CX142" s="57"/>
      <c r="CY142" s="57"/>
      <c r="CZ142" s="57"/>
      <c r="DA142" s="57"/>
      <c r="DB142" s="57"/>
      <c r="DC142" s="57"/>
      <c r="DD142" s="57"/>
      <c r="DE142" s="57"/>
      <c r="DF142" s="57"/>
      <c r="DG142" s="57"/>
      <c r="DH142" s="57"/>
      <c r="DI142" s="57"/>
      <c r="DJ142" s="57"/>
      <c r="DK142" s="57"/>
      <c r="DL142" s="57"/>
      <c r="DM142" s="57"/>
      <c r="DN142" s="57"/>
      <c r="DO142" s="57"/>
      <c r="DP142" s="57"/>
      <c r="DQ142" s="57"/>
      <c r="DR142" s="57"/>
      <c r="DS142" s="57"/>
      <c r="DT142" s="57"/>
      <c r="DU142" s="57"/>
      <c r="DV142" s="57"/>
      <c r="DW142" s="57"/>
      <c r="DX142" s="57"/>
      <c r="DY142" s="57"/>
      <c r="DZ142" s="57"/>
      <c r="EA142" s="57"/>
      <c r="EB142" s="57"/>
      <c r="EC142" s="57"/>
      <c r="ED142" s="57"/>
      <c r="EE142" s="57"/>
      <c r="EF142" s="57"/>
      <c r="EG142" s="57"/>
      <c r="EH142" s="57"/>
      <c r="EI142" s="57"/>
      <c r="EJ142" s="57"/>
      <c r="EK142" s="57"/>
      <c r="EL142" s="57"/>
      <c r="EM142" s="57"/>
      <c r="EN142" s="57"/>
      <c r="EO142" s="57"/>
      <c r="EP142" s="57"/>
      <c r="EQ142" s="57"/>
      <c r="ER142" s="57"/>
      <c r="ES142" s="57"/>
      <c r="ET142" s="57"/>
      <c r="EU142" s="57"/>
      <c r="EV142" s="57"/>
      <c r="EW142" s="57"/>
      <c r="EX142" s="57"/>
      <c r="EY142" s="57"/>
      <c r="EZ142" s="57"/>
      <c r="FA142" s="57"/>
      <c r="FB142" s="57"/>
      <c r="FC142" s="57"/>
      <c r="FD142" s="57"/>
      <c r="FE142" s="57"/>
      <c r="FF142" s="57"/>
      <c r="FG142" s="57"/>
      <c r="FH142" s="57"/>
      <c r="FI142" s="57"/>
      <c r="FJ142" s="57"/>
      <c r="FK142" s="57"/>
      <c r="FL142" s="57"/>
      <c r="FM142" s="57"/>
      <c r="FN142" s="57"/>
      <c r="FO142" s="57"/>
      <c r="FP142" s="57"/>
      <c r="FQ142" s="57"/>
      <c r="FR142" s="57"/>
      <c r="FS142" s="57"/>
      <c r="FT142" s="57"/>
      <c r="FU142" s="57"/>
      <c r="FV142" s="57"/>
      <c r="FW142" s="57"/>
      <c r="FX142" s="57"/>
      <c r="FY142" s="57"/>
      <c r="FZ142" s="57"/>
      <c r="GA142" s="57"/>
      <c r="GB142" s="57"/>
      <c r="GC142" s="57"/>
      <c r="GD142" s="57"/>
      <c r="GE142" s="57"/>
      <c r="GF142" s="57"/>
      <c r="GG142" s="57"/>
      <c r="GH142" s="57"/>
      <c r="GI142" s="57"/>
      <c r="GJ142" s="57"/>
      <c r="GK142" s="57"/>
      <c r="GL142" s="57"/>
      <c r="GM142" s="57"/>
      <c r="GN142" s="57"/>
      <c r="GO142" s="57"/>
      <c r="GP142" s="57"/>
      <c r="GQ142" s="57"/>
      <c r="GR142" s="57"/>
      <c r="GS142" s="57"/>
      <c r="GT142" s="57"/>
      <c r="GU142" s="57"/>
      <c r="GV142" s="57"/>
      <c r="GW142" s="57"/>
      <c r="GX142" s="57"/>
      <c r="GY142" s="57"/>
      <c r="GZ142" s="57"/>
      <c r="HA142" s="57"/>
      <c r="HB142" s="57"/>
      <c r="HC142" s="57"/>
      <c r="HD142" s="57"/>
      <c r="HE142" s="57"/>
      <c r="HF142" s="57"/>
      <c r="HG142" s="57"/>
      <c r="HH142" s="57"/>
      <c r="HI142" s="57"/>
      <c r="HJ142" s="57"/>
      <c r="HK142" s="57"/>
      <c r="HL142" s="57"/>
      <c r="HM142" s="57"/>
      <c r="HN142" s="57"/>
      <c r="HO142" s="57"/>
      <c r="HP142" s="57"/>
      <c r="HQ142" s="57"/>
      <c r="HR142" s="57"/>
      <c r="HS142" s="57"/>
      <c r="HT142" s="57"/>
      <c r="HU142" s="57"/>
      <c r="HV142" s="57"/>
      <c r="HW142" s="57"/>
      <c r="HX142" s="57"/>
      <c r="HY142" s="57"/>
      <c r="HZ142" s="57"/>
      <c r="IA142" s="57"/>
      <c r="IB142" s="57"/>
      <c r="IC142" s="57"/>
      <c r="ID142" s="57"/>
      <c r="IE142" s="57"/>
      <c r="IF142" s="57"/>
      <c r="IG142" s="57"/>
      <c r="IH142" s="57"/>
      <c r="II142" s="57"/>
      <c r="IJ142" s="57"/>
      <c r="IK142" s="57"/>
      <c r="IL142" s="57"/>
      <c r="IM142" s="57"/>
      <c r="IN142" s="57"/>
      <c r="IO142" s="57"/>
      <c r="IP142" s="57"/>
      <c r="IQ142" s="57"/>
      <c r="IR142" s="57"/>
      <c r="IS142" s="57"/>
      <c r="IT142" s="57"/>
      <c r="IU142" s="57"/>
      <c r="IV142" s="57"/>
      <c r="IW142" s="57"/>
      <c r="IX142" s="57"/>
      <c r="IY142" s="57"/>
      <c r="IZ142" s="57"/>
      <c r="JA142" s="57"/>
      <c r="JB142" s="57"/>
      <c r="JC142" s="57"/>
      <c r="JD142" s="57"/>
      <c r="JE142" s="57"/>
      <c r="JF142" s="57"/>
      <c r="JG142" s="57"/>
      <c r="JH142" s="57"/>
      <c r="JI142" s="57"/>
      <c r="JJ142" s="57"/>
      <c r="JK142" s="57"/>
      <c r="JL142" s="57"/>
      <c r="JM142" s="57"/>
      <c r="JN142" s="57"/>
      <c r="JO142" s="57"/>
      <c r="JP142" s="57"/>
      <c r="JQ142" s="57"/>
      <c r="JR142" s="57"/>
      <c r="JS142" s="57"/>
      <c r="JT142" s="57"/>
      <c r="JU142" s="57"/>
      <c r="JV142" s="57"/>
      <c r="JW142" s="57"/>
      <c r="JX142" s="57"/>
      <c r="JY142" s="57"/>
      <c r="JZ142" s="57"/>
      <c r="KA142" s="57"/>
      <c r="KB142" s="57"/>
      <c r="KC142" s="57"/>
      <c r="KD142" s="57"/>
      <c r="KE142" s="57"/>
      <c r="KF142" s="57"/>
      <c r="KG142" s="57"/>
      <c r="KH142" s="57"/>
      <c r="KI142" s="57"/>
      <c r="KJ142" s="57"/>
      <c r="KK142" s="57"/>
      <c r="KL142" s="57"/>
      <c r="KM142" s="57"/>
      <c r="KN142" s="57"/>
      <c r="KO142" s="57"/>
      <c r="KP142" s="57"/>
      <c r="KQ142" s="57"/>
      <c r="KR142" s="57"/>
      <c r="KS142" s="57"/>
      <c r="KT142" s="57"/>
      <c r="KU142" s="57"/>
      <c r="KV142" s="57"/>
      <c r="KW142" s="57"/>
      <c r="KX142" s="57"/>
      <c r="KY142" s="57"/>
      <c r="KZ142" s="57"/>
      <c r="LA142" s="57"/>
      <c r="LB142" s="57"/>
      <c r="LC142" s="57"/>
      <c r="LD142" s="57"/>
      <c r="LE142" s="57"/>
      <c r="LF142" s="57"/>
      <c r="LG142" s="57"/>
      <c r="LH142" s="57"/>
      <c r="LI142" s="57"/>
      <c r="LJ142" s="57"/>
      <c r="LK142" s="57"/>
      <c r="LL142" s="57"/>
      <c r="LM142" s="57"/>
      <c r="LN142" s="57"/>
      <c r="LO142" s="57"/>
      <c r="LP142" s="57"/>
      <c r="LQ142" s="57"/>
      <c r="LR142" s="57"/>
      <c r="LS142" s="57"/>
      <c r="LT142" s="57"/>
      <c r="LU142" s="57"/>
      <c r="LV142" s="57"/>
      <c r="LW142" s="57"/>
      <c r="LX142" s="57"/>
      <c r="LY142" s="57"/>
      <c r="LZ142" s="57"/>
      <c r="MA142" s="57"/>
      <c r="MB142" s="57"/>
      <c r="MC142" s="57"/>
      <c r="MD142" s="57"/>
      <c r="ME142" s="57"/>
      <c r="MF142" s="57"/>
      <c r="MG142" s="57"/>
      <c r="MH142" s="57"/>
      <c r="MI142" s="57"/>
      <c r="MJ142" s="57"/>
      <c r="MK142" s="57"/>
      <c r="ML142" s="57"/>
      <c r="MM142" s="57"/>
      <c r="MN142" s="57"/>
      <c r="MO142" s="57"/>
      <c r="MP142" s="57"/>
      <c r="MQ142" s="57"/>
      <c r="MR142" s="57"/>
      <c r="MS142" s="57"/>
      <c r="MT142" s="57"/>
      <c r="MU142" s="57"/>
      <c r="MV142" s="57"/>
      <c r="MW142" s="57"/>
      <c r="MX142" s="57"/>
      <c r="MY142" s="57"/>
      <c r="MZ142" s="57"/>
      <c r="NA142" s="57"/>
      <c r="NB142" s="57"/>
      <c r="NC142" s="57"/>
      <c r="ND142" s="57"/>
      <c r="NE142" s="57"/>
      <c r="NF142" s="57"/>
      <c r="NG142" s="57"/>
      <c r="NH142" s="57"/>
      <c r="NI142" s="57"/>
      <c r="NJ142" s="57"/>
      <c r="NK142" s="57"/>
      <c r="NL142" s="57"/>
      <c r="NM142" s="57"/>
      <c r="NN142" s="57"/>
      <c r="NO142" s="57"/>
      <c r="NP142" s="57"/>
      <c r="NQ142" s="57"/>
      <c r="NR142" s="57"/>
    </row>
    <row r="143" spans="3:403" x14ac:dyDescent="0.25">
      <c r="D143" s="57"/>
      <c r="E143" s="57"/>
      <c r="F143" s="57"/>
      <c r="G143" s="57"/>
      <c r="H143" s="57"/>
      <c r="I143" s="57"/>
      <c r="J143" s="57"/>
      <c r="K143" s="57"/>
      <c r="L143" s="57"/>
      <c r="M143" s="57"/>
      <c r="N143" s="57"/>
      <c r="O143" s="57"/>
      <c r="P143" s="57"/>
      <c r="Q143" s="57"/>
      <c r="R143" s="57"/>
      <c r="S143" s="57"/>
      <c r="T143" s="57"/>
      <c r="U143" s="57"/>
      <c r="V143" s="57"/>
      <c r="W143" s="57"/>
      <c r="X143" s="57"/>
      <c r="Y143" s="57"/>
      <c r="Z143" s="57"/>
      <c r="AA143" s="57"/>
      <c r="AB143" s="57"/>
      <c r="AC143" s="57"/>
      <c r="AD143" s="57"/>
      <c r="AE143" s="57"/>
      <c r="AF143" s="57"/>
      <c r="AG143" s="57"/>
      <c r="AH143" s="57"/>
      <c r="AI143" s="57"/>
      <c r="AJ143" s="57"/>
      <c r="AK143" s="57"/>
      <c r="AL143" s="57"/>
      <c r="AM143" s="57"/>
      <c r="AN143" s="57"/>
      <c r="AO143" s="57"/>
      <c r="AP143" s="57"/>
      <c r="AQ143" s="57"/>
      <c r="AR143" s="57"/>
      <c r="AS143" s="57"/>
      <c r="AT143" s="57"/>
      <c r="AU143" s="57"/>
      <c r="AV143" s="57"/>
      <c r="AW143" s="57"/>
      <c r="AX143" s="57"/>
      <c r="AY143" s="57"/>
      <c r="AZ143" s="57"/>
      <c r="BA143" s="57"/>
      <c r="BB143" s="57"/>
      <c r="BC143" s="57"/>
      <c r="BD143" s="57"/>
      <c r="BE143" s="57"/>
      <c r="BF143" s="57"/>
      <c r="BG143" s="57"/>
      <c r="BH143" s="57"/>
      <c r="BI143" s="57"/>
      <c r="BJ143" s="57"/>
      <c r="BK143" s="57"/>
      <c r="BL143" s="57"/>
      <c r="BM143" s="57"/>
      <c r="BN143" s="57"/>
      <c r="BO143" s="57"/>
      <c r="BP143" s="57"/>
      <c r="BQ143" s="57"/>
      <c r="BR143" s="57"/>
      <c r="BS143" s="57"/>
      <c r="BT143" s="57"/>
      <c r="BU143" s="57"/>
      <c r="BV143" s="57"/>
      <c r="BW143" s="57"/>
      <c r="BX143" s="57"/>
      <c r="BY143" s="57"/>
      <c r="BZ143" s="57"/>
      <c r="CA143" s="57"/>
      <c r="CB143" s="57"/>
      <c r="CC143" s="57"/>
      <c r="CD143" s="57"/>
      <c r="CE143" s="57"/>
      <c r="CF143" s="57"/>
      <c r="CG143" s="57"/>
      <c r="CH143" s="57"/>
      <c r="CI143" s="57"/>
      <c r="CJ143" s="57"/>
      <c r="CK143" s="57"/>
      <c r="CL143" s="57"/>
      <c r="CM143" s="57"/>
      <c r="CN143" s="57"/>
      <c r="CO143" s="57"/>
      <c r="CP143" s="57"/>
      <c r="CQ143" s="57"/>
      <c r="CR143" s="57"/>
      <c r="CS143" s="57"/>
      <c r="CT143" s="57"/>
      <c r="CU143" s="57"/>
      <c r="CV143" s="57"/>
      <c r="CW143" s="57"/>
      <c r="CX143" s="57"/>
      <c r="CY143" s="57"/>
      <c r="CZ143" s="57"/>
      <c r="DA143" s="57"/>
      <c r="DB143" s="57"/>
      <c r="DC143" s="57"/>
      <c r="DD143" s="57"/>
      <c r="DE143" s="57"/>
      <c r="DF143" s="57"/>
      <c r="DG143" s="57"/>
      <c r="DH143" s="57"/>
      <c r="DI143" s="57"/>
      <c r="DJ143" s="57"/>
      <c r="DK143" s="57"/>
      <c r="DL143" s="57"/>
      <c r="DM143" s="57"/>
      <c r="DN143" s="57"/>
      <c r="DO143" s="57"/>
      <c r="DP143" s="57"/>
      <c r="DQ143" s="57"/>
      <c r="DR143" s="57"/>
      <c r="DS143" s="57"/>
      <c r="DT143" s="57"/>
      <c r="DU143" s="57"/>
      <c r="DV143" s="57"/>
      <c r="DW143" s="57"/>
      <c r="DX143" s="57"/>
      <c r="DY143" s="57"/>
      <c r="DZ143" s="57"/>
      <c r="EA143" s="57"/>
      <c r="EB143" s="57"/>
      <c r="EC143" s="57"/>
      <c r="ED143" s="57"/>
      <c r="EE143" s="57"/>
      <c r="EF143" s="57"/>
      <c r="EG143" s="57"/>
      <c r="EH143" s="57"/>
      <c r="EI143" s="57"/>
      <c r="EJ143" s="57"/>
      <c r="EK143" s="57"/>
      <c r="EL143" s="57"/>
      <c r="EM143" s="57"/>
      <c r="EN143" s="57"/>
      <c r="EO143" s="57"/>
      <c r="EP143" s="57"/>
      <c r="EQ143" s="57"/>
      <c r="ER143" s="57"/>
      <c r="ES143" s="57"/>
      <c r="ET143" s="57"/>
      <c r="EU143" s="57"/>
      <c r="EV143" s="57"/>
      <c r="EW143" s="57"/>
      <c r="EX143" s="57"/>
      <c r="EY143" s="57"/>
      <c r="EZ143" s="57"/>
      <c r="FA143" s="57"/>
      <c r="FB143" s="57"/>
      <c r="FC143" s="57"/>
      <c r="FD143" s="57"/>
      <c r="FE143" s="57"/>
      <c r="FF143" s="57"/>
      <c r="FG143" s="57"/>
      <c r="FH143" s="57"/>
      <c r="FI143" s="57"/>
      <c r="FJ143" s="57"/>
      <c r="FK143" s="57"/>
      <c r="FL143" s="57"/>
      <c r="FM143" s="57"/>
      <c r="FN143" s="57"/>
      <c r="FO143" s="57"/>
      <c r="FP143" s="57"/>
      <c r="FQ143" s="57"/>
      <c r="FR143" s="57"/>
      <c r="FS143" s="57"/>
      <c r="FT143" s="57"/>
      <c r="FU143" s="57"/>
      <c r="FV143" s="57"/>
      <c r="FW143" s="57"/>
      <c r="FX143" s="57"/>
      <c r="FY143" s="57"/>
      <c r="FZ143" s="57"/>
      <c r="GA143" s="57"/>
      <c r="GB143" s="57"/>
      <c r="GC143" s="57"/>
      <c r="GD143" s="57"/>
      <c r="GE143" s="57"/>
      <c r="GF143" s="57"/>
      <c r="GG143" s="57"/>
      <c r="GH143" s="57"/>
      <c r="GI143" s="57"/>
      <c r="GJ143" s="57"/>
      <c r="GK143" s="57"/>
      <c r="GL143" s="57"/>
      <c r="GM143" s="57"/>
      <c r="GN143" s="57"/>
      <c r="GO143" s="57"/>
      <c r="GP143" s="57"/>
      <c r="GQ143" s="57"/>
      <c r="GR143" s="57"/>
      <c r="GS143" s="57"/>
      <c r="GT143" s="57"/>
      <c r="GU143" s="57"/>
      <c r="GV143" s="57"/>
      <c r="GW143" s="57"/>
      <c r="GX143" s="57"/>
      <c r="GY143" s="57"/>
      <c r="GZ143" s="57"/>
      <c r="HA143" s="57"/>
      <c r="HB143" s="57"/>
      <c r="HC143" s="57"/>
      <c r="HD143" s="57"/>
      <c r="HE143" s="57"/>
      <c r="HF143" s="57"/>
      <c r="HG143" s="57"/>
      <c r="HH143" s="57"/>
      <c r="HI143" s="57"/>
      <c r="HJ143" s="57"/>
      <c r="HK143" s="57"/>
      <c r="HL143" s="57"/>
      <c r="HM143" s="57"/>
      <c r="HN143" s="57"/>
      <c r="HO143" s="57"/>
      <c r="HP143" s="57"/>
      <c r="HQ143" s="57"/>
      <c r="HR143" s="57"/>
      <c r="HS143" s="57"/>
      <c r="HT143" s="57"/>
      <c r="HU143" s="57"/>
      <c r="HV143" s="57"/>
      <c r="HW143" s="57"/>
      <c r="HX143" s="57"/>
      <c r="HY143" s="57"/>
      <c r="HZ143" s="57"/>
      <c r="IA143" s="57"/>
      <c r="IB143" s="57"/>
      <c r="IC143" s="57"/>
      <c r="ID143" s="57"/>
      <c r="IE143" s="57"/>
      <c r="IF143" s="57"/>
      <c r="IG143" s="57"/>
      <c r="IH143" s="57"/>
      <c r="II143" s="57"/>
      <c r="IJ143" s="57"/>
      <c r="IK143" s="57"/>
      <c r="IL143" s="57"/>
      <c r="IM143" s="57"/>
      <c r="IN143" s="57"/>
      <c r="IO143" s="57"/>
      <c r="IP143" s="57"/>
      <c r="IQ143" s="57"/>
      <c r="IR143" s="57"/>
      <c r="IS143" s="57"/>
      <c r="IT143" s="57"/>
      <c r="IU143" s="57"/>
      <c r="IV143" s="57"/>
      <c r="IW143" s="57"/>
      <c r="IX143" s="57"/>
      <c r="IY143" s="57"/>
      <c r="IZ143" s="57"/>
      <c r="JA143" s="57"/>
      <c r="JB143" s="57"/>
      <c r="JC143" s="57"/>
      <c r="JD143" s="57"/>
      <c r="JE143" s="57"/>
      <c r="JF143" s="57"/>
      <c r="JG143" s="57"/>
      <c r="JH143" s="57"/>
      <c r="JI143" s="57"/>
      <c r="JJ143" s="57"/>
      <c r="JK143" s="57"/>
      <c r="JL143" s="57"/>
      <c r="JM143" s="57"/>
      <c r="JN143" s="57"/>
      <c r="JO143" s="57"/>
      <c r="JP143" s="57"/>
      <c r="JQ143" s="57"/>
      <c r="JR143" s="57"/>
      <c r="JS143" s="57"/>
      <c r="JT143" s="57"/>
      <c r="JU143" s="57"/>
      <c r="JV143" s="57"/>
      <c r="JW143" s="57"/>
      <c r="JX143" s="57"/>
      <c r="JY143" s="57"/>
      <c r="JZ143" s="57"/>
      <c r="KA143" s="57"/>
      <c r="KB143" s="57"/>
      <c r="KC143" s="57"/>
      <c r="KD143" s="57"/>
      <c r="KE143" s="57"/>
      <c r="KF143" s="57"/>
      <c r="KG143" s="57"/>
      <c r="KH143" s="57"/>
      <c r="KI143" s="57"/>
      <c r="KJ143" s="57"/>
      <c r="KK143" s="57"/>
      <c r="KL143" s="57"/>
      <c r="KM143" s="57"/>
      <c r="KN143" s="57"/>
      <c r="KO143" s="57"/>
      <c r="KP143" s="57"/>
      <c r="KQ143" s="57"/>
      <c r="KR143" s="57"/>
      <c r="KS143" s="57"/>
      <c r="KT143" s="57"/>
      <c r="KU143" s="57"/>
      <c r="KV143" s="57"/>
      <c r="KW143" s="57"/>
      <c r="KX143" s="57"/>
      <c r="KY143" s="57"/>
      <c r="KZ143" s="57"/>
      <c r="LA143" s="57"/>
      <c r="LB143" s="57"/>
      <c r="LC143" s="57"/>
      <c r="LD143" s="57"/>
      <c r="LE143" s="57"/>
      <c r="LF143" s="57"/>
      <c r="LG143" s="57"/>
      <c r="LH143" s="57"/>
      <c r="LI143" s="57"/>
      <c r="LJ143" s="57"/>
      <c r="LK143" s="57"/>
      <c r="LL143" s="57"/>
      <c r="LM143" s="57"/>
      <c r="LN143" s="57"/>
      <c r="LO143" s="57"/>
      <c r="LP143" s="57"/>
      <c r="LQ143" s="57"/>
      <c r="LR143" s="57"/>
      <c r="LS143" s="57"/>
      <c r="LT143" s="57"/>
      <c r="LU143" s="57"/>
      <c r="LV143" s="57"/>
      <c r="LW143" s="57"/>
      <c r="LX143" s="57"/>
      <c r="LY143" s="57"/>
      <c r="LZ143" s="57"/>
      <c r="MA143" s="57"/>
      <c r="MB143" s="57"/>
      <c r="MC143" s="57"/>
      <c r="MD143" s="57"/>
      <c r="ME143" s="57"/>
      <c r="MF143" s="57"/>
      <c r="MG143" s="57"/>
      <c r="MH143" s="57"/>
      <c r="MI143" s="57"/>
      <c r="MJ143" s="57"/>
      <c r="MK143" s="57"/>
      <c r="ML143" s="57"/>
      <c r="MM143" s="57"/>
      <c r="MN143" s="57"/>
      <c r="MO143" s="57"/>
      <c r="MP143" s="57"/>
      <c r="MQ143" s="57"/>
      <c r="MR143" s="57"/>
      <c r="MS143" s="57"/>
      <c r="MT143" s="57"/>
      <c r="MU143" s="57"/>
      <c r="MV143" s="57"/>
      <c r="MW143" s="57"/>
      <c r="MX143" s="57"/>
      <c r="MY143" s="57"/>
      <c r="MZ143" s="57"/>
      <c r="NA143" s="57"/>
      <c r="NB143" s="57"/>
      <c r="NC143" s="57"/>
      <c r="ND143" s="57"/>
      <c r="NE143" s="57"/>
      <c r="NF143" s="57"/>
      <c r="NG143" s="57"/>
      <c r="NH143" s="57"/>
      <c r="NI143" s="57"/>
      <c r="NJ143" s="57"/>
      <c r="NK143" s="57"/>
      <c r="NL143" s="57"/>
      <c r="NM143" s="57"/>
      <c r="NN143" s="57"/>
      <c r="NO143" s="57"/>
      <c r="NP143" s="57"/>
      <c r="NQ143" s="57"/>
      <c r="NR143" s="57"/>
    </row>
    <row r="144" spans="3:403" x14ac:dyDescent="0.25">
      <c r="D144" s="57"/>
      <c r="E144" s="57"/>
      <c r="F144" s="57"/>
      <c r="G144" s="57"/>
      <c r="H144" s="57"/>
      <c r="I144" s="57"/>
      <c r="J144" s="57"/>
      <c r="K144" s="57"/>
      <c r="L144" s="57"/>
      <c r="M144" s="57"/>
      <c r="N144" s="57"/>
      <c r="O144" s="57"/>
      <c r="P144" s="57"/>
      <c r="Q144" s="57"/>
      <c r="R144" s="57"/>
      <c r="S144" s="57"/>
      <c r="T144" s="57"/>
      <c r="U144" s="57"/>
      <c r="V144" s="57"/>
      <c r="W144" s="57"/>
      <c r="X144" s="57"/>
      <c r="Y144" s="57"/>
      <c r="Z144" s="57"/>
      <c r="AA144" s="57"/>
      <c r="AB144" s="57"/>
      <c r="AC144" s="57"/>
      <c r="AD144" s="57"/>
      <c r="AE144" s="57"/>
      <c r="AF144" s="57"/>
      <c r="AG144" s="57"/>
      <c r="AH144" s="57"/>
      <c r="AI144" s="57"/>
      <c r="AJ144" s="57"/>
      <c r="AK144" s="57"/>
      <c r="AL144" s="57"/>
      <c r="AM144" s="57"/>
      <c r="AN144" s="57"/>
      <c r="AO144" s="57"/>
      <c r="AP144" s="57"/>
      <c r="AQ144" s="57"/>
      <c r="AR144" s="57"/>
      <c r="AS144" s="57"/>
      <c r="AT144" s="57"/>
      <c r="AU144" s="57"/>
      <c r="AV144" s="57"/>
      <c r="AW144" s="57"/>
      <c r="AX144" s="57"/>
      <c r="AY144" s="57"/>
      <c r="AZ144" s="57"/>
      <c r="BA144" s="57"/>
      <c r="BB144" s="57"/>
      <c r="BC144" s="57"/>
      <c r="BD144" s="57"/>
      <c r="BE144" s="57"/>
      <c r="BF144" s="57"/>
      <c r="BG144" s="57"/>
      <c r="BH144" s="57"/>
      <c r="BI144" s="57"/>
      <c r="BJ144" s="57"/>
      <c r="BK144" s="57"/>
      <c r="BL144" s="57"/>
      <c r="BM144" s="57"/>
      <c r="BN144" s="57"/>
      <c r="BO144" s="57"/>
      <c r="BP144" s="57"/>
      <c r="BQ144" s="57"/>
      <c r="BR144" s="57"/>
      <c r="BS144" s="57"/>
      <c r="BT144" s="57"/>
      <c r="BU144" s="57"/>
      <c r="BV144" s="57"/>
      <c r="BW144" s="57"/>
      <c r="BX144" s="57"/>
      <c r="BY144" s="57"/>
      <c r="BZ144" s="57"/>
      <c r="CA144" s="57"/>
      <c r="CB144" s="57"/>
      <c r="CC144" s="57"/>
      <c r="CD144" s="57"/>
      <c r="CE144" s="57"/>
      <c r="CF144" s="57"/>
      <c r="CG144" s="57"/>
      <c r="CH144" s="57"/>
      <c r="CI144" s="57"/>
      <c r="CJ144" s="57"/>
      <c r="CK144" s="57"/>
      <c r="CL144" s="57"/>
      <c r="CM144" s="57"/>
      <c r="CN144" s="57"/>
      <c r="CO144" s="57"/>
      <c r="CP144" s="57"/>
      <c r="CQ144" s="57"/>
      <c r="CR144" s="57"/>
      <c r="CS144" s="57"/>
      <c r="CT144" s="57"/>
      <c r="CU144" s="57"/>
      <c r="CV144" s="57"/>
      <c r="CW144" s="57"/>
      <c r="CX144" s="57"/>
      <c r="CY144" s="57"/>
      <c r="CZ144" s="57"/>
      <c r="DA144" s="57"/>
      <c r="DB144" s="57"/>
      <c r="DC144" s="57"/>
      <c r="DD144" s="57"/>
      <c r="DE144" s="57"/>
      <c r="DF144" s="57"/>
      <c r="DG144" s="57"/>
      <c r="DH144" s="57"/>
      <c r="DI144" s="57"/>
      <c r="DJ144" s="57"/>
      <c r="DK144" s="57"/>
      <c r="DL144" s="57"/>
      <c r="DM144" s="57"/>
      <c r="DN144" s="57"/>
      <c r="DO144" s="57"/>
      <c r="DP144" s="57"/>
      <c r="DQ144" s="57"/>
      <c r="DR144" s="57"/>
      <c r="DS144" s="57"/>
      <c r="DT144" s="57"/>
      <c r="DU144" s="57"/>
      <c r="DV144" s="57"/>
      <c r="DW144" s="57"/>
      <c r="DX144" s="57"/>
      <c r="DY144" s="57"/>
      <c r="DZ144" s="57"/>
      <c r="EA144" s="57"/>
      <c r="EB144" s="57"/>
      <c r="EC144" s="57"/>
      <c r="ED144" s="57"/>
      <c r="EE144" s="57"/>
      <c r="EF144" s="57"/>
      <c r="EG144" s="57"/>
      <c r="EH144" s="57"/>
      <c r="EI144" s="57"/>
      <c r="EJ144" s="57"/>
      <c r="EK144" s="57"/>
      <c r="EL144" s="57"/>
      <c r="EM144" s="57"/>
      <c r="EN144" s="57"/>
      <c r="EO144" s="57"/>
      <c r="EP144" s="57"/>
      <c r="EQ144" s="57"/>
      <c r="ER144" s="57"/>
      <c r="ES144" s="57"/>
      <c r="ET144" s="57"/>
      <c r="EU144" s="57"/>
      <c r="EV144" s="57"/>
      <c r="EW144" s="57"/>
      <c r="EX144" s="57"/>
      <c r="EY144" s="57"/>
      <c r="EZ144" s="57"/>
      <c r="FA144" s="57"/>
      <c r="FB144" s="57"/>
      <c r="FC144" s="57"/>
      <c r="FD144" s="57"/>
      <c r="FE144" s="57"/>
      <c r="FF144" s="57"/>
      <c r="FG144" s="57"/>
      <c r="FH144" s="57"/>
      <c r="FI144" s="57"/>
      <c r="FJ144" s="57"/>
      <c r="FK144" s="57"/>
      <c r="FL144" s="57"/>
      <c r="FM144" s="57"/>
      <c r="FN144" s="57"/>
      <c r="FO144" s="57"/>
      <c r="FP144" s="57"/>
      <c r="FQ144" s="57"/>
      <c r="FR144" s="57"/>
      <c r="FS144" s="57"/>
      <c r="FT144" s="57"/>
      <c r="FU144" s="57"/>
      <c r="FV144" s="57"/>
      <c r="FW144" s="57"/>
      <c r="FX144" s="57"/>
      <c r="FY144" s="57"/>
      <c r="FZ144" s="57"/>
      <c r="GA144" s="57"/>
      <c r="GB144" s="57"/>
      <c r="GC144" s="57"/>
      <c r="GD144" s="57"/>
      <c r="GE144" s="57"/>
      <c r="GF144" s="57"/>
      <c r="GG144" s="57"/>
      <c r="GH144" s="57"/>
      <c r="GI144" s="57"/>
      <c r="GJ144" s="57"/>
      <c r="GK144" s="57"/>
      <c r="GL144" s="57"/>
      <c r="GM144" s="57"/>
      <c r="GN144" s="57"/>
      <c r="GO144" s="57"/>
      <c r="GP144" s="57"/>
      <c r="GQ144" s="57"/>
      <c r="GR144" s="57"/>
      <c r="GS144" s="57"/>
      <c r="GT144" s="57"/>
      <c r="GU144" s="57"/>
      <c r="GV144" s="57"/>
      <c r="GW144" s="57"/>
      <c r="GX144" s="57"/>
      <c r="GY144" s="57"/>
      <c r="GZ144" s="57"/>
      <c r="HA144" s="57"/>
      <c r="HB144" s="57"/>
      <c r="HC144" s="57"/>
      <c r="HD144" s="57"/>
      <c r="HE144" s="57"/>
      <c r="HF144" s="57"/>
      <c r="HG144" s="57"/>
      <c r="HH144" s="57"/>
      <c r="HI144" s="57"/>
      <c r="HJ144" s="57"/>
      <c r="HK144" s="57"/>
      <c r="HL144" s="57"/>
      <c r="HM144" s="57"/>
      <c r="HN144" s="57"/>
      <c r="HO144" s="57"/>
      <c r="HP144" s="57"/>
      <c r="HQ144" s="57"/>
      <c r="HR144" s="57"/>
      <c r="HS144" s="57"/>
      <c r="HT144" s="57"/>
      <c r="HU144" s="57"/>
      <c r="HV144" s="57"/>
      <c r="HW144" s="57"/>
      <c r="HX144" s="57"/>
      <c r="HY144" s="57"/>
      <c r="HZ144" s="57"/>
      <c r="IA144" s="57"/>
      <c r="IB144" s="57"/>
      <c r="IC144" s="57"/>
      <c r="ID144" s="57"/>
      <c r="IE144" s="57"/>
      <c r="IF144" s="57"/>
      <c r="IG144" s="57"/>
      <c r="IH144" s="57"/>
      <c r="II144" s="57"/>
      <c r="IJ144" s="57"/>
      <c r="IK144" s="57"/>
      <c r="IL144" s="57"/>
      <c r="IM144" s="57"/>
      <c r="IN144" s="57"/>
      <c r="IO144" s="57"/>
      <c r="IP144" s="57"/>
      <c r="IQ144" s="57"/>
      <c r="IR144" s="57"/>
      <c r="IS144" s="57"/>
      <c r="IT144" s="57"/>
      <c r="IU144" s="57"/>
      <c r="IV144" s="57"/>
      <c r="IW144" s="57"/>
      <c r="IX144" s="57"/>
      <c r="IY144" s="57"/>
      <c r="IZ144" s="57"/>
      <c r="JA144" s="57"/>
      <c r="JB144" s="57"/>
      <c r="JC144" s="57"/>
      <c r="JD144" s="57"/>
      <c r="JE144" s="57"/>
      <c r="JF144" s="57"/>
      <c r="JG144" s="57"/>
      <c r="JH144" s="57"/>
      <c r="JI144" s="57"/>
      <c r="JJ144" s="57"/>
      <c r="JK144" s="57"/>
      <c r="JL144" s="57"/>
      <c r="JM144" s="57"/>
      <c r="JN144" s="57"/>
      <c r="JO144" s="57"/>
      <c r="JP144" s="57"/>
      <c r="JQ144" s="57"/>
      <c r="JR144" s="57"/>
      <c r="JS144" s="57"/>
      <c r="JT144" s="57"/>
      <c r="JU144" s="57"/>
      <c r="JV144" s="57"/>
      <c r="JW144" s="57"/>
      <c r="JX144" s="57"/>
      <c r="JY144" s="57"/>
      <c r="JZ144" s="57"/>
      <c r="KA144" s="57"/>
      <c r="KB144" s="57"/>
      <c r="KC144" s="57"/>
      <c r="KD144" s="57"/>
      <c r="KE144" s="57"/>
      <c r="KF144" s="57"/>
      <c r="KG144" s="57"/>
      <c r="KH144" s="57"/>
      <c r="KI144" s="57"/>
      <c r="KJ144" s="57"/>
      <c r="KK144" s="57"/>
      <c r="KL144" s="57"/>
      <c r="KM144" s="57"/>
      <c r="KN144" s="57"/>
      <c r="KO144" s="57"/>
      <c r="KP144" s="57"/>
      <c r="KQ144" s="57"/>
      <c r="KR144" s="57"/>
      <c r="KS144" s="57"/>
      <c r="KT144" s="57"/>
      <c r="KU144" s="57"/>
      <c r="KV144" s="57"/>
      <c r="KW144" s="57"/>
      <c r="KX144" s="57"/>
      <c r="KY144" s="57"/>
      <c r="KZ144" s="57"/>
      <c r="LA144" s="57"/>
      <c r="LB144" s="57"/>
      <c r="LC144" s="57"/>
      <c r="LD144" s="57"/>
      <c r="LE144" s="57"/>
      <c r="LF144" s="57"/>
      <c r="LG144" s="57"/>
      <c r="LH144" s="57"/>
      <c r="LI144" s="57"/>
      <c r="LJ144" s="57"/>
      <c r="LK144" s="57"/>
      <c r="LL144" s="57"/>
      <c r="LM144" s="57"/>
      <c r="LN144" s="57"/>
      <c r="LO144" s="57"/>
      <c r="LP144" s="57"/>
      <c r="LQ144" s="57"/>
      <c r="LR144" s="57"/>
      <c r="LS144" s="57"/>
      <c r="LT144" s="57"/>
      <c r="LU144" s="57"/>
      <c r="LV144" s="57"/>
      <c r="LW144" s="57"/>
      <c r="LX144" s="57"/>
      <c r="LY144" s="57"/>
      <c r="LZ144" s="57"/>
      <c r="MA144" s="57"/>
      <c r="MB144" s="57"/>
      <c r="MC144" s="57"/>
      <c r="MD144" s="57"/>
      <c r="ME144" s="57"/>
      <c r="MF144" s="57"/>
      <c r="MG144" s="57"/>
      <c r="MH144" s="57"/>
      <c r="MI144" s="57"/>
      <c r="MJ144" s="57"/>
      <c r="MK144" s="57"/>
      <c r="ML144" s="57"/>
      <c r="MM144" s="57"/>
      <c r="MN144" s="57"/>
      <c r="MO144" s="57"/>
      <c r="MP144" s="57"/>
      <c r="MQ144" s="57"/>
      <c r="MR144" s="57"/>
      <c r="MS144" s="57"/>
      <c r="MT144" s="57"/>
      <c r="MU144" s="57"/>
      <c r="MV144" s="57"/>
      <c r="MW144" s="57"/>
      <c r="MX144" s="57"/>
      <c r="MY144" s="57"/>
      <c r="MZ144" s="57"/>
      <c r="NA144" s="57"/>
      <c r="NB144" s="57"/>
      <c r="NC144" s="57"/>
      <c r="ND144" s="57"/>
      <c r="NE144" s="57"/>
      <c r="NF144" s="57"/>
      <c r="NG144" s="57"/>
      <c r="NH144" s="57"/>
      <c r="NI144" s="57"/>
      <c r="NJ144" s="57"/>
      <c r="NK144" s="57"/>
      <c r="NL144" s="57"/>
      <c r="NM144" s="57"/>
      <c r="NN144" s="57"/>
      <c r="NO144" s="57"/>
      <c r="NP144" s="57"/>
      <c r="NQ144" s="57"/>
      <c r="NR144" s="57"/>
    </row>
    <row r="145" spans="3:388" x14ac:dyDescent="0.25">
      <c r="D145" s="57"/>
      <c r="E145" s="57"/>
      <c r="F145" s="57"/>
      <c r="G145" s="57"/>
      <c r="H145" s="57"/>
      <c r="I145" s="57"/>
      <c r="J145" s="57"/>
      <c r="K145" s="57"/>
      <c r="L145" s="57"/>
      <c r="M145" s="57"/>
      <c r="N145" s="57"/>
      <c r="O145" s="57"/>
      <c r="P145" s="57"/>
      <c r="Q145" s="57"/>
      <c r="R145" s="57"/>
      <c r="S145" s="57"/>
      <c r="T145" s="57"/>
      <c r="U145" s="57"/>
      <c r="V145" s="57"/>
      <c r="W145" s="57"/>
      <c r="X145" s="57"/>
      <c r="Y145" s="57"/>
      <c r="Z145" s="57"/>
      <c r="AA145" s="57"/>
      <c r="AB145" s="57"/>
      <c r="AC145" s="57"/>
      <c r="AD145" s="57"/>
      <c r="AE145" s="57"/>
      <c r="AF145" s="57"/>
      <c r="AG145" s="57"/>
      <c r="AH145" s="57"/>
      <c r="AI145" s="57"/>
      <c r="AJ145" s="57"/>
      <c r="AK145" s="57"/>
      <c r="AL145" s="57"/>
      <c r="AM145" s="57"/>
      <c r="AN145" s="57"/>
      <c r="AO145" s="57"/>
      <c r="AP145" s="57"/>
      <c r="AQ145" s="57"/>
      <c r="AR145" s="57"/>
      <c r="AS145" s="57"/>
      <c r="AT145" s="57"/>
      <c r="AU145" s="57"/>
      <c r="AV145" s="57"/>
      <c r="AW145" s="57"/>
      <c r="AX145" s="57"/>
      <c r="AY145" s="57"/>
      <c r="AZ145" s="57"/>
      <c r="BA145" s="57"/>
      <c r="BB145" s="57"/>
      <c r="BC145" s="57"/>
      <c r="BD145" s="57"/>
      <c r="BE145" s="57"/>
      <c r="BF145" s="57"/>
      <c r="BG145" s="57"/>
      <c r="BH145" s="57"/>
      <c r="BI145" s="57"/>
      <c r="BJ145" s="57"/>
      <c r="BK145" s="57"/>
      <c r="BL145" s="57"/>
    </row>
    <row r="146" spans="3:388" x14ac:dyDescent="0.25">
      <c r="C146" s="61"/>
      <c r="D146" s="57"/>
      <c r="E146" s="57"/>
      <c r="F146" s="57"/>
      <c r="G146" s="57"/>
      <c r="H146" s="57"/>
      <c r="I146" s="57"/>
      <c r="J146" s="57"/>
      <c r="K146" s="57"/>
      <c r="L146" s="57"/>
      <c r="M146" s="57"/>
      <c r="N146" s="57"/>
      <c r="O146" s="57"/>
      <c r="P146" s="57"/>
      <c r="Q146" s="57"/>
      <c r="R146" s="57"/>
      <c r="S146" s="57"/>
      <c r="T146" s="57"/>
      <c r="U146" s="57"/>
      <c r="V146" s="57"/>
      <c r="W146" s="57"/>
      <c r="X146" s="57"/>
      <c r="Y146" s="57"/>
      <c r="Z146" s="57"/>
      <c r="AA146" s="57"/>
      <c r="AB146" s="57"/>
      <c r="AC146" s="57"/>
      <c r="AD146" s="57"/>
      <c r="AE146" s="57"/>
      <c r="AF146" s="57"/>
      <c r="AG146" s="57"/>
      <c r="AH146" s="57"/>
      <c r="AI146" s="57"/>
      <c r="AJ146" s="57"/>
      <c r="AK146" s="57"/>
      <c r="AL146" s="57"/>
      <c r="AM146" s="57"/>
      <c r="AN146" s="57"/>
      <c r="AO146" s="57"/>
      <c r="AP146" s="57"/>
      <c r="AQ146" s="57"/>
      <c r="AR146" s="57"/>
      <c r="AS146" s="57"/>
      <c r="AT146" s="57"/>
    </row>
    <row r="147" spans="3:388" x14ac:dyDescent="0.25">
      <c r="D147" s="57"/>
      <c r="E147" s="57"/>
      <c r="F147" s="57"/>
      <c r="G147" s="57"/>
      <c r="H147" s="57"/>
      <c r="I147" s="57"/>
      <c r="J147" s="57"/>
      <c r="K147" s="57"/>
      <c r="L147" s="57"/>
      <c r="M147" s="57"/>
      <c r="N147" s="57"/>
      <c r="O147" s="57"/>
      <c r="P147" s="57"/>
      <c r="Q147" s="57"/>
      <c r="R147" s="57"/>
      <c r="S147" s="57"/>
      <c r="T147" s="57"/>
      <c r="U147" s="57"/>
      <c r="V147" s="57"/>
      <c r="W147" s="57"/>
      <c r="X147" s="57"/>
      <c r="Y147" s="57"/>
      <c r="Z147" s="57"/>
      <c r="AA147" s="57"/>
      <c r="AB147" s="57"/>
      <c r="AC147" s="57"/>
      <c r="AD147" s="57"/>
      <c r="AE147" s="57"/>
      <c r="AF147" s="57"/>
      <c r="AG147" s="57"/>
      <c r="AH147" s="57"/>
      <c r="AI147" s="57"/>
      <c r="AJ147" s="57"/>
      <c r="AK147" s="57"/>
      <c r="AL147" s="57"/>
      <c r="AM147" s="57"/>
      <c r="AN147" s="57"/>
      <c r="AO147" s="57"/>
      <c r="AP147" s="57"/>
      <c r="AQ147" s="57"/>
      <c r="AR147" s="57"/>
      <c r="AS147" s="57"/>
      <c r="AT147" s="57"/>
    </row>
    <row r="148" spans="3:388" x14ac:dyDescent="0.25">
      <c r="D148" s="57"/>
      <c r="E148" s="57"/>
      <c r="F148" s="57"/>
      <c r="G148" s="57"/>
      <c r="H148" s="57"/>
      <c r="I148" s="57"/>
      <c r="J148" s="57"/>
      <c r="K148" s="57"/>
      <c r="L148" s="57"/>
      <c r="M148" s="57"/>
      <c r="N148" s="57"/>
      <c r="O148" s="57"/>
      <c r="P148" s="57"/>
      <c r="Q148" s="57"/>
      <c r="R148" s="57"/>
      <c r="S148" s="57"/>
      <c r="T148" s="57"/>
      <c r="U148" s="57"/>
      <c r="V148" s="57"/>
      <c r="W148" s="57"/>
      <c r="X148" s="57"/>
      <c r="Y148" s="57"/>
      <c r="Z148" s="57"/>
      <c r="AA148" s="57"/>
      <c r="AB148" s="57"/>
      <c r="AC148" s="57"/>
      <c r="AD148" s="57"/>
      <c r="AE148" s="57"/>
      <c r="AF148" s="57"/>
      <c r="AG148" s="57"/>
      <c r="AH148" s="57"/>
      <c r="AI148" s="57"/>
      <c r="AJ148" s="57"/>
      <c r="AK148" s="57"/>
      <c r="AL148" s="57"/>
      <c r="AM148" s="57"/>
      <c r="AN148" s="57"/>
      <c r="AO148" s="57"/>
      <c r="AP148" s="57"/>
      <c r="AQ148" s="57"/>
      <c r="AR148" s="57"/>
      <c r="AS148" s="57"/>
      <c r="AT148" s="57"/>
      <c r="AU148" s="57"/>
      <c r="AV148" s="57"/>
      <c r="AW148" s="57"/>
      <c r="AX148" s="57"/>
      <c r="AY148" s="57"/>
      <c r="AZ148" s="57"/>
      <c r="BA148" s="57"/>
      <c r="BB148" s="57"/>
      <c r="BC148" s="57"/>
      <c r="BD148" s="57"/>
      <c r="BE148" s="57"/>
      <c r="BF148" s="57"/>
      <c r="BG148" s="57"/>
      <c r="BH148" s="57"/>
      <c r="BI148" s="57"/>
      <c r="BJ148" s="57"/>
      <c r="BK148" s="57"/>
      <c r="BL148" s="57"/>
      <c r="BM148" s="57"/>
      <c r="BN148" s="57"/>
      <c r="BO148" s="57"/>
      <c r="BP148" s="57"/>
      <c r="BQ148" s="57"/>
      <c r="BR148" s="57"/>
      <c r="BS148" s="57"/>
      <c r="BT148" s="57"/>
      <c r="BU148" s="57"/>
      <c r="BV148" s="57"/>
      <c r="BW148" s="57"/>
      <c r="BX148" s="57"/>
      <c r="BY148" s="57"/>
      <c r="BZ148" s="57"/>
      <c r="CA148" s="57"/>
      <c r="CB148" s="57"/>
      <c r="CC148" s="57"/>
      <c r="CD148" s="57"/>
      <c r="CE148" s="57"/>
      <c r="CF148" s="57"/>
      <c r="CG148" s="57"/>
      <c r="CH148" s="57"/>
      <c r="CI148" s="57"/>
      <c r="CJ148" s="57"/>
      <c r="CK148" s="57"/>
      <c r="CL148" s="57"/>
      <c r="CM148" s="57"/>
      <c r="CN148" s="57"/>
      <c r="CO148" s="57"/>
      <c r="CP148" s="57"/>
      <c r="CQ148" s="57"/>
      <c r="CR148" s="57"/>
      <c r="CS148" s="57"/>
      <c r="CT148" s="57"/>
      <c r="CU148" s="57"/>
      <c r="CV148" s="57"/>
      <c r="CW148" s="57"/>
      <c r="CX148" s="57"/>
      <c r="CY148" s="57"/>
      <c r="CZ148" s="57"/>
      <c r="DA148" s="57"/>
      <c r="DB148" s="57"/>
      <c r="DC148" s="57"/>
      <c r="DD148" s="57"/>
      <c r="DE148" s="57"/>
      <c r="DF148" s="57"/>
      <c r="DG148" s="57"/>
      <c r="DH148" s="57"/>
      <c r="DI148" s="57"/>
      <c r="DJ148" s="57"/>
      <c r="DK148" s="57"/>
      <c r="DL148" s="57"/>
      <c r="DM148" s="57"/>
      <c r="DN148" s="57"/>
      <c r="DO148" s="57"/>
      <c r="DP148" s="57"/>
      <c r="DQ148" s="57"/>
      <c r="DR148" s="57"/>
      <c r="DS148" s="57"/>
      <c r="DT148" s="57"/>
      <c r="DU148" s="57"/>
      <c r="DV148" s="57"/>
      <c r="DW148" s="57"/>
      <c r="DX148" s="57"/>
      <c r="DY148" s="57"/>
      <c r="DZ148" s="57"/>
      <c r="EA148" s="57"/>
      <c r="EB148" s="57"/>
      <c r="EC148" s="57"/>
      <c r="ED148" s="57"/>
      <c r="EE148" s="57"/>
      <c r="EF148" s="57"/>
      <c r="EG148" s="57"/>
      <c r="EH148" s="57"/>
      <c r="EI148" s="57"/>
      <c r="EJ148" s="57"/>
      <c r="EK148" s="57"/>
      <c r="EL148" s="57"/>
      <c r="EM148" s="57"/>
      <c r="EN148" s="57"/>
      <c r="EO148" s="57"/>
      <c r="EP148" s="57"/>
      <c r="EQ148" s="57"/>
      <c r="ER148" s="57"/>
      <c r="ES148" s="57"/>
      <c r="ET148" s="57"/>
      <c r="EU148" s="57"/>
      <c r="EV148" s="57"/>
      <c r="EW148" s="57"/>
      <c r="EX148" s="57"/>
      <c r="EY148" s="57"/>
      <c r="EZ148" s="57"/>
      <c r="FA148" s="57"/>
      <c r="FB148" s="57"/>
      <c r="FC148" s="57"/>
      <c r="FD148" s="57"/>
      <c r="FE148" s="57"/>
      <c r="FF148" s="57"/>
      <c r="FG148" s="57"/>
      <c r="FH148" s="57"/>
      <c r="FI148" s="57"/>
      <c r="FJ148" s="57"/>
      <c r="FK148" s="57"/>
      <c r="FL148" s="57"/>
      <c r="FM148" s="57"/>
      <c r="FN148" s="57"/>
      <c r="FO148" s="57"/>
      <c r="FP148" s="57"/>
      <c r="FQ148" s="57"/>
      <c r="FR148" s="57"/>
      <c r="FS148" s="57"/>
      <c r="FT148" s="57"/>
      <c r="FU148" s="57"/>
      <c r="FV148" s="57"/>
      <c r="FW148" s="57"/>
      <c r="FX148" s="57"/>
      <c r="FY148" s="57"/>
      <c r="FZ148" s="57"/>
      <c r="GA148" s="57"/>
      <c r="GB148" s="57"/>
      <c r="GC148" s="57"/>
      <c r="GD148" s="57"/>
      <c r="GE148" s="57"/>
      <c r="GF148" s="57"/>
      <c r="GG148" s="57"/>
      <c r="GH148" s="57"/>
      <c r="GI148" s="57"/>
      <c r="GJ148" s="57"/>
      <c r="GK148" s="57"/>
      <c r="GL148" s="57"/>
      <c r="GM148" s="57"/>
      <c r="GN148" s="57"/>
      <c r="GO148" s="57"/>
      <c r="GP148" s="57"/>
      <c r="GQ148" s="57"/>
      <c r="GR148" s="57"/>
      <c r="GS148" s="57"/>
      <c r="GT148" s="57"/>
      <c r="GU148" s="57"/>
      <c r="GV148" s="57"/>
      <c r="GW148" s="57"/>
      <c r="GX148" s="57"/>
      <c r="GY148" s="57"/>
      <c r="GZ148" s="57"/>
      <c r="HA148" s="57"/>
      <c r="HB148" s="57"/>
      <c r="HC148" s="57"/>
      <c r="HD148" s="57"/>
      <c r="HE148" s="57"/>
      <c r="HF148" s="57"/>
      <c r="HG148" s="57"/>
      <c r="HH148" s="57"/>
      <c r="HI148" s="57"/>
      <c r="HJ148" s="57"/>
      <c r="HK148" s="57"/>
      <c r="HL148" s="57"/>
      <c r="HM148" s="57"/>
      <c r="HN148" s="57"/>
      <c r="HO148" s="57"/>
      <c r="HP148" s="57"/>
      <c r="HQ148" s="57"/>
      <c r="HR148" s="57"/>
      <c r="HS148" s="57"/>
      <c r="HT148" s="57"/>
      <c r="HU148" s="57"/>
      <c r="HV148" s="57"/>
      <c r="HW148" s="57"/>
      <c r="HX148" s="57"/>
      <c r="HY148" s="57"/>
      <c r="HZ148" s="57"/>
      <c r="IA148" s="57"/>
      <c r="IB148" s="57"/>
      <c r="IC148" s="57"/>
      <c r="ID148" s="57"/>
      <c r="IE148" s="57"/>
      <c r="IF148" s="57"/>
      <c r="IG148" s="57"/>
      <c r="IH148" s="57"/>
      <c r="II148" s="57"/>
      <c r="IJ148" s="57"/>
      <c r="IK148" s="57"/>
      <c r="IL148" s="57"/>
      <c r="IM148" s="57"/>
      <c r="IN148" s="57"/>
      <c r="IO148" s="57"/>
      <c r="IP148" s="57"/>
      <c r="IQ148" s="57"/>
      <c r="IR148" s="57"/>
      <c r="IS148" s="57"/>
      <c r="IT148" s="57"/>
      <c r="IU148" s="57"/>
      <c r="IV148" s="57"/>
      <c r="IW148" s="57"/>
      <c r="IX148" s="57"/>
      <c r="IY148" s="57"/>
      <c r="IZ148" s="57"/>
      <c r="JA148" s="57"/>
      <c r="JB148" s="57"/>
      <c r="JC148" s="57"/>
      <c r="JD148" s="57"/>
      <c r="JE148" s="57"/>
      <c r="JF148" s="57"/>
      <c r="JG148" s="57"/>
      <c r="JH148" s="57"/>
      <c r="JI148" s="57"/>
      <c r="JJ148" s="57"/>
      <c r="JK148" s="57"/>
      <c r="JL148" s="57"/>
      <c r="JM148" s="57"/>
      <c r="JN148" s="57"/>
      <c r="JO148" s="57"/>
      <c r="JP148" s="57"/>
      <c r="JQ148" s="57"/>
      <c r="JR148" s="57"/>
      <c r="JS148" s="57"/>
      <c r="JT148" s="57"/>
      <c r="JU148" s="57"/>
      <c r="JV148" s="57"/>
      <c r="JW148" s="57"/>
      <c r="JX148" s="57"/>
      <c r="JY148" s="57"/>
      <c r="JZ148" s="57"/>
      <c r="KA148" s="57"/>
      <c r="KB148" s="57"/>
      <c r="KC148" s="57"/>
      <c r="KD148" s="57"/>
      <c r="KE148" s="57"/>
      <c r="KF148" s="57"/>
      <c r="KG148" s="57"/>
      <c r="KH148" s="57"/>
      <c r="KI148" s="57"/>
      <c r="KJ148" s="57"/>
      <c r="KK148" s="57"/>
      <c r="KL148" s="57"/>
      <c r="KM148" s="57"/>
      <c r="KN148" s="57"/>
      <c r="KO148" s="57"/>
      <c r="KP148" s="57"/>
      <c r="KQ148" s="57"/>
      <c r="KR148" s="57"/>
      <c r="KS148" s="57"/>
      <c r="KT148" s="57"/>
      <c r="KU148" s="57"/>
      <c r="KV148" s="57"/>
      <c r="KW148" s="57"/>
      <c r="KX148" s="57"/>
      <c r="KY148" s="57"/>
      <c r="KZ148" s="57"/>
      <c r="LA148" s="57"/>
      <c r="LB148" s="57"/>
      <c r="LC148" s="57"/>
      <c r="LD148" s="57"/>
      <c r="LE148" s="57"/>
      <c r="LF148" s="57"/>
      <c r="LG148" s="57"/>
      <c r="LH148" s="57"/>
      <c r="LI148" s="57"/>
      <c r="LJ148" s="57"/>
      <c r="LK148" s="57"/>
      <c r="LL148" s="57"/>
      <c r="LM148" s="57"/>
      <c r="LN148" s="57"/>
      <c r="LO148" s="57"/>
      <c r="LP148" s="57"/>
      <c r="LQ148" s="57"/>
      <c r="LR148" s="57"/>
      <c r="LS148" s="57"/>
      <c r="LT148" s="57"/>
      <c r="LU148" s="57"/>
      <c r="LV148" s="57"/>
      <c r="LW148" s="57"/>
      <c r="LX148" s="57"/>
      <c r="LY148" s="57"/>
      <c r="LZ148" s="57"/>
      <c r="MA148" s="57"/>
      <c r="MB148" s="57"/>
      <c r="MC148" s="57"/>
      <c r="MD148" s="57"/>
      <c r="ME148" s="57"/>
      <c r="MF148" s="57"/>
      <c r="MG148" s="57"/>
      <c r="MH148" s="57"/>
      <c r="MI148" s="57"/>
      <c r="MJ148" s="57"/>
      <c r="MK148" s="57"/>
      <c r="ML148" s="57"/>
      <c r="MM148" s="57"/>
      <c r="MN148" s="57"/>
      <c r="MO148" s="57"/>
      <c r="MP148" s="57"/>
      <c r="MQ148" s="57"/>
      <c r="MR148" s="57"/>
      <c r="MS148" s="57"/>
      <c r="MT148" s="57"/>
      <c r="MU148" s="57"/>
      <c r="MV148" s="57"/>
      <c r="MW148" s="57"/>
      <c r="MX148" s="57"/>
      <c r="MY148" s="57"/>
      <c r="MZ148" s="57"/>
      <c r="NA148" s="57"/>
      <c r="NB148" s="57"/>
      <c r="NC148" s="57"/>
      <c r="ND148" s="57"/>
      <c r="NE148" s="57"/>
      <c r="NF148" s="57"/>
      <c r="NG148" s="57"/>
      <c r="NH148" s="57"/>
      <c r="NI148" s="57"/>
      <c r="NJ148" s="57"/>
      <c r="NK148" s="57"/>
      <c r="NL148" s="57"/>
      <c r="NM148" s="57"/>
      <c r="NN148" s="57"/>
      <c r="NO148" s="57"/>
      <c r="NP148" s="57"/>
      <c r="NQ148" s="57"/>
      <c r="NR148" s="57"/>
      <c r="NS148" s="57"/>
      <c r="NT148" s="57"/>
      <c r="NU148" s="57"/>
      <c r="NV148" s="57"/>
      <c r="NW148" s="57"/>
      <c r="NX148" s="57"/>
    </row>
    <row r="149" spans="3:388" x14ac:dyDescent="0.25">
      <c r="D149" s="57"/>
      <c r="E149" s="57"/>
      <c r="F149" s="57"/>
      <c r="G149" s="57"/>
      <c r="H149" s="57"/>
      <c r="I149" s="57"/>
      <c r="J149" s="57"/>
      <c r="K149" s="57"/>
      <c r="L149" s="57"/>
      <c r="M149" s="57"/>
      <c r="N149" s="57"/>
      <c r="O149" s="57"/>
      <c r="P149" s="57"/>
      <c r="Q149" s="57"/>
      <c r="R149" s="57"/>
      <c r="S149" s="57"/>
      <c r="T149" s="57"/>
      <c r="U149" s="57"/>
      <c r="V149" s="57"/>
      <c r="W149" s="57"/>
      <c r="X149" s="57"/>
      <c r="Y149" s="57"/>
      <c r="Z149" s="57"/>
      <c r="AA149" s="57"/>
      <c r="AB149" s="57"/>
      <c r="AC149" s="57"/>
      <c r="AD149" s="57"/>
      <c r="AE149" s="57"/>
      <c r="AF149" s="57"/>
      <c r="AG149" s="57"/>
      <c r="AH149" s="57"/>
      <c r="AI149" s="57"/>
      <c r="AJ149" s="57"/>
      <c r="AK149" s="57"/>
      <c r="AL149" s="57"/>
      <c r="AM149" s="57"/>
      <c r="AN149" s="57"/>
      <c r="AO149" s="57"/>
      <c r="AP149" s="57"/>
      <c r="AQ149" s="57"/>
      <c r="AR149" s="57"/>
      <c r="AS149" s="57"/>
      <c r="AT149" s="57"/>
      <c r="AU149" s="57"/>
      <c r="AV149" s="57"/>
      <c r="AW149" s="57"/>
      <c r="AX149" s="57"/>
      <c r="AY149" s="57"/>
      <c r="AZ149" s="57"/>
      <c r="BA149" s="57"/>
      <c r="BB149" s="57"/>
      <c r="BC149" s="57"/>
      <c r="BD149" s="57"/>
      <c r="BE149" s="57"/>
      <c r="BF149" s="57"/>
      <c r="BG149" s="57"/>
      <c r="BH149" s="57"/>
      <c r="BI149" s="57"/>
      <c r="BJ149" s="57"/>
      <c r="BK149" s="57"/>
      <c r="BL149" s="57"/>
      <c r="BM149" s="57"/>
      <c r="BN149" s="57"/>
      <c r="BO149" s="57"/>
      <c r="BP149" s="57"/>
      <c r="BQ149" s="57"/>
      <c r="BR149" s="57"/>
      <c r="BS149" s="57"/>
      <c r="BT149" s="57"/>
      <c r="BU149" s="57"/>
      <c r="BV149" s="57"/>
      <c r="BW149" s="57"/>
      <c r="BX149" s="57"/>
      <c r="BY149" s="57"/>
      <c r="BZ149" s="57"/>
      <c r="CA149" s="57"/>
      <c r="CB149" s="57"/>
      <c r="CC149" s="57"/>
      <c r="CD149" s="57"/>
      <c r="CE149" s="57"/>
      <c r="CF149" s="57"/>
      <c r="CG149" s="57"/>
      <c r="CH149" s="57"/>
      <c r="CI149" s="57"/>
      <c r="CJ149" s="57"/>
      <c r="CK149" s="57"/>
      <c r="CL149" s="57"/>
      <c r="CM149" s="57"/>
      <c r="CN149" s="57"/>
      <c r="CO149" s="57"/>
      <c r="CP149" s="57"/>
      <c r="CQ149" s="57"/>
      <c r="CR149" s="57"/>
      <c r="CS149" s="57"/>
      <c r="CT149" s="57"/>
      <c r="CU149" s="57"/>
      <c r="CV149" s="57"/>
      <c r="CW149" s="57"/>
      <c r="CX149" s="57"/>
      <c r="CY149" s="57"/>
      <c r="CZ149" s="57"/>
      <c r="DA149" s="57"/>
      <c r="DB149" s="57"/>
      <c r="DC149" s="57"/>
      <c r="DD149" s="57"/>
      <c r="DE149" s="57"/>
      <c r="DF149" s="57"/>
      <c r="DG149" s="57"/>
      <c r="DH149" s="57"/>
      <c r="DI149" s="57"/>
      <c r="DJ149" s="57"/>
      <c r="DK149" s="57"/>
      <c r="DL149" s="57"/>
      <c r="DM149" s="57"/>
      <c r="DN149" s="57"/>
      <c r="DO149" s="57"/>
      <c r="DP149" s="57"/>
      <c r="DQ149" s="57"/>
      <c r="DR149" s="57"/>
      <c r="DS149" s="57"/>
      <c r="DT149" s="57"/>
      <c r="DU149" s="57"/>
      <c r="DV149" s="57"/>
      <c r="DW149" s="57"/>
      <c r="DX149" s="57"/>
      <c r="DY149" s="57"/>
      <c r="DZ149" s="57"/>
      <c r="EA149" s="57"/>
      <c r="EB149" s="57"/>
      <c r="EC149" s="57"/>
      <c r="ED149" s="57"/>
      <c r="EE149" s="57"/>
      <c r="EF149" s="57"/>
      <c r="EG149" s="57"/>
      <c r="EH149" s="57"/>
      <c r="EI149" s="57"/>
      <c r="EJ149" s="57"/>
      <c r="EK149" s="57"/>
      <c r="EL149" s="57"/>
      <c r="EM149" s="57"/>
      <c r="EN149" s="57"/>
      <c r="EO149" s="57"/>
      <c r="EP149" s="57"/>
      <c r="EQ149" s="57"/>
      <c r="ER149" s="57"/>
      <c r="ES149" s="57"/>
      <c r="ET149" s="57"/>
      <c r="EU149" s="57"/>
      <c r="EV149" s="57"/>
      <c r="EW149" s="57"/>
      <c r="EX149" s="57"/>
      <c r="EY149" s="57"/>
      <c r="EZ149" s="57"/>
      <c r="FA149" s="57"/>
      <c r="FB149" s="57"/>
      <c r="FC149" s="57"/>
      <c r="FD149" s="57"/>
      <c r="FE149" s="57"/>
      <c r="FF149" s="57"/>
      <c r="FG149" s="57"/>
      <c r="FH149" s="57"/>
      <c r="FI149" s="57"/>
      <c r="FJ149" s="57"/>
      <c r="FK149" s="57"/>
      <c r="FL149" s="57"/>
      <c r="FM149" s="57"/>
      <c r="FN149" s="57"/>
      <c r="FO149" s="57"/>
      <c r="FP149" s="57"/>
      <c r="FQ149" s="57"/>
      <c r="FR149" s="57"/>
      <c r="FS149" s="57"/>
      <c r="FT149" s="57"/>
      <c r="FU149" s="57"/>
      <c r="FV149" s="57"/>
      <c r="FW149" s="57"/>
      <c r="FX149" s="57"/>
      <c r="FY149" s="57"/>
      <c r="FZ149" s="57"/>
      <c r="GA149" s="57"/>
      <c r="GB149" s="57"/>
      <c r="GC149" s="57"/>
      <c r="GD149" s="57"/>
      <c r="GE149" s="57"/>
      <c r="GF149" s="57"/>
      <c r="GG149" s="57"/>
      <c r="GH149" s="57"/>
      <c r="GI149" s="57"/>
      <c r="GJ149" s="57"/>
      <c r="GK149" s="57"/>
      <c r="GL149" s="57"/>
      <c r="GM149" s="57"/>
      <c r="GN149" s="57"/>
      <c r="GO149" s="57"/>
      <c r="GP149" s="57"/>
      <c r="GQ149" s="57"/>
      <c r="GR149" s="57"/>
      <c r="GS149" s="57"/>
      <c r="GT149" s="57"/>
      <c r="GU149" s="57"/>
      <c r="GV149" s="57"/>
      <c r="GW149" s="57"/>
      <c r="GX149" s="57"/>
      <c r="GY149" s="57"/>
      <c r="GZ149" s="57"/>
      <c r="HA149" s="57"/>
      <c r="HB149" s="57"/>
      <c r="HC149" s="57"/>
      <c r="HD149" s="57"/>
      <c r="HE149" s="57"/>
      <c r="HF149" s="57"/>
      <c r="HG149" s="57"/>
      <c r="HH149" s="57"/>
      <c r="HI149" s="57"/>
      <c r="HJ149" s="57"/>
      <c r="HK149" s="57"/>
      <c r="HL149" s="57"/>
      <c r="HM149" s="57"/>
      <c r="HN149" s="57"/>
      <c r="HO149" s="57"/>
      <c r="HP149" s="57"/>
      <c r="HQ149" s="57"/>
      <c r="HR149" s="57"/>
      <c r="HS149" s="57"/>
      <c r="HT149" s="57"/>
      <c r="HU149" s="57"/>
      <c r="HV149" s="57"/>
      <c r="HW149" s="57"/>
      <c r="HX149" s="57"/>
      <c r="HY149" s="57"/>
      <c r="HZ149" s="57"/>
      <c r="IA149" s="57"/>
      <c r="IB149" s="57"/>
      <c r="IC149" s="57"/>
      <c r="ID149" s="57"/>
      <c r="IE149" s="57"/>
      <c r="IF149" s="57"/>
      <c r="IG149" s="57"/>
      <c r="IH149" s="57"/>
      <c r="II149" s="57"/>
      <c r="IJ149" s="57"/>
      <c r="IK149" s="57"/>
      <c r="IL149" s="57"/>
      <c r="IM149" s="57"/>
      <c r="IN149" s="57"/>
      <c r="IO149" s="57"/>
      <c r="IP149" s="57"/>
      <c r="IQ149" s="57"/>
      <c r="IR149" s="57"/>
      <c r="IS149" s="57"/>
      <c r="IT149" s="57"/>
      <c r="IU149" s="57"/>
      <c r="IV149" s="57"/>
      <c r="IW149" s="57"/>
      <c r="IX149" s="57"/>
      <c r="IY149" s="57"/>
      <c r="IZ149" s="57"/>
      <c r="JA149" s="57"/>
      <c r="JB149" s="57"/>
      <c r="JC149" s="57"/>
      <c r="JD149" s="57"/>
      <c r="JE149" s="57"/>
      <c r="JF149" s="57"/>
      <c r="JG149" s="57"/>
      <c r="JH149" s="57"/>
      <c r="JI149" s="57"/>
      <c r="JJ149" s="57"/>
      <c r="JK149" s="57"/>
      <c r="JL149" s="57"/>
      <c r="JM149" s="57"/>
      <c r="JN149" s="57"/>
      <c r="JO149" s="57"/>
      <c r="JP149" s="57"/>
      <c r="JQ149" s="57"/>
      <c r="JR149" s="57"/>
      <c r="JS149" s="57"/>
      <c r="JT149" s="57"/>
      <c r="JU149" s="57"/>
      <c r="JV149" s="57"/>
      <c r="JW149" s="57"/>
      <c r="JX149" s="57"/>
      <c r="JY149" s="57"/>
      <c r="JZ149" s="57"/>
      <c r="KA149" s="57"/>
      <c r="KB149" s="57"/>
      <c r="KC149" s="57"/>
      <c r="KD149" s="57"/>
      <c r="KE149" s="57"/>
      <c r="KF149" s="57"/>
      <c r="KG149" s="57"/>
      <c r="KH149" s="57"/>
      <c r="KI149" s="57"/>
      <c r="KJ149" s="57"/>
      <c r="KK149" s="57"/>
      <c r="KL149" s="57"/>
      <c r="KM149" s="57"/>
      <c r="KN149" s="57"/>
      <c r="KO149" s="57"/>
      <c r="KP149" s="57"/>
      <c r="KQ149" s="57"/>
      <c r="KR149" s="57"/>
      <c r="KS149" s="57"/>
      <c r="KT149" s="57"/>
      <c r="KU149" s="57"/>
      <c r="KV149" s="57"/>
      <c r="KW149" s="57"/>
      <c r="KX149" s="57"/>
      <c r="KY149" s="57"/>
      <c r="KZ149" s="57"/>
      <c r="LA149" s="57"/>
      <c r="LB149" s="57"/>
      <c r="LC149" s="57"/>
      <c r="LD149" s="57"/>
      <c r="LE149" s="57"/>
      <c r="LF149" s="57"/>
      <c r="LG149" s="57"/>
      <c r="LH149" s="57"/>
      <c r="LI149" s="57"/>
      <c r="LJ149" s="57"/>
      <c r="LK149" s="57"/>
      <c r="LL149" s="57"/>
      <c r="LM149" s="57"/>
      <c r="LN149" s="57"/>
      <c r="LO149" s="57"/>
      <c r="LP149" s="57"/>
      <c r="LQ149" s="57"/>
      <c r="LR149" s="57"/>
      <c r="LS149" s="57"/>
      <c r="LT149" s="57"/>
      <c r="LU149" s="57"/>
      <c r="LV149" s="57"/>
      <c r="LW149" s="57"/>
      <c r="LX149" s="57"/>
      <c r="LY149" s="57"/>
      <c r="LZ149" s="57"/>
      <c r="MA149" s="57"/>
      <c r="MB149" s="57"/>
      <c r="MC149" s="57"/>
      <c r="MD149" s="57"/>
      <c r="ME149" s="57"/>
      <c r="MF149" s="57"/>
      <c r="MG149" s="57"/>
      <c r="MH149" s="57"/>
      <c r="MI149" s="57"/>
      <c r="MJ149" s="57"/>
      <c r="MK149" s="57"/>
      <c r="ML149" s="57"/>
      <c r="MM149" s="57"/>
      <c r="MN149" s="57"/>
      <c r="MO149" s="57"/>
      <c r="MP149" s="57"/>
      <c r="MQ149" s="57"/>
      <c r="MR149" s="57"/>
      <c r="MS149" s="57"/>
      <c r="MT149" s="57"/>
      <c r="MU149" s="57"/>
      <c r="MV149" s="57"/>
      <c r="MW149" s="57"/>
      <c r="MX149" s="57"/>
      <c r="MY149" s="57"/>
      <c r="MZ149" s="57"/>
      <c r="NA149" s="57"/>
      <c r="NB149" s="57"/>
      <c r="NC149" s="57"/>
      <c r="ND149" s="57"/>
      <c r="NE149" s="57"/>
      <c r="NF149" s="57"/>
      <c r="NG149" s="57"/>
      <c r="NH149" s="57"/>
      <c r="NI149" s="57"/>
      <c r="NJ149" s="57"/>
      <c r="NK149" s="57"/>
      <c r="NL149" s="57"/>
      <c r="NM149" s="57"/>
      <c r="NN149" s="57"/>
      <c r="NO149" s="57"/>
      <c r="NP149" s="57"/>
      <c r="NQ149" s="57"/>
      <c r="NR149" s="57"/>
      <c r="NS149" s="57"/>
      <c r="NT149" s="57"/>
      <c r="NU149" s="57"/>
      <c r="NV149" s="57"/>
      <c r="NW149" s="57"/>
      <c r="NX149" s="57"/>
    </row>
    <row r="150" spans="3:388" x14ac:dyDescent="0.25">
      <c r="D150" s="57"/>
      <c r="E150" s="57"/>
      <c r="F150" s="57"/>
      <c r="G150" s="57"/>
      <c r="H150" s="57"/>
      <c r="I150" s="57"/>
      <c r="J150" s="57"/>
      <c r="K150" s="57"/>
      <c r="L150" s="57"/>
      <c r="M150" s="57"/>
      <c r="N150" s="57"/>
      <c r="O150" s="57"/>
      <c r="P150" s="57"/>
      <c r="Q150" s="57"/>
      <c r="R150" s="57"/>
      <c r="S150" s="57"/>
      <c r="T150" s="57"/>
      <c r="U150" s="57"/>
      <c r="V150" s="57"/>
      <c r="W150" s="57"/>
      <c r="X150" s="57"/>
      <c r="Y150" s="57"/>
      <c r="Z150" s="57"/>
      <c r="AA150" s="57"/>
      <c r="AB150" s="57"/>
      <c r="AC150" s="57"/>
      <c r="AD150" s="57"/>
      <c r="AE150" s="57"/>
      <c r="AF150" s="57"/>
      <c r="AG150" s="57"/>
      <c r="AH150" s="57"/>
      <c r="AI150" s="57"/>
      <c r="AJ150" s="57"/>
      <c r="AK150" s="57"/>
      <c r="AL150" s="57"/>
      <c r="AM150" s="57"/>
      <c r="AN150" s="57"/>
      <c r="AO150" s="57"/>
      <c r="AP150" s="57"/>
      <c r="AQ150" s="57"/>
      <c r="AR150" s="57"/>
      <c r="AS150" s="57"/>
      <c r="AT150" s="57"/>
      <c r="AU150" s="57"/>
      <c r="AV150" s="57"/>
      <c r="AW150" s="57"/>
      <c r="AX150" s="57"/>
      <c r="AY150" s="57"/>
      <c r="AZ150" s="57"/>
      <c r="BA150" s="57"/>
      <c r="BB150" s="57"/>
      <c r="BC150" s="57"/>
      <c r="BD150" s="57"/>
      <c r="BE150" s="57"/>
      <c r="BF150" s="57"/>
      <c r="BG150" s="57"/>
      <c r="BH150" s="57"/>
      <c r="BI150" s="57"/>
      <c r="BJ150" s="57"/>
      <c r="BK150" s="57"/>
      <c r="BL150" s="57"/>
      <c r="BM150" s="57"/>
      <c r="BN150" s="57"/>
      <c r="BO150" s="57"/>
      <c r="BP150" s="57"/>
      <c r="BQ150" s="57"/>
      <c r="BR150" s="57"/>
      <c r="BS150" s="57"/>
      <c r="BT150" s="57"/>
      <c r="BU150" s="57"/>
      <c r="BV150" s="57"/>
      <c r="BW150" s="57"/>
      <c r="BX150" s="57"/>
      <c r="BY150" s="57"/>
      <c r="BZ150" s="57"/>
      <c r="CA150" s="57"/>
      <c r="CB150" s="57"/>
      <c r="CC150" s="57"/>
      <c r="CD150" s="57"/>
      <c r="CE150" s="57"/>
      <c r="CF150" s="57"/>
      <c r="CG150" s="57"/>
      <c r="CH150" s="57"/>
      <c r="CI150" s="57"/>
      <c r="CJ150" s="57"/>
      <c r="CK150" s="57"/>
      <c r="CL150" s="57"/>
      <c r="CM150" s="57"/>
      <c r="CN150" s="57"/>
      <c r="CO150" s="57"/>
      <c r="CP150" s="57"/>
      <c r="CQ150" s="57"/>
      <c r="CR150" s="57"/>
      <c r="CS150" s="57"/>
      <c r="CT150" s="57"/>
      <c r="CU150" s="57"/>
      <c r="CV150" s="57"/>
      <c r="CW150" s="57"/>
      <c r="CX150" s="57"/>
      <c r="CY150" s="57"/>
      <c r="CZ150" s="57"/>
      <c r="DA150" s="57"/>
      <c r="DB150" s="57"/>
      <c r="DC150" s="57"/>
      <c r="DD150" s="57"/>
      <c r="DE150" s="57"/>
      <c r="DF150" s="57"/>
      <c r="DG150" s="57"/>
      <c r="DH150" s="57"/>
      <c r="DI150" s="57"/>
      <c r="DJ150" s="57"/>
      <c r="DK150" s="57"/>
      <c r="DL150" s="57"/>
      <c r="DM150" s="57"/>
      <c r="DN150" s="57"/>
      <c r="DO150" s="57"/>
      <c r="DP150" s="57"/>
      <c r="DQ150" s="57"/>
      <c r="DR150" s="57"/>
      <c r="DS150" s="57"/>
      <c r="DT150" s="57"/>
      <c r="DU150" s="57"/>
      <c r="DV150" s="57"/>
      <c r="DW150" s="57"/>
      <c r="DX150" s="57"/>
      <c r="DY150" s="57"/>
      <c r="DZ150" s="57"/>
      <c r="EA150" s="57"/>
      <c r="EB150" s="57"/>
      <c r="EC150" s="57"/>
      <c r="ED150" s="57"/>
      <c r="EE150" s="57"/>
      <c r="EF150" s="57"/>
      <c r="EG150" s="57"/>
      <c r="EH150" s="57"/>
      <c r="EI150" s="57"/>
      <c r="EJ150" s="57"/>
      <c r="EK150" s="57"/>
      <c r="EL150" s="57"/>
      <c r="EM150" s="57"/>
      <c r="EN150" s="57"/>
      <c r="EO150" s="57"/>
      <c r="EP150" s="57"/>
      <c r="EQ150" s="57"/>
      <c r="ER150" s="57"/>
      <c r="ES150" s="57"/>
      <c r="ET150" s="57"/>
      <c r="EU150" s="57"/>
      <c r="EV150" s="57"/>
      <c r="EW150" s="57"/>
      <c r="EX150" s="57"/>
      <c r="EY150" s="57"/>
      <c r="EZ150" s="57"/>
      <c r="FA150" s="57"/>
      <c r="FB150" s="57"/>
      <c r="FC150" s="57"/>
      <c r="FD150" s="57"/>
      <c r="FE150" s="57"/>
      <c r="FF150" s="57"/>
      <c r="FG150" s="57"/>
      <c r="FH150" s="57"/>
      <c r="FI150" s="57"/>
      <c r="FJ150" s="57"/>
      <c r="FK150" s="57"/>
      <c r="FL150" s="57"/>
      <c r="FM150" s="57"/>
      <c r="FN150" s="57"/>
      <c r="FO150" s="57"/>
      <c r="FP150" s="57"/>
      <c r="FQ150" s="57"/>
      <c r="FR150" s="57"/>
      <c r="FS150" s="57"/>
      <c r="FT150" s="57"/>
      <c r="FU150" s="57"/>
      <c r="FV150" s="57"/>
      <c r="FW150" s="57"/>
      <c r="FX150" s="57"/>
      <c r="FY150" s="57"/>
      <c r="FZ150" s="57"/>
      <c r="GA150" s="57"/>
      <c r="GB150" s="57"/>
      <c r="GC150" s="57"/>
      <c r="GD150" s="57"/>
      <c r="GE150" s="57"/>
      <c r="GF150" s="57"/>
      <c r="GG150" s="57"/>
      <c r="GH150" s="57"/>
      <c r="GI150" s="57"/>
      <c r="GJ150" s="57"/>
      <c r="GK150" s="57"/>
      <c r="GL150" s="57"/>
      <c r="GM150" s="57"/>
      <c r="GN150" s="57"/>
      <c r="GO150" s="57"/>
      <c r="GP150" s="57"/>
      <c r="GQ150" s="57"/>
      <c r="GR150" s="57"/>
      <c r="GS150" s="57"/>
      <c r="GT150" s="57"/>
      <c r="GU150" s="57"/>
      <c r="GV150" s="57"/>
      <c r="GW150" s="57"/>
      <c r="GX150" s="57"/>
      <c r="GY150" s="57"/>
      <c r="GZ150" s="57"/>
      <c r="HA150" s="57"/>
      <c r="HB150" s="57"/>
      <c r="HC150" s="57"/>
      <c r="HD150" s="57"/>
      <c r="HE150" s="57"/>
      <c r="HF150" s="57"/>
      <c r="HG150" s="57"/>
      <c r="HH150" s="57"/>
      <c r="HI150" s="57"/>
      <c r="HJ150" s="57"/>
      <c r="HK150" s="57"/>
      <c r="HL150" s="57"/>
      <c r="HM150" s="57"/>
      <c r="HN150" s="57"/>
      <c r="HO150" s="57"/>
      <c r="HP150" s="57"/>
      <c r="HQ150" s="57"/>
      <c r="HR150" s="57"/>
      <c r="HS150" s="57"/>
      <c r="HT150" s="57"/>
      <c r="HU150" s="57"/>
      <c r="HV150" s="57"/>
      <c r="HW150" s="57"/>
      <c r="HX150" s="57"/>
      <c r="HY150" s="57"/>
      <c r="HZ150" s="57"/>
      <c r="IA150" s="57"/>
      <c r="IB150" s="57"/>
      <c r="IC150" s="57"/>
      <c r="ID150" s="57"/>
      <c r="IE150" s="57"/>
      <c r="IF150" s="57"/>
      <c r="IG150" s="57"/>
      <c r="IH150" s="57"/>
      <c r="II150" s="57"/>
      <c r="IJ150" s="57"/>
      <c r="IK150" s="57"/>
      <c r="IL150" s="57"/>
      <c r="IM150" s="57"/>
      <c r="IN150" s="57"/>
      <c r="IO150" s="57"/>
      <c r="IP150" s="57"/>
      <c r="IQ150" s="57"/>
      <c r="IR150" s="57"/>
      <c r="IS150" s="57"/>
      <c r="IT150" s="57"/>
      <c r="IU150" s="57"/>
      <c r="IV150" s="57"/>
      <c r="IW150" s="57"/>
      <c r="IX150" s="57"/>
      <c r="IY150" s="57"/>
      <c r="IZ150" s="57"/>
      <c r="JA150" s="57"/>
      <c r="JB150" s="57"/>
      <c r="JC150" s="57"/>
      <c r="JD150" s="57"/>
      <c r="JE150" s="57"/>
      <c r="JF150" s="57"/>
      <c r="JG150" s="57"/>
      <c r="JH150" s="57"/>
      <c r="JI150" s="57"/>
      <c r="JJ150" s="57"/>
      <c r="JK150" s="57"/>
      <c r="JL150" s="57"/>
      <c r="JM150" s="57"/>
      <c r="JN150" s="57"/>
      <c r="JO150" s="57"/>
      <c r="JP150" s="57"/>
      <c r="JQ150" s="57"/>
      <c r="JR150" s="57"/>
      <c r="JS150" s="57"/>
      <c r="JT150" s="57"/>
      <c r="JU150" s="57"/>
      <c r="JV150" s="57"/>
      <c r="JW150" s="57"/>
      <c r="JX150" s="57"/>
      <c r="JY150" s="57"/>
      <c r="JZ150" s="57"/>
      <c r="KA150" s="57"/>
      <c r="KB150" s="57"/>
      <c r="KC150" s="57"/>
      <c r="KD150" s="57"/>
      <c r="KE150" s="57"/>
      <c r="KF150" s="57"/>
      <c r="KG150" s="57"/>
      <c r="KH150" s="57"/>
      <c r="KI150" s="57"/>
      <c r="KJ150" s="57"/>
      <c r="KK150" s="57"/>
      <c r="KL150" s="57"/>
      <c r="KM150" s="57"/>
      <c r="KN150" s="57"/>
      <c r="KO150" s="57"/>
      <c r="KP150" s="57"/>
      <c r="KQ150" s="57"/>
      <c r="KR150" s="57"/>
      <c r="KS150" s="57"/>
      <c r="KT150" s="57"/>
      <c r="KU150" s="57"/>
      <c r="KV150" s="57"/>
      <c r="KW150" s="57"/>
      <c r="KX150" s="57"/>
      <c r="KY150" s="57"/>
      <c r="KZ150" s="57"/>
      <c r="LA150" s="57"/>
      <c r="LB150" s="57"/>
      <c r="LC150" s="57"/>
      <c r="LD150" s="57"/>
      <c r="LE150" s="57"/>
      <c r="LF150" s="57"/>
      <c r="LG150" s="57"/>
      <c r="LH150" s="57"/>
      <c r="LI150" s="57"/>
      <c r="LJ150" s="57"/>
      <c r="LK150" s="57"/>
      <c r="LL150" s="57"/>
      <c r="LM150" s="57"/>
      <c r="LN150" s="57"/>
      <c r="LO150" s="57"/>
      <c r="LP150" s="57"/>
      <c r="LQ150" s="57"/>
      <c r="LR150" s="57"/>
      <c r="LS150" s="57"/>
      <c r="LT150" s="57"/>
      <c r="LU150" s="57"/>
      <c r="LV150" s="57"/>
      <c r="LW150" s="57"/>
      <c r="LX150" s="57"/>
      <c r="LY150" s="57"/>
      <c r="LZ150" s="57"/>
      <c r="MA150" s="57"/>
      <c r="MB150" s="57"/>
      <c r="MC150" s="57"/>
      <c r="MD150" s="57"/>
      <c r="ME150" s="57"/>
      <c r="MF150" s="57"/>
      <c r="MG150" s="57"/>
      <c r="MH150" s="57"/>
      <c r="MI150" s="57"/>
      <c r="MJ150" s="57"/>
      <c r="MK150" s="57"/>
      <c r="ML150" s="57"/>
      <c r="MM150" s="57"/>
      <c r="MN150" s="57"/>
      <c r="MO150" s="57"/>
      <c r="MP150" s="57"/>
      <c r="MQ150" s="57"/>
      <c r="MR150" s="57"/>
      <c r="MS150" s="57"/>
      <c r="MT150" s="57"/>
      <c r="MU150" s="57"/>
      <c r="MV150" s="57"/>
      <c r="MW150" s="57"/>
      <c r="MX150" s="57"/>
      <c r="MY150" s="57"/>
      <c r="MZ150" s="57"/>
      <c r="NA150" s="57"/>
      <c r="NB150" s="57"/>
      <c r="NC150" s="57"/>
      <c r="ND150" s="57"/>
      <c r="NE150" s="57"/>
      <c r="NF150" s="57"/>
      <c r="NG150" s="57"/>
      <c r="NH150" s="57"/>
      <c r="NI150" s="57"/>
      <c r="NJ150" s="57"/>
      <c r="NK150" s="57"/>
      <c r="NL150" s="57"/>
      <c r="NM150" s="57"/>
      <c r="NN150" s="57"/>
      <c r="NO150" s="57"/>
      <c r="NP150" s="57"/>
      <c r="NQ150" s="57"/>
      <c r="NR150" s="57"/>
      <c r="NS150" s="57"/>
      <c r="NT150" s="57"/>
      <c r="NU150" s="57"/>
      <c r="NV150" s="57"/>
      <c r="NW150" s="57"/>
      <c r="NX150" s="57"/>
    </row>
    <row r="151" spans="3:388" x14ac:dyDescent="0.25">
      <c r="D151" s="57"/>
      <c r="E151" s="57"/>
      <c r="F151" s="57"/>
      <c r="G151" s="57"/>
      <c r="H151" s="57"/>
      <c r="I151" s="57"/>
      <c r="J151" s="57"/>
      <c r="K151" s="57"/>
      <c r="L151" s="57"/>
      <c r="M151" s="57"/>
      <c r="N151" s="57"/>
      <c r="O151" s="57"/>
      <c r="P151" s="57"/>
      <c r="Q151" s="57"/>
      <c r="R151" s="57"/>
      <c r="S151" s="57"/>
      <c r="T151" s="57"/>
      <c r="U151" s="57"/>
      <c r="V151" s="57"/>
      <c r="W151" s="57"/>
      <c r="X151" s="57"/>
      <c r="Y151" s="57"/>
      <c r="Z151" s="57"/>
      <c r="AA151" s="57"/>
      <c r="AB151" s="57"/>
      <c r="AC151" s="57"/>
      <c r="AD151" s="57"/>
      <c r="AE151" s="57"/>
      <c r="AF151" s="57"/>
      <c r="AG151" s="57"/>
      <c r="AH151" s="57"/>
      <c r="AI151" s="57"/>
      <c r="AJ151" s="57"/>
      <c r="AK151" s="57"/>
      <c r="AL151" s="57"/>
      <c r="AM151" s="57"/>
      <c r="AN151" s="57"/>
      <c r="AO151" s="57"/>
      <c r="AP151" s="57"/>
      <c r="AQ151" s="57"/>
      <c r="AR151" s="57"/>
      <c r="AS151" s="57"/>
      <c r="AT151" s="57"/>
      <c r="AU151" s="57"/>
      <c r="AV151" s="57"/>
      <c r="AW151" s="57"/>
      <c r="AX151" s="57"/>
      <c r="AY151" s="57"/>
      <c r="AZ151" s="57"/>
      <c r="BA151" s="57"/>
      <c r="BB151" s="57"/>
      <c r="BC151" s="57"/>
      <c r="BD151" s="57"/>
      <c r="BE151" s="57"/>
      <c r="BF151" s="57"/>
      <c r="BG151" s="57"/>
      <c r="BH151" s="57"/>
      <c r="BI151" s="57"/>
      <c r="BJ151" s="57"/>
      <c r="BK151" s="57"/>
      <c r="BL151" s="57"/>
      <c r="BM151" s="57"/>
      <c r="BN151" s="57"/>
      <c r="BO151" s="57"/>
      <c r="BP151" s="57"/>
    </row>
    <row r="152" spans="3:388" x14ac:dyDescent="0.25">
      <c r="C152" s="61"/>
      <c r="D152" s="57"/>
      <c r="E152" s="57"/>
      <c r="F152" s="57"/>
      <c r="G152" s="57"/>
      <c r="H152" s="57"/>
      <c r="I152" s="57"/>
      <c r="J152" s="57"/>
      <c r="K152" s="57"/>
      <c r="L152" s="57"/>
      <c r="M152" s="57"/>
      <c r="N152" s="57"/>
      <c r="O152" s="57"/>
      <c r="P152" s="57"/>
      <c r="Q152" s="57"/>
      <c r="R152" s="57"/>
      <c r="S152" s="57"/>
      <c r="T152" s="57"/>
      <c r="U152" s="57"/>
      <c r="V152" s="57"/>
      <c r="W152" s="57"/>
      <c r="X152" s="57"/>
      <c r="Y152" s="57"/>
      <c r="Z152" s="57"/>
      <c r="AA152" s="57"/>
      <c r="AB152" s="57"/>
      <c r="AC152" s="57"/>
      <c r="AD152" s="57"/>
      <c r="AE152" s="57"/>
      <c r="AF152" s="57"/>
      <c r="AG152" s="57"/>
      <c r="AH152" s="57"/>
      <c r="AI152" s="57"/>
      <c r="AJ152" s="57"/>
      <c r="AK152" s="57"/>
      <c r="AL152" s="57"/>
      <c r="AM152" s="57"/>
      <c r="AN152" s="57"/>
      <c r="AO152" s="57"/>
      <c r="AP152" s="57"/>
      <c r="AQ152" s="57"/>
      <c r="AR152" s="57"/>
      <c r="AS152" s="57"/>
      <c r="AT152" s="57"/>
    </row>
    <row r="153" spans="3:388" x14ac:dyDescent="0.25">
      <c r="D153" s="57"/>
      <c r="E153" s="57"/>
      <c r="F153" s="57"/>
      <c r="G153" s="57"/>
      <c r="H153" s="57"/>
      <c r="I153" s="57"/>
      <c r="J153" s="57"/>
      <c r="K153" s="57"/>
      <c r="L153" s="57"/>
      <c r="M153" s="57"/>
      <c r="N153" s="57"/>
      <c r="O153" s="57"/>
      <c r="P153" s="57"/>
      <c r="Q153" s="57"/>
      <c r="R153" s="57"/>
      <c r="S153" s="57"/>
      <c r="T153" s="57"/>
      <c r="U153" s="57"/>
      <c r="V153" s="57"/>
      <c r="W153" s="57"/>
      <c r="X153" s="57"/>
      <c r="Y153" s="57"/>
      <c r="Z153" s="57"/>
      <c r="AA153" s="57"/>
      <c r="AB153" s="57"/>
      <c r="AC153" s="57"/>
      <c r="AD153" s="57"/>
      <c r="AE153" s="57"/>
      <c r="AF153" s="57"/>
      <c r="AG153" s="57"/>
      <c r="AH153" s="57"/>
      <c r="AI153" s="57"/>
      <c r="AJ153" s="57"/>
      <c r="AK153" s="57"/>
      <c r="AL153" s="57"/>
      <c r="AM153" s="57"/>
      <c r="AN153" s="57"/>
      <c r="AO153" s="57"/>
      <c r="AP153" s="57"/>
      <c r="AQ153" s="57"/>
      <c r="AR153" s="57"/>
      <c r="AS153" s="57"/>
      <c r="AT153" s="57"/>
    </row>
    <row r="154" spans="3:388" x14ac:dyDescent="0.25">
      <c r="D154" s="57"/>
      <c r="E154" s="57"/>
      <c r="F154" s="57"/>
      <c r="G154" s="57"/>
      <c r="H154" s="57"/>
      <c r="I154" s="57"/>
      <c r="J154" s="57"/>
      <c r="K154" s="57"/>
      <c r="L154" s="57"/>
      <c r="M154" s="57"/>
      <c r="N154" s="57"/>
      <c r="O154" s="57"/>
      <c r="P154" s="57"/>
      <c r="Q154" s="57"/>
      <c r="R154" s="57"/>
      <c r="S154" s="57"/>
      <c r="T154" s="57"/>
      <c r="U154" s="57"/>
      <c r="V154" s="57"/>
      <c r="W154" s="57"/>
      <c r="X154" s="57"/>
      <c r="Y154" s="57"/>
      <c r="Z154" s="57"/>
      <c r="AA154" s="57"/>
      <c r="AB154" s="57"/>
      <c r="AC154" s="57"/>
      <c r="AD154" s="57"/>
      <c r="AE154" s="57"/>
      <c r="AF154" s="57"/>
      <c r="AG154" s="57"/>
      <c r="AH154" s="57"/>
      <c r="AI154" s="57"/>
      <c r="AJ154" s="57"/>
      <c r="AK154" s="57"/>
      <c r="AL154" s="57"/>
      <c r="AM154" s="57"/>
      <c r="AN154" s="57"/>
      <c r="AO154" s="57"/>
      <c r="AP154" s="57"/>
      <c r="AQ154" s="57"/>
      <c r="AR154" s="57"/>
      <c r="AS154" s="57"/>
      <c r="AT154" s="57"/>
      <c r="AU154" s="57"/>
      <c r="AV154" s="57"/>
      <c r="AW154" s="57"/>
      <c r="AX154" s="57"/>
      <c r="AY154" s="57"/>
      <c r="AZ154" s="57"/>
      <c r="BA154" s="57"/>
      <c r="BB154" s="57"/>
      <c r="BC154" s="57"/>
      <c r="BD154" s="57"/>
      <c r="BE154" s="57"/>
      <c r="BF154" s="57"/>
      <c r="BG154" s="57"/>
      <c r="BH154" s="57"/>
      <c r="BI154" s="57"/>
      <c r="BJ154" s="57"/>
      <c r="BK154" s="57"/>
      <c r="BL154" s="57"/>
      <c r="BM154" s="57"/>
      <c r="BN154" s="57"/>
      <c r="BO154" s="57"/>
      <c r="BP154" s="57"/>
      <c r="BQ154" s="57"/>
      <c r="BR154" s="57"/>
      <c r="BS154" s="57"/>
      <c r="BT154" s="57"/>
      <c r="BU154" s="57"/>
      <c r="BV154" s="57"/>
      <c r="BW154" s="57"/>
      <c r="BX154" s="57"/>
      <c r="BY154" s="57"/>
      <c r="BZ154" s="57"/>
      <c r="CA154" s="57"/>
      <c r="CB154" s="57"/>
      <c r="CC154" s="57"/>
      <c r="CD154" s="57"/>
      <c r="CE154" s="57"/>
      <c r="CF154" s="57"/>
      <c r="CG154" s="57"/>
      <c r="CH154" s="57"/>
      <c r="CI154" s="57"/>
      <c r="CJ154" s="57"/>
      <c r="CK154" s="57"/>
      <c r="CL154" s="57"/>
      <c r="CM154" s="57"/>
      <c r="CN154" s="57"/>
      <c r="CO154" s="57"/>
      <c r="CP154" s="57"/>
      <c r="CQ154" s="57"/>
      <c r="CR154" s="57"/>
      <c r="CS154" s="57"/>
      <c r="CT154" s="57"/>
      <c r="CU154" s="57"/>
      <c r="CV154" s="57"/>
      <c r="CW154" s="57"/>
      <c r="CX154" s="57"/>
      <c r="CY154" s="57"/>
      <c r="CZ154" s="57"/>
      <c r="DA154" s="57"/>
      <c r="DB154" s="57"/>
      <c r="DC154" s="57"/>
      <c r="DD154" s="57"/>
      <c r="DE154" s="57"/>
      <c r="DF154" s="57"/>
      <c r="DG154" s="57"/>
      <c r="DH154" s="57"/>
      <c r="DI154" s="57"/>
      <c r="DJ154" s="57"/>
      <c r="DK154" s="57"/>
      <c r="DL154" s="57"/>
      <c r="DM154" s="57"/>
      <c r="DN154" s="57"/>
      <c r="DO154" s="57"/>
      <c r="DP154" s="57"/>
      <c r="DQ154" s="57"/>
      <c r="DR154" s="57"/>
      <c r="DS154" s="57"/>
      <c r="DT154" s="57"/>
      <c r="DU154" s="57"/>
      <c r="DV154" s="57"/>
      <c r="DW154" s="57"/>
      <c r="DX154" s="57"/>
      <c r="DY154" s="57"/>
      <c r="DZ154" s="57"/>
      <c r="EA154" s="57"/>
      <c r="EB154" s="57"/>
      <c r="EC154" s="57"/>
      <c r="ED154" s="57"/>
      <c r="EE154" s="57"/>
      <c r="EF154" s="57"/>
      <c r="EG154" s="57"/>
      <c r="EH154" s="57"/>
      <c r="EI154" s="57"/>
      <c r="EJ154" s="57"/>
      <c r="EK154" s="57"/>
      <c r="EL154" s="57"/>
      <c r="EM154" s="57"/>
      <c r="EN154" s="57"/>
      <c r="EO154" s="57"/>
      <c r="EP154" s="57"/>
      <c r="EQ154" s="57"/>
      <c r="ER154" s="57"/>
      <c r="ES154" s="57"/>
      <c r="ET154" s="57"/>
      <c r="EU154" s="57"/>
      <c r="EV154" s="57"/>
      <c r="EW154" s="57"/>
      <c r="EX154" s="57"/>
      <c r="EY154" s="57"/>
      <c r="EZ154" s="57"/>
      <c r="FA154" s="57"/>
      <c r="FB154" s="57"/>
      <c r="FC154" s="57"/>
      <c r="FD154" s="57"/>
      <c r="FE154" s="57"/>
      <c r="FF154" s="57"/>
      <c r="FG154" s="57"/>
      <c r="FH154" s="57"/>
      <c r="FI154" s="57"/>
      <c r="FJ154" s="57"/>
      <c r="FK154" s="57"/>
      <c r="FL154" s="57"/>
      <c r="FM154" s="57"/>
      <c r="FN154" s="57"/>
      <c r="FO154" s="57"/>
      <c r="FP154" s="57"/>
      <c r="FQ154" s="57"/>
      <c r="FR154" s="57"/>
      <c r="FS154" s="57"/>
      <c r="FT154" s="57"/>
      <c r="FU154" s="57"/>
      <c r="FV154" s="57"/>
      <c r="FW154" s="57"/>
      <c r="FX154" s="57"/>
      <c r="FY154" s="57"/>
      <c r="FZ154" s="57"/>
      <c r="GA154" s="57"/>
      <c r="GB154" s="57"/>
      <c r="GC154" s="57"/>
      <c r="GD154" s="57"/>
      <c r="GE154" s="57"/>
      <c r="GF154" s="57"/>
      <c r="GG154" s="57"/>
      <c r="GH154" s="57"/>
      <c r="GI154" s="57"/>
      <c r="GJ154" s="57"/>
      <c r="GK154" s="57"/>
      <c r="GL154" s="57"/>
      <c r="GM154" s="57"/>
      <c r="GN154" s="57"/>
      <c r="GO154" s="57"/>
      <c r="GP154" s="57"/>
      <c r="GQ154" s="57"/>
      <c r="GR154" s="57"/>
      <c r="GS154" s="57"/>
      <c r="GT154" s="57"/>
      <c r="GU154" s="57"/>
      <c r="GV154" s="57"/>
      <c r="GW154" s="57"/>
      <c r="GX154" s="57"/>
      <c r="GY154" s="57"/>
      <c r="GZ154" s="57"/>
      <c r="HA154" s="57"/>
      <c r="HB154" s="57"/>
      <c r="HC154" s="57"/>
      <c r="HD154" s="57"/>
      <c r="HE154" s="57"/>
      <c r="HF154" s="57"/>
      <c r="HG154" s="57"/>
      <c r="HH154" s="57"/>
      <c r="HI154" s="57"/>
      <c r="HJ154" s="57"/>
      <c r="HK154" s="57"/>
      <c r="HL154" s="57"/>
      <c r="HM154" s="57"/>
      <c r="HN154" s="57"/>
      <c r="HO154" s="57"/>
      <c r="HP154" s="57"/>
      <c r="HQ154" s="57"/>
      <c r="HR154" s="57"/>
      <c r="HS154" s="57"/>
      <c r="HT154" s="57"/>
      <c r="HU154" s="57"/>
      <c r="HV154" s="57"/>
      <c r="HW154" s="57"/>
      <c r="HX154" s="57"/>
      <c r="HY154" s="57"/>
      <c r="HZ154" s="57"/>
      <c r="IA154" s="57"/>
      <c r="IB154" s="57"/>
      <c r="IC154" s="57"/>
      <c r="ID154" s="57"/>
      <c r="IE154" s="57"/>
      <c r="IF154" s="57"/>
      <c r="IG154" s="57"/>
      <c r="IH154" s="57"/>
      <c r="II154" s="57"/>
      <c r="IJ154" s="57"/>
      <c r="IK154" s="57"/>
      <c r="IL154" s="57"/>
      <c r="IM154" s="57"/>
      <c r="IN154" s="57"/>
      <c r="IO154" s="57"/>
      <c r="IP154" s="57"/>
      <c r="IQ154" s="57"/>
      <c r="IR154" s="57"/>
      <c r="IS154" s="57"/>
      <c r="IT154" s="57"/>
      <c r="IU154" s="57"/>
      <c r="IV154" s="57"/>
      <c r="IW154" s="57"/>
      <c r="IX154" s="57"/>
      <c r="IY154" s="57"/>
      <c r="IZ154" s="57"/>
      <c r="JA154" s="57"/>
      <c r="JB154" s="57"/>
      <c r="JC154" s="57"/>
      <c r="JD154" s="57"/>
      <c r="JE154" s="57"/>
      <c r="JF154" s="57"/>
      <c r="JG154" s="57"/>
      <c r="JH154" s="57"/>
      <c r="JI154" s="57"/>
      <c r="JJ154" s="57"/>
      <c r="JK154" s="57"/>
      <c r="JL154" s="57"/>
      <c r="JM154" s="57"/>
      <c r="JN154" s="57"/>
      <c r="JO154" s="57"/>
      <c r="JP154" s="57"/>
      <c r="JQ154" s="57"/>
      <c r="JR154" s="57"/>
      <c r="JS154" s="57"/>
      <c r="JT154" s="57"/>
      <c r="JU154" s="57"/>
      <c r="JV154" s="57"/>
      <c r="JW154" s="57"/>
      <c r="JX154" s="57"/>
      <c r="JY154" s="57"/>
      <c r="JZ154" s="57"/>
      <c r="KA154" s="57"/>
      <c r="KB154" s="57"/>
      <c r="KC154" s="57"/>
      <c r="KD154" s="57"/>
      <c r="KE154" s="57"/>
      <c r="KF154" s="57"/>
      <c r="KG154" s="57"/>
      <c r="KH154" s="57"/>
      <c r="KI154" s="57"/>
      <c r="KJ154" s="57"/>
      <c r="KK154" s="57"/>
      <c r="KL154" s="57"/>
      <c r="KM154" s="57"/>
      <c r="KN154" s="57"/>
      <c r="KO154" s="57"/>
      <c r="KP154" s="57"/>
      <c r="KQ154" s="57"/>
      <c r="KR154" s="57"/>
      <c r="KS154" s="57"/>
      <c r="KT154" s="57"/>
      <c r="KU154" s="57"/>
      <c r="KV154" s="57"/>
      <c r="KW154" s="57"/>
      <c r="KX154" s="57"/>
      <c r="KY154" s="57"/>
      <c r="KZ154" s="57"/>
      <c r="LA154" s="57"/>
      <c r="LB154" s="57"/>
      <c r="LC154" s="57"/>
      <c r="LD154" s="57"/>
      <c r="LE154" s="57"/>
      <c r="LF154" s="57"/>
      <c r="LG154" s="57"/>
      <c r="LH154" s="57"/>
      <c r="LI154" s="57"/>
      <c r="LJ154" s="57"/>
      <c r="LK154" s="57"/>
      <c r="LL154" s="57"/>
      <c r="LM154" s="57"/>
      <c r="LN154" s="57"/>
      <c r="LO154" s="57"/>
      <c r="LP154" s="57"/>
      <c r="LQ154" s="57"/>
      <c r="LR154" s="57"/>
      <c r="LS154" s="57"/>
      <c r="LT154" s="57"/>
      <c r="LU154" s="57"/>
      <c r="LV154" s="57"/>
      <c r="LW154" s="57"/>
      <c r="LX154" s="57"/>
      <c r="LY154" s="57"/>
      <c r="LZ154" s="57"/>
      <c r="MA154" s="57"/>
      <c r="MB154" s="57"/>
      <c r="MC154" s="57"/>
      <c r="MD154" s="57"/>
      <c r="ME154" s="57"/>
      <c r="MF154" s="57"/>
      <c r="MG154" s="57"/>
      <c r="MH154" s="57"/>
      <c r="MI154" s="57"/>
      <c r="MJ154" s="57"/>
      <c r="MK154" s="57"/>
      <c r="ML154" s="57"/>
      <c r="MM154" s="57"/>
      <c r="MN154" s="57"/>
      <c r="MO154" s="57"/>
      <c r="MP154" s="57"/>
      <c r="MQ154" s="57"/>
      <c r="MR154" s="57"/>
      <c r="MS154" s="57"/>
      <c r="MT154" s="57"/>
      <c r="MU154" s="57"/>
      <c r="MV154" s="57"/>
      <c r="MW154" s="57"/>
      <c r="MX154" s="57"/>
      <c r="MY154" s="57"/>
      <c r="MZ154" s="57"/>
      <c r="NA154" s="57"/>
      <c r="NB154" s="57"/>
      <c r="NC154" s="57"/>
      <c r="ND154" s="57"/>
      <c r="NE154" s="57"/>
      <c r="NF154" s="57"/>
      <c r="NG154" s="57"/>
      <c r="NH154" s="57"/>
      <c r="NI154" s="57"/>
      <c r="NJ154" s="57"/>
      <c r="NK154" s="57"/>
      <c r="NL154" s="57"/>
      <c r="NM154" s="57"/>
      <c r="NN154" s="57"/>
      <c r="NO154" s="57"/>
      <c r="NP154" s="57"/>
    </row>
    <row r="155" spans="3:388" x14ac:dyDescent="0.25">
      <c r="D155" s="57"/>
      <c r="E155" s="57"/>
      <c r="F155" s="57"/>
      <c r="G155" s="57"/>
      <c r="H155" s="57"/>
      <c r="I155" s="57"/>
      <c r="J155" s="57"/>
      <c r="K155" s="57"/>
      <c r="L155" s="57"/>
      <c r="M155" s="57"/>
      <c r="N155" s="57"/>
      <c r="O155" s="57"/>
      <c r="P155" s="57"/>
      <c r="Q155" s="57"/>
      <c r="R155" s="57"/>
      <c r="S155" s="57"/>
      <c r="T155" s="57"/>
      <c r="U155" s="57"/>
      <c r="V155" s="57"/>
      <c r="W155" s="57"/>
      <c r="X155" s="57"/>
      <c r="Y155" s="57"/>
      <c r="Z155" s="57"/>
      <c r="AA155" s="57"/>
      <c r="AB155" s="57"/>
      <c r="AC155" s="57"/>
      <c r="AD155" s="57"/>
      <c r="AE155" s="57"/>
      <c r="AF155" s="57"/>
      <c r="AG155" s="57"/>
      <c r="AH155" s="57"/>
      <c r="AI155" s="57"/>
      <c r="AJ155" s="57"/>
      <c r="AK155" s="57"/>
      <c r="AL155" s="57"/>
      <c r="AM155" s="57"/>
      <c r="AN155" s="57"/>
      <c r="AO155" s="57"/>
      <c r="AP155" s="57"/>
      <c r="AQ155" s="57"/>
      <c r="AR155" s="57"/>
      <c r="AS155" s="57"/>
      <c r="AT155" s="57"/>
      <c r="AU155" s="57"/>
      <c r="AV155" s="57"/>
      <c r="AW155" s="57"/>
      <c r="AX155" s="57"/>
      <c r="AY155" s="57"/>
      <c r="AZ155" s="57"/>
      <c r="BA155" s="57"/>
      <c r="BB155" s="57"/>
      <c r="BC155" s="57"/>
      <c r="BD155" s="57"/>
      <c r="BE155" s="57"/>
      <c r="BF155" s="57"/>
      <c r="BG155" s="57"/>
      <c r="BH155" s="57"/>
      <c r="BI155" s="57"/>
      <c r="BJ155" s="57"/>
      <c r="BK155" s="57"/>
      <c r="BL155" s="57"/>
      <c r="BM155" s="57"/>
      <c r="BN155" s="57"/>
      <c r="BO155" s="57"/>
      <c r="BP155" s="57"/>
      <c r="BQ155" s="57"/>
      <c r="BR155" s="57"/>
      <c r="BS155" s="57"/>
      <c r="BT155" s="57"/>
      <c r="BU155" s="57"/>
      <c r="BV155" s="57"/>
      <c r="BW155" s="57"/>
      <c r="BX155" s="57"/>
      <c r="BY155" s="57"/>
      <c r="BZ155" s="57"/>
      <c r="CA155" s="57"/>
      <c r="CB155" s="57"/>
      <c r="CC155" s="57"/>
      <c r="CD155" s="57"/>
      <c r="CE155" s="57"/>
      <c r="CF155" s="57"/>
      <c r="CG155" s="57"/>
      <c r="CH155" s="57"/>
      <c r="CI155" s="57"/>
      <c r="CJ155" s="57"/>
      <c r="CK155" s="57"/>
      <c r="CL155" s="57"/>
      <c r="CM155" s="57"/>
      <c r="CN155" s="57"/>
      <c r="CO155" s="57"/>
      <c r="CP155" s="57"/>
      <c r="CQ155" s="57"/>
      <c r="CR155" s="57"/>
      <c r="CS155" s="57"/>
      <c r="CT155" s="57"/>
      <c r="CU155" s="57"/>
      <c r="CV155" s="57"/>
      <c r="CW155" s="57"/>
      <c r="CX155" s="57"/>
      <c r="CY155" s="57"/>
      <c r="CZ155" s="57"/>
      <c r="DA155" s="57"/>
      <c r="DB155" s="57"/>
      <c r="DC155" s="57"/>
      <c r="DD155" s="57"/>
      <c r="DE155" s="57"/>
      <c r="DF155" s="57"/>
      <c r="DG155" s="57"/>
      <c r="DH155" s="57"/>
      <c r="DI155" s="57"/>
      <c r="DJ155" s="57"/>
      <c r="DK155" s="57"/>
      <c r="DL155" s="57"/>
      <c r="DM155" s="57"/>
      <c r="DN155" s="57"/>
      <c r="DO155" s="57"/>
      <c r="DP155" s="57"/>
      <c r="DQ155" s="57"/>
      <c r="DR155" s="57"/>
      <c r="DS155" s="57"/>
      <c r="DT155" s="57"/>
      <c r="DU155" s="57"/>
      <c r="DV155" s="57"/>
      <c r="DW155" s="57"/>
      <c r="DX155" s="57"/>
      <c r="DY155" s="57"/>
      <c r="DZ155" s="57"/>
      <c r="EA155" s="57"/>
      <c r="EB155" s="57"/>
      <c r="EC155" s="57"/>
      <c r="ED155" s="57"/>
      <c r="EE155" s="57"/>
      <c r="EF155" s="57"/>
      <c r="EG155" s="57"/>
      <c r="EH155" s="57"/>
      <c r="EI155" s="57"/>
      <c r="EJ155" s="57"/>
      <c r="EK155" s="57"/>
      <c r="EL155" s="57"/>
      <c r="EM155" s="57"/>
      <c r="EN155" s="57"/>
      <c r="EO155" s="57"/>
      <c r="EP155" s="57"/>
      <c r="EQ155" s="57"/>
      <c r="ER155" s="57"/>
      <c r="ES155" s="57"/>
      <c r="ET155" s="57"/>
      <c r="EU155" s="57"/>
      <c r="EV155" s="57"/>
      <c r="EW155" s="57"/>
      <c r="EX155" s="57"/>
      <c r="EY155" s="57"/>
      <c r="EZ155" s="57"/>
      <c r="FA155" s="57"/>
      <c r="FB155" s="57"/>
      <c r="FC155" s="57"/>
      <c r="FD155" s="57"/>
      <c r="FE155" s="57"/>
      <c r="FF155" s="57"/>
      <c r="FG155" s="57"/>
      <c r="FH155" s="57"/>
      <c r="FI155" s="57"/>
      <c r="FJ155" s="57"/>
      <c r="FK155" s="57"/>
      <c r="FL155" s="57"/>
      <c r="FM155" s="57"/>
      <c r="FN155" s="57"/>
      <c r="FO155" s="57"/>
      <c r="FP155" s="57"/>
      <c r="FQ155" s="57"/>
      <c r="FR155" s="57"/>
      <c r="FS155" s="57"/>
      <c r="FT155" s="57"/>
      <c r="FU155" s="57"/>
      <c r="FV155" s="57"/>
      <c r="FW155" s="57"/>
      <c r="FX155" s="57"/>
      <c r="FY155" s="57"/>
      <c r="FZ155" s="57"/>
      <c r="GA155" s="57"/>
      <c r="GB155" s="57"/>
      <c r="GC155" s="57"/>
      <c r="GD155" s="57"/>
      <c r="GE155" s="57"/>
      <c r="GF155" s="57"/>
      <c r="GG155" s="57"/>
      <c r="GH155" s="57"/>
      <c r="GI155" s="57"/>
      <c r="GJ155" s="57"/>
      <c r="GK155" s="57"/>
      <c r="GL155" s="57"/>
      <c r="GM155" s="57"/>
      <c r="GN155" s="57"/>
      <c r="GO155" s="57"/>
      <c r="GP155" s="57"/>
      <c r="GQ155" s="57"/>
      <c r="GR155" s="57"/>
      <c r="GS155" s="57"/>
      <c r="GT155" s="57"/>
      <c r="GU155" s="57"/>
      <c r="GV155" s="57"/>
      <c r="GW155" s="57"/>
      <c r="GX155" s="57"/>
      <c r="GY155" s="57"/>
      <c r="GZ155" s="57"/>
      <c r="HA155" s="57"/>
      <c r="HB155" s="57"/>
      <c r="HC155" s="57"/>
      <c r="HD155" s="57"/>
      <c r="HE155" s="57"/>
      <c r="HF155" s="57"/>
      <c r="HG155" s="57"/>
      <c r="HH155" s="57"/>
      <c r="HI155" s="57"/>
      <c r="HJ155" s="57"/>
      <c r="HK155" s="57"/>
      <c r="HL155" s="57"/>
      <c r="HM155" s="57"/>
      <c r="HN155" s="57"/>
      <c r="HO155" s="57"/>
      <c r="HP155" s="57"/>
      <c r="HQ155" s="57"/>
      <c r="HR155" s="57"/>
      <c r="HS155" s="57"/>
      <c r="HT155" s="57"/>
      <c r="HU155" s="57"/>
      <c r="HV155" s="57"/>
      <c r="HW155" s="57"/>
      <c r="HX155" s="57"/>
      <c r="HY155" s="57"/>
      <c r="HZ155" s="57"/>
      <c r="IA155" s="57"/>
      <c r="IB155" s="57"/>
      <c r="IC155" s="57"/>
      <c r="ID155" s="57"/>
      <c r="IE155" s="57"/>
      <c r="IF155" s="57"/>
      <c r="IG155" s="57"/>
      <c r="IH155" s="57"/>
      <c r="II155" s="57"/>
      <c r="IJ155" s="57"/>
      <c r="IK155" s="57"/>
      <c r="IL155" s="57"/>
      <c r="IM155" s="57"/>
      <c r="IN155" s="57"/>
      <c r="IO155" s="57"/>
      <c r="IP155" s="57"/>
      <c r="IQ155" s="57"/>
      <c r="IR155" s="57"/>
      <c r="IS155" s="57"/>
      <c r="IT155" s="57"/>
      <c r="IU155" s="57"/>
      <c r="IV155" s="57"/>
      <c r="IW155" s="57"/>
      <c r="IX155" s="57"/>
      <c r="IY155" s="57"/>
      <c r="IZ155" s="57"/>
      <c r="JA155" s="57"/>
      <c r="JB155" s="57"/>
      <c r="JC155" s="57"/>
      <c r="JD155" s="57"/>
      <c r="JE155" s="57"/>
      <c r="JF155" s="57"/>
      <c r="JG155" s="57"/>
      <c r="JH155" s="57"/>
      <c r="JI155" s="57"/>
      <c r="JJ155" s="57"/>
      <c r="JK155" s="57"/>
      <c r="JL155" s="57"/>
      <c r="JM155" s="57"/>
      <c r="JN155" s="57"/>
      <c r="JO155" s="57"/>
      <c r="JP155" s="57"/>
      <c r="JQ155" s="57"/>
      <c r="JR155" s="57"/>
      <c r="JS155" s="57"/>
      <c r="JT155" s="57"/>
      <c r="JU155" s="57"/>
      <c r="JV155" s="57"/>
      <c r="JW155" s="57"/>
      <c r="JX155" s="57"/>
      <c r="JY155" s="57"/>
      <c r="JZ155" s="57"/>
      <c r="KA155" s="57"/>
      <c r="KB155" s="57"/>
      <c r="KC155" s="57"/>
      <c r="KD155" s="57"/>
      <c r="KE155" s="57"/>
      <c r="KF155" s="57"/>
      <c r="KG155" s="57"/>
      <c r="KH155" s="57"/>
      <c r="KI155" s="57"/>
      <c r="KJ155" s="57"/>
      <c r="KK155" s="57"/>
      <c r="KL155" s="57"/>
      <c r="KM155" s="57"/>
      <c r="KN155" s="57"/>
      <c r="KO155" s="57"/>
      <c r="KP155" s="57"/>
      <c r="KQ155" s="57"/>
      <c r="KR155" s="57"/>
      <c r="KS155" s="57"/>
      <c r="KT155" s="57"/>
      <c r="KU155" s="57"/>
      <c r="KV155" s="57"/>
      <c r="KW155" s="57"/>
      <c r="KX155" s="57"/>
      <c r="KY155" s="57"/>
      <c r="KZ155" s="57"/>
      <c r="LA155" s="57"/>
      <c r="LB155" s="57"/>
      <c r="LC155" s="57"/>
      <c r="LD155" s="57"/>
      <c r="LE155" s="57"/>
      <c r="LF155" s="57"/>
      <c r="LG155" s="57"/>
      <c r="LH155" s="57"/>
      <c r="LI155" s="57"/>
      <c r="LJ155" s="57"/>
      <c r="LK155" s="57"/>
      <c r="LL155" s="57"/>
      <c r="LM155" s="57"/>
      <c r="LN155" s="57"/>
      <c r="LO155" s="57"/>
      <c r="LP155" s="57"/>
      <c r="LQ155" s="57"/>
      <c r="LR155" s="57"/>
      <c r="LS155" s="57"/>
      <c r="LT155" s="57"/>
      <c r="LU155" s="57"/>
      <c r="LV155" s="57"/>
      <c r="LW155" s="57"/>
      <c r="LX155" s="57"/>
      <c r="LY155" s="57"/>
      <c r="LZ155" s="57"/>
      <c r="MA155" s="57"/>
      <c r="MB155" s="57"/>
      <c r="MC155" s="57"/>
      <c r="MD155" s="57"/>
      <c r="ME155" s="57"/>
      <c r="MF155" s="57"/>
      <c r="MG155" s="57"/>
      <c r="MH155" s="57"/>
      <c r="MI155" s="57"/>
      <c r="MJ155" s="57"/>
      <c r="MK155" s="57"/>
      <c r="ML155" s="57"/>
      <c r="MM155" s="57"/>
      <c r="MN155" s="57"/>
      <c r="MO155" s="57"/>
      <c r="MP155" s="57"/>
      <c r="MQ155" s="57"/>
      <c r="MR155" s="57"/>
      <c r="MS155" s="57"/>
      <c r="MT155" s="57"/>
      <c r="MU155" s="57"/>
      <c r="MV155" s="57"/>
      <c r="MW155" s="57"/>
      <c r="MX155" s="57"/>
      <c r="MY155" s="57"/>
      <c r="MZ155" s="57"/>
      <c r="NA155" s="57"/>
      <c r="NB155" s="57"/>
      <c r="NC155" s="57"/>
      <c r="ND155" s="57"/>
      <c r="NE155" s="57"/>
      <c r="NF155" s="57"/>
      <c r="NG155" s="57"/>
      <c r="NH155" s="57"/>
      <c r="NI155" s="57"/>
      <c r="NJ155" s="57"/>
      <c r="NK155" s="57"/>
      <c r="NL155" s="57"/>
      <c r="NM155" s="57"/>
      <c r="NN155" s="57"/>
      <c r="NO155" s="57"/>
      <c r="NP155" s="57"/>
    </row>
    <row r="156" spans="3:388" x14ac:dyDescent="0.25">
      <c r="D156" s="57"/>
      <c r="E156" s="57"/>
      <c r="F156" s="57"/>
      <c r="G156" s="57"/>
      <c r="H156" s="57"/>
      <c r="I156" s="57"/>
      <c r="J156" s="57"/>
      <c r="K156" s="57"/>
      <c r="L156" s="57"/>
      <c r="M156" s="57"/>
      <c r="N156" s="57"/>
      <c r="O156" s="57"/>
      <c r="P156" s="57"/>
      <c r="Q156" s="57"/>
      <c r="R156" s="57"/>
      <c r="S156" s="57"/>
      <c r="T156" s="57"/>
      <c r="U156" s="57"/>
      <c r="V156" s="57"/>
      <c r="W156" s="57"/>
      <c r="X156" s="57"/>
      <c r="Y156" s="57"/>
      <c r="Z156" s="57"/>
      <c r="AA156" s="57"/>
      <c r="AB156" s="57"/>
      <c r="AC156" s="57"/>
      <c r="AD156" s="57"/>
      <c r="AE156" s="57"/>
      <c r="AF156" s="57"/>
      <c r="AG156" s="57"/>
      <c r="AH156" s="57"/>
      <c r="AI156" s="57"/>
      <c r="AJ156" s="57"/>
      <c r="AK156" s="57"/>
      <c r="AL156" s="57"/>
      <c r="AM156" s="57"/>
      <c r="AN156" s="57"/>
      <c r="AO156" s="57"/>
      <c r="AP156" s="57"/>
      <c r="AQ156" s="57"/>
      <c r="AR156" s="57"/>
      <c r="AS156" s="57"/>
      <c r="AT156" s="57"/>
      <c r="AU156" s="57"/>
      <c r="AV156" s="57"/>
      <c r="AW156" s="57"/>
      <c r="AX156" s="57"/>
      <c r="AY156" s="57"/>
      <c r="AZ156" s="57"/>
      <c r="BA156" s="57"/>
      <c r="BB156" s="57"/>
      <c r="BC156" s="57"/>
      <c r="BD156" s="57"/>
      <c r="BE156" s="57"/>
      <c r="BF156" s="57"/>
      <c r="BG156" s="57"/>
      <c r="BH156" s="57"/>
      <c r="BI156" s="57"/>
      <c r="BJ156" s="57"/>
      <c r="BK156" s="57"/>
      <c r="BL156" s="57"/>
      <c r="BM156" s="57"/>
      <c r="BN156" s="57"/>
      <c r="BO156" s="57"/>
      <c r="BP156" s="57"/>
      <c r="BQ156" s="57"/>
      <c r="BR156" s="57"/>
      <c r="BS156" s="57"/>
      <c r="BT156" s="57"/>
      <c r="BU156" s="57"/>
      <c r="BV156" s="57"/>
      <c r="BW156" s="57"/>
      <c r="BX156" s="57"/>
      <c r="BY156" s="57"/>
      <c r="BZ156" s="57"/>
      <c r="CA156" s="57"/>
      <c r="CB156" s="57"/>
      <c r="CC156" s="57"/>
      <c r="CD156" s="57"/>
      <c r="CE156" s="57"/>
      <c r="CF156" s="57"/>
      <c r="CG156" s="57"/>
      <c r="CH156" s="57"/>
      <c r="CI156" s="57"/>
      <c r="CJ156" s="57"/>
      <c r="CK156" s="57"/>
      <c r="CL156" s="57"/>
      <c r="CM156" s="57"/>
      <c r="CN156" s="57"/>
      <c r="CO156" s="57"/>
      <c r="CP156" s="57"/>
      <c r="CQ156" s="57"/>
      <c r="CR156" s="57"/>
      <c r="CS156" s="57"/>
      <c r="CT156" s="57"/>
      <c r="CU156" s="57"/>
      <c r="CV156" s="57"/>
      <c r="CW156" s="57"/>
      <c r="CX156" s="57"/>
      <c r="CY156" s="57"/>
      <c r="CZ156" s="57"/>
      <c r="DA156" s="57"/>
      <c r="DB156" s="57"/>
      <c r="DC156" s="57"/>
      <c r="DD156" s="57"/>
      <c r="DE156" s="57"/>
      <c r="DF156" s="57"/>
      <c r="DG156" s="57"/>
      <c r="DH156" s="57"/>
      <c r="DI156" s="57"/>
      <c r="DJ156" s="57"/>
      <c r="DK156" s="57"/>
      <c r="DL156" s="57"/>
      <c r="DM156" s="57"/>
      <c r="DN156" s="57"/>
      <c r="DO156" s="57"/>
      <c r="DP156" s="57"/>
      <c r="DQ156" s="57"/>
      <c r="DR156" s="57"/>
      <c r="DS156" s="57"/>
      <c r="DT156" s="57"/>
      <c r="DU156" s="57"/>
      <c r="DV156" s="57"/>
      <c r="DW156" s="57"/>
      <c r="DX156" s="57"/>
      <c r="DY156" s="57"/>
      <c r="DZ156" s="57"/>
      <c r="EA156" s="57"/>
      <c r="EB156" s="57"/>
      <c r="EC156" s="57"/>
      <c r="ED156" s="57"/>
      <c r="EE156" s="57"/>
      <c r="EF156" s="57"/>
      <c r="EG156" s="57"/>
      <c r="EH156" s="57"/>
      <c r="EI156" s="57"/>
      <c r="EJ156" s="57"/>
      <c r="EK156" s="57"/>
      <c r="EL156" s="57"/>
      <c r="EM156" s="57"/>
      <c r="EN156" s="57"/>
      <c r="EO156" s="57"/>
      <c r="EP156" s="57"/>
      <c r="EQ156" s="57"/>
      <c r="ER156" s="57"/>
      <c r="ES156" s="57"/>
      <c r="ET156" s="57"/>
      <c r="EU156" s="57"/>
      <c r="EV156" s="57"/>
      <c r="EW156" s="57"/>
      <c r="EX156" s="57"/>
      <c r="EY156" s="57"/>
      <c r="EZ156" s="57"/>
      <c r="FA156" s="57"/>
      <c r="FB156" s="57"/>
      <c r="FC156" s="57"/>
      <c r="FD156" s="57"/>
      <c r="FE156" s="57"/>
      <c r="FF156" s="57"/>
      <c r="FG156" s="57"/>
      <c r="FH156" s="57"/>
      <c r="FI156" s="57"/>
      <c r="FJ156" s="57"/>
      <c r="FK156" s="57"/>
      <c r="FL156" s="57"/>
      <c r="FM156" s="57"/>
      <c r="FN156" s="57"/>
      <c r="FO156" s="57"/>
      <c r="FP156" s="57"/>
      <c r="FQ156" s="57"/>
      <c r="FR156" s="57"/>
      <c r="FS156" s="57"/>
      <c r="FT156" s="57"/>
      <c r="FU156" s="57"/>
      <c r="FV156" s="57"/>
      <c r="FW156" s="57"/>
      <c r="FX156" s="57"/>
      <c r="FY156" s="57"/>
      <c r="FZ156" s="57"/>
      <c r="GA156" s="57"/>
      <c r="GB156" s="57"/>
      <c r="GC156" s="57"/>
      <c r="GD156" s="57"/>
      <c r="GE156" s="57"/>
      <c r="GF156" s="57"/>
      <c r="GG156" s="57"/>
      <c r="GH156" s="57"/>
      <c r="GI156" s="57"/>
      <c r="GJ156" s="57"/>
      <c r="GK156" s="57"/>
      <c r="GL156" s="57"/>
      <c r="GM156" s="57"/>
      <c r="GN156" s="57"/>
      <c r="GO156" s="57"/>
      <c r="GP156" s="57"/>
      <c r="GQ156" s="57"/>
      <c r="GR156" s="57"/>
      <c r="GS156" s="57"/>
      <c r="GT156" s="57"/>
      <c r="GU156" s="57"/>
      <c r="GV156" s="57"/>
      <c r="GW156" s="57"/>
      <c r="GX156" s="57"/>
      <c r="GY156" s="57"/>
      <c r="GZ156" s="57"/>
      <c r="HA156" s="57"/>
      <c r="HB156" s="57"/>
      <c r="HC156" s="57"/>
      <c r="HD156" s="57"/>
      <c r="HE156" s="57"/>
      <c r="HF156" s="57"/>
      <c r="HG156" s="57"/>
      <c r="HH156" s="57"/>
      <c r="HI156" s="57"/>
      <c r="HJ156" s="57"/>
      <c r="HK156" s="57"/>
      <c r="HL156" s="57"/>
      <c r="HM156" s="57"/>
      <c r="HN156" s="57"/>
      <c r="HO156" s="57"/>
      <c r="HP156" s="57"/>
      <c r="HQ156" s="57"/>
      <c r="HR156" s="57"/>
      <c r="HS156" s="57"/>
      <c r="HT156" s="57"/>
      <c r="HU156" s="57"/>
      <c r="HV156" s="57"/>
      <c r="HW156" s="57"/>
      <c r="HX156" s="57"/>
      <c r="HY156" s="57"/>
      <c r="HZ156" s="57"/>
      <c r="IA156" s="57"/>
      <c r="IB156" s="57"/>
      <c r="IC156" s="57"/>
      <c r="ID156" s="57"/>
      <c r="IE156" s="57"/>
      <c r="IF156" s="57"/>
      <c r="IG156" s="57"/>
      <c r="IH156" s="57"/>
      <c r="II156" s="57"/>
      <c r="IJ156" s="57"/>
      <c r="IK156" s="57"/>
      <c r="IL156" s="57"/>
      <c r="IM156" s="57"/>
      <c r="IN156" s="57"/>
      <c r="IO156" s="57"/>
      <c r="IP156" s="57"/>
      <c r="IQ156" s="57"/>
      <c r="IR156" s="57"/>
      <c r="IS156" s="57"/>
      <c r="IT156" s="57"/>
      <c r="IU156" s="57"/>
      <c r="IV156" s="57"/>
      <c r="IW156" s="57"/>
      <c r="IX156" s="57"/>
      <c r="IY156" s="57"/>
      <c r="IZ156" s="57"/>
      <c r="JA156" s="57"/>
      <c r="JB156" s="57"/>
      <c r="JC156" s="57"/>
      <c r="JD156" s="57"/>
      <c r="JE156" s="57"/>
      <c r="JF156" s="57"/>
      <c r="JG156" s="57"/>
      <c r="JH156" s="57"/>
      <c r="JI156" s="57"/>
      <c r="JJ156" s="57"/>
      <c r="JK156" s="57"/>
      <c r="JL156" s="57"/>
      <c r="JM156" s="57"/>
      <c r="JN156" s="57"/>
      <c r="JO156" s="57"/>
      <c r="JP156" s="57"/>
      <c r="JQ156" s="57"/>
      <c r="JR156" s="57"/>
      <c r="JS156" s="57"/>
      <c r="JT156" s="57"/>
      <c r="JU156" s="57"/>
      <c r="JV156" s="57"/>
      <c r="JW156" s="57"/>
      <c r="JX156" s="57"/>
      <c r="JY156" s="57"/>
      <c r="JZ156" s="57"/>
      <c r="KA156" s="57"/>
      <c r="KB156" s="57"/>
      <c r="KC156" s="57"/>
      <c r="KD156" s="57"/>
      <c r="KE156" s="57"/>
      <c r="KF156" s="57"/>
      <c r="KG156" s="57"/>
      <c r="KH156" s="57"/>
      <c r="KI156" s="57"/>
      <c r="KJ156" s="57"/>
      <c r="KK156" s="57"/>
      <c r="KL156" s="57"/>
      <c r="KM156" s="57"/>
      <c r="KN156" s="57"/>
      <c r="KO156" s="57"/>
      <c r="KP156" s="57"/>
      <c r="KQ156" s="57"/>
      <c r="KR156" s="57"/>
      <c r="KS156" s="57"/>
      <c r="KT156" s="57"/>
      <c r="KU156" s="57"/>
      <c r="KV156" s="57"/>
      <c r="KW156" s="57"/>
      <c r="KX156" s="57"/>
      <c r="KY156" s="57"/>
      <c r="KZ156" s="57"/>
      <c r="LA156" s="57"/>
      <c r="LB156" s="57"/>
      <c r="LC156" s="57"/>
      <c r="LD156" s="57"/>
      <c r="LE156" s="57"/>
      <c r="LF156" s="57"/>
      <c r="LG156" s="57"/>
      <c r="LH156" s="57"/>
      <c r="LI156" s="57"/>
      <c r="LJ156" s="57"/>
      <c r="LK156" s="57"/>
      <c r="LL156" s="57"/>
      <c r="LM156" s="57"/>
      <c r="LN156" s="57"/>
      <c r="LO156" s="57"/>
      <c r="LP156" s="57"/>
      <c r="LQ156" s="57"/>
      <c r="LR156" s="57"/>
      <c r="LS156" s="57"/>
      <c r="LT156" s="57"/>
      <c r="LU156" s="57"/>
      <c r="LV156" s="57"/>
      <c r="LW156" s="57"/>
      <c r="LX156" s="57"/>
      <c r="LY156" s="57"/>
      <c r="LZ156" s="57"/>
      <c r="MA156" s="57"/>
      <c r="MB156" s="57"/>
      <c r="MC156" s="57"/>
      <c r="MD156" s="57"/>
      <c r="ME156" s="57"/>
      <c r="MF156" s="57"/>
      <c r="MG156" s="57"/>
      <c r="MH156" s="57"/>
      <c r="MI156" s="57"/>
      <c r="MJ156" s="57"/>
      <c r="MK156" s="57"/>
      <c r="ML156" s="57"/>
      <c r="MM156" s="57"/>
      <c r="MN156" s="57"/>
      <c r="MO156" s="57"/>
      <c r="MP156" s="57"/>
      <c r="MQ156" s="57"/>
      <c r="MR156" s="57"/>
      <c r="MS156" s="57"/>
      <c r="MT156" s="57"/>
      <c r="MU156" s="57"/>
      <c r="MV156" s="57"/>
      <c r="MW156" s="57"/>
      <c r="MX156" s="57"/>
      <c r="MY156" s="57"/>
      <c r="MZ156" s="57"/>
      <c r="NA156" s="57"/>
      <c r="NB156" s="57"/>
      <c r="NC156" s="57"/>
      <c r="ND156" s="57"/>
      <c r="NE156" s="57"/>
      <c r="NF156" s="57"/>
      <c r="NG156" s="57"/>
      <c r="NH156" s="57"/>
      <c r="NI156" s="57"/>
      <c r="NJ156" s="57"/>
      <c r="NK156" s="57"/>
      <c r="NL156" s="57"/>
      <c r="NM156" s="57"/>
      <c r="NN156" s="57"/>
      <c r="NO156" s="57"/>
      <c r="NP156" s="57"/>
    </row>
    <row r="157" spans="3:388" x14ac:dyDescent="0.25">
      <c r="C157" s="57"/>
      <c r="D157" s="57"/>
      <c r="E157" s="57"/>
      <c r="F157" s="57"/>
      <c r="G157" s="57"/>
      <c r="H157" s="57"/>
      <c r="I157" s="57"/>
      <c r="J157" s="57"/>
      <c r="K157" s="57"/>
      <c r="L157" s="57"/>
      <c r="M157" s="57"/>
      <c r="N157" s="57"/>
      <c r="O157" s="57"/>
      <c r="P157" s="57"/>
      <c r="Q157" s="57"/>
      <c r="R157" s="57"/>
      <c r="S157" s="57"/>
      <c r="T157" s="57"/>
      <c r="U157" s="57"/>
      <c r="V157" s="57"/>
      <c r="W157" s="57"/>
      <c r="X157" s="57"/>
      <c r="Y157" s="57"/>
      <c r="Z157" s="57"/>
      <c r="AA157" s="57"/>
      <c r="AB157" s="57"/>
      <c r="AC157" s="57"/>
      <c r="AD157" s="57"/>
      <c r="AE157" s="57"/>
      <c r="AF157" s="57"/>
      <c r="AG157" s="57"/>
      <c r="AH157" s="57"/>
      <c r="AI157" s="57"/>
      <c r="AJ157" s="57"/>
      <c r="AK157" s="57"/>
      <c r="AL157" s="57"/>
      <c r="AM157" s="57"/>
      <c r="AN157" s="57"/>
      <c r="AO157" s="57"/>
      <c r="AP157" s="57"/>
      <c r="AQ157" s="57"/>
      <c r="AR157" s="57"/>
      <c r="AS157" s="57"/>
      <c r="AT157" s="57"/>
    </row>
    <row r="158" spans="3:388" x14ac:dyDescent="0.25">
      <c r="C158" s="61"/>
      <c r="D158" s="57"/>
      <c r="E158" s="57"/>
      <c r="F158" s="57"/>
      <c r="G158" s="57"/>
      <c r="H158" s="57"/>
      <c r="I158" s="57"/>
      <c r="J158" s="57"/>
      <c r="K158" s="57"/>
      <c r="L158" s="57"/>
      <c r="M158" s="57"/>
      <c r="N158" s="57"/>
      <c r="O158" s="57"/>
      <c r="P158" s="57"/>
      <c r="Q158" s="57"/>
      <c r="R158" s="57"/>
      <c r="S158" s="57"/>
      <c r="T158" s="57"/>
      <c r="U158" s="57"/>
      <c r="V158" s="57"/>
      <c r="W158" s="57"/>
      <c r="X158" s="57"/>
      <c r="Y158" s="57"/>
      <c r="Z158" s="57"/>
      <c r="AA158" s="57"/>
      <c r="AB158" s="57"/>
      <c r="AC158" s="57"/>
      <c r="AD158" s="57"/>
      <c r="AE158" s="57"/>
      <c r="AF158" s="57"/>
      <c r="AG158" s="57"/>
      <c r="AH158" s="57"/>
      <c r="AI158" s="57"/>
      <c r="AJ158" s="57"/>
      <c r="AK158" s="57"/>
      <c r="AL158" s="57"/>
      <c r="AM158" s="57"/>
      <c r="AN158" s="57"/>
      <c r="AO158" s="57"/>
      <c r="AP158" s="57"/>
      <c r="AQ158" s="57"/>
      <c r="AR158" s="57"/>
      <c r="AS158" s="57"/>
      <c r="AT158" s="57"/>
    </row>
    <row r="159" spans="3:388" x14ac:dyDescent="0.25">
      <c r="D159" s="57"/>
      <c r="E159" s="57"/>
      <c r="F159" s="57"/>
      <c r="G159" s="57"/>
      <c r="H159" s="57"/>
      <c r="I159" s="57"/>
      <c r="J159" s="57"/>
      <c r="K159" s="57"/>
      <c r="L159" s="57"/>
      <c r="M159" s="57"/>
      <c r="N159" s="57"/>
      <c r="O159" s="57"/>
      <c r="P159" s="57"/>
      <c r="Q159" s="57"/>
      <c r="R159" s="57"/>
      <c r="S159" s="57"/>
      <c r="T159" s="57"/>
      <c r="U159" s="57"/>
      <c r="V159" s="57"/>
      <c r="W159" s="57"/>
      <c r="X159" s="57"/>
      <c r="Y159" s="57"/>
      <c r="Z159" s="57"/>
      <c r="AA159" s="57"/>
      <c r="AB159" s="57"/>
      <c r="AC159" s="57"/>
      <c r="AD159" s="57"/>
      <c r="AE159" s="57"/>
      <c r="AF159" s="57"/>
      <c r="AG159" s="57"/>
      <c r="AH159" s="57"/>
      <c r="AI159" s="57"/>
      <c r="AJ159" s="57"/>
      <c r="AK159" s="57"/>
      <c r="AL159" s="57"/>
      <c r="AM159" s="57"/>
      <c r="AN159" s="57"/>
      <c r="AO159" s="57"/>
      <c r="AP159" s="57"/>
      <c r="AQ159" s="57"/>
      <c r="AR159" s="57"/>
      <c r="AS159" s="57"/>
      <c r="AT159" s="57"/>
    </row>
    <row r="160" spans="3:388" x14ac:dyDescent="0.25">
      <c r="D160" s="57"/>
      <c r="E160" s="57"/>
      <c r="F160" s="57"/>
      <c r="G160" s="57"/>
      <c r="H160" s="57"/>
      <c r="I160" s="57"/>
      <c r="J160" s="57"/>
      <c r="K160" s="57"/>
      <c r="L160" s="57"/>
      <c r="M160" s="57"/>
      <c r="N160" s="57"/>
      <c r="O160" s="57"/>
      <c r="P160" s="57"/>
      <c r="Q160" s="57"/>
      <c r="R160" s="57"/>
      <c r="S160" s="57"/>
      <c r="T160" s="57"/>
      <c r="U160" s="57"/>
      <c r="V160" s="57"/>
      <c r="W160" s="57"/>
      <c r="X160" s="57"/>
      <c r="Y160" s="57"/>
      <c r="Z160" s="57"/>
      <c r="AA160" s="57"/>
      <c r="AB160" s="57"/>
      <c r="AC160" s="57"/>
      <c r="AD160" s="57"/>
      <c r="AE160" s="57"/>
      <c r="AF160" s="57"/>
      <c r="AG160" s="57"/>
      <c r="AH160" s="57"/>
      <c r="AI160" s="57"/>
      <c r="AJ160" s="57"/>
      <c r="AK160" s="57"/>
      <c r="AL160" s="57"/>
      <c r="AM160" s="57"/>
      <c r="AN160" s="57"/>
      <c r="AO160" s="57"/>
      <c r="AP160" s="57"/>
      <c r="AQ160" s="57"/>
      <c r="AR160" s="57"/>
      <c r="AS160" s="57"/>
      <c r="AT160" s="57"/>
      <c r="AU160" s="57"/>
      <c r="AV160" s="57"/>
      <c r="AW160" s="57"/>
      <c r="AX160" s="57"/>
      <c r="AY160" s="57"/>
      <c r="AZ160" s="57"/>
      <c r="BA160" s="57"/>
      <c r="BB160" s="57"/>
      <c r="BC160" s="57"/>
      <c r="BD160" s="57"/>
      <c r="BE160" s="57"/>
      <c r="BF160" s="57"/>
      <c r="BG160" s="57"/>
      <c r="BH160" s="57"/>
      <c r="BI160" s="57"/>
      <c r="BJ160" s="57"/>
      <c r="BK160" s="57"/>
      <c r="BL160" s="57"/>
      <c r="BM160" s="57"/>
      <c r="BN160" s="57"/>
      <c r="BO160" s="57"/>
      <c r="BP160" s="57"/>
      <c r="BQ160" s="57"/>
      <c r="BR160" s="57"/>
      <c r="BS160" s="57"/>
      <c r="BT160" s="57"/>
      <c r="BU160" s="57"/>
      <c r="BV160" s="57"/>
      <c r="BW160" s="57"/>
      <c r="BX160" s="57"/>
      <c r="BY160" s="57"/>
      <c r="BZ160" s="57"/>
      <c r="CA160" s="57"/>
      <c r="CB160" s="57"/>
      <c r="CC160" s="57"/>
      <c r="CD160" s="57"/>
      <c r="CE160" s="57"/>
      <c r="CF160" s="57"/>
      <c r="CG160" s="57"/>
      <c r="CH160" s="57"/>
      <c r="CI160" s="57"/>
      <c r="CJ160" s="57"/>
      <c r="CK160" s="57"/>
      <c r="CL160" s="57"/>
      <c r="CM160" s="57"/>
      <c r="CN160" s="57"/>
      <c r="CO160" s="57"/>
      <c r="CP160" s="57"/>
      <c r="CQ160" s="57"/>
      <c r="CR160" s="57"/>
      <c r="CS160" s="57"/>
      <c r="CT160" s="57"/>
      <c r="CU160" s="57"/>
      <c r="CV160" s="57"/>
      <c r="CW160" s="57"/>
      <c r="CX160" s="57"/>
      <c r="CY160" s="57"/>
      <c r="CZ160" s="57"/>
      <c r="DA160" s="57"/>
      <c r="DB160" s="57"/>
      <c r="DC160" s="57"/>
      <c r="DD160" s="57"/>
      <c r="DE160" s="57"/>
      <c r="DF160" s="57"/>
      <c r="DG160" s="57"/>
      <c r="DH160" s="57"/>
      <c r="DI160" s="57"/>
      <c r="DJ160" s="57"/>
      <c r="DK160" s="57"/>
      <c r="DL160" s="57"/>
      <c r="DM160" s="57"/>
      <c r="DN160" s="57"/>
      <c r="DO160" s="57"/>
      <c r="DP160" s="57"/>
      <c r="DQ160" s="57"/>
      <c r="DR160" s="57"/>
      <c r="DS160" s="57"/>
      <c r="DT160" s="57"/>
      <c r="DU160" s="57"/>
      <c r="DV160" s="57"/>
      <c r="DW160" s="57"/>
      <c r="DX160" s="57"/>
      <c r="DY160" s="57"/>
      <c r="DZ160" s="57"/>
      <c r="EA160" s="57"/>
      <c r="EB160" s="57"/>
      <c r="EC160" s="57"/>
      <c r="ED160" s="57"/>
      <c r="EE160" s="57"/>
      <c r="EF160" s="57"/>
      <c r="EG160" s="57"/>
      <c r="EH160" s="57"/>
      <c r="EI160" s="57"/>
      <c r="EJ160" s="57"/>
      <c r="EK160" s="57"/>
      <c r="EL160" s="57"/>
      <c r="EM160" s="57"/>
      <c r="EN160" s="57"/>
      <c r="EO160" s="57"/>
      <c r="EP160" s="57"/>
      <c r="EQ160" s="57"/>
      <c r="ER160" s="57"/>
      <c r="ES160" s="57"/>
      <c r="ET160" s="57"/>
      <c r="EU160" s="57"/>
      <c r="EV160" s="57"/>
      <c r="EW160" s="57"/>
      <c r="EX160" s="57"/>
      <c r="EY160" s="57"/>
      <c r="EZ160" s="57"/>
      <c r="FA160" s="57"/>
      <c r="FB160" s="57"/>
      <c r="FC160" s="57"/>
      <c r="FD160" s="57"/>
      <c r="FE160" s="57"/>
      <c r="FF160" s="57"/>
      <c r="FG160" s="57"/>
      <c r="FH160" s="57"/>
      <c r="FI160" s="57"/>
      <c r="FJ160" s="57"/>
      <c r="FK160" s="57"/>
      <c r="FL160" s="57"/>
      <c r="FM160" s="57"/>
      <c r="FN160" s="57"/>
      <c r="FO160" s="57"/>
      <c r="FP160" s="57"/>
      <c r="FQ160" s="57"/>
      <c r="FR160" s="57"/>
      <c r="FS160" s="57"/>
      <c r="FT160" s="57"/>
      <c r="FU160" s="57"/>
      <c r="FV160" s="57"/>
      <c r="FW160" s="57"/>
      <c r="FX160" s="57"/>
      <c r="FY160" s="57"/>
      <c r="FZ160" s="57"/>
      <c r="GA160" s="57"/>
      <c r="GB160" s="57"/>
      <c r="GC160" s="57"/>
      <c r="GD160" s="57"/>
      <c r="GE160" s="57"/>
      <c r="GF160" s="57"/>
      <c r="GG160" s="57"/>
      <c r="GH160" s="57"/>
      <c r="GI160" s="57"/>
      <c r="GJ160" s="57"/>
      <c r="GK160" s="57"/>
      <c r="GL160" s="57"/>
      <c r="GM160" s="57"/>
      <c r="GN160" s="57"/>
      <c r="GO160" s="57"/>
      <c r="GP160" s="57"/>
      <c r="GQ160" s="57"/>
      <c r="GR160" s="57"/>
      <c r="GS160" s="57"/>
      <c r="GT160" s="57"/>
      <c r="GU160" s="57"/>
      <c r="GV160" s="57"/>
      <c r="GW160" s="57"/>
      <c r="GX160" s="57"/>
      <c r="GY160" s="57"/>
      <c r="GZ160" s="57"/>
      <c r="HA160" s="57"/>
      <c r="HB160" s="57"/>
      <c r="HC160" s="57"/>
      <c r="HD160" s="57"/>
      <c r="HE160" s="57"/>
      <c r="HF160" s="57"/>
      <c r="HG160" s="57"/>
      <c r="HH160" s="57"/>
      <c r="HI160" s="57"/>
      <c r="HJ160" s="57"/>
      <c r="HK160" s="57"/>
      <c r="HL160" s="57"/>
      <c r="HM160" s="57"/>
      <c r="HN160" s="57"/>
      <c r="HO160" s="57"/>
      <c r="HP160" s="57"/>
      <c r="HQ160" s="57"/>
      <c r="HR160" s="57"/>
      <c r="HS160" s="57"/>
      <c r="HT160" s="57"/>
      <c r="HU160" s="57"/>
      <c r="HV160" s="57"/>
      <c r="HW160" s="57"/>
      <c r="HX160" s="57"/>
      <c r="HY160" s="57"/>
      <c r="HZ160" s="57"/>
      <c r="IA160" s="57"/>
      <c r="IB160" s="57"/>
      <c r="IC160" s="57"/>
      <c r="ID160" s="57"/>
      <c r="IE160" s="57"/>
      <c r="IF160" s="57"/>
      <c r="IG160" s="57"/>
      <c r="IH160" s="57"/>
      <c r="II160" s="57"/>
      <c r="IJ160" s="57"/>
      <c r="IK160" s="57"/>
      <c r="IL160" s="57"/>
      <c r="IM160" s="57"/>
      <c r="IN160" s="57"/>
      <c r="IO160" s="57"/>
      <c r="IP160" s="57"/>
      <c r="IQ160" s="57"/>
      <c r="IR160" s="57"/>
      <c r="IS160" s="57"/>
      <c r="IT160" s="57"/>
      <c r="IU160" s="57"/>
      <c r="IV160" s="57"/>
      <c r="IW160" s="57"/>
      <c r="IX160" s="57"/>
      <c r="IY160" s="57"/>
      <c r="IZ160" s="57"/>
      <c r="JA160" s="57"/>
      <c r="JB160" s="57"/>
      <c r="JC160" s="57"/>
      <c r="JD160" s="57"/>
      <c r="JE160" s="57"/>
      <c r="JF160" s="57"/>
      <c r="JG160" s="57"/>
      <c r="JH160" s="57"/>
      <c r="JI160" s="57"/>
      <c r="JJ160" s="57"/>
      <c r="JK160" s="57"/>
      <c r="JL160" s="57"/>
      <c r="JM160" s="57"/>
      <c r="JN160" s="57"/>
      <c r="JO160" s="57"/>
      <c r="JP160" s="57"/>
      <c r="JQ160" s="57"/>
      <c r="JR160" s="57"/>
      <c r="JS160" s="57"/>
      <c r="JT160" s="57"/>
      <c r="JU160" s="57"/>
      <c r="JV160" s="57"/>
      <c r="JW160" s="57"/>
      <c r="JX160" s="57"/>
      <c r="JY160" s="57"/>
      <c r="JZ160" s="57"/>
      <c r="KA160" s="57"/>
      <c r="KB160" s="57"/>
      <c r="KC160" s="57"/>
      <c r="KD160" s="57"/>
      <c r="KE160" s="57"/>
      <c r="KF160" s="57"/>
      <c r="KG160" s="57"/>
      <c r="KH160" s="57"/>
      <c r="KI160" s="57"/>
      <c r="KJ160" s="57"/>
      <c r="KK160" s="57"/>
      <c r="KL160" s="57"/>
      <c r="KM160" s="57"/>
      <c r="KN160" s="57"/>
      <c r="KO160" s="57"/>
      <c r="KP160" s="57"/>
      <c r="KQ160" s="57"/>
      <c r="KR160" s="57"/>
      <c r="KS160" s="57"/>
      <c r="KT160" s="57"/>
      <c r="KU160" s="57"/>
      <c r="KV160" s="57"/>
      <c r="KW160" s="57"/>
      <c r="KX160" s="57"/>
      <c r="KY160" s="57"/>
      <c r="KZ160" s="57"/>
      <c r="LA160" s="57"/>
      <c r="LB160" s="57"/>
      <c r="LC160" s="57"/>
      <c r="LD160" s="57"/>
      <c r="LE160" s="57"/>
      <c r="LF160" s="57"/>
      <c r="LG160" s="57"/>
      <c r="LH160" s="57"/>
      <c r="LI160" s="57"/>
      <c r="LJ160" s="57"/>
      <c r="LK160" s="57"/>
      <c r="LL160" s="57"/>
      <c r="LM160" s="57"/>
      <c r="LN160" s="57"/>
      <c r="LO160" s="57"/>
      <c r="LP160" s="57"/>
      <c r="LQ160" s="57"/>
      <c r="LR160" s="57"/>
      <c r="LS160" s="57"/>
      <c r="LT160" s="57"/>
      <c r="LU160" s="57"/>
      <c r="LV160" s="57"/>
      <c r="LW160" s="57"/>
      <c r="LX160" s="57"/>
      <c r="LY160" s="57"/>
      <c r="LZ160" s="57"/>
      <c r="MA160" s="57"/>
      <c r="MB160" s="57"/>
      <c r="MC160" s="57"/>
      <c r="MD160" s="57"/>
      <c r="ME160" s="57"/>
      <c r="MF160" s="57"/>
      <c r="MG160" s="57"/>
      <c r="MH160" s="57"/>
      <c r="MI160" s="57"/>
      <c r="MJ160" s="57"/>
      <c r="MK160" s="57"/>
      <c r="ML160" s="57"/>
      <c r="MM160" s="57"/>
      <c r="MN160" s="57"/>
      <c r="MO160" s="57"/>
      <c r="MP160" s="57"/>
      <c r="MQ160" s="57"/>
      <c r="MR160" s="57"/>
      <c r="MS160" s="57"/>
      <c r="MT160" s="57"/>
      <c r="MU160" s="57"/>
      <c r="MV160" s="57"/>
      <c r="MW160" s="57"/>
      <c r="MX160" s="57"/>
      <c r="MY160" s="57"/>
      <c r="MZ160" s="57"/>
      <c r="NA160" s="57"/>
      <c r="NB160" s="57"/>
      <c r="NC160" s="57"/>
      <c r="ND160" s="57"/>
      <c r="NE160" s="57"/>
      <c r="NF160" s="57"/>
      <c r="NG160" s="57"/>
      <c r="NH160" s="57"/>
      <c r="NI160" s="57"/>
      <c r="NJ160" s="57"/>
      <c r="NK160" s="57"/>
      <c r="NL160" s="57"/>
      <c r="NM160" s="57"/>
      <c r="NN160" s="57"/>
      <c r="NO160" s="57"/>
      <c r="NP160" s="57"/>
      <c r="NQ160" s="57"/>
      <c r="NR160" s="57"/>
      <c r="NS160" s="57"/>
      <c r="NT160" s="57"/>
      <c r="NU160" s="57"/>
      <c r="NV160" s="57"/>
      <c r="NW160" s="57"/>
      <c r="NX160" s="57"/>
    </row>
    <row r="161" spans="1:396" x14ac:dyDescent="0.25">
      <c r="D161" s="57"/>
      <c r="E161" s="57"/>
      <c r="F161" s="57"/>
      <c r="G161" s="57"/>
      <c r="H161" s="57"/>
      <c r="I161" s="57"/>
      <c r="J161" s="57"/>
      <c r="K161" s="57"/>
      <c r="L161" s="57"/>
      <c r="M161" s="57"/>
      <c r="N161" s="57"/>
      <c r="O161" s="57"/>
      <c r="P161" s="57"/>
      <c r="Q161" s="57"/>
      <c r="R161" s="57"/>
      <c r="S161" s="57"/>
      <c r="T161" s="57"/>
      <c r="U161" s="57"/>
      <c r="V161" s="57"/>
      <c r="W161" s="57"/>
      <c r="X161" s="57"/>
      <c r="Y161" s="57"/>
      <c r="Z161" s="57"/>
      <c r="AA161" s="57"/>
      <c r="AB161" s="57"/>
      <c r="AC161" s="57"/>
      <c r="AD161" s="57"/>
      <c r="AE161" s="57"/>
      <c r="AF161" s="57"/>
      <c r="AG161" s="57"/>
      <c r="AH161" s="57"/>
      <c r="AI161" s="57"/>
      <c r="AJ161" s="57"/>
      <c r="AK161" s="57"/>
      <c r="AL161" s="57"/>
      <c r="AM161" s="57"/>
      <c r="AN161" s="57"/>
      <c r="AO161" s="57"/>
      <c r="AP161" s="57"/>
      <c r="AQ161" s="57"/>
      <c r="AR161" s="57"/>
      <c r="AS161" s="57"/>
      <c r="AT161" s="57"/>
      <c r="AU161" s="57"/>
      <c r="AV161" s="57"/>
      <c r="AW161" s="57"/>
      <c r="AX161" s="57"/>
      <c r="AY161" s="57"/>
      <c r="AZ161" s="57"/>
      <c r="BA161" s="57"/>
      <c r="BB161" s="57"/>
      <c r="BC161" s="57"/>
      <c r="BD161" s="57"/>
      <c r="BE161" s="57"/>
      <c r="BF161" s="57"/>
      <c r="BG161" s="57"/>
      <c r="BH161" s="57"/>
      <c r="BI161" s="57"/>
      <c r="BJ161" s="57"/>
      <c r="BK161" s="57"/>
      <c r="BL161" s="57"/>
      <c r="BM161" s="57"/>
      <c r="BN161" s="57"/>
      <c r="BO161" s="57"/>
      <c r="BP161" s="57"/>
      <c r="BQ161" s="57"/>
      <c r="BR161" s="57"/>
      <c r="BS161" s="57"/>
      <c r="BT161" s="57"/>
      <c r="BU161" s="57"/>
      <c r="BV161" s="57"/>
      <c r="BW161" s="57"/>
      <c r="BX161" s="57"/>
      <c r="BY161" s="57"/>
      <c r="BZ161" s="57"/>
      <c r="CA161" s="57"/>
      <c r="CB161" s="57"/>
      <c r="CC161" s="57"/>
      <c r="CD161" s="57"/>
      <c r="CE161" s="57"/>
      <c r="CF161" s="57"/>
      <c r="CG161" s="57"/>
      <c r="CH161" s="57"/>
      <c r="CI161" s="57"/>
      <c r="CJ161" s="57"/>
      <c r="CK161" s="57"/>
      <c r="CL161" s="57"/>
      <c r="CM161" s="57"/>
      <c r="CN161" s="57"/>
      <c r="CO161" s="57"/>
      <c r="CP161" s="57"/>
      <c r="CQ161" s="57"/>
      <c r="CR161" s="57"/>
      <c r="CS161" s="57"/>
      <c r="CT161" s="57"/>
      <c r="CU161" s="57"/>
      <c r="CV161" s="57"/>
      <c r="CW161" s="57"/>
      <c r="CX161" s="57"/>
      <c r="CY161" s="57"/>
      <c r="CZ161" s="57"/>
      <c r="DA161" s="57"/>
      <c r="DB161" s="57"/>
      <c r="DC161" s="57"/>
      <c r="DD161" s="57"/>
      <c r="DE161" s="57"/>
      <c r="DF161" s="57"/>
      <c r="DG161" s="57"/>
      <c r="DH161" s="57"/>
      <c r="DI161" s="57"/>
      <c r="DJ161" s="57"/>
      <c r="DK161" s="57"/>
      <c r="DL161" s="57"/>
      <c r="DM161" s="57"/>
      <c r="DN161" s="57"/>
      <c r="DO161" s="57"/>
      <c r="DP161" s="57"/>
      <c r="DQ161" s="57"/>
      <c r="DR161" s="57"/>
      <c r="DS161" s="57"/>
      <c r="DT161" s="57"/>
      <c r="DU161" s="57"/>
      <c r="DV161" s="57"/>
      <c r="DW161" s="57"/>
      <c r="DX161" s="57"/>
      <c r="DY161" s="57"/>
      <c r="DZ161" s="57"/>
      <c r="EA161" s="57"/>
      <c r="EB161" s="57"/>
      <c r="EC161" s="57"/>
      <c r="ED161" s="57"/>
      <c r="EE161" s="57"/>
      <c r="EF161" s="57"/>
      <c r="EG161" s="57"/>
      <c r="EH161" s="57"/>
      <c r="EI161" s="57"/>
      <c r="EJ161" s="57"/>
      <c r="EK161" s="57"/>
      <c r="EL161" s="57"/>
      <c r="EM161" s="57"/>
      <c r="EN161" s="57"/>
      <c r="EO161" s="57"/>
      <c r="EP161" s="57"/>
      <c r="EQ161" s="57"/>
      <c r="ER161" s="57"/>
      <c r="ES161" s="57"/>
      <c r="ET161" s="57"/>
      <c r="EU161" s="57"/>
      <c r="EV161" s="57"/>
      <c r="EW161" s="57"/>
      <c r="EX161" s="57"/>
      <c r="EY161" s="57"/>
      <c r="EZ161" s="57"/>
      <c r="FA161" s="57"/>
      <c r="FB161" s="57"/>
      <c r="FC161" s="57"/>
      <c r="FD161" s="57"/>
      <c r="FE161" s="57"/>
      <c r="FF161" s="57"/>
      <c r="FG161" s="57"/>
      <c r="FH161" s="57"/>
      <c r="FI161" s="57"/>
      <c r="FJ161" s="57"/>
      <c r="FK161" s="57"/>
      <c r="FL161" s="57"/>
      <c r="FM161" s="57"/>
      <c r="FN161" s="57"/>
      <c r="FO161" s="57"/>
      <c r="FP161" s="57"/>
      <c r="FQ161" s="57"/>
      <c r="FR161" s="57"/>
      <c r="FS161" s="57"/>
      <c r="FT161" s="57"/>
      <c r="FU161" s="57"/>
      <c r="FV161" s="57"/>
      <c r="FW161" s="57"/>
      <c r="FX161" s="57"/>
      <c r="FY161" s="57"/>
      <c r="FZ161" s="57"/>
      <c r="GA161" s="57"/>
      <c r="GB161" s="57"/>
      <c r="GC161" s="57"/>
      <c r="GD161" s="57"/>
      <c r="GE161" s="57"/>
      <c r="GF161" s="57"/>
      <c r="GG161" s="57"/>
      <c r="GH161" s="57"/>
      <c r="GI161" s="57"/>
      <c r="GJ161" s="57"/>
      <c r="GK161" s="57"/>
      <c r="GL161" s="57"/>
      <c r="GM161" s="57"/>
      <c r="GN161" s="57"/>
      <c r="GO161" s="57"/>
      <c r="GP161" s="57"/>
      <c r="GQ161" s="57"/>
      <c r="GR161" s="57"/>
      <c r="GS161" s="57"/>
      <c r="GT161" s="57"/>
      <c r="GU161" s="57"/>
      <c r="GV161" s="57"/>
      <c r="GW161" s="57"/>
      <c r="GX161" s="57"/>
      <c r="GY161" s="57"/>
      <c r="GZ161" s="57"/>
      <c r="HA161" s="57"/>
      <c r="HB161" s="57"/>
      <c r="HC161" s="57"/>
      <c r="HD161" s="57"/>
      <c r="HE161" s="57"/>
      <c r="HF161" s="57"/>
      <c r="HG161" s="57"/>
      <c r="HH161" s="57"/>
      <c r="HI161" s="57"/>
      <c r="HJ161" s="57"/>
      <c r="HK161" s="57"/>
      <c r="HL161" s="57"/>
      <c r="HM161" s="57"/>
      <c r="HN161" s="57"/>
      <c r="HO161" s="57"/>
      <c r="HP161" s="57"/>
      <c r="HQ161" s="57"/>
      <c r="HR161" s="57"/>
      <c r="HS161" s="57"/>
      <c r="HT161" s="57"/>
      <c r="HU161" s="57"/>
      <c r="HV161" s="57"/>
      <c r="HW161" s="57"/>
      <c r="HX161" s="57"/>
      <c r="HY161" s="57"/>
      <c r="HZ161" s="57"/>
      <c r="IA161" s="57"/>
      <c r="IB161" s="57"/>
      <c r="IC161" s="57"/>
      <c r="ID161" s="57"/>
      <c r="IE161" s="57"/>
      <c r="IF161" s="57"/>
      <c r="IG161" s="57"/>
      <c r="IH161" s="57"/>
      <c r="II161" s="57"/>
      <c r="IJ161" s="57"/>
      <c r="IK161" s="57"/>
      <c r="IL161" s="57"/>
      <c r="IM161" s="57"/>
      <c r="IN161" s="57"/>
      <c r="IO161" s="57"/>
      <c r="IP161" s="57"/>
      <c r="IQ161" s="57"/>
      <c r="IR161" s="57"/>
      <c r="IS161" s="57"/>
      <c r="IT161" s="57"/>
      <c r="IU161" s="57"/>
      <c r="IV161" s="57"/>
      <c r="IW161" s="57"/>
      <c r="IX161" s="57"/>
      <c r="IY161" s="57"/>
      <c r="IZ161" s="57"/>
      <c r="JA161" s="57"/>
      <c r="JB161" s="57"/>
      <c r="JC161" s="57"/>
      <c r="JD161" s="57"/>
      <c r="JE161" s="57"/>
      <c r="JF161" s="57"/>
      <c r="JG161" s="57"/>
      <c r="JH161" s="57"/>
      <c r="JI161" s="57"/>
      <c r="JJ161" s="57"/>
      <c r="JK161" s="57"/>
      <c r="JL161" s="57"/>
      <c r="JM161" s="57"/>
      <c r="JN161" s="57"/>
      <c r="JO161" s="57"/>
      <c r="JP161" s="57"/>
      <c r="JQ161" s="57"/>
      <c r="JR161" s="57"/>
      <c r="JS161" s="57"/>
      <c r="JT161" s="57"/>
      <c r="JU161" s="57"/>
      <c r="JV161" s="57"/>
      <c r="JW161" s="57"/>
      <c r="JX161" s="57"/>
      <c r="JY161" s="57"/>
      <c r="JZ161" s="57"/>
      <c r="KA161" s="57"/>
      <c r="KB161" s="57"/>
      <c r="KC161" s="57"/>
      <c r="KD161" s="57"/>
      <c r="KE161" s="57"/>
      <c r="KF161" s="57"/>
      <c r="KG161" s="57"/>
      <c r="KH161" s="57"/>
      <c r="KI161" s="57"/>
      <c r="KJ161" s="57"/>
      <c r="KK161" s="57"/>
      <c r="KL161" s="57"/>
      <c r="KM161" s="57"/>
      <c r="KN161" s="57"/>
      <c r="KO161" s="57"/>
      <c r="KP161" s="57"/>
      <c r="KQ161" s="57"/>
      <c r="KR161" s="57"/>
      <c r="KS161" s="57"/>
      <c r="KT161" s="57"/>
      <c r="KU161" s="57"/>
      <c r="KV161" s="57"/>
      <c r="KW161" s="57"/>
      <c r="KX161" s="57"/>
      <c r="KY161" s="57"/>
      <c r="KZ161" s="57"/>
      <c r="LA161" s="57"/>
      <c r="LB161" s="57"/>
      <c r="LC161" s="57"/>
      <c r="LD161" s="57"/>
      <c r="LE161" s="57"/>
      <c r="LF161" s="57"/>
      <c r="LG161" s="57"/>
      <c r="LH161" s="57"/>
      <c r="LI161" s="57"/>
      <c r="LJ161" s="57"/>
      <c r="LK161" s="57"/>
      <c r="LL161" s="57"/>
      <c r="LM161" s="57"/>
      <c r="LN161" s="57"/>
      <c r="LO161" s="57"/>
      <c r="LP161" s="57"/>
      <c r="LQ161" s="57"/>
      <c r="LR161" s="57"/>
      <c r="LS161" s="57"/>
      <c r="LT161" s="57"/>
      <c r="LU161" s="57"/>
      <c r="LV161" s="57"/>
      <c r="LW161" s="57"/>
      <c r="LX161" s="57"/>
      <c r="LY161" s="57"/>
      <c r="LZ161" s="57"/>
      <c r="MA161" s="57"/>
      <c r="MB161" s="57"/>
      <c r="MC161" s="57"/>
      <c r="MD161" s="57"/>
      <c r="ME161" s="57"/>
      <c r="MF161" s="57"/>
      <c r="MG161" s="57"/>
      <c r="MH161" s="57"/>
      <c r="MI161" s="57"/>
      <c r="MJ161" s="57"/>
      <c r="MK161" s="57"/>
      <c r="ML161" s="57"/>
      <c r="MM161" s="57"/>
      <c r="MN161" s="57"/>
      <c r="MO161" s="57"/>
      <c r="MP161" s="57"/>
      <c r="MQ161" s="57"/>
      <c r="MR161" s="57"/>
      <c r="MS161" s="57"/>
      <c r="MT161" s="57"/>
      <c r="MU161" s="57"/>
      <c r="MV161" s="57"/>
      <c r="MW161" s="57"/>
      <c r="MX161" s="57"/>
      <c r="MY161" s="57"/>
      <c r="MZ161" s="57"/>
      <c r="NA161" s="57"/>
      <c r="NB161" s="57"/>
      <c r="NC161" s="57"/>
      <c r="ND161" s="57"/>
      <c r="NE161" s="57"/>
      <c r="NF161" s="57"/>
      <c r="NG161" s="57"/>
      <c r="NH161" s="57"/>
      <c r="NI161" s="57"/>
      <c r="NJ161" s="57"/>
      <c r="NK161" s="57"/>
      <c r="NL161" s="57"/>
      <c r="NM161" s="57"/>
      <c r="NN161" s="57"/>
      <c r="NO161" s="57"/>
      <c r="NP161" s="57"/>
      <c r="NQ161" s="57"/>
      <c r="NR161" s="57"/>
      <c r="NS161" s="57"/>
      <c r="NT161" s="57"/>
      <c r="NU161" s="57"/>
      <c r="NV161" s="57"/>
      <c r="NW161" s="57"/>
      <c r="NX161" s="57"/>
    </row>
    <row r="162" spans="1:396" x14ac:dyDescent="0.25">
      <c r="D162" s="57"/>
      <c r="E162" s="57"/>
      <c r="F162" s="57"/>
      <c r="G162" s="57"/>
      <c r="H162" s="57"/>
      <c r="I162" s="57"/>
      <c r="J162" s="57"/>
      <c r="K162" s="57"/>
      <c r="L162" s="57"/>
      <c r="M162" s="57"/>
      <c r="N162" s="57"/>
      <c r="O162" s="57"/>
      <c r="P162" s="57"/>
      <c r="Q162" s="57"/>
      <c r="R162" s="57"/>
      <c r="S162" s="57"/>
      <c r="T162" s="57"/>
      <c r="U162" s="57"/>
      <c r="V162" s="57"/>
      <c r="W162" s="57"/>
      <c r="X162" s="57"/>
      <c r="Y162" s="57"/>
      <c r="Z162" s="57"/>
      <c r="AA162" s="57"/>
      <c r="AB162" s="57"/>
      <c r="AC162" s="57"/>
      <c r="AD162" s="57"/>
      <c r="AE162" s="57"/>
      <c r="AF162" s="57"/>
      <c r="AG162" s="57"/>
      <c r="AH162" s="57"/>
      <c r="AI162" s="57"/>
      <c r="AJ162" s="57"/>
      <c r="AK162" s="57"/>
      <c r="AL162" s="57"/>
      <c r="AM162" s="57"/>
      <c r="AN162" s="57"/>
      <c r="AO162" s="57"/>
      <c r="AP162" s="57"/>
      <c r="AQ162" s="57"/>
      <c r="AR162" s="57"/>
      <c r="AS162" s="57"/>
      <c r="AT162" s="57"/>
      <c r="AU162" s="57"/>
      <c r="AV162" s="57"/>
      <c r="AW162" s="57"/>
      <c r="AX162" s="57"/>
      <c r="AY162" s="57"/>
      <c r="AZ162" s="57"/>
      <c r="BA162" s="57"/>
      <c r="BB162" s="57"/>
      <c r="BC162" s="57"/>
      <c r="BD162" s="57"/>
      <c r="BE162" s="57"/>
      <c r="BF162" s="57"/>
      <c r="BG162" s="57"/>
      <c r="BH162" s="57"/>
      <c r="BI162" s="57"/>
      <c r="BJ162" s="57"/>
      <c r="BK162" s="57"/>
      <c r="BL162" s="57"/>
      <c r="BM162" s="57"/>
      <c r="BN162" s="57"/>
      <c r="BO162" s="57"/>
      <c r="BP162" s="57"/>
      <c r="BQ162" s="57"/>
      <c r="BR162" s="57"/>
      <c r="BS162" s="57"/>
      <c r="BT162" s="57"/>
      <c r="BU162" s="57"/>
      <c r="BV162" s="57"/>
      <c r="BW162" s="57"/>
      <c r="BX162" s="57"/>
      <c r="BY162" s="57"/>
      <c r="BZ162" s="57"/>
      <c r="CA162" s="57"/>
      <c r="CB162" s="57"/>
      <c r="CC162" s="57"/>
      <c r="CD162" s="57"/>
      <c r="CE162" s="57"/>
      <c r="CF162" s="57"/>
      <c r="CG162" s="57"/>
      <c r="CH162" s="57"/>
      <c r="CI162" s="57"/>
      <c r="CJ162" s="57"/>
      <c r="CK162" s="57"/>
      <c r="CL162" s="57"/>
      <c r="CM162" s="57"/>
      <c r="CN162" s="57"/>
      <c r="CO162" s="57"/>
      <c r="CP162" s="57"/>
      <c r="CQ162" s="57"/>
      <c r="CR162" s="57"/>
      <c r="CS162" s="57"/>
      <c r="CT162" s="57"/>
      <c r="CU162" s="57"/>
      <c r="CV162" s="57"/>
      <c r="CW162" s="57"/>
      <c r="CX162" s="57"/>
      <c r="CY162" s="57"/>
      <c r="CZ162" s="57"/>
      <c r="DA162" s="57"/>
      <c r="DB162" s="57"/>
      <c r="DC162" s="57"/>
      <c r="DD162" s="57"/>
      <c r="DE162" s="57"/>
      <c r="DF162" s="57"/>
      <c r="DG162" s="57"/>
      <c r="DH162" s="57"/>
      <c r="DI162" s="57"/>
      <c r="DJ162" s="57"/>
      <c r="DK162" s="57"/>
      <c r="DL162" s="57"/>
      <c r="DM162" s="57"/>
      <c r="DN162" s="57"/>
      <c r="DO162" s="57"/>
      <c r="DP162" s="57"/>
      <c r="DQ162" s="57"/>
      <c r="DR162" s="57"/>
      <c r="DS162" s="57"/>
      <c r="DT162" s="57"/>
      <c r="DU162" s="57"/>
      <c r="DV162" s="57"/>
      <c r="DW162" s="57"/>
      <c r="DX162" s="57"/>
      <c r="DY162" s="57"/>
      <c r="DZ162" s="57"/>
      <c r="EA162" s="57"/>
      <c r="EB162" s="57"/>
      <c r="EC162" s="57"/>
      <c r="ED162" s="57"/>
      <c r="EE162" s="57"/>
      <c r="EF162" s="57"/>
      <c r="EG162" s="57"/>
      <c r="EH162" s="57"/>
      <c r="EI162" s="57"/>
      <c r="EJ162" s="57"/>
      <c r="EK162" s="57"/>
      <c r="EL162" s="57"/>
      <c r="EM162" s="57"/>
      <c r="EN162" s="57"/>
      <c r="EO162" s="57"/>
      <c r="EP162" s="57"/>
      <c r="EQ162" s="57"/>
      <c r="ER162" s="57"/>
      <c r="ES162" s="57"/>
      <c r="ET162" s="57"/>
      <c r="EU162" s="57"/>
      <c r="EV162" s="57"/>
      <c r="EW162" s="57"/>
      <c r="EX162" s="57"/>
      <c r="EY162" s="57"/>
      <c r="EZ162" s="57"/>
      <c r="FA162" s="57"/>
      <c r="FB162" s="57"/>
      <c r="FC162" s="57"/>
      <c r="FD162" s="57"/>
      <c r="FE162" s="57"/>
      <c r="FF162" s="57"/>
      <c r="FG162" s="57"/>
      <c r="FH162" s="57"/>
      <c r="FI162" s="57"/>
      <c r="FJ162" s="57"/>
      <c r="FK162" s="57"/>
      <c r="FL162" s="57"/>
      <c r="FM162" s="57"/>
      <c r="FN162" s="57"/>
      <c r="FO162" s="57"/>
      <c r="FP162" s="57"/>
      <c r="FQ162" s="57"/>
      <c r="FR162" s="57"/>
      <c r="FS162" s="57"/>
      <c r="FT162" s="57"/>
      <c r="FU162" s="57"/>
      <c r="FV162" s="57"/>
      <c r="FW162" s="57"/>
      <c r="FX162" s="57"/>
      <c r="FY162" s="57"/>
      <c r="FZ162" s="57"/>
      <c r="GA162" s="57"/>
      <c r="GB162" s="57"/>
      <c r="GC162" s="57"/>
      <c r="GD162" s="57"/>
      <c r="GE162" s="57"/>
      <c r="GF162" s="57"/>
      <c r="GG162" s="57"/>
      <c r="GH162" s="57"/>
      <c r="GI162" s="57"/>
      <c r="GJ162" s="57"/>
      <c r="GK162" s="57"/>
      <c r="GL162" s="57"/>
      <c r="GM162" s="57"/>
      <c r="GN162" s="57"/>
      <c r="GO162" s="57"/>
      <c r="GP162" s="57"/>
      <c r="GQ162" s="57"/>
      <c r="GR162" s="57"/>
      <c r="GS162" s="57"/>
      <c r="GT162" s="57"/>
      <c r="GU162" s="57"/>
      <c r="GV162" s="57"/>
      <c r="GW162" s="57"/>
      <c r="GX162" s="57"/>
      <c r="GY162" s="57"/>
      <c r="GZ162" s="57"/>
      <c r="HA162" s="57"/>
      <c r="HB162" s="57"/>
      <c r="HC162" s="57"/>
      <c r="HD162" s="57"/>
      <c r="HE162" s="57"/>
      <c r="HF162" s="57"/>
      <c r="HG162" s="57"/>
      <c r="HH162" s="57"/>
      <c r="HI162" s="57"/>
      <c r="HJ162" s="57"/>
      <c r="HK162" s="57"/>
      <c r="HL162" s="57"/>
      <c r="HM162" s="57"/>
      <c r="HN162" s="57"/>
      <c r="HO162" s="57"/>
      <c r="HP162" s="57"/>
      <c r="HQ162" s="57"/>
      <c r="HR162" s="57"/>
      <c r="HS162" s="57"/>
      <c r="HT162" s="57"/>
      <c r="HU162" s="57"/>
      <c r="HV162" s="57"/>
      <c r="HW162" s="57"/>
      <c r="HX162" s="57"/>
      <c r="HY162" s="57"/>
      <c r="HZ162" s="57"/>
      <c r="IA162" s="57"/>
      <c r="IB162" s="57"/>
      <c r="IC162" s="57"/>
      <c r="ID162" s="57"/>
      <c r="IE162" s="57"/>
      <c r="IF162" s="57"/>
      <c r="IG162" s="57"/>
      <c r="IH162" s="57"/>
      <c r="II162" s="57"/>
      <c r="IJ162" s="57"/>
      <c r="IK162" s="57"/>
      <c r="IL162" s="57"/>
      <c r="IM162" s="57"/>
      <c r="IN162" s="57"/>
      <c r="IO162" s="57"/>
      <c r="IP162" s="57"/>
      <c r="IQ162" s="57"/>
      <c r="IR162" s="57"/>
      <c r="IS162" s="57"/>
      <c r="IT162" s="57"/>
      <c r="IU162" s="57"/>
      <c r="IV162" s="57"/>
      <c r="IW162" s="57"/>
      <c r="IX162" s="57"/>
      <c r="IY162" s="57"/>
      <c r="IZ162" s="57"/>
      <c r="JA162" s="57"/>
      <c r="JB162" s="57"/>
      <c r="JC162" s="57"/>
      <c r="JD162" s="57"/>
      <c r="JE162" s="57"/>
      <c r="JF162" s="57"/>
      <c r="JG162" s="57"/>
      <c r="JH162" s="57"/>
      <c r="JI162" s="57"/>
      <c r="JJ162" s="57"/>
      <c r="JK162" s="57"/>
      <c r="JL162" s="57"/>
      <c r="JM162" s="57"/>
      <c r="JN162" s="57"/>
      <c r="JO162" s="57"/>
      <c r="JP162" s="57"/>
      <c r="JQ162" s="57"/>
      <c r="JR162" s="57"/>
      <c r="JS162" s="57"/>
      <c r="JT162" s="57"/>
      <c r="JU162" s="57"/>
      <c r="JV162" s="57"/>
      <c r="JW162" s="57"/>
      <c r="JX162" s="57"/>
      <c r="JY162" s="57"/>
      <c r="JZ162" s="57"/>
      <c r="KA162" s="57"/>
      <c r="KB162" s="57"/>
      <c r="KC162" s="57"/>
      <c r="KD162" s="57"/>
      <c r="KE162" s="57"/>
      <c r="KF162" s="57"/>
      <c r="KG162" s="57"/>
      <c r="KH162" s="57"/>
      <c r="KI162" s="57"/>
      <c r="KJ162" s="57"/>
      <c r="KK162" s="57"/>
      <c r="KL162" s="57"/>
      <c r="KM162" s="57"/>
      <c r="KN162" s="57"/>
      <c r="KO162" s="57"/>
      <c r="KP162" s="57"/>
      <c r="KQ162" s="57"/>
      <c r="KR162" s="57"/>
      <c r="KS162" s="57"/>
      <c r="KT162" s="57"/>
      <c r="KU162" s="57"/>
      <c r="KV162" s="57"/>
      <c r="KW162" s="57"/>
      <c r="KX162" s="57"/>
      <c r="KY162" s="57"/>
      <c r="KZ162" s="57"/>
      <c r="LA162" s="57"/>
      <c r="LB162" s="57"/>
      <c r="LC162" s="57"/>
      <c r="LD162" s="57"/>
      <c r="LE162" s="57"/>
      <c r="LF162" s="57"/>
      <c r="LG162" s="57"/>
      <c r="LH162" s="57"/>
      <c r="LI162" s="57"/>
      <c r="LJ162" s="57"/>
      <c r="LK162" s="57"/>
      <c r="LL162" s="57"/>
      <c r="LM162" s="57"/>
      <c r="LN162" s="57"/>
      <c r="LO162" s="57"/>
      <c r="LP162" s="57"/>
      <c r="LQ162" s="57"/>
      <c r="LR162" s="57"/>
      <c r="LS162" s="57"/>
      <c r="LT162" s="57"/>
      <c r="LU162" s="57"/>
      <c r="LV162" s="57"/>
      <c r="LW162" s="57"/>
      <c r="LX162" s="57"/>
      <c r="LY162" s="57"/>
      <c r="LZ162" s="57"/>
      <c r="MA162" s="57"/>
      <c r="MB162" s="57"/>
      <c r="MC162" s="57"/>
      <c r="MD162" s="57"/>
      <c r="ME162" s="57"/>
      <c r="MF162" s="57"/>
      <c r="MG162" s="57"/>
      <c r="MH162" s="57"/>
      <c r="MI162" s="57"/>
      <c r="MJ162" s="57"/>
      <c r="MK162" s="57"/>
      <c r="ML162" s="57"/>
      <c r="MM162" s="57"/>
      <c r="MN162" s="57"/>
      <c r="MO162" s="57"/>
      <c r="MP162" s="57"/>
      <c r="MQ162" s="57"/>
      <c r="MR162" s="57"/>
      <c r="MS162" s="57"/>
      <c r="MT162" s="57"/>
      <c r="MU162" s="57"/>
      <c r="MV162" s="57"/>
      <c r="MW162" s="57"/>
      <c r="MX162" s="57"/>
      <c r="MY162" s="57"/>
      <c r="MZ162" s="57"/>
      <c r="NA162" s="57"/>
      <c r="NB162" s="57"/>
      <c r="NC162" s="57"/>
      <c r="ND162" s="57"/>
      <c r="NE162" s="57"/>
      <c r="NF162" s="57"/>
      <c r="NG162" s="57"/>
      <c r="NH162" s="57"/>
      <c r="NI162" s="57"/>
      <c r="NJ162" s="57"/>
      <c r="NK162" s="57"/>
      <c r="NL162" s="57"/>
      <c r="NM162" s="57"/>
      <c r="NN162" s="57"/>
      <c r="NO162" s="57"/>
      <c r="NP162" s="57"/>
    </row>
    <row r="163" spans="1:396" x14ac:dyDescent="0.25">
      <c r="D163" s="57"/>
      <c r="E163" s="57"/>
      <c r="F163" s="57"/>
      <c r="G163" s="57"/>
      <c r="H163" s="57"/>
      <c r="I163" s="57"/>
      <c r="J163" s="57"/>
      <c r="K163" s="57"/>
      <c r="L163" s="57"/>
      <c r="M163" s="57"/>
      <c r="N163" s="57"/>
      <c r="O163" s="57"/>
      <c r="P163" s="57"/>
      <c r="Q163" s="57"/>
      <c r="R163" s="57"/>
      <c r="S163" s="57"/>
      <c r="T163" s="57"/>
      <c r="U163" s="57"/>
      <c r="V163" s="57"/>
      <c r="W163" s="57"/>
      <c r="X163" s="57"/>
      <c r="Y163" s="57"/>
      <c r="Z163" s="57"/>
      <c r="AA163" s="57"/>
      <c r="AB163" s="57"/>
      <c r="AC163" s="57"/>
      <c r="AD163" s="57"/>
      <c r="AE163" s="57"/>
      <c r="AF163" s="57"/>
      <c r="AG163" s="57"/>
      <c r="AH163" s="57"/>
      <c r="AI163" s="57"/>
      <c r="AJ163" s="57"/>
      <c r="AK163" s="57"/>
      <c r="AL163" s="57"/>
      <c r="AM163" s="57"/>
      <c r="AN163" s="57"/>
      <c r="AO163" s="57"/>
      <c r="AP163" s="57"/>
      <c r="AQ163" s="57"/>
      <c r="AR163" s="57"/>
      <c r="AS163" s="57"/>
      <c r="AT163" s="57"/>
      <c r="AU163" s="57"/>
      <c r="AV163" s="57"/>
      <c r="AW163" s="57"/>
      <c r="AX163" s="57"/>
      <c r="AY163" s="57"/>
      <c r="AZ163" s="57"/>
      <c r="BA163" s="57"/>
      <c r="BB163" s="57"/>
      <c r="BC163" s="57"/>
      <c r="BD163" s="57"/>
      <c r="BE163" s="57"/>
      <c r="BF163" s="57"/>
      <c r="BG163" s="57"/>
      <c r="BH163" s="57"/>
      <c r="BI163" s="57"/>
      <c r="BJ163" s="57"/>
      <c r="BK163" s="57"/>
      <c r="BL163" s="57"/>
      <c r="BM163" s="57"/>
      <c r="BN163" s="57"/>
      <c r="BO163" s="57"/>
      <c r="BP163" s="57"/>
      <c r="BQ163" s="57"/>
      <c r="BR163" s="57"/>
      <c r="BS163" s="57"/>
      <c r="BT163" s="57"/>
      <c r="BU163" s="57"/>
      <c r="BV163" s="57"/>
      <c r="BW163" s="57"/>
      <c r="BX163" s="57"/>
      <c r="BY163" s="57"/>
      <c r="BZ163" s="57"/>
      <c r="CA163" s="57"/>
      <c r="CB163" s="57"/>
      <c r="CC163" s="57"/>
      <c r="CD163" s="57"/>
      <c r="CE163" s="57"/>
      <c r="CF163" s="57"/>
      <c r="CG163" s="57"/>
      <c r="CH163" s="57"/>
      <c r="CI163" s="57"/>
      <c r="CJ163" s="57"/>
      <c r="CK163" s="57"/>
      <c r="CL163" s="57"/>
      <c r="CM163" s="57"/>
      <c r="CN163" s="57"/>
      <c r="CO163" s="57"/>
      <c r="CP163" s="57"/>
      <c r="CQ163" s="57"/>
      <c r="CR163" s="57"/>
      <c r="CS163" s="57"/>
      <c r="CT163" s="57"/>
      <c r="CU163" s="57"/>
      <c r="CV163" s="57"/>
      <c r="CW163" s="57"/>
      <c r="CX163" s="57"/>
      <c r="CY163" s="57"/>
      <c r="CZ163" s="57"/>
      <c r="DA163" s="57"/>
      <c r="DB163" s="57"/>
      <c r="DC163" s="57"/>
      <c r="DD163" s="57"/>
      <c r="DE163" s="57"/>
      <c r="DF163" s="57"/>
      <c r="DG163" s="57"/>
      <c r="DH163" s="57"/>
      <c r="DI163" s="57"/>
      <c r="DJ163" s="57"/>
      <c r="DK163" s="57"/>
      <c r="DL163" s="57"/>
      <c r="DM163" s="57"/>
      <c r="DN163" s="57"/>
      <c r="DO163" s="57"/>
      <c r="DP163" s="57"/>
      <c r="DQ163" s="57"/>
      <c r="DR163" s="57"/>
      <c r="DS163" s="57"/>
      <c r="DT163" s="57"/>
      <c r="DU163" s="57"/>
      <c r="DV163" s="57"/>
      <c r="DW163" s="57"/>
      <c r="DX163" s="57"/>
      <c r="DY163" s="57"/>
      <c r="DZ163" s="57"/>
      <c r="EA163" s="57"/>
      <c r="EB163" s="57"/>
      <c r="EC163" s="57"/>
      <c r="ED163" s="57"/>
      <c r="EE163" s="57"/>
      <c r="EF163" s="57"/>
      <c r="EG163" s="57"/>
      <c r="EH163" s="57"/>
      <c r="EI163" s="57"/>
      <c r="EJ163" s="57"/>
      <c r="EK163" s="57"/>
      <c r="EL163" s="57"/>
      <c r="EM163" s="57"/>
      <c r="EN163" s="57"/>
      <c r="EO163" s="57"/>
      <c r="EP163" s="57"/>
      <c r="EQ163" s="57"/>
      <c r="ER163" s="57"/>
      <c r="ES163" s="57"/>
      <c r="ET163" s="57"/>
      <c r="EU163" s="57"/>
      <c r="EV163" s="57"/>
      <c r="EW163" s="57"/>
      <c r="EX163" s="57"/>
      <c r="EY163" s="57"/>
      <c r="EZ163" s="57"/>
      <c r="FA163" s="57"/>
      <c r="FB163" s="57"/>
      <c r="FC163" s="57"/>
      <c r="FD163" s="57"/>
      <c r="FE163" s="57"/>
      <c r="FF163" s="57"/>
      <c r="FG163" s="57"/>
      <c r="FH163" s="57"/>
      <c r="FI163" s="57"/>
      <c r="FJ163" s="57"/>
      <c r="FK163" s="57"/>
      <c r="FL163" s="57"/>
      <c r="FM163" s="57"/>
      <c r="FN163" s="57"/>
      <c r="FO163" s="57"/>
      <c r="FP163" s="57"/>
      <c r="FQ163" s="57"/>
      <c r="FR163" s="57"/>
      <c r="FS163" s="57"/>
      <c r="FT163" s="57"/>
      <c r="FU163" s="57"/>
      <c r="FV163" s="57"/>
      <c r="FW163" s="57"/>
      <c r="FX163" s="57"/>
      <c r="FY163" s="57"/>
      <c r="FZ163" s="57"/>
      <c r="GA163" s="57"/>
      <c r="GB163" s="57"/>
      <c r="GC163" s="57"/>
      <c r="GD163" s="57"/>
      <c r="GE163" s="57"/>
      <c r="GF163" s="57"/>
      <c r="GG163" s="57"/>
      <c r="GH163" s="57"/>
      <c r="GI163" s="57"/>
      <c r="GJ163" s="57"/>
      <c r="GK163" s="57"/>
      <c r="GL163" s="57"/>
      <c r="GM163" s="57"/>
      <c r="GN163" s="57"/>
      <c r="GO163" s="57"/>
      <c r="GP163" s="57"/>
      <c r="GQ163" s="57"/>
      <c r="GR163" s="57"/>
      <c r="GS163" s="57"/>
      <c r="GT163" s="57"/>
      <c r="GU163" s="57"/>
      <c r="GV163" s="57"/>
      <c r="GW163" s="57"/>
      <c r="GX163" s="57"/>
      <c r="GY163" s="57"/>
      <c r="GZ163" s="57"/>
      <c r="HA163" s="57"/>
      <c r="HB163" s="57"/>
      <c r="HC163" s="57"/>
      <c r="HD163" s="57"/>
      <c r="HE163" s="57"/>
      <c r="HF163" s="57"/>
      <c r="HG163" s="57"/>
      <c r="HH163" s="57"/>
      <c r="HI163" s="57"/>
      <c r="HJ163" s="57"/>
      <c r="HK163" s="57"/>
      <c r="HL163" s="57"/>
      <c r="HM163" s="57"/>
      <c r="HN163" s="57"/>
      <c r="HO163" s="57"/>
      <c r="HP163" s="57"/>
      <c r="HQ163" s="57"/>
      <c r="HR163" s="57"/>
      <c r="HS163" s="57"/>
      <c r="HT163" s="57"/>
      <c r="HU163" s="57"/>
      <c r="HV163" s="57"/>
      <c r="HW163" s="57"/>
      <c r="HX163" s="57"/>
      <c r="HY163" s="57"/>
      <c r="HZ163" s="57"/>
      <c r="IA163" s="57"/>
      <c r="IB163" s="57"/>
      <c r="IC163" s="57"/>
      <c r="ID163" s="57"/>
      <c r="IE163" s="57"/>
      <c r="IF163" s="57"/>
      <c r="IG163" s="57"/>
      <c r="IH163" s="57"/>
      <c r="II163" s="57"/>
      <c r="IJ163" s="57"/>
      <c r="IK163" s="57"/>
      <c r="IL163" s="57"/>
      <c r="IM163" s="57"/>
      <c r="IN163" s="57"/>
      <c r="IO163" s="57"/>
      <c r="IP163" s="57"/>
      <c r="IQ163" s="57"/>
      <c r="IR163" s="57"/>
      <c r="IS163" s="57"/>
      <c r="IT163" s="57"/>
      <c r="IU163" s="57"/>
      <c r="IV163" s="57"/>
      <c r="IW163" s="57"/>
      <c r="IX163" s="57"/>
      <c r="IY163" s="57"/>
      <c r="IZ163" s="57"/>
      <c r="JA163" s="57"/>
      <c r="JB163" s="57"/>
      <c r="JC163" s="57"/>
      <c r="JD163" s="57"/>
      <c r="JE163" s="57"/>
      <c r="JF163" s="57"/>
      <c r="JG163" s="57"/>
      <c r="JH163" s="57"/>
      <c r="JI163" s="57"/>
      <c r="JJ163" s="57"/>
      <c r="JK163" s="57"/>
      <c r="JL163" s="57"/>
      <c r="JM163" s="57"/>
      <c r="JN163" s="57"/>
      <c r="JO163" s="57"/>
      <c r="JP163" s="57"/>
      <c r="JQ163" s="57"/>
      <c r="JR163" s="57"/>
      <c r="JS163" s="57"/>
      <c r="JT163" s="57"/>
      <c r="JU163" s="57"/>
      <c r="JV163" s="57"/>
      <c r="JW163" s="57"/>
      <c r="JX163" s="57"/>
      <c r="JY163" s="57"/>
      <c r="JZ163" s="57"/>
      <c r="KA163" s="57"/>
      <c r="KB163" s="57"/>
      <c r="KC163" s="57"/>
      <c r="KD163" s="57"/>
      <c r="KE163" s="57"/>
      <c r="KF163" s="57"/>
      <c r="KG163" s="57"/>
      <c r="KH163" s="57"/>
      <c r="KI163" s="57"/>
      <c r="KJ163" s="57"/>
      <c r="KK163" s="57"/>
      <c r="KL163" s="57"/>
      <c r="KM163" s="57"/>
      <c r="KN163" s="57"/>
      <c r="KO163" s="57"/>
      <c r="KP163" s="57"/>
      <c r="KQ163" s="57"/>
      <c r="KR163" s="57"/>
      <c r="KS163" s="57"/>
      <c r="KT163" s="57"/>
      <c r="KU163" s="57"/>
      <c r="KV163" s="57"/>
      <c r="KW163" s="57"/>
      <c r="KX163" s="57"/>
      <c r="KY163" s="57"/>
      <c r="KZ163" s="57"/>
      <c r="LA163" s="57"/>
      <c r="LB163" s="57"/>
      <c r="LC163" s="57"/>
      <c r="LD163" s="57"/>
      <c r="LE163" s="57"/>
      <c r="LF163" s="57"/>
      <c r="LG163" s="57"/>
      <c r="LH163" s="57"/>
      <c r="LI163" s="57"/>
      <c r="LJ163" s="57"/>
      <c r="LK163" s="57"/>
      <c r="LL163" s="57"/>
      <c r="LM163" s="57"/>
      <c r="LN163" s="57"/>
      <c r="LO163" s="57"/>
      <c r="LP163" s="57"/>
      <c r="LQ163" s="57"/>
      <c r="LR163" s="57"/>
      <c r="LS163" s="57"/>
      <c r="LT163" s="57"/>
      <c r="LU163" s="57"/>
      <c r="LV163" s="57"/>
      <c r="LW163" s="57"/>
      <c r="LX163" s="57"/>
      <c r="LY163" s="57"/>
      <c r="LZ163" s="57"/>
      <c r="MA163" s="57"/>
      <c r="MB163" s="57"/>
      <c r="MC163" s="57"/>
      <c r="MD163" s="57"/>
      <c r="ME163" s="57"/>
      <c r="MF163" s="57"/>
      <c r="MG163" s="57"/>
      <c r="MH163" s="57"/>
      <c r="MI163" s="57"/>
      <c r="MJ163" s="57"/>
      <c r="MK163" s="57"/>
      <c r="ML163" s="57"/>
      <c r="MM163" s="57"/>
      <c r="MN163" s="57"/>
      <c r="MO163" s="57"/>
      <c r="MP163" s="57"/>
      <c r="MQ163" s="57"/>
      <c r="MR163" s="57"/>
      <c r="MS163" s="57"/>
      <c r="MT163" s="57"/>
      <c r="MU163" s="57"/>
      <c r="MV163" s="57"/>
      <c r="MW163" s="57"/>
      <c r="MX163" s="57"/>
      <c r="MY163" s="57"/>
      <c r="MZ163" s="57"/>
      <c r="NA163" s="57"/>
      <c r="NB163" s="57"/>
      <c r="NC163" s="57"/>
      <c r="ND163" s="57"/>
      <c r="NE163" s="57"/>
      <c r="NF163" s="57"/>
      <c r="NG163" s="57"/>
      <c r="NH163" s="57"/>
      <c r="NI163" s="57"/>
      <c r="NJ163" s="57"/>
      <c r="NK163" s="57"/>
      <c r="NL163" s="57"/>
      <c r="NM163" s="57"/>
      <c r="NN163" s="57"/>
      <c r="NO163" s="57"/>
      <c r="NP163" s="57"/>
    </row>
    <row r="164" spans="1:396" x14ac:dyDescent="0.25">
      <c r="A164" s="58">
        <v>8</v>
      </c>
      <c r="B164" s="58">
        <v>28</v>
      </c>
      <c r="C164" s="59" t="s">
        <v>64</v>
      </c>
      <c r="D164" s="59">
        <f>VLOOKUP($B164,'Shift Plan'!$A$8:$N$55,14,FALSE)</f>
        <v>14</v>
      </c>
      <c r="E164" s="57" t="s">
        <v>68</v>
      </c>
      <c r="F164" s="57" t="s">
        <v>69</v>
      </c>
      <c r="G164" s="57"/>
      <c r="H164" s="57"/>
      <c r="I164" s="57"/>
      <c r="J164" s="57"/>
      <c r="K164" s="57"/>
      <c r="L164" s="57"/>
      <c r="M164" s="57"/>
      <c r="N164" s="57"/>
      <c r="O164" s="57"/>
      <c r="P164" s="57"/>
      <c r="Q164" s="57"/>
      <c r="R164" s="57"/>
      <c r="S164" s="57"/>
      <c r="T164" s="57"/>
      <c r="U164" s="57"/>
      <c r="V164" s="57"/>
      <c r="W164" s="57"/>
      <c r="X164" s="57"/>
      <c r="Y164" s="57"/>
      <c r="Z164" s="57"/>
      <c r="AA164" s="57"/>
      <c r="AB164" s="57"/>
      <c r="AC164" s="57"/>
      <c r="AD164" s="57"/>
      <c r="AE164" s="57"/>
      <c r="AF164" s="57"/>
      <c r="AG164" s="57"/>
      <c r="AH164" s="57"/>
      <c r="AI164" s="57"/>
      <c r="AJ164" s="57"/>
      <c r="AK164" s="57"/>
      <c r="AL164" s="57"/>
      <c r="AM164" s="57"/>
      <c r="AN164" s="57"/>
      <c r="AO164" s="57"/>
      <c r="AP164" s="57"/>
      <c r="AQ164" s="57"/>
      <c r="AR164" s="57"/>
      <c r="AS164" s="57"/>
      <c r="AT164" s="57"/>
      <c r="BI164" s="57"/>
      <c r="BJ164" s="57"/>
      <c r="BK164" s="57"/>
      <c r="BL164" s="57"/>
      <c r="BM164" s="57"/>
      <c r="BN164" s="57"/>
      <c r="BO164" s="57"/>
      <c r="BP164" s="57"/>
      <c r="BQ164" s="57"/>
      <c r="BR164" s="57"/>
      <c r="BS164" s="57"/>
      <c r="BT164" s="57"/>
      <c r="BU164" s="57"/>
      <c r="BV164" s="57"/>
      <c r="BW164" s="57"/>
      <c r="BX164" s="57"/>
      <c r="BY164" s="57"/>
      <c r="BZ164" s="57"/>
      <c r="CA164" s="57"/>
      <c r="CB164" s="57"/>
      <c r="CC164" s="57"/>
      <c r="CD164" s="57"/>
      <c r="CE164" s="57"/>
      <c r="CF164" s="57"/>
      <c r="CG164" s="57"/>
      <c r="CH164" s="57"/>
      <c r="CI164" s="57"/>
      <c r="CJ164" s="57"/>
      <c r="CK164" s="57"/>
      <c r="CL164" s="57"/>
      <c r="CM164" s="57"/>
      <c r="CN164" s="57"/>
      <c r="CO164" s="57"/>
      <c r="CP164" s="57"/>
      <c r="CQ164" s="57"/>
      <c r="CR164" s="57"/>
      <c r="CS164" s="57"/>
      <c r="CT164" s="57"/>
      <c r="CU164" s="57"/>
      <c r="CV164" s="57"/>
      <c r="CW164" s="57"/>
      <c r="CX164" s="57"/>
      <c r="DM164" s="57"/>
      <c r="DN164" s="57"/>
      <c r="DO164" s="57"/>
      <c r="DP164" s="57"/>
      <c r="DQ164" s="57"/>
      <c r="DR164" s="57"/>
      <c r="DS164" s="57"/>
      <c r="DT164" s="57"/>
      <c r="DU164" s="57"/>
      <c r="DV164" s="57"/>
      <c r="DW164" s="57"/>
      <c r="DX164" s="57"/>
      <c r="DY164" s="57"/>
      <c r="DZ164" s="57"/>
      <c r="EA164" s="57"/>
      <c r="EB164" s="57"/>
      <c r="EC164" s="57"/>
      <c r="ED164" s="57"/>
      <c r="EE164" s="57"/>
      <c r="EF164" s="57"/>
      <c r="EG164" s="57"/>
      <c r="EH164" s="57"/>
      <c r="EI164" s="57"/>
      <c r="EJ164" s="57"/>
      <c r="EK164" s="57"/>
      <c r="EL164" s="57"/>
      <c r="EM164" s="57"/>
      <c r="EN164" s="57"/>
      <c r="EO164" s="57"/>
      <c r="EP164" s="57"/>
      <c r="EQ164" s="57"/>
      <c r="ER164" s="57"/>
      <c r="ES164" s="57"/>
      <c r="ET164" s="57"/>
      <c r="EU164" s="57"/>
      <c r="EV164" s="57"/>
      <c r="EW164" s="57"/>
      <c r="EX164" s="57"/>
      <c r="EY164" s="57"/>
      <c r="EZ164" s="57"/>
      <c r="FA164" s="57"/>
      <c r="FB164" s="57"/>
      <c r="FQ164" s="57"/>
      <c r="FR164" s="57"/>
      <c r="FS164" s="57"/>
      <c r="FT164" s="57"/>
      <c r="FU164" s="57"/>
      <c r="FV164" s="57"/>
      <c r="FW164" s="57"/>
      <c r="FX164" s="57"/>
      <c r="FY164" s="57"/>
      <c r="FZ164" s="57"/>
      <c r="GA164" s="57"/>
      <c r="GB164" s="57"/>
      <c r="GC164" s="57"/>
      <c r="GD164" s="57"/>
      <c r="GE164" s="57"/>
      <c r="GF164" s="57"/>
      <c r="GG164" s="57"/>
      <c r="GH164" s="57"/>
      <c r="GI164" s="57"/>
      <c r="GJ164" s="57"/>
      <c r="GK164" s="57"/>
      <c r="GL164" s="57"/>
      <c r="GM164" s="57"/>
      <c r="GN164" s="57"/>
      <c r="GO164" s="57"/>
      <c r="GP164" s="57"/>
      <c r="GQ164" s="57"/>
      <c r="GR164" s="57"/>
      <c r="GS164" s="57"/>
      <c r="GT164" s="57"/>
      <c r="GU164" s="57"/>
      <c r="GV164" s="57"/>
      <c r="GW164" s="57"/>
      <c r="GX164" s="57"/>
      <c r="GY164" s="57"/>
      <c r="GZ164" s="57"/>
      <c r="HA164" s="57"/>
      <c r="HB164" s="57"/>
      <c r="HC164" s="57"/>
      <c r="HD164" s="57"/>
      <c r="HE164" s="57"/>
      <c r="HF164" s="57"/>
      <c r="HU164" s="57"/>
      <c r="HV164" s="57"/>
      <c r="HW164" s="57"/>
      <c r="HX164" s="57"/>
      <c r="HY164" s="57"/>
      <c r="HZ164" s="57"/>
      <c r="IA164" s="57"/>
      <c r="IB164" s="57"/>
      <c r="IC164" s="57"/>
      <c r="ID164" s="57"/>
      <c r="IE164" s="57"/>
      <c r="IF164" s="57"/>
      <c r="IG164" s="57"/>
      <c r="IH164" s="57"/>
      <c r="II164" s="57"/>
      <c r="IJ164" s="57"/>
      <c r="IK164" s="57"/>
      <c r="IL164" s="57"/>
      <c r="IM164" s="57"/>
      <c r="IN164" s="57"/>
      <c r="IO164" s="57"/>
      <c r="IP164" s="57"/>
      <c r="IQ164" s="57"/>
      <c r="IR164" s="57"/>
      <c r="IS164" s="57"/>
      <c r="IT164" s="57"/>
      <c r="IU164" s="57"/>
      <c r="IV164" s="57"/>
      <c r="IW164" s="57"/>
      <c r="IX164" s="57"/>
      <c r="IY164" s="57"/>
      <c r="IZ164" s="57"/>
      <c r="JA164" s="57"/>
      <c r="JB164" s="57"/>
      <c r="JC164" s="57"/>
      <c r="JD164" s="57"/>
      <c r="JE164" s="57"/>
      <c r="JF164" s="57"/>
      <c r="JG164" s="57"/>
      <c r="JH164" s="57"/>
      <c r="JI164" s="57"/>
      <c r="JJ164" s="57"/>
      <c r="JY164" s="57"/>
      <c r="JZ164" s="57"/>
      <c r="KA164" s="57"/>
      <c r="KB164" s="57"/>
      <c r="KC164" s="57"/>
      <c r="KD164" s="57"/>
      <c r="KE164" s="57"/>
      <c r="KF164" s="57"/>
      <c r="KG164" s="57"/>
      <c r="KH164" s="57"/>
      <c r="KI164" s="57"/>
      <c r="KJ164" s="57"/>
      <c r="KK164" s="57"/>
      <c r="KL164" s="57"/>
      <c r="KM164" s="57"/>
      <c r="KN164" s="57"/>
      <c r="KO164" s="57"/>
      <c r="KP164" s="57"/>
      <c r="KQ164" s="57"/>
      <c r="KR164" s="57"/>
      <c r="KS164" s="57"/>
      <c r="KT164" s="57"/>
      <c r="KU164" s="57"/>
      <c r="KV164" s="57"/>
      <c r="KW164" s="57"/>
      <c r="KX164" s="57"/>
      <c r="KY164" s="57"/>
      <c r="KZ164" s="57"/>
      <c r="LA164" s="57"/>
      <c r="LB164" s="57"/>
      <c r="LC164" s="57"/>
      <c r="LD164" s="57"/>
      <c r="LE164" s="57"/>
      <c r="LF164" s="57"/>
      <c r="LG164" s="57"/>
      <c r="LH164" s="57"/>
      <c r="LI164" s="57"/>
      <c r="LJ164" s="57"/>
      <c r="LK164" s="57"/>
      <c r="LL164" s="57"/>
      <c r="LM164" s="57"/>
      <c r="LN164" s="57"/>
      <c r="MC164" s="57"/>
      <c r="MD164" s="57"/>
      <c r="ME164" s="57"/>
      <c r="MF164" s="57"/>
      <c r="MG164" s="57"/>
      <c r="MH164" s="57"/>
      <c r="MI164" s="57"/>
      <c r="MJ164" s="57"/>
      <c r="MK164" s="57"/>
      <c r="ML164" s="57"/>
      <c r="MM164" s="57"/>
      <c r="MN164" s="57"/>
      <c r="MO164" s="57"/>
      <c r="MP164" s="57"/>
      <c r="MQ164" s="57"/>
      <c r="MR164" s="57"/>
      <c r="MS164" s="57"/>
      <c r="MT164" s="57"/>
      <c r="MU164" s="57"/>
      <c r="MV164" s="57"/>
      <c r="MW164" s="57"/>
      <c r="MX164" s="57"/>
      <c r="MY164" s="57"/>
      <c r="MZ164" s="57"/>
      <c r="NA164" s="57"/>
      <c r="NB164" s="57"/>
      <c r="NC164" s="57"/>
      <c r="ND164" s="57"/>
      <c r="NE164" s="57"/>
      <c r="NF164" s="57"/>
      <c r="NG164" s="57"/>
      <c r="NH164" s="57"/>
      <c r="NI164" s="57"/>
      <c r="NJ164" s="57"/>
      <c r="NK164" s="57"/>
      <c r="NL164" s="57"/>
      <c r="NM164" s="57"/>
      <c r="NN164" s="57"/>
      <c r="NO164" s="57"/>
      <c r="NP164" s="57"/>
      <c r="NQ164" s="57"/>
      <c r="NR164" s="57"/>
    </row>
    <row r="165" spans="1:396" x14ac:dyDescent="0.25">
      <c r="C165" s="60" t="s">
        <v>34</v>
      </c>
      <c r="D165" s="57">
        <f>VLOOKUP($B164,'Shift Plan'!$A$8:$L$55,12,FALSE)</f>
        <v>12</v>
      </c>
      <c r="E165" s="57" t="s">
        <v>17</v>
      </c>
      <c r="F165" s="57" t="s">
        <v>18</v>
      </c>
      <c r="G165" s="57" t="s">
        <v>19</v>
      </c>
      <c r="H165" s="57" t="s">
        <v>20</v>
      </c>
      <c r="I165" s="57" t="s">
        <v>21</v>
      </c>
      <c r="J165" s="57" t="s">
        <v>22</v>
      </c>
      <c r="K165" s="57" t="s">
        <v>23</v>
      </c>
      <c r="L165" s="57" t="s">
        <v>17</v>
      </c>
      <c r="M165" s="57" t="s">
        <v>18</v>
      </c>
      <c r="N165" s="57" t="s">
        <v>19</v>
      </c>
      <c r="O165" s="57" t="s">
        <v>20</v>
      </c>
      <c r="P165" s="57" t="s">
        <v>21</v>
      </c>
      <c r="Q165" s="57" t="s">
        <v>22</v>
      </c>
      <c r="R165" s="57" t="s">
        <v>23</v>
      </c>
      <c r="S165" s="57" t="s">
        <v>17</v>
      </c>
      <c r="T165" s="57" t="s">
        <v>18</v>
      </c>
      <c r="U165" s="57" t="s">
        <v>19</v>
      </c>
      <c r="V165" s="57" t="s">
        <v>20</v>
      </c>
      <c r="W165" s="57" t="s">
        <v>21</v>
      </c>
      <c r="X165" s="57" t="s">
        <v>22</v>
      </c>
      <c r="Y165" s="57" t="s">
        <v>23</v>
      </c>
      <c r="Z165" s="57" t="s">
        <v>17</v>
      </c>
      <c r="AA165" s="57" t="s">
        <v>18</v>
      </c>
      <c r="AB165" s="57" t="s">
        <v>19</v>
      </c>
      <c r="AC165" s="57" t="s">
        <v>20</v>
      </c>
      <c r="AD165" s="57" t="s">
        <v>21</v>
      </c>
      <c r="AE165" s="57" t="s">
        <v>22</v>
      </c>
      <c r="AF165" s="57" t="s">
        <v>23</v>
      </c>
      <c r="AG165" s="57" t="s">
        <v>17</v>
      </c>
      <c r="AH165" s="57" t="s">
        <v>18</v>
      </c>
      <c r="AI165" s="57" t="s">
        <v>19</v>
      </c>
      <c r="AJ165" s="57" t="s">
        <v>20</v>
      </c>
      <c r="AK165" s="57" t="s">
        <v>21</v>
      </c>
      <c r="AL165" s="57" t="s">
        <v>22</v>
      </c>
      <c r="AM165" s="57" t="s">
        <v>23</v>
      </c>
      <c r="AN165" s="57"/>
      <c r="AO165" s="57"/>
      <c r="AP165" s="57"/>
      <c r="AQ165" s="57"/>
      <c r="AR165" s="57"/>
      <c r="AS165" s="57"/>
      <c r="AT165" s="57"/>
      <c r="AU165" s="57"/>
      <c r="AV165" s="57"/>
      <c r="AW165" s="57"/>
      <c r="AX165" s="57"/>
      <c r="AY165" s="57"/>
      <c r="AZ165" s="57"/>
      <c r="BA165" s="57"/>
      <c r="BB165" s="57"/>
      <c r="BC165" s="57"/>
      <c r="BD165" s="57"/>
      <c r="BE165" s="57"/>
      <c r="BF165" s="57"/>
      <c r="BG165" s="57"/>
      <c r="BH165" s="57"/>
      <c r="BI165" s="57"/>
      <c r="BJ165" s="57"/>
      <c r="BK165" s="57"/>
      <c r="BL165" s="57"/>
      <c r="BM165" s="57"/>
      <c r="BN165" s="57"/>
      <c r="BO165" s="57"/>
      <c r="BP165" s="57"/>
      <c r="BQ165" s="57"/>
      <c r="BR165" s="57"/>
      <c r="BS165" s="57"/>
      <c r="BT165" s="57"/>
      <c r="BU165" s="57"/>
      <c r="BV165" s="57"/>
      <c r="BW165" s="57"/>
      <c r="BX165" s="57"/>
      <c r="BY165" s="57"/>
      <c r="BZ165" s="57"/>
      <c r="CA165" s="57"/>
      <c r="CB165" s="57"/>
      <c r="CC165" s="57"/>
      <c r="CD165" s="57"/>
      <c r="CE165" s="57"/>
      <c r="CF165" s="57"/>
      <c r="CG165" s="57"/>
      <c r="CH165" s="57"/>
      <c r="CI165" s="57"/>
      <c r="CJ165" s="57"/>
      <c r="CK165" s="57"/>
      <c r="CL165" s="57"/>
      <c r="CM165" s="57"/>
      <c r="CN165" s="57"/>
      <c r="CO165" s="57"/>
      <c r="CP165" s="57"/>
      <c r="CQ165" s="57"/>
      <c r="CR165" s="57"/>
      <c r="CS165" s="57"/>
      <c r="CT165" s="57"/>
      <c r="CU165" s="57"/>
      <c r="CV165" s="57"/>
      <c r="CW165" s="57"/>
      <c r="CX165" s="57"/>
      <c r="CY165" s="57"/>
      <c r="CZ165" s="57"/>
      <c r="DA165" s="57"/>
      <c r="DB165" s="57"/>
      <c r="DC165" s="57"/>
      <c r="DD165" s="57"/>
      <c r="DE165" s="57"/>
      <c r="DF165" s="57"/>
      <c r="DG165" s="57"/>
      <c r="DH165" s="57"/>
      <c r="DI165" s="57"/>
      <c r="DJ165" s="57"/>
      <c r="DK165" s="57"/>
      <c r="DL165" s="57"/>
      <c r="DM165" s="57"/>
      <c r="DN165" s="57"/>
      <c r="DO165" s="57"/>
      <c r="DP165" s="57"/>
      <c r="DQ165" s="57"/>
      <c r="DR165" s="57"/>
      <c r="DS165" s="57"/>
      <c r="DT165" s="57"/>
      <c r="DU165" s="57"/>
      <c r="DV165" s="57"/>
      <c r="DW165" s="57"/>
      <c r="DX165" s="57"/>
      <c r="DY165" s="57"/>
      <c r="DZ165" s="57"/>
      <c r="EA165" s="57"/>
      <c r="EB165" s="57"/>
      <c r="EC165" s="57"/>
      <c r="ED165" s="57"/>
      <c r="EE165" s="57"/>
      <c r="EF165" s="57"/>
      <c r="EG165" s="57"/>
      <c r="EH165" s="57"/>
      <c r="EI165" s="57"/>
      <c r="EJ165" s="57"/>
      <c r="EK165" s="57"/>
      <c r="EL165" s="57"/>
      <c r="EM165" s="57"/>
      <c r="EN165" s="57"/>
      <c r="EO165" s="57"/>
      <c r="EP165" s="57"/>
      <c r="EQ165" s="57"/>
      <c r="ER165" s="57"/>
      <c r="ES165" s="57"/>
      <c r="ET165" s="57"/>
      <c r="EU165" s="57"/>
      <c r="EV165" s="57"/>
      <c r="EW165" s="57"/>
      <c r="EX165" s="57"/>
      <c r="EY165" s="57"/>
      <c r="EZ165" s="57"/>
      <c r="FA165" s="57"/>
      <c r="FB165" s="57"/>
      <c r="FC165" s="57"/>
      <c r="FD165" s="57"/>
      <c r="FE165" s="57"/>
      <c r="FF165" s="57"/>
      <c r="FG165" s="57"/>
      <c r="FH165" s="57"/>
      <c r="FI165" s="57"/>
      <c r="FJ165" s="57"/>
      <c r="FK165" s="57"/>
      <c r="FL165" s="57"/>
      <c r="FM165" s="57"/>
      <c r="FN165" s="57"/>
      <c r="FO165" s="57"/>
      <c r="FP165" s="57"/>
      <c r="FQ165" s="57"/>
      <c r="FR165" s="57"/>
      <c r="FS165" s="57"/>
      <c r="FT165" s="57"/>
      <c r="FU165" s="57"/>
      <c r="FV165" s="57"/>
      <c r="FW165" s="57"/>
      <c r="FX165" s="57"/>
      <c r="FY165" s="57"/>
      <c r="FZ165" s="57"/>
      <c r="GA165" s="57"/>
      <c r="GB165" s="57"/>
      <c r="GC165" s="57"/>
      <c r="GD165" s="57"/>
      <c r="GE165" s="57"/>
      <c r="GF165" s="57"/>
      <c r="GG165" s="57"/>
      <c r="GH165" s="57"/>
      <c r="GI165" s="57"/>
      <c r="GJ165" s="57"/>
      <c r="GK165" s="57"/>
      <c r="GL165" s="57"/>
      <c r="GM165" s="57"/>
      <c r="GN165" s="57"/>
      <c r="GO165" s="57"/>
      <c r="GP165" s="57"/>
      <c r="GQ165" s="57"/>
      <c r="GR165" s="57"/>
      <c r="GS165" s="57"/>
      <c r="GT165" s="57"/>
      <c r="GU165" s="57"/>
      <c r="GV165" s="57"/>
      <c r="GW165" s="57"/>
      <c r="GX165" s="57"/>
      <c r="GY165" s="57"/>
      <c r="GZ165" s="57"/>
      <c r="HA165" s="57"/>
      <c r="HB165" s="57"/>
      <c r="HC165" s="57"/>
      <c r="HD165" s="57"/>
      <c r="HE165" s="57"/>
      <c r="HF165" s="57"/>
      <c r="HG165" s="57"/>
      <c r="HH165" s="57"/>
      <c r="HI165" s="57"/>
      <c r="HJ165" s="57"/>
      <c r="HK165" s="57"/>
      <c r="HL165" s="57"/>
      <c r="HM165" s="57"/>
      <c r="HN165" s="57"/>
      <c r="HO165" s="57"/>
      <c r="HP165" s="57"/>
      <c r="HQ165" s="57"/>
      <c r="HR165" s="57"/>
      <c r="HS165" s="57"/>
      <c r="HT165" s="57"/>
      <c r="HU165" s="57"/>
      <c r="HV165" s="57"/>
      <c r="HW165" s="57"/>
      <c r="HX165" s="57"/>
      <c r="HY165" s="57"/>
      <c r="HZ165" s="57"/>
      <c r="IA165" s="57"/>
      <c r="IB165" s="57"/>
      <c r="IC165" s="57"/>
      <c r="ID165" s="57"/>
      <c r="IE165" s="57"/>
      <c r="IF165" s="57"/>
      <c r="IG165" s="57"/>
      <c r="IH165" s="57"/>
      <c r="II165" s="57"/>
      <c r="IJ165" s="57"/>
      <c r="IK165" s="57"/>
      <c r="IL165" s="57"/>
      <c r="IM165" s="57"/>
      <c r="IN165" s="57"/>
      <c r="IO165" s="57"/>
      <c r="IP165" s="57"/>
      <c r="IQ165" s="57"/>
      <c r="IR165" s="57"/>
      <c r="IS165" s="57"/>
      <c r="IT165" s="57"/>
      <c r="IU165" s="57"/>
      <c r="IV165" s="57"/>
      <c r="IW165" s="57"/>
      <c r="IX165" s="57"/>
      <c r="IY165" s="57"/>
      <c r="IZ165" s="57"/>
      <c r="JA165" s="57"/>
      <c r="JB165" s="57"/>
      <c r="JC165" s="57"/>
      <c r="JD165" s="57"/>
      <c r="JE165" s="57"/>
      <c r="JF165" s="57"/>
      <c r="JG165" s="57"/>
      <c r="JH165" s="57"/>
      <c r="JI165" s="57"/>
      <c r="JJ165" s="57"/>
      <c r="JK165" s="57"/>
      <c r="JL165" s="57"/>
      <c r="JM165" s="57"/>
      <c r="JN165" s="57"/>
      <c r="JO165" s="57"/>
      <c r="JP165" s="57"/>
      <c r="JQ165" s="57"/>
      <c r="JR165" s="57"/>
      <c r="JS165" s="57"/>
      <c r="JT165" s="57"/>
      <c r="JU165" s="57"/>
      <c r="JV165" s="57"/>
      <c r="JW165" s="57"/>
      <c r="JX165" s="57"/>
      <c r="JY165" s="57"/>
      <c r="JZ165" s="57"/>
      <c r="KA165" s="57"/>
      <c r="KB165" s="57"/>
      <c r="KC165" s="57"/>
      <c r="KD165" s="57"/>
      <c r="KE165" s="57"/>
      <c r="KF165" s="57"/>
      <c r="KG165" s="57"/>
      <c r="KH165" s="57"/>
      <c r="KI165" s="57"/>
      <c r="KJ165" s="57"/>
      <c r="KK165" s="57"/>
      <c r="KL165" s="57"/>
      <c r="KM165" s="57"/>
      <c r="KN165" s="57"/>
      <c r="KO165" s="57"/>
      <c r="KP165" s="57"/>
      <c r="KQ165" s="57"/>
      <c r="KR165" s="57"/>
      <c r="KS165" s="57"/>
      <c r="KT165" s="57"/>
      <c r="KU165" s="57"/>
      <c r="KV165" s="57"/>
      <c r="KW165" s="57"/>
      <c r="KX165" s="57"/>
      <c r="KY165" s="57"/>
      <c r="KZ165" s="57"/>
      <c r="LA165" s="57"/>
      <c r="LB165" s="57"/>
      <c r="LC165" s="57"/>
      <c r="LD165" s="57"/>
      <c r="LE165" s="57"/>
      <c r="LF165" s="57"/>
      <c r="LG165" s="57"/>
      <c r="LH165" s="57"/>
      <c r="LI165" s="57"/>
      <c r="LJ165" s="57"/>
      <c r="LK165" s="57"/>
      <c r="LL165" s="57"/>
      <c r="LM165" s="57"/>
      <c r="LN165" s="57"/>
      <c r="LO165" s="57"/>
      <c r="LP165" s="57"/>
      <c r="LQ165" s="57"/>
      <c r="LR165" s="57"/>
      <c r="LS165" s="57"/>
      <c r="LT165" s="57"/>
      <c r="LU165" s="57"/>
      <c r="LV165" s="57"/>
      <c r="LW165" s="57"/>
      <c r="LX165" s="57"/>
      <c r="LY165" s="57"/>
      <c r="LZ165" s="57"/>
      <c r="MA165" s="57"/>
      <c r="MB165" s="57"/>
      <c r="MC165" s="57"/>
      <c r="MD165" s="57"/>
      <c r="ME165" s="57"/>
      <c r="MF165" s="57"/>
      <c r="MG165" s="57"/>
      <c r="MH165" s="57"/>
      <c r="MI165" s="57"/>
      <c r="MJ165" s="57"/>
      <c r="MK165" s="57"/>
      <c r="ML165" s="57"/>
      <c r="MM165" s="57"/>
      <c r="MN165" s="57"/>
      <c r="MO165" s="57"/>
      <c r="MP165" s="57"/>
      <c r="MQ165" s="57"/>
      <c r="MR165" s="57"/>
      <c r="MS165" s="57"/>
      <c r="MT165" s="57"/>
      <c r="MU165" s="57"/>
      <c r="MV165" s="57"/>
      <c r="MW165" s="57"/>
      <c r="MX165" s="57"/>
      <c r="MY165" s="57"/>
      <c r="MZ165" s="57"/>
      <c r="NA165" s="57"/>
      <c r="NB165" s="57"/>
      <c r="NC165" s="57"/>
      <c r="ND165" s="57"/>
      <c r="NE165" s="57"/>
      <c r="NF165" s="57"/>
      <c r="NG165" s="57"/>
      <c r="NH165" s="57"/>
      <c r="NI165" s="57"/>
      <c r="NJ165" s="57"/>
      <c r="NK165" s="57"/>
      <c r="NL165" s="57"/>
      <c r="NM165" s="57"/>
      <c r="NN165" s="57"/>
      <c r="NO165" s="57"/>
      <c r="NP165" s="57"/>
      <c r="NQ165" s="57"/>
      <c r="NR165" s="57"/>
      <c r="NS165" s="57"/>
      <c r="NT165" s="57"/>
      <c r="NU165" s="57"/>
      <c r="NV165" s="57"/>
      <c r="NW165" s="57"/>
      <c r="NX165" s="57"/>
      <c r="NY165" s="57"/>
      <c r="NZ165" s="57"/>
      <c r="OA165" s="57"/>
      <c r="OB165" s="57"/>
      <c r="OC165" s="57"/>
      <c r="OD165" s="57"/>
      <c r="OE165" s="57"/>
      <c r="OF165" s="57"/>
    </row>
    <row r="166" spans="1:396" x14ac:dyDescent="0.25">
      <c r="C166" s="60">
        <f>B164</f>
        <v>28</v>
      </c>
      <c r="D166" s="57">
        <f ca="1">IF(D167&lt;7,COUNTIF(E166:OFFSET(E166,0,D164-1,4,1),"A")*D165/(D164/7),COUNTIF(E166:OFFSET(E166,0,D164-1,4,1),"A")*D165*7/D164)</f>
        <v>42</v>
      </c>
      <c r="E166" s="57" t="s">
        <v>25</v>
      </c>
      <c r="F166" s="57" t="s">
        <v>25</v>
      </c>
      <c r="G166" s="57" t="s">
        <v>27</v>
      </c>
      <c r="H166" s="57" t="s">
        <v>27</v>
      </c>
      <c r="I166" s="57" t="s">
        <v>25</v>
      </c>
      <c r="J166" s="57" t="s">
        <v>25</v>
      </c>
      <c r="K166" s="57" t="s">
        <v>25</v>
      </c>
      <c r="L166" s="57" t="s">
        <v>27</v>
      </c>
      <c r="M166" s="57" t="s">
        <v>27</v>
      </c>
      <c r="N166" s="57" t="s">
        <v>25</v>
      </c>
      <c r="O166" s="57" t="s">
        <v>25</v>
      </c>
      <c r="P166" s="57" t="s">
        <v>27</v>
      </c>
      <c r="Q166" s="57" t="s">
        <v>27</v>
      </c>
      <c r="R166" s="57" t="s">
        <v>27</v>
      </c>
      <c r="S166" s="57" t="s">
        <v>25</v>
      </c>
      <c r="T166" s="57" t="s">
        <v>25</v>
      </c>
      <c r="U166" s="57" t="s">
        <v>27</v>
      </c>
      <c r="V166" s="57" t="s">
        <v>27</v>
      </c>
      <c r="W166" s="57" t="s">
        <v>25</v>
      </c>
      <c r="X166" s="57" t="s">
        <v>25</v>
      </c>
      <c r="Y166" s="57" t="s">
        <v>25</v>
      </c>
      <c r="Z166" s="57" t="s">
        <v>27</v>
      </c>
      <c r="AA166" s="57" t="s">
        <v>27</v>
      </c>
      <c r="AB166" s="57" t="s">
        <v>25</v>
      </c>
      <c r="AC166" s="57" t="s">
        <v>25</v>
      </c>
      <c r="AD166" s="57" t="s">
        <v>27</v>
      </c>
      <c r="AE166" s="57" t="s">
        <v>27</v>
      </c>
      <c r="AF166" s="57" t="s">
        <v>27</v>
      </c>
      <c r="AG166" s="57" t="s">
        <v>25</v>
      </c>
      <c r="AH166" s="57" t="s">
        <v>25</v>
      </c>
      <c r="AI166" s="57" t="s">
        <v>27</v>
      </c>
      <c r="AJ166" s="57" t="s">
        <v>27</v>
      </c>
      <c r="AK166" s="57" t="s">
        <v>25</v>
      </c>
      <c r="AL166" s="57" t="s">
        <v>25</v>
      </c>
      <c r="AM166" s="57" t="s">
        <v>25</v>
      </c>
      <c r="AN166" s="57"/>
      <c r="AO166" s="57"/>
      <c r="AP166" s="57"/>
      <c r="AQ166" s="57"/>
      <c r="AR166" s="57"/>
      <c r="AS166" s="57"/>
      <c r="AT166" s="57"/>
      <c r="AU166" s="57"/>
      <c r="AV166" s="57"/>
      <c r="AW166" s="57"/>
      <c r="AX166" s="57"/>
      <c r="AY166" s="57"/>
      <c r="AZ166" s="57"/>
      <c r="BA166" s="57"/>
      <c r="BB166" s="57"/>
      <c r="BC166" s="57"/>
      <c r="BD166" s="57"/>
      <c r="BE166" s="57"/>
      <c r="BF166" s="57"/>
      <c r="BG166" s="57"/>
      <c r="BH166" s="57"/>
      <c r="BI166" s="57"/>
      <c r="BJ166" s="57"/>
      <c r="BK166" s="57"/>
      <c r="BL166" s="57"/>
      <c r="BM166" s="57"/>
      <c r="BN166" s="57"/>
      <c r="BO166" s="57"/>
      <c r="BP166" s="57"/>
      <c r="BQ166" s="57"/>
      <c r="BR166" s="57"/>
      <c r="BS166" s="57"/>
      <c r="BT166" s="57"/>
      <c r="BU166" s="57"/>
      <c r="BV166" s="57"/>
      <c r="BW166" s="57"/>
      <c r="BX166" s="57"/>
      <c r="BY166" s="57"/>
      <c r="BZ166" s="57"/>
      <c r="CA166" s="57"/>
      <c r="CB166" s="57"/>
      <c r="CC166" s="57"/>
      <c r="CD166" s="57"/>
      <c r="CE166" s="57"/>
      <c r="CF166" s="57"/>
      <c r="CG166" s="57"/>
      <c r="CH166" s="57"/>
      <c r="CI166" s="57"/>
      <c r="CJ166" s="57"/>
      <c r="CK166" s="57"/>
      <c r="CL166" s="57"/>
      <c r="CM166" s="57"/>
      <c r="CN166" s="57"/>
      <c r="CO166" s="57"/>
      <c r="CP166" s="57"/>
      <c r="CQ166" s="57"/>
      <c r="CR166" s="57"/>
      <c r="CS166" s="57"/>
      <c r="CT166" s="57"/>
      <c r="CU166" s="57"/>
      <c r="CV166" s="57"/>
      <c r="CW166" s="57"/>
      <c r="CX166" s="57"/>
      <c r="CY166" s="57"/>
      <c r="CZ166" s="57"/>
      <c r="DA166" s="57"/>
      <c r="DB166" s="57"/>
      <c r="DC166" s="57"/>
      <c r="DD166" s="57"/>
      <c r="DE166" s="57"/>
      <c r="DF166" s="57"/>
      <c r="DG166" s="57"/>
      <c r="DH166" s="57"/>
      <c r="DI166" s="57"/>
      <c r="DJ166" s="57"/>
      <c r="DK166" s="57"/>
      <c r="DL166" s="57"/>
      <c r="DM166" s="57"/>
      <c r="DN166" s="57"/>
      <c r="DO166" s="57"/>
      <c r="DP166" s="57"/>
      <c r="DQ166" s="57"/>
      <c r="DR166" s="57"/>
      <c r="DS166" s="57"/>
      <c r="DT166" s="57"/>
      <c r="DU166" s="57"/>
      <c r="DV166" s="57"/>
      <c r="DW166" s="57"/>
      <c r="DX166" s="57"/>
      <c r="DY166" s="57"/>
      <c r="DZ166" s="57"/>
      <c r="EA166" s="57"/>
      <c r="EB166" s="57"/>
      <c r="EC166" s="57"/>
      <c r="ED166" s="57"/>
      <c r="EE166" s="57"/>
      <c r="EF166" s="57"/>
      <c r="EG166" s="57"/>
      <c r="EH166" s="57"/>
      <c r="EI166" s="57"/>
      <c r="EJ166" s="57"/>
      <c r="EK166" s="57"/>
      <c r="EL166" s="57"/>
      <c r="EM166" s="57"/>
      <c r="EN166" s="57"/>
      <c r="EO166" s="57"/>
      <c r="EP166" s="57"/>
      <c r="EQ166" s="57"/>
      <c r="ER166" s="57"/>
      <c r="ES166" s="57"/>
      <c r="ET166" s="57"/>
      <c r="EU166" s="57"/>
      <c r="EV166" s="57"/>
      <c r="EW166" s="57"/>
      <c r="EX166" s="57"/>
      <c r="EY166" s="57"/>
      <c r="EZ166" s="57"/>
      <c r="FA166" s="57"/>
      <c r="FB166" s="57"/>
      <c r="FC166" s="57"/>
      <c r="FD166" s="57"/>
      <c r="FE166" s="57"/>
      <c r="FF166" s="57"/>
      <c r="FG166" s="57"/>
      <c r="FH166" s="57"/>
      <c r="FI166" s="57"/>
      <c r="FJ166" s="57"/>
      <c r="FK166" s="57"/>
      <c r="FL166" s="57"/>
      <c r="FM166" s="57"/>
      <c r="FN166" s="57"/>
      <c r="FO166" s="57"/>
      <c r="FP166" s="57"/>
      <c r="FQ166" s="57"/>
      <c r="FR166" s="57"/>
      <c r="FS166" s="57"/>
      <c r="FT166" s="57"/>
      <c r="FU166" s="57"/>
      <c r="FV166" s="57"/>
      <c r="FW166" s="57"/>
      <c r="FX166" s="57"/>
      <c r="FY166" s="57"/>
      <c r="FZ166" s="57"/>
      <c r="GA166" s="57"/>
      <c r="GB166" s="57"/>
      <c r="GC166" s="57"/>
      <c r="GD166" s="57"/>
      <c r="GE166" s="57"/>
      <c r="GF166" s="57"/>
      <c r="GG166" s="57"/>
      <c r="GH166" s="57"/>
      <c r="GI166" s="57"/>
      <c r="GJ166" s="57"/>
      <c r="GK166" s="57"/>
      <c r="GL166" s="57"/>
      <c r="GM166" s="57"/>
      <c r="GN166" s="57"/>
      <c r="GO166" s="57"/>
      <c r="GP166" s="57"/>
      <c r="GQ166" s="57"/>
      <c r="GR166" s="57"/>
      <c r="GS166" s="57"/>
      <c r="GT166" s="57"/>
      <c r="GU166" s="57"/>
      <c r="GV166" s="57"/>
      <c r="GW166" s="57"/>
      <c r="GX166" s="57"/>
      <c r="GY166" s="57"/>
      <c r="GZ166" s="57"/>
      <c r="HA166" s="57"/>
      <c r="HB166" s="57"/>
      <c r="HC166" s="57"/>
      <c r="HD166" s="57"/>
      <c r="HE166" s="57"/>
      <c r="HF166" s="57"/>
      <c r="HG166" s="57"/>
      <c r="HH166" s="57"/>
      <c r="HI166" s="57"/>
      <c r="HJ166" s="57"/>
      <c r="HK166" s="57"/>
      <c r="HL166" s="57"/>
      <c r="HM166" s="57"/>
      <c r="HN166" s="57"/>
      <c r="HO166" s="57"/>
      <c r="HP166" s="57"/>
      <c r="HQ166" s="57"/>
      <c r="HR166" s="57"/>
      <c r="HS166" s="57"/>
      <c r="HT166" s="57"/>
      <c r="HU166" s="57"/>
      <c r="HV166" s="57"/>
      <c r="HW166" s="57"/>
      <c r="HX166" s="57"/>
      <c r="HY166" s="57"/>
      <c r="HZ166" s="57"/>
      <c r="IA166" s="57"/>
      <c r="IB166" s="57"/>
      <c r="IC166" s="57"/>
      <c r="ID166" s="57"/>
      <c r="IE166" s="57"/>
      <c r="IF166" s="57"/>
      <c r="IG166" s="57"/>
      <c r="IH166" s="57"/>
      <c r="II166" s="57"/>
      <c r="IJ166" s="57"/>
      <c r="IK166" s="57"/>
      <c r="IL166" s="57"/>
      <c r="IM166" s="57"/>
      <c r="IN166" s="57"/>
      <c r="IO166" s="57"/>
      <c r="IP166" s="57"/>
      <c r="IQ166" s="57"/>
      <c r="IR166" s="57"/>
      <c r="IS166" s="57"/>
      <c r="IT166" s="57"/>
      <c r="IU166" s="57"/>
      <c r="IV166" s="57"/>
      <c r="IW166" s="57"/>
      <c r="IX166" s="57"/>
      <c r="IY166" s="57"/>
      <c r="IZ166" s="57"/>
      <c r="JA166" s="57"/>
      <c r="JB166" s="57"/>
      <c r="JC166" s="57"/>
      <c r="JD166" s="57"/>
      <c r="JE166" s="57"/>
      <c r="JF166" s="57"/>
      <c r="JG166" s="57"/>
      <c r="JH166" s="57"/>
      <c r="JI166" s="57"/>
      <c r="JJ166" s="57"/>
      <c r="JK166" s="57"/>
      <c r="JL166" s="57"/>
      <c r="JM166" s="57"/>
      <c r="JN166" s="57"/>
      <c r="JO166" s="57"/>
      <c r="JP166" s="57"/>
      <c r="JQ166" s="57"/>
      <c r="JR166" s="57"/>
      <c r="JS166" s="57"/>
      <c r="JT166" s="57"/>
      <c r="JU166" s="57"/>
      <c r="JV166" s="57"/>
      <c r="JW166" s="57"/>
      <c r="JX166" s="57"/>
      <c r="JY166" s="57"/>
      <c r="JZ166" s="57"/>
      <c r="KA166" s="57"/>
      <c r="KB166" s="57"/>
      <c r="KC166" s="57"/>
      <c r="KD166" s="57"/>
      <c r="KE166" s="57"/>
      <c r="KF166" s="57"/>
      <c r="KG166" s="57"/>
      <c r="KH166" s="57"/>
      <c r="KI166" s="57"/>
      <c r="KJ166" s="57"/>
      <c r="KK166" s="57"/>
      <c r="KL166" s="57"/>
      <c r="KM166" s="57"/>
      <c r="KN166" s="57"/>
      <c r="KO166" s="57"/>
      <c r="KP166" s="57"/>
      <c r="KQ166" s="57"/>
      <c r="KR166" s="57"/>
      <c r="KS166" s="57"/>
      <c r="KT166" s="57"/>
      <c r="KU166" s="57"/>
      <c r="KV166" s="57"/>
      <c r="KW166" s="57"/>
      <c r="KX166" s="57"/>
      <c r="KY166" s="57"/>
      <c r="KZ166" s="57"/>
      <c r="LA166" s="57"/>
      <c r="LB166" s="57"/>
      <c r="LC166" s="57"/>
      <c r="LD166" s="57"/>
      <c r="LE166" s="57"/>
      <c r="LF166" s="57"/>
      <c r="LG166" s="57"/>
      <c r="LH166" s="57"/>
      <c r="LI166" s="57"/>
      <c r="LJ166" s="57"/>
      <c r="LK166" s="57"/>
      <c r="LL166" s="57"/>
      <c r="LM166" s="57"/>
      <c r="LN166" s="57"/>
      <c r="LO166" s="57"/>
      <c r="LP166" s="57"/>
      <c r="LQ166" s="57"/>
      <c r="LR166" s="57"/>
      <c r="LS166" s="57"/>
      <c r="LT166" s="57"/>
      <c r="LU166" s="57"/>
      <c r="LV166" s="57"/>
      <c r="LW166" s="57"/>
      <c r="LX166" s="57"/>
      <c r="LY166" s="57"/>
      <c r="LZ166" s="57"/>
      <c r="MA166" s="57"/>
      <c r="MB166" s="57"/>
      <c r="MC166" s="57"/>
      <c r="MD166" s="57"/>
      <c r="ME166" s="57"/>
      <c r="MF166" s="57"/>
      <c r="MG166" s="57"/>
      <c r="MH166" s="57"/>
      <c r="MI166" s="57"/>
      <c r="MJ166" s="57"/>
      <c r="MK166" s="57"/>
      <c r="ML166" s="57"/>
      <c r="MM166" s="57"/>
      <c r="MN166" s="57"/>
      <c r="MO166" s="57"/>
      <c r="MP166" s="57"/>
      <c r="MQ166" s="57"/>
      <c r="MR166" s="57"/>
      <c r="MS166" s="57"/>
      <c r="MT166" s="57"/>
      <c r="MU166" s="57"/>
      <c r="MV166" s="57"/>
      <c r="MW166" s="57"/>
      <c r="MX166" s="57"/>
      <c r="MY166" s="57"/>
      <c r="MZ166" s="57"/>
      <c r="NA166" s="57"/>
      <c r="NB166" s="57"/>
      <c r="NC166" s="57"/>
      <c r="ND166" s="57"/>
      <c r="NE166" s="57"/>
      <c r="NF166" s="57"/>
      <c r="NG166" s="57"/>
      <c r="NH166" s="57"/>
      <c r="NI166" s="57"/>
      <c r="NJ166" s="57"/>
      <c r="NK166" s="57"/>
      <c r="NL166" s="57"/>
      <c r="NM166" s="57"/>
      <c r="NN166" s="57"/>
      <c r="NO166" s="57"/>
      <c r="NP166" s="57"/>
      <c r="NQ166" s="57"/>
      <c r="NR166" s="57"/>
      <c r="NS166" s="57"/>
      <c r="NT166" s="57"/>
      <c r="NU166" s="57"/>
      <c r="NV166" s="57"/>
      <c r="NW166" s="57"/>
      <c r="NX166" s="57"/>
      <c r="NY166" s="57"/>
      <c r="NZ166" s="57"/>
      <c r="OA166" s="57"/>
      <c r="OB166" s="57"/>
      <c r="OC166" s="57"/>
      <c r="OD166" s="57"/>
      <c r="OE166" s="57"/>
      <c r="OF166" s="57"/>
    </row>
    <row r="167" spans="1:396" x14ac:dyDescent="0.25">
      <c r="D167" s="57">
        <f>VLOOKUP($B164,'Shift Plan'!$A$8:$H$55,8,FALSE)</f>
        <v>7</v>
      </c>
      <c r="E167" s="57" t="s">
        <v>26</v>
      </c>
      <c r="F167" s="57" t="s">
        <v>26</v>
      </c>
      <c r="G167" s="57" t="s">
        <v>28</v>
      </c>
      <c r="H167" s="57" t="s">
        <v>28</v>
      </c>
      <c r="I167" s="57" t="s">
        <v>26</v>
      </c>
      <c r="J167" s="57" t="s">
        <v>26</v>
      </c>
      <c r="K167" s="57" t="s">
        <v>26</v>
      </c>
      <c r="L167" s="57" t="s">
        <v>28</v>
      </c>
      <c r="M167" s="57" t="s">
        <v>28</v>
      </c>
      <c r="N167" s="57" t="s">
        <v>26</v>
      </c>
      <c r="O167" s="57" t="s">
        <v>26</v>
      </c>
      <c r="P167" s="57" t="s">
        <v>28</v>
      </c>
      <c r="Q167" s="57" t="s">
        <v>28</v>
      </c>
      <c r="R167" s="57" t="s">
        <v>28</v>
      </c>
      <c r="S167" s="57" t="s">
        <v>26</v>
      </c>
      <c r="T167" s="57" t="s">
        <v>26</v>
      </c>
      <c r="U167" s="57" t="s">
        <v>28</v>
      </c>
      <c r="V167" s="57" t="s">
        <v>28</v>
      </c>
      <c r="W167" s="57" t="s">
        <v>26</v>
      </c>
      <c r="X167" s="57" t="s">
        <v>26</v>
      </c>
      <c r="Y167" s="57" t="s">
        <v>26</v>
      </c>
      <c r="Z167" s="57" t="s">
        <v>28</v>
      </c>
      <c r="AA167" s="57" t="s">
        <v>28</v>
      </c>
      <c r="AB167" s="57" t="s">
        <v>26</v>
      </c>
      <c r="AC167" s="57" t="s">
        <v>26</v>
      </c>
      <c r="AD167" s="57" t="s">
        <v>28</v>
      </c>
      <c r="AE167" s="57" t="s">
        <v>28</v>
      </c>
      <c r="AF167" s="57" t="s">
        <v>28</v>
      </c>
      <c r="AG167" s="57" t="s">
        <v>26</v>
      </c>
      <c r="AH167" s="57" t="s">
        <v>26</v>
      </c>
      <c r="AI167" s="57" t="s">
        <v>28</v>
      </c>
      <c r="AJ167" s="57" t="s">
        <v>28</v>
      </c>
      <c r="AK167" s="57" t="s">
        <v>26</v>
      </c>
      <c r="AL167" s="57" t="s">
        <v>26</v>
      </c>
      <c r="AM167" s="57" t="s">
        <v>26</v>
      </c>
      <c r="AN167" s="57"/>
      <c r="AO167" s="57"/>
      <c r="AP167" s="57"/>
      <c r="AQ167" s="57"/>
      <c r="AR167" s="57"/>
      <c r="AS167" s="57"/>
      <c r="AT167" s="57"/>
      <c r="AU167" s="57"/>
      <c r="AV167" s="57"/>
      <c r="AW167" s="57"/>
      <c r="AX167" s="57"/>
      <c r="AY167" s="57"/>
      <c r="AZ167" s="57"/>
      <c r="BA167" s="57"/>
      <c r="BB167" s="57"/>
      <c r="BC167" s="57"/>
      <c r="BD167" s="57"/>
      <c r="BE167" s="57"/>
      <c r="BF167" s="57"/>
      <c r="BG167" s="57"/>
      <c r="BH167" s="57"/>
      <c r="BI167" s="57"/>
      <c r="BJ167" s="57"/>
      <c r="BK167" s="57"/>
      <c r="BL167" s="57"/>
      <c r="BM167" s="57"/>
      <c r="BN167" s="57"/>
      <c r="BO167" s="57"/>
      <c r="BP167" s="57"/>
      <c r="BQ167" s="57"/>
      <c r="BR167" s="57"/>
      <c r="BS167" s="57"/>
      <c r="BT167" s="57"/>
      <c r="BU167" s="57"/>
      <c r="BV167" s="57"/>
      <c r="BW167" s="57"/>
      <c r="BX167" s="57"/>
      <c r="BY167" s="57"/>
      <c r="BZ167" s="57"/>
      <c r="CA167" s="57"/>
      <c r="CB167" s="57"/>
      <c r="CC167" s="57"/>
      <c r="CD167" s="57"/>
      <c r="CE167" s="57"/>
      <c r="CF167" s="57"/>
      <c r="CG167" s="57"/>
      <c r="CH167" s="57"/>
      <c r="CI167" s="57"/>
      <c r="CJ167" s="57"/>
      <c r="CK167" s="57"/>
      <c r="CL167" s="57"/>
      <c r="CM167" s="57"/>
      <c r="CN167" s="57"/>
      <c r="CO167" s="57"/>
      <c r="CP167" s="57"/>
      <c r="CQ167" s="57"/>
      <c r="CR167" s="57"/>
      <c r="CS167" s="57"/>
      <c r="CT167" s="57"/>
      <c r="CU167" s="57"/>
      <c r="CV167" s="57"/>
      <c r="CW167" s="57"/>
      <c r="CX167" s="57"/>
      <c r="CY167" s="57"/>
      <c r="CZ167" s="57"/>
      <c r="DA167" s="57"/>
      <c r="DB167" s="57"/>
      <c r="DC167" s="57"/>
      <c r="DD167" s="57"/>
      <c r="DE167" s="57"/>
      <c r="DF167" s="57"/>
      <c r="DG167" s="57"/>
      <c r="DH167" s="57"/>
      <c r="DI167" s="57"/>
      <c r="DJ167" s="57"/>
      <c r="DK167" s="57"/>
      <c r="DL167" s="57"/>
      <c r="DM167" s="57"/>
      <c r="DN167" s="57"/>
      <c r="DO167" s="57"/>
      <c r="DP167" s="57"/>
      <c r="DQ167" s="57"/>
      <c r="DR167" s="57"/>
      <c r="DS167" s="57"/>
      <c r="DT167" s="57"/>
      <c r="DU167" s="57"/>
      <c r="DV167" s="57"/>
      <c r="DW167" s="57"/>
      <c r="DX167" s="57"/>
      <c r="DY167" s="57"/>
      <c r="DZ167" s="57"/>
      <c r="EA167" s="57"/>
      <c r="EB167" s="57"/>
      <c r="EC167" s="57"/>
      <c r="ED167" s="57"/>
      <c r="EE167" s="57"/>
      <c r="EF167" s="57"/>
      <c r="EG167" s="57"/>
      <c r="EH167" s="57"/>
      <c r="EI167" s="57"/>
      <c r="EJ167" s="57"/>
      <c r="EK167" s="57"/>
      <c r="EL167" s="57"/>
      <c r="EM167" s="57"/>
      <c r="EN167" s="57"/>
      <c r="EO167" s="57"/>
      <c r="EP167" s="57"/>
      <c r="EQ167" s="57"/>
      <c r="ER167" s="57"/>
      <c r="ES167" s="57"/>
      <c r="ET167" s="57"/>
      <c r="EU167" s="57"/>
      <c r="EV167" s="57"/>
      <c r="EW167" s="57"/>
      <c r="EX167" s="57"/>
      <c r="EY167" s="57"/>
      <c r="EZ167" s="57"/>
      <c r="FA167" s="57"/>
      <c r="FB167" s="57"/>
      <c r="FC167" s="57"/>
      <c r="FD167" s="57"/>
      <c r="FE167" s="57"/>
      <c r="FF167" s="57"/>
      <c r="FG167" s="57"/>
      <c r="FH167" s="57"/>
      <c r="FI167" s="57"/>
      <c r="FJ167" s="57"/>
      <c r="FK167" s="57"/>
      <c r="FL167" s="57"/>
      <c r="FM167" s="57"/>
      <c r="FN167" s="57"/>
      <c r="FO167" s="57"/>
      <c r="FP167" s="57"/>
      <c r="FQ167" s="57"/>
      <c r="FR167" s="57"/>
      <c r="FS167" s="57"/>
      <c r="FT167" s="57"/>
      <c r="FU167" s="57"/>
      <c r="FV167" s="57"/>
      <c r="FW167" s="57"/>
      <c r="FX167" s="57"/>
      <c r="FY167" s="57"/>
      <c r="FZ167" s="57"/>
      <c r="GA167" s="57"/>
      <c r="GB167" s="57"/>
      <c r="GC167" s="57"/>
      <c r="GD167" s="57"/>
      <c r="GE167" s="57"/>
      <c r="GF167" s="57"/>
      <c r="GG167" s="57"/>
      <c r="GH167" s="57"/>
      <c r="GI167" s="57"/>
      <c r="GJ167" s="57"/>
      <c r="GK167" s="57"/>
      <c r="GL167" s="57"/>
      <c r="GM167" s="57"/>
      <c r="GN167" s="57"/>
      <c r="GO167" s="57"/>
      <c r="GP167" s="57"/>
      <c r="GQ167" s="57"/>
      <c r="GR167" s="57"/>
      <c r="GS167" s="57"/>
      <c r="GT167" s="57"/>
      <c r="GU167" s="57"/>
      <c r="GV167" s="57"/>
      <c r="GW167" s="57"/>
      <c r="GX167" s="57"/>
      <c r="GY167" s="57"/>
      <c r="GZ167" s="57"/>
      <c r="HA167" s="57"/>
      <c r="HB167" s="57"/>
      <c r="HC167" s="57"/>
      <c r="HD167" s="57"/>
      <c r="HE167" s="57"/>
      <c r="HF167" s="57"/>
      <c r="HG167" s="57"/>
      <c r="HH167" s="57"/>
      <c r="HI167" s="57"/>
      <c r="HJ167" s="57"/>
      <c r="HK167" s="57"/>
      <c r="HL167" s="57"/>
      <c r="HM167" s="57"/>
      <c r="HN167" s="57"/>
      <c r="HO167" s="57"/>
      <c r="HP167" s="57"/>
      <c r="HQ167" s="57"/>
      <c r="HR167" s="57"/>
      <c r="HS167" s="57"/>
      <c r="HT167" s="57"/>
      <c r="HU167" s="57"/>
      <c r="HV167" s="57"/>
      <c r="HW167" s="57"/>
      <c r="HX167" s="57"/>
      <c r="HY167" s="57"/>
      <c r="HZ167" s="57"/>
      <c r="IA167" s="57"/>
      <c r="IB167" s="57"/>
      <c r="IC167" s="57"/>
      <c r="ID167" s="57"/>
      <c r="IE167" s="57"/>
      <c r="IF167" s="57"/>
      <c r="IG167" s="57"/>
      <c r="IH167" s="57"/>
      <c r="II167" s="57"/>
      <c r="IJ167" s="57"/>
      <c r="IK167" s="57"/>
      <c r="IL167" s="57"/>
      <c r="IM167" s="57"/>
      <c r="IN167" s="57"/>
      <c r="IO167" s="57"/>
      <c r="IP167" s="57"/>
      <c r="IQ167" s="57"/>
      <c r="IR167" s="57"/>
      <c r="IS167" s="57"/>
      <c r="IT167" s="57"/>
      <c r="IU167" s="57"/>
      <c r="IV167" s="57"/>
      <c r="IW167" s="57"/>
      <c r="IX167" s="57"/>
      <c r="IY167" s="57"/>
      <c r="IZ167" s="57"/>
      <c r="JA167" s="57"/>
      <c r="JB167" s="57"/>
      <c r="JC167" s="57"/>
      <c r="JD167" s="57"/>
      <c r="JE167" s="57"/>
      <c r="JF167" s="57"/>
      <c r="JG167" s="57"/>
      <c r="JH167" s="57"/>
      <c r="JI167" s="57"/>
      <c r="JJ167" s="57"/>
      <c r="JK167" s="57"/>
      <c r="JL167" s="57"/>
      <c r="JM167" s="57"/>
      <c r="JN167" s="57"/>
      <c r="JO167" s="57"/>
      <c r="JP167" s="57"/>
      <c r="JQ167" s="57"/>
      <c r="JR167" s="57"/>
      <c r="JS167" s="57"/>
      <c r="JT167" s="57"/>
      <c r="JU167" s="57"/>
      <c r="JV167" s="57"/>
      <c r="JW167" s="57"/>
      <c r="JX167" s="57"/>
      <c r="JY167" s="57"/>
      <c r="JZ167" s="57"/>
      <c r="KA167" s="57"/>
      <c r="KB167" s="57"/>
      <c r="KC167" s="57"/>
      <c r="KD167" s="57"/>
      <c r="KE167" s="57"/>
      <c r="KF167" s="57"/>
      <c r="KG167" s="57"/>
      <c r="KH167" s="57"/>
      <c r="KI167" s="57"/>
      <c r="KJ167" s="57"/>
      <c r="KK167" s="57"/>
      <c r="KL167" s="57"/>
      <c r="KM167" s="57"/>
      <c r="KN167" s="57"/>
      <c r="KO167" s="57"/>
      <c r="KP167" s="57"/>
      <c r="KQ167" s="57"/>
      <c r="KR167" s="57"/>
      <c r="KS167" s="57"/>
      <c r="KT167" s="57"/>
      <c r="KU167" s="57"/>
      <c r="KV167" s="57"/>
      <c r="KW167" s="57"/>
      <c r="KX167" s="57"/>
      <c r="KY167" s="57"/>
      <c r="KZ167" s="57"/>
      <c r="LA167" s="57"/>
      <c r="LB167" s="57"/>
      <c r="LC167" s="57"/>
      <c r="LD167" s="57"/>
      <c r="LE167" s="57"/>
      <c r="LF167" s="57"/>
      <c r="LG167" s="57"/>
      <c r="LH167" s="57"/>
      <c r="LI167" s="57"/>
      <c r="LJ167" s="57"/>
      <c r="LK167" s="57"/>
      <c r="LL167" s="57"/>
      <c r="LM167" s="57"/>
      <c r="LN167" s="57"/>
      <c r="LO167" s="57"/>
      <c r="LP167" s="57"/>
      <c r="LQ167" s="57"/>
      <c r="LR167" s="57"/>
      <c r="LS167" s="57"/>
      <c r="LT167" s="57"/>
      <c r="LU167" s="57"/>
      <c r="LV167" s="57"/>
      <c r="LW167" s="57"/>
      <c r="LX167" s="57"/>
      <c r="LY167" s="57"/>
      <c r="LZ167" s="57"/>
      <c r="MA167" s="57"/>
      <c r="MB167" s="57"/>
      <c r="MC167" s="57"/>
      <c r="MD167" s="57"/>
      <c r="ME167" s="57"/>
      <c r="MF167" s="57"/>
      <c r="MG167" s="57"/>
      <c r="MH167" s="57"/>
      <c r="MI167" s="57"/>
      <c r="MJ167" s="57"/>
      <c r="MK167" s="57"/>
      <c r="ML167" s="57"/>
      <c r="MM167" s="57"/>
      <c r="MN167" s="57"/>
      <c r="MO167" s="57"/>
      <c r="MP167" s="57"/>
      <c r="MQ167" s="57"/>
      <c r="MR167" s="57"/>
      <c r="MS167" s="57"/>
      <c r="MT167" s="57"/>
      <c r="MU167" s="57"/>
      <c r="MV167" s="57"/>
      <c r="MW167" s="57"/>
      <c r="MX167" s="57"/>
      <c r="MY167" s="57"/>
      <c r="MZ167" s="57"/>
      <c r="NA167" s="57"/>
      <c r="NB167" s="57"/>
      <c r="NC167" s="57"/>
      <c r="ND167" s="57"/>
      <c r="NE167" s="57"/>
      <c r="NF167" s="57"/>
      <c r="NG167" s="57"/>
      <c r="NH167" s="57"/>
      <c r="NI167" s="57"/>
      <c r="NJ167" s="57"/>
      <c r="NK167" s="57"/>
      <c r="NL167" s="57"/>
      <c r="NM167" s="57"/>
      <c r="NN167" s="57"/>
      <c r="NO167" s="57"/>
      <c r="NP167" s="57"/>
      <c r="NQ167" s="57"/>
      <c r="NR167" s="57"/>
      <c r="NS167" s="57"/>
      <c r="NT167" s="57"/>
      <c r="NU167" s="57"/>
      <c r="NV167" s="57"/>
      <c r="NW167" s="57"/>
      <c r="NX167" s="57"/>
      <c r="NY167" s="57"/>
      <c r="NZ167" s="57"/>
      <c r="OA167" s="57"/>
      <c r="OB167" s="57"/>
      <c r="OC167" s="57"/>
      <c r="OD167" s="57"/>
      <c r="OE167" s="57"/>
      <c r="OF167" s="57"/>
    </row>
    <row r="168" spans="1:396" x14ac:dyDescent="0.25">
      <c r="D168" s="57"/>
      <c r="E168" s="57"/>
      <c r="F168" s="57"/>
      <c r="G168" s="57"/>
      <c r="H168" s="57"/>
      <c r="I168" s="57"/>
      <c r="J168" s="57"/>
      <c r="K168" s="57"/>
      <c r="L168" s="57"/>
      <c r="M168" s="57"/>
      <c r="N168" s="57"/>
      <c r="O168" s="57"/>
      <c r="P168" s="57"/>
      <c r="Q168" s="57"/>
      <c r="R168" s="57"/>
      <c r="S168" s="57"/>
      <c r="T168" s="57"/>
      <c r="U168" s="57"/>
      <c r="V168" s="57"/>
      <c r="W168" s="57"/>
      <c r="X168" s="57"/>
      <c r="Y168" s="57"/>
      <c r="Z168" s="57"/>
      <c r="AA168" s="57"/>
      <c r="AB168" s="57"/>
      <c r="AC168" s="57"/>
      <c r="AD168" s="57"/>
      <c r="AE168" s="57"/>
      <c r="AF168" s="57"/>
      <c r="AG168" s="57"/>
      <c r="AH168" s="57"/>
      <c r="AI168" s="57"/>
      <c r="AJ168" s="57"/>
      <c r="AK168" s="57"/>
      <c r="AL168" s="57"/>
      <c r="AM168" s="57"/>
      <c r="AN168" s="57"/>
      <c r="AO168" s="57"/>
      <c r="AP168" s="57"/>
      <c r="AQ168" s="57"/>
      <c r="AR168" s="57"/>
      <c r="AS168" s="57"/>
      <c r="AT168" s="57"/>
      <c r="AU168" s="57"/>
      <c r="AV168" s="57"/>
      <c r="AW168" s="57"/>
      <c r="AX168" s="57"/>
      <c r="AY168" s="57"/>
      <c r="AZ168" s="57"/>
      <c r="BA168" s="57"/>
      <c r="BB168" s="57"/>
      <c r="BC168" s="57"/>
      <c r="BD168" s="57"/>
      <c r="BE168" s="57"/>
      <c r="BF168" s="57"/>
      <c r="BG168" s="57"/>
      <c r="BH168" s="57"/>
      <c r="BI168" s="57"/>
      <c r="BJ168" s="57"/>
      <c r="BK168" s="57"/>
      <c r="BL168" s="57"/>
      <c r="BM168" s="57"/>
      <c r="BN168" s="57"/>
      <c r="BO168" s="57"/>
      <c r="BP168" s="57"/>
      <c r="BQ168" s="57"/>
      <c r="BR168" s="57"/>
      <c r="BS168" s="57"/>
      <c r="BT168" s="57"/>
      <c r="BU168" s="57"/>
      <c r="BV168" s="57"/>
      <c r="BW168" s="57"/>
      <c r="BX168" s="57"/>
      <c r="BY168" s="57"/>
      <c r="BZ168" s="57"/>
      <c r="CA168" s="57"/>
      <c r="CB168" s="57"/>
      <c r="CC168" s="57"/>
      <c r="CD168" s="57"/>
      <c r="CE168" s="57"/>
      <c r="CF168" s="57"/>
      <c r="CG168" s="57"/>
      <c r="CH168" s="57"/>
      <c r="CI168" s="57"/>
      <c r="CJ168" s="57"/>
      <c r="CK168" s="57"/>
      <c r="CL168" s="57"/>
      <c r="CM168" s="57"/>
      <c r="CN168" s="57"/>
      <c r="CO168" s="57"/>
      <c r="CP168" s="57"/>
      <c r="CQ168" s="57"/>
      <c r="CR168" s="57"/>
      <c r="CS168" s="57"/>
      <c r="CT168" s="57"/>
      <c r="CU168" s="57"/>
      <c r="CV168" s="57"/>
      <c r="CW168" s="57"/>
      <c r="CX168" s="57"/>
      <c r="CY168" s="57"/>
      <c r="CZ168" s="57"/>
      <c r="DA168" s="57"/>
      <c r="DB168" s="57"/>
      <c r="DC168" s="57"/>
      <c r="DD168" s="57"/>
      <c r="DE168" s="57"/>
      <c r="DF168" s="57"/>
      <c r="DG168" s="57"/>
      <c r="DH168" s="57"/>
      <c r="DI168" s="57"/>
      <c r="DJ168" s="57"/>
      <c r="DK168" s="57"/>
      <c r="DL168" s="57"/>
      <c r="DM168" s="57"/>
      <c r="DN168" s="57"/>
      <c r="DO168" s="57"/>
      <c r="DP168" s="57"/>
      <c r="DQ168" s="57"/>
      <c r="DR168" s="57"/>
      <c r="DS168" s="57"/>
      <c r="DT168" s="57"/>
      <c r="DU168" s="57"/>
      <c r="DV168" s="57"/>
      <c r="DW168" s="57"/>
      <c r="DX168" s="57"/>
      <c r="DY168" s="57"/>
      <c r="DZ168" s="57"/>
      <c r="EA168" s="57"/>
      <c r="EB168" s="57"/>
      <c r="EC168" s="57"/>
      <c r="ED168" s="57"/>
      <c r="EE168" s="57"/>
      <c r="EF168" s="57"/>
      <c r="EG168" s="57"/>
      <c r="EH168" s="57"/>
      <c r="EI168" s="57"/>
      <c r="EJ168" s="57"/>
      <c r="EK168" s="57"/>
      <c r="EL168" s="57"/>
      <c r="EM168" s="57"/>
      <c r="EN168" s="57"/>
      <c r="EO168" s="57"/>
      <c r="EP168" s="57"/>
      <c r="EQ168" s="57"/>
      <c r="ER168" s="57"/>
      <c r="ES168" s="57"/>
      <c r="ET168" s="57"/>
      <c r="EU168" s="57"/>
      <c r="EV168" s="57"/>
      <c r="EW168" s="57"/>
      <c r="EX168" s="57"/>
      <c r="EY168" s="57"/>
      <c r="EZ168" s="57"/>
      <c r="FA168" s="57"/>
      <c r="FB168" s="57"/>
      <c r="FC168" s="57"/>
      <c r="FD168" s="57"/>
      <c r="FE168" s="57"/>
      <c r="FF168" s="57"/>
      <c r="FG168" s="57"/>
      <c r="FH168" s="57"/>
      <c r="FI168" s="57"/>
      <c r="FJ168" s="57"/>
      <c r="FK168" s="57"/>
      <c r="FL168" s="57"/>
      <c r="FM168" s="57"/>
      <c r="FN168" s="57"/>
      <c r="FO168" s="57"/>
      <c r="FP168" s="57"/>
      <c r="FQ168" s="57"/>
      <c r="FR168" s="57"/>
      <c r="FS168" s="57"/>
      <c r="FT168" s="57"/>
      <c r="FU168" s="57"/>
      <c r="FV168" s="57"/>
      <c r="FW168" s="57"/>
      <c r="FX168" s="57"/>
      <c r="FY168" s="57"/>
      <c r="FZ168" s="57"/>
      <c r="GA168" s="57"/>
      <c r="GB168" s="57"/>
      <c r="GC168" s="57"/>
      <c r="GD168" s="57"/>
      <c r="GE168" s="57"/>
      <c r="GF168" s="57"/>
      <c r="GG168" s="57"/>
      <c r="GH168" s="57"/>
      <c r="GI168" s="57"/>
      <c r="GJ168" s="57"/>
      <c r="GK168" s="57"/>
      <c r="GL168" s="57"/>
      <c r="GM168" s="57"/>
      <c r="GN168" s="57"/>
      <c r="GO168" s="57"/>
      <c r="GP168" s="57"/>
      <c r="GQ168" s="57"/>
      <c r="GR168" s="57"/>
      <c r="GS168" s="57"/>
      <c r="GT168" s="57"/>
      <c r="GU168" s="57"/>
      <c r="GV168" s="57"/>
      <c r="GW168" s="57"/>
      <c r="GX168" s="57"/>
      <c r="GY168" s="57"/>
      <c r="GZ168" s="57"/>
      <c r="HA168" s="57"/>
      <c r="HB168" s="57"/>
      <c r="HC168" s="57"/>
      <c r="HD168" s="57"/>
      <c r="HE168" s="57"/>
      <c r="HF168" s="57"/>
      <c r="HG168" s="57"/>
      <c r="HH168" s="57"/>
      <c r="HI168" s="57"/>
      <c r="HJ168" s="57"/>
      <c r="HK168" s="57"/>
      <c r="HL168" s="57"/>
      <c r="HM168" s="57"/>
      <c r="HN168" s="57"/>
      <c r="HO168" s="57"/>
      <c r="HP168" s="57"/>
      <c r="HQ168" s="57"/>
      <c r="HR168" s="57"/>
      <c r="HS168" s="57"/>
      <c r="HT168" s="57"/>
      <c r="HU168" s="57"/>
      <c r="HV168" s="57"/>
      <c r="HW168" s="57"/>
      <c r="HX168" s="57"/>
      <c r="HY168" s="57"/>
      <c r="HZ168" s="57"/>
      <c r="IA168" s="57"/>
      <c r="IB168" s="57"/>
      <c r="IC168" s="57"/>
      <c r="ID168" s="57"/>
      <c r="IE168" s="57"/>
      <c r="IF168" s="57"/>
      <c r="IG168" s="57"/>
      <c r="IH168" s="57"/>
      <c r="II168" s="57"/>
      <c r="IJ168" s="57"/>
      <c r="IK168" s="57"/>
      <c r="IL168" s="57"/>
      <c r="IM168" s="57"/>
      <c r="IN168" s="57"/>
      <c r="IO168" s="57"/>
      <c r="IP168" s="57"/>
      <c r="IQ168" s="57"/>
      <c r="IR168" s="57"/>
      <c r="IS168" s="57"/>
      <c r="IT168" s="57"/>
      <c r="IU168" s="57"/>
      <c r="IV168" s="57"/>
      <c r="IW168" s="57"/>
      <c r="IX168" s="57"/>
      <c r="IY168" s="57"/>
      <c r="IZ168" s="57"/>
      <c r="JA168" s="57"/>
      <c r="JB168" s="57"/>
      <c r="JC168" s="57"/>
      <c r="JD168" s="57"/>
      <c r="JE168" s="57"/>
      <c r="JF168" s="57"/>
      <c r="JG168" s="57"/>
      <c r="JH168" s="57"/>
      <c r="JI168" s="57"/>
      <c r="JJ168" s="57"/>
      <c r="JK168" s="57"/>
      <c r="JL168" s="57"/>
      <c r="JM168" s="57"/>
      <c r="JN168" s="57"/>
      <c r="JO168" s="57"/>
      <c r="JP168" s="57"/>
      <c r="JQ168" s="57"/>
      <c r="JR168" s="57"/>
      <c r="JS168" s="57"/>
      <c r="JT168" s="57"/>
      <c r="JU168" s="57"/>
      <c r="JV168" s="57"/>
      <c r="JW168" s="57"/>
      <c r="JX168" s="57"/>
      <c r="JY168" s="57"/>
      <c r="JZ168" s="57"/>
      <c r="KA168" s="57"/>
      <c r="KB168" s="57"/>
      <c r="KC168" s="57"/>
      <c r="KD168" s="57"/>
      <c r="KE168" s="57"/>
      <c r="KF168" s="57"/>
      <c r="KG168" s="57"/>
      <c r="KH168" s="57"/>
      <c r="KI168" s="57"/>
      <c r="KJ168" s="57"/>
      <c r="KK168" s="57"/>
      <c r="KL168" s="57"/>
      <c r="KM168" s="57"/>
      <c r="KN168" s="57"/>
      <c r="KO168" s="57"/>
      <c r="KP168" s="57"/>
      <c r="KQ168" s="57"/>
      <c r="KR168" s="57"/>
      <c r="KS168" s="57"/>
      <c r="KT168" s="57"/>
      <c r="KU168" s="57"/>
      <c r="KV168" s="57"/>
      <c r="KW168" s="57"/>
      <c r="KX168" s="57"/>
      <c r="KY168" s="57"/>
      <c r="KZ168" s="57"/>
      <c r="LA168" s="57"/>
      <c r="LB168" s="57"/>
      <c r="LC168" s="57"/>
      <c r="LD168" s="57"/>
      <c r="LE168" s="57"/>
      <c r="LF168" s="57"/>
      <c r="LG168" s="57"/>
      <c r="LH168" s="57"/>
      <c r="LI168" s="57"/>
      <c r="LJ168" s="57"/>
      <c r="LK168" s="57"/>
      <c r="LL168" s="57"/>
      <c r="LM168" s="57"/>
      <c r="LN168" s="57"/>
      <c r="LO168" s="57"/>
      <c r="LP168" s="57"/>
      <c r="LQ168" s="57"/>
      <c r="LR168" s="57"/>
      <c r="LS168" s="57"/>
      <c r="LT168" s="57"/>
      <c r="LU168" s="57"/>
      <c r="LV168" s="57"/>
      <c r="LW168" s="57"/>
      <c r="LX168" s="57"/>
      <c r="LY168" s="57"/>
      <c r="LZ168" s="57"/>
      <c r="MA168" s="57"/>
      <c r="MB168" s="57"/>
      <c r="MC168" s="57"/>
      <c r="MD168" s="57"/>
      <c r="ME168" s="57"/>
      <c r="MF168" s="57"/>
      <c r="MG168" s="57"/>
      <c r="MH168" s="57"/>
      <c r="MI168" s="57"/>
      <c r="MJ168" s="57"/>
      <c r="MK168" s="57"/>
      <c r="ML168" s="57"/>
      <c r="MM168" s="57"/>
      <c r="MN168" s="57"/>
      <c r="MO168" s="57"/>
      <c r="MP168" s="57"/>
      <c r="MQ168" s="57"/>
      <c r="MR168" s="57"/>
      <c r="MS168" s="57"/>
      <c r="MT168" s="57"/>
      <c r="MU168" s="57"/>
      <c r="MV168" s="57"/>
      <c r="MW168" s="57"/>
      <c r="MX168" s="57"/>
      <c r="MY168" s="57"/>
      <c r="MZ168" s="57"/>
      <c r="NA168" s="57"/>
      <c r="NB168" s="57"/>
      <c r="NC168" s="57"/>
      <c r="ND168" s="57"/>
      <c r="NE168" s="57"/>
      <c r="NF168" s="57"/>
      <c r="NG168" s="57"/>
      <c r="NH168" s="57"/>
      <c r="NI168" s="57"/>
      <c r="NJ168" s="57"/>
      <c r="NK168" s="57"/>
      <c r="NL168" s="57"/>
      <c r="NM168" s="57"/>
      <c r="NN168" s="57"/>
      <c r="NO168" s="57"/>
      <c r="NP168" s="57"/>
      <c r="NQ168" s="57"/>
      <c r="NR168" s="57"/>
      <c r="NS168" s="57"/>
      <c r="NT168" s="57"/>
      <c r="NU168" s="57"/>
      <c r="NV168" s="57"/>
      <c r="NW168" s="57"/>
      <c r="NX168" s="57"/>
      <c r="NY168" s="57"/>
      <c r="NZ168" s="57"/>
      <c r="OA168" s="57"/>
      <c r="OB168" s="57"/>
      <c r="OC168" s="57"/>
      <c r="OD168" s="57"/>
      <c r="OE168" s="57"/>
      <c r="OF168" s="57"/>
    </row>
    <row r="169" spans="1:396" x14ac:dyDescent="0.25">
      <c r="D169" s="57"/>
      <c r="E169" s="57"/>
      <c r="F169" s="57"/>
      <c r="G169" s="57"/>
      <c r="H169" s="57"/>
      <c r="I169" s="57"/>
      <c r="J169" s="57"/>
      <c r="K169" s="57"/>
      <c r="L169" s="57"/>
      <c r="M169" s="57"/>
      <c r="N169" s="57"/>
      <c r="O169" s="57"/>
      <c r="P169" s="57"/>
      <c r="Q169" s="57"/>
      <c r="R169" s="57"/>
      <c r="S169" s="57"/>
      <c r="T169" s="57"/>
      <c r="U169" s="57"/>
      <c r="V169" s="57"/>
      <c r="W169" s="57"/>
      <c r="X169" s="57"/>
      <c r="Y169" s="57"/>
      <c r="Z169" s="57"/>
      <c r="AA169" s="57"/>
      <c r="AB169" s="57"/>
      <c r="AC169" s="57"/>
      <c r="AD169" s="57"/>
      <c r="AE169" s="57"/>
      <c r="AF169" s="57"/>
      <c r="AG169" s="57"/>
      <c r="AH169" s="57"/>
      <c r="AI169" s="57"/>
      <c r="AJ169" s="57"/>
      <c r="AK169" s="57"/>
      <c r="AL169" s="57"/>
      <c r="AM169" s="57"/>
      <c r="AN169" s="57"/>
      <c r="AO169" s="57"/>
      <c r="AP169" s="57"/>
      <c r="AQ169" s="57"/>
      <c r="AR169" s="57"/>
      <c r="AS169" s="57"/>
      <c r="AT169" s="57"/>
      <c r="AU169" s="57"/>
      <c r="AV169" s="57"/>
      <c r="AW169" s="57"/>
      <c r="AX169" s="57"/>
      <c r="AY169" s="57"/>
      <c r="AZ169" s="57"/>
      <c r="BA169" s="57"/>
      <c r="BB169" s="57"/>
      <c r="BC169" s="57"/>
      <c r="BD169" s="57"/>
      <c r="BE169" s="57"/>
      <c r="BF169" s="57"/>
      <c r="BG169" s="57"/>
      <c r="BH169" s="57"/>
      <c r="BI169" s="57"/>
      <c r="BJ169" s="57"/>
      <c r="BK169" s="57"/>
      <c r="BL169" s="57"/>
      <c r="BM169" s="57"/>
      <c r="BN169" s="57"/>
      <c r="BO169" s="57"/>
      <c r="BP169" s="57"/>
      <c r="BQ169" s="57"/>
      <c r="BR169" s="57"/>
      <c r="BS169" s="57"/>
      <c r="BT169" s="57"/>
      <c r="BU169" s="57"/>
      <c r="BV169" s="57"/>
      <c r="BW169" s="57"/>
      <c r="BX169" s="57"/>
      <c r="BY169" s="57"/>
      <c r="BZ169" s="57"/>
      <c r="CA169" s="57"/>
      <c r="CB169" s="57"/>
      <c r="CC169" s="57"/>
      <c r="CD169" s="57"/>
      <c r="CE169" s="57"/>
      <c r="CF169" s="57"/>
      <c r="CG169" s="57"/>
      <c r="CH169" s="57"/>
      <c r="CI169" s="57"/>
      <c r="CJ169" s="57"/>
      <c r="CK169" s="57"/>
      <c r="CL169" s="57"/>
      <c r="CM169" s="57"/>
      <c r="CN169" s="57"/>
      <c r="CO169" s="57"/>
      <c r="CP169" s="57"/>
      <c r="CQ169" s="57"/>
      <c r="CR169" s="57"/>
      <c r="CS169" s="57"/>
      <c r="CT169" s="57"/>
      <c r="CU169" s="57"/>
      <c r="CV169" s="57"/>
      <c r="CW169" s="57"/>
      <c r="CX169" s="57"/>
      <c r="CY169" s="57"/>
      <c r="CZ169" s="57"/>
      <c r="DA169" s="57"/>
      <c r="DB169" s="57"/>
      <c r="DC169" s="57"/>
      <c r="DD169" s="57"/>
      <c r="DE169" s="57"/>
      <c r="DF169" s="57"/>
      <c r="DG169" s="57"/>
      <c r="DH169" s="57"/>
      <c r="DI169" s="57"/>
      <c r="DJ169" s="57"/>
      <c r="DK169" s="57"/>
      <c r="DL169" s="57"/>
      <c r="DM169" s="57"/>
      <c r="DN169" s="57"/>
      <c r="DO169" s="57"/>
      <c r="DP169" s="57"/>
      <c r="DQ169" s="57"/>
      <c r="DR169" s="57"/>
      <c r="DS169" s="57"/>
      <c r="DT169" s="57"/>
      <c r="DU169" s="57"/>
      <c r="DV169" s="57"/>
      <c r="DW169" s="57"/>
      <c r="DX169" s="57"/>
      <c r="DY169" s="57"/>
      <c r="DZ169" s="57"/>
      <c r="EA169" s="57"/>
      <c r="EB169" s="57"/>
      <c r="EC169" s="57"/>
      <c r="ED169" s="57"/>
      <c r="EE169" s="57"/>
      <c r="EF169" s="57"/>
      <c r="EG169" s="57"/>
      <c r="EH169" s="57"/>
      <c r="EI169" s="57"/>
      <c r="EJ169" s="57"/>
      <c r="EK169" s="57"/>
      <c r="EL169" s="57"/>
      <c r="EM169" s="57"/>
      <c r="EN169" s="57"/>
      <c r="EO169" s="57"/>
      <c r="EP169" s="57"/>
      <c r="EQ169" s="57"/>
      <c r="ER169" s="57"/>
      <c r="ES169" s="57"/>
      <c r="ET169" s="57"/>
      <c r="EU169" s="57"/>
      <c r="EV169" s="57"/>
      <c r="EW169" s="57"/>
      <c r="EX169" s="57"/>
      <c r="EY169" s="57"/>
      <c r="EZ169" s="57"/>
      <c r="FA169" s="57"/>
      <c r="FB169" s="57"/>
      <c r="FC169" s="57"/>
      <c r="FD169" s="57"/>
      <c r="FE169" s="57"/>
      <c r="FF169" s="57"/>
      <c r="FG169" s="57"/>
      <c r="FH169" s="57"/>
      <c r="FI169" s="57"/>
      <c r="FJ169" s="57"/>
      <c r="FK169" s="57"/>
      <c r="FL169" s="57"/>
      <c r="FM169" s="57"/>
      <c r="FN169" s="57"/>
      <c r="FO169" s="57"/>
      <c r="FP169" s="57"/>
      <c r="FQ169" s="57"/>
      <c r="FR169" s="57"/>
      <c r="FS169" s="57"/>
      <c r="FT169" s="57"/>
      <c r="FU169" s="57"/>
      <c r="FV169" s="57"/>
      <c r="FW169" s="57"/>
      <c r="FX169" s="57"/>
      <c r="FY169" s="57"/>
      <c r="FZ169" s="57"/>
      <c r="GA169" s="57"/>
      <c r="GB169" s="57"/>
      <c r="GC169" s="57"/>
      <c r="GD169" s="57"/>
      <c r="GE169" s="57"/>
      <c r="GF169" s="57"/>
      <c r="GG169" s="57"/>
      <c r="GH169" s="57"/>
      <c r="GI169" s="57"/>
      <c r="GJ169" s="57"/>
      <c r="GK169" s="57"/>
      <c r="GL169" s="57"/>
      <c r="GM169" s="57"/>
      <c r="GN169" s="57"/>
      <c r="GO169" s="57"/>
      <c r="GP169" s="57"/>
      <c r="GQ169" s="57"/>
      <c r="GR169" s="57"/>
      <c r="GS169" s="57"/>
      <c r="GT169" s="57"/>
      <c r="GU169" s="57"/>
      <c r="GV169" s="57"/>
      <c r="GW169" s="57"/>
      <c r="GX169" s="57"/>
      <c r="GY169" s="57"/>
      <c r="GZ169" s="57"/>
      <c r="HA169" s="57"/>
      <c r="HB169" s="57"/>
      <c r="HC169" s="57"/>
      <c r="HD169" s="57"/>
      <c r="HE169" s="57"/>
      <c r="HF169" s="57"/>
      <c r="HG169" s="57"/>
      <c r="HH169" s="57"/>
      <c r="HI169" s="57"/>
      <c r="HJ169" s="57"/>
      <c r="HK169" s="57"/>
      <c r="HL169" s="57"/>
      <c r="HM169" s="57"/>
      <c r="HN169" s="57"/>
      <c r="HO169" s="57"/>
      <c r="HP169" s="57"/>
      <c r="HQ169" s="57"/>
      <c r="HR169" s="57"/>
      <c r="HS169" s="57"/>
      <c r="HT169" s="57"/>
      <c r="HU169" s="57"/>
      <c r="HV169" s="57"/>
      <c r="HW169" s="57"/>
      <c r="HX169" s="57"/>
      <c r="HY169" s="57"/>
      <c r="HZ169" s="57"/>
      <c r="IA169" s="57"/>
      <c r="IB169" s="57"/>
      <c r="IC169" s="57"/>
      <c r="ID169" s="57"/>
      <c r="IE169" s="57"/>
      <c r="IF169" s="57"/>
      <c r="IG169" s="57"/>
      <c r="IH169" s="57"/>
      <c r="II169" s="57"/>
      <c r="IJ169" s="57"/>
      <c r="IK169" s="57"/>
      <c r="IL169" s="57"/>
      <c r="IM169" s="57"/>
      <c r="IN169" s="57"/>
      <c r="IO169" s="57"/>
      <c r="IP169" s="57"/>
      <c r="IQ169" s="57"/>
      <c r="IR169" s="57"/>
      <c r="IS169" s="57"/>
      <c r="IT169" s="57"/>
      <c r="IU169" s="57"/>
      <c r="IV169" s="57"/>
      <c r="IW169" s="57"/>
      <c r="IX169" s="57"/>
      <c r="IY169" s="57"/>
      <c r="IZ169" s="57"/>
      <c r="JA169" s="57"/>
      <c r="JB169" s="57"/>
      <c r="JC169" s="57"/>
      <c r="JD169" s="57"/>
      <c r="JE169" s="57"/>
      <c r="JF169" s="57"/>
      <c r="JG169" s="57"/>
      <c r="JH169" s="57"/>
      <c r="JI169" s="57"/>
      <c r="JJ169" s="57"/>
      <c r="JK169" s="57"/>
      <c r="JL169" s="57"/>
      <c r="JM169" s="57"/>
      <c r="JN169" s="57"/>
      <c r="JO169" s="57"/>
      <c r="JP169" s="57"/>
      <c r="JQ169" s="57"/>
      <c r="JR169" s="57"/>
      <c r="JS169" s="57"/>
      <c r="JT169" s="57"/>
      <c r="JU169" s="57"/>
      <c r="JV169" s="57"/>
      <c r="JW169" s="57"/>
      <c r="JX169" s="57"/>
      <c r="JY169" s="57"/>
      <c r="JZ169" s="57"/>
      <c r="KA169" s="57"/>
      <c r="KB169" s="57"/>
      <c r="KC169" s="57"/>
      <c r="KD169" s="57"/>
      <c r="KE169" s="57"/>
      <c r="KF169" s="57"/>
      <c r="KG169" s="57"/>
      <c r="KH169" s="57"/>
      <c r="KI169" s="57"/>
      <c r="KJ169" s="57"/>
      <c r="KK169" s="57"/>
      <c r="KL169" s="57"/>
      <c r="KM169" s="57"/>
      <c r="KN169" s="57"/>
      <c r="KO169" s="57"/>
      <c r="KP169" s="57"/>
      <c r="KQ169" s="57"/>
      <c r="KR169" s="57"/>
      <c r="KS169" s="57"/>
      <c r="KT169" s="57"/>
      <c r="KU169" s="57"/>
      <c r="KV169" s="57"/>
      <c r="KW169" s="57"/>
      <c r="KX169" s="57"/>
      <c r="KY169" s="57"/>
      <c r="KZ169" s="57"/>
      <c r="LA169" s="57"/>
      <c r="LB169" s="57"/>
      <c r="LC169" s="57"/>
      <c r="LD169" s="57"/>
      <c r="LE169" s="57"/>
      <c r="LF169" s="57"/>
      <c r="LG169" s="57"/>
      <c r="LH169" s="57"/>
      <c r="LI169" s="57"/>
      <c r="LJ169" s="57"/>
      <c r="LK169" s="57"/>
      <c r="LL169" s="57"/>
      <c r="LM169" s="57"/>
      <c r="LN169" s="57"/>
      <c r="LO169" s="57"/>
      <c r="LP169" s="57"/>
      <c r="LQ169" s="57"/>
      <c r="LR169" s="57"/>
      <c r="LS169" s="57"/>
      <c r="LT169" s="57"/>
      <c r="LU169" s="57"/>
      <c r="LV169" s="57"/>
      <c r="LW169" s="57"/>
      <c r="LX169" s="57"/>
      <c r="LY169" s="57"/>
      <c r="LZ169" s="57"/>
      <c r="MA169" s="57"/>
      <c r="MB169" s="57"/>
      <c r="MC169" s="57"/>
      <c r="MD169" s="57"/>
      <c r="ME169" s="57"/>
      <c r="MF169" s="57"/>
      <c r="MG169" s="57"/>
      <c r="MH169" s="57"/>
      <c r="MI169" s="57"/>
      <c r="MJ169" s="57"/>
      <c r="MK169" s="57"/>
      <c r="ML169" s="57"/>
      <c r="MM169" s="57"/>
      <c r="MN169" s="57"/>
      <c r="MO169" s="57"/>
      <c r="MP169" s="57"/>
      <c r="MQ169" s="57"/>
      <c r="MR169" s="57"/>
      <c r="MS169" s="57"/>
      <c r="MT169" s="57"/>
      <c r="MU169" s="57"/>
      <c r="MV169" s="57"/>
      <c r="MW169" s="57"/>
      <c r="MX169" s="57"/>
      <c r="MY169" s="57"/>
      <c r="MZ169" s="57"/>
      <c r="NA169" s="57"/>
      <c r="NB169" s="57"/>
      <c r="NC169" s="57"/>
      <c r="ND169" s="57"/>
      <c r="NE169" s="57"/>
      <c r="NF169" s="57"/>
      <c r="NG169" s="57"/>
      <c r="NH169" s="57"/>
      <c r="NI169" s="57"/>
      <c r="NJ169" s="57"/>
      <c r="NK169" s="57"/>
      <c r="NL169" s="57"/>
      <c r="NM169" s="57"/>
      <c r="NN169" s="57"/>
      <c r="NO169" s="57"/>
      <c r="NP169" s="57"/>
      <c r="NQ169" s="57"/>
      <c r="NR169" s="57"/>
      <c r="NS169" s="57"/>
      <c r="NT169" s="57"/>
      <c r="NU169" s="57"/>
      <c r="NV169" s="57"/>
      <c r="NW169" s="57"/>
      <c r="NX169" s="57"/>
      <c r="NY169" s="57"/>
      <c r="NZ169" s="57"/>
      <c r="OA169" s="57"/>
      <c r="OB169" s="57"/>
      <c r="OC169" s="57"/>
      <c r="OD169" s="57"/>
      <c r="OE169" s="57"/>
      <c r="OF169" s="57"/>
    </row>
    <row r="170" spans="1:396" x14ac:dyDescent="0.25">
      <c r="A170" s="58">
        <v>23</v>
      </c>
      <c r="B170" s="58">
        <v>29</v>
      </c>
      <c r="C170" s="59" t="s">
        <v>140</v>
      </c>
      <c r="D170" s="59">
        <f>VLOOKUP($B170,'Shift Plan'!$A$8:$N$55,14,FALSE)</f>
        <v>14</v>
      </c>
      <c r="E170" s="57"/>
      <c r="F170" s="57"/>
      <c r="L170" s="57"/>
      <c r="M170" s="57"/>
      <c r="S170" s="57"/>
      <c r="T170" s="57"/>
      <c r="Z170" s="57"/>
      <c r="AA170" s="57"/>
      <c r="AG170" s="57"/>
      <c r="AH170" s="57"/>
      <c r="AN170" s="57"/>
      <c r="AO170" s="57"/>
    </row>
    <row r="171" spans="1:396" x14ac:dyDescent="0.25">
      <c r="C171" s="60" t="s">
        <v>34</v>
      </c>
      <c r="D171" s="57">
        <f>VLOOKUP($B170,'Shift Plan'!$A$8:$L$55,12,FALSE)</f>
        <v>12</v>
      </c>
      <c r="E171" s="57" t="s">
        <v>17</v>
      </c>
      <c r="F171" s="57" t="s">
        <v>18</v>
      </c>
      <c r="G171" s="57" t="s">
        <v>19</v>
      </c>
      <c r="H171" s="57" t="s">
        <v>20</v>
      </c>
      <c r="I171" s="57" t="s">
        <v>21</v>
      </c>
      <c r="J171" s="57" t="s">
        <v>22</v>
      </c>
      <c r="K171" s="57" t="s">
        <v>23</v>
      </c>
      <c r="L171" s="57" t="s">
        <v>17</v>
      </c>
      <c r="M171" s="57" t="s">
        <v>18</v>
      </c>
      <c r="N171" s="57" t="s">
        <v>19</v>
      </c>
      <c r="O171" s="57" t="s">
        <v>20</v>
      </c>
      <c r="P171" s="57" t="s">
        <v>21</v>
      </c>
      <c r="Q171" s="57" t="s">
        <v>22</v>
      </c>
      <c r="R171" s="57" t="s">
        <v>23</v>
      </c>
      <c r="S171" s="57" t="s">
        <v>17</v>
      </c>
      <c r="T171" s="57" t="s">
        <v>18</v>
      </c>
      <c r="U171" s="57" t="s">
        <v>19</v>
      </c>
      <c r="V171" s="57" t="s">
        <v>20</v>
      </c>
      <c r="W171" s="57" t="s">
        <v>21</v>
      </c>
      <c r="X171" s="57" t="s">
        <v>22</v>
      </c>
      <c r="Y171" s="57" t="s">
        <v>23</v>
      </c>
      <c r="Z171" s="57" t="s">
        <v>17</v>
      </c>
      <c r="AA171" s="57" t="s">
        <v>18</v>
      </c>
      <c r="AB171" s="57" t="s">
        <v>19</v>
      </c>
      <c r="AC171" s="57" t="s">
        <v>20</v>
      </c>
      <c r="AD171" s="57" t="s">
        <v>21</v>
      </c>
      <c r="AE171" s="57" t="s">
        <v>22</v>
      </c>
      <c r="AF171" s="57" t="s">
        <v>23</v>
      </c>
      <c r="AG171" s="57" t="s">
        <v>17</v>
      </c>
      <c r="AH171" s="57" t="s">
        <v>18</v>
      </c>
      <c r="AI171" s="57" t="s">
        <v>19</v>
      </c>
      <c r="AJ171" s="57" t="s">
        <v>20</v>
      </c>
      <c r="AK171" s="57" t="s">
        <v>21</v>
      </c>
      <c r="AL171" s="57" t="s">
        <v>22</v>
      </c>
      <c r="AM171" s="57" t="s">
        <v>23</v>
      </c>
      <c r="AN171" s="57"/>
      <c r="AO171" s="57"/>
      <c r="AP171" s="57"/>
      <c r="AQ171" s="57"/>
      <c r="AR171" s="57"/>
      <c r="AS171" s="57"/>
      <c r="AT171" s="57"/>
      <c r="AU171" s="57"/>
      <c r="AV171" s="57"/>
      <c r="AW171" s="57"/>
      <c r="AX171" s="57"/>
      <c r="AY171" s="57"/>
      <c r="AZ171" s="57"/>
      <c r="BA171" s="57"/>
      <c r="BB171" s="57"/>
      <c r="BC171" s="57"/>
      <c r="BD171" s="57"/>
      <c r="BE171" s="57"/>
      <c r="BF171" s="57"/>
      <c r="BG171" s="57"/>
      <c r="BH171" s="57"/>
      <c r="BI171" s="57"/>
      <c r="BJ171" s="57"/>
      <c r="BK171" s="57"/>
      <c r="BL171" s="57"/>
      <c r="BM171" s="57"/>
      <c r="BN171" s="57"/>
      <c r="BO171" s="57"/>
      <c r="BP171" s="57"/>
      <c r="BQ171" s="57"/>
      <c r="BR171" s="57"/>
      <c r="BS171" s="57"/>
      <c r="BT171" s="57"/>
      <c r="BU171" s="57"/>
      <c r="BV171" s="57"/>
      <c r="BW171" s="57"/>
      <c r="BX171" s="57"/>
      <c r="BY171" s="57"/>
      <c r="BZ171" s="57"/>
      <c r="CA171" s="57"/>
      <c r="CB171" s="57"/>
      <c r="CC171" s="57"/>
      <c r="CD171" s="57"/>
      <c r="CE171" s="57"/>
      <c r="CF171" s="57"/>
      <c r="CG171" s="57"/>
      <c r="CH171" s="57"/>
      <c r="CI171" s="57"/>
      <c r="CJ171" s="57"/>
      <c r="CK171" s="57"/>
      <c r="CL171" s="57"/>
      <c r="CM171" s="57"/>
      <c r="CN171" s="57"/>
      <c r="CO171" s="57"/>
      <c r="CP171" s="57"/>
      <c r="CQ171" s="57"/>
      <c r="CR171" s="57"/>
      <c r="CS171" s="57"/>
      <c r="CT171" s="57"/>
      <c r="CU171" s="57"/>
      <c r="CV171" s="57"/>
      <c r="CW171" s="57"/>
      <c r="CX171" s="57"/>
      <c r="CY171" s="57"/>
      <c r="CZ171" s="57"/>
      <c r="DA171" s="57"/>
      <c r="DB171" s="57"/>
      <c r="DC171" s="57"/>
      <c r="DD171" s="57"/>
      <c r="DE171" s="57"/>
      <c r="DF171" s="57"/>
      <c r="DG171" s="57"/>
      <c r="DH171" s="57"/>
      <c r="DI171" s="57"/>
      <c r="DJ171" s="57"/>
      <c r="DK171" s="57"/>
      <c r="DL171" s="57"/>
      <c r="DM171" s="57"/>
      <c r="DN171" s="57"/>
      <c r="DO171" s="57"/>
      <c r="DP171" s="57"/>
      <c r="DQ171" s="57"/>
      <c r="DR171" s="57"/>
      <c r="DS171" s="57"/>
      <c r="DT171" s="57"/>
      <c r="DU171" s="57"/>
      <c r="DV171" s="57"/>
      <c r="DW171" s="57"/>
      <c r="DX171" s="57"/>
      <c r="DY171" s="57"/>
      <c r="DZ171" s="57"/>
      <c r="EA171" s="57"/>
      <c r="EB171" s="57"/>
      <c r="EC171" s="57"/>
      <c r="ED171" s="57"/>
      <c r="EE171" s="57"/>
      <c r="EF171" s="57"/>
      <c r="EG171" s="57"/>
      <c r="EH171" s="57"/>
      <c r="EI171" s="57"/>
      <c r="EJ171" s="57"/>
      <c r="EK171" s="57"/>
      <c r="EL171" s="57"/>
      <c r="EM171" s="57"/>
      <c r="EN171" s="57"/>
      <c r="EO171" s="57"/>
      <c r="EP171" s="57"/>
      <c r="EQ171" s="57"/>
      <c r="ER171" s="57"/>
      <c r="ES171" s="57"/>
      <c r="ET171" s="57"/>
      <c r="EU171" s="57"/>
      <c r="EV171" s="57"/>
      <c r="EW171" s="57"/>
      <c r="EX171" s="57"/>
      <c r="EY171" s="57"/>
      <c r="EZ171" s="57"/>
      <c r="FA171" s="57"/>
      <c r="FB171" s="57"/>
      <c r="FC171" s="57"/>
      <c r="FD171" s="57"/>
      <c r="FE171" s="57"/>
      <c r="FF171" s="57"/>
      <c r="FG171" s="57"/>
      <c r="FH171" s="57"/>
      <c r="FI171" s="57"/>
      <c r="FJ171" s="57"/>
      <c r="FK171" s="57"/>
      <c r="FL171" s="57"/>
      <c r="FM171" s="57"/>
      <c r="FN171" s="57"/>
      <c r="FO171" s="57"/>
      <c r="FP171" s="57"/>
      <c r="FQ171" s="57"/>
      <c r="FR171" s="57"/>
      <c r="FS171" s="57"/>
      <c r="FT171" s="57"/>
      <c r="FU171" s="57"/>
      <c r="FV171" s="57"/>
      <c r="FW171" s="57"/>
      <c r="FX171" s="57"/>
      <c r="FY171" s="57"/>
      <c r="FZ171" s="57"/>
      <c r="GA171" s="57"/>
      <c r="GB171" s="57"/>
      <c r="GC171" s="57"/>
      <c r="GD171" s="57"/>
      <c r="GE171" s="57"/>
      <c r="GF171" s="57"/>
      <c r="GG171" s="57"/>
      <c r="GH171" s="57"/>
      <c r="GI171" s="57"/>
      <c r="GJ171" s="57"/>
      <c r="GK171" s="57"/>
      <c r="GL171" s="57"/>
      <c r="GM171" s="57"/>
      <c r="GN171" s="57"/>
      <c r="GO171" s="57"/>
      <c r="GP171" s="57"/>
      <c r="GQ171" s="57"/>
      <c r="GR171" s="57"/>
      <c r="GS171" s="57"/>
      <c r="GT171" s="57"/>
      <c r="GU171" s="57"/>
      <c r="GV171" s="57"/>
      <c r="GW171" s="57"/>
      <c r="GX171" s="57"/>
      <c r="GY171" s="57"/>
      <c r="GZ171" s="57"/>
      <c r="HA171" s="57"/>
      <c r="HB171" s="57"/>
      <c r="HC171" s="57"/>
      <c r="HD171" s="57"/>
      <c r="HE171" s="57"/>
      <c r="HF171" s="57"/>
      <c r="HG171" s="57"/>
      <c r="HH171" s="57"/>
      <c r="HI171" s="57"/>
      <c r="HJ171" s="57"/>
      <c r="HK171" s="57"/>
      <c r="HL171" s="57"/>
      <c r="HM171" s="57"/>
      <c r="HN171" s="57"/>
      <c r="HO171" s="57"/>
      <c r="HP171" s="57"/>
      <c r="HQ171" s="57"/>
      <c r="HR171" s="57"/>
      <c r="HS171" s="57"/>
      <c r="HT171" s="57"/>
      <c r="HU171" s="57"/>
      <c r="HV171" s="57"/>
      <c r="HW171" s="57"/>
      <c r="HX171" s="57"/>
      <c r="HY171" s="57"/>
      <c r="HZ171" s="57"/>
      <c r="IA171" s="57"/>
      <c r="IB171" s="57"/>
      <c r="IC171" s="57"/>
      <c r="ID171" s="57"/>
      <c r="IE171" s="57"/>
      <c r="IF171" s="57"/>
      <c r="IG171" s="57"/>
      <c r="IH171" s="57"/>
      <c r="II171" s="57"/>
      <c r="IJ171" s="57"/>
      <c r="IK171" s="57"/>
      <c r="IL171" s="57"/>
      <c r="IM171" s="57"/>
      <c r="IN171" s="57"/>
      <c r="IO171" s="57"/>
      <c r="IP171" s="57"/>
      <c r="IQ171" s="57"/>
      <c r="IR171" s="57"/>
      <c r="IS171" s="57"/>
      <c r="IT171" s="57"/>
      <c r="IU171" s="57"/>
      <c r="IV171" s="57"/>
      <c r="IW171" s="57"/>
      <c r="IX171" s="57"/>
      <c r="IY171" s="57"/>
      <c r="IZ171" s="57"/>
      <c r="JA171" s="57"/>
      <c r="JB171" s="57"/>
      <c r="JC171" s="57"/>
      <c r="JD171" s="57"/>
      <c r="JE171" s="57"/>
      <c r="JF171" s="57"/>
      <c r="JG171" s="57"/>
      <c r="JH171" s="57"/>
      <c r="JI171" s="57"/>
      <c r="JJ171" s="57"/>
      <c r="JK171" s="57"/>
      <c r="JL171" s="57"/>
      <c r="JM171" s="57"/>
      <c r="JN171" s="57"/>
      <c r="JO171" s="57"/>
      <c r="JP171" s="57"/>
      <c r="JQ171" s="57"/>
      <c r="JR171" s="57"/>
      <c r="JS171" s="57"/>
      <c r="JT171" s="57"/>
      <c r="JU171" s="57"/>
      <c r="JV171" s="57"/>
      <c r="JW171" s="57"/>
      <c r="JX171" s="57"/>
      <c r="JY171" s="57"/>
      <c r="JZ171" s="57"/>
      <c r="KA171" s="57"/>
      <c r="KB171" s="57"/>
      <c r="KC171" s="57"/>
      <c r="KD171" s="57"/>
      <c r="KE171" s="57"/>
      <c r="KF171" s="57"/>
      <c r="KG171" s="57"/>
      <c r="KH171" s="57"/>
      <c r="KI171" s="57"/>
      <c r="KJ171" s="57"/>
      <c r="KK171" s="57"/>
      <c r="KL171" s="57"/>
      <c r="KM171" s="57"/>
      <c r="KN171" s="57"/>
      <c r="KO171" s="57"/>
      <c r="KP171" s="57"/>
      <c r="KQ171" s="57"/>
      <c r="KR171" s="57"/>
      <c r="KS171" s="57"/>
      <c r="KT171" s="57"/>
      <c r="KU171" s="57"/>
      <c r="KV171" s="57"/>
      <c r="KW171" s="57"/>
      <c r="KX171" s="57"/>
      <c r="KY171" s="57"/>
      <c r="KZ171" s="57"/>
      <c r="LA171" s="57"/>
      <c r="LB171" s="57"/>
      <c r="LC171" s="57"/>
      <c r="LD171" s="57"/>
      <c r="LE171" s="57"/>
      <c r="LF171" s="57"/>
      <c r="LG171" s="57"/>
      <c r="LH171" s="57"/>
      <c r="LI171" s="57"/>
      <c r="LJ171" s="57"/>
      <c r="LK171" s="57"/>
      <c r="LL171" s="57"/>
      <c r="LM171" s="57"/>
      <c r="LN171" s="57"/>
      <c r="LO171" s="57"/>
      <c r="LP171" s="57"/>
      <c r="LQ171" s="57"/>
      <c r="LR171" s="57"/>
      <c r="LS171" s="57"/>
      <c r="LT171" s="57"/>
      <c r="LU171" s="57"/>
      <c r="LV171" s="57"/>
      <c r="LW171" s="57"/>
      <c r="LX171" s="57"/>
      <c r="LY171" s="57"/>
      <c r="LZ171" s="57"/>
      <c r="MA171" s="57"/>
      <c r="MB171" s="57"/>
      <c r="MC171" s="57"/>
      <c r="MD171" s="57"/>
      <c r="ME171" s="57"/>
      <c r="MF171" s="57"/>
      <c r="MG171" s="57"/>
      <c r="MH171" s="57"/>
      <c r="MI171" s="57"/>
      <c r="MJ171" s="57"/>
      <c r="MK171" s="57"/>
      <c r="ML171" s="57"/>
      <c r="MM171" s="57"/>
      <c r="MN171" s="57"/>
      <c r="MO171" s="57"/>
      <c r="MP171" s="57"/>
      <c r="MQ171" s="57"/>
      <c r="MR171" s="57"/>
      <c r="MS171" s="57"/>
      <c r="MT171" s="57"/>
      <c r="MU171" s="57"/>
      <c r="MV171" s="57"/>
      <c r="MW171" s="57"/>
      <c r="MX171" s="57"/>
      <c r="MY171" s="57"/>
      <c r="MZ171" s="57"/>
      <c r="NA171" s="57"/>
      <c r="NB171" s="57"/>
      <c r="NC171" s="57"/>
      <c r="ND171" s="57"/>
      <c r="NE171" s="57"/>
      <c r="NF171" s="57"/>
      <c r="NG171" s="57"/>
      <c r="NH171" s="57"/>
      <c r="NI171" s="57"/>
      <c r="NJ171" s="57"/>
      <c r="NK171" s="57"/>
      <c r="NL171" s="57"/>
      <c r="NM171" s="57"/>
      <c r="NN171" s="57"/>
      <c r="NO171" s="57"/>
      <c r="NP171" s="57"/>
      <c r="NQ171" s="57"/>
      <c r="NR171" s="57"/>
    </row>
    <row r="172" spans="1:396" x14ac:dyDescent="0.25">
      <c r="C172" s="60">
        <f>B170</f>
        <v>29</v>
      </c>
      <c r="D172" s="57">
        <f ca="1">IF(D173&lt;7,COUNTIF(E172:OFFSET(E172,0,D170-1,4,1),"A")*D171/(D170/7),COUNTIF(E172:OFFSET(E172,0,D170-1,4,1),"A")*D171*7/D170)</f>
        <v>42</v>
      </c>
      <c r="E172" s="57" t="s">
        <v>28</v>
      </c>
      <c r="F172" s="57" t="s">
        <v>28</v>
      </c>
      <c r="G172" s="57" t="s">
        <v>28</v>
      </c>
      <c r="H172" s="57" t="s">
        <v>26</v>
      </c>
      <c r="I172" s="57" t="s">
        <v>26</v>
      </c>
      <c r="J172" s="57" t="s">
        <v>28</v>
      </c>
      <c r="K172" s="57" t="s">
        <v>28</v>
      </c>
      <c r="L172" s="57" t="s">
        <v>26</v>
      </c>
      <c r="M172" s="57" t="s">
        <v>26</v>
      </c>
      <c r="N172" s="57" t="s">
        <v>26</v>
      </c>
      <c r="O172" s="57" t="s">
        <v>25</v>
      </c>
      <c r="P172" s="57" t="s">
        <v>25</v>
      </c>
      <c r="Q172" s="57" t="s">
        <v>26</v>
      </c>
      <c r="R172" s="57" t="s">
        <v>26</v>
      </c>
      <c r="S172" s="57" t="s">
        <v>28</v>
      </c>
      <c r="T172" s="57" t="s">
        <v>28</v>
      </c>
      <c r="U172" s="57" t="s">
        <v>28</v>
      </c>
      <c r="V172" s="57" t="s">
        <v>26</v>
      </c>
      <c r="W172" s="57" t="s">
        <v>26</v>
      </c>
      <c r="X172" s="57" t="s">
        <v>28</v>
      </c>
      <c r="Y172" s="57" t="s">
        <v>28</v>
      </c>
      <c r="Z172" s="57" t="s">
        <v>26</v>
      </c>
      <c r="AA172" s="57" t="s">
        <v>26</v>
      </c>
      <c r="AB172" s="57" t="s">
        <v>26</v>
      </c>
      <c r="AC172" s="57" t="s">
        <v>25</v>
      </c>
      <c r="AD172" s="57" t="s">
        <v>25</v>
      </c>
      <c r="AE172" s="57" t="s">
        <v>26</v>
      </c>
      <c r="AF172" s="57" t="s">
        <v>26</v>
      </c>
      <c r="AG172" s="57" t="s">
        <v>28</v>
      </c>
      <c r="AH172" s="57" t="s">
        <v>28</v>
      </c>
      <c r="AI172" s="57" t="s">
        <v>28</v>
      </c>
      <c r="AJ172" s="57" t="s">
        <v>26</v>
      </c>
      <c r="AK172" s="57" t="s">
        <v>26</v>
      </c>
      <c r="AL172" s="57" t="s">
        <v>28</v>
      </c>
      <c r="AM172" s="57" t="s">
        <v>28</v>
      </c>
      <c r="AN172" s="57"/>
      <c r="AO172" s="57"/>
      <c r="AP172" s="57"/>
      <c r="AQ172" s="57"/>
      <c r="AR172" s="57"/>
      <c r="AS172" s="57"/>
      <c r="AT172" s="57"/>
      <c r="AU172" s="57"/>
      <c r="AV172" s="57"/>
      <c r="AW172" s="57"/>
      <c r="AX172" s="57"/>
      <c r="AY172" s="57"/>
      <c r="AZ172" s="57"/>
      <c r="BA172" s="57"/>
      <c r="BB172" s="57"/>
      <c r="BC172" s="57"/>
      <c r="BD172" s="57"/>
      <c r="BE172" s="57"/>
      <c r="BF172" s="57"/>
      <c r="BG172" s="57"/>
      <c r="BH172" s="57"/>
      <c r="BI172" s="57"/>
      <c r="BJ172" s="57"/>
      <c r="BK172" s="57"/>
      <c r="BL172" s="57"/>
      <c r="BM172" s="57"/>
      <c r="BN172" s="57"/>
      <c r="BO172" s="57"/>
      <c r="BP172" s="57"/>
      <c r="BQ172" s="57"/>
      <c r="BR172" s="57"/>
      <c r="BS172" s="57"/>
      <c r="BT172" s="57"/>
      <c r="BU172" s="57"/>
      <c r="BV172" s="57"/>
      <c r="BW172" s="57"/>
      <c r="BX172" s="57"/>
      <c r="BY172" s="57"/>
      <c r="BZ172" s="57"/>
      <c r="CA172" s="57"/>
      <c r="CB172" s="57"/>
      <c r="CC172" s="57"/>
      <c r="CD172" s="57"/>
      <c r="CE172" s="57"/>
      <c r="CF172" s="57"/>
      <c r="CG172" s="57"/>
      <c r="CH172" s="57"/>
      <c r="CI172" s="57"/>
      <c r="CJ172" s="57"/>
      <c r="CK172" s="57"/>
      <c r="CL172" s="57"/>
      <c r="CM172" s="57"/>
      <c r="CN172" s="57"/>
      <c r="CO172" s="57"/>
      <c r="CP172" s="57"/>
      <c r="CQ172" s="57"/>
      <c r="CR172" s="57"/>
      <c r="CS172" s="57"/>
      <c r="CT172" s="57"/>
      <c r="CU172" s="57"/>
      <c r="CV172" s="57"/>
      <c r="CW172" s="57"/>
      <c r="CX172" s="57"/>
      <c r="CY172" s="57"/>
      <c r="CZ172" s="57"/>
      <c r="DA172" s="57"/>
      <c r="DB172" s="57"/>
      <c r="DC172" s="57"/>
      <c r="DD172" s="57"/>
      <c r="DE172" s="57"/>
      <c r="DF172" s="57"/>
      <c r="DG172" s="57"/>
      <c r="DH172" s="57"/>
      <c r="DI172" s="57"/>
      <c r="DJ172" s="57"/>
      <c r="DK172" s="57"/>
      <c r="DL172" s="57"/>
      <c r="DM172" s="57"/>
      <c r="DN172" s="57"/>
      <c r="DO172" s="57"/>
      <c r="DP172" s="57"/>
      <c r="DQ172" s="57"/>
      <c r="DR172" s="57"/>
      <c r="DS172" s="57"/>
      <c r="DT172" s="57"/>
      <c r="DU172" s="57"/>
      <c r="DV172" s="57"/>
      <c r="DW172" s="57"/>
      <c r="DX172" s="57"/>
      <c r="DY172" s="57"/>
      <c r="DZ172" s="57"/>
      <c r="EA172" s="57"/>
      <c r="EB172" s="57"/>
      <c r="EC172" s="57"/>
      <c r="ED172" s="57"/>
      <c r="EE172" s="57"/>
      <c r="EF172" s="57"/>
      <c r="EG172" s="57"/>
      <c r="EH172" s="57"/>
      <c r="EI172" s="57"/>
      <c r="EJ172" s="57"/>
      <c r="EK172" s="57"/>
      <c r="EL172" s="57"/>
      <c r="EM172" s="57"/>
      <c r="EN172" s="57"/>
      <c r="EO172" s="57"/>
      <c r="EP172" s="57"/>
      <c r="EQ172" s="57"/>
      <c r="ER172" s="57"/>
      <c r="ES172" s="57"/>
      <c r="ET172" s="57"/>
      <c r="EU172" s="57"/>
      <c r="EV172" s="57"/>
      <c r="EW172" s="57"/>
      <c r="EX172" s="57"/>
      <c r="EY172" s="57"/>
      <c r="EZ172" s="57"/>
      <c r="FA172" s="57"/>
      <c r="FB172" s="57"/>
      <c r="FC172" s="57"/>
      <c r="FD172" s="57"/>
      <c r="FE172" s="57"/>
      <c r="FF172" s="57"/>
      <c r="FG172" s="57"/>
      <c r="FH172" s="57"/>
      <c r="FI172" s="57"/>
      <c r="FJ172" s="57"/>
      <c r="FK172" s="57"/>
      <c r="FL172" s="57"/>
      <c r="FM172" s="57"/>
      <c r="FN172" s="57"/>
      <c r="FO172" s="57"/>
      <c r="FP172" s="57"/>
      <c r="FQ172" s="57"/>
      <c r="FR172" s="57"/>
      <c r="FS172" s="57"/>
      <c r="FT172" s="57"/>
      <c r="FU172" s="57"/>
      <c r="FV172" s="57"/>
      <c r="FW172" s="57"/>
      <c r="FX172" s="57"/>
      <c r="FY172" s="57"/>
      <c r="FZ172" s="57"/>
      <c r="GA172" s="57"/>
      <c r="GB172" s="57"/>
      <c r="GC172" s="57"/>
      <c r="GD172" s="57"/>
      <c r="GE172" s="57"/>
      <c r="GF172" s="57"/>
      <c r="GG172" s="57"/>
      <c r="GH172" s="57"/>
      <c r="GI172" s="57"/>
      <c r="GJ172" s="57"/>
      <c r="GK172" s="57"/>
      <c r="GL172" s="57"/>
      <c r="GM172" s="57"/>
      <c r="GN172" s="57"/>
      <c r="GO172" s="57"/>
      <c r="GP172" s="57"/>
      <c r="GQ172" s="57"/>
      <c r="GR172" s="57"/>
      <c r="GS172" s="57"/>
      <c r="GT172" s="57"/>
      <c r="GU172" s="57"/>
      <c r="GV172" s="57"/>
      <c r="GW172" s="57"/>
      <c r="GX172" s="57"/>
      <c r="GY172" s="57"/>
      <c r="GZ172" s="57"/>
      <c r="HA172" s="57"/>
      <c r="HB172" s="57"/>
      <c r="HC172" s="57"/>
      <c r="HD172" s="57"/>
      <c r="HE172" s="57"/>
      <c r="HF172" s="57"/>
      <c r="HG172" s="57"/>
      <c r="HH172" s="57"/>
      <c r="HI172" s="57"/>
      <c r="HJ172" s="57"/>
      <c r="HK172" s="57"/>
      <c r="HL172" s="57"/>
      <c r="HM172" s="57"/>
      <c r="HN172" s="57"/>
      <c r="HO172" s="57"/>
      <c r="HP172" s="57"/>
      <c r="HQ172" s="57"/>
      <c r="HR172" s="57"/>
      <c r="HS172" s="57"/>
      <c r="HT172" s="57"/>
      <c r="HU172" s="57"/>
      <c r="HV172" s="57"/>
      <c r="HW172" s="57"/>
      <c r="HX172" s="57"/>
      <c r="HY172" s="57"/>
      <c r="HZ172" s="57"/>
      <c r="IA172" s="57"/>
      <c r="IB172" s="57"/>
      <c r="IC172" s="57"/>
      <c r="ID172" s="57"/>
      <c r="IE172" s="57"/>
      <c r="IF172" s="57"/>
      <c r="IG172" s="57"/>
      <c r="IH172" s="57"/>
      <c r="II172" s="57"/>
      <c r="IJ172" s="57"/>
      <c r="IK172" s="57"/>
      <c r="IL172" s="57"/>
      <c r="IM172" s="57"/>
      <c r="IN172" s="57"/>
      <c r="IO172" s="57"/>
      <c r="IP172" s="57"/>
      <c r="IQ172" s="57"/>
      <c r="IR172" s="57"/>
      <c r="IS172" s="57"/>
      <c r="IT172" s="57"/>
      <c r="IU172" s="57"/>
      <c r="IV172" s="57"/>
      <c r="IW172" s="57"/>
      <c r="IX172" s="57"/>
      <c r="IY172" s="57"/>
      <c r="IZ172" s="57"/>
      <c r="JA172" s="57"/>
      <c r="JB172" s="57"/>
      <c r="JC172" s="57"/>
      <c r="JD172" s="57"/>
      <c r="JE172" s="57"/>
      <c r="JF172" s="57"/>
      <c r="JG172" s="57"/>
      <c r="JH172" s="57"/>
      <c r="JI172" s="57"/>
      <c r="JJ172" s="57"/>
      <c r="JK172" s="57"/>
      <c r="JL172" s="57"/>
      <c r="JM172" s="57"/>
      <c r="JN172" s="57"/>
      <c r="JO172" s="57"/>
      <c r="JP172" s="57"/>
      <c r="JQ172" s="57"/>
      <c r="JR172" s="57"/>
      <c r="JS172" s="57"/>
      <c r="JT172" s="57"/>
      <c r="JU172" s="57"/>
      <c r="JV172" s="57"/>
      <c r="JW172" s="57"/>
      <c r="JX172" s="57"/>
      <c r="JY172" s="57"/>
      <c r="JZ172" s="57"/>
      <c r="KA172" s="57"/>
      <c r="KB172" s="57"/>
      <c r="KC172" s="57"/>
      <c r="KD172" s="57"/>
      <c r="KE172" s="57"/>
      <c r="KF172" s="57"/>
      <c r="KG172" s="57"/>
      <c r="KH172" s="57"/>
      <c r="KI172" s="57"/>
      <c r="KJ172" s="57"/>
      <c r="KK172" s="57"/>
      <c r="KL172" s="57"/>
      <c r="KM172" s="57"/>
      <c r="KN172" s="57"/>
      <c r="KO172" s="57"/>
      <c r="KP172" s="57"/>
      <c r="KQ172" s="57"/>
      <c r="KR172" s="57"/>
      <c r="KS172" s="57"/>
      <c r="KT172" s="57"/>
      <c r="KU172" s="57"/>
      <c r="KV172" s="57"/>
      <c r="KW172" s="57"/>
      <c r="KX172" s="57"/>
      <c r="KY172" s="57"/>
      <c r="KZ172" s="57"/>
      <c r="LA172" s="57"/>
      <c r="LB172" s="57"/>
      <c r="LC172" s="57"/>
      <c r="LD172" s="57"/>
      <c r="LE172" s="57"/>
      <c r="LF172" s="57"/>
      <c r="LG172" s="57"/>
      <c r="LH172" s="57"/>
      <c r="LI172" s="57"/>
      <c r="LJ172" s="57"/>
      <c r="LK172" s="57"/>
      <c r="LL172" s="57"/>
      <c r="LM172" s="57"/>
      <c r="LN172" s="57"/>
      <c r="LO172" s="57"/>
      <c r="LP172" s="57"/>
      <c r="LQ172" s="57"/>
      <c r="LR172" s="57"/>
      <c r="LS172" s="57"/>
      <c r="LT172" s="57"/>
      <c r="LU172" s="57"/>
      <c r="LV172" s="57"/>
      <c r="LW172" s="57"/>
      <c r="LX172" s="57"/>
      <c r="LY172" s="57"/>
      <c r="LZ172" s="57"/>
      <c r="MA172" s="57"/>
      <c r="MB172" s="57"/>
      <c r="MC172" s="57"/>
      <c r="MD172" s="57"/>
      <c r="ME172" s="57"/>
      <c r="MF172" s="57"/>
      <c r="MG172" s="57"/>
      <c r="MH172" s="57"/>
      <c r="MI172" s="57"/>
      <c r="MJ172" s="57"/>
      <c r="MK172" s="57"/>
      <c r="ML172" s="57"/>
      <c r="MM172" s="57"/>
      <c r="MN172" s="57"/>
      <c r="MO172" s="57"/>
      <c r="MP172" s="57"/>
      <c r="MQ172" s="57"/>
      <c r="MR172" s="57"/>
      <c r="MS172" s="57"/>
      <c r="MT172" s="57"/>
      <c r="MU172" s="57"/>
      <c r="MV172" s="57"/>
      <c r="MW172" s="57"/>
      <c r="MX172" s="57"/>
      <c r="MY172" s="57"/>
      <c r="MZ172" s="57"/>
      <c r="NA172" s="57"/>
      <c r="NB172" s="57"/>
      <c r="NC172" s="57"/>
      <c r="ND172" s="57"/>
      <c r="NE172" s="57"/>
      <c r="NF172" s="57"/>
      <c r="NG172" s="57"/>
      <c r="NH172" s="57"/>
      <c r="NI172" s="57"/>
      <c r="NJ172" s="57"/>
      <c r="NK172" s="57"/>
      <c r="NL172" s="57"/>
      <c r="NM172" s="57"/>
      <c r="NN172" s="57"/>
      <c r="NO172" s="57"/>
      <c r="NP172" s="57"/>
      <c r="NQ172" s="57"/>
      <c r="NR172" s="57"/>
    </row>
    <row r="173" spans="1:396" x14ac:dyDescent="0.25">
      <c r="D173" s="57">
        <f>VLOOKUP($B170,'Shift Plan'!$A$8:$H$55,8,FALSE)</f>
        <v>7</v>
      </c>
      <c r="E173" s="57" t="s">
        <v>25</v>
      </c>
      <c r="F173" s="57" t="s">
        <v>25</v>
      </c>
      <c r="G173" s="57" t="s">
        <v>25</v>
      </c>
      <c r="H173" s="57" t="s">
        <v>27</v>
      </c>
      <c r="I173" s="57" t="s">
        <v>27</v>
      </c>
      <c r="J173" s="57" t="s">
        <v>25</v>
      </c>
      <c r="K173" s="57" t="s">
        <v>25</v>
      </c>
      <c r="L173" s="57" t="s">
        <v>27</v>
      </c>
      <c r="M173" s="57" t="s">
        <v>27</v>
      </c>
      <c r="N173" s="57" t="s">
        <v>27</v>
      </c>
      <c r="O173" s="57" t="s">
        <v>28</v>
      </c>
      <c r="P173" s="57" t="s">
        <v>28</v>
      </c>
      <c r="Q173" s="57" t="s">
        <v>27</v>
      </c>
      <c r="R173" s="57" t="s">
        <v>27</v>
      </c>
      <c r="S173" s="57" t="s">
        <v>25</v>
      </c>
      <c r="T173" s="57" t="s">
        <v>25</v>
      </c>
      <c r="U173" s="57" t="s">
        <v>25</v>
      </c>
      <c r="V173" s="57" t="s">
        <v>27</v>
      </c>
      <c r="W173" s="57" t="s">
        <v>27</v>
      </c>
      <c r="X173" s="57" t="s">
        <v>25</v>
      </c>
      <c r="Y173" s="57" t="s">
        <v>25</v>
      </c>
      <c r="Z173" s="57" t="s">
        <v>27</v>
      </c>
      <c r="AA173" s="57" t="s">
        <v>27</v>
      </c>
      <c r="AB173" s="57" t="s">
        <v>27</v>
      </c>
      <c r="AC173" s="57" t="s">
        <v>28</v>
      </c>
      <c r="AD173" s="57" t="s">
        <v>28</v>
      </c>
      <c r="AE173" s="57" t="s">
        <v>27</v>
      </c>
      <c r="AF173" s="57" t="s">
        <v>27</v>
      </c>
      <c r="AG173" s="57" t="s">
        <v>25</v>
      </c>
      <c r="AH173" s="57" t="s">
        <v>25</v>
      </c>
      <c r="AI173" s="57" t="s">
        <v>25</v>
      </c>
      <c r="AJ173" s="57" t="s">
        <v>27</v>
      </c>
      <c r="AK173" s="57" t="s">
        <v>27</v>
      </c>
      <c r="AL173" s="57" t="s">
        <v>25</v>
      </c>
      <c r="AM173" s="57" t="s">
        <v>25</v>
      </c>
      <c r="AN173" s="57"/>
      <c r="AO173" s="57"/>
      <c r="AP173" s="57"/>
      <c r="AQ173" s="57"/>
      <c r="AR173" s="57"/>
      <c r="AS173" s="57"/>
      <c r="AT173" s="57"/>
      <c r="AU173" s="57"/>
      <c r="AV173" s="57"/>
      <c r="AW173" s="57"/>
      <c r="AX173" s="57"/>
      <c r="AY173" s="57"/>
      <c r="AZ173" s="57"/>
      <c r="BA173" s="57"/>
      <c r="BB173" s="57"/>
      <c r="BC173" s="57"/>
      <c r="BD173" s="57"/>
      <c r="BE173" s="57"/>
      <c r="BF173" s="57"/>
      <c r="BG173" s="57"/>
      <c r="BH173" s="57"/>
      <c r="BI173" s="57"/>
      <c r="BJ173" s="57"/>
      <c r="BK173" s="57"/>
      <c r="BL173" s="57"/>
      <c r="BM173" s="57"/>
      <c r="BN173" s="57"/>
      <c r="BO173" s="57"/>
      <c r="BP173" s="57"/>
      <c r="BQ173" s="57"/>
      <c r="BR173" s="57"/>
      <c r="BS173" s="57"/>
      <c r="BT173" s="57"/>
      <c r="BU173" s="57"/>
      <c r="BV173" s="57"/>
      <c r="BW173" s="57"/>
      <c r="BX173" s="57"/>
      <c r="BY173" s="57"/>
      <c r="BZ173" s="57"/>
      <c r="CA173" s="57"/>
      <c r="CB173" s="57"/>
      <c r="CC173" s="57"/>
      <c r="CD173" s="57"/>
      <c r="CE173" s="57"/>
      <c r="CF173" s="57"/>
      <c r="CG173" s="57"/>
      <c r="CH173" s="57"/>
      <c r="CI173" s="57"/>
      <c r="CJ173" s="57"/>
      <c r="CK173" s="57"/>
      <c r="CL173" s="57"/>
      <c r="CM173" s="57"/>
      <c r="CN173" s="57"/>
      <c r="CO173" s="57"/>
      <c r="CP173" s="57"/>
      <c r="CQ173" s="57"/>
      <c r="CR173" s="57"/>
      <c r="CS173" s="57"/>
      <c r="CT173" s="57"/>
      <c r="CU173" s="57"/>
      <c r="CV173" s="57"/>
      <c r="CW173" s="57"/>
      <c r="CX173" s="57"/>
      <c r="CY173" s="57"/>
      <c r="CZ173" s="57"/>
      <c r="DA173" s="57"/>
      <c r="DB173" s="57"/>
      <c r="DC173" s="57"/>
      <c r="DD173" s="57"/>
      <c r="DE173" s="57"/>
      <c r="DF173" s="57"/>
      <c r="DG173" s="57"/>
      <c r="DH173" s="57"/>
      <c r="DI173" s="57"/>
      <c r="DJ173" s="57"/>
      <c r="DK173" s="57"/>
      <c r="DL173" s="57"/>
      <c r="DM173" s="57"/>
      <c r="DN173" s="57"/>
      <c r="DO173" s="57"/>
      <c r="DP173" s="57"/>
      <c r="DQ173" s="57"/>
      <c r="DR173" s="57"/>
      <c r="DS173" s="57"/>
      <c r="DT173" s="57"/>
      <c r="DU173" s="57"/>
      <c r="DV173" s="57"/>
      <c r="DW173" s="57"/>
      <c r="DX173" s="57"/>
      <c r="DY173" s="57"/>
      <c r="DZ173" s="57"/>
      <c r="EA173" s="57"/>
      <c r="EB173" s="57"/>
      <c r="EC173" s="57"/>
      <c r="ED173" s="57"/>
      <c r="EE173" s="57"/>
      <c r="EF173" s="57"/>
      <c r="EG173" s="57"/>
      <c r="EH173" s="57"/>
      <c r="EI173" s="57"/>
      <c r="EJ173" s="57"/>
      <c r="EK173" s="57"/>
      <c r="EL173" s="57"/>
      <c r="EM173" s="57"/>
      <c r="EN173" s="57"/>
      <c r="EO173" s="57"/>
      <c r="EP173" s="57"/>
      <c r="EQ173" s="57"/>
      <c r="ER173" s="57"/>
      <c r="ES173" s="57"/>
      <c r="ET173" s="57"/>
      <c r="EU173" s="57"/>
      <c r="EV173" s="57"/>
      <c r="EW173" s="57"/>
      <c r="EX173" s="57"/>
      <c r="EY173" s="57"/>
      <c r="EZ173" s="57"/>
      <c r="FA173" s="57"/>
      <c r="FB173" s="57"/>
      <c r="FC173" s="57"/>
      <c r="FD173" s="57"/>
      <c r="FE173" s="57"/>
      <c r="FF173" s="57"/>
      <c r="FG173" s="57"/>
      <c r="FH173" s="57"/>
      <c r="FI173" s="57"/>
      <c r="FJ173" s="57"/>
      <c r="FK173" s="57"/>
      <c r="FL173" s="57"/>
      <c r="FM173" s="57"/>
      <c r="FN173" s="57"/>
      <c r="FO173" s="57"/>
      <c r="FP173" s="57"/>
      <c r="FQ173" s="57"/>
      <c r="FR173" s="57"/>
      <c r="FS173" s="57"/>
      <c r="FT173" s="57"/>
      <c r="FU173" s="57"/>
      <c r="FV173" s="57"/>
      <c r="FW173" s="57"/>
      <c r="FX173" s="57"/>
      <c r="FY173" s="57"/>
      <c r="FZ173" s="57"/>
      <c r="GA173" s="57"/>
      <c r="GB173" s="57"/>
      <c r="GC173" s="57"/>
      <c r="GD173" s="57"/>
      <c r="GE173" s="57"/>
      <c r="GF173" s="57"/>
      <c r="GG173" s="57"/>
      <c r="GH173" s="57"/>
      <c r="GI173" s="57"/>
      <c r="GJ173" s="57"/>
      <c r="GK173" s="57"/>
      <c r="GL173" s="57"/>
      <c r="GM173" s="57"/>
      <c r="GN173" s="57"/>
      <c r="GO173" s="57"/>
      <c r="GP173" s="57"/>
      <c r="GQ173" s="57"/>
      <c r="GR173" s="57"/>
      <c r="GS173" s="57"/>
      <c r="GT173" s="57"/>
      <c r="GU173" s="57"/>
      <c r="GV173" s="57"/>
      <c r="GW173" s="57"/>
      <c r="GX173" s="57"/>
      <c r="GY173" s="57"/>
      <c r="GZ173" s="57"/>
      <c r="HA173" s="57"/>
      <c r="HB173" s="57"/>
      <c r="HC173" s="57"/>
      <c r="HD173" s="57"/>
      <c r="HE173" s="57"/>
      <c r="HF173" s="57"/>
      <c r="HG173" s="57"/>
      <c r="HH173" s="57"/>
      <c r="HI173" s="57"/>
      <c r="HJ173" s="57"/>
      <c r="HK173" s="57"/>
      <c r="HL173" s="57"/>
      <c r="HM173" s="57"/>
      <c r="HN173" s="57"/>
      <c r="HO173" s="57"/>
      <c r="HP173" s="57"/>
      <c r="HQ173" s="57"/>
      <c r="HR173" s="57"/>
      <c r="HS173" s="57"/>
      <c r="HT173" s="57"/>
      <c r="HU173" s="57"/>
      <c r="HV173" s="57"/>
      <c r="HW173" s="57"/>
      <c r="HX173" s="57"/>
      <c r="HY173" s="57"/>
      <c r="HZ173" s="57"/>
      <c r="IA173" s="57"/>
      <c r="IB173" s="57"/>
      <c r="IC173" s="57"/>
      <c r="ID173" s="57"/>
      <c r="IE173" s="57"/>
      <c r="IF173" s="57"/>
      <c r="IG173" s="57"/>
      <c r="IH173" s="57"/>
      <c r="II173" s="57"/>
      <c r="IJ173" s="57"/>
      <c r="IK173" s="57"/>
      <c r="IL173" s="57"/>
      <c r="IM173" s="57"/>
      <c r="IN173" s="57"/>
      <c r="IO173" s="57"/>
      <c r="IP173" s="57"/>
      <c r="IQ173" s="57"/>
      <c r="IR173" s="57"/>
      <c r="IS173" s="57"/>
      <c r="IT173" s="57"/>
      <c r="IU173" s="57"/>
      <c r="IV173" s="57"/>
      <c r="IW173" s="57"/>
      <c r="IX173" s="57"/>
      <c r="IY173" s="57"/>
      <c r="IZ173" s="57"/>
      <c r="JA173" s="57"/>
      <c r="JB173" s="57"/>
      <c r="JC173" s="57"/>
      <c r="JD173" s="57"/>
      <c r="JE173" s="57"/>
      <c r="JF173" s="57"/>
      <c r="JG173" s="57"/>
      <c r="JH173" s="57"/>
      <c r="JI173" s="57"/>
      <c r="JJ173" s="57"/>
      <c r="JK173" s="57"/>
      <c r="JL173" s="57"/>
      <c r="JM173" s="57"/>
      <c r="JN173" s="57"/>
      <c r="JO173" s="57"/>
      <c r="JP173" s="57"/>
      <c r="JQ173" s="57"/>
      <c r="JR173" s="57"/>
      <c r="JS173" s="57"/>
      <c r="JT173" s="57"/>
      <c r="JU173" s="57"/>
      <c r="JV173" s="57"/>
      <c r="JW173" s="57"/>
      <c r="JX173" s="57"/>
      <c r="JY173" s="57"/>
      <c r="JZ173" s="57"/>
      <c r="KA173" s="57"/>
      <c r="KB173" s="57"/>
      <c r="KC173" s="57"/>
      <c r="KD173" s="57"/>
      <c r="KE173" s="57"/>
      <c r="KF173" s="57"/>
      <c r="KG173" s="57"/>
      <c r="KH173" s="57"/>
      <c r="KI173" s="57"/>
      <c r="KJ173" s="57"/>
      <c r="KK173" s="57"/>
      <c r="KL173" s="57"/>
      <c r="KM173" s="57"/>
      <c r="KN173" s="57"/>
      <c r="KO173" s="57"/>
      <c r="KP173" s="57"/>
      <c r="KQ173" s="57"/>
      <c r="KR173" s="57"/>
      <c r="KS173" s="57"/>
      <c r="KT173" s="57"/>
      <c r="KU173" s="57"/>
      <c r="KV173" s="57"/>
      <c r="KW173" s="57"/>
      <c r="KX173" s="57"/>
      <c r="KY173" s="57"/>
      <c r="KZ173" s="57"/>
      <c r="LA173" s="57"/>
      <c r="LB173" s="57"/>
      <c r="LC173" s="57"/>
      <c r="LD173" s="57"/>
      <c r="LE173" s="57"/>
      <c r="LF173" s="57"/>
      <c r="LG173" s="57"/>
      <c r="LH173" s="57"/>
      <c r="LI173" s="57"/>
      <c r="LJ173" s="57"/>
      <c r="LK173" s="57"/>
      <c r="LL173" s="57"/>
      <c r="LM173" s="57"/>
      <c r="LN173" s="57"/>
      <c r="LO173" s="57"/>
      <c r="LP173" s="57"/>
      <c r="LQ173" s="57"/>
      <c r="LR173" s="57"/>
      <c r="LS173" s="57"/>
      <c r="LT173" s="57"/>
      <c r="LU173" s="57"/>
      <c r="LV173" s="57"/>
      <c r="LW173" s="57"/>
      <c r="LX173" s="57"/>
      <c r="LY173" s="57"/>
      <c r="LZ173" s="57"/>
      <c r="MA173" s="57"/>
      <c r="MB173" s="57"/>
      <c r="MC173" s="57"/>
      <c r="MD173" s="57"/>
      <c r="ME173" s="57"/>
      <c r="MF173" s="57"/>
      <c r="MG173" s="57"/>
      <c r="MH173" s="57"/>
      <c r="MI173" s="57"/>
      <c r="MJ173" s="57"/>
      <c r="MK173" s="57"/>
      <c r="ML173" s="57"/>
      <c r="MM173" s="57"/>
      <c r="MN173" s="57"/>
      <c r="MO173" s="57"/>
      <c r="MP173" s="57"/>
      <c r="MQ173" s="57"/>
      <c r="MR173" s="57"/>
      <c r="MS173" s="57"/>
      <c r="MT173" s="57"/>
      <c r="MU173" s="57"/>
      <c r="MV173" s="57"/>
      <c r="MW173" s="57"/>
      <c r="MX173" s="57"/>
      <c r="MY173" s="57"/>
      <c r="MZ173" s="57"/>
      <c r="NA173" s="57"/>
      <c r="NB173" s="57"/>
      <c r="NC173" s="57"/>
      <c r="ND173" s="57"/>
      <c r="NE173" s="57"/>
      <c r="NF173" s="57"/>
      <c r="NG173" s="57"/>
      <c r="NH173" s="57"/>
      <c r="NI173" s="57"/>
      <c r="NJ173" s="57"/>
      <c r="NK173" s="57"/>
      <c r="NL173" s="57"/>
      <c r="NM173" s="57"/>
      <c r="NN173" s="57"/>
      <c r="NO173" s="57"/>
      <c r="NP173" s="57"/>
      <c r="NQ173" s="57"/>
      <c r="NR173" s="57"/>
    </row>
    <row r="174" spans="1:396" x14ac:dyDescent="0.25">
      <c r="D174" s="57"/>
      <c r="E174" s="57"/>
      <c r="F174" s="57"/>
      <c r="G174" s="57"/>
      <c r="H174" s="57"/>
      <c r="I174" s="57"/>
      <c r="J174" s="57"/>
      <c r="K174" s="57"/>
      <c r="L174" s="57"/>
      <c r="M174" s="57"/>
      <c r="N174" s="57"/>
      <c r="O174" s="57"/>
      <c r="P174" s="57"/>
      <c r="Q174" s="57"/>
      <c r="R174" s="57"/>
      <c r="S174" s="57"/>
      <c r="T174" s="57"/>
      <c r="U174" s="57"/>
      <c r="V174" s="57"/>
      <c r="W174" s="57"/>
      <c r="X174" s="57"/>
      <c r="Y174" s="57"/>
      <c r="Z174" s="57"/>
      <c r="AA174" s="57"/>
      <c r="AB174" s="57"/>
      <c r="AC174" s="57"/>
      <c r="AD174" s="57"/>
      <c r="AE174" s="57"/>
      <c r="AF174" s="57"/>
      <c r="AG174" s="57"/>
      <c r="AH174" s="57"/>
      <c r="AI174" s="57"/>
      <c r="AJ174" s="57"/>
      <c r="AK174" s="57"/>
      <c r="AL174" s="57"/>
      <c r="AM174" s="57"/>
      <c r="AN174" s="57"/>
      <c r="AO174" s="57"/>
      <c r="AP174" s="57"/>
      <c r="AQ174" s="57"/>
      <c r="AR174" s="57"/>
      <c r="AS174" s="57"/>
      <c r="AT174" s="57"/>
      <c r="AU174" s="57"/>
      <c r="AV174" s="57"/>
      <c r="AW174" s="57"/>
      <c r="AX174" s="57"/>
      <c r="AY174" s="57"/>
      <c r="AZ174" s="57"/>
      <c r="BA174" s="57"/>
      <c r="BB174" s="57"/>
      <c r="BC174" s="57"/>
      <c r="BD174" s="57"/>
      <c r="BE174" s="57"/>
      <c r="BF174" s="57"/>
      <c r="BG174" s="57"/>
      <c r="BH174" s="57"/>
      <c r="BI174" s="57"/>
      <c r="BJ174" s="57"/>
      <c r="BK174" s="57"/>
      <c r="BL174" s="57"/>
      <c r="BM174" s="57"/>
      <c r="BN174" s="57"/>
      <c r="BO174" s="57"/>
      <c r="BP174" s="57"/>
      <c r="BQ174" s="57"/>
      <c r="BR174" s="57"/>
      <c r="BS174" s="57"/>
      <c r="BT174" s="57"/>
      <c r="BU174" s="57"/>
      <c r="BV174" s="57"/>
      <c r="BW174" s="57"/>
      <c r="BX174" s="57"/>
      <c r="BY174" s="57"/>
      <c r="BZ174" s="57"/>
      <c r="CA174" s="57"/>
      <c r="CB174" s="57"/>
      <c r="CC174" s="57"/>
      <c r="CD174" s="57"/>
      <c r="CE174" s="57"/>
      <c r="CF174" s="57"/>
      <c r="CG174" s="57"/>
      <c r="CH174" s="57"/>
      <c r="CI174" s="57"/>
      <c r="CJ174" s="57"/>
      <c r="CK174" s="57"/>
      <c r="CL174" s="57"/>
      <c r="CM174" s="57"/>
      <c r="CN174" s="57"/>
      <c r="CO174" s="57"/>
      <c r="CP174" s="57"/>
      <c r="CQ174" s="57"/>
      <c r="CR174" s="57"/>
      <c r="CS174" s="57"/>
      <c r="CT174" s="57"/>
      <c r="CU174" s="57"/>
      <c r="CV174" s="57"/>
      <c r="CW174" s="57"/>
      <c r="CX174" s="57"/>
      <c r="CY174" s="57"/>
      <c r="CZ174" s="57"/>
      <c r="DA174" s="57"/>
      <c r="DB174" s="57"/>
      <c r="DC174" s="57"/>
      <c r="DD174" s="57"/>
      <c r="DE174" s="57"/>
      <c r="DF174" s="57"/>
      <c r="DG174" s="57"/>
      <c r="DH174" s="57"/>
      <c r="DI174" s="57"/>
      <c r="DJ174" s="57"/>
      <c r="DK174" s="57"/>
      <c r="DL174" s="57"/>
      <c r="DM174" s="57"/>
      <c r="DN174" s="57"/>
      <c r="DO174" s="57"/>
      <c r="DP174" s="57"/>
      <c r="DQ174" s="57"/>
      <c r="DR174" s="57"/>
      <c r="DS174" s="57"/>
      <c r="DT174" s="57"/>
      <c r="DU174" s="57"/>
      <c r="DV174" s="57"/>
      <c r="DW174" s="57"/>
      <c r="DX174" s="57"/>
      <c r="DY174" s="57"/>
      <c r="DZ174" s="57"/>
      <c r="EA174" s="57"/>
      <c r="EB174" s="57"/>
      <c r="EC174" s="57"/>
      <c r="ED174" s="57"/>
      <c r="EE174" s="57"/>
      <c r="EF174" s="57"/>
      <c r="EG174" s="57"/>
      <c r="EH174" s="57"/>
      <c r="EI174" s="57"/>
      <c r="EJ174" s="57"/>
      <c r="EK174" s="57"/>
      <c r="EL174" s="57"/>
      <c r="EM174" s="57"/>
      <c r="EN174" s="57"/>
      <c r="EO174" s="57"/>
      <c r="EP174" s="57"/>
      <c r="EQ174" s="57"/>
      <c r="ER174" s="57"/>
      <c r="ES174" s="57"/>
      <c r="ET174" s="57"/>
      <c r="EU174" s="57"/>
      <c r="EV174" s="57"/>
      <c r="EW174" s="57"/>
      <c r="EX174" s="57"/>
      <c r="EY174" s="57"/>
      <c r="EZ174" s="57"/>
      <c r="FA174" s="57"/>
      <c r="FB174" s="57"/>
      <c r="FC174" s="57"/>
      <c r="FD174" s="57"/>
      <c r="FE174" s="57"/>
      <c r="FF174" s="57"/>
      <c r="FG174" s="57"/>
      <c r="FH174" s="57"/>
      <c r="FI174" s="57"/>
      <c r="FJ174" s="57"/>
      <c r="FK174" s="57"/>
      <c r="FL174" s="57"/>
      <c r="FM174" s="57"/>
      <c r="FN174" s="57"/>
      <c r="FO174" s="57"/>
      <c r="FP174" s="57"/>
      <c r="FQ174" s="57"/>
      <c r="FR174" s="57"/>
      <c r="FS174" s="57"/>
      <c r="FT174" s="57"/>
      <c r="FU174" s="57"/>
      <c r="FV174" s="57"/>
      <c r="FW174" s="57"/>
      <c r="FX174" s="57"/>
      <c r="FY174" s="57"/>
      <c r="FZ174" s="57"/>
      <c r="GA174" s="57"/>
      <c r="GB174" s="57"/>
      <c r="GC174" s="57"/>
      <c r="GD174" s="57"/>
      <c r="GE174" s="57"/>
      <c r="GF174" s="57"/>
      <c r="GG174" s="57"/>
      <c r="GH174" s="57"/>
      <c r="GI174" s="57"/>
      <c r="GJ174" s="57"/>
      <c r="GK174" s="57"/>
      <c r="GL174" s="57"/>
      <c r="GM174" s="57"/>
      <c r="GN174" s="57"/>
      <c r="GO174" s="57"/>
      <c r="GP174" s="57"/>
      <c r="GQ174" s="57"/>
      <c r="GR174" s="57"/>
      <c r="GS174" s="57"/>
      <c r="GT174" s="57"/>
      <c r="GU174" s="57"/>
      <c r="GV174" s="57"/>
      <c r="GW174" s="57"/>
      <c r="GX174" s="57"/>
      <c r="GY174" s="57"/>
      <c r="GZ174" s="57"/>
      <c r="HA174" s="57"/>
      <c r="HB174" s="57"/>
      <c r="HC174" s="57"/>
      <c r="HD174" s="57"/>
      <c r="HE174" s="57"/>
      <c r="HF174" s="57"/>
      <c r="HG174" s="57"/>
      <c r="HH174" s="57"/>
      <c r="HI174" s="57"/>
      <c r="HJ174" s="57"/>
      <c r="HK174" s="57"/>
      <c r="HL174" s="57"/>
      <c r="HM174" s="57"/>
      <c r="HN174" s="57"/>
      <c r="HO174" s="57"/>
      <c r="HP174" s="57"/>
      <c r="HQ174" s="57"/>
      <c r="HR174" s="57"/>
      <c r="HS174" s="57"/>
      <c r="HT174" s="57"/>
      <c r="HU174" s="57"/>
      <c r="HV174" s="57"/>
      <c r="HW174" s="57"/>
      <c r="HX174" s="57"/>
      <c r="HY174" s="57"/>
      <c r="HZ174" s="57"/>
      <c r="IA174" s="57"/>
      <c r="IB174" s="57"/>
      <c r="IC174" s="57"/>
      <c r="ID174" s="57"/>
      <c r="IE174" s="57"/>
      <c r="IF174" s="57"/>
      <c r="IG174" s="57"/>
      <c r="IH174" s="57"/>
      <c r="II174" s="57"/>
      <c r="IJ174" s="57"/>
      <c r="IK174" s="57"/>
      <c r="IL174" s="57"/>
      <c r="IM174" s="57"/>
      <c r="IN174" s="57"/>
      <c r="IO174" s="57"/>
      <c r="IP174" s="57"/>
      <c r="IQ174" s="57"/>
      <c r="IR174" s="57"/>
      <c r="IS174" s="57"/>
      <c r="IT174" s="57"/>
      <c r="IU174" s="57"/>
      <c r="IV174" s="57"/>
      <c r="IW174" s="57"/>
      <c r="IX174" s="57"/>
      <c r="IY174" s="57"/>
      <c r="IZ174" s="57"/>
      <c r="JA174" s="57"/>
      <c r="JB174" s="57"/>
      <c r="JC174" s="57"/>
      <c r="JD174" s="57"/>
      <c r="JE174" s="57"/>
      <c r="JF174" s="57"/>
      <c r="JG174" s="57"/>
      <c r="JH174" s="57"/>
      <c r="JI174" s="57"/>
      <c r="JJ174" s="57"/>
      <c r="JK174" s="57"/>
      <c r="JL174" s="57"/>
      <c r="JM174" s="57"/>
      <c r="JN174" s="57"/>
      <c r="JO174" s="57"/>
      <c r="JP174" s="57"/>
      <c r="JQ174" s="57"/>
      <c r="JR174" s="57"/>
      <c r="JS174" s="57"/>
      <c r="JT174" s="57"/>
      <c r="JU174" s="57"/>
      <c r="JV174" s="57"/>
      <c r="JW174" s="57"/>
      <c r="JX174" s="57"/>
      <c r="JY174" s="57"/>
      <c r="JZ174" s="57"/>
      <c r="KA174" s="57"/>
      <c r="KB174" s="57"/>
      <c r="KC174" s="57"/>
      <c r="KD174" s="57"/>
      <c r="KE174" s="57"/>
      <c r="KF174" s="57"/>
      <c r="KG174" s="57"/>
      <c r="KH174" s="57"/>
      <c r="KI174" s="57"/>
      <c r="KJ174" s="57"/>
      <c r="KK174" s="57"/>
      <c r="KL174" s="57"/>
      <c r="KM174" s="57"/>
      <c r="KN174" s="57"/>
      <c r="KO174" s="57"/>
      <c r="KP174" s="57"/>
      <c r="KQ174" s="57"/>
      <c r="KR174" s="57"/>
      <c r="KS174" s="57"/>
      <c r="KT174" s="57"/>
      <c r="KU174" s="57"/>
      <c r="KV174" s="57"/>
      <c r="KW174" s="57"/>
      <c r="KX174" s="57"/>
      <c r="KY174" s="57"/>
      <c r="KZ174" s="57"/>
      <c r="LA174" s="57"/>
      <c r="LB174" s="57"/>
      <c r="LC174" s="57"/>
      <c r="LD174" s="57"/>
      <c r="LE174" s="57"/>
      <c r="LF174" s="57"/>
      <c r="LG174" s="57"/>
      <c r="LH174" s="57"/>
      <c r="LI174" s="57"/>
      <c r="LJ174" s="57"/>
      <c r="LK174" s="57"/>
      <c r="LL174" s="57"/>
      <c r="LM174" s="57"/>
      <c r="LN174" s="57"/>
      <c r="LO174" s="57"/>
      <c r="LP174" s="57"/>
      <c r="LQ174" s="57"/>
      <c r="LR174" s="57"/>
      <c r="LS174" s="57"/>
      <c r="LT174" s="57"/>
      <c r="LU174" s="57"/>
      <c r="LV174" s="57"/>
      <c r="LW174" s="57"/>
      <c r="LX174" s="57"/>
      <c r="LY174" s="57"/>
      <c r="LZ174" s="57"/>
      <c r="MA174" s="57"/>
      <c r="MB174" s="57"/>
      <c r="MC174" s="57"/>
      <c r="MD174" s="57"/>
      <c r="ME174" s="57"/>
      <c r="MF174" s="57"/>
      <c r="MG174" s="57"/>
      <c r="MH174" s="57"/>
      <c r="MI174" s="57"/>
      <c r="MJ174" s="57"/>
      <c r="MK174" s="57"/>
      <c r="ML174" s="57"/>
      <c r="MM174" s="57"/>
      <c r="MN174" s="57"/>
      <c r="MO174" s="57"/>
      <c r="MP174" s="57"/>
      <c r="MQ174" s="57"/>
      <c r="MR174" s="57"/>
      <c r="MS174" s="57"/>
      <c r="MT174" s="57"/>
      <c r="MU174" s="57"/>
      <c r="MV174" s="57"/>
      <c r="MW174" s="57"/>
      <c r="MX174" s="57"/>
      <c r="MY174" s="57"/>
      <c r="MZ174" s="57"/>
      <c r="NA174" s="57"/>
      <c r="NB174" s="57"/>
      <c r="NC174" s="57"/>
      <c r="ND174" s="57"/>
      <c r="NE174" s="57"/>
      <c r="NF174" s="57"/>
      <c r="NG174" s="57"/>
      <c r="NH174" s="57"/>
      <c r="NI174" s="57"/>
      <c r="NJ174" s="57"/>
      <c r="NK174" s="57"/>
      <c r="NL174" s="57"/>
      <c r="NM174" s="57"/>
      <c r="NN174" s="57"/>
      <c r="NO174" s="57"/>
      <c r="NP174" s="57"/>
      <c r="NQ174" s="57"/>
      <c r="NR174" s="57"/>
    </row>
    <row r="175" spans="1:396" x14ac:dyDescent="0.25">
      <c r="D175" s="57"/>
      <c r="E175" s="57"/>
      <c r="F175" s="57"/>
      <c r="G175" s="57"/>
      <c r="H175" s="57"/>
      <c r="I175" s="57"/>
      <c r="J175" s="57"/>
      <c r="K175" s="57"/>
      <c r="L175" s="57"/>
      <c r="M175" s="57"/>
      <c r="N175" s="57"/>
      <c r="O175" s="57"/>
      <c r="P175" s="57"/>
      <c r="Q175" s="57"/>
      <c r="R175" s="57"/>
      <c r="S175" s="57"/>
      <c r="T175" s="57"/>
      <c r="U175" s="57"/>
      <c r="V175" s="57"/>
      <c r="W175" s="57"/>
      <c r="X175" s="57"/>
      <c r="Y175" s="57"/>
      <c r="Z175" s="57"/>
      <c r="AA175" s="57"/>
      <c r="AB175" s="57"/>
      <c r="AC175" s="57"/>
      <c r="AD175" s="57"/>
      <c r="AE175" s="57"/>
      <c r="AF175" s="57"/>
      <c r="AG175" s="57"/>
      <c r="AH175" s="57"/>
      <c r="AI175" s="57"/>
      <c r="AJ175" s="57"/>
      <c r="AK175" s="57"/>
      <c r="AL175" s="57"/>
      <c r="AM175" s="57"/>
      <c r="AN175" s="57"/>
      <c r="AO175" s="57"/>
      <c r="AP175" s="57"/>
      <c r="AQ175" s="57"/>
      <c r="AR175" s="57"/>
      <c r="AS175" s="57"/>
      <c r="AT175" s="57"/>
      <c r="AU175" s="57"/>
      <c r="AV175" s="57"/>
      <c r="AW175" s="57"/>
      <c r="AX175" s="57"/>
      <c r="AY175" s="57"/>
      <c r="AZ175" s="57"/>
      <c r="BA175" s="57"/>
      <c r="BB175" s="57"/>
      <c r="BC175" s="57"/>
      <c r="BD175" s="57"/>
      <c r="BE175" s="57"/>
      <c r="BF175" s="57"/>
      <c r="BG175" s="57"/>
      <c r="BH175" s="57"/>
      <c r="BI175" s="57"/>
      <c r="BJ175" s="57"/>
      <c r="BK175" s="57"/>
      <c r="BL175" s="57"/>
      <c r="BM175" s="57"/>
      <c r="BN175" s="57"/>
      <c r="BO175" s="57"/>
      <c r="BP175" s="57"/>
      <c r="BQ175" s="57"/>
      <c r="BR175" s="57"/>
      <c r="BS175" s="57"/>
      <c r="BT175" s="57"/>
      <c r="BU175" s="57"/>
      <c r="BV175" s="57"/>
      <c r="BW175" s="57"/>
      <c r="BX175" s="57"/>
      <c r="BY175" s="57"/>
      <c r="BZ175" s="57"/>
      <c r="CA175" s="57"/>
      <c r="CB175" s="57"/>
      <c r="CC175" s="57"/>
      <c r="CD175" s="57"/>
      <c r="CE175" s="57"/>
      <c r="CF175" s="57"/>
      <c r="CG175" s="57"/>
      <c r="CH175" s="57"/>
      <c r="CI175" s="57"/>
      <c r="CJ175" s="57"/>
      <c r="CK175" s="57"/>
      <c r="CL175" s="57"/>
      <c r="CM175" s="57"/>
      <c r="CN175" s="57"/>
      <c r="CO175" s="57"/>
      <c r="CP175" s="57"/>
      <c r="CQ175" s="57"/>
      <c r="CR175" s="57"/>
      <c r="CS175" s="57"/>
      <c r="CT175" s="57"/>
      <c r="CU175" s="57"/>
      <c r="CV175" s="57"/>
      <c r="CW175" s="57"/>
      <c r="CX175" s="57"/>
      <c r="CY175" s="57"/>
      <c r="CZ175" s="57"/>
      <c r="DA175" s="57"/>
      <c r="DB175" s="57"/>
      <c r="DC175" s="57"/>
      <c r="DD175" s="57"/>
      <c r="DE175" s="57"/>
      <c r="DF175" s="57"/>
      <c r="DG175" s="57"/>
      <c r="DH175" s="57"/>
      <c r="DI175" s="57"/>
      <c r="DJ175" s="57"/>
      <c r="DK175" s="57"/>
      <c r="DL175" s="57"/>
      <c r="DM175" s="57"/>
      <c r="DN175" s="57"/>
      <c r="DO175" s="57"/>
      <c r="DP175" s="57"/>
      <c r="DQ175" s="57"/>
      <c r="DR175" s="57"/>
      <c r="DS175" s="57"/>
      <c r="DT175" s="57"/>
      <c r="DU175" s="57"/>
      <c r="DV175" s="57"/>
      <c r="DW175" s="57"/>
      <c r="DX175" s="57"/>
      <c r="DY175" s="57"/>
      <c r="DZ175" s="57"/>
      <c r="EA175" s="57"/>
      <c r="EB175" s="57"/>
      <c r="EC175" s="57"/>
      <c r="ED175" s="57"/>
      <c r="EE175" s="57"/>
      <c r="EF175" s="57"/>
      <c r="EG175" s="57"/>
      <c r="EH175" s="57"/>
      <c r="EI175" s="57"/>
      <c r="EJ175" s="57"/>
      <c r="EK175" s="57"/>
      <c r="EL175" s="57"/>
      <c r="EM175" s="57"/>
      <c r="EN175" s="57"/>
      <c r="EO175" s="57"/>
      <c r="EP175" s="57"/>
      <c r="EQ175" s="57"/>
      <c r="ER175" s="57"/>
      <c r="ES175" s="57"/>
      <c r="ET175" s="57"/>
      <c r="EU175" s="57"/>
      <c r="EV175" s="57"/>
      <c r="EW175" s="57"/>
      <c r="EX175" s="57"/>
      <c r="EY175" s="57"/>
      <c r="EZ175" s="57"/>
      <c r="FA175" s="57"/>
      <c r="FB175" s="57"/>
      <c r="FC175" s="57"/>
      <c r="FD175" s="57"/>
      <c r="FE175" s="57"/>
      <c r="FF175" s="57"/>
      <c r="FG175" s="57"/>
      <c r="FH175" s="57"/>
      <c r="FI175" s="57"/>
      <c r="FJ175" s="57"/>
      <c r="FK175" s="57"/>
      <c r="FL175" s="57"/>
      <c r="FM175" s="57"/>
      <c r="FN175" s="57"/>
      <c r="FO175" s="57"/>
      <c r="FP175" s="57"/>
      <c r="FQ175" s="57"/>
      <c r="FR175" s="57"/>
      <c r="FS175" s="57"/>
      <c r="FT175" s="57"/>
      <c r="FU175" s="57"/>
      <c r="FV175" s="57"/>
      <c r="FW175" s="57"/>
      <c r="FX175" s="57"/>
      <c r="FY175" s="57"/>
      <c r="FZ175" s="57"/>
      <c r="GA175" s="57"/>
      <c r="GB175" s="57"/>
      <c r="GC175" s="57"/>
      <c r="GD175" s="57"/>
      <c r="GE175" s="57"/>
      <c r="GF175" s="57"/>
      <c r="GG175" s="57"/>
      <c r="GH175" s="57"/>
      <c r="GI175" s="57"/>
      <c r="GJ175" s="57"/>
      <c r="GK175" s="57"/>
      <c r="GL175" s="57"/>
      <c r="GM175" s="57"/>
      <c r="GN175" s="57"/>
      <c r="GO175" s="57"/>
      <c r="GP175" s="57"/>
      <c r="GQ175" s="57"/>
      <c r="GR175" s="57"/>
      <c r="GS175" s="57"/>
      <c r="GT175" s="57"/>
      <c r="GU175" s="57"/>
      <c r="GV175" s="57"/>
      <c r="GW175" s="57"/>
      <c r="GX175" s="57"/>
      <c r="GY175" s="57"/>
      <c r="GZ175" s="57"/>
      <c r="HA175" s="57"/>
      <c r="HB175" s="57"/>
      <c r="HC175" s="57"/>
      <c r="HD175" s="57"/>
      <c r="HE175" s="57"/>
      <c r="HF175" s="57"/>
      <c r="HG175" s="57"/>
      <c r="HH175" s="57"/>
      <c r="HI175" s="57"/>
      <c r="HJ175" s="57"/>
      <c r="HK175" s="57"/>
      <c r="HL175" s="57"/>
      <c r="HM175" s="57"/>
      <c r="HN175" s="57"/>
      <c r="HO175" s="57"/>
      <c r="HP175" s="57"/>
      <c r="HQ175" s="57"/>
      <c r="HR175" s="57"/>
      <c r="HS175" s="57"/>
      <c r="HT175" s="57"/>
      <c r="HU175" s="57"/>
      <c r="HV175" s="57"/>
      <c r="HW175" s="57"/>
      <c r="HX175" s="57"/>
      <c r="HY175" s="57"/>
      <c r="HZ175" s="57"/>
      <c r="IA175" s="57"/>
      <c r="IB175" s="57"/>
      <c r="IC175" s="57"/>
      <c r="ID175" s="57"/>
      <c r="IE175" s="57"/>
      <c r="IF175" s="57"/>
      <c r="IG175" s="57"/>
      <c r="IH175" s="57"/>
      <c r="II175" s="57"/>
      <c r="IJ175" s="57"/>
      <c r="IK175" s="57"/>
      <c r="IL175" s="57"/>
      <c r="IM175" s="57"/>
      <c r="IN175" s="57"/>
      <c r="IO175" s="57"/>
      <c r="IP175" s="57"/>
      <c r="IQ175" s="57"/>
      <c r="IR175" s="57"/>
      <c r="IS175" s="57"/>
      <c r="IT175" s="57"/>
      <c r="IU175" s="57"/>
      <c r="IV175" s="57"/>
      <c r="IW175" s="57"/>
      <c r="IX175" s="57"/>
      <c r="IY175" s="57"/>
      <c r="IZ175" s="57"/>
      <c r="JA175" s="57"/>
      <c r="JB175" s="57"/>
      <c r="JC175" s="57"/>
      <c r="JD175" s="57"/>
      <c r="JE175" s="57"/>
      <c r="JF175" s="57"/>
      <c r="JG175" s="57"/>
      <c r="JH175" s="57"/>
      <c r="JI175" s="57"/>
      <c r="JJ175" s="57"/>
      <c r="JK175" s="57"/>
      <c r="JL175" s="57"/>
      <c r="JM175" s="57"/>
      <c r="JN175" s="57"/>
      <c r="JO175" s="57"/>
      <c r="JP175" s="57"/>
      <c r="JQ175" s="57"/>
      <c r="JR175" s="57"/>
      <c r="JS175" s="57"/>
      <c r="JT175" s="57"/>
      <c r="JU175" s="57"/>
      <c r="JV175" s="57"/>
      <c r="JW175" s="57"/>
      <c r="JX175" s="57"/>
      <c r="JY175" s="57"/>
      <c r="JZ175" s="57"/>
      <c r="KA175" s="57"/>
      <c r="KB175" s="57"/>
      <c r="KC175" s="57"/>
      <c r="KD175" s="57"/>
      <c r="KE175" s="57"/>
      <c r="KF175" s="57"/>
      <c r="KG175" s="57"/>
      <c r="KH175" s="57"/>
      <c r="KI175" s="57"/>
      <c r="KJ175" s="57"/>
      <c r="KK175" s="57"/>
      <c r="KL175" s="57"/>
      <c r="KM175" s="57"/>
      <c r="KN175" s="57"/>
      <c r="KO175" s="57"/>
      <c r="KP175" s="57"/>
      <c r="KQ175" s="57"/>
      <c r="KR175" s="57"/>
      <c r="KS175" s="57"/>
      <c r="KT175" s="57"/>
      <c r="KU175" s="57"/>
      <c r="KV175" s="57"/>
      <c r="KW175" s="57"/>
      <c r="KX175" s="57"/>
      <c r="KY175" s="57"/>
      <c r="KZ175" s="57"/>
      <c r="LA175" s="57"/>
      <c r="LB175" s="57"/>
      <c r="LC175" s="57"/>
      <c r="LD175" s="57"/>
      <c r="LE175" s="57"/>
      <c r="LF175" s="57"/>
      <c r="LG175" s="57"/>
      <c r="LH175" s="57"/>
      <c r="LI175" s="57"/>
      <c r="LJ175" s="57"/>
      <c r="LK175" s="57"/>
      <c r="LL175" s="57"/>
      <c r="LM175" s="57"/>
      <c r="LN175" s="57"/>
      <c r="LO175" s="57"/>
      <c r="LP175" s="57"/>
      <c r="LQ175" s="57"/>
      <c r="LR175" s="57"/>
      <c r="LS175" s="57"/>
      <c r="LT175" s="57"/>
      <c r="LU175" s="57"/>
      <c r="LV175" s="57"/>
      <c r="LW175" s="57"/>
      <c r="LX175" s="57"/>
      <c r="LY175" s="57"/>
      <c r="LZ175" s="57"/>
      <c r="MA175" s="57"/>
      <c r="MB175" s="57"/>
      <c r="MC175" s="57"/>
      <c r="MD175" s="57"/>
      <c r="ME175" s="57"/>
      <c r="MF175" s="57"/>
      <c r="MG175" s="57"/>
      <c r="MH175" s="57"/>
      <c r="MI175" s="57"/>
      <c r="MJ175" s="57"/>
      <c r="MK175" s="57"/>
      <c r="ML175" s="57"/>
      <c r="MM175" s="57"/>
      <c r="MN175" s="57"/>
      <c r="MO175" s="57"/>
      <c r="MP175" s="57"/>
      <c r="MQ175" s="57"/>
      <c r="MR175" s="57"/>
      <c r="MS175" s="57"/>
      <c r="MT175" s="57"/>
      <c r="MU175" s="57"/>
      <c r="MV175" s="57"/>
      <c r="MW175" s="57"/>
      <c r="MX175" s="57"/>
      <c r="MY175" s="57"/>
      <c r="MZ175" s="57"/>
      <c r="NA175" s="57"/>
      <c r="NB175" s="57"/>
      <c r="NC175" s="57"/>
      <c r="ND175" s="57"/>
      <c r="NE175" s="57"/>
      <c r="NF175" s="57"/>
      <c r="NG175" s="57"/>
      <c r="NH175" s="57"/>
      <c r="NI175" s="57"/>
      <c r="NJ175" s="57"/>
      <c r="NK175" s="57"/>
      <c r="NL175" s="57"/>
      <c r="NM175" s="57"/>
      <c r="NN175" s="57"/>
      <c r="NO175" s="57"/>
      <c r="NP175" s="57"/>
      <c r="NQ175" s="57"/>
      <c r="NR175" s="57"/>
    </row>
    <row r="176" spans="1:396" x14ac:dyDescent="0.25">
      <c r="C176" s="61"/>
      <c r="D176" s="57"/>
      <c r="E176" s="57"/>
      <c r="F176" s="57"/>
      <c r="G176" s="57"/>
      <c r="H176" s="57"/>
      <c r="I176" s="57"/>
      <c r="J176" s="57"/>
      <c r="K176" s="57"/>
      <c r="L176" s="57"/>
      <c r="M176" s="57"/>
      <c r="N176" s="57"/>
      <c r="O176" s="57"/>
      <c r="P176" s="57"/>
      <c r="Q176" s="57"/>
      <c r="R176" s="57"/>
      <c r="S176" s="57"/>
      <c r="T176" s="57"/>
      <c r="U176" s="57"/>
      <c r="V176" s="57"/>
      <c r="W176" s="57"/>
      <c r="X176" s="57"/>
      <c r="Y176" s="57"/>
      <c r="Z176" s="57"/>
      <c r="AA176" s="57"/>
      <c r="AB176" s="57"/>
      <c r="AC176" s="57"/>
      <c r="AD176" s="57"/>
      <c r="AE176" s="57"/>
      <c r="AF176" s="57"/>
      <c r="AG176" s="57"/>
      <c r="AH176" s="57"/>
      <c r="AI176" s="57"/>
      <c r="AJ176" s="57"/>
      <c r="AK176" s="57"/>
      <c r="AL176" s="57"/>
      <c r="AM176" s="57"/>
      <c r="AN176" s="57"/>
      <c r="AO176" s="57"/>
      <c r="AP176" s="57"/>
      <c r="AQ176" s="57"/>
      <c r="AR176" s="57"/>
      <c r="AS176" s="57"/>
      <c r="AT176" s="57"/>
    </row>
    <row r="177" spans="1:396" x14ac:dyDescent="0.25">
      <c r="D177" s="57"/>
      <c r="E177" s="57"/>
      <c r="F177" s="57"/>
      <c r="G177" s="57"/>
      <c r="H177" s="57"/>
      <c r="I177" s="57"/>
      <c r="J177" s="57"/>
      <c r="K177" s="57"/>
      <c r="L177" s="57"/>
      <c r="M177" s="57"/>
      <c r="N177" s="57"/>
      <c r="O177" s="57"/>
      <c r="P177" s="57"/>
      <c r="Q177" s="57"/>
      <c r="R177" s="57"/>
      <c r="S177" s="57"/>
      <c r="T177" s="57"/>
      <c r="U177" s="57"/>
      <c r="V177" s="57"/>
      <c r="W177" s="57"/>
      <c r="X177" s="57"/>
      <c r="Y177" s="57"/>
      <c r="Z177" s="57"/>
      <c r="AA177" s="57"/>
      <c r="AB177" s="57"/>
      <c r="AC177" s="57"/>
      <c r="AD177" s="57"/>
      <c r="AE177" s="57"/>
      <c r="AF177" s="57"/>
      <c r="AG177" s="57"/>
      <c r="AH177" s="57"/>
      <c r="AI177" s="57"/>
      <c r="AJ177" s="57"/>
      <c r="AK177" s="57"/>
      <c r="AL177" s="57"/>
      <c r="AM177" s="57"/>
      <c r="AN177" s="57"/>
      <c r="AO177" s="57"/>
      <c r="AP177" s="57"/>
      <c r="AQ177" s="57"/>
      <c r="AR177" s="57"/>
      <c r="AS177" s="57"/>
      <c r="AT177" s="57"/>
      <c r="AU177" s="57"/>
      <c r="AV177" s="57"/>
      <c r="AW177" s="57"/>
      <c r="AX177" s="57"/>
      <c r="AY177" s="57"/>
      <c r="AZ177" s="57"/>
      <c r="BA177" s="57"/>
      <c r="BB177" s="57"/>
      <c r="BC177" s="57"/>
      <c r="BD177" s="57"/>
      <c r="BE177" s="57"/>
      <c r="BF177" s="57"/>
      <c r="BG177" s="57"/>
      <c r="BH177" s="57"/>
      <c r="BI177" s="57"/>
      <c r="BJ177" s="57"/>
      <c r="BK177" s="57"/>
      <c r="BL177" s="57"/>
      <c r="BM177" s="57"/>
      <c r="BN177" s="57"/>
      <c r="BO177" s="57"/>
    </row>
    <row r="178" spans="1:396" x14ac:dyDescent="0.25">
      <c r="D178" s="57"/>
      <c r="E178" s="57"/>
      <c r="F178" s="57"/>
      <c r="G178" s="57"/>
      <c r="H178" s="57"/>
      <c r="I178" s="57"/>
      <c r="J178" s="57"/>
      <c r="K178" s="57"/>
      <c r="L178" s="57"/>
      <c r="M178" s="57"/>
      <c r="N178" s="57"/>
      <c r="O178" s="57"/>
      <c r="P178" s="57"/>
      <c r="Q178" s="57"/>
      <c r="R178" s="57"/>
      <c r="S178" s="57"/>
      <c r="T178" s="57"/>
      <c r="U178" s="57"/>
      <c r="V178" s="57"/>
      <c r="W178" s="57"/>
      <c r="X178" s="57"/>
      <c r="Y178" s="57"/>
      <c r="Z178" s="57"/>
      <c r="AA178" s="57"/>
      <c r="AB178" s="57"/>
      <c r="AC178" s="57"/>
      <c r="AD178" s="57"/>
      <c r="AE178" s="57"/>
      <c r="AF178" s="57"/>
      <c r="AG178" s="57"/>
      <c r="AH178" s="57"/>
      <c r="AI178" s="57"/>
      <c r="AJ178" s="57"/>
      <c r="AK178" s="57"/>
      <c r="AL178" s="57"/>
      <c r="AM178" s="57"/>
      <c r="AN178" s="57"/>
      <c r="AO178" s="57"/>
      <c r="AP178" s="57"/>
      <c r="AQ178" s="57"/>
      <c r="AR178" s="57"/>
      <c r="AS178" s="57"/>
      <c r="AT178" s="57"/>
      <c r="AU178" s="57"/>
      <c r="AV178" s="57"/>
      <c r="AW178" s="57"/>
      <c r="AX178" s="57"/>
      <c r="AY178" s="57"/>
      <c r="AZ178" s="57"/>
      <c r="BA178" s="57"/>
      <c r="BB178" s="57"/>
      <c r="BC178" s="57"/>
      <c r="BD178" s="57"/>
      <c r="BE178" s="57"/>
      <c r="BF178" s="57"/>
      <c r="BG178" s="57"/>
      <c r="BH178" s="57"/>
      <c r="BI178" s="57"/>
      <c r="BJ178" s="57"/>
      <c r="BK178" s="57"/>
      <c r="BL178" s="57"/>
      <c r="BM178" s="57"/>
      <c r="BN178" s="57"/>
      <c r="BO178" s="57"/>
      <c r="BP178" s="57"/>
      <c r="BQ178" s="57"/>
      <c r="BR178" s="57"/>
      <c r="BS178" s="57"/>
      <c r="BT178" s="57"/>
      <c r="BU178" s="57"/>
      <c r="BV178" s="57"/>
      <c r="BW178" s="57"/>
      <c r="BX178" s="57"/>
      <c r="BY178" s="57"/>
      <c r="BZ178" s="57"/>
      <c r="CA178" s="57"/>
      <c r="CB178" s="57"/>
      <c r="CC178" s="57"/>
      <c r="CD178" s="57"/>
      <c r="CE178" s="57"/>
      <c r="CF178" s="57"/>
      <c r="CG178" s="57"/>
      <c r="CH178" s="57"/>
      <c r="CI178" s="57"/>
      <c r="CJ178" s="57"/>
      <c r="CK178" s="57"/>
      <c r="CL178" s="57"/>
      <c r="CM178" s="57"/>
      <c r="CN178" s="57"/>
      <c r="CO178" s="57"/>
      <c r="CP178" s="57"/>
      <c r="CQ178" s="57"/>
      <c r="CR178" s="57"/>
      <c r="CS178" s="57"/>
      <c r="CT178" s="57"/>
      <c r="CU178" s="57"/>
      <c r="CV178" s="57"/>
      <c r="CW178" s="57"/>
      <c r="CX178" s="57"/>
      <c r="CY178" s="57"/>
      <c r="CZ178" s="57"/>
      <c r="DA178" s="57"/>
      <c r="DB178" s="57"/>
      <c r="DC178" s="57"/>
      <c r="DD178" s="57"/>
      <c r="DE178" s="57"/>
      <c r="DF178" s="57"/>
      <c r="DG178" s="57"/>
      <c r="DH178" s="57"/>
      <c r="DI178" s="57"/>
      <c r="DJ178" s="57"/>
      <c r="DK178" s="57"/>
      <c r="DL178" s="57"/>
      <c r="DM178" s="57"/>
      <c r="DN178" s="57"/>
      <c r="DO178" s="57"/>
      <c r="DP178" s="57"/>
      <c r="DQ178" s="57"/>
      <c r="DR178" s="57"/>
      <c r="DS178" s="57"/>
      <c r="DT178" s="57"/>
      <c r="DU178" s="57"/>
      <c r="DV178" s="57"/>
      <c r="DW178" s="57"/>
      <c r="DX178" s="57"/>
      <c r="DY178" s="57"/>
      <c r="DZ178" s="57"/>
      <c r="EA178" s="57"/>
      <c r="EB178" s="57"/>
      <c r="EC178" s="57"/>
      <c r="ED178" s="57"/>
      <c r="EE178" s="57"/>
      <c r="EF178" s="57"/>
      <c r="EG178" s="57"/>
      <c r="EH178" s="57"/>
      <c r="EI178" s="57"/>
      <c r="EJ178" s="57"/>
      <c r="EK178" s="57"/>
      <c r="EL178" s="57"/>
      <c r="EM178" s="57"/>
      <c r="EN178" s="57"/>
      <c r="EO178" s="57"/>
      <c r="EP178" s="57"/>
      <c r="EQ178" s="57"/>
      <c r="ER178" s="57"/>
      <c r="ES178" s="57"/>
      <c r="ET178" s="57"/>
      <c r="EU178" s="57"/>
      <c r="EV178" s="57"/>
      <c r="EW178" s="57"/>
      <c r="EX178" s="57"/>
      <c r="EY178" s="57"/>
      <c r="EZ178" s="57"/>
      <c r="FA178" s="57"/>
      <c r="FB178" s="57"/>
      <c r="FC178" s="57"/>
      <c r="FD178" s="57"/>
      <c r="FE178" s="57"/>
      <c r="FF178" s="57"/>
      <c r="FG178" s="57"/>
      <c r="FH178" s="57"/>
      <c r="FI178" s="57"/>
      <c r="FJ178" s="57"/>
      <c r="FK178" s="57"/>
      <c r="FL178" s="57"/>
      <c r="FM178" s="57"/>
      <c r="FN178" s="57"/>
      <c r="FO178" s="57"/>
      <c r="FP178" s="57"/>
      <c r="FQ178" s="57"/>
      <c r="FR178" s="57"/>
      <c r="FS178" s="57"/>
      <c r="FT178" s="57"/>
      <c r="FU178" s="57"/>
      <c r="FV178" s="57"/>
      <c r="FW178" s="57"/>
      <c r="FX178" s="57"/>
      <c r="FY178" s="57"/>
      <c r="FZ178" s="57"/>
      <c r="GA178" s="57"/>
      <c r="GB178" s="57"/>
      <c r="GC178" s="57"/>
      <c r="GD178" s="57"/>
      <c r="GE178" s="57"/>
      <c r="GF178" s="57"/>
      <c r="GG178" s="57"/>
      <c r="GH178" s="57"/>
      <c r="GI178" s="57"/>
      <c r="GJ178" s="57"/>
      <c r="GK178" s="57"/>
      <c r="GL178" s="57"/>
      <c r="GM178" s="57"/>
      <c r="GN178" s="57"/>
      <c r="GO178" s="57"/>
      <c r="GP178" s="57"/>
      <c r="GQ178" s="57"/>
      <c r="GR178" s="57"/>
      <c r="GS178" s="57"/>
      <c r="GT178" s="57"/>
      <c r="GU178" s="57"/>
      <c r="GV178" s="57"/>
      <c r="GW178" s="57"/>
      <c r="GX178" s="57"/>
      <c r="GY178" s="57"/>
      <c r="GZ178" s="57"/>
      <c r="HA178" s="57"/>
      <c r="HB178" s="57"/>
      <c r="HC178" s="57"/>
      <c r="HD178" s="57"/>
      <c r="HE178" s="57"/>
      <c r="HF178" s="57"/>
      <c r="HG178" s="57"/>
      <c r="HH178" s="57"/>
      <c r="HI178" s="57"/>
      <c r="HJ178" s="57"/>
      <c r="HK178" s="57"/>
      <c r="HL178" s="57"/>
      <c r="HM178" s="57"/>
      <c r="HN178" s="57"/>
      <c r="HO178" s="57"/>
      <c r="HP178" s="57"/>
      <c r="HQ178" s="57"/>
      <c r="HR178" s="57"/>
      <c r="HS178" s="57"/>
      <c r="HT178" s="57"/>
      <c r="HU178" s="57"/>
      <c r="HV178" s="57"/>
      <c r="HW178" s="57"/>
      <c r="HX178" s="57"/>
      <c r="HY178" s="57"/>
      <c r="HZ178" s="57"/>
      <c r="IA178" s="57"/>
      <c r="IB178" s="57"/>
      <c r="IC178" s="57"/>
      <c r="ID178" s="57"/>
      <c r="IE178" s="57"/>
      <c r="IF178" s="57"/>
      <c r="IG178" s="57"/>
      <c r="IH178" s="57"/>
      <c r="II178" s="57"/>
      <c r="IJ178" s="57"/>
      <c r="IK178" s="57"/>
      <c r="IL178" s="57"/>
      <c r="IM178" s="57"/>
      <c r="IN178" s="57"/>
      <c r="IO178" s="57"/>
      <c r="IP178" s="57"/>
      <c r="IQ178" s="57"/>
      <c r="IR178" s="57"/>
      <c r="IS178" s="57"/>
      <c r="IT178" s="57"/>
      <c r="IU178" s="57"/>
      <c r="IV178" s="57"/>
      <c r="IW178" s="57"/>
      <c r="IX178" s="57"/>
      <c r="IY178" s="57"/>
      <c r="IZ178" s="57"/>
      <c r="JA178" s="57"/>
      <c r="JB178" s="57"/>
      <c r="JC178" s="57"/>
      <c r="JD178" s="57"/>
      <c r="JE178" s="57"/>
      <c r="JF178" s="57"/>
      <c r="JG178" s="57"/>
      <c r="JH178" s="57"/>
      <c r="JI178" s="57"/>
      <c r="JJ178" s="57"/>
      <c r="JK178" s="57"/>
      <c r="JL178" s="57"/>
      <c r="JM178" s="57"/>
      <c r="JN178" s="57"/>
      <c r="JO178" s="57"/>
      <c r="JP178" s="57"/>
      <c r="JQ178" s="57"/>
      <c r="JR178" s="57"/>
      <c r="JS178" s="57"/>
      <c r="JT178" s="57"/>
      <c r="JU178" s="57"/>
      <c r="JV178" s="57"/>
      <c r="JW178" s="57"/>
      <c r="JX178" s="57"/>
      <c r="JY178" s="57"/>
      <c r="JZ178" s="57"/>
      <c r="KA178" s="57"/>
      <c r="KB178" s="57"/>
      <c r="KC178" s="57"/>
      <c r="KD178" s="57"/>
      <c r="KE178" s="57"/>
      <c r="KF178" s="57"/>
      <c r="KG178" s="57"/>
      <c r="KH178" s="57"/>
      <c r="KI178" s="57"/>
      <c r="KJ178" s="57"/>
      <c r="KK178" s="57"/>
      <c r="KL178" s="57"/>
      <c r="KM178" s="57"/>
      <c r="KN178" s="57"/>
      <c r="KO178" s="57"/>
      <c r="KP178" s="57"/>
      <c r="KQ178" s="57"/>
      <c r="KR178" s="57"/>
      <c r="KS178" s="57"/>
      <c r="KT178" s="57"/>
      <c r="KU178" s="57"/>
      <c r="KV178" s="57"/>
      <c r="KW178" s="57"/>
      <c r="KX178" s="57"/>
      <c r="KY178" s="57"/>
      <c r="KZ178" s="57"/>
      <c r="LA178" s="57"/>
      <c r="LB178" s="57"/>
      <c r="LC178" s="57"/>
      <c r="LD178" s="57"/>
      <c r="LE178" s="57"/>
      <c r="LF178" s="57"/>
      <c r="LG178" s="57"/>
      <c r="LH178" s="57"/>
      <c r="LI178" s="57"/>
      <c r="LJ178" s="57"/>
      <c r="LK178" s="57"/>
      <c r="LL178" s="57"/>
      <c r="LM178" s="57"/>
      <c r="LN178" s="57"/>
      <c r="LO178" s="57"/>
      <c r="LP178" s="57"/>
      <c r="LQ178" s="57"/>
      <c r="LR178" s="57"/>
      <c r="LS178" s="57"/>
      <c r="LT178" s="57"/>
      <c r="LU178" s="57"/>
      <c r="LV178" s="57"/>
      <c r="LW178" s="57"/>
      <c r="LX178" s="57"/>
      <c r="LY178" s="57"/>
      <c r="LZ178" s="57"/>
      <c r="MA178" s="57"/>
      <c r="MB178" s="57"/>
      <c r="MC178" s="57"/>
      <c r="MD178" s="57"/>
      <c r="ME178" s="57"/>
      <c r="MF178" s="57"/>
      <c r="MG178" s="57"/>
      <c r="MH178" s="57"/>
      <c r="MI178" s="57"/>
      <c r="MJ178" s="57"/>
      <c r="MK178" s="57"/>
      <c r="ML178" s="57"/>
      <c r="MM178" s="57"/>
      <c r="MN178" s="57"/>
      <c r="MO178" s="57"/>
      <c r="MP178" s="57"/>
      <c r="MQ178" s="57"/>
      <c r="MR178" s="57"/>
      <c r="MS178" s="57"/>
      <c r="MT178" s="57"/>
      <c r="MU178" s="57"/>
      <c r="MV178" s="57"/>
      <c r="MW178" s="57"/>
      <c r="MX178" s="57"/>
      <c r="MY178" s="57"/>
      <c r="MZ178" s="57"/>
      <c r="NA178" s="57"/>
      <c r="NB178" s="57"/>
      <c r="NC178" s="57"/>
      <c r="ND178" s="57"/>
      <c r="NE178" s="57"/>
      <c r="NF178" s="57"/>
      <c r="NG178" s="57"/>
      <c r="NH178" s="57"/>
      <c r="NI178" s="57"/>
      <c r="NJ178" s="57"/>
      <c r="NK178" s="57"/>
      <c r="NL178" s="57"/>
      <c r="NM178" s="57"/>
      <c r="NN178" s="57"/>
      <c r="NO178" s="57"/>
      <c r="NP178" s="57"/>
      <c r="NQ178" s="57"/>
      <c r="NR178" s="57"/>
    </row>
    <row r="179" spans="1:396" x14ac:dyDescent="0.25">
      <c r="D179" s="57"/>
      <c r="E179" s="57"/>
      <c r="F179" s="57"/>
      <c r="G179" s="57"/>
      <c r="H179" s="57"/>
      <c r="I179" s="57"/>
      <c r="J179" s="57"/>
      <c r="K179" s="57"/>
      <c r="L179" s="57"/>
      <c r="M179" s="57"/>
      <c r="N179" s="57"/>
      <c r="O179" s="57"/>
      <c r="P179" s="57"/>
      <c r="Q179" s="57"/>
      <c r="R179" s="57"/>
      <c r="S179" s="57"/>
      <c r="T179" s="57"/>
      <c r="U179" s="57"/>
      <c r="V179" s="57"/>
      <c r="W179" s="57"/>
      <c r="X179" s="57"/>
      <c r="Y179" s="57"/>
      <c r="Z179" s="57"/>
      <c r="AA179" s="57"/>
      <c r="AB179" s="57"/>
      <c r="AC179" s="57"/>
      <c r="AD179" s="57"/>
      <c r="AE179" s="57"/>
      <c r="AF179" s="57"/>
      <c r="AG179" s="57"/>
      <c r="AH179" s="57"/>
      <c r="AI179" s="57"/>
      <c r="AJ179" s="57"/>
      <c r="AK179" s="57"/>
      <c r="AL179" s="57"/>
      <c r="AM179" s="57"/>
      <c r="AN179" s="57"/>
      <c r="AO179" s="57"/>
      <c r="AP179" s="57"/>
      <c r="AQ179" s="57"/>
      <c r="AR179" s="57"/>
      <c r="AS179" s="57"/>
      <c r="AT179" s="57"/>
      <c r="AU179" s="57"/>
      <c r="AV179" s="57"/>
      <c r="AW179" s="57"/>
      <c r="AX179" s="57"/>
      <c r="AY179" s="57"/>
      <c r="AZ179" s="57"/>
      <c r="BA179" s="57"/>
      <c r="BB179" s="57"/>
      <c r="BC179" s="57"/>
      <c r="BD179" s="57"/>
      <c r="BE179" s="57"/>
      <c r="BF179" s="57"/>
      <c r="BG179" s="57"/>
      <c r="BH179" s="57"/>
      <c r="BI179" s="57"/>
      <c r="BJ179" s="57"/>
      <c r="BK179" s="57"/>
      <c r="BL179" s="57"/>
      <c r="BM179" s="57"/>
      <c r="BN179" s="57"/>
      <c r="BO179" s="57"/>
      <c r="BP179" s="57"/>
      <c r="BQ179" s="57"/>
      <c r="BR179" s="57"/>
      <c r="BS179" s="57"/>
      <c r="BT179" s="57"/>
      <c r="BU179" s="57"/>
      <c r="BV179" s="57"/>
      <c r="BW179" s="57"/>
      <c r="BX179" s="57"/>
      <c r="BY179" s="57"/>
      <c r="BZ179" s="57"/>
      <c r="CA179" s="57"/>
      <c r="CB179" s="57"/>
      <c r="CC179" s="57"/>
      <c r="CD179" s="57"/>
      <c r="CE179" s="57"/>
      <c r="CF179" s="57"/>
      <c r="CG179" s="57"/>
      <c r="CH179" s="57"/>
      <c r="CI179" s="57"/>
      <c r="CJ179" s="57"/>
      <c r="CK179" s="57"/>
      <c r="CL179" s="57"/>
      <c r="CM179" s="57"/>
      <c r="CN179" s="57"/>
      <c r="CO179" s="57"/>
      <c r="CP179" s="57"/>
      <c r="CQ179" s="57"/>
      <c r="CR179" s="57"/>
      <c r="CS179" s="57"/>
      <c r="CT179" s="57"/>
      <c r="CU179" s="57"/>
      <c r="CV179" s="57"/>
      <c r="CW179" s="57"/>
      <c r="CX179" s="57"/>
      <c r="CY179" s="57"/>
      <c r="CZ179" s="57"/>
      <c r="DA179" s="57"/>
      <c r="DB179" s="57"/>
      <c r="DC179" s="57"/>
      <c r="DD179" s="57"/>
      <c r="DE179" s="57"/>
      <c r="DF179" s="57"/>
      <c r="DG179" s="57"/>
      <c r="DH179" s="57"/>
      <c r="DI179" s="57"/>
      <c r="DJ179" s="57"/>
      <c r="DK179" s="57"/>
      <c r="DL179" s="57"/>
      <c r="DM179" s="57"/>
      <c r="DN179" s="57"/>
      <c r="DO179" s="57"/>
      <c r="DP179" s="57"/>
      <c r="DQ179" s="57"/>
      <c r="DR179" s="57"/>
      <c r="DS179" s="57"/>
      <c r="DT179" s="57"/>
      <c r="DU179" s="57"/>
      <c r="DV179" s="57"/>
      <c r="DW179" s="57"/>
      <c r="DX179" s="57"/>
      <c r="DY179" s="57"/>
      <c r="DZ179" s="57"/>
      <c r="EA179" s="57"/>
      <c r="EB179" s="57"/>
      <c r="EC179" s="57"/>
      <c r="ED179" s="57"/>
      <c r="EE179" s="57"/>
      <c r="EF179" s="57"/>
      <c r="EG179" s="57"/>
      <c r="EH179" s="57"/>
      <c r="EI179" s="57"/>
      <c r="EJ179" s="57"/>
      <c r="EK179" s="57"/>
      <c r="EL179" s="57"/>
      <c r="EM179" s="57"/>
      <c r="EN179" s="57"/>
      <c r="EO179" s="57"/>
      <c r="EP179" s="57"/>
      <c r="EQ179" s="57"/>
      <c r="ER179" s="57"/>
      <c r="ES179" s="57"/>
      <c r="ET179" s="57"/>
      <c r="EU179" s="57"/>
      <c r="EV179" s="57"/>
      <c r="EW179" s="57"/>
      <c r="EX179" s="57"/>
      <c r="EY179" s="57"/>
      <c r="EZ179" s="57"/>
      <c r="FA179" s="57"/>
      <c r="FB179" s="57"/>
      <c r="FC179" s="57"/>
      <c r="FD179" s="57"/>
      <c r="FE179" s="57"/>
      <c r="FF179" s="57"/>
      <c r="FG179" s="57"/>
      <c r="FH179" s="57"/>
      <c r="FI179" s="57"/>
      <c r="FJ179" s="57"/>
      <c r="FK179" s="57"/>
      <c r="FL179" s="57"/>
      <c r="FM179" s="57"/>
      <c r="FN179" s="57"/>
      <c r="FO179" s="57"/>
      <c r="FP179" s="57"/>
      <c r="FQ179" s="57"/>
      <c r="FR179" s="57"/>
      <c r="FS179" s="57"/>
      <c r="FT179" s="57"/>
      <c r="FU179" s="57"/>
      <c r="FV179" s="57"/>
      <c r="FW179" s="57"/>
      <c r="FX179" s="57"/>
      <c r="FY179" s="57"/>
      <c r="FZ179" s="57"/>
      <c r="GA179" s="57"/>
      <c r="GB179" s="57"/>
      <c r="GC179" s="57"/>
      <c r="GD179" s="57"/>
      <c r="GE179" s="57"/>
      <c r="GF179" s="57"/>
      <c r="GG179" s="57"/>
      <c r="GH179" s="57"/>
      <c r="GI179" s="57"/>
      <c r="GJ179" s="57"/>
      <c r="GK179" s="57"/>
      <c r="GL179" s="57"/>
      <c r="GM179" s="57"/>
      <c r="GN179" s="57"/>
      <c r="GO179" s="57"/>
      <c r="GP179" s="57"/>
      <c r="GQ179" s="57"/>
      <c r="GR179" s="57"/>
      <c r="GS179" s="57"/>
      <c r="GT179" s="57"/>
      <c r="GU179" s="57"/>
      <c r="GV179" s="57"/>
      <c r="GW179" s="57"/>
      <c r="GX179" s="57"/>
      <c r="GY179" s="57"/>
      <c r="GZ179" s="57"/>
      <c r="HA179" s="57"/>
      <c r="HB179" s="57"/>
      <c r="HC179" s="57"/>
      <c r="HD179" s="57"/>
      <c r="HE179" s="57"/>
      <c r="HF179" s="57"/>
      <c r="HG179" s="57"/>
      <c r="HH179" s="57"/>
      <c r="HI179" s="57"/>
      <c r="HJ179" s="57"/>
      <c r="HK179" s="57"/>
      <c r="HL179" s="57"/>
      <c r="HM179" s="57"/>
      <c r="HN179" s="57"/>
      <c r="HO179" s="57"/>
      <c r="HP179" s="57"/>
      <c r="HQ179" s="57"/>
      <c r="HR179" s="57"/>
      <c r="HS179" s="57"/>
      <c r="HT179" s="57"/>
      <c r="HU179" s="57"/>
      <c r="HV179" s="57"/>
      <c r="HW179" s="57"/>
      <c r="HX179" s="57"/>
      <c r="HY179" s="57"/>
      <c r="HZ179" s="57"/>
      <c r="IA179" s="57"/>
      <c r="IB179" s="57"/>
      <c r="IC179" s="57"/>
      <c r="ID179" s="57"/>
      <c r="IE179" s="57"/>
      <c r="IF179" s="57"/>
      <c r="IG179" s="57"/>
      <c r="IH179" s="57"/>
      <c r="II179" s="57"/>
      <c r="IJ179" s="57"/>
      <c r="IK179" s="57"/>
      <c r="IL179" s="57"/>
      <c r="IM179" s="57"/>
      <c r="IN179" s="57"/>
      <c r="IO179" s="57"/>
      <c r="IP179" s="57"/>
      <c r="IQ179" s="57"/>
      <c r="IR179" s="57"/>
      <c r="IS179" s="57"/>
      <c r="IT179" s="57"/>
      <c r="IU179" s="57"/>
      <c r="IV179" s="57"/>
      <c r="IW179" s="57"/>
      <c r="IX179" s="57"/>
      <c r="IY179" s="57"/>
      <c r="IZ179" s="57"/>
      <c r="JA179" s="57"/>
      <c r="JB179" s="57"/>
      <c r="JC179" s="57"/>
      <c r="JD179" s="57"/>
      <c r="JE179" s="57"/>
      <c r="JF179" s="57"/>
      <c r="JG179" s="57"/>
      <c r="JH179" s="57"/>
      <c r="JI179" s="57"/>
      <c r="JJ179" s="57"/>
      <c r="JK179" s="57"/>
      <c r="JL179" s="57"/>
      <c r="JM179" s="57"/>
      <c r="JN179" s="57"/>
      <c r="JO179" s="57"/>
      <c r="JP179" s="57"/>
      <c r="JQ179" s="57"/>
      <c r="JR179" s="57"/>
      <c r="JS179" s="57"/>
      <c r="JT179" s="57"/>
      <c r="JU179" s="57"/>
      <c r="JV179" s="57"/>
      <c r="JW179" s="57"/>
      <c r="JX179" s="57"/>
      <c r="JY179" s="57"/>
      <c r="JZ179" s="57"/>
      <c r="KA179" s="57"/>
      <c r="KB179" s="57"/>
      <c r="KC179" s="57"/>
      <c r="KD179" s="57"/>
      <c r="KE179" s="57"/>
      <c r="KF179" s="57"/>
      <c r="KG179" s="57"/>
      <c r="KH179" s="57"/>
      <c r="KI179" s="57"/>
      <c r="KJ179" s="57"/>
      <c r="KK179" s="57"/>
      <c r="KL179" s="57"/>
      <c r="KM179" s="57"/>
      <c r="KN179" s="57"/>
      <c r="KO179" s="57"/>
      <c r="KP179" s="57"/>
      <c r="KQ179" s="57"/>
      <c r="KR179" s="57"/>
      <c r="KS179" s="57"/>
      <c r="KT179" s="57"/>
      <c r="KU179" s="57"/>
      <c r="KV179" s="57"/>
      <c r="KW179" s="57"/>
      <c r="KX179" s="57"/>
      <c r="KY179" s="57"/>
      <c r="KZ179" s="57"/>
      <c r="LA179" s="57"/>
      <c r="LB179" s="57"/>
      <c r="LC179" s="57"/>
      <c r="LD179" s="57"/>
      <c r="LE179" s="57"/>
      <c r="LF179" s="57"/>
      <c r="LG179" s="57"/>
      <c r="LH179" s="57"/>
      <c r="LI179" s="57"/>
      <c r="LJ179" s="57"/>
      <c r="LK179" s="57"/>
      <c r="LL179" s="57"/>
      <c r="LM179" s="57"/>
      <c r="LN179" s="57"/>
      <c r="LO179" s="57"/>
      <c r="LP179" s="57"/>
      <c r="LQ179" s="57"/>
      <c r="LR179" s="57"/>
      <c r="LS179" s="57"/>
      <c r="LT179" s="57"/>
      <c r="LU179" s="57"/>
      <c r="LV179" s="57"/>
      <c r="LW179" s="57"/>
      <c r="LX179" s="57"/>
      <c r="LY179" s="57"/>
      <c r="LZ179" s="57"/>
      <c r="MA179" s="57"/>
      <c r="MB179" s="57"/>
      <c r="MC179" s="57"/>
      <c r="MD179" s="57"/>
      <c r="ME179" s="57"/>
      <c r="MF179" s="57"/>
      <c r="MG179" s="57"/>
      <c r="MH179" s="57"/>
      <c r="MI179" s="57"/>
      <c r="MJ179" s="57"/>
      <c r="MK179" s="57"/>
      <c r="ML179" s="57"/>
      <c r="MM179" s="57"/>
      <c r="MN179" s="57"/>
      <c r="MO179" s="57"/>
      <c r="MP179" s="57"/>
      <c r="MQ179" s="57"/>
      <c r="MR179" s="57"/>
      <c r="MS179" s="57"/>
      <c r="MT179" s="57"/>
      <c r="MU179" s="57"/>
      <c r="MV179" s="57"/>
      <c r="MW179" s="57"/>
      <c r="MX179" s="57"/>
      <c r="MY179" s="57"/>
      <c r="MZ179" s="57"/>
      <c r="NA179" s="57"/>
      <c r="NB179" s="57"/>
      <c r="NC179" s="57"/>
      <c r="ND179" s="57"/>
      <c r="NE179" s="57"/>
      <c r="NF179" s="57"/>
      <c r="NG179" s="57"/>
      <c r="NH179" s="57"/>
      <c r="NI179" s="57"/>
      <c r="NJ179" s="57"/>
      <c r="NK179" s="57"/>
      <c r="NL179" s="57"/>
      <c r="NM179" s="57"/>
      <c r="NN179" s="57"/>
      <c r="NO179" s="57"/>
      <c r="NP179" s="57"/>
      <c r="NQ179" s="57"/>
      <c r="NR179" s="57"/>
    </row>
    <row r="180" spans="1:396" x14ac:dyDescent="0.25">
      <c r="D180" s="57"/>
      <c r="E180" s="57"/>
      <c r="F180" s="57"/>
      <c r="G180" s="57"/>
      <c r="H180" s="57"/>
      <c r="I180" s="57"/>
      <c r="J180" s="57"/>
      <c r="K180" s="57"/>
      <c r="L180" s="57"/>
      <c r="M180" s="57"/>
      <c r="N180" s="57"/>
      <c r="O180" s="57"/>
      <c r="P180" s="57"/>
      <c r="Q180" s="57"/>
      <c r="R180" s="57"/>
      <c r="S180" s="57"/>
      <c r="T180" s="57"/>
      <c r="U180" s="57"/>
      <c r="V180" s="57"/>
      <c r="W180" s="57"/>
      <c r="X180" s="57"/>
      <c r="Y180" s="57"/>
      <c r="Z180" s="57"/>
      <c r="AA180" s="57"/>
      <c r="AB180" s="57"/>
      <c r="AC180" s="57"/>
      <c r="AD180" s="57"/>
      <c r="AE180" s="57"/>
      <c r="AF180" s="57"/>
      <c r="AG180" s="57"/>
      <c r="AH180" s="57"/>
      <c r="AI180" s="57"/>
      <c r="AJ180" s="57"/>
      <c r="AK180" s="57"/>
      <c r="AL180" s="57"/>
      <c r="AM180" s="57"/>
      <c r="AN180" s="57"/>
      <c r="AO180" s="57"/>
      <c r="AP180" s="57"/>
      <c r="AQ180" s="57"/>
      <c r="AR180" s="57"/>
      <c r="AS180" s="57"/>
      <c r="AT180" s="57"/>
      <c r="AU180" s="57"/>
      <c r="AV180" s="57"/>
      <c r="AW180" s="57"/>
      <c r="AX180" s="57"/>
      <c r="AY180" s="57"/>
      <c r="AZ180" s="57"/>
      <c r="BA180" s="57"/>
      <c r="BB180" s="57"/>
      <c r="BC180" s="57"/>
      <c r="BD180" s="57"/>
      <c r="BE180" s="57"/>
      <c r="BF180" s="57"/>
      <c r="BG180" s="57"/>
      <c r="BH180" s="57"/>
      <c r="BI180" s="57"/>
      <c r="BJ180" s="57"/>
      <c r="BK180" s="57"/>
      <c r="BL180" s="57"/>
      <c r="BM180" s="57"/>
      <c r="BN180" s="57"/>
      <c r="BO180" s="57"/>
      <c r="BP180" s="57"/>
      <c r="BQ180" s="57"/>
      <c r="BR180" s="57"/>
      <c r="BS180" s="57"/>
      <c r="BT180" s="57"/>
      <c r="BU180" s="57"/>
      <c r="BV180" s="57"/>
      <c r="BW180" s="57"/>
      <c r="BX180" s="57"/>
      <c r="BY180" s="57"/>
      <c r="BZ180" s="57"/>
      <c r="CA180" s="57"/>
      <c r="CB180" s="57"/>
      <c r="CC180" s="57"/>
      <c r="CD180" s="57"/>
      <c r="CE180" s="57"/>
      <c r="CF180" s="57"/>
      <c r="CG180" s="57"/>
      <c r="CH180" s="57"/>
      <c r="CI180" s="57"/>
      <c r="CJ180" s="57"/>
      <c r="CK180" s="57"/>
      <c r="CL180" s="57"/>
      <c r="CM180" s="57"/>
      <c r="CN180" s="57"/>
      <c r="CO180" s="57"/>
      <c r="CP180" s="57"/>
      <c r="CQ180" s="57"/>
      <c r="CR180" s="57"/>
      <c r="CS180" s="57"/>
      <c r="CT180" s="57"/>
      <c r="CU180" s="57"/>
      <c r="CV180" s="57"/>
      <c r="CW180" s="57"/>
      <c r="CX180" s="57"/>
      <c r="CY180" s="57"/>
      <c r="CZ180" s="57"/>
      <c r="DA180" s="57"/>
      <c r="DB180" s="57"/>
      <c r="DC180" s="57"/>
      <c r="DD180" s="57"/>
      <c r="DE180" s="57"/>
      <c r="DF180" s="57"/>
      <c r="DG180" s="57"/>
      <c r="DH180" s="57"/>
      <c r="DI180" s="57"/>
      <c r="DJ180" s="57"/>
      <c r="DK180" s="57"/>
      <c r="DL180" s="57"/>
      <c r="DM180" s="57"/>
      <c r="DN180" s="57"/>
      <c r="DO180" s="57"/>
      <c r="DP180" s="57"/>
      <c r="DQ180" s="57"/>
      <c r="DR180" s="57"/>
      <c r="DS180" s="57"/>
      <c r="DT180" s="57"/>
      <c r="DU180" s="57"/>
      <c r="DV180" s="57"/>
      <c r="DW180" s="57"/>
      <c r="DX180" s="57"/>
      <c r="DY180" s="57"/>
      <c r="DZ180" s="57"/>
      <c r="EA180" s="57"/>
      <c r="EB180" s="57"/>
      <c r="EC180" s="57"/>
      <c r="ED180" s="57"/>
      <c r="EE180" s="57"/>
      <c r="EF180" s="57"/>
      <c r="EG180" s="57"/>
      <c r="EH180" s="57"/>
      <c r="EI180" s="57"/>
      <c r="EJ180" s="57"/>
      <c r="EK180" s="57"/>
      <c r="EL180" s="57"/>
      <c r="EM180" s="57"/>
      <c r="EN180" s="57"/>
      <c r="EO180" s="57"/>
      <c r="EP180" s="57"/>
      <c r="EQ180" s="57"/>
      <c r="ER180" s="57"/>
      <c r="ES180" s="57"/>
      <c r="ET180" s="57"/>
      <c r="EU180" s="57"/>
      <c r="EV180" s="57"/>
      <c r="EW180" s="57"/>
      <c r="EX180" s="57"/>
      <c r="EY180" s="57"/>
      <c r="EZ180" s="57"/>
      <c r="FA180" s="57"/>
      <c r="FB180" s="57"/>
      <c r="FC180" s="57"/>
      <c r="FD180" s="57"/>
      <c r="FE180" s="57"/>
      <c r="FF180" s="57"/>
      <c r="FG180" s="57"/>
      <c r="FH180" s="57"/>
      <c r="FI180" s="57"/>
      <c r="FJ180" s="57"/>
      <c r="FK180" s="57"/>
      <c r="FL180" s="57"/>
      <c r="FM180" s="57"/>
      <c r="FN180" s="57"/>
      <c r="FO180" s="57"/>
      <c r="FP180" s="57"/>
      <c r="FQ180" s="57"/>
      <c r="FR180" s="57"/>
      <c r="FS180" s="57"/>
      <c r="FT180" s="57"/>
      <c r="FU180" s="57"/>
      <c r="FV180" s="57"/>
      <c r="FW180" s="57"/>
      <c r="FX180" s="57"/>
      <c r="FY180" s="57"/>
      <c r="FZ180" s="57"/>
      <c r="GA180" s="57"/>
      <c r="GB180" s="57"/>
      <c r="GC180" s="57"/>
      <c r="GD180" s="57"/>
      <c r="GE180" s="57"/>
      <c r="GF180" s="57"/>
      <c r="GG180" s="57"/>
      <c r="GH180" s="57"/>
      <c r="GI180" s="57"/>
      <c r="GJ180" s="57"/>
      <c r="GK180" s="57"/>
      <c r="GL180" s="57"/>
      <c r="GM180" s="57"/>
      <c r="GN180" s="57"/>
      <c r="GO180" s="57"/>
      <c r="GP180" s="57"/>
      <c r="GQ180" s="57"/>
      <c r="GR180" s="57"/>
      <c r="GS180" s="57"/>
      <c r="GT180" s="57"/>
      <c r="GU180" s="57"/>
      <c r="GV180" s="57"/>
      <c r="GW180" s="57"/>
      <c r="GX180" s="57"/>
      <c r="GY180" s="57"/>
      <c r="GZ180" s="57"/>
      <c r="HA180" s="57"/>
      <c r="HB180" s="57"/>
      <c r="HC180" s="57"/>
      <c r="HD180" s="57"/>
      <c r="HE180" s="57"/>
      <c r="HF180" s="57"/>
      <c r="HG180" s="57"/>
      <c r="HH180" s="57"/>
      <c r="HI180" s="57"/>
      <c r="HJ180" s="57"/>
      <c r="HK180" s="57"/>
      <c r="HL180" s="57"/>
      <c r="HM180" s="57"/>
      <c r="HN180" s="57"/>
      <c r="HO180" s="57"/>
      <c r="HP180" s="57"/>
      <c r="HQ180" s="57"/>
      <c r="HR180" s="57"/>
      <c r="HS180" s="57"/>
      <c r="HT180" s="57"/>
      <c r="HU180" s="57"/>
      <c r="HV180" s="57"/>
      <c r="HW180" s="57"/>
      <c r="HX180" s="57"/>
      <c r="HY180" s="57"/>
      <c r="HZ180" s="57"/>
      <c r="IA180" s="57"/>
      <c r="IB180" s="57"/>
      <c r="IC180" s="57"/>
      <c r="ID180" s="57"/>
      <c r="IE180" s="57"/>
      <c r="IF180" s="57"/>
      <c r="IG180" s="57"/>
      <c r="IH180" s="57"/>
      <c r="II180" s="57"/>
      <c r="IJ180" s="57"/>
      <c r="IK180" s="57"/>
      <c r="IL180" s="57"/>
      <c r="IM180" s="57"/>
      <c r="IN180" s="57"/>
      <c r="IO180" s="57"/>
      <c r="IP180" s="57"/>
      <c r="IQ180" s="57"/>
      <c r="IR180" s="57"/>
      <c r="IS180" s="57"/>
      <c r="IT180" s="57"/>
      <c r="IU180" s="57"/>
      <c r="IV180" s="57"/>
      <c r="IW180" s="57"/>
      <c r="IX180" s="57"/>
      <c r="IY180" s="57"/>
      <c r="IZ180" s="57"/>
      <c r="JA180" s="57"/>
      <c r="JB180" s="57"/>
      <c r="JC180" s="57"/>
      <c r="JD180" s="57"/>
      <c r="JE180" s="57"/>
      <c r="JF180" s="57"/>
      <c r="JG180" s="57"/>
      <c r="JH180" s="57"/>
      <c r="JI180" s="57"/>
      <c r="JJ180" s="57"/>
      <c r="JK180" s="57"/>
      <c r="JL180" s="57"/>
      <c r="JM180" s="57"/>
      <c r="JN180" s="57"/>
      <c r="JO180" s="57"/>
      <c r="JP180" s="57"/>
      <c r="JQ180" s="57"/>
      <c r="JR180" s="57"/>
      <c r="JS180" s="57"/>
      <c r="JT180" s="57"/>
      <c r="JU180" s="57"/>
      <c r="JV180" s="57"/>
      <c r="JW180" s="57"/>
      <c r="JX180" s="57"/>
      <c r="JY180" s="57"/>
      <c r="JZ180" s="57"/>
      <c r="KA180" s="57"/>
      <c r="KB180" s="57"/>
      <c r="KC180" s="57"/>
      <c r="KD180" s="57"/>
      <c r="KE180" s="57"/>
      <c r="KF180" s="57"/>
      <c r="KG180" s="57"/>
      <c r="KH180" s="57"/>
      <c r="KI180" s="57"/>
      <c r="KJ180" s="57"/>
      <c r="KK180" s="57"/>
      <c r="KL180" s="57"/>
      <c r="KM180" s="57"/>
      <c r="KN180" s="57"/>
      <c r="KO180" s="57"/>
      <c r="KP180" s="57"/>
      <c r="KQ180" s="57"/>
      <c r="KR180" s="57"/>
      <c r="KS180" s="57"/>
      <c r="KT180" s="57"/>
      <c r="KU180" s="57"/>
      <c r="KV180" s="57"/>
      <c r="KW180" s="57"/>
      <c r="KX180" s="57"/>
      <c r="KY180" s="57"/>
      <c r="KZ180" s="57"/>
      <c r="LA180" s="57"/>
      <c r="LB180" s="57"/>
      <c r="LC180" s="57"/>
      <c r="LD180" s="57"/>
      <c r="LE180" s="57"/>
      <c r="LF180" s="57"/>
      <c r="LG180" s="57"/>
      <c r="LH180" s="57"/>
      <c r="LI180" s="57"/>
      <c r="LJ180" s="57"/>
      <c r="LK180" s="57"/>
      <c r="LL180" s="57"/>
      <c r="LM180" s="57"/>
      <c r="LN180" s="57"/>
      <c r="LO180" s="57"/>
      <c r="LP180" s="57"/>
      <c r="LQ180" s="57"/>
      <c r="LR180" s="57"/>
      <c r="LS180" s="57"/>
      <c r="LT180" s="57"/>
      <c r="LU180" s="57"/>
      <c r="LV180" s="57"/>
      <c r="LW180" s="57"/>
      <c r="LX180" s="57"/>
      <c r="LY180" s="57"/>
      <c r="LZ180" s="57"/>
      <c r="MA180" s="57"/>
      <c r="MB180" s="57"/>
      <c r="MC180" s="57"/>
      <c r="MD180" s="57"/>
      <c r="ME180" s="57"/>
      <c r="MF180" s="57"/>
      <c r="MG180" s="57"/>
      <c r="MH180" s="57"/>
      <c r="MI180" s="57"/>
      <c r="MJ180" s="57"/>
      <c r="MK180" s="57"/>
      <c r="ML180" s="57"/>
      <c r="MM180" s="57"/>
      <c r="MN180" s="57"/>
      <c r="MO180" s="57"/>
      <c r="MP180" s="57"/>
      <c r="MQ180" s="57"/>
      <c r="MR180" s="57"/>
      <c r="MS180" s="57"/>
      <c r="MT180" s="57"/>
      <c r="MU180" s="57"/>
      <c r="MV180" s="57"/>
      <c r="MW180" s="57"/>
      <c r="MX180" s="57"/>
      <c r="MY180" s="57"/>
      <c r="MZ180" s="57"/>
      <c r="NA180" s="57"/>
      <c r="NB180" s="57"/>
      <c r="NC180" s="57"/>
      <c r="ND180" s="57"/>
      <c r="NE180" s="57"/>
      <c r="NF180" s="57"/>
      <c r="NG180" s="57"/>
      <c r="NH180" s="57"/>
      <c r="NI180" s="57"/>
      <c r="NJ180" s="57"/>
      <c r="NK180" s="57"/>
      <c r="NL180" s="57"/>
      <c r="NM180" s="57"/>
      <c r="NN180" s="57"/>
      <c r="NO180" s="57"/>
      <c r="NP180" s="57"/>
      <c r="NQ180" s="57"/>
      <c r="NR180" s="57"/>
    </row>
    <row r="181" spans="1:396" x14ac:dyDescent="0.25">
      <c r="C181" s="57"/>
      <c r="D181" s="57"/>
      <c r="E181" s="57"/>
      <c r="F181" s="57"/>
      <c r="G181" s="57"/>
      <c r="H181" s="57"/>
      <c r="I181" s="57"/>
      <c r="J181" s="57"/>
      <c r="K181" s="57"/>
      <c r="L181" s="57"/>
      <c r="M181" s="57"/>
      <c r="N181" s="57"/>
      <c r="O181" s="57"/>
      <c r="P181" s="57"/>
      <c r="Q181" s="57"/>
      <c r="R181" s="57"/>
      <c r="S181" s="57"/>
      <c r="T181" s="57"/>
      <c r="U181" s="57"/>
      <c r="V181" s="57"/>
      <c r="W181" s="57"/>
      <c r="X181" s="57"/>
      <c r="Y181" s="57"/>
      <c r="Z181" s="57"/>
      <c r="AA181" s="57"/>
      <c r="AB181" s="57"/>
      <c r="AC181" s="57"/>
      <c r="AD181" s="57"/>
      <c r="AE181" s="57"/>
      <c r="AF181" s="57"/>
      <c r="AG181" s="57"/>
      <c r="AH181" s="57"/>
      <c r="AI181" s="57"/>
      <c r="AJ181" s="57"/>
      <c r="AK181" s="57"/>
      <c r="AL181" s="57"/>
      <c r="AM181" s="57"/>
      <c r="AN181" s="57"/>
      <c r="AO181" s="57"/>
      <c r="AP181" s="57"/>
      <c r="AQ181" s="57"/>
      <c r="AR181" s="57"/>
      <c r="AS181" s="57"/>
      <c r="AT181" s="57"/>
    </row>
    <row r="182" spans="1:396" x14ac:dyDescent="0.25">
      <c r="A182" s="58">
        <v>6</v>
      </c>
      <c r="B182" s="58">
        <v>31</v>
      </c>
      <c r="C182" s="59" t="s">
        <v>63</v>
      </c>
      <c r="D182" s="59">
        <f>VLOOKUP($B182,'Shift Plan'!$A$8:$N$55,14,FALSE)</f>
        <v>28</v>
      </c>
      <c r="E182" s="57" t="s">
        <v>65</v>
      </c>
      <c r="F182" s="57" t="s">
        <v>66</v>
      </c>
      <c r="G182" s="57"/>
      <c r="H182" s="57"/>
      <c r="I182" s="57"/>
      <c r="J182" s="57"/>
      <c r="K182" s="57"/>
      <c r="L182" s="57"/>
      <c r="M182" s="57"/>
      <c r="N182" s="57"/>
      <c r="O182" s="57"/>
      <c r="P182" s="57"/>
      <c r="Q182" s="57"/>
      <c r="R182" s="57"/>
      <c r="S182" s="57"/>
      <c r="T182" s="57"/>
      <c r="U182" s="57"/>
      <c r="V182" s="57"/>
      <c r="W182" s="57"/>
      <c r="X182" s="57"/>
      <c r="Y182" s="57"/>
      <c r="Z182" s="57"/>
      <c r="AA182" s="57"/>
      <c r="AB182" s="57"/>
      <c r="AC182" s="57"/>
      <c r="AD182" s="57"/>
      <c r="AE182" s="57"/>
      <c r="AF182" s="57"/>
      <c r="AG182" s="57"/>
      <c r="AH182" s="57"/>
      <c r="AI182" s="57"/>
      <c r="AJ182" s="57"/>
      <c r="AK182" s="57"/>
      <c r="AL182" s="57"/>
      <c r="AM182" s="57"/>
      <c r="AN182" s="57"/>
      <c r="AO182" s="57"/>
      <c r="AP182" s="57"/>
      <c r="AQ182" s="57"/>
      <c r="AR182" s="57"/>
      <c r="AS182" s="57"/>
      <c r="AT182" s="57"/>
    </row>
    <row r="183" spans="1:396" x14ac:dyDescent="0.25">
      <c r="C183" s="60" t="s">
        <v>34</v>
      </c>
      <c r="D183" s="57">
        <f>VLOOKUP($B182,'Shift Plan'!$A$8:$L$55,12,FALSE)</f>
        <v>12</v>
      </c>
      <c r="E183" s="57" t="s">
        <v>17</v>
      </c>
      <c r="F183" s="57" t="s">
        <v>18</v>
      </c>
      <c r="G183" s="57" t="s">
        <v>19</v>
      </c>
      <c r="H183" s="57" t="s">
        <v>20</v>
      </c>
      <c r="I183" s="57" t="s">
        <v>21</v>
      </c>
      <c r="J183" s="57" t="s">
        <v>22</v>
      </c>
      <c r="K183" s="57" t="s">
        <v>23</v>
      </c>
      <c r="L183" s="57" t="s">
        <v>17</v>
      </c>
      <c r="M183" s="57" t="s">
        <v>18</v>
      </c>
      <c r="N183" s="57" t="s">
        <v>19</v>
      </c>
      <c r="O183" s="57" t="s">
        <v>20</v>
      </c>
      <c r="P183" s="57" t="s">
        <v>21</v>
      </c>
      <c r="Q183" s="57" t="s">
        <v>22</v>
      </c>
      <c r="R183" s="57" t="s">
        <v>23</v>
      </c>
      <c r="S183" s="57" t="s">
        <v>17</v>
      </c>
      <c r="T183" s="57" t="s">
        <v>18</v>
      </c>
      <c r="U183" s="57" t="s">
        <v>19</v>
      </c>
      <c r="V183" s="57" t="s">
        <v>20</v>
      </c>
      <c r="W183" s="57" t="s">
        <v>21</v>
      </c>
      <c r="X183" s="57" t="s">
        <v>22</v>
      </c>
      <c r="Y183" s="57" t="s">
        <v>23</v>
      </c>
      <c r="Z183" s="57" t="s">
        <v>17</v>
      </c>
      <c r="AA183" s="57" t="s">
        <v>18</v>
      </c>
      <c r="AB183" s="57" t="s">
        <v>19</v>
      </c>
      <c r="AC183" s="57" t="s">
        <v>20</v>
      </c>
      <c r="AD183" s="57" t="s">
        <v>21</v>
      </c>
      <c r="AE183" s="57" t="s">
        <v>22</v>
      </c>
      <c r="AF183" s="57" t="s">
        <v>23</v>
      </c>
      <c r="AG183" s="57" t="s">
        <v>17</v>
      </c>
      <c r="AH183" s="57" t="s">
        <v>18</v>
      </c>
      <c r="AI183" s="57" t="s">
        <v>19</v>
      </c>
      <c r="AJ183" s="57" t="s">
        <v>20</v>
      </c>
      <c r="AK183" s="57" t="s">
        <v>21</v>
      </c>
      <c r="AL183" s="57" t="s">
        <v>22</v>
      </c>
      <c r="AM183" s="57" t="s">
        <v>23</v>
      </c>
      <c r="AN183" s="57"/>
      <c r="AO183" s="57"/>
      <c r="AP183" s="57"/>
      <c r="AQ183" s="57"/>
      <c r="AR183" s="57"/>
      <c r="AS183" s="57"/>
      <c r="AT183" s="57"/>
      <c r="AU183" s="57"/>
      <c r="AV183" s="57"/>
      <c r="AW183" s="57"/>
      <c r="AX183" s="57"/>
      <c r="AY183" s="57"/>
      <c r="AZ183" s="57"/>
      <c r="BA183" s="57"/>
      <c r="BB183" s="57"/>
      <c r="BC183" s="57"/>
      <c r="BD183" s="57"/>
      <c r="BE183" s="57"/>
      <c r="BF183" s="57"/>
      <c r="BG183" s="57"/>
      <c r="BH183" s="57"/>
    </row>
    <row r="184" spans="1:396" x14ac:dyDescent="0.25">
      <c r="C184" s="60">
        <f>B182</f>
        <v>31</v>
      </c>
      <c r="D184" s="57">
        <f ca="1">IF(D185&lt;7,COUNTIF(E184:OFFSET(E184,0,D182-1,4,1),"A")*D183/(D182/7),COUNTIF(E184:OFFSET(E184,0,D182-1,4,1),"A")*D183*7/D182)</f>
        <v>42</v>
      </c>
      <c r="E184" s="57" t="s">
        <v>25</v>
      </c>
      <c r="F184" s="57" t="s">
        <v>25</v>
      </c>
      <c r="G184" s="57" t="s">
        <v>25</v>
      </c>
      <c r="H184" s="57" t="s">
        <v>25</v>
      </c>
      <c r="I184" s="57" t="s">
        <v>26</v>
      </c>
      <c r="J184" s="57" t="s">
        <v>26</v>
      </c>
      <c r="K184" s="57" t="s">
        <v>26</v>
      </c>
      <c r="L184" s="57" t="s">
        <v>28</v>
      </c>
      <c r="M184" s="57" t="s">
        <v>28</v>
      </c>
      <c r="N184" s="57" t="s">
        <v>28</v>
      </c>
      <c r="O184" s="57" t="s">
        <v>28</v>
      </c>
      <c r="P184" s="57" t="s">
        <v>25</v>
      </c>
      <c r="Q184" s="57" t="s">
        <v>25</v>
      </c>
      <c r="R184" s="57" t="s">
        <v>25</v>
      </c>
      <c r="S184" s="57" t="s">
        <v>27</v>
      </c>
      <c r="T184" s="57" t="s">
        <v>27</v>
      </c>
      <c r="U184" s="57" t="s">
        <v>27</v>
      </c>
      <c r="V184" s="57" t="s">
        <v>27</v>
      </c>
      <c r="W184" s="57" t="s">
        <v>28</v>
      </c>
      <c r="X184" s="57" t="s">
        <v>28</v>
      </c>
      <c r="Y184" s="57" t="s">
        <v>28</v>
      </c>
      <c r="Z184" s="57" t="s">
        <v>26</v>
      </c>
      <c r="AA184" s="57" t="s">
        <v>26</v>
      </c>
      <c r="AB184" s="57" t="s">
        <v>26</v>
      </c>
      <c r="AC184" s="57" t="s">
        <v>26</v>
      </c>
      <c r="AD184" s="57" t="s">
        <v>27</v>
      </c>
      <c r="AE184" s="57" t="s">
        <v>27</v>
      </c>
      <c r="AF184" s="57" t="s">
        <v>27</v>
      </c>
      <c r="AG184" s="57" t="s">
        <v>25</v>
      </c>
      <c r="AH184" s="57" t="s">
        <v>25</v>
      </c>
      <c r="AI184" s="57" t="s">
        <v>25</v>
      </c>
      <c r="AJ184" s="57" t="s">
        <v>25</v>
      </c>
      <c r="AK184" s="57" t="s">
        <v>26</v>
      </c>
      <c r="AL184" s="57" t="s">
        <v>26</v>
      </c>
      <c r="AM184" s="57" t="s">
        <v>26</v>
      </c>
      <c r="AN184" s="57"/>
      <c r="AO184" s="57"/>
      <c r="AP184" s="57"/>
      <c r="AQ184" s="57"/>
      <c r="AR184" s="57"/>
      <c r="AS184" s="57"/>
      <c r="AT184" s="57"/>
      <c r="AU184" s="57"/>
      <c r="AV184" s="57"/>
      <c r="AW184" s="57"/>
      <c r="AX184" s="57"/>
      <c r="AY184" s="57"/>
      <c r="AZ184" s="57"/>
      <c r="BA184" s="57"/>
      <c r="BB184" s="57"/>
      <c r="BC184" s="57"/>
      <c r="BD184" s="57"/>
      <c r="BE184" s="57"/>
      <c r="BF184" s="57"/>
      <c r="BG184" s="57"/>
      <c r="BH184" s="57"/>
      <c r="BI184" s="57"/>
      <c r="BJ184" s="57"/>
      <c r="BK184" s="57"/>
      <c r="BL184" s="57"/>
      <c r="BM184" s="57"/>
      <c r="BN184" s="57"/>
      <c r="BO184" s="57"/>
      <c r="BP184" s="57"/>
      <c r="BQ184" s="57"/>
      <c r="BR184" s="57"/>
      <c r="BS184" s="57"/>
      <c r="BT184" s="57"/>
      <c r="BU184" s="57"/>
      <c r="BV184" s="57"/>
      <c r="BW184" s="57"/>
      <c r="BX184" s="57"/>
      <c r="BY184" s="57"/>
      <c r="BZ184" s="57"/>
      <c r="CA184" s="57"/>
      <c r="CB184" s="57"/>
      <c r="CC184" s="57"/>
      <c r="CD184" s="57"/>
      <c r="CE184" s="57"/>
      <c r="CF184" s="57"/>
      <c r="CG184" s="57"/>
      <c r="CH184" s="57"/>
      <c r="CI184" s="57"/>
      <c r="CJ184" s="57"/>
      <c r="CK184" s="57"/>
      <c r="CL184" s="57"/>
      <c r="CM184" s="57"/>
      <c r="CN184" s="57"/>
      <c r="CO184" s="57"/>
      <c r="CP184" s="57"/>
      <c r="CQ184" s="57"/>
      <c r="CR184" s="57"/>
      <c r="CS184" s="57"/>
      <c r="CT184" s="57"/>
      <c r="CU184" s="57"/>
      <c r="CV184" s="57"/>
      <c r="CW184" s="57"/>
      <c r="CX184" s="57"/>
      <c r="CY184" s="57"/>
      <c r="CZ184" s="57"/>
      <c r="DA184" s="57"/>
      <c r="DB184" s="57"/>
      <c r="DC184" s="57"/>
      <c r="DD184" s="57"/>
      <c r="DE184" s="57"/>
      <c r="DF184" s="57"/>
      <c r="DG184" s="57"/>
      <c r="DH184" s="57"/>
      <c r="DI184" s="57"/>
      <c r="DJ184" s="57"/>
      <c r="DK184" s="57"/>
      <c r="DL184" s="57"/>
      <c r="DM184" s="57"/>
      <c r="DN184" s="57"/>
      <c r="DO184" s="57"/>
      <c r="DP184" s="57"/>
      <c r="DQ184" s="57"/>
      <c r="DR184" s="57"/>
      <c r="DS184" s="57"/>
      <c r="DT184" s="57"/>
      <c r="DU184" s="57"/>
      <c r="DV184" s="57"/>
      <c r="DW184" s="57"/>
      <c r="DX184" s="57"/>
      <c r="DY184" s="57"/>
      <c r="DZ184" s="57"/>
      <c r="EA184" s="57"/>
      <c r="EB184" s="57"/>
      <c r="EC184" s="57"/>
      <c r="ED184" s="57"/>
      <c r="EE184" s="57"/>
      <c r="EF184" s="57"/>
      <c r="EG184" s="57"/>
      <c r="EH184" s="57"/>
      <c r="EI184" s="57"/>
      <c r="EJ184" s="57"/>
      <c r="EK184" s="57"/>
      <c r="EL184" s="57"/>
      <c r="EM184" s="57"/>
      <c r="EN184" s="57"/>
      <c r="EO184" s="57"/>
      <c r="EP184" s="57"/>
      <c r="EQ184" s="57"/>
      <c r="ER184" s="57"/>
      <c r="ES184" s="57"/>
      <c r="ET184" s="57"/>
      <c r="EU184" s="57"/>
      <c r="EV184" s="57"/>
      <c r="EW184" s="57"/>
      <c r="EX184" s="57"/>
      <c r="EY184" s="57"/>
      <c r="EZ184" s="57"/>
      <c r="FA184" s="57"/>
      <c r="FB184" s="57"/>
      <c r="FC184" s="57"/>
      <c r="FD184" s="57"/>
      <c r="FE184" s="57"/>
      <c r="FF184" s="57"/>
      <c r="FG184" s="57"/>
      <c r="FH184" s="57"/>
      <c r="FI184" s="57"/>
      <c r="FJ184" s="57"/>
      <c r="FK184" s="57"/>
      <c r="FL184" s="57"/>
      <c r="FM184" s="57"/>
      <c r="FN184" s="57"/>
      <c r="FO184" s="57"/>
      <c r="FP184" s="57"/>
      <c r="FQ184" s="57"/>
      <c r="FR184" s="57"/>
      <c r="FS184" s="57"/>
      <c r="FT184" s="57"/>
      <c r="FU184" s="57"/>
      <c r="FV184" s="57"/>
      <c r="FW184" s="57"/>
      <c r="FX184" s="57"/>
      <c r="FY184" s="57"/>
      <c r="FZ184" s="57"/>
      <c r="GA184" s="57"/>
      <c r="GB184" s="57"/>
      <c r="GC184" s="57"/>
      <c r="GD184" s="57"/>
      <c r="GE184" s="57"/>
      <c r="GF184" s="57"/>
      <c r="GG184" s="57"/>
      <c r="GH184" s="57"/>
      <c r="GI184" s="57"/>
      <c r="GJ184" s="57"/>
      <c r="GK184" s="57"/>
      <c r="GL184" s="57"/>
      <c r="GM184" s="57"/>
      <c r="GN184" s="57"/>
      <c r="GO184" s="57"/>
      <c r="GP184" s="57"/>
      <c r="GQ184" s="57"/>
      <c r="GR184" s="57"/>
      <c r="GS184" s="57"/>
      <c r="GT184" s="57"/>
      <c r="GU184" s="57"/>
      <c r="GV184" s="57"/>
      <c r="GW184" s="57"/>
      <c r="GX184" s="57"/>
      <c r="GY184" s="57"/>
      <c r="GZ184" s="57"/>
      <c r="HA184" s="57"/>
      <c r="HB184" s="57"/>
      <c r="HC184" s="57"/>
      <c r="HD184" s="57"/>
      <c r="HE184" s="57"/>
      <c r="HF184" s="57"/>
      <c r="HG184" s="57"/>
      <c r="HH184" s="57"/>
      <c r="HI184" s="57"/>
      <c r="HJ184" s="57"/>
      <c r="HK184" s="57"/>
      <c r="HL184" s="57"/>
      <c r="HM184" s="57"/>
      <c r="HN184" s="57"/>
      <c r="HO184" s="57"/>
      <c r="HP184" s="57"/>
      <c r="HQ184" s="57"/>
      <c r="HR184" s="57"/>
      <c r="HS184" s="57"/>
      <c r="HT184" s="57"/>
      <c r="HU184" s="57"/>
      <c r="HV184" s="57"/>
      <c r="HW184" s="57"/>
      <c r="HX184" s="57"/>
      <c r="HY184" s="57"/>
      <c r="HZ184" s="57"/>
      <c r="IA184" s="57"/>
      <c r="IB184" s="57"/>
      <c r="IC184" s="57"/>
      <c r="ID184" s="57"/>
      <c r="IE184" s="57"/>
      <c r="IF184" s="57"/>
      <c r="IG184" s="57"/>
      <c r="IH184" s="57"/>
      <c r="II184" s="57"/>
      <c r="IJ184" s="57"/>
      <c r="IK184" s="57"/>
      <c r="IL184" s="57"/>
      <c r="IM184" s="57"/>
      <c r="IN184" s="57"/>
      <c r="IO184" s="57"/>
      <c r="IP184" s="57"/>
      <c r="IQ184" s="57"/>
      <c r="IR184" s="57"/>
      <c r="IS184" s="57"/>
      <c r="IT184" s="57"/>
      <c r="IU184" s="57"/>
      <c r="IV184" s="57"/>
      <c r="IW184" s="57"/>
      <c r="IX184" s="57"/>
      <c r="IY184" s="57"/>
      <c r="IZ184" s="57"/>
      <c r="JA184" s="57"/>
      <c r="JB184" s="57"/>
      <c r="JC184" s="57"/>
      <c r="JD184" s="57"/>
      <c r="JE184" s="57"/>
      <c r="JF184" s="57"/>
      <c r="JG184" s="57"/>
      <c r="JH184" s="57"/>
      <c r="JI184" s="57"/>
      <c r="JJ184" s="57"/>
      <c r="JK184" s="57"/>
      <c r="JL184" s="57"/>
      <c r="JM184" s="57"/>
      <c r="JN184" s="57"/>
      <c r="JO184" s="57"/>
      <c r="JP184" s="57"/>
      <c r="JQ184" s="57"/>
      <c r="JR184" s="57"/>
      <c r="JS184" s="57"/>
      <c r="JT184" s="57"/>
      <c r="JU184" s="57"/>
      <c r="JV184" s="57"/>
      <c r="JW184" s="57"/>
      <c r="JX184" s="57"/>
      <c r="JY184" s="57"/>
      <c r="JZ184" s="57"/>
      <c r="KA184" s="57"/>
      <c r="KB184" s="57"/>
      <c r="KC184" s="57"/>
      <c r="KD184" s="57"/>
      <c r="KE184" s="57"/>
      <c r="KF184" s="57"/>
      <c r="KG184" s="57"/>
      <c r="KH184" s="57"/>
      <c r="KI184" s="57"/>
      <c r="KJ184" s="57"/>
      <c r="KK184" s="57"/>
      <c r="KL184" s="57"/>
      <c r="KM184" s="57"/>
      <c r="KN184" s="57"/>
      <c r="KO184" s="57"/>
      <c r="KP184" s="57"/>
      <c r="KQ184" s="57"/>
      <c r="KR184" s="57"/>
      <c r="KS184" s="57"/>
      <c r="KT184" s="57"/>
      <c r="KU184" s="57"/>
      <c r="KV184" s="57"/>
      <c r="KW184" s="57"/>
      <c r="KX184" s="57"/>
      <c r="KY184" s="57"/>
      <c r="KZ184" s="57"/>
      <c r="LA184" s="57"/>
      <c r="LB184" s="57"/>
      <c r="LC184" s="57"/>
      <c r="LD184" s="57"/>
      <c r="LE184" s="57"/>
      <c r="LF184" s="57"/>
      <c r="LG184" s="57"/>
      <c r="LH184" s="57"/>
      <c r="LI184" s="57"/>
      <c r="LJ184" s="57"/>
      <c r="LK184" s="57"/>
      <c r="LL184" s="57"/>
      <c r="LM184" s="57"/>
      <c r="LN184" s="57"/>
      <c r="LO184" s="57"/>
      <c r="LP184" s="57"/>
      <c r="LQ184" s="57"/>
      <c r="LR184" s="57"/>
      <c r="LS184" s="57"/>
      <c r="LT184" s="57"/>
      <c r="LU184" s="57"/>
      <c r="LV184" s="57"/>
      <c r="LW184" s="57"/>
      <c r="LX184" s="57"/>
      <c r="LY184" s="57"/>
      <c r="LZ184" s="57"/>
      <c r="MA184" s="57"/>
      <c r="MB184" s="57"/>
      <c r="MC184" s="57"/>
      <c r="MD184" s="57"/>
      <c r="ME184" s="57"/>
      <c r="MF184" s="57"/>
      <c r="MG184" s="57"/>
      <c r="MH184" s="57"/>
      <c r="MI184" s="57"/>
      <c r="MJ184" s="57"/>
      <c r="MK184" s="57"/>
      <c r="ML184" s="57"/>
      <c r="MM184" s="57"/>
      <c r="MN184" s="57"/>
      <c r="MO184" s="57"/>
      <c r="MP184" s="57"/>
      <c r="MQ184" s="57"/>
      <c r="MR184" s="57"/>
      <c r="MS184" s="57"/>
      <c r="MT184" s="57"/>
      <c r="MU184" s="57"/>
      <c r="MV184" s="57"/>
      <c r="MW184" s="57"/>
      <c r="MX184" s="57"/>
      <c r="MY184" s="57"/>
      <c r="MZ184" s="57"/>
      <c r="NA184" s="57"/>
      <c r="NB184" s="57"/>
      <c r="NC184" s="57"/>
      <c r="ND184" s="57"/>
      <c r="NE184" s="57"/>
      <c r="NF184" s="57"/>
      <c r="NG184" s="57"/>
      <c r="NH184" s="57"/>
      <c r="NI184" s="57"/>
      <c r="NJ184" s="57"/>
      <c r="NK184" s="57"/>
      <c r="NL184" s="57"/>
      <c r="NM184" s="57"/>
      <c r="NN184" s="57"/>
      <c r="NO184" s="57"/>
      <c r="NP184" s="57"/>
      <c r="NQ184" s="57"/>
      <c r="NR184" s="57"/>
      <c r="NS184" s="57"/>
      <c r="NT184" s="57"/>
      <c r="NU184" s="57"/>
      <c r="NV184" s="57"/>
      <c r="NW184" s="57"/>
      <c r="NX184" s="57"/>
      <c r="NY184" s="57"/>
      <c r="NZ184" s="57"/>
      <c r="OA184" s="57"/>
      <c r="OB184" s="57"/>
      <c r="OC184" s="57"/>
      <c r="OD184" s="57"/>
      <c r="OE184" s="57"/>
      <c r="OF184" s="57"/>
    </row>
    <row r="185" spans="1:396" x14ac:dyDescent="0.25">
      <c r="D185" s="57">
        <f>VLOOKUP($B182,'Shift Plan'!$A$8:$H$55,8,FALSE)</f>
        <v>7</v>
      </c>
      <c r="E185" s="57" t="s">
        <v>26</v>
      </c>
      <c r="F185" s="57" t="s">
        <v>26</v>
      </c>
      <c r="G185" s="57" t="s">
        <v>26</v>
      </c>
      <c r="H185" s="57" t="s">
        <v>27</v>
      </c>
      <c r="I185" s="57" t="s">
        <v>27</v>
      </c>
      <c r="J185" s="57" t="s">
        <v>27</v>
      </c>
      <c r="K185" s="57" t="s">
        <v>27</v>
      </c>
      <c r="L185" s="57" t="s">
        <v>25</v>
      </c>
      <c r="M185" s="57" t="s">
        <v>25</v>
      </c>
      <c r="N185" s="57" t="s">
        <v>25</v>
      </c>
      <c r="O185" s="57" t="s">
        <v>26</v>
      </c>
      <c r="P185" s="57" t="s">
        <v>26</v>
      </c>
      <c r="Q185" s="57" t="s">
        <v>26</v>
      </c>
      <c r="R185" s="57" t="s">
        <v>26</v>
      </c>
      <c r="S185" s="57" t="s">
        <v>28</v>
      </c>
      <c r="T185" s="57" t="s">
        <v>28</v>
      </c>
      <c r="U185" s="57" t="s">
        <v>28</v>
      </c>
      <c r="V185" s="57" t="s">
        <v>25</v>
      </c>
      <c r="W185" s="57" t="s">
        <v>25</v>
      </c>
      <c r="X185" s="57" t="s">
        <v>25</v>
      </c>
      <c r="Y185" s="57" t="s">
        <v>25</v>
      </c>
      <c r="Z185" s="57" t="s">
        <v>27</v>
      </c>
      <c r="AA185" s="57" t="s">
        <v>27</v>
      </c>
      <c r="AB185" s="57" t="s">
        <v>27</v>
      </c>
      <c r="AC185" s="57" t="s">
        <v>28</v>
      </c>
      <c r="AD185" s="57" t="s">
        <v>28</v>
      </c>
      <c r="AE185" s="57" t="s">
        <v>28</v>
      </c>
      <c r="AF185" s="57" t="s">
        <v>28</v>
      </c>
      <c r="AG185" s="57" t="s">
        <v>26</v>
      </c>
      <c r="AH185" s="57" t="s">
        <v>26</v>
      </c>
      <c r="AI185" s="57" t="s">
        <v>26</v>
      </c>
      <c r="AJ185" s="57" t="s">
        <v>27</v>
      </c>
      <c r="AK185" s="57" t="s">
        <v>27</v>
      </c>
      <c r="AL185" s="57" t="s">
        <v>27</v>
      </c>
      <c r="AM185" s="57" t="s">
        <v>27</v>
      </c>
      <c r="AN185" s="57"/>
      <c r="AO185" s="57"/>
      <c r="AP185" s="57"/>
      <c r="AQ185" s="57"/>
      <c r="AR185" s="57"/>
      <c r="AS185" s="57"/>
      <c r="AT185" s="57"/>
      <c r="AU185" s="57"/>
      <c r="AV185" s="57"/>
      <c r="AW185" s="57"/>
      <c r="AX185" s="57"/>
      <c r="AY185" s="57"/>
      <c r="AZ185" s="57"/>
      <c r="BA185" s="57"/>
      <c r="BB185" s="57"/>
      <c r="BC185" s="57"/>
      <c r="BD185" s="57"/>
      <c r="BE185" s="57"/>
      <c r="BF185" s="57"/>
      <c r="BG185" s="57"/>
      <c r="BH185" s="57"/>
      <c r="BI185" s="57"/>
      <c r="BJ185" s="57"/>
      <c r="BK185" s="57"/>
      <c r="BL185" s="57"/>
      <c r="BM185" s="57"/>
      <c r="BN185" s="57"/>
      <c r="BO185" s="57"/>
      <c r="BP185" s="57"/>
      <c r="BQ185" s="57"/>
      <c r="BR185" s="57"/>
      <c r="BS185" s="57"/>
      <c r="BT185" s="57"/>
      <c r="BU185" s="57"/>
      <c r="BV185" s="57"/>
      <c r="BW185" s="57"/>
      <c r="BX185" s="57"/>
      <c r="BY185" s="57"/>
      <c r="BZ185" s="57"/>
      <c r="CA185" s="57"/>
      <c r="CB185" s="57"/>
      <c r="CC185" s="57"/>
      <c r="CD185" s="57"/>
      <c r="CE185" s="57"/>
      <c r="CF185" s="57"/>
      <c r="CG185" s="57"/>
      <c r="CH185" s="57"/>
      <c r="CI185" s="57"/>
      <c r="CJ185" s="57"/>
      <c r="CK185" s="57"/>
      <c r="CL185" s="57"/>
      <c r="CM185" s="57"/>
      <c r="CN185" s="57"/>
      <c r="CO185" s="57"/>
      <c r="CP185" s="57"/>
      <c r="CQ185" s="57"/>
      <c r="CR185" s="57"/>
      <c r="CS185" s="57"/>
      <c r="CT185" s="57"/>
      <c r="CU185" s="57"/>
      <c r="CV185" s="57"/>
      <c r="CW185" s="57"/>
      <c r="CX185" s="57"/>
      <c r="CY185" s="57"/>
      <c r="CZ185" s="57"/>
      <c r="DA185" s="57"/>
      <c r="DB185" s="57"/>
      <c r="DC185" s="57"/>
      <c r="DD185" s="57"/>
      <c r="DE185" s="57"/>
      <c r="DF185" s="57"/>
      <c r="DG185" s="57"/>
      <c r="DH185" s="57"/>
      <c r="DI185" s="57"/>
      <c r="DJ185" s="57"/>
      <c r="DK185" s="57"/>
      <c r="DL185" s="57"/>
      <c r="DM185" s="57"/>
      <c r="DN185" s="57"/>
      <c r="DO185" s="57"/>
      <c r="DP185" s="57"/>
      <c r="DQ185" s="57"/>
      <c r="DR185" s="57"/>
      <c r="DS185" s="57"/>
      <c r="DT185" s="57"/>
      <c r="DU185" s="57"/>
      <c r="DV185" s="57"/>
      <c r="DW185" s="57"/>
      <c r="DX185" s="57"/>
      <c r="DY185" s="57"/>
      <c r="DZ185" s="57"/>
      <c r="EA185" s="57"/>
      <c r="EB185" s="57"/>
      <c r="EC185" s="57"/>
      <c r="ED185" s="57"/>
      <c r="EE185" s="57"/>
      <c r="EF185" s="57"/>
      <c r="EG185" s="57"/>
      <c r="EH185" s="57"/>
      <c r="EI185" s="57"/>
      <c r="EJ185" s="57"/>
      <c r="EK185" s="57"/>
      <c r="EL185" s="57"/>
      <c r="EM185" s="57"/>
      <c r="EN185" s="57"/>
      <c r="EO185" s="57"/>
      <c r="EP185" s="57"/>
      <c r="EQ185" s="57"/>
      <c r="ER185" s="57"/>
      <c r="ES185" s="57"/>
      <c r="ET185" s="57"/>
      <c r="EU185" s="57"/>
      <c r="EV185" s="57"/>
      <c r="EW185" s="57"/>
      <c r="EX185" s="57"/>
      <c r="EY185" s="57"/>
      <c r="EZ185" s="57"/>
      <c r="FA185" s="57"/>
      <c r="FB185" s="57"/>
      <c r="FC185" s="57"/>
      <c r="FD185" s="57"/>
      <c r="FE185" s="57"/>
      <c r="FF185" s="57"/>
      <c r="FG185" s="57"/>
      <c r="FH185" s="57"/>
      <c r="FI185" s="57"/>
      <c r="FJ185" s="57"/>
      <c r="FK185" s="57"/>
      <c r="FL185" s="57"/>
      <c r="FM185" s="57"/>
      <c r="FN185" s="57"/>
      <c r="FO185" s="57"/>
      <c r="FP185" s="57"/>
      <c r="FQ185" s="57"/>
      <c r="FR185" s="57"/>
      <c r="FS185" s="57"/>
      <c r="FT185" s="57"/>
      <c r="FU185" s="57"/>
      <c r="FV185" s="57"/>
      <c r="FW185" s="57"/>
      <c r="FX185" s="57"/>
      <c r="FY185" s="57"/>
      <c r="FZ185" s="57"/>
      <c r="GA185" s="57"/>
      <c r="GB185" s="57"/>
      <c r="GC185" s="57"/>
      <c r="GD185" s="57"/>
      <c r="GE185" s="57"/>
      <c r="GF185" s="57"/>
      <c r="GG185" s="57"/>
      <c r="GH185" s="57"/>
      <c r="GI185" s="57"/>
      <c r="GJ185" s="57"/>
      <c r="GK185" s="57"/>
      <c r="GL185" s="57"/>
      <c r="GM185" s="57"/>
      <c r="GN185" s="57"/>
      <c r="GO185" s="57"/>
      <c r="GP185" s="57"/>
      <c r="GQ185" s="57"/>
      <c r="GR185" s="57"/>
      <c r="GS185" s="57"/>
      <c r="GT185" s="57"/>
      <c r="GU185" s="57"/>
      <c r="GV185" s="57"/>
      <c r="GW185" s="57"/>
      <c r="GX185" s="57"/>
      <c r="GY185" s="57"/>
      <c r="GZ185" s="57"/>
      <c r="HA185" s="57"/>
      <c r="HB185" s="57"/>
      <c r="HC185" s="57"/>
      <c r="HD185" s="57"/>
      <c r="HE185" s="57"/>
      <c r="HF185" s="57"/>
      <c r="HG185" s="57"/>
      <c r="HH185" s="57"/>
      <c r="HI185" s="57"/>
      <c r="HJ185" s="57"/>
      <c r="HK185" s="57"/>
      <c r="HL185" s="57"/>
      <c r="HM185" s="57"/>
      <c r="HN185" s="57"/>
      <c r="HO185" s="57"/>
      <c r="HP185" s="57"/>
      <c r="HQ185" s="57"/>
      <c r="HR185" s="57"/>
      <c r="HS185" s="57"/>
      <c r="HT185" s="57"/>
      <c r="HU185" s="57"/>
      <c r="HV185" s="57"/>
      <c r="HW185" s="57"/>
      <c r="HX185" s="57"/>
      <c r="HY185" s="57"/>
      <c r="HZ185" s="57"/>
      <c r="IA185" s="57"/>
      <c r="IB185" s="57"/>
      <c r="IC185" s="57"/>
      <c r="ID185" s="57"/>
      <c r="IE185" s="57"/>
      <c r="IF185" s="57"/>
      <c r="IG185" s="57"/>
      <c r="IH185" s="57"/>
      <c r="II185" s="57"/>
      <c r="IJ185" s="57"/>
      <c r="IK185" s="57"/>
      <c r="IL185" s="57"/>
      <c r="IM185" s="57"/>
      <c r="IN185" s="57"/>
      <c r="IO185" s="57"/>
      <c r="IP185" s="57"/>
      <c r="IQ185" s="57"/>
      <c r="IR185" s="57"/>
      <c r="IS185" s="57"/>
      <c r="IT185" s="57"/>
      <c r="IU185" s="57"/>
      <c r="IV185" s="57"/>
      <c r="IW185" s="57"/>
      <c r="IX185" s="57"/>
      <c r="IY185" s="57"/>
      <c r="IZ185" s="57"/>
      <c r="JA185" s="57"/>
      <c r="JB185" s="57"/>
      <c r="JC185" s="57"/>
      <c r="JD185" s="57"/>
      <c r="JE185" s="57"/>
      <c r="JF185" s="57"/>
      <c r="JG185" s="57"/>
      <c r="JH185" s="57"/>
      <c r="JI185" s="57"/>
      <c r="JJ185" s="57"/>
      <c r="JK185" s="57"/>
      <c r="JL185" s="57"/>
      <c r="JM185" s="57"/>
      <c r="JN185" s="57"/>
      <c r="JO185" s="57"/>
      <c r="JP185" s="57"/>
      <c r="JQ185" s="57"/>
      <c r="JR185" s="57"/>
      <c r="JS185" s="57"/>
      <c r="JT185" s="57"/>
      <c r="JU185" s="57"/>
      <c r="JV185" s="57"/>
      <c r="JW185" s="57"/>
      <c r="JX185" s="57"/>
      <c r="JY185" s="57"/>
      <c r="JZ185" s="57"/>
      <c r="KA185" s="57"/>
      <c r="KB185" s="57"/>
      <c r="KC185" s="57"/>
      <c r="KD185" s="57"/>
      <c r="KE185" s="57"/>
      <c r="KF185" s="57"/>
      <c r="KG185" s="57"/>
      <c r="KH185" s="57"/>
      <c r="KI185" s="57"/>
      <c r="KJ185" s="57"/>
      <c r="KK185" s="57"/>
      <c r="KL185" s="57"/>
      <c r="KM185" s="57"/>
      <c r="KN185" s="57"/>
      <c r="KO185" s="57"/>
      <c r="KP185" s="57"/>
      <c r="KQ185" s="57"/>
      <c r="KR185" s="57"/>
      <c r="KS185" s="57"/>
      <c r="KT185" s="57"/>
      <c r="KU185" s="57"/>
      <c r="KV185" s="57"/>
      <c r="KW185" s="57"/>
      <c r="KX185" s="57"/>
      <c r="KY185" s="57"/>
      <c r="KZ185" s="57"/>
      <c r="LA185" s="57"/>
      <c r="LB185" s="57"/>
      <c r="LC185" s="57"/>
      <c r="LD185" s="57"/>
      <c r="LE185" s="57"/>
      <c r="LF185" s="57"/>
      <c r="LG185" s="57"/>
      <c r="LH185" s="57"/>
      <c r="LI185" s="57"/>
      <c r="LJ185" s="57"/>
      <c r="LK185" s="57"/>
      <c r="LL185" s="57"/>
      <c r="LM185" s="57"/>
      <c r="LN185" s="57"/>
      <c r="LO185" s="57"/>
      <c r="LP185" s="57"/>
      <c r="LQ185" s="57"/>
      <c r="LR185" s="57"/>
      <c r="LS185" s="57"/>
      <c r="LT185" s="57"/>
      <c r="LU185" s="57"/>
      <c r="LV185" s="57"/>
      <c r="LW185" s="57"/>
      <c r="LX185" s="57"/>
      <c r="LY185" s="57"/>
      <c r="LZ185" s="57"/>
      <c r="MA185" s="57"/>
      <c r="MB185" s="57"/>
      <c r="MC185" s="57"/>
      <c r="MD185" s="57"/>
      <c r="ME185" s="57"/>
      <c r="MF185" s="57"/>
      <c r="MG185" s="57"/>
      <c r="MH185" s="57"/>
      <c r="MI185" s="57"/>
      <c r="MJ185" s="57"/>
      <c r="MK185" s="57"/>
      <c r="ML185" s="57"/>
      <c r="MM185" s="57"/>
      <c r="MN185" s="57"/>
      <c r="MO185" s="57"/>
      <c r="MP185" s="57"/>
      <c r="MQ185" s="57"/>
      <c r="MR185" s="57"/>
      <c r="MS185" s="57"/>
      <c r="MT185" s="57"/>
      <c r="MU185" s="57"/>
      <c r="MV185" s="57"/>
      <c r="MW185" s="57"/>
      <c r="MX185" s="57"/>
      <c r="MY185" s="57"/>
      <c r="MZ185" s="57"/>
      <c r="NA185" s="57"/>
      <c r="NB185" s="57"/>
      <c r="NC185" s="57"/>
      <c r="ND185" s="57"/>
      <c r="NE185" s="57"/>
      <c r="NF185" s="57"/>
      <c r="NG185" s="57"/>
      <c r="NH185" s="57"/>
      <c r="NI185" s="57"/>
      <c r="NJ185" s="57"/>
      <c r="NK185" s="57"/>
      <c r="NL185" s="57"/>
      <c r="NM185" s="57"/>
      <c r="NN185" s="57"/>
      <c r="NO185" s="57"/>
      <c r="NP185" s="57"/>
      <c r="NQ185" s="57"/>
      <c r="NR185" s="57"/>
      <c r="NS185" s="57"/>
      <c r="NT185" s="57"/>
      <c r="NU185" s="57"/>
      <c r="NV185" s="57"/>
      <c r="NW185" s="57"/>
      <c r="NX185" s="57"/>
      <c r="NY185" s="57"/>
      <c r="NZ185" s="57"/>
      <c r="OA185" s="57"/>
      <c r="OB185" s="57"/>
      <c r="OC185" s="57"/>
      <c r="OD185" s="57"/>
      <c r="OE185" s="57"/>
      <c r="OF185" s="57"/>
    </row>
    <row r="186" spans="1:396" x14ac:dyDescent="0.25">
      <c r="D186" s="57"/>
      <c r="E186" s="57"/>
      <c r="F186" s="57"/>
      <c r="G186" s="57"/>
      <c r="H186" s="57"/>
      <c r="I186" s="57"/>
      <c r="J186" s="57"/>
      <c r="K186" s="57"/>
      <c r="L186" s="57"/>
      <c r="M186" s="57"/>
      <c r="N186" s="57"/>
      <c r="O186" s="57"/>
      <c r="P186" s="57"/>
      <c r="Q186" s="57"/>
      <c r="R186" s="57"/>
      <c r="S186" s="57"/>
      <c r="T186" s="57"/>
      <c r="U186" s="57"/>
      <c r="V186" s="57"/>
      <c r="W186" s="57"/>
      <c r="X186" s="57"/>
      <c r="Y186" s="57"/>
      <c r="Z186" s="57"/>
      <c r="AA186" s="57"/>
      <c r="AB186" s="57"/>
      <c r="AC186" s="57"/>
      <c r="AD186" s="57"/>
      <c r="AE186" s="57"/>
      <c r="AF186" s="57"/>
      <c r="AG186" s="57"/>
      <c r="AH186" s="57"/>
      <c r="AI186" s="57"/>
      <c r="AJ186" s="57"/>
      <c r="AK186" s="57"/>
      <c r="AL186" s="57"/>
      <c r="AM186" s="57"/>
      <c r="AN186" s="57"/>
      <c r="AO186" s="57"/>
      <c r="AP186" s="57"/>
      <c r="AQ186" s="57"/>
      <c r="AR186" s="57"/>
      <c r="AS186" s="57"/>
      <c r="AT186" s="57"/>
      <c r="AU186" s="57"/>
      <c r="AV186" s="57"/>
      <c r="AW186" s="57"/>
      <c r="AX186" s="57"/>
      <c r="AY186" s="57"/>
      <c r="AZ186" s="57"/>
      <c r="BA186" s="57"/>
      <c r="BB186" s="57"/>
      <c r="BC186" s="57"/>
      <c r="BD186" s="57"/>
      <c r="BE186" s="57"/>
      <c r="BF186" s="57"/>
      <c r="BG186" s="57"/>
      <c r="BH186" s="57"/>
      <c r="BI186" s="57"/>
      <c r="BJ186" s="57"/>
      <c r="BK186" s="57"/>
      <c r="BL186" s="57"/>
      <c r="BM186" s="57"/>
      <c r="BN186" s="57"/>
      <c r="BO186" s="57"/>
      <c r="BP186" s="57"/>
      <c r="BQ186" s="57"/>
      <c r="BR186" s="57"/>
      <c r="BS186" s="57"/>
      <c r="BT186" s="57"/>
      <c r="BU186" s="57"/>
      <c r="BV186" s="57"/>
      <c r="BW186" s="57"/>
      <c r="BX186" s="57"/>
      <c r="BY186" s="57"/>
      <c r="BZ186" s="57"/>
      <c r="CA186" s="57"/>
      <c r="CB186" s="57"/>
      <c r="CC186" s="57"/>
      <c r="CD186" s="57"/>
      <c r="CE186" s="57"/>
      <c r="CF186" s="57"/>
      <c r="CG186" s="57"/>
      <c r="CH186" s="57"/>
      <c r="CI186" s="57"/>
      <c r="CJ186" s="57"/>
      <c r="CK186" s="57"/>
      <c r="CL186" s="57"/>
      <c r="CM186" s="57"/>
      <c r="CN186" s="57"/>
      <c r="CO186" s="57"/>
      <c r="CP186" s="57"/>
      <c r="CQ186" s="57"/>
      <c r="CR186" s="57"/>
      <c r="CS186" s="57"/>
      <c r="CT186" s="57"/>
      <c r="CU186" s="57"/>
      <c r="CV186" s="57"/>
      <c r="CW186" s="57"/>
      <c r="CX186" s="57"/>
      <c r="CY186" s="57"/>
      <c r="CZ186" s="57"/>
      <c r="DA186" s="57"/>
      <c r="DB186" s="57"/>
      <c r="DC186" s="57"/>
      <c r="DD186" s="57"/>
      <c r="DE186" s="57"/>
      <c r="DF186" s="57"/>
      <c r="DG186" s="57"/>
      <c r="DH186" s="57"/>
      <c r="DI186" s="57"/>
      <c r="DJ186" s="57"/>
      <c r="DK186" s="57"/>
      <c r="DL186" s="57"/>
      <c r="DM186" s="57"/>
      <c r="DN186" s="57"/>
      <c r="DO186" s="57"/>
      <c r="DP186" s="57"/>
      <c r="DQ186" s="57"/>
      <c r="DR186" s="57"/>
      <c r="DS186" s="57"/>
      <c r="DT186" s="57"/>
      <c r="DU186" s="57"/>
      <c r="DV186" s="57"/>
      <c r="DW186" s="57"/>
      <c r="DX186" s="57"/>
      <c r="DY186" s="57"/>
      <c r="DZ186" s="57"/>
      <c r="EA186" s="57"/>
      <c r="EB186" s="57"/>
      <c r="EC186" s="57"/>
      <c r="ED186" s="57"/>
      <c r="EE186" s="57"/>
      <c r="EF186" s="57"/>
      <c r="EG186" s="57"/>
      <c r="EH186" s="57"/>
      <c r="EI186" s="57"/>
      <c r="EJ186" s="57"/>
      <c r="EK186" s="57"/>
      <c r="EL186" s="57"/>
      <c r="EM186" s="57"/>
      <c r="EN186" s="57"/>
      <c r="EO186" s="57"/>
      <c r="EP186" s="57"/>
      <c r="EQ186" s="57"/>
      <c r="ER186" s="57"/>
      <c r="ES186" s="57"/>
      <c r="ET186" s="57"/>
      <c r="EU186" s="57"/>
      <c r="EV186" s="57"/>
      <c r="EW186" s="57"/>
      <c r="EX186" s="57"/>
      <c r="EY186" s="57"/>
      <c r="EZ186" s="57"/>
      <c r="FA186" s="57"/>
      <c r="FB186" s="57"/>
      <c r="FC186" s="57"/>
      <c r="FD186" s="57"/>
      <c r="FE186" s="57"/>
      <c r="FF186" s="57"/>
      <c r="FG186" s="57"/>
      <c r="FH186" s="57"/>
      <c r="FI186" s="57"/>
      <c r="FJ186" s="57"/>
      <c r="FK186" s="57"/>
      <c r="FL186" s="57"/>
      <c r="FM186" s="57"/>
      <c r="FN186" s="57"/>
      <c r="FO186" s="57"/>
      <c r="FP186" s="57"/>
      <c r="FQ186" s="57"/>
      <c r="FR186" s="57"/>
      <c r="FS186" s="57"/>
      <c r="FT186" s="57"/>
      <c r="FU186" s="57"/>
      <c r="FV186" s="57"/>
      <c r="FW186" s="57"/>
      <c r="FX186" s="57"/>
      <c r="FY186" s="57"/>
      <c r="FZ186" s="57"/>
      <c r="GA186" s="57"/>
      <c r="GB186" s="57"/>
      <c r="GC186" s="57"/>
      <c r="GD186" s="57"/>
      <c r="GE186" s="57"/>
      <c r="GF186" s="57"/>
      <c r="GG186" s="57"/>
      <c r="GH186" s="57"/>
      <c r="GI186" s="57"/>
      <c r="GJ186" s="57"/>
      <c r="GK186" s="57"/>
      <c r="GL186" s="57"/>
      <c r="GM186" s="57"/>
      <c r="GN186" s="57"/>
      <c r="GO186" s="57"/>
      <c r="GP186" s="57"/>
      <c r="GQ186" s="57"/>
      <c r="GR186" s="57"/>
      <c r="GS186" s="57"/>
      <c r="GT186" s="57"/>
      <c r="GU186" s="57"/>
      <c r="GV186" s="57"/>
      <c r="GW186" s="57"/>
      <c r="GX186" s="57"/>
      <c r="GY186" s="57"/>
      <c r="GZ186" s="57"/>
      <c r="HA186" s="57"/>
      <c r="HB186" s="57"/>
      <c r="HC186" s="57"/>
      <c r="HD186" s="57"/>
      <c r="HE186" s="57"/>
      <c r="HF186" s="57"/>
      <c r="HG186" s="57"/>
      <c r="HH186" s="57"/>
      <c r="HI186" s="57"/>
      <c r="HJ186" s="57"/>
      <c r="HK186" s="57"/>
      <c r="HL186" s="57"/>
      <c r="HM186" s="57"/>
      <c r="HN186" s="57"/>
      <c r="HO186" s="57"/>
      <c r="HP186" s="57"/>
      <c r="HQ186" s="57"/>
      <c r="HR186" s="57"/>
      <c r="HS186" s="57"/>
      <c r="HT186" s="57"/>
      <c r="HU186" s="57"/>
      <c r="HV186" s="57"/>
      <c r="HW186" s="57"/>
      <c r="HX186" s="57"/>
      <c r="HY186" s="57"/>
      <c r="HZ186" s="57"/>
      <c r="IA186" s="57"/>
      <c r="IB186" s="57"/>
      <c r="IC186" s="57"/>
      <c r="ID186" s="57"/>
      <c r="IE186" s="57"/>
      <c r="IF186" s="57"/>
      <c r="IG186" s="57"/>
      <c r="IH186" s="57"/>
      <c r="II186" s="57"/>
      <c r="IJ186" s="57"/>
      <c r="IK186" s="57"/>
      <c r="IL186" s="57"/>
      <c r="IM186" s="57"/>
      <c r="IN186" s="57"/>
      <c r="IO186" s="57"/>
      <c r="IP186" s="57"/>
      <c r="IQ186" s="57"/>
      <c r="IR186" s="57"/>
      <c r="IS186" s="57"/>
      <c r="IT186" s="57"/>
      <c r="IU186" s="57"/>
      <c r="IV186" s="57"/>
      <c r="IW186" s="57"/>
      <c r="IX186" s="57"/>
      <c r="IY186" s="57"/>
      <c r="IZ186" s="57"/>
      <c r="JA186" s="57"/>
      <c r="JB186" s="57"/>
      <c r="JC186" s="57"/>
      <c r="JD186" s="57"/>
      <c r="JE186" s="57"/>
      <c r="JF186" s="57"/>
      <c r="JG186" s="57"/>
      <c r="JH186" s="57"/>
      <c r="JI186" s="57"/>
      <c r="JJ186" s="57"/>
      <c r="JK186" s="57"/>
      <c r="JL186" s="57"/>
      <c r="JM186" s="57"/>
      <c r="JN186" s="57"/>
      <c r="JO186" s="57"/>
      <c r="JP186" s="57"/>
      <c r="JQ186" s="57"/>
      <c r="JR186" s="57"/>
      <c r="JS186" s="57"/>
      <c r="JT186" s="57"/>
      <c r="JU186" s="57"/>
      <c r="JV186" s="57"/>
      <c r="JW186" s="57"/>
      <c r="JX186" s="57"/>
      <c r="JY186" s="57"/>
      <c r="JZ186" s="57"/>
      <c r="KA186" s="57"/>
      <c r="KB186" s="57"/>
      <c r="KC186" s="57"/>
      <c r="KD186" s="57"/>
      <c r="KE186" s="57"/>
      <c r="KF186" s="57"/>
      <c r="KG186" s="57"/>
      <c r="KH186" s="57"/>
      <c r="KI186" s="57"/>
      <c r="KJ186" s="57"/>
      <c r="KK186" s="57"/>
      <c r="KL186" s="57"/>
      <c r="KM186" s="57"/>
      <c r="KN186" s="57"/>
      <c r="KO186" s="57"/>
      <c r="KP186" s="57"/>
      <c r="KQ186" s="57"/>
      <c r="KR186" s="57"/>
      <c r="KS186" s="57"/>
      <c r="KT186" s="57"/>
      <c r="KU186" s="57"/>
      <c r="KV186" s="57"/>
      <c r="KW186" s="57"/>
      <c r="KX186" s="57"/>
      <c r="KY186" s="57"/>
      <c r="KZ186" s="57"/>
      <c r="LA186" s="57"/>
      <c r="LB186" s="57"/>
      <c r="LC186" s="57"/>
      <c r="LD186" s="57"/>
      <c r="LE186" s="57"/>
      <c r="LF186" s="57"/>
      <c r="LG186" s="57"/>
      <c r="LH186" s="57"/>
      <c r="LI186" s="57"/>
      <c r="LJ186" s="57"/>
      <c r="LK186" s="57"/>
      <c r="LL186" s="57"/>
      <c r="LM186" s="57"/>
      <c r="LN186" s="57"/>
      <c r="LO186" s="57"/>
      <c r="LP186" s="57"/>
      <c r="LQ186" s="57"/>
      <c r="LR186" s="57"/>
      <c r="LS186" s="57"/>
      <c r="LT186" s="57"/>
      <c r="LU186" s="57"/>
      <c r="LV186" s="57"/>
      <c r="LW186" s="57"/>
      <c r="LX186" s="57"/>
      <c r="LY186" s="57"/>
      <c r="LZ186" s="57"/>
      <c r="MA186" s="57"/>
      <c r="MB186" s="57"/>
      <c r="MC186" s="57"/>
      <c r="MD186" s="57"/>
      <c r="ME186" s="57"/>
      <c r="MF186" s="57"/>
      <c r="MG186" s="57"/>
      <c r="MH186" s="57"/>
      <c r="MI186" s="57"/>
      <c r="MJ186" s="57"/>
      <c r="MK186" s="57"/>
      <c r="ML186" s="57"/>
      <c r="MM186" s="57"/>
      <c r="MN186" s="57"/>
      <c r="MO186" s="57"/>
      <c r="MP186" s="57"/>
      <c r="MQ186" s="57"/>
      <c r="MR186" s="57"/>
      <c r="MS186" s="57"/>
      <c r="MT186" s="57"/>
      <c r="MU186" s="57"/>
      <c r="MV186" s="57"/>
      <c r="MW186" s="57"/>
      <c r="MX186" s="57"/>
      <c r="MY186" s="57"/>
      <c r="MZ186" s="57"/>
      <c r="NA186" s="57"/>
      <c r="NB186" s="57"/>
      <c r="NC186" s="57"/>
      <c r="ND186" s="57"/>
      <c r="NE186" s="57"/>
      <c r="NF186" s="57"/>
      <c r="NG186" s="57"/>
      <c r="NH186" s="57"/>
      <c r="NI186" s="57"/>
      <c r="NJ186" s="57"/>
      <c r="NK186" s="57"/>
      <c r="NL186" s="57"/>
      <c r="NM186" s="57"/>
      <c r="NN186" s="57"/>
      <c r="NO186" s="57"/>
      <c r="NP186" s="57"/>
      <c r="NQ186" s="57"/>
      <c r="NR186" s="57"/>
      <c r="NS186" s="57"/>
      <c r="NT186" s="57"/>
      <c r="NU186" s="57"/>
      <c r="NV186" s="57"/>
      <c r="NW186" s="57"/>
      <c r="NX186" s="57"/>
      <c r="NY186" s="57"/>
      <c r="NZ186" s="57"/>
      <c r="OA186" s="57"/>
      <c r="OB186" s="57"/>
      <c r="OC186" s="57"/>
      <c r="OD186" s="57"/>
      <c r="OE186" s="57"/>
      <c r="OF186" s="57"/>
    </row>
    <row r="187" spans="1:396" x14ac:dyDescent="0.25">
      <c r="D187" s="57"/>
      <c r="E187" s="57"/>
      <c r="F187" s="57"/>
      <c r="G187" s="57"/>
      <c r="H187" s="57"/>
      <c r="I187" s="57"/>
      <c r="J187" s="57"/>
      <c r="K187" s="57"/>
      <c r="L187" s="57"/>
      <c r="M187" s="57"/>
      <c r="N187" s="57"/>
      <c r="O187" s="57"/>
      <c r="P187" s="57"/>
      <c r="Q187" s="57"/>
      <c r="R187" s="57"/>
      <c r="S187" s="57"/>
      <c r="T187" s="57"/>
      <c r="U187" s="57"/>
      <c r="V187" s="57"/>
      <c r="W187" s="57"/>
      <c r="X187" s="57"/>
      <c r="Y187" s="57"/>
      <c r="Z187" s="57"/>
      <c r="AA187" s="57"/>
      <c r="AB187" s="57"/>
      <c r="AC187" s="57"/>
      <c r="AD187" s="57"/>
      <c r="AE187" s="57"/>
      <c r="AF187" s="57"/>
      <c r="AG187" s="57"/>
      <c r="AH187" s="57"/>
      <c r="AI187" s="57"/>
      <c r="AJ187" s="57"/>
      <c r="AK187" s="57"/>
      <c r="AL187" s="57"/>
      <c r="AM187" s="57"/>
      <c r="AN187" s="57"/>
      <c r="AO187" s="57"/>
      <c r="AP187" s="57"/>
      <c r="AQ187" s="57"/>
      <c r="AR187" s="57"/>
      <c r="AS187" s="57"/>
      <c r="AT187" s="57"/>
      <c r="AU187" s="57"/>
      <c r="AV187" s="57"/>
      <c r="AW187" s="57"/>
      <c r="AX187" s="57"/>
      <c r="AY187" s="57"/>
      <c r="AZ187" s="57"/>
      <c r="BA187" s="57"/>
      <c r="BB187" s="57"/>
      <c r="BC187" s="57"/>
      <c r="BD187" s="57"/>
      <c r="BE187" s="57"/>
      <c r="BF187" s="57"/>
      <c r="BG187" s="57"/>
      <c r="BH187" s="57"/>
      <c r="BI187" s="57"/>
      <c r="BJ187" s="57"/>
      <c r="BK187" s="57"/>
      <c r="BL187" s="57"/>
      <c r="BM187" s="57"/>
      <c r="BN187" s="57"/>
      <c r="BO187" s="57"/>
      <c r="BP187" s="57"/>
      <c r="BQ187" s="57"/>
      <c r="BR187" s="57"/>
      <c r="BS187" s="57"/>
      <c r="BT187" s="57"/>
      <c r="BU187" s="57"/>
      <c r="BV187" s="57"/>
      <c r="BW187" s="57"/>
      <c r="BX187" s="57"/>
      <c r="BY187" s="57"/>
      <c r="BZ187" s="57"/>
      <c r="CA187" s="57"/>
      <c r="CB187" s="57"/>
      <c r="CC187" s="57"/>
      <c r="CD187" s="57"/>
      <c r="CE187" s="57"/>
      <c r="CF187" s="57"/>
      <c r="CG187" s="57"/>
      <c r="CH187" s="57"/>
      <c r="CI187" s="57"/>
      <c r="CJ187" s="57"/>
      <c r="CK187" s="57"/>
      <c r="CL187" s="57"/>
      <c r="CM187" s="57"/>
      <c r="CN187" s="57"/>
      <c r="CO187" s="57"/>
      <c r="CP187" s="57"/>
      <c r="CQ187" s="57"/>
      <c r="CR187" s="57"/>
      <c r="CS187" s="57"/>
      <c r="CT187" s="57"/>
      <c r="CU187" s="57"/>
      <c r="CV187" s="57"/>
      <c r="CW187" s="57"/>
      <c r="CX187" s="57"/>
      <c r="CY187" s="57"/>
      <c r="CZ187" s="57"/>
      <c r="DA187" s="57"/>
      <c r="DB187" s="57"/>
      <c r="DC187" s="57"/>
      <c r="DD187" s="57"/>
      <c r="DE187" s="57"/>
      <c r="DF187" s="57"/>
      <c r="DG187" s="57"/>
      <c r="DH187" s="57"/>
      <c r="DI187" s="57"/>
      <c r="DJ187" s="57"/>
      <c r="DK187" s="57"/>
      <c r="DL187" s="57"/>
      <c r="DM187" s="57"/>
      <c r="DN187" s="57"/>
      <c r="DO187" s="57"/>
      <c r="DP187" s="57"/>
      <c r="DQ187" s="57"/>
      <c r="DR187" s="57"/>
      <c r="DS187" s="57"/>
      <c r="DT187" s="57"/>
      <c r="DU187" s="57"/>
      <c r="DV187" s="57"/>
      <c r="DW187" s="57"/>
      <c r="DX187" s="57"/>
      <c r="DY187" s="57"/>
      <c r="DZ187" s="57"/>
      <c r="EA187" s="57"/>
      <c r="EB187" s="57"/>
      <c r="EC187" s="57"/>
      <c r="ED187" s="57"/>
      <c r="EE187" s="57"/>
      <c r="EF187" s="57"/>
      <c r="EG187" s="57"/>
      <c r="EH187" s="57"/>
      <c r="EI187" s="57"/>
      <c r="EJ187" s="57"/>
      <c r="EK187" s="57"/>
      <c r="EL187" s="57"/>
      <c r="EM187" s="57"/>
      <c r="EN187" s="57"/>
      <c r="EO187" s="57"/>
      <c r="EP187" s="57"/>
      <c r="EQ187" s="57"/>
      <c r="ER187" s="57"/>
      <c r="ES187" s="57"/>
      <c r="ET187" s="57"/>
      <c r="EU187" s="57"/>
      <c r="EV187" s="57"/>
      <c r="EW187" s="57"/>
      <c r="EX187" s="57"/>
      <c r="EY187" s="57"/>
      <c r="EZ187" s="57"/>
      <c r="FA187" s="57"/>
      <c r="FB187" s="57"/>
      <c r="FC187" s="57"/>
      <c r="FD187" s="57"/>
      <c r="FE187" s="57"/>
      <c r="FF187" s="57"/>
      <c r="FG187" s="57"/>
      <c r="FH187" s="57"/>
      <c r="FI187" s="57"/>
      <c r="FJ187" s="57"/>
      <c r="FK187" s="57"/>
      <c r="FL187" s="57"/>
      <c r="FM187" s="57"/>
      <c r="FN187" s="57"/>
      <c r="FO187" s="57"/>
      <c r="FP187" s="57"/>
      <c r="FQ187" s="57"/>
      <c r="FR187" s="57"/>
      <c r="FS187" s="57"/>
      <c r="FT187" s="57"/>
      <c r="FU187" s="57"/>
      <c r="FV187" s="57"/>
      <c r="FW187" s="57"/>
      <c r="FX187" s="57"/>
      <c r="FY187" s="57"/>
      <c r="FZ187" s="57"/>
      <c r="GA187" s="57"/>
      <c r="GB187" s="57"/>
      <c r="GC187" s="57"/>
      <c r="GD187" s="57"/>
      <c r="GE187" s="57"/>
      <c r="GF187" s="57"/>
      <c r="GG187" s="57"/>
      <c r="GH187" s="57"/>
      <c r="GI187" s="57"/>
      <c r="GJ187" s="57"/>
      <c r="GK187" s="57"/>
      <c r="GL187" s="57"/>
      <c r="GM187" s="57"/>
      <c r="GN187" s="57"/>
      <c r="GO187" s="57"/>
      <c r="GP187" s="57"/>
      <c r="GQ187" s="57"/>
      <c r="GR187" s="57"/>
      <c r="GS187" s="57"/>
      <c r="GT187" s="57"/>
      <c r="GU187" s="57"/>
      <c r="GV187" s="57"/>
      <c r="GW187" s="57"/>
      <c r="GX187" s="57"/>
      <c r="GY187" s="57"/>
      <c r="GZ187" s="57"/>
      <c r="HA187" s="57"/>
      <c r="HB187" s="57"/>
      <c r="HC187" s="57"/>
      <c r="HD187" s="57"/>
      <c r="HE187" s="57"/>
      <c r="HF187" s="57"/>
      <c r="HG187" s="57"/>
      <c r="HH187" s="57"/>
      <c r="HI187" s="57"/>
      <c r="HJ187" s="57"/>
      <c r="HK187" s="57"/>
      <c r="HL187" s="57"/>
      <c r="HM187" s="57"/>
      <c r="HN187" s="57"/>
      <c r="HO187" s="57"/>
      <c r="HP187" s="57"/>
      <c r="HQ187" s="57"/>
      <c r="HR187" s="57"/>
      <c r="HS187" s="57"/>
      <c r="HT187" s="57"/>
      <c r="HU187" s="57"/>
      <c r="HV187" s="57"/>
      <c r="HW187" s="57"/>
      <c r="HX187" s="57"/>
      <c r="HY187" s="57"/>
      <c r="HZ187" s="57"/>
      <c r="IA187" s="57"/>
      <c r="IB187" s="57"/>
      <c r="IC187" s="57"/>
      <c r="ID187" s="57"/>
      <c r="IE187" s="57"/>
      <c r="IF187" s="57"/>
      <c r="IG187" s="57"/>
      <c r="IH187" s="57"/>
      <c r="II187" s="57"/>
      <c r="IJ187" s="57"/>
      <c r="IK187" s="57"/>
      <c r="IL187" s="57"/>
      <c r="IM187" s="57"/>
      <c r="IN187" s="57"/>
      <c r="IO187" s="57"/>
      <c r="IP187" s="57"/>
      <c r="IQ187" s="57"/>
      <c r="IR187" s="57"/>
      <c r="IS187" s="57"/>
      <c r="IT187" s="57"/>
      <c r="IU187" s="57"/>
      <c r="IV187" s="57"/>
      <c r="IW187" s="57"/>
      <c r="IX187" s="57"/>
      <c r="IY187" s="57"/>
      <c r="IZ187" s="57"/>
      <c r="JA187" s="57"/>
      <c r="JB187" s="57"/>
      <c r="JC187" s="57"/>
      <c r="JD187" s="57"/>
      <c r="JE187" s="57"/>
      <c r="JF187" s="57"/>
      <c r="JG187" s="57"/>
      <c r="JH187" s="57"/>
      <c r="JI187" s="57"/>
      <c r="JJ187" s="57"/>
      <c r="JK187" s="57"/>
      <c r="JL187" s="57"/>
      <c r="JM187" s="57"/>
      <c r="JN187" s="57"/>
      <c r="JO187" s="57"/>
      <c r="JP187" s="57"/>
      <c r="JQ187" s="57"/>
      <c r="JR187" s="57"/>
      <c r="JS187" s="57"/>
      <c r="JT187" s="57"/>
      <c r="JU187" s="57"/>
      <c r="JV187" s="57"/>
      <c r="JW187" s="57"/>
      <c r="JX187" s="57"/>
      <c r="JY187" s="57"/>
      <c r="JZ187" s="57"/>
      <c r="KA187" s="57"/>
      <c r="KB187" s="57"/>
      <c r="KC187" s="57"/>
      <c r="KD187" s="57"/>
      <c r="KE187" s="57"/>
      <c r="KF187" s="57"/>
      <c r="KG187" s="57"/>
      <c r="KH187" s="57"/>
      <c r="KI187" s="57"/>
      <c r="KJ187" s="57"/>
      <c r="KK187" s="57"/>
      <c r="KL187" s="57"/>
      <c r="KM187" s="57"/>
      <c r="KN187" s="57"/>
      <c r="KO187" s="57"/>
      <c r="KP187" s="57"/>
      <c r="KQ187" s="57"/>
      <c r="KR187" s="57"/>
      <c r="KS187" s="57"/>
      <c r="KT187" s="57"/>
      <c r="KU187" s="57"/>
      <c r="KV187" s="57"/>
      <c r="KW187" s="57"/>
      <c r="KX187" s="57"/>
      <c r="KY187" s="57"/>
      <c r="KZ187" s="57"/>
      <c r="LA187" s="57"/>
      <c r="LB187" s="57"/>
      <c r="LC187" s="57"/>
      <c r="LD187" s="57"/>
      <c r="LE187" s="57"/>
      <c r="LF187" s="57"/>
      <c r="LG187" s="57"/>
      <c r="LH187" s="57"/>
      <c r="LI187" s="57"/>
      <c r="LJ187" s="57"/>
      <c r="LK187" s="57"/>
      <c r="LL187" s="57"/>
      <c r="LM187" s="57"/>
      <c r="LN187" s="57"/>
      <c r="LO187" s="57"/>
      <c r="LP187" s="57"/>
      <c r="LQ187" s="57"/>
      <c r="LR187" s="57"/>
      <c r="LS187" s="57"/>
      <c r="LT187" s="57"/>
      <c r="LU187" s="57"/>
      <c r="LV187" s="57"/>
      <c r="LW187" s="57"/>
      <c r="LX187" s="57"/>
      <c r="LY187" s="57"/>
      <c r="LZ187" s="57"/>
      <c r="MA187" s="57"/>
      <c r="MB187" s="57"/>
      <c r="MC187" s="57"/>
      <c r="MD187" s="57"/>
      <c r="ME187" s="57"/>
      <c r="MF187" s="57"/>
      <c r="MG187" s="57"/>
      <c r="MH187" s="57"/>
      <c r="MI187" s="57"/>
      <c r="MJ187" s="57"/>
      <c r="MK187" s="57"/>
      <c r="ML187" s="57"/>
      <c r="MM187" s="57"/>
      <c r="MN187" s="57"/>
      <c r="MO187" s="57"/>
      <c r="MP187" s="57"/>
      <c r="MQ187" s="57"/>
      <c r="MR187" s="57"/>
      <c r="MS187" s="57"/>
      <c r="MT187" s="57"/>
      <c r="MU187" s="57"/>
      <c r="MV187" s="57"/>
      <c r="MW187" s="57"/>
      <c r="MX187" s="57"/>
      <c r="MY187" s="57"/>
      <c r="MZ187" s="57"/>
      <c r="NA187" s="57"/>
      <c r="NB187" s="57"/>
      <c r="NC187" s="57"/>
      <c r="ND187" s="57"/>
      <c r="NE187" s="57"/>
      <c r="NF187" s="57"/>
      <c r="NG187" s="57"/>
      <c r="NH187" s="57"/>
      <c r="NI187" s="57"/>
      <c r="NJ187" s="57"/>
      <c r="NK187" s="57"/>
      <c r="NL187" s="57"/>
      <c r="NM187" s="57"/>
      <c r="NN187" s="57"/>
      <c r="NO187" s="57"/>
      <c r="NP187" s="57"/>
      <c r="NQ187" s="57"/>
      <c r="NR187" s="57"/>
      <c r="NS187" s="57"/>
      <c r="NT187" s="57"/>
      <c r="NU187" s="57"/>
      <c r="NV187" s="57"/>
      <c r="NW187" s="57"/>
      <c r="NX187" s="57"/>
      <c r="NY187" s="57"/>
      <c r="NZ187" s="57"/>
      <c r="OA187" s="57"/>
      <c r="OB187" s="57"/>
      <c r="OC187" s="57"/>
      <c r="OD187" s="57"/>
      <c r="OE187" s="57"/>
      <c r="OF187" s="57"/>
    </row>
    <row r="188" spans="1:396" x14ac:dyDescent="0.25">
      <c r="A188" s="58">
        <v>7</v>
      </c>
      <c r="B188" s="58">
        <v>32</v>
      </c>
      <c r="C188" s="59" t="s">
        <v>67</v>
      </c>
      <c r="D188" s="59">
        <f>VLOOKUP($B188,'Shift Plan'!$A$8:$N$55,14,FALSE)</f>
        <v>28</v>
      </c>
      <c r="E188" s="57" t="s">
        <v>65</v>
      </c>
      <c r="F188" s="57" t="s">
        <v>66</v>
      </c>
      <c r="G188" s="57"/>
      <c r="H188" s="57"/>
      <c r="I188" s="57"/>
      <c r="J188" s="57"/>
      <c r="K188" s="57"/>
      <c r="L188" s="57"/>
      <c r="M188" s="57"/>
      <c r="N188" s="57"/>
      <c r="O188" s="57"/>
      <c r="P188" s="57"/>
      <c r="Q188" s="57"/>
      <c r="R188" s="57"/>
      <c r="S188" s="57"/>
      <c r="T188" s="57"/>
      <c r="U188" s="57"/>
      <c r="V188" s="57"/>
      <c r="W188" s="57"/>
      <c r="X188" s="57"/>
      <c r="Y188" s="57"/>
      <c r="Z188" s="57"/>
      <c r="AA188" s="57"/>
      <c r="AB188" s="57"/>
      <c r="AC188" s="57"/>
      <c r="AD188" s="57"/>
      <c r="AE188" s="57"/>
      <c r="AF188" s="57"/>
      <c r="AG188" s="57"/>
      <c r="AH188" s="57"/>
      <c r="AI188" s="57"/>
      <c r="AJ188" s="57"/>
      <c r="AK188" s="57"/>
      <c r="AL188" s="57"/>
      <c r="AM188" s="57"/>
      <c r="AN188" s="57"/>
      <c r="AO188" s="57"/>
      <c r="AP188" s="57"/>
      <c r="AQ188" s="57"/>
      <c r="AR188" s="57"/>
      <c r="AS188" s="57"/>
      <c r="AT188" s="57"/>
      <c r="BI188" s="57"/>
      <c r="BJ188" s="57"/>
      <c r="BK188" s="57"/>
      <c r="BL188" s="57"/>
      <c r="BM188" s="57"/>
      <c r="BN188" s="57"/>
      <c r="BO188" s="57"/>
      <c r="BP188" s="57"/>
      <c r="BQ188" s="57"/>
      <c r="BR188" s="57"/>
      <c r="BS188" s="57"/>
      <c r="BT188" s="57"/>
      <c r="BU188" s="57"/>
      <c r="BV188" s="57"/>
      <c r="BW188" s="57"/>
      <c r="BX188" s="57"/>
      <c r="BY188" s="57"/>
      <c r="BZ188" s="57"/>
      <c r="CA188" s="57"/>
      <c r="CB188" s="57"/>
      <c r="CC188" s="57"/>
      <c r="CD188" s="57"/>
      <c r="CE188" s="57"/>
      <c r="CF188" s="57"/>
      <c r="CG188" s="57"/>
      <c r="CH188" s="57"/>
      <c r="CI188" s="57"/>
      <c r="CJ188" s="57"/>
      <c r="CK188" s="57"/>
      <c r="CL188" s="57"/>
      <c r="CM188" s="57"/>
      <c r="CN188" s="57"/>
      <c r="CO188" s="57"/>
      <c r="CP188" s="57"/>
      <c r="CQ188" s="57"/>
      <c r="CR188" s="57"/>
      <c r="CS188" s="57"/>
      <c r="CT188" s="57"/>
      <c r="CU188" s="57"/>
      <c r="CV188" s="57"/>
      <c r="CW188" s="57"/>
      <c r="CX188" s="57"/>
      <c r="DM188" s="57"/>
      <c r="DN188" s="57"/>
      <c r="DO188" s="57"/>
      <c r="DP188" s="57"/>
      <c r="DQ188" s="57"/>
      <c r="DR188" s="57"/>
      <c r="DS188" s="57"/>
      <c r="DT188" s="57"/>
      <c r="DU188" s="57"/>
      <c r="DV188" s="57"/>
      <c r="DW188" s="57"/>
      <c r="DX188" s="57"/>
      <c r="DY188" s="57"/>
      <c r="DZ188" s="57"/>
      <c r="EA188" s="57"/>
      <c r="EB188" s="57"/>
      <c r="EC188" s="57"/>
      <c r="ED188" s="57"/>
      <c r="EE188" s="57"/>
      <c r="EF188" s="57"/>
      <c r="EG188" s="57"/>
      <c r="EH188" s="57"/>
      <c r="EI188" s="57"/>
      <c r="EJ188" s="57"/>
      <c r="EK188" s="57"/>
      <c r="EL188" s="57"/>
      <c r="EM188" s="57"/>
      <c r="EN188" s="57"/>
      <c r="EO188" s="57"/>
      <c r="EP188" s="57"/>
      <c r="EQ188" s="57"/>
      <c r="ER188" s="57"/>
      <c r="ES188" s="57"/>
      <c r="ET188" s="57"/>
      <c r="EU188" s="57"/>
      <c r="EV188" s="57"/>
      <c r="EW188" s="57"/>
      <c r="EX188" s="57"/>
      <c r="EY188" s="57"/>
      <c r="EZ188" s="57"/>
      <c r="FA188" s="57"/>
      <c r="FB188" s="57"/>
      <c r="FQ188" s="57"/>
      <c r="FR188" s="57"/>
      <c r="FS188" s="57"/>
      <c r="FT188" s="57"/>
      <c r="FU188" s="57"/>
      <c r="FV188" s="57"/>
      <c r="FW188" s="57"/>
      <c r="FX188" s="57"/>
      <c r="FY188" s="57"/>
      <c r="FZ188" s="57"/>
      <c r="GA188" s="57"/>
      <c r="GB188" s="57"/>
      <c r="GC188" s="57"/>
      <c r="GD188" s="57"/>
      <c r="GE188" s="57"/>
      <c r="GF188" s="57"/>
      <c r="GG188" s="57"/>
      <c r="GH188" s="57"/>
      <c r="GI188" s="57"/>
      <c r="GJ188" s="57"/>
      <c r="GK188" s="57"/>
      <c r="GL188" s="57"/>
      <c r="GM188" s="57"/>
      <c r="GN188" s="57"/>
      <c r="GO188" s="57"/>
      <c r="GP188" s="57"/>
      <c r="GQ188" s="57"/>
      <c r="GR188" s="57"/>
      <c r="GS188" s="57"/>
      <c r="GT188" s="57"/>
      <c r="GU188" s="57"/>
      <c r="GV188" s="57"/>
      <c r="GW188" s="57"/>
      <c r="GX188" s="57"/>
      <c r="GY188" s="57"/>
      <c r="GZ188" s="57"/>
      <c r="HA188" s="57"/>
      <c r="HB188" s="57"/>
      <c r="HC188" s="57"/>
      <c r="HD188" s="57"/>
      <c r="HE188" s="57"/>
      <c r="HF188" s="57"/>
      <c r="HU188" s="57"/>
      <c r="HV188" s="57"/>
      <c r="HW188" s="57"/>
      <c r="HX188" s="57"/>
      <c r="HY188" s="57"/>
      <c r="HZ188" s="57"/>
      <c r="IA188" s="57"/>
      <c r="IB188" s="57"/>
      <c r="IC188" s="57"/>
      <c r="ID188" s="57"/>
      <c r="IE188" s="57"/>
      <c r="IF188" s="57"/>
      <c r="IG188" s="57"/>
      <c r="IH188" s="57"/>
      <c r="II188" s="57"/>
      <c r="IJ188" s="57"/>
      <c r="IK188" s="57"/>
      <c r="IL188" s="57"/>
      <c r="IM188" s="57"/>
      <c r="IN188" s="57"/>
      <c r="IO188" s="57"/>
      <c r="IP188" s="57"/>
      <c r="IQ188" s="57"/>
      <c r="IR188" s="57"/>
      <c r="IS188" s="57"/>
      <c r="IT188" s="57"/>
      <c r="IU188" s="57"/>
      <c r="IV188" s="57"/>
      <c r="IW188" s="57"/>
      <c r="IX188" s="57"/>
      <c r="IY188" s="57"/>
      <c r="IZ188" s="57"/>
      <c r="JA188" s="57"/>
      <c r="JB188" s="57"/>
      <c r="JC188" s="57"/>
      <c r="JD188" s="57"/>
      <c r="JE188" s="57"/>
      <c r="JF188" s="57"/>
      <c r="JG188" s="57"/>
      <c r="JH188" s="57"/>
      <c r="JI188" s="57"/>
      <c r="JJ188" s="57"/>
      <c r="JY188" s="57"/>
      <c r="JZ188" s="57"/>
      <c r="KA188" s="57"/>
      <c r="KB188" s="57"/>
      <c r="KC188" s="57"/>
      <c r="KD188" s="57"/>
      <c r="KE188" s="57"/>
      <c r="KF188" s="57"/>
      <c r="KG188" s="57"/>
      <c r="KH188" s="57"/>
      <c r="KI188" s="57"/>
      <c r="KJ188" s="57"/>
      <c r="KK188" s="57"/>
      <c r="KL188" s="57"/>
      <c r="KM188" s="57"/>
      <c r="KN188" s="57"/>
      <c r="KO188" s="57"/>
      <c r="KP188" s="57"/>
      <c r="KQ188" s="57"/>
      <c r="KR188" s="57"/>
      <c r="KS188" s="57"/>
      <c r="KT188" s="57"/>
      <c r="KU188" s="57"/>
      <c r="KV188" s="57"/>
      <c r="KW188" s="57"/>
      <c r="KX188" s="57"/>
      <c r="KY188" s="57"/>
      <c r="KZ188" s="57"/>
      <c r="LA188" s="57"/>
      <c r="LB188" s="57"/>
      <c r="LC188" s="57"/>
      <c r="LD188" s="57"/>
      <c r="LE188" s="57"/>
      <c r="LF188" s="57"/>
      <c r="LG188" s="57"/>
      <c r="LH188" s="57"/>
      <c r="LI188" s="57"/>
      <c r="LJ188" s="57"/>
      <c r="LK188" s="57"/>
      <c r="LL188" s="57"/>
      <c r="LM188" s="57"/>
      <c r="LN188" s="57"/>
      <c r="MC188" s="57"/>
      <c r="MD188" s="57"/>
      <c r="ME188" s="57"/>
      <c r="MF188" s="57"/>
      <c r="MG188" s="57"/>
      <c r="MH188" s="57"/>
      <c r="MI188" s="57"/>
      <c r="MJ188" s="57"/>
      <c r="MK188" s="57"/>
      <c r="ML188" s="57"/>
      <c r="MM188" s="57"/>
      <c r="MN188" s="57"/>
      <c r="MO188" s="57"/>
      <c r="MP188" s="57"/>
      <c r="MQ188" s="57"/>
      <c r="MR188" s="57"/>
      <c r="MS188" s="57"/>
      <c r="MT188" s="57"/>
      <c r="MU188" s="57"/>
      <c r="MV188" s="57"/>
      <c r="MW188" s="57"/>
      <c r="MX188" s="57"/>
      <c r="MY188" s="57"/>
      <c r="MZ188" s="57"/>
      <c r="NA188" s="57"/>
      <c r="NB188" s="57"/>
      <c r="NC188" s="57"/>
      <c r="ND188" s="57"/>
      <c r="NE188" s="57"/>
      <c r="NF188" s="57"/>
      <c r="NG188" s="57"/>
      <c r="NH188" s="57"/>
      <c r="NI188" s="57"/>
      <c r="NJ188" s="57"/>
      <c r="NK188" s="57"/>
      <c r="NL188" s="57"/>
      <c r="NM188" s="57"/>
      <c r="NN188" s="57"/>
      <c r="NO188" s="57"/>
      <c r="NP188" s="57"/>
      <c r="NQ188" s="57"/>
      <c r="NR188" s="57"/>
    </row>
    <row r="189" spans="1:396" x14ac:dyDescent="0.25">
      <c r="C189" s="60" t="s">
        <v>34</v>
      </c>
      <c r="D189" s="57">
        <f>VLOOKUP($B188,'Shift Plan'!$A$8:$L$55,12,FALSE)</f>
        <v>12</v>
      </c>
      <c r="E189" s="57" t="s">
        <v>17</v>
      </c>
      <c r="F189" s="57" t="s">
        <v>18</v>
      </c>
      <c r="G189" s="57" t="s">
        <v>19</v>
      </c>
      <c r="H189" s="57" t="s">
        <v>20</v>
      </c>
      <c r="I189" s="57" t="s">
        <v>21</v>
      </c>
      <c r="J189" s="57" t="s">
        <v>22</v>
      </c>
      <c r="K189" s="57" t="s">
        <v>23</v>
      </c>
      <c r="L189" s="57" t="s">
        <v>17</v>
      </c>
      <c r="M189" s="57" t="s">
        <v>18</v>
      </c>
      <c r="N189" s="57" t="s">
        <v>19</v>
      </c>
      <c r="O189" s="57" t="s">
        <v>20</v>
      </c>
      <c r="P189" s="57" t="s">
        <v>21</v>
      </c>
      <c r="Q189" s="57" t="s">
        <v>22</v>
      </c>
      <c r="R189" s="57" t="s">
        <v>23</v>
      </c>
      <c r="S189" s="57" t="s">
        <v>17</v>
      </c>
      <c r="T189" s="57" t="s">
        <v>18</v>
      </c>
      <c r="U189" s="57" t="s">
        <v>19</v>
      </c>
      <c r="V189" s="57" t="s">
        <v>20</v>
      </c>
      <c r="W189" s="57" t="s">
        <v>21</v>
      </c>
      <c r="X189" s="57" t="s">
        <v>22</v>
      </c>
      <c r="Y189" s="57" t="s">
        <v>23</v>
      </c>
      <c r="Z189" s="57" t="s">
        <v>17</v>
      </c>
      <c r="AA189" s="57" t="s">
        <v>18</v>
      </c>
      <c r="AB189" s="57" t="s">
        <v>19</v>
      </c>
      <c r="AC189" s="57" t="s">
        <v>20</v>
      </c>
      <c r="AD189" s="57" t="s">
        <v>21</v>
      </c>
      <c r="AE189" s="57" t="s">
        <v>22</v>
      </c>
      <c r="AF189" s="57" t="s">
        <v>23</v>
      </c>
      <c r="AG189" s="57" t="s">
        <v>17</v>
      </c>
      <c r="AH189" s="57" t="s">
        <v>18</v>
      </c>
      <c r="AI189" s="57" t="s">
        <v>19</v>
      </c>
      <c r="AJ189" s="57" t="s">
        <v>20</v>
      </c>
      <c r="AK189" s="57" t="s">
        <v>21</v>
      </c>
      <c r="AL189" s="57" t="s">
        <v>22</v>
      </c>
      <c r="AM189" s="57" t="s">
        <v>23</v>
      </c>
      <c r="AN189" s="57"/>
      <c r="AO189" s="57"/>
      <c r="AP189" s="57"/>
      <c r="AQ189" s="57"/>
      <c r="AR189" s="57"/>
      <c r="AS189" s="57"/>
      <c r="AT189" s="57"/>
      <c r="AU189" s="57"/>
      <c r="AV189" s="57"/>
      <c r="AW189" s="57"/>
      <c r="AX189" s="57"/>
      <c r="AY189" s="57"/>
      <c r="AZ189" s="57"/>
      <c r="BA189" s="57"/>
      <c r="BB189" s="57"/>
      <c r="BC189" s="57"/>
      <c r="BD189" s="57"/>
      <c r="BE189" s="57"/>
      <c r="BF189" s="57"/>
      <c r="BG189" s="57"/>
      <c r="BH189" s="57"/>
      <c r="BI189" s="57"/>
      <c r="BJ189" s="57"/>
      <c r="BK189" s="57"/>
      <c r="BL189" s="57"/>
      <c r="BM189" s="57"/>
      <c r="BN189" s="57"/>
      <c r="BO189" s="57"/>
      <c r="BP189" s="57"/>
      <c r="BQ189" s="57"/>
      <c r="BR189" s="57"/>
      <c r="BS189" s="57"/>
      <c r="BT189" s="57"/>
      <c r="BU189" s="57"/>
      <c r="BV189" s="57"/>
      <c r="BW189" s="57"/>
      <c r="BX189" s="57"/>
      <c r="BY189" s="57"/>
      <c r="BZ189" s="57"/>
      <c r="CA189" s="57"/>
      <c r="CB189" s="57"/>
      <c r="CC189" s="57"/>
      <c r="CD189" s="57"/>
      <c r="CE189" s="57"/>
      <c r="CF189" s="57"/>
      <c r="CG189" s="57"/>
      <c r="CH189" s="57"/>
      <c r="CI189" s="57"/>
      <c r="CJ189" s="57"/>
      <c r="CK189" s="57"/>
      <c r="CL189" s="57"/>
      <c r="CM189" s="57"/>
      <c r="CN189" s="57"/>
      <c r="CO189" s="57"/>
      <c r="CP189" s="57"/>
      <c r="CQ189" s="57"/>
      <c r="CR189" s="57"/>
      <c r="CS189" s="57"/>
      <c r="CT189" s="57"/>
      <c r="CU189" s="57"/>
      <c r="CV189" s="57"/>
      <c r="CW189" s="57"/>
      <c r="CX189" s="57"/>
      <c r="CY189" s="57"/>
      <c r="CZ189" s="57"/>
      <c r="DA189" s="57"/>
      <c r="DB189" s="57"/>
      <c r="DC189" s="57"/>
      <c r="DD189" s="57"/>
      <c r="DE189" s="57"/>
      <c r="DF189" s="57"/>
      <c r="DG189" s="57"/>
      <c r="DH189" s="57"/>
      <c r="DI189" s="57"/>
      <c r="DJ189" s="57"/>
      <c r="DK189" s="57"/>
      <c r="DL189" s="57"/>
      <c r="DM189" s="57"/>
      <c r="DN189" s="57"/>
      <c r="DO189" s="57"/>
      <c r="DP189" s="57"/>
      <c r="DQ189" s="57"/>
      <c r="DR189" s="57"/>
      <c r="DS189" s="57"/>
      <c r="DT189" s="57"/>
      <c r="DU189" s="57"/>
      <c r="DV189" s="57"/>
      <c r="DW189" s="57"/>
      <c r="DX189" s="57"/>
      <c r="DY189" s="57"/>
      <c r="DZ189" s="57"/>
      <c r="EA189" s="57"/>
      <c r="EB189" s="57"/>
      <c r="EC189" s="57"/>
      <c r="ED189" s="57"/>
      <c r="EE189" s="57"/>
      <c r="EF189" s="57"/>
      <c r="EG189" s="57"/>
      <c r="EH189" s="57"/>
      <c r="EI189" s="57"/>
      <c r="EJ189" s="57"/>
      <c r="EK189" s="57"/>
      <c r="EL189" s="57"/>
      <c r="EM189" s="57"/>
      <c r="EN189" s="57"/>
      <c r="EO189" s="57"/>
      <c r="EP189" s="57"/>
      <c r="EQ189" s="57"/>
      <c r="ER189" s="57"/>
      <c r="ES189" s="57"/>
      <c r="ET189" s="57"/>
      <c r="EU189" s="57"/>
      <c r="EV189" s="57"/>
      <c r="EW189" s="57"/>
      <c r="EX189" s="57"/>
      <c r="EY189" s="57"/>
      <c r="EZ189" s="57"/>
      <c r="FA189" s="57"/>
      <c r="FB189" s="57"/>
      <c r="FC189" s="57"/>
      <c r="FD189" s="57"/>
      <c r="FE189" s="57"/>
      <c r="FF189" s="57"/>
      <c r="FG189" s="57"/>
      <c r="FH189" s="57"/>
      <c r="FI189" s="57"/>
      <c r="FJ189" s="57"/>
      <c r="FK189" s="57"/>
      <c r="FL189" s="57"/>
      <c r="FM189" s="57"/>
      <c r="FN189" s="57"/>
      <c r="FO189" s="57"/>
      <c r="FP189" s="57"/>
      <c r="FQ189" s="57"/>
      <c r="FR189" s="57"/>
      <c r="FS189" s="57"/>
      <c r="FT189" s="57"/>
      <c r="FU189" s="57"/>
      <c r="FV189" s="57"/>
      <c r="FW189" s="57"/>
      <c r="FX189" s="57"/>
      <c r="FY189" s="57"/>
      <c r="FZ189" s="57"/>
      <c r="GA189" s="57"/>
      <c r="GB189" s="57"/>
      <c r="GC189" s="57"/>
      <c r="GD189" s="57"/>
      <c r="GE189" s="57"/>
      <c r="GF189" s="57"/>
      <c r="GG189" s="57"/>
      <c r="GH189" s="57"/>
      <c r="GI189" s="57"/>
      <c r="GJ189" s="57"/>
      <c r="GK189" s="57"/>
      <c r="GL189" s="57"/>
      <c r="GM189" s="57"/>
      <c r="GN189" s="57"/>
      <c r="GO189" s="57"/>
      <c r="GP189" s="57"/>
      <c r="GQ189" s="57"/>
      <c r="GR189" s="57"/>
      <c r="GS189" s="57"/>
      <c r="GT189" s="57"/>
      <c r="GU189" s="57"/>
      <c r="GV189" s="57"/>
      <c r="GW189" s="57"/>
      <c r="GX189" s="57"/>
      <c r="GY189" s="57"/>
      <c r="GZ189" s="57"/>
      <c r="HA189" s="57"/>
      <c r="HB189" s="57"/>
      <c r="HC189" s="57"/>
      <c r="HD189" s="57"/>
      <c r="HE189" s="57"/>
      <c r="HF189" s="57"/>
      <c r="HG189" s="57"/>
      <c r="HH189" s="57"/>
      <c r="HI189" s="57"/>
      <c r="HJ189" s="57"/>
      <c r="HK189" s="57"/>
      <c r="HL189" s="57"/>
      <c r="HM189" s="57"/>
      <c r="HN189" s="57"/>
      <c r="HO189" s="57"/>
      <c r="HP189" s="57"/>
      <c r="HQ189" s="57"/>
      <c r="HR189" s="57"/>
      <c r="HS189" s="57"/>
      <c r="HT189" s="57"/>
      <c r="HU189" s="57"/>
      <c r="HV189" s="57"/>
      <c r="HW189" s="57"/>
      <c r="HX189" s="57"/>
      <c r="HY189" s="57"/>
      <c r="HZ189" s="57"/>
      <c r="IA189" s="57"/>
      <c r="IB189" s="57"/>
      <c r="IC189" s="57"/>
      <c r="ID189" s="57"/>
      <c r="IE189" s="57"/>
      <c r="IF189" s="57"/>
      <c r="IG189" s="57"/>
      <c r="IH189" s="57"/>
      <c r="II189" s="57"/>
      <c r="IJ189" s="57"/>
      <c r="IK189" s="57"/>
      <c r="IL189" s="57"/>
      <c r="IM189" s="57"/>
      <c r="IN189" s="57"/>
      <c r="IO189" s="57"/>
      <c r="IP189" s="57"/>
      <c r="IQ189" s="57"/>
      <c r="IR189" s="57"/>
      <c r="IS189" s="57"/>
      <c r="IT189" s="57"/>
      <c r="IU189" s="57"/>
      <c r="IV189" s="57"/>
      <c r="IW189" s="57"/>
      <c r="IX189" s="57"/>
      <c r="IY189" s="57"/>
      <c r="IZ189" s="57"/>
      <c r="JA189" s="57"/>
      <c r="JB189" s="57"/>
      <c r="JC189" s="57"/>
      <c r="JD189" s="57"/>
      <c r="JE189" s="57"/>
      <c r="JF189" s="57"/>
      <c r="JG189" s="57"/>
      <c r="JH189" s="57"/>
      <c r="JI189" s="57"/>
      <c r="JJ189" s="57"/>
      <c r="JK189" s="57"/>
      <c r="JL189" s="57"/>
      <c r="JM189" s="57"/>
      <c r="JN189" s="57"/>
      <c r="JO189" s="57"/>
      <c r="JP189" s="57"/>
      <c r="JQ189" s="57"/>
      <c r="JR189" s="57"/>
      <c r="JS189" s="57"/>
      <c r="JT189" s="57"/>
      <c r="JU189" s="57"/>
      <c r="JV189" s="57"/>
      <c r="JW189" s="57"/>
      <c r="JX189" s="57"/>
      <c r="JY189" s="57"/>
      <c r="JZ189" s="57"/>
      <c r="KA189" s="57"/>
      <c r="KB189" s="57"/>
      <c r="KC189" s="57"/>
      <c r="KD189" s="57"/>
      <c r="KE189" s="57"/>
      <c r="KF189" s="57"/>
      <c r="KG189" s="57"/>
      <c r="KH189" s="57"/>
      <c r="KI189" s="57"/>
      <c r="KJ189" s="57"/>
      <c r="KK189" s="57"/>
      <c r="KL189" s="57"/>
      <c r="KM189" s="57"/>
      <c r="KN189" s="57"/>
      <c r="KO189" s="57"/>
      <c r="KP189" s="57"/>
      <c r="KQ189" s="57"/>
      <c r="KR189" s="57"/>
      <c r="KS189" s="57"/>
      <c r="KT189" s="57"/>
      <c r="KU189" s="57"/>
      <c r="KV189" s="57"/>
      <c r="KW189" s="57"/>
      <c r="KX189" s="57"/>
      <c r="KY189" s="57"/>
      <c r="KZ189" s="57"/>
      <c r="LA189" s="57"/>
      <c r="LB189" s="57"/>
      <c r="LC189" s="57"/>
      <c r="LD189" s="57"/>
      <c r="LE189" s="57"/>
      <c r="LF189" s="57"/>
      <c r="LG189" s="57"/>
      <c r="LH189" s="57"/>
      <c r="LI189" s="57"/>
      <c r="LJ189" s="57"/>
      <c r="LK189" s="57"/>
      <c r="LL189" s="57"/>
      <c r="LM189" s="57"/>
      <c r="LN189" s="57"/>
      <c r="LO189" s="57"/>
      <c r="LP189" s="57"/>
      <c r="LQ189" s="57"/>
      <c r="LR189" s="57"/>
      <c r="LS189" s="57"/>
      <c r="LT189" s="57"/>
      <c r="LU189" s="57"/>
      <c r="LV189" s="57"/>
      <c r="LW189" s="57"/>
      <c r="LX189" s="57"/>
      <c r="LY189" s="57"/>
      <c r="LZ189" s="57"/>
      <c r="MA189" s="57"/>
      <c r="MB189" s="57"/>
      <c r="MC189" s="57"/>
      <c r="MD189" s="57"/>
      <c r="ME189" s="57"/>
      <c r="MF189" s="57"/>
      <c r="MG189" s="57"/>
      <c r="MH189" s="57"/>
      <c r="MI189" s="57"/>
      <c r="MJ189" s="57"/>
      <c r="MK189" s="57"/>
      <c r="ML189" s="57"/>
      <c r="MM189" s="57"/>
      <c r="MN189" s="57"/>
      <c r="MO189" s="57"/>
      <c r="MP189" s="57"/>
      <c r="MQ189" s="57"/>
      <c r="MR189" s="57"/>
      <c r="MS189" s="57"/>
      <c r="MT189" s="57"/>
      <c r="MU189" s="57"/>
      <c r="MV189" s="57"/>
      <c r="MW189" s="57"/>
      <c r="MX189" s="57"/>
      <c r="MY189" s="57"/>
      <c r="MZ189" s="57"/>
      <c r="NA189" s="57"/>
      <c r="NB189" s="57"/>
      <c r="NC189" s="57"/>
      <c r="ND189" s="57"/>
      <c r="NE189" s="57"/>
      <c r="NF189" s="57"/>
      <c r="NG189" s="57"/>
      <c r="NH189" s="57"/>
      <c r="NI189" s="57"/>
      <c r="NJ189" s="57"/>
      <c r="NK189" s="57"/>
      <c r="NL189" s="57"/>
      <c r="NM189" s="57"/>
      <c r="NN189" s="57"/>
      <c r="NO189" s="57"/>
      <c r="NP189" s="57"/>
      <c r="NQ189" s="57"/>
      <c r="NR189" s="57"/>
      <c r="NS189" s="57"/>
      <c r="NT189" s="57"/>
      <c r="NU189" s="57"/>
      <c r="NV189" s="57"/>
      <c r="NW189" s="57"/>
      <c r="NX189" s="57"/>
      <c r="NY189" s="57"/>
      <c r="NZ189" s="57"/>
      <c r="OA189" s="57"/>
      <c r="OB189" s="57"/>
      <c r="OC189" s="57"/>
      <c r="OD189" s="57"/>
      <c r="OE189" s="57"/>
      <c r="OF189" s="57"/>
    </row>
    <row r="190" spans="1:396" x14ac:dyDescent="0.25">
      <c r="C190" s="60">
        <f>B188</f>
        <v>32</v>
      </c>
      <c r="D190" s="57">
        <f ca="1">IF(D191&lt;7,COUNTIF(E190:OFFSET(E190,0,D188-1,4,1),"A")*D189/(D188/7),COUNTIF(E190:OFFSET(E190,0,D188-1,4,1),"A")*D189*7/D188)</f>
        <v>42</v>
      </c>
      <c r="E190" s="57" t="s">
        <v>25</v>
      </c>
      <c r="F190" s="57" t="s">
        <v>25</v>
      </c>
      <c r="G190" s="57" t="s">
        <v>27</v>
      </c>
      <c r="H190" s="57" t="s">
        <v>27</v>
      </c>
      <c r="I190" s="57" t="s">
        <v>25</v>
      </c>
      <c r="J190" s="57" t="s">
        <v>25</v>
      </c>
      <c r="K190" s="57" t="s">
        <v>25</v>
      </c>
      <c r="L190" s="57" t="s">
        <v>27</v>
      </c>
      <c r="M190" s="57" t="s">
        <v>27</v>
      </c>
      <c r="N190" s="57" t="s">
        <v>25</v>
      </c>
      <c r="O190" s="57" t="s">
        <v>25</v>
      </c>
      <c r="P190" s="57" t="s">
        <v>27</v>
      </c>
      <c r="Q190" s="57" t="s">
        <v>27</v>
      </c>
      <c r="R190" s="57" t="s">
        <v>27</v>
      </c>
      <c r="S190" s="57" t="s">
        <v>26</v>
      </c>
      <c r="T190" s="57" t="s">
        <v>26</v>
      </c>
      <c r="U190" s="57" t="s">
        <v>27</v>
      </c>
      <c r="V190" s="57" t="s">
        <v>27</v>
      </c>
      <c r="W190" s="57" t="s">
        <v>26</v>
      </c>
      <c r="X190" s="57" t="s">
        <v>26</v>
      </c>
      <c r="Y190" s="57" t="s">
        <v>26</v>
      </c>
      <c r="Z190" s="57" t="s">
        <v>27</v>
      </c>
      <c r="AA190" s="57" t="s">
        <v>27</v>
      </c>
      <c r="AB190" s="57" t="s">
        <v>26</v>
      </c>
      <c r="AC190" s="57" t="s">
        <v>26</v>
      </c>
      <c r="AD190" s="57" t="s">
        <v>28</v>
      </c>
      <c r="AE190" s="57" t="s">
        <v>28</v>
      </c>
      <c r="AF190" s="57" t="s">
        <v>28</v>
      </c>
      <c r="AG190" s="57" t="s">
        <v>25</v>
      </c>
      <c r="AH190" s="57" t="s">
        <v>25</v>
      </c>
      <c r="AI190" s="57" t="s">
        <v>27</v>
      </c>
      <c r="AJ190" s="57" t="s">
        <v>27</v>
      </c>
      <c r="AK190" s="57" t="s">
        <v>25</v>
      </c>
      <c r="AL190" s="57" t="s">
        <v>25</v>
      </c>
      <c r="AM190" s="57" t="s">
        <v>25</v>
      </c>
      <c r="AN190" s="57"/>
      <c r="AO190" s="57"/>
      <c r="AP190" s="57"/>
      <c r="AQ190" s="57"/>
      <c r="AR190" s="57"/>
      <c r="AS190" s="57"/>
      <c r="AT190" s="57"/>
      <c r="AU190" s="57"/>
      <c r="AV190" s="57"/>
      <c r="AW190" s="57"/>
      <c r="AX190" s="57"/>
      <c r="AY190" s="57"/>
      <c r="AZ190" s="57"/>
      <c r="BA190" s="57"/>
      <c r="BB190" s="57"/>
      <c r="BC190" s="57"/>
      <c r="BD190" s="57"/>
      <c r="BE190" s="57"/>
      <c r="BF190" s="57"/>
      <c r="BG190" s="57"/>
      <c r="BH190" s="57"/>
      <c r="BI190" s="57"/>
      <c r="BJ190" s="57"/>
      <c r="BK190" s="57"/>
      <c r="BL190" s="57"/>
      <c r="BM190" s="57"/>
      <c r="BN190" s="57"/>
      <c r="BO190" s="57"/>
      <c r="BP190" s="57"/>
      <c r="BQ190" s="57"/>
      <c r="BR190" s="57"/>
      <c r="BS190" s="57"/>
      <c r="BT190" s="57"/>
      <c r="BU190" s="57"/>
      <c r="BV190" s="57"/>
      <c r="BW190" s="57"/>
      <c r="BX190" s="57"/>
      <c r="BY190" s="57"/>
      <c r="BZ190" s="57"/>
      <c r="CA190" s="57"/>
      <c r="CB190" s="57"/>
      <c r="CC190" s="57"/>
      <c r="CD190" s="57"/>
      <c r="CE190" s="57"/>
      <c r="CF190" s="57"/>
      <c r="CG190" s="57"/>
      <c r="CH190" s="57"/>
      <c r="CI190" s="57"/>
      <c r="CJ190" s="57"/>
      <c r="CK190" s="57"/>
      <c r="CL190" s="57"/>
      <c r="CM190" s="57"/>
      <c r="CN190" s="57"/>
      <c r="CO190" s="57"/>
      <c r="CP190" s="57"/>
      <c r="CQ190" s="57"/>
      <c r="CR190" s="57"/>
      <c r="CS190" s="57"/>
      <c r="CT190" s="57"/>
      <c r="CU190" s="57"/>
      <c r="CV190" s="57"/>
      <c r="CW190" s="57"/>
      <c r="CX190" s="57"/>
      <c r="CY190" s="57"/>
      <c r="CZ190" s="57"/>
      <c r="DA190" s="57"/>
      <c r="DB190" s="57"/>
      <c r="DC190" s="57"/>
      <c r="DD190" s="57"/>
      <c r="DE190" s="57"/>
      <c r="DF190" s="57"/>
      <c r="DG190" s="57"/>
      <c r="DH190" s="57"/>
      <c r="DI190" s="57"/>
      <c r="DJ190" s="57"/>
      <c r="DK190" s="57"/>
      <c r="DL190" s="57"/>
      <c r="DM190" s="57"/>
      <c r="DN190" s="57"/>
      <c r="DO190" s="57"/>
      <c r="DP190" s="57"/>
      <c r="DQ190" s="57"/>
      <c r="DR190" s="57"/>
      <c r="DS190" s="57"/>
      <c r="DT190" s="57"/>
      <c r="DU190" s="57"/>
      <c r="DV190" s="57"/>
      <c r="DW190" s="57"/>
      <c r="DX190" s="57"/>
      <c r="DY190" s="57"/>
      <c r="DZ190" s="57"/>
      <c r="EA190" s="57"/>
      <c r="EB190" s="57"/>
      <c r="EC190" s="57"/>
      <c r="ED190" s="57"/>
      <c r="EE190" s="57"/>
      <c r="EF190" s="57"/>
      <c r="EG190" s="57"/>
      <c r="EH190" s="57"/>
      <c r="EI190" s="57"/>
      <c r="EJ190" s="57"/>
      <c r="EK190" s="57"/>
      <c r="EL190" s="57"/>
      <c r="EM190" s="57"/>
      <c r="EN190" s="57"/>
      <c r="EO190" s="57"/>
      <c r="EP190" s="57"/>
      <c r="EQ190" s="57"/>
      <c r="ER190" s="57"/>
      <c r="ES190" s="57"/>
      <c r="ET190" s="57"/>
      <c r="EU190" s="57"/>
      <c r="EV190" s="57"/>
      <c r="EW190" s="57"/>
      <c r="EX190" s="57"/>
      <c r="EY190" s="57"/>
      <c r="EZ190" s="57"/>
      <c r="FA190" s="57"/>
      <c r="FB190" s="57"/>
      <c r="FC190" s="57"/>
      <c r="FD190" s="57"/>
      <c r="FE190" s="57"/>
      <c r="FF190" s="57"/>
      <c r="FG190" s="57"/>
      <c r="FH190" s="57"/>
      <c r="FI190" s="57"/>
      <c r="FJ190" s="57"/>
      <c r="FK190" s="57"/>
      <c r="FL190" s="57"/>
      <c r="FM190" s="57"/>
      <c r="FN190" s="57"/>
      <c r="FO190" s="57"/>
      <c r="FP190" s="57"/>
      <c r="FQ190" s="57"/>
      <c r="FR190" s="57"/>
      <c r="FS190" s="57"/>
      <c r="FT190" s="57"/>
      <c r="FU190" s="57"/>
      <c r="FV190" s="57"/>
      <c r="FW190" s="57"/>
      <c r="FX190" s="57"/>
      <c r="FY190" s="57"/>
      <c r="FZ190" s="57"/>
      <c r="GA190" s="57"/>
      <c r="GB190" s="57"/>
      <c r="GC190" s="57"/>
      <c r="GD190" s="57"/>
      <c r="GE190" s="57"/>
      <c r="GF190" s="57"/>
      <c r="GG190" s="57"/>
      <c r="GH190" s="57"/>
      <c r="GI190" s="57"/>
      <c r="GJ190" s="57"/>
      <c r="GK190" s="57"/>
      <c r="GL190" s="57"/>
      <c r="GM190" s="57"/>
      <c r="GN190" s="57"/>
      <c r="GO190" s="57"/>
      <c r="GP190" s="57"/>
      <c r="GQ190" s="57"/>
      <c r="GR190" s="57"/>
      <c r="GS190" s="57"/>
      <c r="GT190" s="57"/>
      <c r="GU190" s="57"/>
      <c r="GV190" s="57"/>
      <c r="GW190" s="57"/>
      <c r="GX190" s="57"/>
      <c r="GY190" s="57"/>
      <c r="GZ190" s="57"/>
      <c r="HA190" s="57"/>
      <c r="HB190" s="57"/>
      <c r="HC190" s="57"/>
      <c r="HD190" s="57"/>
      <c r="HE190" s="57"/>
      <c r="HF190" s="57"/>
      <c r="HG190" s="57"/>
      <c r="HH190" s="57"/>
      <c r="HI190" s="57"/>
      <c r="HJ190" s="57"/>
      <c r="HK190" s="57"/>
      <c r="HL190" s="57"/>
      <c r="HM190" s="57"/>
      <c r="HN190" s="57"/>
      <c r="HO190" s="57"/>
      <c r="HP190" s="57"/>
      <c r="HQ190" s="57"/>
      <c r="HR190" s="57"/>
      <c r="HS190" s="57"/>
      <c r="HT190" s="57"/>
      <c r="HU190" s="57"/>
      <c r="HV190" s="57"/>
      <c r="HW190" s="57"/>
      <c r="HX190" s="57"/>
      <c r="HY190" s="57"/>
      <c r="HZ190" s="57"/>
      <c r="IA190" s="57"/>
      <c r="IB190" s="57"/>
      <c r="IC190" s="57"/>
      <c r="ID190" s="57"/>
      <c r="IE190" s="57"/>
      <c r="IF190" s="57"/>
      <c r="IG190" s="57"/>
      <c r="IH190" s="57"/>
      <c r="II190" s="57"/>
      <c r="IJ190" s="57"/>
      <c r="IK190" s="57"/>
      <c r="IL190" s="57"/>
      <c r="IM190" s="57"/>
      <c r="IN190" s="57"/>
      <c r="IO190" s="57"/>
      <c r="IP190" s="57"/>
      <c r="IQ190" s="57"/>
      <c r="IR190" s="57"/>
      <c r="IS190" s="57"/>
      <c r="IT190" s="57"/>
      <c r="IU190" s="57"/>
      <c r="IV190" s="57"/>
      <c r="IW190" s="57"/>
      <c r="IX190" s="57"/>
      <c r="IY190" s="57"/>
      <c r="IZ190" s="57"/>
      <c r="JA190" s="57"/>
      <c r="JB190" s="57"/>
      <c r="JC190" s="57"/>
      <c r="JD190" s="57"/>
      <c r="JE190" s="57"/>
      <c r="JF190" s="57"/>
      <c r="JG190" s="57"/>
      <c r="JH190" s="57"/>
      <c r="JI190" s="57"/>
      <c r="JJ190" s="57"/>
      <c r="JK190" s="57"/>
      <c r="JL190" s="57"/>
      <c r="JM190" s="57"/>
      <c r="JN190" s="57"/>
      <c r="JO190" s="57"/>
      <c r="JP190" s="57"/>
      <c r="JQ190" s="57"/>
      <c r="JR190" s="57"/>
      <c r="JS190" s="57"/>
      <c r="JT190" s="57"/>
      <c r="JU190" s="57"/>
      <c r="JV190" s="57"/>
      <c r="JW190" s="57"/>
      <c r="JX190" s="57"/>
      <c r="JY190" s="57"/>
      <c r="JZ190" s="57"/>
      <c r="KA190" s="57"/>
      <c r="KB190" s="57"/>
      <c r="KC190" s="57"/>
      <c r="KD190" s="57"/>
      <c r="KE190" s="57"/>
      <c r="KF190" s="57"/>
      <c r="KG190" s="57"/>
      <c r="KH190" s="57"/>
      <c r="KI190" s="57"/>
      <c r="KJ190" s="57"/>
      <c r="KK190" s="57"/>
      <c r="KL190" s="57"/>
      <c r="KM190" s="57"/>
      <c r="KN190" s="57"/>
      <c r="KO190" s="57"/>
      <c r="KP190" s="57"/>
      <c r="KQ190" s="57"/>
      <c r="KR190" s="57"/>
      <c r="KS190" s="57"/>
      <c r="KT190" s="57"/>
      <c r="KU190" s="57"/>
      <c r="KV190" s="57"/>
      <c r="KW190" s="57"/>
      <c r="KX190" s="57"/>
      <c r="KY190" s="57"/>
      <c r="KZ190" s="57"/>
      <c r="LA190" s="57"/>
      <c r="LB190" s="57"/>
      <c r="LC190" s="57"/>
      <c r="LD190" s="57"/>
      <c r="LE190" s="57"/>
      <c r="LF190" s="57"/>
      <c r="LG190" s="57"/>
      <c r="LH190" s="57"/>
      <c r="LI190" s="57"/>
      <c r="LJ190" s="57"/>
      <c r="LK190" s="57"/>
      <c r="LL190" s="57"/>
      <c r="LM190" s="57"/>
      <c r="LN190" s="57"/>
      <c r="LO190" s="57"/>
      <c r="LP190" s="57"/>
      <c r="LQ190" s="57"/>
      <c r="LR190" s="57"/>
      <c r="LS190" s="57"/>
      <c r="LT190" s="57"/>
      <c r="LU190" s="57"/>
      <c r="LV190" s="57"/>
      <c r="LW190" s="57"/>
      <c r="LX190" s="57"/>
      <c r="LY190" s="57"/>
      <c r="LZ190" s="57"/>
      <c r="MA190" s="57"/>
      <c r="MB190" s="57"/>
      <c r="MC190" s="57"/>
      <c r="MD190" s="57"/>
      <c r="ME190" s="57"/>
      <c r="MF190" s="57"/>
      <c r="MG190" s="57"/>
      <c r="MH190" s="57"/>
      <c r="MI190" s="57"/>
      <c r="MJ190" s="57"/>
      <c r="MK190" s="57"/>
      <c r="ML190" s="57"/>
      <c r="MM190" s="57"/>
      <c r="MN190" s="57"/>
      <c r="MO190" s="57"/>
      <c r="MP190" s="57"/>
      <c r="MQ190" s="57"/>
      <c r="MR190" s="57"/>
      <c r="MS190" s="57"/>
      <c r="MT190" s="57"/>
      <c r="MU190" s="57"/>
      <c r="MV190" s="57"/>
      <c r="MW190" s="57"/>
      <c r="MX190" s="57"/>
      <c r="MY190" s="57"/>
      <c r="MZ190" s="57"/>
      <c r="NA190" s="57"/>
      <c r="NB190" s="57"/>
      <c r="NC190" s="57"/>
      <c r="ND190" s="57"/>
      <c r="NE190" s="57"/>
      <c r="NF190" s="57"/>
      <c r="NG190" s="57"/>
      <c r="NH190" s="57"/>
      <c r="NI190" s="57"/>
      <c r="NJ190" s="57"/>
      <c r="NK190" s="57"/>
      <c r="NL190" s="57"/>
      <c r="NM190" s="57"/>
      <c r="NN190" s="57"/>
      <c r="NO190" s="57"/>
      <c r="NP190" s="57"/>
      <c r="NQ190" s="57"/>
      <c r="NR190" s="57"/>
      <c r="NS190" s="57"/>
      <c r="NT190" s="57"/>
      <c r="NU190" s="57"/>
      <c r="NV190" s="57"/>
      <c r="NW190" s="57"/>
      <c r="NX190" s="57"/>
      <c r="NY190" s="57"/>
      <c r="NZ190" s="57"/>
      <c r="OA190" s="57"/>
      <c r="OB190" s="57"/>
      <c r="OC190" s="57"/>
      <c r="OD190" s="57"/>
      <c r="OE190" s="57"/>
      <c r="OF190" s="57"/>
    </row>
    <row r="191" spans="1:396" x14ac:dyDescent="0.25">
      <c r="D191" s="57">
        <f>VLOOKUP($B188,'Shift Plan'!$A$8:$H$55,8,FALSE)</f>
        <v>7</v>
      </c>
      <c r="E191" s="57" t="s">
        <v>26</v>
      </c>
      <c r="F191" s="57" t="s">
        <v>26</v>
      </c>
      <c r="G191" s="57" t="s">
        <v>28</v>
      </c>
      <c r="H191" s="57" t="s">
        <v>28</v>
      </c>
      <c r="I191" s="57" t="s">
        <v>26</v>
      </c>
      <c r="J191" s="57" t="s">
        <v>26</v>
      </c>
      <c r="K191" s="57" t="s">
        <v>26</v>
      </c>
      <c r="L191" s="57" t="s">
        <v>28</v>
      </c>
      <c r="M191" s="57" t="s">
        <v>28</v>
      </c>
      <c r="N191" s="57" t="s">
        <v>26</v>
      </c>
      <c r="O191" s="57" t="s">
        <v>26</v>
      </c>
      <c r="P191" s="57" t="s">
        <v>28</v>
      </c>
      <c r="Q191" s="57" t="s">
        <v>28</v>
      </c>
      <c r="R191" s="57" t="s">
        <v>28</v>
      </c>
      <c r="S191" s="57" t="s">
        <v>25</v>
      </c>
      <c r="T191" s="57" t="s">
        <v>25</v>
      </c>
      <c r="U191" s="57" t="s">
        <v>28</v>
      </c>
      <c r="V191" s="57" t="s">
        <v>28</v>
      </c>
      <c r="W191" s="57" t="s">
        <v>25</v>
      </c>
      <c r="X191" s="57" t="s">
        <v>25</v>
      </c>
      <c r="Y191" s="57" t="s">
        <v>25</v>
      </c>
      <c r="Z191" s="57" t="s">
        <v>28</v>
      </c>
      <c r="AA191" s="57" t="s">
        <v>28</v>
      </c>
      <c r="AB191" s="57" t="s">
        <v>25</v>
      </c>
      <c r="AC191" s="57" t="s">
        <v>25</v>
      </c>
      <c r="AD191" s="57" t="s">
        <v>27</v>
      </c>
      <c r="AE191" s="57" t="s">
        <v>27</v>
      </c>
      <c r="AF191" s="57" t="s">
        <v>27</v>
      </c>
      <c r="AG191" s="57" t="s">
        <v>26</v>
      </c>
      <c r="AH191" s="57" t="s">
        <v>26</v>
      </c>
      <c r="AI191" s="57" t="s">
        <v>28</v>
      </c>
      <c r="AJ191" s="57" t="s">
        <v>28</v>
      </c>
      <c r="AK191" s="57" t="s">
        <v>26</v>
      </c>
      <c r="AL191" s="57" t="s">
        <v>26</v>
      </c>
      <c r="AM191" s="57" t="s">
        <v>26</v>
      </c>
      <c r="AN191" s="57"/>
      <c r="AO191" s="57"/>
      <c r="AP191" s="57"/>
      <c r="AQ191" s="57"/>
      <c r="AR191" s="57"/>
      <c r="AS191" s="57"/>
      <c r="AT191" s="57"/>
      <c r="AU191" s="57"/>
      <c r="AV191" s="57"/>
      <c r="AW191" s="57"/>
      <c r="AX191" s="57"/>
      <c r="AY191" s="57"/>
      <c r="AZ191" s="57"/>
      <c r="BA191" s="57"/>
      <c r="BB191" s="57"/>
      <c r="BC191" s="57"/>
      <c r="BD191" s="57"/>
      <c r="BE191" s="57"/>
      <c r="BF191" s="57"/>
      <c r="BG191" s="57"/>
      <c r="BH191" s="57"/>
      <c r="BI191" s="57"/>
      <c r="BJ191" s="57"/>
      <c r="BK191" s="57"/>
      <c r="BL191" s="57"/>
      <c r="BM191" s="57"/>
      <c r="BN191" s="57"/>
      <c r="BO191" s="57"/>
      <c r="BP191" s="57"/>
      <c r="BQ191" s="57"/>
      <c r="BR191" s="57"/>
      <c r="BS191" s="57"/>
      <c r="BT191" s="57"/>
      <c r="BU191" s="57"/>
      <c r="BV191" s="57"/>
      <c r="BW191" s="57"/>
      <c r="BX191" s="57"/>
      <c r="BY191" s="57"/>
      <c r="BZ191" s="57"/>
      <c r="CA191" s="57"/>
      <c r="CB191" s="57"/>
      <c r="CC191" s="57"/>
      <c r="CD191" s="57"/>
      <c r="CE191" s="57"/>
      <c r="CF191" s="57"/>
      <c r="CG191" s="57"/>
      <c r="CH191" s="57"/>
      <c r="CI191" s="57"/>
      <c r="CJ191" s="57"/>
      <c r="CK191" s="57"/>
      <c r="CL191" s="57"/>
      <c r="CM191" s="57"/>
      <c r="CN191" s="57"/>
      <c r="CO191" s="57"/>
      <c r="CP191" s="57"/>
      <c r="CQ191" s="57"/>
      <c r="CR191" s="57"/>
      <c r="CS191" s="57"/>
      <c r="CT191" s="57"/>
      <c r="CU191" s="57"/>
      <c r="CV191" s="57"/>
      <c r="CW191" s="57"/>
      <c r="CX191" s="57"/>
      <c r="CY191" s="57"/>
      <c r="CZ191" s="57"/>
      <c r="DA191" s="57"/>
      <c r="DB191" s="57"/>
      <c r="DC191" s="57"/>
      <c r="DD191" s="57"/>
      <c r="DE191" s="57"/>
      <c r="DF191" s="57"/>
      <c r="DG191" s="57"/>
      <c r="DH191" s="57"/>
      <c r="DI191" s="57"/>
      <c r="DJ191" s="57"/>
      <c r="DK191" s="57"/>
      <c r="DL191" s="57"/>
      <c r="DM191" s="57"/>
      <c r="DN191" s="57"/>
      <c r="DO191" s="57"/>
      <c r="DP191" s="57"/>
      <c r="DQ191" s="57"/>
      <c r="DR191" s="57"/>
      <c r="DS191" s="57"/>
      <c r="DT191" s="57"/>
      <c r="DU191" s="57"/>
      <c r="DV191" s="57"/>
      <c r="DW191" s="57"/>
      <c r="DX191" s="57"/>
      <c r="DY191" s="57"/>
      <c r="DZ191" s="57"/>
      <c r="EA191" s="57"/>
      <c r="EB191" s="57"/>
      <c r="EC191" s="57"/>
      <c r="ED191" s="57"/>
      <c r="EE191" s="57"/>
      <c r="EF191" s="57"/>
      <c r="EG191" s="57"/>
      <c r="EH191" s="57"/>
      <c r="EI191" s="57"/>
      <c r="EJ191" s="57"/>
      <c r="EK191" s="57"/>
      <c r="EL191" s="57"/>
      <c r="EM191" s="57"/>
      <c r="EN191" s="57"/>
      <c r="EO191" s="57"/>
      <c r="EP191" s="57"/>
      <c r="EQ191" s="57"/>
      <c r="ER191" s="57"/>
      <c r="ES191" s="57"/>
      <c r="ET191" s="57"/>
      <c r="EU191" s="57"/>
      <c r="EV191" s="57"/>
      <c r="EW191" s="57"/>
      <c r="EX191" s="57"/>
      <c r="EY191" s="57"/>
      <c r="EZ191" s="57"/>
      <c r="FA191" s="57"/>
      <c r="FB191" s="57"/>
      <c r="FC191" s="57"/>
      <c r="FD191" s="57"/>
      <c r="FE191" s="57"/>
      <c r="FF191" s="57"/>
      <c r="FG191" s="57"/>
      <c r="FH191" s="57"/>
      <c r="FI191" s="57"/>
      <c r="FJ191" s="57"/>
      <c r="FK191" s="57"/>
      <c r="FL191" s="57"/>
      <c r="FM191" s="57"/>
      <c r="FN191" s="57"/>
      <c r="FO191" s="57"/>
      <c r="FP191" s="57"/>
      <c r="FQ191" s="57"/>
      <c r="FR191" s="57"/>
      <c r="FS191" s="57"/>
      <c r="FT191" s="57"/>
      <c r="FU191" s="57"/>
      <c r="FV191" s="57"/>
      <c r="FW191" s="57"/>
      <c r="FX191" s="57"/>
      <c r="FY191" s="57"/>
      <c r="FZ191" s="57"/>
      <c r="GA191" s="57"/>
      <c r="GB191" s="57"/>
      <c r="GC191" s="57"/>
      <c r="GD191" s="57"/>
      <c r="GE191" s="57"/>
      <c r="GF191" s="57"/>
      <c r="GG191" s="57"/>
      <c r="GH191" s="57"/>
      <c r="GI191" s="57"/>
      <c r="GJ191" s="57"/>
      <c r="GK191" s="57"/>
      <c r="GL191" s="57"/>
      <c r="GM191" s="57"/>
      <c r="GN191" s="57"/>
      <c r="GO191" s="57"/>
      <c r="GP191" s="57"/>
      <c r="GQ191" s="57"/>
      <c r="GR191" s="57"/>
      <c r="GS191" s="57"/>
      <c r="GT191" s="57"/>
      <c r="GU191" s="57"/>
      <c r="GV191" s="57"/>
      <c r="GW191" s="57"/>
      <c r="GX191" s="57"/>
      <c r="GY191" s="57"/>
      <c r="GZ191" s="57"/>
      <c r="HA191" s="57"/>
      <c r="HB191" s="57"/>
      <c r="HC191" s="57"/>
      <c r="HD191" s="57"/>
      <c r="HE191" s="57"/>
      <c r="HF191" s="57"/>
      <c r="HG191" s="57"/>
      <c r="HH191" s="57"/>
      <c r="HI191" s="57"/>
      <c r="HJ191" s="57"/>
      <c r="HK191" s="57"/>
      <c r="HL191" s="57"/>
      <c r="HM191" s="57"/>
      <c r="HN191" s="57"/>
      <c r="HO191" s="57"/>
      <c r="HP191" s="57"/>
      <c r="HQ191" s="57"/>
      <c r="HR191" s="57"/>
      <c r="HS191" s="57"/>
      <c r="HT191" s="57"/>
      <c r="HU191" s="57"/>
      <c r="HV191" s="57"/>
      <c r="HW191" s="57"/>
      <c r="HX191" s="57"/>
      <c r="HY191" s="57"/>
      <c r="HZ191" s="57"/>
      <c r="IA191" s="57"/>
      <c r="IB191" s="57"/>
      <c r="IC191" s="57"/>
      <c r="ID191" s="57"/>
      <c r="IE191" s="57"/>
      <c r="IF191" s="57"/>
      <c r="IG191" s="57"/>
      <c r="IH191" s="57"/>
      <c r="II191" s="57"/>
      <c r="IJ191" s="57"/>
      <c r="IK191" s="57"/>
      <c r="IL191" s="57"/>
      <c r="IM191" s="57"/>
      <c r="IN191" s="57"/>
      <c r="IO191" s="57"/>
      <c r="IP191" s="57"/>
      <c r="IQ191" s="57"/>
      <c r="IR191" s="57"/>
      <c r="IS191" s="57"/>
      <c r="IT191" s="57"/>
      <c r="IU191" s="57"/>
      <c r="IV191" s="57"/>
      <c r="IW191" s="57"/>
      <c r="IX191" s="57"/>
      <c r="IY191" s="57"/>
      <c r="IZ191" s="57"/>
      <c r="JA191" s="57"/>
      <c r="JB191" s="57"/>
      <c r="JC191" s="57"/>
      <c r="JD191" s="57"/>
      <c r="JE191" s="57"/>
      <c r="JF191" s="57"/>
      <c r="JG191" s="57"/>
      <c r="JH191" s="57"/>
      <c r="JI191" s="57"/>
      <c r="JJ191" s="57"/>
      <c r="JK191" s="57"/>
      <c r="JL191" s="57"/>
      <c r="JM191" s="57"/>
      <c r="JN191" s="57"/>
      <c r="JO191" s="57"/>
      <c r="JP191" s="57"/>
      <c r="JQ191" s="57"/>
      <c r="JR191" s="57"/>
      <c r="JS191" s="57"/>
      <c r="JT191" s="57"/>
      <c r="JU191" s="57"/>
      <c r="JV191" s="57"/>
      <c r="JW191" s="57"/>
      <c r="JX191" s="57"/>
      <c r="JY191" s="57"/>
      <c r="JZ191" s="57"/>
      <c r="KA191" s="57"/>
      <c r="KB191" s="57"/>
      <c r="KC191" s="57"/>
      <c r="KD191" s="57"/>
      <c r="KE191" s="57"/>
      <c r="KF191" s="57"/>
      <c r="KG191" s="57"/>
      <c r="KH191" s="57"/>
      <c r="KI191" s="57"/>
      <c r="KJ191" s="57"/>
      <c r="KK191" s="57"/>
      <c r="KL191" s="57"/>
      <c r="KM191" s="57"/>
      <c r="KN191" s="57"/>
      <c r="KO191" s="57"/>
      <c r="KP191" s="57"/>
      <c r="KQ191" s="57"/>
      <c r="KR191" s="57"/>
      <c r="KS191" s="57"/>
      <c r="KT191" s="57"/>
      <c r="KU191" s="57"/>
      <c r="KV191" s="57"/>
      <c r="KW191" s="57"/>
      <c r="KX191" s="57"/>
      <c r="KY191" s="57"/>
      <c r="KZ191" s="57"/>
      <c r="LA191" s="57"/>
      <c r="LB191" s="57"/>
      <c r="LC191" s="57"/>
      <c r="LD191" s="57"/>
      <c r="LE191" s="57"/>
      <c r="LF191" s="57"/>
      <c r="LG191" s="57"/>
      <c r="LH191" s="57"/>
      <c r="LI191" s="57"/>
      <c r="LJ191" s="57"/>
      <c r="LK191" s="57"/>
      <c r="LL191" s="57"/>
      <c r="LM191" s="57"/>
      <c r="LN191" s="57"/>
      <c r="LO191" s="57"/>
      <c r="LP191" s="57"/>
      <c r="LQ191" s="57"/>
      <c r="LR191" s="57"/>
      <c r="LS191" s="57"/>
      <c r="LT191" s="57"/>
      <c r="LU191" s="57"/>
      <c r="LV191" s="57"/>
      <c r="LW191" s="57"/>
      <c r="LX191" s="57"/>
      <c r="LY191" s="57"/>
      <c r="LZ191" s="57"/>
      <c r="MA191" s="57"/>
      <c r="MB191" s="57"/>
      <c r="MC191" s="57"/>
      <c r="MD191" s="57"/>
      <c r="ME191" s="57"/>
      <c r="MF191" s="57"/>
      <c r="MG191" s="57"/>
      <c r="MH191" s="57"/>
      <c r="MI191" s="57"/>
      <c r="MJ191" s="57"/>
      <c r="MK191" s="57"/>
      <c r="ML191" s="57"/>
      <c r="MM191" s="57"/>
      <c r="MN191" s="57"/>
      <c r="MO191" s="57"/>
      <c r="MP191" s="57"/>
      <c r="MQ191" s="57"/>
      <c r="MR191" s="57"/>
      <c r="MS191" s="57"/>
      <c r="MT191" s="57"/>
      <c r="MU191" s="57"/>
      <c r="MV191" s="57"/>
      <c r="MW191" s="57"/>
      <c r="MX191" s="57"/>
      <c r="MY191" s="57"/>
      <c r="MZ191" s="57"/>
      <c r="NA191" s="57"/>
      <c r="NB191" s="57"/>
      <c r="NC191" s="57"/>
      <c r="ND191" s="57"/>
      <c r="NE191" s="57"/>
      <c r="NF191" s="57"/>
      <c r="NG191" s="57"/>
      <c r="NH191" s="57"/>
      <c r="NI191" s="57"/>
      <c r="NJ191" s="57"/>
      <c r="NK191" s="57"/>
      <c r="NL191" s="57"/>
      <c r="NM191" s="57"/>
      <c r="NN191" s="57"/>
      <c r="NO191" s="57"/>
      <c r="NP191" s="57"/>
      <c r="NQ191" s="57"/>
      <c r="NR191" s="57"/>
      <c r="NS191" s="57"/>
      <c r="NT191" s="57"/>
      <c r="NU191" s="57"/>
      <c r="NV191" s="57"/>
      <c r="NW191" s="57"/>
      <c r="NX191" s="57"/>
      <c r="NY191" s="57"/>
      <c r="NZ191" s="57"/>
      <c r="OA191" s="57"/>
      <c r="OB191" s="57"/>
      <c r="OC191" s="57"/>
      <c r="OD191" s="57"/>
      <c r="OE191" s="57"/>
      <c r="OF191" s="57"/>
    </row>
    <row r="192" spans="1:396" x14ac:dyDescent="0.25">
      <c r="D192" s="57"/>
      <c r="E192" s="57"/>
      <c r="F192" s="57"/>
      <c r="G192" s="57"/>
      <c r="H192" s="57"/>
      <c r="I192" s="57"/>
      <c r="J192" s="57"/>
      <c r="K192" s="57"/>
      <c r="L192" s="57"/>
      <c r="M192" s="57"/>
      <c r="N192" s="57"/>
      <c r="O192" s="57"/>
      <c r="P192" s="57"/>
      <c r="Q192" s="57"/>
      <c r="R192" s="57"/>
      <c r="S192" s="57"/>
      <c r="T192" s="57"/>
      <c r="U192" s="57"/>
      <c r="V192" s="57"/>
      <c r="W192" s="57"/>
      <c r="X192" s="57"/>
      <c r="Y192" s="57"/>
      <c r="Z192" s="57"/>
      <c r="AA192" s="57"/>
      <c r="AB192" s="57"/>
      <c r="AC192" s="57"/>
      <c r="AD192" s="57"/>
      <c r="AE192" s="57"/>
      <c r="AF192" s="57"/>
      <c r="AG192" s="57"/>
      <c r="AH192" s="57"/>
      <c r="AI192" s="57"/>
      <c r="AJ192" s="57"/>
      <c r="AK192" s="57"/>
      <c r="AL192" s="57"/>
      <c r="AM192" s="57"/>
      <c r="AN192" s="57"/>
      <c r="AO192" s="57"/>
      <c r="AP192" s="57"/>
      <c r="AQ192" s="57"/>
      <c r="AR192" s="57"/>
      <c r="AS192" s="57"/>
      <c r="AT192" s="57"/>
      <c r="AU192" s="57"/>
      <c r="AV192" s="57"/>
      <c r="AW192" s="57"/>
      <c r="AX192" s="57"/>
      <c r="AY192" s="57"/>
      <c r="AZ192" s="57"/>
      <c r="BA192" s="57"/>
      <c r="BB192" s="57"/>
      <c r="BC192" s="57"/>
      <c r="BD192" s="57"/>
      <c r="BE192" s="57"/>
      <c r="BF192" s="57"/>
      <c r="BG192" s="57"/>
      <c r="BH192" s="57"/>
      <c r="BI192" s="57"/>
      <c r="BJ192" s="57"/>
      <c r="BK192" s="57"/>
      <c r="BL192" s="57"/>
      <c r="BM192" s="57"/>
      <c r="BN192" s="57"/>
      <c r="BO192" s="57"/>
      <c r="BP192" s="57"/>
      <c r="BQ192" s="57"/>
      <c r="BR192" s="57"/>
      <c r="BS192" s="57"/>
      <c r="BT192" s="57"/>
      <c r="BU192" s="57"/>
      <c r="BV192" s="57"/>
      <c r="BW192" s="57"/>
      <c r="BX192" s="57"/>
      <c r="BY192" s="57"/>
      <c r="BZ192" s="57"/>
      <c r="CA192" s="57"/>
      <c r="CB192" s="57"/>
      <c r="CC192" s="57"/>
      <c r="CD192" s="57"/>
      <c r="CE192" s="57"/>
      <c r="CF192" s="57"/>
      <c r="CG192" s="57"/>
      <c r="CH192" s="57"/>
      <c r="CI192" s="57"/>
      <c r="CJ192" s="57"/>
      <c r="CK192" s="57"/>
      <c r="CL192" s="57"/>
      <c r="CM192" s="57"/>
      <c r="CN192" s="57"/>
      <c r="CO192" s="57"/>
      <c r="CP192" s="57"/>
      <c r="CQ192" s="57"/>
      <c r="CR192" s="57"/>
      <c r="CS192" s="57"/>
      <c r="CT192" s="57"/>
      <c r="CU192" s="57"/>
      <c r="CV192" s="57"/>
      <c r="CW192" s="57"/>
      <c r="CX192" s="57"/>
      <c r="CY192" s="57"/>
      <c r="CZ192" s="57"/>
      <c r="DA192" s="57"/>
      <c r="DB192" s="57"/>
      <c r="DC192" s="57"/>
      <c r="DD192" s="57"/>
      <c r="DE192" s="57"/>
      <c r="DF192" s="57"/>
      <c r="DG192" s="57"/>
      <c r="DH192" s="57"/>
      <c r="DI192" s="57"/>
      <c r="DJ192" s="57"/>
      <c r="DK192" s="57"/>
      <c r="DL192" s="57"/>
      <c r="DM192" s="57"/>
      <c r="DN192" s="57"/>
      <c r="DO192" s="57"/>
      <c r="DP192" s="57"/>
      <c r="DQ192" s="57"/>
      <c r="DR192" s="57"/>
      <c r="DS192" s="57"/>
      <c r="DT192" s="57"/>
      <c r="DU192" s="57"/>
      <c r="DV192" s="57"/>
      <c r="DW192" s="57"/>
      <c r="DX192" s="57"/>
      <c r="DY192" s="57"/>
      <c r="DZ192" s="57"/>
      <c r="EA192" s="57"/>
      <c r="EB192" s="57"/>
      <c r="EC192" s="57"/>
      <c r="ED192" s="57"/>
      <c r="EE192" s="57"/>
      <c r="EF192" s="57"/>
      <c r="EG192" s="57"/>
      <c r="EH192" s="57"/>
      <c r="EI192" s="57"/>
      <c r="EJ192" s="57"/>
      <c r="EK192" s="57"/>
      <c r="EL192" s="57"/>
      <c r="EM192" s="57"/>
      <c r="EN192" s="57"/>
      <c r="EO192" s="57"/>
      <c r="EP192" s="57"/>
      <c r="EQ192" s="57"/>
      <c r="ER192" s="57"/>
      <c r="ES192" s="57"/>
      <c r="ET192" s="57"/>
      <c r="EU192" s="57"/>
      <c r="EV192" s="57"/>
      <c r="EW192" s="57"/>
      <c r="EX192" s="57"/>
      <c r="EY192" s="57"/>
      <c r="EZ192" s="57"/>
      <c r="FA192" s="57"/>
      <c r="FB192" s="57"/>
      <c r="FC192" s="57"/>
      <c r="FD192" s="57"/>
      <c r="FE192" s="57"/>
      <c r="FF192" s="57"/>
      <c r="FG192" s="57"/>
      <c r="FH192" s="57"/>
      <c r="FI192" s="57"/>
      <c r="FJ192" s="57"/>
      <c r="FK192" s="57"/>
      <c r="FL192" s="57"/>
      <c r="FM192" s="57"/>
      <c r="FN192" s="57"/>
      <c r="FO192" s="57"/>
      <c r="FP192" s="57"/>
      <c r="FQ192" s="57"/>
      <c r="FR192" s="57"/>
      <c r="FS192" s="57"/>
      <c r="FT192" s="57"/>
      <c r="FU192" s="57"/>
      <c r="FV192" s="57"/>
      <c r="FW192" s="57"/>
      <c r="FX192" s="57"/>
      <c r="FY192" s="57"/>
      <c r="FZ192" s="57"/>
      <c r="GA192" s="57"/>
      <c r="GB192" s="57"/>
      <c r="GC192" s="57"/>
      <c r="GD192" s="57"/>
      <c r="GE192" s="57"/>
      <c r="GF192" s="57"/>
      <c r="GG192" s="57"/>
      <c r="GH192" s="57"/>
      <c r="GI192" s="57"/>
      <c r="GJ192" s="57"/>
      <c r="GK192" s="57"/>
      <c r="GL192" s="57"/>
      <c r="GM192" s="57"/>
      <c r="GN192" s="57"/>
      <c r="GO192" s="57"/>
      <c r="GP192" s="57"/>
      <c r="GQ192" s="57"/>
      <c r="GR192" s="57"/>
      <c r="GS192" s="57"/>
      <c r="GT192" s="57"/>
      <c r="GU192" s="57"/>
      <c r="GV192" s="57"/>
      <c r="GW192" s="57"/>
      <c r="GX192" s="57"/>
      <c r="GY192" s="57"/>
      <c r="GZ192" s="57"/>
      <c r="HA192" s="57"/>
      <c r="HB192" s="57"/>
      <c r="HC192" s="57"/>
      <c r="HD192" s="57"/>
      <c r="HE192" s="57"/>
      <c r="HF192" s="57"/>
      <c r="HG192" s="57"/>
      <c r="HH192" s="57"/>
      <c r="HI192" s="57"/>
      <c r="HJ192" s="57"/>
      <c r="HK192" s="57"/>
      <c r="HL192" s="57"/>
      <c r="HM192" s="57"/>
      <c r="HN192" s="57"/>
      <c r="HO192" s="57"/>
      <c r="HP192" s="57"/>
      <c r="HQ192" s="57"/>
      <c r="HR192" s="57"/>
      <c r="HS192" s="57"/>
      <c r="HT192" s="57"/>
      <c r="HU192" s="57"/>
      <c r="HV192" s="57"/>
      <c r="HW192" s="57"/>
      <c r="HX192" s="57"/>
      <c r="HY192" s="57"/>
      <c r="HZ192" s="57"/>
      <c r="IA192" s="57"/>
      <c r="IB192" s="57"/>
      <c r="IC192" s="57"/>
      <c r="ID192" s="57"/>
      <c r="IE192" s="57"/>
      <c r="IF192" s="57"/>
      <c r="IG192" s="57"/>
      <c r="IH192" s="57"/>
      <c r="II192" s="57"/>
      <c r="IJ192" s="57"/>
      <c r="IK192" s="57"/>
      <c r="IL192" s="57"/>
      <c r="IM192" s="57"/>
      <c r="IN192" s="57"/>
      <c r="IO192" s="57"/>
      <c r="IP192" s="57"/>
      <c r="IQ192" s="57"/>
      <c r="IR192" s="57"/>
      <c r="IS192" s="57"/>
      <c r="IT192" s="57"/>
      <c r="IU192" s="57"/>
      <c r="IV192" s="57"/>
      <c r="IW192" s="57"/>
      <c r="IX192" s="57"/>
      <c r="IY192" s="57"/>
      <c r="IZ192" s="57"/>
      <c r="JA192" s="57"/>
      <c r="JB192" s="57"/>
      <c r="JC192" s="57"/>
      <c r="JD192" s="57"/>
      <c r="JE192" s="57"/>
      <c r="JF192" s="57"/>
      <c r="JG192" s="57"/>
      <c r="JH192" s="57"/>
      <c r="JI192" s="57"/>
      <c r="JJ192" s="57"/>
      <c r="JK192" s="57"/>
      <c r="JL192" s="57"/>
      <c r="JM192" s="57"/>
      <c r="JN192" s="57"/>
      <c r="JO192" s="57"/>
      <c r="JP192" s="57"/>
      <c r="JQ192" s="57"/>
      <c r="JR192" s="57"/>
      <c r="JS192" s="57"/>
      <c r="JT192" s="57"/>
      <c r="JU192" s="57"/>
      <c r="JV192" s="57"/>
      <c r="JW192" s="57"/>
      <c r="JX192" s="57"/>
      <c r="JY192" s="57"/>
      <c r="JZ192" s="57"/>
      <c r="KA192" s="57"/>
      <c r="KB192" s="57"/>
      <c r="KC192" s="57"/>
      <c r="KD192" s="57"/>
      <c r="KE192" s="57"/>
      <c r="KF192" s="57"/>
      <c r="KG192" s="57"/>
      <c r="KH192" s="57"/>
      <c r="KI192" s="57"/>
      <c r="KJ192" s="57"/>
      <c r="KK192" s="57"/>
      <c r="KL192" s="57"/>
      <c r="KM192" s="57"/>
      <c r="KN192" s="57"/>
      <c r="KO192" s="57"/>
      <c r="KP192" s="57"/>
      <c r="KQ192" s="57"/>
      <c r="KR192" s="57"/>
      <c r="KS192" s="57"/>
      <c r="KT192" s="57"/>
      <c r="KU192" s="57"/>
      <c r="KV192" s="57"/>
      <c r="KW192" s="57"/>
      <c r="KX192" s="57"/>
      <c r="KY192" s="57"/>
      <c r="KZ192" s="57"/>
      <c r="LA192" s="57"/>
      <c r="LB192" s="57"/>
      <c r="LC192" s="57"/>
      <c r="LD192" s="57"/>
      <c r="LE192" s="57"/>
      <c r="LF192" s="57"/>
      <c r="LG192" s="57"/>
      <c r="LH192" s="57"/>
      <c r="LI192" s="57"/>
      <c r="LJ192" s="57"/>
      <c r="LK192" s="57"/>
      <c r="LL192" s="57"/>
      <c r="LM192" s="57"/>
      <c r="LN192" s="57"/>
      <c r="LO192" s="57"/>
      <c r="LP192" s="57"/>
      <c r="LQ192" s="57"/>
      <c r="LR192" s="57"/>
      <c r="LS192" s="57"/>
      <c r="LT192" s="57"/>
      <c r="LU192" s="57"/>
      <c r="LV192" s="57"/>
      <c r="LW192" s="57"/>
      <c r="LX192" s="57"/>
      <c r="LY192" s="57"/>
      <c r="LZ192" s="57"/>
      <c r="MA192" s="57"/>
      <c r="MB192" s="57"/>
      <c r="MC192" s="57"/>
      <c r="MD192" s="57"/>
      <c r="ME192" s="57"/>
      <c r="MF192" s="57"/>
      <c r="MG192" s="57"/>
      <c r="MH192" s="57"/>
      <c r="MI192" s="57"/>
      <c r="MJ192" s="57"/>
      <c r="MK192" s="57"/>
      <c r="ML192" s="57"/>
      <c r="MM192" s="57"/>
      <c r="MN192" s="57"/>
      <c r="MO192" s="57"/>
      <c r="MP192" s="57"/>
      <c r="MQ192" s="57"/>
      <c r="MR192" s="57"/>
      <c r="MS192" s="57"/>
      <c r="MT192" s="57"/>
      <c r="MU192" s="57"/>
      <c r="MV192" s="57"/>
      <c r="MW192" s="57"/>
      <c r="MX192" s="57"/>
      <c r="MY192" s="57"/>
      <c r="MZ192" s="57"/>
      <c r="NA192" s="57"/>
      <c r="NB192" s="57"/>
      <c r="NC192" s="57"/>
      <c r="ND192" s="57"/>
      <c r="NE192" s="57"/>
      <c r="NF192" s="57"/>
      <c r="NG192" s="57"/>
      <c r="NH192" s="57"/>
      <c r="NI192" s="57"/>
      <c r="NJ192" s="57"/>
      <c r="NK192" s="57"/>
      <c r="NL192" s="57"/>
      <c r="NM192" s="57"/>
      <c r="NN192" s="57"/>
      <c r="NO192" s="57"/>
      <c r="NP192" s="57"/>
      <c r="NQ192" s="57"/>
      <c r="NR192" s="57"/>
      <c r="NS192" s="57"/>
      <c r="NT192" s="57"/>
      <c r="NU192" s="57"/>
      <c r="NV192" s="57"/>
      <c r="NW192" s="57"/>
      <c r="NX192" s="57"/>
      <c r="NY192" s="57"/>
      <c r="NZ192" s="57"/>
      <c r="OA192" s="57"/>
      <c r="OB192" s="57"/>
      <c r="OC192" s="57"/>
      <c r="OD192" s="57"/>
      <c r="OE192" s="57"/>
      <c r="OF192" s="57"/>
    </row>
    <row r="193" spans="1:396" x14ac:dyDescent="0.25">
      <c r="D193" s="57"/>
      <c r="E193" s="57"/>
      <c r="F193" s="57"/>
      <c r="G193" s="57"/>
      <c r="H193" s="57"/>
      <c r="I193" s="57"/>
      <c r="J193" s="57"/>
      <c r="K193" s="57"/>
      <c r="L193" s="57"/>
      <c r="M193" s="57"/>
      <c r="N193" s="57"/>
      <c r="O193" s="57"/>
      <c r="P193" s="57"/>
      <c r="Q193" s="57"/>
      <c r="R193" s="57"/>
      <c r="S193" s="57"/>
      <c r="T193" s="57"/>
      <c r="U193" s="57"/>
      <c r="V193" s="57"/>
      <c r="W193" s="57"/>
      <c r="X193" s="57"/>
      <c r="Y193" s="57"/>
      <c r="Z193" s="57"/>
      <c r="AA193" s="57"/>
      <c r="AB193" s="57"/>
      <c r="AC193" s="57"/>
      <c r="AD193" s="57"/>
      <c r="AE193" s="57"/>
      <c r="AF193" s="57"/>
      <c r="AG193" s="57"/>
      <c r="AH193" s="57"/>
      <c r="AI193" s="57"/>
      <c r="AJ193" s="57"/>
      <c r="AK193" s="57"/>
      <c r="AL193" s="57"/>
      <c r="AM193" s="57"/>
      <c r="AN193" s="57"/>
      <c r="AO193" s="57"/>
      <c r="AP193" s="57"/>
      <c r="AQ193" s="57"/>
      <c r="AR193" s="57"/>
      <c r="AS193" s="57"/>
      <c r="AT193" s="57"/>
      <c r="AU193" s="57"/>
      <c r="AV193" s="57"/>
      <c r="AW193" s="57"/>
      <c r="AX193" s="57"/>
      <c r="AY193" s="57"/>
      <c r="AZ193" s="57"/>
      <c r="BA193" s="57"/>
      <c r="BB193" s="57"/>
      <c r="BC193" s="57"/>
      <c r="BD193" s="57"/>
      <c r="BE193" s="57"/>
      <c r="BF193" s="57"/>
      <c r="BG193" s="57"/>
      <c r="BH193" s="57"/>
      <c r="BI193" s="57"/>
      <c r="BJ193" s="57"/>
      <c r="BK193" s="57"/>
      <c r="BL193" s="57"/>
      <c r="BM193" s="57"/>
      <c r="BN193" s="57"/>
      <c r="BO193" s="57"/>
      <c r="BP193" s="57"/>
      <c r="BQ193" s="57"/>
      <c r="BR193" s="57"/>
      <c r="BS193" s="57"/>
      <c r="BT193" s="57"/>
      <c r="BU193" s="57"/>
      <c r="BV193" s="57"/>
      <c r="BW193" s="57"/>
      <c r="BX193" s="57"/>
      <c r="BY193" s="57"/>
      <c r="BZ193" s="57"/>
      <c r="CA193" s="57"/>
      <c r="CB193" s="57"/>
      <c r="CC193" s="57"/>
      <c r="CD193" s="57"/>
      <c r="CE193" s="57"/>
      <c r="CF193" s="57"/>
      <c r="CG193" s="57"/>
      <c r="CH193" s="57"/>
      <c r="CI193" s="57"/>
      <c r="CJ193" s="57"/>
      <c r="CK193" s="57"/>
      <c r="CL193" s="57"/>
      <c r="CM193" s="57"/>
      <c r="CN193" s="57"/>
      <c r="CO193" s="57"/>
      <c r="CP193" s="57"/>
      <c r="CQ193" s="57"/>
      <c r="CR193" s="57"/>
      <c r="CS193" s="57"/>
      <c r="CT193" s="57"/>
      <c r="CU193" s="57"/>
      <c r="CV193" s="57"/>
      <c r="CW193" s="57"/>
      <c r="CX193" s="57"/>
      <c r="CY193" s="57"/>
      <c r="CZ193" s="57"/>
      <c r="DA193" s="57"/>
      <c r="DB193" s="57"/>
      <c r="DC193" s="57"/>
      <c r="DD193" s="57"/>
      <c r="DE193" s="57"/>
      <c r="DF193" s="57"/>
      <c r="DG193" s="57"/>
      <c r="DH193" s="57"/>
      <c r="DI193" s="57"/>
      <c r="DJ193" s="57"/>
      <c r="DK193" s="57"/>
      <c r="DL193" s="57"/>
      <c r="DM193" s="57"/>
      <c r="DN193" s="57"/>
      <c r="DO193" s="57"/>
      <c r="DP193" s="57"/>
      <c r="DQ193" s="57"/>
      <c r="DR193" s="57"/>
      <c r="DS193" s="57"/>
      <c r="DT193" s="57"/>
      <c r="DU193" s="57"/>
      <c r="DV193" s="57"/>
      <c r="DW193" s="57"/>
      <c r="DX193" s="57"/>
      <c r="DY193" s="57"/>
      <c r="DZ193" s="57"/>
      <c r="EA193" s="57"/>
      <c r="EB193" s="57"/>
      <c r="EC193" s="57"/>
      <c r="ED193" s="57"/>
      <c r="EE193" s="57"/>
      <c r="EF193" s="57"/>
      <c r="EG193" s="57"/>
      <c r="EH193" s="57"/>
      <c r="EI193" s="57"/>
      <c r="EJ193" s="57"/>
      <c r="EK193" s="57"/>
      <c r="EL193" s="57"/>
      <c r="EM193" s="57"/>
      <c r="EN193" s="57"/>
      <c r="EO193" s="57"/>
      <c r="EP193" s="57"/>
      <c r="EQ193" s="57"/>
      <c r="ER193" s="57"/>
      <c r="ES193" s="57"/>
      <c r="ET193" s="57"/>
      <c r="EU193" s="57"/>
      <c r="EV193" s="57"/>
      <c r="EW193" s="57"/>
      <c r="EX193" s="57"/>
      <c r="EY193" s="57"/>
      <c r="EZ193" s="57"/>
      <c r="FA193" s="57"/>
      <c r="FB193" s="57"/>
      <c r="FC193" s="57"/>
      <c r="FD193" s="57"/>
      <c r="FE193" s="57"/>
      <c r="FF193" s="57"/>
      <c r="FG193" s="57"/>
      <c r="FH193" s="57"/>
      <c r="FI193" s="57"/>
      <c r="FJ193" s="57"/>
      <c r="FK193" s="57"/>
      <c r="FL193" s="57"/>
      <c r="FM193" s="57"/>
      <c r="FN193" s="57"/>
      <c r="FO193" s="57"/>
      <c r="FP193" s="57"/>
      <c r="FQ193" s="57"/>
      <c r="FR193" s="57"/>
      <c r="FS193" s="57"/>
      <c r="FT193" s="57"/>
      <c r="FU193" s="57"/>
      <c r="FV193" s="57"/>
      <c r="FW193" s="57"/>
      <c r="FX193" s="57"/>
      <c r="FY193" s="57"/>
      <c r="FZ193" s="57"/>
      <c r="GA193" s="57"/>
      <c r="GB193" s="57"/>
      <c r="GC193" s="57"/>
      <c r="GD193" s="57"/>
      <c r="GE193" s="57"/>
      <c r="GF193" s="57"/>
      <c r="GG193" s="57"/>
      <c r="GH193" s="57"/>
      <c r="GI193" s="57"/>
      <c r="GJ193" s="57"/>
      <c r="GK193" s="57"/>
      <c r="GL193" s="57"/>
      <c r="GM193" s="57"/>
      <c r="GN193" s="57"/>
      <c r="GO193" s="57"/>
      <c r="GP193" s="57"/>
      <c r="GQ193" s="57"/>
      <c r="GR193" s="57"/>
      <c r="GS193" s="57"/>
      <c r="GT193" s="57"/>
      <c r="GU193" s="57"/>
      <c r="GV193" s="57"/>
      <c r="GW193" s="57"/>
      <c r="GX193" s="57"/>
      <c r="GY193" s="57"/>
      <c r="GZ193" s="57"/>
      <c r="HA193" s="57"/>
      <c r="HB193" s="57"/>
      <c r="HC193" s="57"/>
      <c r="HD193" s="57"/>
      <c r="HE193" s="57"/>
      <c r="HF193" s="57"/>
      <c r="HG193" s="57"/>
      <c r="HH193" s="57"/>
      <c r="HI193" s="57"/>
      <c r="HJ193" s="57"/>
      <c r="HK193" s="57"/>
      <c r="HL193" s="57"/>
      <c r="HM193" s="57"/>
      <c r="HN193" s="57"/>
      <c r="HO193" s="57"/>
      <c r="HP193" s="57"/>
      <c r="HQ193" s="57"/>
      <c r="HR193" s="57"/>
      <c r="HS193" s="57"/>
      <c r="HT193" s="57"/>
      <c r="HU193" s="57"/>
      <c r="HV193" s="57"/>
      <c r="HW193" s="57"/>
      <c r="HX193" s="57"/>
      <c r="HY193" s="57"/>
      <c r="HZ193" s="57"/>
      <c r="IA193" s="57"/>
      <c r="IB193" s="57"/>
      <c r="IC193" s="57"/>
      <c r="ID193" s="57"/>
      <c r="IE193" s="57"/>
      <c r="IF193" s="57"/>
      <c r="IG193" s="57"/>
      <c r="IH193" s="57"/>
      <c r="II193" s="57"/>
      <c r="IJ193" s="57"/>
      <c r="IK193" s="57"/>
      <c r="IL193" s="57"/>
      <c r="IM193" s="57"/>
      <c r="IN193" s="57"/>
      <c r="IO193" s="57"/>
      <c r="IP193" s="57"/>
      <c r="IQ193" s="57"/>
      <c r="IR193" s="57"/>
      <c r="IS193" s="57"/>
      <c r="IT193" s="57"/>
      <c r="IU193" s="57"/>
      <c r="IV193" s="57"/>
      <c r="IW193" s="57"/>
      <c r="IX193" s="57"/>
      <c r="IY193" s="57"/>
      <c r="IZ193" s="57"/>
      <c r="JA193" s="57"/>
      <c r="JB193" s="57"/>
      <c r="JC193" s="57"/>
      <c r="JD193" s="57"/>
      <c r="JE193" s="57"/>
      <c r="JF193" s="57"/>
      <c r="JG193" s="57"/>
      <c r="JH193" s="57"/>
      <c r="JI193" s="57"/>
      <c r="JJ193" s="57"/>
      <c r="JK193" s="57"/>
      <c r="JL193" s="57"/>
      <c r="JM193" s="57"/>
      <c r="JN193" s="57"/>
      <c r="JO193" s="57"/>
      <c r="JP193" s="57"/>
      <c r="JQ193" s="57"/>
      <c r="JR193" s="57"/>
      <c r="JS193" s="57"/>
      <c r="JT193" s="57"/>
      <c r="JU193" s="57"/>
      <c r="JV193" s="57"/>
      <c r="JW193" s="57"/>
      <c r="JX193" s="57"/>
      <c r="JY193" s="57"/>
      <c r="JZ193" s="57"/>
      <c r="KA193" s="57"/>
      <c r="KB193" s="57"/>
      <c r="KC193" s="57"/>
      <c r="KD193" s="57"/>
      <c r="KE193" s="57"/>
      <c r="KF193" s="57"/>
      <c r="KG193" s="57"/>
      <c r="KH193" s="57"/>
      <c r="KI193" s="57"/>
      <c r="KJ193" s="57"/>
      <c r="KK193" s="57"/>
      <c r="KL193" s="57"/>
      <c r="KM193" s="57"/>
      <c r="KN193" s="57"/>
      <c r="KO193" s="57"/>
      <c r="KP193" s="57"/>
      <c r="KQ193" s="57"/>
      <c r="KR193" s="57"/>
      <c r="KS193" s="57"/>
      <c r="KT193" s="57"/>
      <c r="KU193" s="57"/>
      <c r="KV193" s="57"/>
      <c r="KW193" s="57"/>
      <c r="KX193" s="57"/>
      <c r="KY193" s="57"/>
      <c r="KZ193" s="57"/>
      <c r="LA193" s="57"/>
      <c r="LB193" s="57"/>
      <c r="LC193" s="57"/>
      <c r="LD193" s="57"/>
      <c r="LE193" s="57"/>
      <c r="LF193" s="57"/>
      <c r="LG193" s="57"/>
      <c r="LH193" s="57"/>
      <c r="LI193" s="57"/>
      <c r="LJ193" s="57"/>
      <c r="LK193" s="57"/>
      <c r="LL193" s="57"/>
      <c r="LM193" s="57"/>
      <c r="LN193" s="57"/>
      <c r="LO193" s="57"/>
      <c r="LP193" s="57"/>
      <c r="LQ193" s="57"/>
      <c r="LR193" s="57"/>
      <c r="LS193" s="57"/>
      <c r="LT193" s="57"/>
      <c r="LU193" s="57"/>
      <c r="LV193" s="57"/>
      <c r="LW193" s="57"/>
      <c r="LX193" s="57"/>
      <c r="LY193" s="57"/>
      <c r="LZ193" s="57"/>
      <c r="MA193" s="57"/>
      <c r="MB193" s="57"/>
      <c r="MC193" s="57"/>
      <c r="MD193" s="57"/>
      <c r="ME193" s="57"/>
      <c r="MF193" s="57"/>
      <c r="MG193" s="57"/>
      <c r="MH193" s="57"/>
      <c r="MI193" s="57"/>
      <c r="MJ193" s="57"/>
      <c r="MK193" s="57"/>
      <c r="ML193" s="57"/>
      <c r="MM193" s="57"/>
      <c r="MN193" s="57"/>
      <c r="MO193" s="57"/>
      <c r="MP193" s="57"/>
      <c r="MQ193" s="57"/>
      <c r="MR193" s="57"/>
      <c r="MS193" s="57"/>
      <c r="MT193" s="57"/>
      <c r="MU193" s="57"/>
      <c r="MV193" s="57"/>
      <c r="MW193" s="57"/>
      <c r="MX193" s="57"/>
      <c r="MY193" s="57"/>
      <c r="MZ193" s="57"/>
      <c r="NA193" s="57"/>
      <c r="NB193" s="57"/>
      <c r="NC193" s="57"/>
      <c r="ND193" s="57"/>
      <c r="NE193" s="57"/>
      <c r="NF193" s="57"/>
      <c r="NG193" s="57"/>
      <c r="NH193" s="57"/>
      <c r="NI193" s="57"/>
      <c r="NJ193" s="57"/>
      <c r="NK193" s="57"/>
      <c r="NL193" s="57"/>
      <c r="NM193" s="57"/>
      <c r="NN193" s="57"/>
      <c r="NO193" s="57"/>
      <c r="NP193" s="57"/>
      <c r="NQ193" s="57"/>
      <c r="NR193" s="57"/>
      <c r="NS193" s="57"/>
      <c r="NT193" s="57"/>
      <c r="NU193" s="57"/>
      <c r="NV193" s="57"/>
      <c r="NW193" s="57"/>
      <c r="NX193" s="57"/>
      <c r="NY193" s="57"/>
      <c r="NZ193" s="57"/>
      <c r="OA193" s="57"/>
      <c r="OB193" s="57"/>
      <c r="OC193" s="57"/>
      <c r="OD193" s="57"/>
      <c r="OE193" s="57"/>
      <c r="OF193" s="57"/>
    </row>
    <row r="194" spans="1:396" x14ac:dyDescent="0.25">
      <c r="C194" s="61"/>
      <c r="D194" s="57"/>
      <c r="E194" s="57"/>
      <c r="F194" s="57"/>
      <c r="G194" s="57"/>
      <c r="H194" s="57"/>
      <c r="I194" s="57"/>
      <c r="J194" s="57"/>
      <c r="K194" s="57"/>
      <c r="L194" s="57"/>
      <c r="M194" s="57"/>
      <c r="N194" s="57"/>
      <c r="O194" s="57"/>
      <c r="P194" s="57"/>
      <c r="Q194" s="57"/>
      <c r="R194" s="57"/>
      <c r="S194" s="57"/>
      <c r="T194" s="57"/>
      <c r="U194" s="57"/>
      <c r="V194" s="57"/>
      <c r="W194" s="57"/>
      <c r="X194" s="57"/>
      <c r="Y194" s="57"/>
      <c r="Z194" s="57"/>
      <c r="AA194" s="57"/>
      <c r="AB194" s="57"/>
      <c r="AC194" s="57"/>
      <c r="AD194" s="57"/>
      <c r="AE194" s="57"/>
      <c r="AF194" s="57"/>
      <c r="AG194" s="57"/>
      <c r="AH194" s="57"/>
      <c r="AI194" s="57"/>
      <c r="AJ194" s="57"/>
      <c r="AK194" s="57"/>
      <c r="AL194" s="57"/>
      <c r="AM194" s="57"/>
      <c r="AN194" s="57"/>
      <c r="AO194" s="57"/>
      <c r="AP194" s="57"/>
      <c r="AQ194" s="57"/>
      <c r="AR194" s="57"/>
      <c r="AS194" s="57"/>
      <c r="AT194" s="57"/>
      <c r="AU194" s="57"/>
      <c r="AV194" s="57"/>
      <c r="AW194" s="57"/>
      <c r="AX194" s="57"/>
      <c r="AY194" s="57"/>
      <c r="AZ194" s="57"/>
      <c r="BA194" s="57"/>
      <c r="BB194" s="57"/>
      <c r="BC194" s="57"/>
      <c r="BD194" s="57"/>
      <c r="BE194" s="57"/>
      <c r="BF194" s="57"/>
      <c r="BG194" s="57"/>
      <c r="BH194" s="57"/>
    </row>
    <row r="195" spans="1:396" x14ac:dyDescent="0.25">
      <c r="D195" s="57"/>
      <c r="E195" s="57"/>
      <c r="F195" s="57"/>
      <c r="G195" s="57"/>
      <c r="H195" s="57"/>
      <c r="I195" s="57"/>
      <c r="J195" s="57"/>
      <c r="K195" s="57"/>
      <c r="L195" s="57"/>
      <c r="M195" s="57"/>
      <c r="N195" s="57"/>
      <c r="O195" s="57"/>
      <c r="P195" s="57"/>
      <c r="Q195" s="57"/>
      <c r="R195" s="57"/>
      <c r="S195" s="57"/>
      <c r="T195" s="57"/>
      <c r="U195" s="57"/>
      <c r="V195" s="57"/>
      <c r="W195" s="57"/>
      <c r="X195" s="57"/>
      <c r="Y195" s="57"/>
      <c r="Z195" s="57"/>
      <c r="AA195" s="57"/>
      <c r="AB195" s="57"/>
      <c r="AC195" s="57"/>
      <c r="AD195" s="57"/>
      <c r="AE195" s="57"/>
      <c r="AF195" s="57"/>
      <c r="AG195" s="57"/>
      <c r="AH195" s="57"/>
      <c r="AI195" s="57"/>
      <c r="AJ195" s="57"/>
      <c r="AK195" s="57"/>
      <c r="AL195" s="57"/>
      <c r="AM195" s="57"/>
      <c r="AN195" s="57"/>
      <c r="AO195" s="57"/>
      <c r="AP195" s="57"/>
      <c r="AQ195" s="57"/>
      <c r="AR195" s="57"/>
      <c r="AS195" s="57"/>
      <c r="AT195" s="57"/>
      <c r="AU195" s="57"/>
      <c r="AV195" s="57"/>
      <c r="AW195" s="57"/>
      <c r="AX195" s="57"/>
      <c r="AY195" s="57"/>
      <c r="AZ195" s="57"/>
      <c r="BA195" s="57"/>
      <c r="BB195" s="57"/>
      <c r="BC195" s="57"/>
      <c r="BD195" s="57"/>
      <c r="BE195" s="57"/>
      <c r="BF195" s="57"/>
      <c r="BG195" s="57"/>
      <c r="BH195" s="57"/>
      <c r="BI195" s="57"/>
      <c r="BJ195" s="57"/>
      <c r="BK195" s="57"/>
      <c r="BL195" s="57"/>
      <c r="BM195" s="57"/>
      <c r="BN195" s="57"/>
      <c r="BO195" s="57"/>
      <c r="BP195" s="57"/>
      <c r="BQ195" s="57"/>
      <c r="BR195" s="57"/>
      <c r="BS195" s="57"/>
      <c r="BT195" s="57"/>
      <c r="BU195" s="57"/>
      <c r="BV195" s="57"/>
      <c r="BW195" s="57"/>
      <c r="BX195" s="57"/>
      <c r="BY195" s="57"/>
      <c r="BZ195" s="57"/>
      <c r="CA195" s="57"/>
      <c r="CB195" s="57"/>
      <c r="CC195" s="57"/>
      <c r="CD195" s="57"/>
      <c r="CE195" s="57"/>
      <c r="CF195" s="57"/>
      <c r="CG195" s="57"/>
      <c r="CH195" s="57"/>
      <c r="CI195" s="57"/>
      <c r="CJ195" s="57"/>
      <c r="CK195" s="57"/>
      <c r="CL195" s="57"/>
      <c r="CM195" s="57"/>
      <c r="CN195" s="57"/>
      <c r="CO195" s="57"/>
      <c r="CP195" s="57"/>
      <c r="CQ195" s="57"/>
      <c r="CR195" s="57"/>
      <c r="CS195" s="57"/>
      <c r="CT195" s="57"/>
      <c r="CU195" s="57"/>
      <c r="CV195" s="57"/>
      <c r="CW195" s="57"/>
      <c r="CX195" s="57"/>
      <c r="CY195" s="57"/>
      <c r="CZ195" s="57"/>
      <c r="DA195" s="57"/>
      <c r="DB195" s="57"/>
      <c r="DC195" s="57"/>
      <c r="DD195" s="57"/>
      <c r="DE195" s="57"/>
      <c r="DF195" s="57"/>
      <c r="DG195" s="57"/>
      <c r="DH195" s="57"/>
      <c r="DI195" s="57"/>
      <c r="DJ195" s="57"/>
      <c r="DK195" s="57"/>
      <c r="DL195" s="57"/>
      <c r="DM195" s="57"/>
      <c r="DN195" s="57"/>
      <c r="DO195" s="57"/>
      <c r="DP195" s="57"/>
      <c r="DQ195" s="57"/>
      <c r="DR195" s="57"/>
      <c r="DS195" s="57"/>
      <c r="DT195" s="57"/>
      <c r="DU195" s="57"/>
      <c r="DV195" s="57"/>
      <c r="DW195" s="57"/>
      <c r="DX195" s="57"/>
      <c r="DY195" s="57"/>
      <c r="DZ195" s="57"/>
      <c r="EA195" s="57"/>
      <c r="EB195" s="57"/>
      <c r="EC195" s="57"/>
      <c r="ED195" s="57"/>
      <c r="EE195" s="57"/>
      <c r="EF195" s="57"/>
      <c r="EG195" s="57"/>
      <c r="EH195" s="57"/>
      <c r="EI195" s="57"/>
      <c r="EJ195" s="57"/>
      <c r="EK195" s="57"/>
      <c r="EL195" s="57"/>
      <c r="EM195" s="57"/>
      <c r="EN195" s="57"/>
      <c r="EO195" s="57"/>
      <c r="EP195" s="57"/>
      <c r="EQ195" s="57"/>
      <c r="ER195" s="57"/>
      <c r="ES195" s="57"/>
      <c r="ET195" s="57"/>
      <c r="EU195" s="57"/>
      <c r="EV195" s="57"/>
      <c r="EW195" s="57"/>
      <c r="EX195" s="57"/>
      <c r="EY195" s="57"/>
      <c r="EZ195" s="57"/>
      <c r="FA195" s="57"/>
      <c r="FB195" s="57"/>
      <c r="FC195" s="57"/>
      <c r="FD195" s="57"/>
      <c r="FE195" s="57"/>
      <c r="FF195" s="57"/>
      <c r="FG195" s="57"/>
      <c r="FH195" s="57"/>
      <c r="FI195" s="57"/>
      <c r="FJ195" s="57"/>
      <c r="FK195" s="57"/>
      <c r="FL195" s="57"/>
      <c r="FM195" s="57"/>
      <c r="FN195" s="57"/>
      <c r="FO195" s="57"/>
      <c r="FP195" s="57"/>
      <c r="FQ195" s="57"/>
      <c r="FR195" s="57"/>
      <c r="FS195" s="57"/>
      <c r="FT195" s="57"/>
      <c r="FU195" s="57"/>
      <c r="FV195" s="57"/>
      <c r="FW195" s="57"/>
      <c r="FX195" s="57"/>
      <c r="FY195" s="57"/>
      <c r="FZ195" s="57"/>
      <c r="GA195" s="57"/>
      <c r="GB195" s="57"/>
      <c r="GC195" s="57"/>
      <c r="GD195" s="57"/>
      <c r="GE195" s="57"/>
      <c r="GF195" s="57"/>
      <c r="GG195" s="57"/>
      <c r="GH195" s="57"/>
      <c r="GI195" s="57"/>
      <c r="GJ195" s="57"/>
      <c r="GK195" s="57"/>
      <c r="GL195" s="57"/>
      <c r="GM195" s="57"/>
      <c r="GN195" s="57"/>
      <c r="GO195" s="57"/>
      <c r="GP195" s="57"/>
      <c r="GQ195" s="57"/>
      <c r="GR195" s="57"/>
      <c r="GS195" s="57"/>
      <c r="GT195" s="57"/>
      <c r="GU195" s="57"/>
      <c r="GV195" s="57"/>
      <c r="GW195" s="57"/>
      <c r="GX195" s="57"/>
      <c r="GY195" s="57"/>
      <c r="GZ195" s="57"/>
      <c r="HA195" s="57"/>
      <c r="HB195" s="57"/>
      <c r="HC195" s="57"/>
      <c r="HD195" s="57"/>
      <c r="HE195" s="57"/>
      <c r="HF195" s="57"/>
      <c r="HG195" s="57"/>
      <c r="HH195" s="57"/>
      <c r="HI195" s="57"/>
      <c r="HJ195" s="57"/>
      <c r="HK195" s="57"/>
      <c r="HL195" s="57"/>
      <c r="HM195" s="57"/>
      <c r="HN195" s="57"/>
      <c r="HO195" s="57"/>
      <c r="HP195" s="57"/>
      <c r="HQ195" s="57"/>
      <c r="HR195" s="57"/>
      <c r="HS195" s="57"/>
      <c r="HT195" s="57"/>
      <c r="HU195" s="57"/>
      <c r="HV195" s="57"/>
      <c r="HW195" s="57"/>
      <c r="HX195" s="57"/>
      <c r="HY195" s="57"/>
      <c r="HZ195" s="57"/>
      <c r="IA195" s="57"/>
      <c r="IB195" s="57"/>
      <c r="IC195" s="57"/>
      <c r="ID195" s="57"/>
      <c r="IE195" s="57"/>
      <c r="IF195" s="57"/>
      <c r="IG195" s="57"/>
      <c r="IH195" s="57"/>
      <c r="II195" s="57"/>
      <c r="IJ195" s="57"/>
      <c r="IK195" s="57"/>
      <c r="IL195" s="57"/>
      <c r="IM195" s="57"/>
      <c r="IN195" s="57"/>
      <c r="IO195" s="57"/>
      <c r="IP195" s="57"/>
      <c r="IQ195" s="57"/>
      <c r="IR195" s="57"/>
      <c r="IS195" s="57"/>
      <c r="IT195" s="57"/>
      <c r="IU195" s="57"/>
      <c r="IV195" s="57"/>
      <c r="IW195" s="57"/>
      <c r="IX195" s="57"/>
      <c r="IY195" s="57"/>
      <c r="IZ195" s="57"/>
      <c r="JA195" s="57"/>
      <c r="JB195" s="57"/>
      <c r="JC195" s="57"/>
      <c r="JD195" s="57"/>
      <c r="JE195" s="57"/>
      <c r="JF195" s="57"/>
      <c r="JG195" s="57"/>
      <c r="JH195" s="57"/>
      <c r="JI195" s="57"/>
      <c r="JJ195" s="57"/>
      <c r="JK195" s="57"/>
      <c r="JL195" s="57"/>
      <c r="JM195" s="57"/>
      <c r="JN195" s="57"/>
      <c r="JO195" s="57"/>
      <c r="JP195" s="57"/>
      <c r="JQ195" s="57"/>
      <c r="JR195" s="57"/>
      <c r="JS195" s="57"/>
      <c r="JT195" s="57"/>
      <c r="JU195" s="57"/>
      <c r="JV195" s="57"/>
      <c r="JW195" s="57"/>
      <c r="JX195" s="57"/>
      <c r="JY195" s="57"/>
      <c r="JZ195" s="57"/>
      <c r="KA195" s="57"/>
      <c r="KB195" s="57"/>
      <c r="KC195" s="57"/>
      <c r="KD195" s="57"/>
      <c r="KE195" s="57"/>
      <c r="KF195" s="57"/>
      <c r="KG195" s="57"/>
      <c r="KH195" s="57"/>
      <c r="KI195" s="57"/>
      <c r="KJ195" s="57"/>
      <c r="KK195" s="57"/>
      <c r="KL195" s="57"/>
      <c r="KM195" s="57"/>
      <c r="KN195" s="57"/>
      <c r="KO195" s="57"/>
      <c r="KP195" s="57"/>
      <c r="KQ195" s="57"/>
      <c r="KR195" s="57"/>
      <c r="KS195" s="57"/>
      <c r="KT195" s="57"/>
      <c r="KU195" s="57"/>
      <c r="KV195" s="57"/>
      <c r="KW195" s="57"/>
      <c r="KX195" s="57"/>
      <c r="KY195" s="57"/>
      <c r="KZ195" s="57"/>
      <c r="LA195" s="57"/>
      <c r="LB195" s="57"/>
      <c r="LC195" s="57"/>
      <c r="LD195" s="57"/>
      <c r="LE195" s="57"/>
      <c r="LF195" s="57"/>
      <c r="LG195" s="57"/>
      <c r="LH195" s="57"/>
      <c r="LI195" s="57"/>
      <c r="LJ195" s="57"/>
      <c r="LK195" s="57"/>
      <c r="LL195" s="57"/>
      <c r="LM195" s="57"/>
      <c r="LN195" s="57"/>
      <c r="LO195" s="57"/>
      <c r="LP195" s="57"/>
      <c r="LQ195" s="57"/>
      <c r="LR195" s="57"/>
      <c r="LS195" s="57"/>
      <c r="LT195" s="57"/>
      <c r="LU195" s="57"/>
      <c r="LV195" s="57"/>
      <c r="LW195" s="57"/>
      <c r="LX195" s="57"/>
      <c r="LY195" s="57"/>
      <c r="LZ195" s="57"/>
      <c r="MA195" s="57"/>
      <c r="MB195" s="57"/>
      <c r="MC195" s="57"/>
      <c r="MD195" s="57"/>
      <c r="ME195" s="57"/>
      <c r="MF195" s="57"/>
      <c r="MG195" s="57"/>
      <c r="MH195" s="57"/>
      <c r="MI195" s="57"/>
      <c r="MJ195" s="57"/>
      <c r="MK195" s="57"/>
      <c r="ML195" s="57"/>
      <c r="MM195" s="57"/>
      <c r="MN195" s="57"/>
      <c r="MO195" s="57"/>
      <c r="MP195" s="57"/>
      <c r="MQ195" s="57"/>
      <c r="MR195" s="57"/>
      <c r="MS195" s="57"/>
      <c r="MT195" s="57"/>
      <c r="MU195" s="57"/>
      <c r="MV195" s="57"/>
      <c r="MW195" s="57"/>
      <c r="MX195" s="57"/>
      <c r="MY195" s="57"/>
      <c r="MZ195" s="57"/>
      <c r="NA195" s="57"/>
      <c r="NB195" s="57"/>
      <c r="NC195" s="57"/>
      <c r="ND195" s="57"/>
      <c r="NE195" s="57"/>
      <c r="NF195" s="57"/>
      <c r="NG195" s="57"/>
      <c r="NH195" s="57"/>
      <c r="NI195" s="57"/>
      <c r="NJ195" s="57"/>
      <c r="NK195" s="57"/>
      <c r="NL195" s="57"/>
      <c r="NM195" s="57"/>
      <c r="NN195" s="57"/>
      <c r="NO195" s="57"/>
      <c r="NP195" s="57"/>
      <c r="NQ195" s="57"/>
      <c r="NR195" s="57"/>
      <c r="NS195" s="57"/>
      <c r="NT195" s="57"/>
      <c r="NU195" s="57"/>
      <c r="NV195" s="57"/>
      <c r="NW195" s="57"/>
      <c r="NX195" s="57"/>
      <c r="NY195" s="57"/>
      <c r="NZ195" s="57"/>
      <c r="OA195" s="57"/>
      <c r="OB195" s="57"/>
      <c r="OC195" s="57"/>
      <c r="OD195" s="57"/>
      <c r="OE195" s="57"/>
      <c r="OF195" s="57"/>
    </row>
    <row r="196" spans="1:396" x14ac:dyDescent="0.25">
      <c r="D196" s="57"/>
      <c r="E196" s="57"/>
      <c r="F196" s="57"/>
      <c r="G196" s="57"/>
      <c r="H196" s="57"/>
      <c r="I196" s="57"/>
      <c r="J196" s="57"/>
      <c r="K196" s="57"/>
      <c r="L196" s="57"/>
      <c r="M196" s="57"/>
      <c r="N196" s="57"/>
      <c r="O196" s="57"/>
      <c r="P196" s="57"/>
      <c r="Q196" s="57"/>
      <c r="R196" s="57"/>
      <c r="S196" s="57"/>
      <c r="T196" s="57"/>
      <c r="U196" s="57"/>
      <c r="V196" s="57"/>
      <c r="W196" s="57"/>
      <c r="X196" s="57"/>
      <c r="Y196" s="57"/>
      <c r="Z196" s="57"/>
      <c r="AA196" s="57"/>
      <c r="AB196" s="57"/>
      <c r="AC196" s="57"/>
      <c r="AD196" s="57"/>
      <c r="AE196" s="57"/>
      <c r="AF196" s="57"/>
      <c r="AG196" s="57"/>
      <c r="AH196" s="57"/>
      <c r="AI196" s="57"/>
      <c r="AJ196" s="57"/>
      <c r="AK196" s="57"/>
      <c r="AL196" s="57"/>
      <c r="AM196" s="57"/>
      <c r="AN196" s="57"/>
      <c r="AO196" s="57"/>
      <c r="AP196" s="57"/>
      <c r="AQ196" s="57"/>
      <c r="AR196" s="57"/>
      <c r="AS196" s="57"/>
      <c r="AT196" s="57"/>
      <c r="AU196" s="57"/>
      <c r="AV196" s="57"/>
      <c r="AW196" s="57"/>
      <c r="AX196" s="57"/>
      <c r="AY196" s="57"/>
      <c r="AZ196" s="57"/>
      <c r="BA196" s="57"/>
      <c r="BB196" s="57"/>
      <c r="BC196" s="57"/>
      <c r="BD196" s="57"/>
      <c r="BE196" s="57"/>
      <c r="BF196" s="57"/>
      <c r="BG196" s="57"/>
      <c r="BH196" s="57"/>
      <c r="BI196" s="57"/>
      <c r="BJ196" s="57"/>
      <c r="BK196" s="57"/>
      <c r="BL196" s="57"/>
      <c r="BM196" s="57"/>
      <c r="BN196" s="57"/>
      <c r="BO196" s="57"/>
      <c r="BP196" s="57"/>
      <c r="BQ196" s="57"/>
      <c r="BR196" s="57"/>
      <c r="BS196" s="57"/>
      <c r="BT196" s="57"/>
      <c r="BU196" s="57"/>
      <c r="BV196" s="57"/>
      <c r="BW196" s="57"/>
      <c r="BX196" s="57"/>
      <c r="BY196" s="57"/>
      <c r="BZ196" s="57"/>
      <c r="CA196" s="57"/>
      <c r="CB196" s="57"/>
      <c r="CC196" s="57"/>
      <c r="CD196" s="57"/>
      <c r="CE196" s="57"/>
      <c r="CF196" s="57"/>
      <c r="CG196" s="57"/>
      <c r="CH196" s="57"/>
      <c r="CI196" s="57"/>
      <c r="CJ196" s="57"/>
      <c r="CK196" s="57"/>
      <c r="CL196" s="57"/>
      <c r="CM196" s="57"/>
      <c r="CN196" s="57"/>
      <c r="CO196" s="57"/>
      <c r="CP196" s="57"/>
      <c r="CQ196" s="57"/>
      <c r="CR196" s="57"/>
      <c r="CS196" s="57"/>
      <c r="CT196" s="57"/>
      <c r="CU196" s="57"/>
      <c r="CV196" s="57"/>
      <c r="CW196" s="57"/>
      <c r="CX196" s="57"/>
      <c r="CY196" s="57"/>
      <c r="CZ196" s="57"/>
      <c r="DA196" s="57"/>
      <c r="DB196" s="57"/>
      <c r="DC196" s="57"/>
      <c r="DD196" s="57"/>
      <c r="DE196" s="57"/>
      <c r="DF196" s="57"/>
      <c r="DG196" s="57"/>
      <c r="DH196" s="57"/>
      <c r="DI196" s="57"/>
      <c r="DJ196" s="57"/>
      <c r="DK196" s="57"/>
      <c r="DL196" s="57"/>
      <c r="DM196" s="57"/>
      <c r="DN196" s="57"/>
      <c r="DO196" s="57"/>
      <c r="DP196" s="57"/>
      <c r="DQ196" s="57"/>
      <c r="DR196" s="57"/>
      <c r="DS196" s="57"/>
      <c r="DT196" s="57"/>
      <c r="DU196" s="57"/>
      <c r="DV196" s="57"/>
      <c r="DW196" s="57"/>
      <c r="DX196" s="57"/>
      <c r="DY196" s="57"/>
      <c r="DZ196" s="57"/>
      <c r="EA196" s="57"/>
      <c r="EB196" s="57"/>
      <c r="EC196" s="57"/>
      <c r="ED196" s="57"/>
      <c r="EE196" s="57"/>
      <c r="EF196" s="57"/>
      <c r="EG196" s="57"/>
      <c r="EH196" s="57"/>
      <c r="EI196" s="57"/>
      <c r="EJ196" s="57"/>
      <c r="EK196" s="57"/>
      <c r="EL196" s="57"/>
      <c r="EM196" s="57"/>
      <c r="EN196" s="57"/>
      <c r="EO196" s="57"/>
      <c r="EP196" s="57"/>
      <c r="EQ196" s="57"/>
      <c r="ER196" s="57"/>
      <c r="ES196" s="57"/>
      <c r="ET196" s="57"/>
      <c r="EU196" s="57"/>
      <c r="EV196" s="57"/>
      <c r="EW196" s="57"/>
      <c r="EX196" s="57"/>
      <c r="EY196" s="57"/>
      <c r="EZ196" s="57"/>
      <c r="FA196" s="57"/>
      <c r="FB196" s="57"/>
      <c r="FC196" s="57"/>
      <c r="FD196" s="57"/>
      <c r="FE196" s="57"/>
      <c r="FF196" s="57"/>
      <c r="FG196" s="57"/>
      <c r="FH196" s="57"/>
      <c r="FI196" s="57"/>
      <c r="FJ196" s="57"/>
      <c r="FK196" s="57"/>
      <c r="FL196" s="57"/>
      <c r="FM196" s="57"/>
      <c r="FN196" s="57"/>
      <c r="FO196" s="57"/>
      <c r="FP196" s="57"/>
      <c r="FQ196" s="57"/>
      <c r="FR196" s="57"/>
      <c r="FS196" s="57"/>
      <c r="FT196" s="57"/>
      <c r="FU196" s="57"/>
      <c r="FV196" s="57"/>
      <c r="FW196" s="57"/>
      <c r="FX196" s="57"/>
      <c r="FY196" s="57"/>
      <c r="FZ196" s="57"/>
      <c r="GA196" s="57"/>
      <c r="GB196" s="57"/>
      <c r="GC196" s="57"/>
      <c r="GD196" s="57"/>
      <c r="GE196" s="57"/>
      <c r="GF196" s="57"/>
      <c r="GG196" s="57"/>
      <c r="GH196" s="57"/>
      <c r="GI196" s="57"/>
      <c r="GJ196" s="57"/>
      <c r="GK196" s="57"/>
      <c r="GL196" s="57"/>
      <c r="GM196" s="57"/>
      <c r="GN196" s="57"/>
      <c r="GO196" s="57"/>
      <c r="GP196" s="57"/>
      <c r="GQ196" s="57"/>
      <c r="GR196" s="57"/>
      <c r="GS196" s="57"/>
      <c r="GT196" s="57"/>
      <c r="GU196" s="57"/>
      <c r="GV196" s="57"/>
      <c r="GW196" s="57"/>
      <c r="GX196" s="57"/>
      <c r="GY196" s="57"/>
      <c r="GZ196" s="57"/>
      <c r="HA196" s="57"/>
      <c r="HB196" s="57"/>
      <c r="HC196" s="57"/>
      <c r="HD196" s="57"/>
      <c r="HE196" s="57"/>
      <c r="HF196" s="57"/>
      <c r="HG196" s="57"/>
      <c r="HH196" s="57"/>
      <c r="HI196" s="57"/>
      <c r="HJ196" s="57"/>
      <c r="HK196" s="57"/>
      <c r="HL196" s="57"/>
      <c r="HM196" s="57"/>
      <c r="HN196" s="57"/>
      <c r="HO196" s="57"/>
      <c r="HP196" s="57"/>
      <c r="HQ196" s="57"/>
      <c r="HR196" s="57"/>
      <c r="HS196" s="57"/>
      <c r="HT196" s="57"/>
      <c r="HU196" s="57"/>
      <c r="HV196" s="57"/>
      <c r="HW196" s="57"/>
      <c r="HX196" s="57"/>
      <c r="HY196" s="57"/>
      <c r="HZ196" s="57"/>
      <c r="IA196" s="57"/>
      <c r="IB196" s="57"/>
      <c r="IC196" s="57"/>
      <c r="ID196" s="57"/>
      <c r="IE196" s="57"/>
      <c r="IF196" s="57"/>
      <c r="IG196" s="57"/>
      <c r="IH196" s="57"/>
      <c r="II196" s="57"/>
      <c r="IJ196" s="57"/>
      <c r="IK196" s="57"/>
      <c r="IL196" s="57"/>
      <c r="IM196" s="57"/>
      <c r="IN196" s="57"/>
      <c r="IO196" s="57"/>
      <c r="IP196" s="57"/>
      <c r="IQ196" s="57"/>
      <c r="IR196" s="57"/>
      <c r="IS196" s="57"/>
      <c r="IT196" s="57"/>
      <c r="IU196" s="57"/>
      <c r="IV196" s="57"/>
      <c r="IW196" s="57"/>
      <c r="IX196" s="57"/>
      <c r="IY196" s="57"/>
      <c r="IZ196" s="57"/>
      <c r="JA196" s="57"/>
      <c r="JB196" s="57"/>
      <c r="JC196" s="57"/>
      <c r="JD196" s="57"/>
      <c r="JE196" s="57"/>
      <c r="JF196" s="57"/>
      <c r="JG196" s="57"/>
      <c r="JH196" s="57"/>
      <c r="JI196" s="57"/>
      <c r="JJ196" s="57"/>
      <c r="JK196" s="57"/>
      <c r="JL196" s="57"/>
      <c r="JM196" s="57"/>
      <c r="JN196" s="57"/>
      <c r="JO196" s="57"/>
      <c r="JP196" s="57"/>
      <c r="JQ196" s="57"/>
      <c r="JR196" s="57"/>
      <c r="JS196" s="57"/>
      <c r="JT196" s="57"/>
      <c r="JU196" s="57"/>
      <c r="JV196" s="57"/>
      <c r="JW196" s="57"/>
      <c r="JX196" s="57"/>
      <c r="JY196" s="57"/>
      <c r="JZ196" s="57"/>
      <c r="KA196" s="57"/>
      <c r="KB196" s="57"/>
      <c r="KC196" s="57"/>
      <c r="KD196" s="57"/>
      <c r="KE196" s="57"/>
      <c r="KF196" s="57"/>
      <c r="KG196" s="57"/>
      <c r="KH196" s="57"/>
      <c r="KI196" s="57"/>
      <c r="KJ196" s="57"/>
      <c r="KK196" s="57"/>
      <c r="KL196" s="57"/>
      <c r="KM196" s="57"/>
      <c r="KN196" s="57"/>
      <c r="KO196" s="57"/>
      <c r="KP196" s="57"/>
      <c r="KQ196" s="57"/>
      <c r="KR196" s="57"/>
      <c r="KS196" s="57"/>
      <c r="KT196" s="57"/>
      <c r="KU196" s="57"/>
      <c r="KV196" s="57"/>
      <c r="KW196" s="57"/>
      <c r="KX196" s="57"/>
      <c r="KY196" s="57"/>
      <c r="KZ196" s="57"/>
      <c r="LA196" s="57"/>
      <c r="LB196" s="57"/>
      <c r="LC196" s="57"/>
      <c r="LD196" s="57"/>
      <c r="LE196" s="57"/>
      <c r="LF196" s="57"/>
      <c r="LG196" s="57"/>
      <c r="LH196" s="57"/>
      <c r="LI196" s="57"/>
      <c r="LJ196" s="57"/>
      <c r="LK196" s="57"/>
      <c r="LL196" s="57"/>
      <c r="LM196" s="57"/>
      <c r="LN196" s="57"/>
      <c r="LO196" s="57"/>
      <c r="LP196" s="57"/>
      <c r="LQ196" s="57"/>
      <c r="LR196" s="57"/>
      <c r="LS196" s="57"/>
      <c r="LT196" s="57"/>
      <c r="LU196" s="57"/>
      <c r="LV196" s="57"/>
      <c r="LW196" s="57"/>
      <c r="LX196" s="57"/>
      <c r="LY196" s="57"/>
      <c r="LZ196" s="57"/>
      <c r="MA196" s="57"/>
      <c r="MB196" s="57"/>
      <c r="MC196" s="57"/>
      <c r="MD196" s="57"/>
      <c r="ME196" s="57"/>
      <c r="MF196" s="57"/>
      <c r="MG196" s="57"/>
      <c r="MH196" s="57"/>
      <c r="MI196" s="57"/>
      <c r="MJ196" s="57"/>
      <c r="MK196" s="57"/>
      <c r="ML196" s="57"/>
      <c r="MM196" s="57"/>
      <c r="MN196" s="57"/>
      <c r="MO196" s="57"/>
      <c r="MP196" s="57"/>
      <c r="MQ196" s="57"/>
      <c r="MR196" s="57"/>
      <c r="MS196" s="57"/>
      <c r="MT196" s="57"/>
      <c r="MU196" s="57"/>
      <c r="MV196" s="57"/>
      <c r="MW196" s="57"/>
      <c r="MX196" s="57"/>
      <c r="MY196" s="57"/>
      <c r="MZ196" s="57"/>
      <c r="NA196" s="57"/>
      <c r="NB196" s="57"/>
      <c r="NC196" s="57"/>
      <c r="ND196" s="57"/>
      <c r="NE196" s="57"/>
      <c r="NF196" s="57"/>
      <c r="NG196" s="57"/>
      <c r="NH196" s="57"/>
      <c r="NI196" s="57"/>
      <c r="NJ196" s="57"/>
      <c r="NK196" s="57"/>
      <c r="NL196" s="57"/>
      <c r="NM196" s="57"/>
      <c r="NN196" s="57"/>
      <c r="NO196" s="57"/>
      <c r="NP196" s="57"/>
      <c r="NQ196" s="57"/>
      <c r="NR196" s="57"/>
      <c r="NS196" s="57"/>
      <c r="NT196" s="57"/>
      <c r="NU196" s="57"/>
      <c r="NV196" s="57"/>
      <c r="NW196" s="57"/>
      <c r="NX196" s="57"/>
      <c r="NY196" s="57"/>
      <c r="NZ196" s="57"/>
      <c r="OA196" s="57"/>
      <c r="OB196" s="57"/>
      <c r="OC196" s="57"/>
      <c r="OD196" s="57"/>
      <c r="OE196" s="57"/>
      <c r="OF196" s="57"/>
    </row>
    <row r="197" spans="1:396" x14ac:dyDescent="0.25">
      <c r="D197" s="57"/>
      <c r="E197" s="57"/>
      <c r="F197" s="57"/>
      <c r="G197" s="57"/>
      <c r="H197" s="57"/>
      <c r="I197" s="57"/>
      <c r="J197" s="57"/>
      <c r="K197" s="57"/>
      <c r="L197" s="57"/>
      <c r="M197" s="57"/>
      <c r="N197" s="57"/>
      <c r="O197" s="57"/>
      <c r="P197" s="57"/>
      <c r="Q197" s="57"/>
      <c r="R197" s="57"/>
      <c r="S197" s="57"/>
      <c r="T197" s="57"/>
      <c r="U197" s="57"/>
      <c r="V197" s="57"/>
      <c r="W197" s="57"/>
      <c r="X197" s="57"/>
      <c r="Y197" s="57"/>
      <c r="Z197" s="57"/>
      <c r="AA197" s="57"/>
      <c r="AB197" s="57"/>
      <c r="AC197" s="57"/>
      <c r="AD197" s="57"/>
      <c r="AE197" s="57"/>
      <c r="AF197" s="57"/>
      <c r="AG197" s="57"/>
      <c r="AH197" s="57"/>
      <c r="AI197" s="57"/>
      <c r="AJ197" s="57"/>
      <c r="AK197" s="57"/>
      <c r="AL197" s="57"/>
      <c r="AM197" s="57"/>
      <c r="AN197" s="57"/>
      <c r="AO197" s="57"/>
      <c r="AP197" s="57"/>
      <c r="AQ197" s="57"/>
      <c r="AR197" s="57"/>
      <c r="AS197" s="57"/>
      <c r="AT197" s="57"/>
      <c r="AU197" s="57"/>
      <c r="AV197" s="57"/>
      <c r="AW197" s="57"/>
      <c r="AX197" s="57"/>
      <c r="AY197" s="57"/>
      <c r="AZ197" s="57"/>
      <c r="BA197" s="57"/>
      <c r="BB197" s="57"/>
      <c r="BC197" s="57"/>
      <c r="BD197" s="57"/>
      <c r="BE197" s="57"/>
      <c r="BF197" s="57"/>
      <c r="BG197" s="57"/>
      <c r="BH197" s="57"/>
      <c r="BI197" s="57"/>
      <c r="BJ197" s="57"/>
      <c r="BK197" s="57"/>
      <c r="BL197" s="57"/>
      <c r="BM197" s="57"/>
      <c r="BN197" s="57"/>
      <c r="BO197" s="57"/>
      <c r="BP197" s="57"/>
      <c r="BQ197" s="57"/>
      <c r="BR197" s="57"/>
      <c r="BS197" s="57"/>
      <c r="BT197" s="57"/>
      <c r="BU197" s="57"/>
      <c r="BV197" s="57"/>
      <c r="BW197" s="57"/>
      <c r="BX197" s="57"/>
      <c r="BY197" s="57"/>
      <c r="BZ197" s="57"/>
      <c r="CA197" s="57"/>
      <c r="CB197" s="57"/>
      <c r="CC197" s="57"/>
      <c r="CD197" s="57"/>
      <c r="CE197" s="57"/>
      <c r="CF197" s="57"/>
      <c r="CG197" s="57"/>
      <c r="CH197" s="57"/>
      <c r="CI197" s="57"/>
      <c r="CJ197" s="57"/>
      <c r="CK197" s="57"/>
      <c r="CL197" s="57"/>
      <c r="CM197" s="57"/>
      <c r="CN197" s="57"/>
      <c r="CO197" s="57"/>
      <c r="CP197" s="57"/>
      <c r="CQ197" s="57"/>
      <c r="CR197" s="57"/>
      <c r="CS197" s="57"/>
      <c r="CT197" s="57"/>
      <c r="CU197" s="57"/>
      <c r="CV197" s="57"/>
      <c r="CW197" s="57"/>
      <c r="CX197" s="57"/>
      <c r="CY197" s="57"/>
      <c r="CZ197" s="57"/>
      <c r="DA197" s="57"/>
      <c r="DB197" s="57"/>
      <c r="DC197" s="57"/>
      <c r="DD197" s="57"/>
      <c r="DE197" s="57"/>
      <c r="DF197" s="57"/>
      <c r="DG197" s="57"/>
      <c r="DH197" s="57"/>
      <c r="DI197" s="57"/>
      <c r="DJ197" s="57"/>
      <c r="DK197" s="57"/>
      <c r="DL197" s="57"/>
      <c r="DM197" s="57"/>
      <c r="DN197" s="57"/>
      <c r="DO197" s="57"/>
      <c r="DP197" s="57"/>
      <c r="DQ197" s="57"/>
      <c r="DR197" s="57"/>
      <c r="DS197" s="57"/>
      <c r="DT197" s="57"/>
      <c r="DU197" s="57"/>
      <c r="DV197" s="57"/>
      <c r="DW197" s="57"/>
      <c r="DX197" s="57"/>
      <c r="DY197" s="57"/>
      <c r="DZ197" s="57"/>
      <c r="EA197" s="57"/>
      <c r="EB197" s="57"/>
      <c r="EC197" s="57"/>
      <c r="ED197" s="57"/>
      <c r="EE197" s="57"/>
      <c r="EF197" s="57"/>
      <c r="EG197" s="57"/>
      <c r="EH197" s="57"/>
      <c r="EI197" s="57"/>
      <c r="EJ197" s="57"/>
      <c r="EK197" s="57"/>
      <c r="EL197" s="57"/>
      <c r="EM197" s="57"/>
      <c r="EN197" s="57"/>
      <c r="EO197" s="57"/>
      <c r="EP197" s="57"/>
      <c r="EQ197" s="57"/>
      <c r="ER197" s="57"/>
      <c r="ES197" s="57"/>
      <c r="ET197" s="57"/>
      <c r="EU197" s="57"/>
      <c r="EV197" s="57"/>
      <c r="EW197" s="57"/>
      <c r="EX197" s="57"/>
      <c r="EY197" s="57"/>
      <c r="EZ197" s="57"/>
      <c r="FA197" s="57"/>
      <c r="FB197" s="57"/>
      <c r="FC197" s="57"/>
      <c r="FD197" s="57"/>
      <c r="FE197" s="57"/>
      <c r="FF197" s="57"/>
      <c r="FG197" s="57"/>
      <c r="FH197" s="57"/>
      <c r="FI197" s="57"/>
      <c r="FJ197" s="57"/>
      <c r="FK197" s="57"/>
      <c r="FL197" s="57"/>
      <c r="FM197" s="57"/>
      <c r="FN197" s="57"/>
      <c r="FO197" s="57"/>
      <c r="FP197" s="57"/>
      <c r="FQ197" s="57"/>
      <c r="FR197" s="57"/>
      <c r="FS197" s="57"/>
      <c r="FT197" s="57"/>
      <c r="FU197" s="57"/>
      <c r="FV197" s="57"/>
      <c r="FW197" s="57"/>
      <c r="FX197" s="57"/>
      <c r="FY197" s="57"/>
      <c r="FZ197" s="57"/>
      <c r="GA197" s="57"/>
      <c r="GB197" s="57"/>
      <c r="GC197" s="57"/>
      <c r="GD197" s="57"/>
      <c r="GE197" s="57"/>
      <c r="GF197" s="57"/>
      <c r="GG197" s="57"/>
      <c r="GH197" s="57"/>
      <c r="GI197" s="57"/>
      <c r="GJ197" s="57"/>
      <c r="GK197" s="57"/>
      <c r="GL197" s="57"/>
      <c r="GM197" s="57"/>
      <c r="GN197" s="57"/>
      <c r="GO197" s="57"/>
      <c r="GP197" s="57"/>
      <c r="GQ197" s="57"/>
      <c r="GR197" s="57"/>
      <c r="GS197" s="57"/>
      <c r="GT197" s="57"/>
      <c r="GU197" s="57"/>
      <c r="GV197" s="57"/>
      <c r="GW197" s="57"/>
      <c r="GX197" s="57"/>
      <c r="GY197" s="57"/>
      <c r="GZ197" s="57"/>
      <c r="HA197" s="57"/>
      <c r="HB197" s="57"/>
      <c r="HC197" s="57"/>
      <c r="HD197" s="57"/>
      <c r="HE197" s="57"/>
      <c r="HF197" s="57"/>
      <c r="HG197" s="57"/>
      <c r="HH197" s="57"/>
      <c r="HI197" s="57"/>
      <c r="HJ197" s="57"/>
      <c r="HK197" s="57"/>
      <c r="HL197" s="57"/>
      <c r="HM197" s="57"/>
      <c r="HN197" s="57"/>
      <c r="HO197" s="57"/>
      <c r="HP197" s="57"/>
      <c r="HQ197" s="57"/>
      <c r="HR197" s="57"/>
      <c r="HS197" s="57"/>
      <c r="HT197" s="57"/>
      <c r="HU197" s="57"/>
      <c r="HV197" s="57"/>
      <c r="HW197" s="57"/>
      <c r="HX197" s="57"/>
      <c r="HY197" s="57"/>
      <c r="HZ197" s="57"/>
      <c r="IA197" s="57"/>
      <c r="IB197" s="57"/>
      <c r="IC197" s="57"/>
      <c r="ID197" s="57"/>
      <c r="IE197" s="57"/>
      <c r="IF197" s="57"/>
      <c r="IG197" s="57"/>
      <c r="IH197" s="57"/>
      <c r="II197" s="57"/>
      <c r="IJ197" s="57"/>
      <c r="IK197" s="57"/>
      <c r="IL197" s="57"/>
      <c r="IM197" s="57"/>
      <c r="IN197" s="57"/>
      <c r="IO197" s="57"/>
      <c r="IP197" s="57"/>
      <c r="IQ197" s="57"/>
      <c r="IR197" s="57"/>
      <c r="IS197" s="57"/>
      <c r="IT197" s="57"/>
      <c r="IU197" s="57"/>
      <c r="IV197" s="57"/>
      <c r="IW197" s="57"/>
      <c r="IX197" s="57"/>
      <c r="IY197" s="57"/>
      <c r="IZ197" s="57"/>
      <c r="JA197" s="57"/>
      <c r="JB197" s="57"/>
      <c r="JC197" s="57"/>
      <c r="JD197" s="57"/>
      <c r="JE197" s="57"/>
      <c r="JF197" s="57"/>
      <c r="JG197" s="57"/>
      <c r="JH197" s="57"/>
      <c r="JI197" s="57"/>
      <c r="JJ197" s="57"/>
      <c r="JK197" s="57"/>
      <c r="JL197" s="57"/>
      <c r="JM197" s="57"/>
      <c r="JN197" s="57"/>
      <c r="JO197" s="57"/>
      <c r="JP197" s="57"/>
      <c r="JQ197" s="57"/>
      <c r="JR197" s="57"/>
      <c r="JS197" s="57"/>
      <c r="JT197" s="57"/>
      <c r="JU197" s="57"/>
      <c r="JV197" s="57"/>
      <c r="JW197" s="57"/>
      <c r="JX197" s="57"/>
      <c r="JY197" s="57"/>
      <c r="JZ197" s="57"/>
      <c r="KA197" s="57"/>
      <c r="KB197" s="57"/>
      <c r="KC197" s="57"/>
      <c r="KD197" s="57"/>
      <c r="KE197" s="57"/>
      <c r="KF197" s="57"/>
      <c r="KG197" s="57"/>
      <c r="KH197" s="57"/>
      <c r="KI197" s="57"/>
      <c r="KJ197" s="57"/>
      <c r="KK197" s="57"/>
      <c r="KL197" s="57"/>
      <c r="KM197" s="57"/>
      <c r="KN197" s="57"/>
      <c r="KO197" s="57"/>
      <c r="KP197" s="57"/>
      <c r="KQ197" s="57"/>
      <c r="KR197" s="57"/>
      <c r="KS197" s="57"/>
      <c r="KT197" s="57"/>
      <c r="KU197" s="57"/>
      <c r="KV197" s="57"/>
      <c r="KW197" s="57"/>
      <c r="KX197" s="57"/>
      <c r="KY197" s="57"/>
      <c r="KZ197" s="57"/>
      <c r="LA197" s="57"/>
      <c r="LB197" s="57"/>
      <c r="LC197" s="57"/>
      <c r="LD197" s="57"/>
      <c r="LE197" s="57"/>
      <c r="LF197" s="57"/>
      <c r="LG197" s="57"/>
      <c r="LH197" s="57"/>
      <c r="LI197" s="57"/>
      <c r="LJ197" s="57"/>
      <c r="LK197" s="57"/>
      <c r="LL197" s="57"/>
      <c r="LM197" s="57"/>
      <c r="LN197" s="57"/>
      <c r="LO197" s="57"/>
      <c r="LP197" s="57"/>
      <c r="LQ197" s="57"/>
      <c r="LR197" s="57"/>
      <c r="LS197" s="57"/>
      <c r="LT197" s="57"/>
      <c r="LU197" s="57"/>
      <c r="LV197" s="57"/>
      <c r="LW197" s="57"/>
      <c r="LX197" s="57"/>
      <c r="LY197" s="57"/>
      <c r="LZ197" s="57"/>
      <c r="MA197" s="57"/>
      <c r="MB197" s="57"/>
      <c r="MC197" s="57"/>
      <c r="MD197" s="57"/>
      <c r="ME197" s="57"/>
      <c r="MF197" s="57"/>
      <c r="MG197" s="57"/>
      <c r="MH197" s="57"/>
      <c r="MI197" s="57"/>
      <c r="MJ197" s="57"/>
      <c r="MK197" s="57"/>
      <c r="ML197" s="57"/>
      <c r="MM197" s="57"/>
      <c r="MN197" s="57"/>
      <c r="MO197" s="57"/>
      <c r="MP197" s="57"/>
      <c r="MQ197" s="57"/>
      <c r="MR197" s="57"/>
      <c r="MS197" s="57"/>
      <c r="MT197" s="57"/>
      <c r="MU197" s="57"/>
      <c r="MV197" s="57"/>
      <c r="MW197" s="57"/>
      <c r="MX197" s="57"/>
      <c r="MY197" s="57"/>
      <c r="MZ197" s="57"/>
      <c r="NA197" s="57"/>
      <c r="NB197" s="57"/>
      <c r="NC197" s="57"/>
      <c r="ND197" s="57"/>
      <c r="NE197" s="57"/>
      <c r="NF197" s="57"/>
      <c r="NG197" s="57"/>
      <c r="NH197" s="57"/>
      <c r="NI197" s="57"/>
      <c r="NJ197" s="57"/>
      <c r="NK197" s="57"/>
      <c r="NL197" s="57"/>
      <c r="NM197" s="57"/>
      <c r="NN197" s="57"/>
      <c r="NO197" s="57"/>
      <c r="NP197" s="57"/>
      <c r="NQ197" s="57"/>
      <c r="NR197" s="57"/>
      <c r="NS197" s="57"/>
      <c r="NT197" s="57"/>
      <c r="NU197" s="57"/>
      <c r="NV197" s="57"/>
      <c r="NW197" s="57"/>
      <c r="NX197" s="57"/>
      <c r="NY197" s="57"/>
      <c r="NZ197" s="57"/>
      <c r="OA197" s="57"/>
      <c r="OB197" s="57"/>
      <c r="OC197" s="57"/>
      <c r="OD197" s="57"/>
      <c r="OE197" s="57"/>
      <c r="OF197" s="57"/>
    </row>
    <row r="198" spans="1:396" x14ac:dyDescent="0.25">
      <c r="D198" s="57"/>
      <c r="E198" s="57"/>
      <c r="F198" s="57"/>
      <c r="G198" s="57"/>
      <c r="H198" s="57"/>
      <c r="I198" s="57"/>
      <c r="J198" s="57"/>
      <c r="K198" s="57"/>
      <c r="L198" s="57"/>
      <c r="M198" s="57"/>
      <c r="N198" s="57"/>
      <c r="O198" s="57"/>
      <c r="P198" s="57"/>
      <c r="Q198" s="57"/>
      <c r="R198" s="57"/>
      <c r="S198" s="57"/>
      <c r="T198" s="57"/>
      <c r="U198" s="57"/>
      <c r="V198" s="57"/>
      <c r="W198" s="57"/>
      <c r="X198" s="57"/>
      <c r="Y198" s="57"/>
      <c r="Z198" s="57"/>
      <c r="AA198" s="57"/>
      <c r="AB198" s="57"/>
      <c r="AC198" s="57"/>
      <c r="AD198" s="57"/>
      <c r="AE198" s="57"/>
      <c r="AF198" s="57"/>
      <c r="AG198" s="57"/>
      <c r="AH198" s="57"/>
      <c r="AI198" s="57"/>
      <c r="AJ198" s="57"/>
      <c r="AK198" s="57"/>
      <c r="AL198" s="57"/>
      <c r="AM198" s="57"/>
      <c r="AN198" s="57"/>
      <c r="AO198" s="57"/>
      <c r="AP198" s="57"/>
      <c r="AQ198" s="57"/>
      <c r="AR198" s="57"/>
      <c r="AS198" s="57"/>
      <c r="AT198" s="57"/>
      <c r="AU198" s="57"/>
      <c r="AV198" s="57"/>
      <c r="AW198" s="57"/>
      <c r="AX198" s="57"/>
      <c r="AY198" s="57"/>
      <c r="AZ198" s="57"/>
      <c r="BA198" s="57"/>
      <c r="BB198" s="57"/>
      <c r="BC198" s="57"/>
      <c r="BD198" s="57"/>
      <c r="BE198" s="57"/>
      <c r="BF198" s="57"/>
      <c r="BG198" s="57"/>
      <c r="BH198" s="57"/>
      <c r="BI198" s="57"/>
      <c r="BJ198" s="57"/>
      <c r="BK198" s="57"/>
      <c r="BL198" s="57"/>
      <c r="BM198" s="57"/>
      <c r="BN198" s="57"/>
      <c r="BO198" s="57"/>
      <c r="BP198" s="57"/>
      <c r="BQ198" s="57"/>
      <c r="BR198" s="57"/>
      <c r="BS198" s="57"/>
      <c r="BT198" s="57"/>
      <c r="BU198" s="57"/>
      <c r="BV198" s="57"/>
      <c r="BW198" s="57"/>
      <c r="BX198" s="57"/>
      <c r="BY198" s="57"/>
      <c r="BZ198" s="57"/>
      <c r="CA198" s="57"/>
      <c r="CB198" s="57"/>
      <c r="CC198" s="57"/>
      <c r="CD198" s="57"/>
      <c r="CE198" s="57"/>
      <c r="CF198" s="57"/>
      <c r="CG198" s="57"/>
      <c r="CH198" s="57"/>
      <c r="CI198" s="57"/>
      <c r="CJ198" s="57"/>
      <c r="CK198" s="57"/>
      <c r="CL198" s="57"/>
      <c r="CM198" s="57"/>
      <c r="CN198" s="57"/>
      <c r="CO198" s="57"/>
      <c r="CP198" s="57"/>
      <c r="CQ198" s="57"/>
      <c r="CR198" s="57"/>
      <c r="CS198" s="57"/>
      <c r="CT198" s="57"/>
      <c r="CU198" s="57"/>
      <c r="CV198" s="57"/>
      <c r="CW198" s="57"/>
      <c r="CX198" s="57"/>
      <c r="CY198" s="57"/>
      <c r="CZ198" s="57"/>
      <c r="DA198" s="57"/>
      <c r="DB198" s="57"/>
      <c r="DC198" s="57"/>
      <c r="DD198" s="57"/>
      <c r="DE198" s="57"/>
      <c r="DF198" s="57"/>
      <c r="DG198" s="57"/>
      <c r="DH198" s="57"/>
      <c r="DI198" s="57"/>
      <c r="DJ198" s="57"/>
      <c r="DK198" s="57"/>
      <c r="DL198" s="57"/>
      <c r="DM198" s="57"/>
      <c r="DN198" s="57"/>
      <c r="DO198" s="57"/>
      <c r="DP198" s="57"/>
      <c r="DQ198" s="57"/>
      <c r="DR198" s="57"/>
      <c r="DS198" s="57"/>
      <c r="DT198" s="57"/>
      <c r="DU198" s="57"/>
      <c r="DV198" s="57"/>
      <c r="DW198" s="57"/>
      <c r="DX198" s="57"/>
      <c r="DY198" s="57"/>
      <c r="DZ198" s="57"/>
      <c r="EA198" s="57"/>
      <c r="EB198" s="57"/>
      <c r="EC198" s="57"/>
      <c r="ED198" s="57"/>
      <c r="EE198" s="57"/>
      <c r="EF198" s="57"/>
      <c r="EG198" s="57"/>
      <c r="EH198" s="57"/>
      <c r="EI198" s="57"/>
      <c r="EJ198" s="57"/>
      <c r="EK198" s="57"/>
      <c r="EL198" s="57"/>
      <c r="EM198" s="57"/>
      <c r="EN198" s="57"/>
      <c r="EO198" s="57"/>
      <c r="EP198" s="57"/>
      <c r="EQ198" s="57"/>
      <c r="ER198" s="57"/>
      <c r="ES198" s="57"/>
      <c r="ET198" s="57"/>
      <c r="EU198" s="57"/>
      <c r="EV198" s="57"/>
      <c r="EW198" s="57"/>
      <c r="EX198" s="57"/>
      <c r="EY198" s="57"/>
      <c r="EZ198" s="57"/>
      <c r="FA198" s="57"/>
      <c r="FB198" s="57"/>
      <c r="FC198" s="57"/>
      <c r="FD198" s="57"/>
      <c r="FE198" s="57"/>
      <c r="FF198" s="57"/>
      <c r="FG198" s="57"/>
      <c r="FH198" s="57"/>
      <c r="FI198" s="57"/>
      <c r="FJ198" s="57"/>
      <c r="FK198" s="57"/>
      <c r="FL198" s="57"/>
      <c r="FM198" s="57"/>
      <c r="FN198" s="57"/>
      <c r="FO198" s="57"/>
      <c r="FP198" s="57"/>
      <c r="FQ198" s="57"/>
      <c r="FR198" s="57"/>
      <c r="FS198" s="57"/>
      <c r="FT198" s="57"/>
      <c r="FU198" s="57"/>
      <c r="FV198" s="57"/>
      <c r="FW198" s="57"/>
      <c r="FX198" s="57"/>
      <c r="FY198" s="57"/>
      <c r="FZ198" s="57"/>
      <c r="GA198" s="57"/>
      <c r="GB198" s="57"/>
      <c r="GC198" s="57"/>
      <c r="GD198" s="57"/>
      <c r="GE198" s="57"/>
      <c r="GF198" s="57"/>
      <c r="GG198" s="57"/>
      <c r="GH198" s="57"/>
      <c r="GI198" s="57"/>
      <c r="GJ198" s="57"/>
      <c r="GK198" s="57"/>
      <c r="GL198" s="57"/>
      <c r="GM198" s="57"/>
      <c r="GN198" s="57"/>
      <c r="GO198" s="57"/>
      <c r="GP198" s="57"/>
      <c r="GQ198" s="57"/>
      <c r="GR198" s="57"/>
      <c r="GS198" s="57"/>
      <c r="GT198" s="57"/>
      <c r="GU198" s="57"/>
      <c r="GV198" s="57"/>
      <c r="GW198" s="57"/>
      <c r="GX198" s="57"/>
      <c r="GY198" s="57"/>
      <c r="GZ198" s="57"/>
      <c r="HA198" s="57"/>
      <c r="HB198" s="57"/>
      <c r="HC198" s="57"/>
      <c r="HD198" s="57"/>
      <c r="HE198" s="57"/>
      <c r="HF198" s="57"/>
      <c r="HG198" s="57"/>
      <c r="HH198" s="57"/>
      <c r="HI198" s="57"/>
      <c r="HJ198" s="57"/>
      <c r="HK198" s="57"/>
      <c r="HL198" s="57"/>
      <c r="HM198" s="57"/>
      <c r="HN198" s="57"/>
      <c r="HO198" s="57"/>
      <c r="HP198" s="57"/>
      <c r="HQ198" s="57"/>
      <c r="HR198" s="57"/>
      <c r="HS198" s="57"/>
      <c r="HT198" s="57"/>
      <c r="HU198" s="57"/>
      <c r="HV198" s="57"/>
      <c r="HW198" s="57"/>
      <c r="HX198" s="57"/>
      <c r="HY198" s="57"/>
      <c r="HZ198" s="57"/>
      <c r="IA198" s="57"/>
      <c r="IB198" s="57"/>
      <c r="IC198" s="57"/>
      <c r="ID198" s="57"/>
      <c r="IE198" s="57"/>
      <c r="IF198" s="57"/>
      <c r="IG198" s="57"/>
      <c r="IH198" s="57"/>
      <c r="II198" s="57"/>
      <c r="IJ198" s="57"/>
      <c r="IK198" s="57"/>
      <c r="IL198" s="57"/>
      <c r="IM198" s="57"/>
      <c r="IN198" s="57"/>
      <c r="IO198" s="57"/>
      <c r="IP198" s="57"/>
      <c r="IQ198" s="57"/>
      <c r="IR198" s="57"/>
      <c r="IS198" s="57"/>
      <c r="IT198" s="57"/>
      <c r="IU198" s="57"/>
      <c r="IV198" s="57"/>
      <c r="IW198" s="57"/>
      <c r="IX198" s="57"/>
      <c r="IY198" s="57"/>
      <c r="IZ198" s="57"/>
      <c r="JA198" s="57"/>
      <c r="JB198" s="57"/>
      <c r="JC198" s="57"/>
      <c r="JD198" s="57"/>
      <c r="JE198" s="57"/>
      <c r="JF198" s="57"/>
      <c r="JG198" s="57"/>
      <c r="JH198" s="57"/>
      <c r="JI198" s="57"/>
      <c r="JJ198" s="57"/>
      <c r="JK198" s="57"/>
      <c r="JL198" s="57"/>
      <c r="JM198" s="57"/>
      <c r="JN198" s="57"/>
      <c r="JO198" s="57"/>
      <c r="JP198" s="57"/>
      <c r="JQ198" s="57"/>
      <c r="JR198" s="57"/>
      <c r="JS198" s="57"/>
      <c r="JT198" s="57"/>
      <c r="JU198" s="57"/>
      <c r="JV198" s="57"/>
      <c r="JW198" s="57"/>
      <c r="JX198" s="57"/>
      <c r="JY198" s="57"/>
      <c r="JZ198" s="57"/>
      <c r="KA198" s="57"/>
      <c r="KB198" s="57"/>
      <c r="KC198" s="57"/>
      <c r="KD198" s="57"/>
      <c r="KE198" s="57"/>
      <c r="KF198" s="57"/>
      <c r="KG198" s="57"/>
      <c r="KH198" s="57"/>
      <c r="KI198" s="57"/>
      <c r="KJ198" s="57"/>
      <c r="KK198" s="57"/>
      <c r="KL198" s="57"/>
      <c r="KM198" s="57"/>
      <c r="KN198" s="57"/>
      <c r="KO198" s="57"/>
      <c r="KP198" s="57"/>
      <c r="KQ198" s="57"/>
      <c r="KR198" s="57"/>
      <c r="KS198" s="57"/>
      <c r="KT198" s="57"/>
      <c r="KU198" s="57"/>
      <c r="KV198" s="57"/>
      <c r="KW198" s="57"/>
      <c r="KX198" s="57"/>
      <c r="KY198" s="57"/>
      <c r="KZ198" s="57"/>
      <c r="LA198" s="57"/>
      <c r="LB198" s="57"/>
      <c r="LC198" s="57"/>
      <c r="LD198" s="57"/>
      <c r="LE198" s="57"/>
      <c r="LF198" s="57"/>
      <c r="LG198" s="57"/>
      <c r="LH198" s="57"/>
      <c r="LI198" s="57"/>
      <c r="LJ198" s="57"/>
      <c r="LK198" s="57"/>
      <c r="LL198" s="57"/>
      <c r="LM198" s="57"/>
      <c r="LN198" s="57"/>
      <c r="LO198" s="57"/>
      <c r="LP198" s="57"/>
      <c r="LQ198" s="57"/>
      <c r="LR198" s="57"/>
      <c r="LS198" s="57"/>
      <c r="LT198" s="57"/>
      <c r="LU198" s="57"/>
      <c r="LV198" s="57"/>
      <c r="LW198" s="57"/>
      <c r="LX198" s="57"/>
      <c r="LY198" s="57"/>
      <c r="LZ198" s="57"/>
      <c r="MA198" s="57"/>
      <c r="MB198" s="57"/>
      <c r="MC198" s="57"/>
      <c r="MD198" s="57"/>
      <c r="ME198" s="57"/>
      <c r="MF198" s="57"/>
      <c r="MG198" s="57"/>
      <c r="MH198" s="57"/>
      <c r="MI198" s="57"/>
      <c r="MJ198" s="57"/>
      <c r="MK198" s="57"/>
      <c r="ML198" s="57"/>
      <c r="MM198" s="57"/>
      <c r="MN198" s="57"/>
      <c r="MO198" s="57"/>
      <c r="MP198" s="57"/>
      <c r="MQ198" s="57"/>
      <c r="MR198" s="57"/>
      <c r="MS198" s="57"/>
      <c r="MT198" s="57"/>
      <c r="MU198" s="57"/>
      <c r="MV198" s="57"/>
      <c r="MW198" s="57"/>
      <c r="MX198" s="57"/>
      <c r="MY198" s="57"/>
      <c r="MZ198" s="57"/>
      <c r="NA198" s="57"/>
      <c r="NB198" s="57"/>
      <c r="NC198" s="57"/>
      <c r="ND198" s="57"/>
      <c r="NE198" s="57"/>
      <c r="NF198" s="57"/>
      <c r="NG198" s="57"/>
      <c r="NH198" s="57"/>
      <c r="NI198" s="57"/>
      <c r="NJ198" s="57"/>
      <c r="NK198" s="57"/>
      <c r="NL198" s="57"/>
      <c r="NM198" s="57"/>
      <c r="NN198" s="57"/>
      <c r="NO198" s="57"/>
      <c r="NP198" s="57"/>
      <c r="NQ198" s="57"/>
      <c r="NR198" s="57"/>
      <c r="NS198" s="57"/>
      <c r="NT198" s="57"/>
      <c r="NU198" s="57"/>
      <c r="NV198" s="57"/>
      <c r="NW198" s="57"/>
      <c r="NX198" s="57"/>
      <c r="NY198" s="57"/>
      <c r="NZ198" s="57"/>
      <c r="OA198" s="57"/>
      <c r="OB198" s="57"/>
      <c r="OC198" s="57"/>
      <c r="OD198" s="57"/>
      <c r="OE198" s="57"/>
      <c r="OF198" s="57"/>
    </row>
    <row r="199" spans="1:396" x14ac:dyDescent="0.25">
      <c r="D199" s="57"/>
      <c r="E199" s="57"/>
      <c r="F199" s="57"/>
      <c r="G199" s="57"/>
      <c r="H199" s="57"/>
      <c r="I199" s="57"/>
      <c r="J199" s="57"/>
      <c r="K199" s="57"/>
      <c r="L199" s="57"/>
      <c r="M199" s="57"/>
      <c r="N199" s="57"/>
      <c r="O199" s="57"/>
      <c r="P199" s="57"/>
      <c r="Q199" s="57"/>
      <c r="R199" s="57"/>
      <c r="S199" s="57"/>
      <c r="T199" s="57"/>
      <c r="U199" s="57"/>
      <c r="V199" s="57"/>
      <c r="W199" s="57"/>
      <c r="X199" s="57"/>
      <c r="Y199" s="57"/>
      <c r="Z199" s="57"/>
      <c r="AA199" s="57"/>
      <c r="AB199" s="57"/>
      <c r="AC199" s="57"/>
      <c r="AD199" s="57"/>
      <c r="AE199" s="57"/>
      <c r="AF199" s="57"/>
      <c r="AG199" s="57"/>
      <c r="AH199" s="57"/>
      <c r="AI199" s="57"/>
      <c r="AJ199" s="57"/>
      <c r="AK199" s="57"/>
      <c r="AL199" s="57"/>
      <c r="AM199" s="57"/>
      <c r="AN199" s="57"/>
      <c r="AO199" s="57"/>
      <c r="AP199" s="57"/>
      <c r="AQ199" s="57"/>
      <c r="AR199" s="57"/>
      <c r="AS199" s="57"/>
      <c r="AT199" s="57"/>
      <c r="AU199" s="57"/>
      <c r="AV199" s="57"/>
      <c r="AW199" s="57"/>
      <c r="AX199" s="57"/>
      <c r="AY199" s="57"/>
      <c r="AZ199" s="57"/>
      <c r="BA199" s="57"/>
      <c r="BB199" s="57"/>
      <c r="BC199" s="57"/>
      <c r="BD199" s="57"/>
      <c r="BE199" s="57"/>
      <c r="BF199" s="57"/>
      <c r="BG199" s="57"/>
      <c r="BH199" s="57"/>
    </row>
    <row r="200" spans="1:396" x14ac:dyDescent="0.25">
      <c r="A200" s="58">
        <v>4</v>
      </c>
      <c r="B200" s="58">
        <v>34</v>
      </c>
      <c r="C200" s="59" t="s">
        <v>78</v>
      </c>
      <c r="D200" s="59">
        <f>VLOOKUP($B200,'Shift Plan'!$A$8:$N$55,14,FALSE)</f>
        <v>7</v>
      </c>
      <c r="E200" s="57" t="s">
        <v>70</v>
      </c>
      <c r="F200" s="57" t="s">
        <v>69</v>
      </c>
      <c r="G200" s="57"/>
      <c r="H200" s="57"/>
      <c r="I200" s="57"/>
      <c r="J200" s="57"/>
      <c r="K200" s="57"/>
      <c r="L200" s="57"/>
      <c r="M200" s="57"/>
      <c r="N200" s="57"/>
      <c r="O200" s="57"/>
      <c r="P200" s="57"/>
      <c r="Q200" s="57"/>
      <c r="R200" s="57"/>
      <c r="S200" s="57"/>
      <c r="T200" s="57"/>
      <c r="U200" s="57"/>
      <c r="V200" s="57"/>
      <c r="W200" s="57"/>
      <c r="X200" s="57"/>
      <c r="Y200" s="57"/>
      <c r="Z200" s="57"/>
      <c r="AA200" s="57"/>
      <c r="AB200" s="57"/>
      <c r="AC200" s="57"/>
      <c r="AD200" s="57"/>
      <c r="AE200" s="57"/>
      <c r="AF200" s="57"/>
      <c r="AG200" s="57"/>
      <c r="AH200" s="57"/>
      <c r="AI200" s="57"/>
      <c r="AJ200" s="57"/>
      <c r="AK200" s="57"/>
      <c r="AL200" s="57"/>
      <c r="AM200" s="57"/>
      <c r="AN200" s="57"/>
      <c r="AO200" s="57"/>
      <c r="AP200" s="57"/>
      <c r="AQ200" s="57"/>
      <c r="AR200" s="57"/>
      <c r="AS200" s="57"/>
      <c r="AT200" s="57"/>
    </row>
    <row r="201" spans="1:396" x14ac:dyDescent="0.25">
      <c r="C201" s="60" t="s">
        <v>34</v>
      </c>
      <c r="D201" s="57">
        <f>VLOOKUP($B200,'Shift Plan'!$A$8:$L$55,12,FALSE)</f>
        <v>8</v>
      </c>
      <c r="E201" s="57" t="s">
        <v>17</v>
      </c>
      <c r="F201" s="57" t="s">
        <v>18</v>
      </c>
      <c r="G201" s="57" t="s">
        <v>19</v>
      </c>
      <c r="H201" s="57" t="s">
        <v>20</v>
      </c>
      <c r="I201" s="57" t="s">
        <v>21</v>
      </c>
      <c r="J201" s="57" t="s">
        <v>22</v>
      </c>
      <c r="K201" s="57" t="s">
        <v>23</v>
      </c>
      <c r="L201" s="57" t="s">
        <v>17</v>
      </c>
      <c r="M201" s="57" t="s">
        <v>18</v>
      </c>
      <c r="N201" s="57" t="s">
        <v>19</v>
      </c>
      <c r="O201" s="57" t="s">
        <v>20</v>
      </c>
      <c r="P201" s="57" t="s">
        <v>21</v>
      </c>
      <c r="Q201" s="57" t="s">
        <v>22</v>
      </c>
      <c r="R201" s="57" t="s">
        <v>23</v>
      </c>
      <c r="S201" s="57" t="s">
        <v>17</v>
      </c>
      <c r="T201" s="57" t="s">
        <v>18</v>
      </c>
      <c r="U201" s="57" t="s">
        <v>19</v>
      </c>
      <c r="V201" s="57" t="s">
        <v>20</v>
      </c>
      <c r="W201" s="57" t="s">
        <v>21</v>
      </c>
      <c r="X201" s="57" t="s">
        <v>22</v>
      </c>
      <c r="Y201" s="57" t="s">
        <v>23</v>
      </c>
      <c r="Z201" s="57" t="s">
        <v>17</v>
      </c>
      <c r="AA201" s="57" t="s">
        <v>18</v>
      </c>
      <c r="AB201" s="57" t="s">
        <v>19</v>
      </c>
      <c r="AC201" s="57" t="s">
        <v>20</v>
      </c>
      <c r="AD201" s="57" t="s">
        <v>21</v>
      </c>
      <c r="AE201" s="57" t="s">
        <v>22</v>
      </c>
      <c r="AF201" s="57" t="s">
        <v>23</v>
      </c>
      <c r="AG201" s="57" t="s">
        <v>17</v>
      </c>
      <c r="AH201" s="57" t="s">
        <v>18</v>
      </c>
      <c r="AI201" s="57" t="s">
        <v>19</v>
      </c>
      <c r="AJ201" s="57" t="s">
        <v>20</v>
      </c>
      <c r="AK201" s="57" t="s">
        <v>21</v>
      </c>
      <c r="AL201" s="57" t="s">
        <v>22</v>
      </c>
      <c r="AM201" s="57" t="s">
        <v>23</v>
      </c>
      <c r="AN201" s="57"/>
      <c r="AO201" s="57"/>
      <c r="AP201" s="57"/>
      <c r="AQ201" s="57"/>
      <c r="AR201" s="57"/>
      <c r="AS201" s="57"/>
      <c r="AT201" s="57"/>
      <c r="AU201" s="57"/>
      <c r="AV201" s="57"/>
      <c r="AW201" s="57"/>
      <c r="AX201" s="57"/>
      <c r="AY201" s="57"/>
      <c r="AZ201" s="57"/>
      <c r="BA201" s="57"/>
      <c r="BB201" s="57"/>
      <c r="BC201" s="57"/>
      <c r="BD201" s="57"/>
      <c r="BE201" s="57"/>
      <c r="BF201" s="57"/>
      <c r="BG201" s="57"/>
      <c r="BH201" s="57"/>
      <c r="BI201" s="57"/>
      <c r="BJ201" s="57"/>
      <c r="BK201" s="57"/>
      <c r="BL201" s="57"/>
      <c r="BM201" s="57"/>
      <c r="BN201" s="57"/>
      <c r="BO201" s="57"/>
      <c r="BP201" s="57"/>
      <c r="BQ201" s="57"/>
      <c r="BR201" s="57"/>
      <c r="BS201" s="57"/>
      <c r="BT201" s="57"/>
      <c r="BU201" s="57"/>
      <c r="BV201" s="57"/>
      <c r="BW201" s="57"/>
      <c r="BX201" s="57"/>
      <c r="BY201" s="57"/>
      <c r="BZ201" s="57"/>
      <c r="CA201" s="57"/>
      <c r="CB201" s="57"/>
      <c r="CC201" s="57"/>
      <c r="CD201" s="57"/>
      <c r="CE201" s="57"/>
      <c r="CF201" s="57"/>
      <c r="CG201" s="57"/>
      <c r="CH201" s="57"/>
      <c r="CI201" s="57"/>
      <c r="CJ201" s="57"/>
      <c r="CK201" s="57"/>
      <c r="CL201" s="57"/>
      <c r="CM201" s="57"/>
      <c r="CN201" s="57"/>
      <c r="CO201" s="57"/>
      <c r="CP201" s="57"/>
      <c r="CQ201" s="57"/>
      <c r="CR201" s="57"/>
      <c r="CS201" s="57"/>
      <c r="CT201" s="57"/>
      <c r="CU201" s="57"/>
      <c r="CV201" s="57"/>
      <c r="CW201" s="57"/>
      <c r="CX201" s="57"/>
      <c r="CY201" s="57"/>
      <c r="CZ201" s="57"/>
      <c r="DA201" s="57"/>
      <c r="DB201" s="57"/>
      <c r="DC201" s="57"/>
      <c r="DD201" s="57"/>
      <c r="DE201" s="57"/>
      <c r="DF201" s="57"/>
      <c r="DG201" s="57"/>
      <c r="DH201" s="57"/>
      <c r="DI201" s="57"/>
      <c r="DJ201" s="57"/>
      <c r="DK201" s="57"/>
      <c r="DL201" s="57"/>
      <c r="DM201" s="57"/>
      <c r="DN201" s="57"/>
      <c r="DO201" s="57"/>
      <c r="DP201" s="57"/>
      <c r="DQ201" s="57"/>
      <c r="DR201" s="57"/>
      <c r="DS201" s="57"/>
      <c r="DT201" s="57"/>
      <c r="DU201" s="57"/>
      <c r="DV201" s="57"/>
      <c r="DW201" s="57"/>
      <c r="DX201" s="57"/>
      <c r="DY201" s="57"/>
      <c r="DZ201" s="57"/>
      <c r="EA201" s="57"/>
      <c r="EB201" s="57"/>
      <c r="EC201" s="57"/>
      <c r="ED201" s="57"/>
      <c r="EE201" s="57"/>
      <c r="EF201" s="57"/>
      <c r="EG201" s="57"/>
      <c r="EH201" s="57"/>
      <c r="EI201" s="57"/>
      <c r="EJ201" s="57"/>
      <c r="EK201" s="57"/>
      <c r="EL201" s="57"/>
      <c r="EM201" s="57"/>
      <c r="EN201" s="57"/>
      <c r="EO201" s="57"/>
      <c r="EP201" s="57"/>
      <c r="EQ201" s="57"/>
      <c r="ER201" s="57"/>
      <c r="ES201" s="57"/>
      <c r="ET201" s="57"/>
      <c r="EU201" s="57"/>
      <c r="EV201" s="57"/>
      <c r="EW201" s="57"/>
      <c r="EX201" s="57"/>
      <c r="EY201" s="57"/>
      <c r="EZ201" s="57"/>
      <c r="FA201" s="57"/>
      <c r="FB201" s="57"/>
      <c r="FC201" s="57"/>
      <c r="FD201" s="57"/>
      <c r="FE201" s="57"/>
      <c r="FF201" s="57"/>
      <c r="FG201" s="57"/>
      <c r="FH201" s="57"/>
      <c r="FI201" s="57"/>
      <c r="FJ201" s="57"/>
      <c r="FK201" s="57"/>
      <c r="FL201" s="57"/>
      <c r="FM201" s="57"/>
      <c r="FN201" s="57"/>
      <c r="FO201" s="57"/>
      <c r="FP201" s="57"/>
      <c r="FQ201" s="57"/>
      <c r="FR201" s="57"/>
      <c r="FS201" s="57"/>
      <c r="FT201" s="57"/>
      <c r="FU201" s="57"/>
      <c r="FV201" s="57"/>
      <c r="FW201" s="57"/>
      <c r="FX201" s="57"/>
      <c r="FY201" s="57"/>
      <c r="FZ201" s="57"/>
      <c r="GA201" s="57"/>
      <c r="GB201" s="57"/>
      <c r="GC201" s="57"/>
      <c r="GD201" s="57"/>
      <c r="GE201" s="57"/>
      <c r="GF201" s="57"/>
      <c r="GG201" s="57"/>
      <c r="GH201" s="57"/>
      <c r="GI201" s="57"/>
      <c r="GJ201" s="57"/>
      <c r="GK201" s="57"/>
      <c r="GL201" s="57"/>
      <c r="GM201" s="57"/>
      <c r="GN201" s="57"/>
      <c r="GO201" s="57"/>
      <c r="GP201" s="57"/>
      <c r="GQ201" s="57"/>
      <c r="GR201" s="57"/>
      <c r="GS201" s="57"/>
      <c r="GT201" s="57"/>
      <c r="GU201" s="57"/>
      <c r="GV201" s="57"/>
      <c r="GW201" s="57"/>
      <c r="GX201" s="57"/>
      <c r="GY201" s="57"/>
      <c r="GZ201" s="57"/>
      <c r="HA201" s="57"/>
      <c r="HB201" s="57"/>
      <c r="HC201" s="57"/>
      <c r="HD201" s="57"/>
      <c r="HE201" s="57"/>
      <c r="HF201" s="57"/>
      <c r="HG201" s="57"/>
      <c r="HH201" s="57"/>
      <c r="HI201" s="57"/>
      <c r="HJ201" s="57"/>
      <c r="HK201" s="57"/>
      <c r="HL201" s="57"/>
      <c r="HM201" s="57"/>
      <c r="HN201" s="57"/>
      <c r="HO201" s="57"/>
      <c r="HP201" s="57"/>
      <c r="HQ201" s="57"/>
      <c r="HR201" s="57"/>
      <c r="HS201" s="57"/>
      <c r="HT201" s="57"/>
      <c r="HU201" s="57"/>
      <c r="HV201" s="57"/>
      <c r="HW201" s="57"/>
      <c r="HX201" s="57"/>
      <c r="HY201" s="57"/>
      <c r="HZ201" s="57"/>
      <c r="IA201" s="57"/>
      <c r="IB201" s="57"/>
      <c r="IC201" s="57"/>
      <c r="ID201" s="57"/>
      <c r="IE201" s="57"/>
      <c r="IF201" s="57"/>
      <c r="IG201" s="57"/>
      <c r="IH201" s="57"/>
      <c r="II201" s="57"/>
      <c r="IJ201" s="57"/>
      <c r="IK201" s="57"/>
      <c r="IL201" s="57"/>
      <c r="IM201" s="57"/>
      <c r="IN201" s="57"/>
      <c r="IO201" s="57"/>
      <c r="IP201" s="57"/>
      <c r="IQ201" s="57"/>
      <c r="IR201" s="57"/>
      <c r="IS201" s="57"/>
      <c r="IT201" s="57"/>
      <c r="IU201" s="57"/>
      <c r="IV201" s="57"/>
      <c r="IW201" s="57"/>
      <c r="IX201" s="57"/>
      <c r="IY201" s="57"/>
      <c r="IZ201" s="57"/>
      <c r="JA201" s="57"/>
      <c r="JB201" s="57"/>
      <c r="JC201" s="57"/>
      <c r="JD201" s="57"/>
      <c r="JE201" s="57"/>
      <c r="JF201" s="57"/>
      <c r="JG201" s="57"/>
      <c r="JH201" s="57"/>
      <c r="JI201" s="57"/>
      <c r="JJ201" s="57"/>
      <c r="JK201" s="57"/>
      <c r="JL201" s="57"/>
      <c r="JM201" s="57"/>
      <c r="JN201" s="57"/>
      <c r="JO201" s="57"/>
      <c r="JP201" s="57"/>
      <c r="JQ201" s="57"/>
      <c r="JR201" s="57"/>
      <c r="JS201" s="57"/>
      <c r="JT201" s="57"/>
      <c r="JU201" s="57"/>
      <c r="JV201" s="57"/>
      <c r="JW201" s="57"/>
      <c r="JX201" s="57"/>
      <c r="JY201" s="57"/>
      <c r="JZ201" s="57"/>
      <c r="KA201" s="57"/>
      <c r="KB201" s="57"/>
      <c r="KC201" s="57"/>
      <c r="KD201" s="57"/>
      <c r="KE201" s="57"/>
      <c r="KF201" s="57"/>
      <c r="KG201" s="57"/>
      <c r="KH201" s="57"/>
      <c r="KI201" s="57"/>
      <c r="KJ201" s="57"/>
      <c r="KK201" s="57"/>
      <c r="KL201" s="57"/>
      <c r="KM201" s="57"/>
      <c r="KN201" s="57"/>
      <c r="KO201" s="57"/>
      <c r="KP201" s="57"/>
      <c r="KQ201" s="57"/>
      <c r="KR201" s="57"/>
      <c r="KS201" s="57"/>
      <c r="KT201" s="57"/>
      <c r="KU201" s="57"/>
      <c r="KV201" s="57"/>
      <c r="KW201" s="57"/>
      <c r="KX201" s="57"/>
      <c r="KY201" s="57"/>
      <c r="KZ201" s="57"/>
      <c r="LA201" s="57"/>
      <c r="LB201" s="57"/>
      <c r="LC201" s="57"/>
      <c r="LD201" s="57"/>
      <c r="LE201" s="57"/>
      <c r="LF201" s="57"/>
      <c r="LG201" s="57"/>
      <c r="LH201" s="57"/>
      <c r="LI201" s="57"/>
      <c r="LJ201" s="57"/>
      <c r="LK201" s="57"/>
      <c r="LL201" s="57"/>
      <c r="LM201" s="57"/>
      <c r="LN201" s="57"/>
      <c r="LO201" s="57"/>
      <c r="LP201" s="57"/>
      <c r="LQ201" s="57"/>
      <c r="LR201" s="57"/>
      <c r="LS201" s="57"/>
      <c r="LT201" s="57"/>
      <c r="LU201" s="57"/>
      <c r="LV201" s="57"/>
      <c r="LW201" s="57"/>
      <c r="LX201" s="57"/>
      <c r="LY201" s="57"/>
      <c r="LZ201" s="57"/>
      <c r="MA201" s="57"/>
      <c r="MB201" s="57"/>
      <c r="MC201" s="57"/>
      <c r="MD201" s="57"/>
      <c r="ME201" s="57"/>
      <c r="MF201" s="57"/>
      <c r="MG201" s="57"/>
      <c r="MH201" s="57"/>
      <c r="MI201" s="57"/>
      <c r="MJ201" s="57"/>
      <c r="MK201" s="57"/>
      <c r="ML201" s="57"/>
      <c r="MM201" s="57"/>
      <c r="MN201" s="57"/>
      <c r="MO201" s="57"/>
      <c r="MP201" s="57"/>
      <c r="MQ201" s="57"/>
      <c r="MR201" s="57"/>
      <c r="MS201" s="57"/>
      <c r="MT201" s="57"/>
      <c r="MU201" s="57"/>
      <c r="MV201" s="57"/>
      <c r="MW201" s="57"/>
      <c r="MX201" s="57"/>
      <c r="MY201" s="57"/>
      <c r="MZ201" s="57"/>
      <c r="NA201" s="57"/>
      <c r="NB201" s="57"/>
      <c r="NC201" s="57"/>
      <c r="ND201" s="57"/>
      <c r="NE201" s="57"/>
      <c r="NF201" s="57"/>
      <c r="NG201" s="57"/>
      <c r="NH201" s="57"/>
      <c r="NI201" s="57"/>
      <c r="NJ201" s="57"/>
      <c r="NK201" s="57"/>
      <c r="NL201" s="57"/>
      <c r="NM201" s="57"/>
      <c r="NN201" s="57"/>
      <c r="NO201" s="57"/>
      <c r="NP201" s="57"/>
      <c r="NQ201" s="57"/>
      <c r="NR201" s="57"/>
      <c r="NS201" s="57"/>
      <c r="NT201" s="57"/>
      <c r="NU201" s="57"/>
      <c r="NV201" s="57"/>
      <c r="NW201" s="57"/>
      <c r="NX201" s="57"/>
      <c r="NY201" s="57"/>
      <c r="NZ201" s="57"/>
      <c r="OA201" s="57"/>
      <c r="OB201" s="57"/>
      <c r="OC201" s="57"/>
      <c r="OD201" s="57"/>
      <c r="OE201" s="57"/>
      <c r="OF201" s="57"/>
    </row>
    <row r="202" spans="1:396" x14ac:dyDescent="0.25">
      <c r="C202" s="60">
        <f>B200</f>
        <v>34</v>
      </c>
      <c r="D202" s="57">
        <f ca="1">IF(D203&lt;7,COUNTIF(E202:OFFSET(E202,0,D200-1,4,1),"A")*D201/(D200/7),COUNTIF(E202:OFFSET(E202,0,D200-1,4,1),"A")*D201*7/D200)</f>
        <v>40</v>
      </c>
      <c r="E202" s="57" t="s">
        <v>25</v>
      </c>
      <c r="F202" s="57" t="s">
        <v>25</v>
      </c>
      <c r="G202" s="57" t="s">
        <v>25</v>
      </c>
      <c r="H202" s="57" t="s">
        <v>25</v>
      </c>
      <c r="I202" s="57" t="s">
        <v>25</v>
      </c>
      <c r="J202" s="57" t="s">
        <v>164</v>
      </c>
      <c r="K202" s="57" t="s">
        <v>164</v>
      </c>
      <c r="L202" s="57" t="s">
        <v>25</v>
      </c>
      <c r="M202" s="57" t="s">
        <v>25</v>
      </c>
      <c r="N202" s="57" t="s">
        <v>25</v>
      </c>
      <c r="O202" s="57" t="s">
        <v>25</v>
      </c>
      <c r="P202" s="57" t="s">
        <v>25</v>
      </c>
      <c r="Q202" s="57" t="s">
        <v>164</v>
      </c>
      <c r="R202" s="57" t="s">
        <v>164</v>
      </c>
      <c r="S202" s="57" t="s">
        <v>25</v>
      </c>
      <c r="T202" s="57" t="s">
        <v>25</v>
      </c>
      <c r="U202" s="57" t="s">
        <v>25</v>
      </c>
      <c r="V202" s="57" t="s">
        <v>25</v>
      </c>
      <c r="W202" s="57" t="s">
        <v>25</v>
      </c>
      <c r="X202" s="57" t="s">
        <v>164</v>
      </c>
      <c r="Y202" s="57" t="s">
        <v>164</v>
      </c>
      <c r="Z202" s="57" t="s">
        <v>25</v>
      </c>
      <c r="AA202" s="57" t="s">
        <v>25</v>
      </c>
      <c r="AB202" s="57" t="s">
        <v>25</v>
      </c>
      <c r="AC202" s="57" t="s">
        <v>25</v>
      </c>
      <c r="AD202" s="57" t="s">
        <v>25</v>
      </c>
      <c r="AE202" s="57" t="s">
        <v>164</v>
      </c>
      <c r="AF202" s="57" t="s">
        <v>164</v>
      </c>
      <c r="AG202" s="57" t="s">
        <v>25</v>
      </c>
      <c r="AH202" s="57" t="s">
        <v>25</v>
      </c>
      <c r="AI202" s="57" t="s">
        <v>25</v>
      </c>
      <c r="AJ202" s="57" t="s">
        <v>25</v>
      </c>
      <c r="AK202" s="57" t="s">
        <v>25</v>
      </c>
      <c r="AL202" s="57" t="s">
        <v>164</v>
      </c>
      <c r="AM202" s="57" t="s">
        <v>164</v>
      </c>
      <c r="AN202" s="57"/>
      <c r="AO202" s="57"/>
      <c r="AP202" s="57"/>
      <c r="AQ202" s="57"/>
      <c r="AR202" s="57"/>
      <c r="AS202" s="57"/>
      <c r="AT202" s="57"/>
      <c r="AU202" s="57"/>
      <c r="AV202" s="57"/>
      <c r="AW202" s="57"/>
      <c r="AX202" s="57"/>
      <c r="AY202" s="57"/>
      <c r="AZ202" s="57"/>
      <c r="BA202" s="57"/>
      <c r="BB202" s="57"/>
      <c r="BC202" s="57"/>
      <c r="BD202" s="57"/>
      <c r="BE202" s="57"/>
      <c r="BF202" s="57"/>
      <c r="BG202" s="57"/>
      <c r="BH202" s="57"/>
      <c r="BI202" s="57"/>
      <c r="BJ202" s="57"/>
      <c r="BK202" s="57"/>
      <c r="BL202" s="57"/>
      <c r="BM202" s="57"/>
      <c r="BN202" s="57"/>
      <c r="BO202" s="57"/>
      <c r="BP202" s="57"/>
      <c r="BQ202" s="57"/>
      <c r="BR202" s="57"/>
      <c r="BS202" s="57"/>
      <c r="BT202" s="57"/>
      <c r="BU202" s="57"/>
      <c r="BV202" s="57"/>
      <c r="BW202" s="57"/>
      <c r="BX202" s="57"/>
      <c r="BY202" s="57"/>
      <c r="BZ202" s="57"/>
      <c r="CA202" s="57"/>
      <c r="CB202" s="57"/>
      <c r="CC202" s="57"/>
      <c r="CD202" s="57"/>
      <c r="CE202" s="57"/>
      <c r="CF202" s="57"/>
      <c r="CG202" s="57"/>
      <c r="CH202" s="57"/>
      <c r="CI202" s="57"/>
      <c r="CJ202" s="57"/>
      <c r="CK202" s="57"/>
      <c r="CL202" s="57"/>
      <c r="CM202" s="57"/>
      <c r="CN202" s="57"/>
      <c r="CO202" s="57"/>
      <c r="CP202" s="57"/>
      <c r="CQ202" s="57"/>
      <c r="CR202" s="57"/>
      <c r="CS202" s="57"/>
      <c r="CT202" s="57"/>
      <c r="CU202" s="57"/>
      <c r="CV202" s="57"/>
      <c r="CW202" s="57"/>
      <c r="CX202" s="57"/>
      <c r="CY202" s="57"/>
      <c r="CZ202" s="57"/>
      <c r="DA202" s="57"/>
      <c r="DB202" s="57"/>
      <c r="DC202" s="57"/>
      <c r="DD202" s="57"/>
      <c r="DE202" s="57"/>
      <c r="DF202" s="57"/>
      <c r="DG202" s="57"/>
      <c r="DH202" s="57"/>
      <c r="DI202" s="57"/>
      <c r="DJ202" s="57"/>
      <c r="DK202" s="57"/>
      <c r="DL202" s="57"/>
      <c r="DM202" s="57"/>
      <c r="DN202" s="57"/>
      <c r="DO202" s="57"/>
      <c r="DP202" s="57"/>
      <c r="DQ202" s="57"/>
      <c r="DR202" s="57"/>
      <c r="DS202" s="57"/>
      <c r="DT202" s="57"/>
      <c r="DU202" s="57"/>
      <c r="DV202" s="57"/>
      <c r="DW202" s="57"/>
      <c r="DX202" s="57"/>
      <c r="DY202" s="57"/>
      <c r="DZ202" s="57"/>
      <c r="EA202" s="57"/>
      <c r="EB202" s="57"/>
      <c r="EC202" s="57"/>
      <c r="ED202" s="57"/>
      <c r="EE202" s="57"/>
      <c r="EF202" s="57"/>
      <c r="EG202" s="57"/>
      <c r="EH202" s="57"/>
      <c r="EI202" s="57"/>
      <c r="EJ202" s="57"/>
      <c r="EK202" s="57"/>
      <c r="EL202" s="57"/>
      <c r="EM202" s="57"/>
      <c r="EN202" s="57"/>
      <c r="EO202" s="57"/>
      <c r="EP202" s="57"/>
      <c r="EQ202" s="57"/>
      <c r="ER202" s="57"/>
      <c r="ES202" s="57"/>
      <c r="ET202" s="57"/>
      <c r="EU202" s="57"/>
      <c r="EV202" s="57"/>
      <c r="EW202" s="57"/>
      <c r="EX202" s="57"/>
      <c r="EY202" s="57"/>
      <c r="EZ202" s="57"/>
      <c r="FA202" s="57"/>
      <c r="FB202" s="57"/>
      <c r="FC202" s="57"/>
      <c r="FD202" s="57"/>
      <c r="FE202" s="57"/>
      <c r="FF202" s="57"/>
      <c r="FG202" s="57"/>
      <c r="FH202" s="57"/>
      <c r="FI202" s="57"/>
      <c r="FJ202" s="57"/>
      <c r="FK202" s="57"/>
      <c r="FL202" s="57"/>
      <c r="FM202" s="57"/>
      <c r="FN202" s="57"/>
      <c r="FO202" s="57"/>
      <c r="FP202" s="57"/>
      <c r="FQ202" s="57"/>
      <c r="FR202" s="57"/>
      <c r="FS202" s="57"/>
      <c r="FT202" s="57"/>
      <c r="FU202" s="57"/>
      <c r="FV202" s="57"/>
      <c r="FW202" s="57"/>
      <c r="FX202" s="57"/>
      <c r="FY202" s="57"/>
      <c r="FZ202" s="57"/>
      <c r="GA202" s="57"/>
      <c r="GB202" s="57"/>
      <c r="GC202" s="57"/>
      <c r="GD202" s="57"/>
      <c r="GE202" s="57"/>
      <c r="GF202" s="57"/>
      <c r="GG202" s="57"/>
      <c r="GH202" s="57"/>
      <c r="GI202" s="57"/>
      <c r="GJ202" s="57"/>
      <c r="GK202" s="57"/>
      <c r="GL202" s="57"/>
      <c r="GM202" s="57"/>
      <c r="GN202" s="57"/>
      <c r="GO202" s="57"/>
      <c r="GP202" s="57"/>
      <c r="GQ202" s="57"/>
      <c r="GR202" s="57"/>
      <c r="GS202" s="57"/>
      <c r="GT202" s="57"/>
      <c r="GU202" s="57"/>
      <c r="GV202" s="57"/>
      <c r="GW202" s="57"/>
      <c r="GX202" s="57"/>
      <c r="GY202" s="57"/>
      <c r="GZ202" s="57"/>
      <c r="HA202" s="57"/>
      <c r="HB202" s="57"/>
      <c r="HC202" s="57"/>
      <c r="HD202" s="57"/>
      <c r="HE202" s="57"/>
      <c r="HF202" s="57"/>
      <c r="HG202" s="57"/>
      <c r="HH202" s="57"/>
      <c r="HI202" s="57"/>
      <c r="HJ202" s="57"/>
      <c r="HK202" s="57"/>
      <c r="HL202" s="57"/>
      <c r="HM202" s="57"/>
      <c r="HN202" s="57"/>
      <c r="HO202" s="57"/>
      <c r="HP202" s="57"/>
      <c r="HQ202" s="57"/>
      <c r="HR202" s="57"/>
      <c r="HS202" s="57"/>
      <c r="HT202" s="57"/>
      <c r="HU202" s="57"/>
      <c r="HV202" s="57"/>
      <c r="HW202" s="57"/>
      <c r="HX202" s="57"/>
      <c r="HY202" s="57"/>
      <c r="HZ202" s="57"/>
      <c r="IA202" s="57"/>
      <c r="IB202" s="57"/>
      <c r="IC202" s="57"/>
      <c r="ID202" s="57"/>
      <c r="IE202" s="57"/>
      <c r="IF202" s="57"/>
      <c r="IG202" s="57"/>
      <c r="IH202" s="57"/>
      <c r="II202" s="57"/>
      <c r="IJ202" s="57"/>
      <c r="IK202" s="57"/>
      <c r="IL202" s="57"/>
      <c r="IM202" s="57"/>
      <c r="IN202" s="57"/>
      <c r="IO202" s="57"/>
      <c r="IP202" s="57"/>
      <c r="IQ202" s="57"/>
      <c r="IR202" s="57"/>
      <c r="IS202" s="57"/>
      <c r="IT202" s="57"/>
      <c r="IU202" s="57"/>
      <c r="IV202" s="57"/>
      <c r="IW202" s="57"/>
      <c r="IX202" s="57"/>
      <c r="IY202" s="57"/>
      <c r="IZ202" s="57"/>
      <c r="JA202" s="57"/>
      <c r="JB202" s="57"/>
      <c r="JC202" s="57"/>
      <c r="JD202" s="57"/>
      <c r="JE202" s="57"/>
      <c r="JF202" s="57"/>
      <c r="JG202" s="57"/>
      <c r="JH202" s="57"/>
      <c r="JI202" s="57"/>
      <c r="JJ202" s="57"/>
      <c r="JK202" s="57"/>
      <c r="JL202" s="57"/>
      <c r="JM202" s="57"/>
      <c r="JN202" s="57"/>
      <c r="JO202" s="57"/>
      <c r="JP202" s="57"/>
      <c r="JQ202" s="57"/>
      <c r="JR202" s="57"/>
      <c r="JS202" s="57"/>
      <c r="JT202" s="57"/>
      <c r="JU202" s="57"/>
      <c r="JV202" s="57"/>
      <c r="JW202" s="57"/>
      <c r="JX202" s="57"/>
      <c r="JY202" s="57"/>
      <c r="JZ202" s="57"/>
      <c r="KA202" s="57"/>
      <c r="KB202" s="57"/>
      <c r="KC202" s="57"/>
      <c r="KD202" s="57"/>
      <c r="KE202" s="57"/>
      <c r="KF202" s="57"/>
      <c r="KG202" s="57"/>
      <c r="KH202" s="57"/>
      <c r="KI202" s="57"/>
      <c r="KJ202" s="57"/>
      <c r="KK202" s="57"/>
      <c r="KL202" s="57"/>
      <c r="KM202" s="57"/>
      <c r="KN202" s="57"/>
      <c r="KO202" s="57"/>
      <c r="KP202" s="57"/>
      <c r="KQ202" s="57"/>
      <c r="KR202" s="57"/>
      <c r="KS202" s="57"/>
      <c r="KT202" s="57"/>
      <c r="KU202" s="57"/>
      <c r="KV202" s="57"/>
      <c r="KW202" s="57"/>
      <c r="KX202" s="57"/>
      <c r="KY202" s="57"/>
      <c r="KZ202" s="57"/>
      <c r="LA202" s="57"/>
      <c r="LB202" s="57"/>
      <c r="LC202" s="57"/>
      <c r="LD202" s="57"/>
      <c r="LE202" s="57"/>
      <c r="LF202" s="57"/>
      <c r="LG202" s="57"/>
      <c r="LH202" s="57"/>
      <c r="LI202" s="57"/>
      <c r="LJ202" s="57"/>
      <c r="LK202" s="57"/>
      <c r="LL202" s="57"/>
      <c r="LM202" s="57"/>
      <c r="LN202" s="57"/>
      <c r="LO202" s="57"/>
      <c r="LP202" s="57"/>
      <c r="LQ202" s="57"/>
      <c r="LR202" s="57"/>
      <c r="LS202" s="57"/>
      <c r="LT202" s="57"/>
      <c r="LU202" s="57"/>
      <c r="LV202" s="57"/>
      <c r="LW202" s="57"/>
      <c r="LX202" s="57"/>
      <c r="LY202" s="57"/>
      <c r="LZ202" s="57"/>
      <c r="MA202" s="57"/>
      <c r="MB202" s="57"/>
      <c r="MC202" s="57"/>
      <c r="MD202" s="57"/>
      <c r="ME202" s="57"/>
      <c r="MF202" s="57"/>
      <c r="MG202" s="57"/>
      <c r="MH202" s="57"/>
      <c r="MI202" s="57"/>
      <c r="MJ202" s="57"/>
      <c r="MK202" s="57"/>
      <c r="ML202" s="57"/>
      <c r="MM202" s="57"/>
      <c r="MN202" s="57"/>
      <c r="MO202" s="57"/>
      <c r="MP202" s="57"/>
      <c r="MQ202" s="57"/>
      <c r="MR202" s="57"/>
      <c r="MS202" s="57"/>
      <c r="MT202" s="57"/>
      <c r="MU202" s="57"/>
      <c r="MV202" s="57"/>
      <c r="MW202" s="57"/>
      <c r="MX202" s="57"/>
      <c r="MY202" s="57"/>
      <c r="MZ202" s="57"/>
      <c r="NA202" s="57"/>
      <c r="NB202" s="57"/>
      <c r="NC202" s="57"/>
      <c r="ND202" s="57"/>
      <c r="NE202" s="57"/>
      <c r="NF202" s="57"/>
      <c r="NG202" s="57"/>
      <c r="NH202" s="57"/>
      <c r="NI202" s="57"/>
      <c r="NJ202" s="57"/>
      <c r="NK202" s="57"/>
      <c r="NL202" s="57"/>
      <c r="NM202" s="57"/>
      <c r="NN202" s="57"/>
      <c r="NO202" s="57"/>
      <c r="NP202" s="57"/>
      <c r="NQ202" s="57"/>
      <c r="NR202" s="57"/>
      <c r="NS202" s="57"/>
      <c r="NT202" s="57"/>
      <c r="NU202" s="57"/>
      <c r="NV202" s="57"/>
      <c r="NW202" s="57"/>
      <c r="NX202" s="57"/>
      <c r="NY202" s="57"/>
      <c r="NZ202" s="57"/>
      <c r="OA202" s="57"/>
      <c r="OB202" s="57"/>
      <c r="OC202" s="57"/>
      <c r="OD202" s="57"/>
      <c r="OE202" s="57"/>
      <c r="OF202" s="57"/>
    </row>
    <row r="203" spans="1:396" x14ac:dyDescent="0.25">
      <c r="D203" s="57">
        <f>VLOOKUP($B200,'Shift Plan'!$A$8:$H$55,8,FALSE)</f>
        <v>5</v>
      </c>
      <c r="E203" s="57" t="s">
        <v>26</v>
      </c>
      <c r="F203" s="57" t="s">
        <v>26</v>
      </c>
      <c r="G203" s="57" t="s">
        <v>26</v>
      </c>
      <c r="H203" s="57" t="s">
        <v>26</v>
      </c>
      <c r="I203" s="57" t="s">
        <v>26</v>
      </c>
      <c r="J203" s="57" t="s">
        <v>164</v>
      </c>
      <c r="K203" s="57" t="s">
        <v>164</v>
      </c>
      <c r="L203" s="57" t="s">
        <v>26</v>
      </c>
      <c r="M203" s="57" t="s">
        <v>26</v>
      </c>
      <c r="N203" s="57" t="s">
        <v>26</v>
      </c>
      <c r="O203" s="57" t="s">
        <v>26</v>
      </c>
      <c r="P203" s="57" t="s">
        <v>26</v>
      </c>
      <c r="Q203" s="57" t="s">
        <v>164</v>
      </c>
      <c r="R203" s="57" t="s">
        <v>164</v>
      </c>
      <c r="S203" s="57" t="s">
        <v>26</v>
      </c>
      <c r="T203" s="57" t="s">
        <v>26</v>
      </c>
      <c r="U203" s="57" t="s">
        <v>26</v>
      </c>
      <c r="V203" s="57" t="s">
        <v>26</v>
      </c>
      <c r="W203" s="57" t="s">
        <v>26</v>
      </c>
      <c r="X203" s="57" t="s">
        <v>164</v>
      </c>
      <c r="Y203" s="57" t="s">
        <v>164</v>
      </c>
      <c r="Z203" s="57" t="s">
        <v>26</v>
      </c>
      <c r="AA203" s="57" t="s">
        <v>26</v>
      </c>
      <c r="AB203" s="57" t="s">
        <v>26</v>
      </c>
      <c r="AC203" s="57" t="s">
        <v>26</v>
      </c>
      <c r="AD203" s="57" t="s">
        <v>26</v>
      </c>
      <c r="AE203" s="57" t="s">
        <v>164</v>
      </c>
      <c r="AF203" s="57" t="s">
        <v>164</v>
      </c>
      <c r="AG203" s="57" t="s">
        <v>26</v>
      </c>
      <c r="AH203" s="57" t="s">
        <v>26</v>
      </c>
      <c r="AI203" s="57" t="s">
        <v>26</v>
      </c>
      <c r="AJ203" s="57" t="s">
        <v>26</v>
      </c>
      <c r="AK203" s="57" t="s">
        <v>26</v>
      </c>
      <c r="AL203" s="57" t="s">
        <v>164</v>
      </c>
      <c r="AM203" s="57" t="s">
        <v>164</v>
      </c>
      <c r="AN203" s="57"/>
      <c r="AO203" s="57"/>
      <c r="AP203" s="57"/>
      <c r="AQ203" s="57"/>
      <c r="AR203" s="57"/>
      <c r="AS203" s="57"/>
      <c r="AT203" s="57"/>
      <c r="AU203" s="57"/>
      <c r="AV203" s="57"/>
      <c r="AW203" s="57"/>
      <c r="AX203" s="57"/>
      <c r="AY203" s="57"/>
      <c r="AZ203" s="57"/>
      <c r="BA203" s="57"/>
      <c r="BB203" s="57"/>
      <c r="BC203" s="57"/>
      <c r="BD203" s="57"/>
      <c r="BE203" s="57"/>
      <c r="BF203" s="57"/>
      <c r="BG203" s="57"/>
      <c r="BH203" s="57"/>
      <c r="BI203" s="57"/>
      <c r="BJ203" s="57"/>
      <c r="BK203" s="57"/>
      <c r="BL203" s="57"/>
      <c r="BM203" s="57"/>
      <c r="BN203" s="57"/>
      <c r="BO203" s="57"/>
      <c r="BP203" s="57"/>
      <c r="BQ203" s="57"/>
      <c r="BR203" s="57"/>
      <c r="BS203" s="57"/>
      <c r="BT203" s="57"/>
      <c r="BU203" s="57"/>
      <c r="BV203" s="57"/>
      <c r="BW203" s="57"/>
      <c r="BX203" s="57"/>
      <c r="BY203" s="57"/>
      <c r="BZ203" s="57"/>
      <c r="CA203" s="57"/>
      <c r="CB203" s="57"/>
      <c r="CC203" s="57"/>
      <c r="CD203" s="57"/>
      <c r="CE203" s="57"/>
      <c r="CF203" s="57"/>
      <c r="CG203" s="57"/>
      <c r="CH203" s="57"/>
      <c r="CI203" s="57"/>
      <c r="CJ203" s="57"/>
      <c r="CK203" s="57"/>
      <c r="CL203" s="57"/>
      <c r="CM203" s="57"/>
      <c r="CN203" s="57"/>
      <c r="CO203" s="57"/>
      <c r="CP203" s="57"/>
      <c r="CQ203" s="57"/>
      <c r="CR203" s="57"/>
      <c r="CS203" s="57"/>
      <c r="CT203" s="57"/>
      <c r="CU203" s="57"/>
      <c r="CV203" s="57"/>
      <c r="CW203" s="57"/>
      <c r="CX203" s="57"/>
      <c r="CY203" s="57"/>
      <c r="CZ203" s="57"/>
      <c r="DA203" s="57"/>
      <c r="DB203" s="57"/>
      <c r="DC203" s="57"/>
      <c r="DD203" s="57"/>
      <c r="DE203" s="57"/>
      <c r="DF203" s="57"/>
      <c r="DG203" s="57"/>
      <c r="DH203" s="57"/>
      <c r="DI203" s="57"/>
      <c r="DJ203" s="57"/>
      <c r="DK203" s="57"/>
      <c r="DL203" s="57"/>
      <c r="DM203" s="57"/>
      <c r="DN203" s="57"/>
      <c r="DO203" s="57"/>
      <c r="DP203" s="57"/>
      <c r="DQ203" s="57"/>
      <c r="DR203" s="57"/>
      <c r="DS203" s="57"/>
      <c r="DT203" s="57"/>
      <c r="DU203" s="57"/>
      <c r="DV203" s="57"/>
      <c r="DW203" s="57"/>
      <c r="DX203" s="57"/>
      <c r="DY203" s="57"/>
      <c r="DZ203" s="57"/>
      <c r="EA203" s="57"/>
      <c r="EB203" s="57"/>
      <c r="EC203" s="57"/>
      <c r="ED203" s="57"/>
      <c r="EE203" s="57"/>
      <c r="EF203" s="57"/>
      <c r="EG203" s="57"/>
      <c r="EH203" s="57"/>
      <c r="EI203" s="57"/>
      <c r="EJ203" s="57"/>
      <c r="EK203" s="57"/>
      <c r="EL203" s="57"/>
      <c r="EM203" s="57"/>
      <c r="EN203" s="57"/>
      <c r="EO203" s="57"/>
      <c r="EP203" s="57"/>
      <c r="EQ203" s="57"/>
      <c r="ER203" s="57"/>
      <c r="ES203" s="57"/>
      <c r="ET203" s="57"/>
      <c r="EU203" s="57"/>
      <c r="EV203" s="57"/>
      <c r="EW203" s="57"/>
      <c r="EX203" s="57"/>
      <c r="EY203" s="57"/>
      <c r="EZ203" s="57"/>
      <c r="FA203" s="57"/>
      <c r="FB203" s="57"/>
      <c r="FC203" s="57"/>
      <c r="FD203" s="57"/>
      <c r="FE203" s="57"/>
      <c r="FF203" s="57"/>
      <c r="FG203" s="57"/>
      <c r="FH203" s="57"/>
      <c r="FI203" s="57"/>
      <c r="FJ203" s="57"/>
      <c r="FK203" s="57"/>
      <c r="FL203" s="57"/>
      <c r="FM203" s="57"/>
      <c r="FN203" s="57"/>
      <c r="FO203" s="57"/>
      <c r="FP203" s="57"/>
      <c r="FQ203" s="57"/>
      <c r="FR203" s="57"/>
      <c r="FS203" s="57"/>
      <c r="FT203" s="57"/>
      <c r="FU203" s="57"/>
      <c r="FV203" s="57"/>
      <c r="FW203" s="57"/>
      <c r="FX203" s="57"/>
      <c r="FY203" s="57"/>
      <c r="FZ203" s="57"/>
      <c r="GA203" s="57"/>
      <c r="GB203" s="57"/>
      <c r="GC203" s="57"/>
      <c r="GD203" s="57"/>
      <c r="GE203" s="57"/>
      <c r="GF203" s="57"/>
      <c r="GG203" s="57"/>
      <c r="GH203" s="57"/>
      <c r="GI203" s="57"/>
      <c r="GJ203" s="57"/>
      <c r="GK203" s="57"/>
      <c r="GL203" s="57"/>
      <c r="GM203" s="57"/>
      <c r="GN203" s="57"/>
      <c r="GO203" s="57"/>
      <c r="GP203" s="57"/>
      <c r="GQ203" s="57"/>
      <c r="GR203" s="57"/>
      <c r="GS203" s="57"/>
      <c r="GT203" s="57"/>
      <c r="GU203" s="57"/>
      <c r="GV203" s="57"/>
      <c r="GW203" s="57"/>
      <c r="GX203" s="57"/>
      <c r="GY203" s="57"/>
      <c r="GZ203" s="57"/>
      <c r="HA203" s="57"/>
      <c r="HB203" s="57"/>
      <c r="HC203" s="57"/>
      <c r="HD203" s="57"/>
      <c r="HE203" s="57"/>
      <c r="HF203" s="57"/>
      <c r="HG203" s="57"/>
      <c r="HH203" s="57"/>
      <c r="HI203" s="57"/>
      <c r="HJ203" s="57"/>
      <c r="HK203" s="57"/>
      <c r="HL203" s="57"/>
      <c r="HM203" s="57"/>
      <c r="HN203" s="57"/>
      <c r="HO203" s="57"/>
      <c r="HP203" s="57"/>
      <c r="HQ203" s="57"/>
      <c r="HR203" s="57"/>
      <c r="HS203" s="57"/>
      <c r="HT203" s="57"/>
      <c r="HU203" s="57"/>
      <c r="HV203" s="57"/>
      <c r="HW203" s="57"/>
      <c r="HX203" s="57"/>
      <c r="HY203" s="57"/>
      <c r="HZ203" s="57"/>
      <c r="IA203" s="57"/>
      <c r="IB203" s="57"/>
      <c r="IC203" s="57"/>
      <c r="ID203" s="57"/>
      <c r="IE203" s="57"/>
      <c r="IF203" s="57"/>
      <c r="IG203" s="57"/>
      <c r="IH203" s="57"/>
      <c r="II203" s="57"/>
      <c r="IJ203" s="57"/>
      <c r="IK203" s="57"/>
      <c r="IL203" s="57"/>
      <c r="IM203" s="57"/>
      <c r="IN203" s="57"/>
      <c r="IO203" s="57"/>
      <c r="IP203" s="57"/>
      <c r="IQ203" s="57"/>
      <c r="IR203" s="57"/>
      <c r="IS203" s="57"/>
      <c r="IT203" s="57"/>
      <c r="IU203" s="57"/>
      <c r="IV203" s="57"/>
      <c r="IW203" s="57"/>
      <c r="IX203" s="57"/>
      <c r="IY203" s="57"/>
      <c r="IZ203" s="57"/>
      <c r="JA203" s="57"/>
      <c r="JB203" s="57"/>
      <c r="JC203" s="57"/>
      <c r="JD203" s="57"/>
      <c r="JE203" s="57"/>
      <c r="JF203" s="57"/>
      <c r="JG203" s="57"/>
      <c r="JH203" s="57"/>
      <c r="JI203" s="57"/>
      <c r="JJ203" s="57"/>
      <c r="JK203" s="57"/>
      <c r="JL203" s="57"/>
      <c r="JM203" s="57"/>
      <c r="JN203" s="57"/>
      <c r="JO203" s="57"/>
      <c r="JP203" s="57"/>
      <c r="JQ203" s="57"/>
      <c r="JR203" s="57"/>
      <c r="JS203" s="57"/>
      <c r="JT203" s="57"/>
      <c r="JU203" s="57"/>
      <c r="JV203" s="57"/>
      <c r="JW203" s="57"/>
      <c r="JX203" s="57"/>
      <c r="JY203" s="57"/>
      <c r="JZ203" s="57"/>
      <c r="KA203" s="57"/>
      <c r="KB203" s="57"/>
      <c r="KC203" s="57"/>
      <c r="KD203" s="57"/>
      <c r="KE203" s="57"/>
      <c r="KF203" s="57"/>
      <c r="KG203" s="57"/>
      <c r="KH203" s="57"/>
      <c r="KI203" s="57"/>
      <c r="KJ203" s="57"/>
      <c r="KK203" s="57"/>
      <c r="KL203" s="57"/>
      <c r="KM203" s="57"/>
      <c r="KN203" s="57"/>
      <c r="KO203" s="57"/>
      <c r="KP203" s="57"/>
      <c r="KQ203" s="57"/>
      <c r="KR203" s="57"/>
      <c r="KS203" s="57"/>
      <c r="KT203" s="57"/>
      <c r="KU203" s="57"/>
      <c r="KV203" s="57"/>
      <c r="KW203" s="57"/>
      <c r="KX203" s="57"/>
      <c r="KY203" s="57"/>
      <c r="KZ203" s="57"/>
      <c r="LA203" s="57"/>
      <c r="LB203" s="57"/>
      <c r="LC203" s="57"/>
      <c r="LD203" s="57"/>
      <c r="LE203" s="57"/>
      <c r="LF203" s="57"/>
      <c r="LG203" s="57"/>
      <c r="LH203" s="57"/>
      <c r="LI203" s="57"/>
      <c r="LJ203" s="57"/>
      <c r="LK203" s="57"/>
      <c r="LL203" s="57"/>
      <c r="LM203" s="57"/>
      <c r="LN203" s="57"/>
      <c r="LO203" s="57"/>
      <c r="LP203" s="57"/>
      <c r="LQ203" s="57"/>
      <c r="LR203" s="57"/>
      <c r="LS203" s="57"/>
      <c r="LT203" s="57"/>
      <c r="LU203" s="57"/>
      <c r="LV203" s="57"/>
      <c r="LW203" s="57"/>
      <c r="LX203" s="57"/>
      <c r="LY203" s="57"/>
      <c r="LZ203" s="57"/>
      <c r="MA203" s="57"/>
      <c r="MB203" s="57"/>
      <c r="MC203" s="57"/>
      <c r="MD203" s="57"/>
      <c r="ME203" s="57"/>
      <c r="MF203" s="57"/>
      <c r="MG203" s="57"/>
      <c r="MH203" s="57"/>
      <c r="MI203" s="57"/>
      <c r="MJ203" s="57"/>
      <c r="MK203" s="57"/>
      <c r="ML203" s="57"/>
      <c r="MM203" s="57"/>
      <c r="MN203" s="57"/>
      <c r="MO203" s="57"/>
      <c r="MP203" s="57"/>
      <c r="MQ203" s="57"/>
      <c r="MR203" s="57"/>
      <c r="MS203" s="57"/>
      <c r="MT203" s="57"/>
      <c r="MU203" s="57"/>
      <c r="MV203" s="57"/>
      <c r="MW203" s="57"/>
      <c r="MX203" s="57"/>
      <c r="MY203" s="57"/>
      <c r="MZ203" s="57"/>
      <c r="NA203" s="57"/>
      <c r="NB203" s="57"/>
      <c r="NC203" s="57"/>
      <c r="ND203" s="57"/>
      <c r="NE203" s="57"/>
      <c r="NF203" s="57"/>
      <c r="NG203" s="57"/>
      <c r="NH203" s="57"/>
      <c r="NI203" s="57"/>
      <c r="NJ203" s="57"/>
      <c r="NK203" s="57"/>
      <c r="NL203" s="57"/>
      <c r="NM203" s="57"/>
      <c r="NN203" s="57"/>
      <c r="NO203" s="57"/>
      <c r="NP203" s="57"/>
      <c r="NQ203" s="57"/>
      <c r="NR203" s="57"/>
      <c r="NS203" s="57"/>
      <c r="NT203" s="57"/>
      <c r="NU203" s="57"/>
      <c r="NV203" s="57"/>
      <c r="NW203" s="57"/>
      <c r="NX203" s="57"/>
      <c r="NY203" s="57"/>
      <c r="NZ203" s="57"/>
      <c r="OA203" s="57"/>
      <c r="OB203" s="57"/>
      <c r="OC203" s="57"/>
      <c r="OD203" s="57"/>
      <c r="OE203" s="57"/>
      <c r="OF203" s="57"/>
    </row>
    <row r="204" spans="1:396" x14ac:dyDescent="0.25">
      <c r="D204" s="57"/>
      <c r="E204" s="57" t="s">
        <v>27</v>
      </c>
      <c r="F204" s="57" t="s">
        <v>27</v>
      </c>
      <c r="G204" s="57" t="s">
        <v>27</v>
      </c>
      <c r="H204" s="57" t="s">
        <v>27</v>
      </c>
      <c r="I204" s="57" t="s">
        <v>27</v>
      </c>
      <c r="J204" s="57" t="s">
        <v>164</v>
      </c>
      <c r="K204" s="57" t="s">
        <v>164</v>
      </c>
      <c r="L204" s="57" t="s">
        <v>27</v>
      </c>
      <c r="M204" s="57" t="s">
        <v>27</v>
      </c>
      <c r="N204" s="57" t="s">
        <v>27</v>
      </c>
      <c r="O204" s="57" t="s">
        <v>27</v>
      </c>
      <c r="P204" s="57" t="s">
        <v>27</v>
      </c>
      <c r="Q204" s="57" t="s">
        <v>164</v>
      </c>
      <c r="R204" s="57" t="s">
        <v>164</v>
      </c>
      <c r="S204" s="57" t="s">
        <v>27</v>
      </c>
      <c r="T204" s="57" t="s">
        <v>27</v>
      </c>
      <c r="U204" s="57" t="s">
        <v>27</v>
      </c>
      <c r="V204" s="57" t="s">
        <v>27</v>
      </c>
      <c r="W204" s="57" t="s">
        <v>27</v>
      </c>
      <c r="X204" s="57" t="s">
        <v>164</v>
      </c>
      <c r="Y204" s="57" t="s">
        <v>164</v>
      </c>
      <c r="Z204" s="57" t="s">
        <v>27</v>
      </c>
      <c r="AA204" s="57" t="s">
        <v>27</v>
      </c>
      <c r="AB204" s="57" t="s">
        <v>27</v>
      </c>
      <c r="AC204" s="57" t="s">
        <v>27</v>
      </c>
      <c r="AD204" s="57" t="s">
        <v>27</v>
      </c>
      <c r="AE204" s="57" t="s">
        <v>164</v>
      </c>
      <c r="AF204" s="57" t="s">
        <v>164</v>
      </c>
      <c r="AG204" s="57" t="s">
        <v>27</v>
      </c>
      <c r="AH204" s="57" t="s">
        <v>27</v>
      </c>
      <c r="AI204" s="57" t="s">
        <v>27</v>
      </c>
      <c r="AJ204" s="57" t="s">
        <v>27</v>
      </c>
      <c r="AK204" s="57" t="s">
        <v>27</v>
      </c>
      <c r="AL204" s="57" t="s">
        <v>164</v>
      </c>
      <c r="AM204" s="57" t="s">
        <v>164</v>
      </c>
      <c r="AN204" s="57"/>
      <c r="AO204" s="57"/>
      <c r="AP204" s="57"/>
      <c r="AQ204" s="57"/>
      <c r="AR204" s="57"/>
      <c r="AS204" s="57"/>
      <c r="AT204" s="57"/>
      <c r="AU204" s="57"/>
      <c r="AV204" s="57"/>
      <c r="AW204" s="57"/>
      <c r="AX204" s="57"/>
      <c r="AY204" s="57"/>
      <c r="AZ204" s="57"/>
      <c r="BA204" s="57"/>
      <c r="BB204" s="57"/>
      <c r="BC204" s="57"/>
      <c r="BD204" s="57"/>
      <c r="BE204" s="57"/>
      <c r="BF204" s="57"/>
      <c r="BG204" s="57"/>
      <c r="BH204" s="57"/>
      <c r="BI204" s="57"/>
      <c r="BJ204" s="57"/>
      <c r="BK204" s="57"/>
      <c r="BL204" s="57"/>
      <c r="BM204" s="57"/>
      <c r="BN204" s="57"/>
      <c r="BO204" s="57"/>
      <c r="BP204" s="57"/>
      <c r="BQ204" s="57"/>
      <c r="BR204" s="57"/>
      <c r="BS204" s="57"/>
      <c r="BT204" s="57"/>
      <c r="BU204" s="57"/>
      <c r="BV204" s="57"/>
      <c r="BW204" s="57"/>
      <c r="BX204" s="57"/>
      <c r="BY204" s="57"/>
      <c r="BZ204" s="57"/>
      <c r="CA204" s="57"/>
      <c r="CB204" s="57"/>
      <c r="CC204" s="57"/>
      <c r="CD204" s="57"/>
      <c r="CE204" s="57"/>
      <c r="CF204" s="57"/>
      <c r="CG204" s="57"/>
      <c r="CH204" s="57"/>
      <c r="CI204" s="57"/>
      <c r="CJ204" s="57"/>
      <c r="CK204" s="57"/>
      <c r="CL204" s="57"/>
      <c r="CM204" s="57"/>
      <c r="CN204" s="57"/>
      <c r="CO204" s="57"/>
      <c r="CP204" s="57"/>
      <c r="CQ204" s="57"/>
      <c r="CR204" s="57"/>
      <c r="CS204" s="57"/>
      <c r="CT204" s="57"/>
      <c r="CU204" s="57"/>
      <c r="CV204" s="57"/>
      <c r="CW204" s="57"/>
      <c r="CX204" s="57"/>
      <c r="CY204" s="57"/>
      <c r="CZ204" s="57"/>
      <c r="DA204" s="57"/>
      <c r="DB204" s="57"/>
      <c r="DC204" s="57"/>
      <c r="DD204" s="57"/>
      <c r="DE204" s="57"/>
      <c r="DF204" s="57"/>
      <c r="DG204" s="57"/>
      <c r="DH204" s="57"/>
      <c r="DI204" s="57"/>
      <c r="DJ204" s="57"/>
      <c r="DK204" s="57"/>
      <c r="DL204" s="57"/>
      <c r="DM204" s="57"/>
      <c r="DN204" s="57"/>
      <c r="DO204" s="57"/>
      <c r="DP204" s="57"/>
      <c r="DQ204" s="57"/>
      <c r="DR204" s="57"/>
      <c r="DS204" s="57"/>
      <c r="DT204" s="57"/>
      <c r="DU204" s="57"/>
      <c r="DV204" s="57"/>
      <c r="DW204" s="57"/>
      <c r="DX204" s="57"/>
      <c r="DY204" s="57"/>
      <c r="DZ204" s="57"/>
      <c r="EA204" s="57"/>
      <c r="EB204" s="57"/>
      <c r="EC204" s="57"/>
      <c r="ED204" s="57"/>
      <c r="EE204" s="57"/>
      <c r="EF204" s="57"/>
      <c r="EG204" s="57"/>
      <c r="EH204" s="57"/>
      <c r="EI204" s="57"/>
      <c r="EJ204" s="57"/>
      <c r="EK204" s="57"/>
      <c r="EL204" s="57"/>
      <c r="EM204" s="57"/>
      <c r="EN204" s="57"/>
      <c r="EO204" s="57"/>
      <c r="EP204" s="57"/>
      <c r="EQ204" s="57"/>
      <c r="ER204" s="57"/>
      <c r="ES204" s="57"/>
      <c r="ET204" s="57"/>
      <c r="EU204" s="57"/>
      <c r="EV204" s="57"/>
      <c r="EW204" s="57"/>
      <c r="EX204" s="57"/>
      <c r="EY204" s="57"/>
      <c r="EZ204" s="57"/>
      <c r="FA204" s="57"/>
      <c r="FB204" s="57"/>
      <c r="FC204" s="57"/>
      <c r="FD204" s="57"/>
      <c r="FE204" s="57"/>
      <c r="FF204" s="57"/>
      <c r="FG204" s="57"/>
      <c r="FH204" s="57"/>
      <c r="FI204" s="57"/>
      <c r="FJ204" s="57"/>
      <c r="FK204" s="57"/>
      <c r="FL204" s="57"/>
      <c r="FM204" s="57"/>
      <c r="FN204" s="57"/>
      <c r="FO204" s="57"/>
      <c r="FP204" s="57"/>
      <c r="FQ204" s="57"/>
      <c r="FR204" s="57"/>
      <c r="FS204" s="57"/>
      <c r="FT204" s="57"/>
      <c r="FU204" s="57"/>
      <c r="FV204" s="57"/>
      <c r="FW204" s="57"/>
      <c r="FX204" s="57"/>
      <c r="FY204" s="57"/>
      <c r="FZ204" s="57"/>
      <c r="GA204" s="57"/>
      <c r="GB204" s="57"/>
      <c r="GC204" s="57"/>
      <c r="GD204" s="57"/>
      <c r="GE204" s="57"/>
      <c r="GF204" s="57"/>
      <c r="GG204" s="57"/>
      <c r="GH204" s="57"/>
      <c r="GI204" s="57"/>
      <c r="GJ204" s="57"/>
      <c r="GK204" s="57"/>
      <c r="GL204" s="57"/>
      <c r="GM204" s="57"/>
      <c r="GN204" s="57"/>
      <c r="GO204" s="57"/>
      <c r="GP204" s="57"/>
      <c r="GQ204" s="57"/>
      <c r="GR204" s="57"/>
      <c r="GS204" s="57"/>
      <c r="GT204" s="57"/>
      <c r="GU204" s="57"/>
      <c r="GV204" s="57"/>
      <c r="GW204" s="57"/>
      <c r="GX204" s="57"/>
      <c r="GY204" s="57"/>
      <c r="GZ204" s="57"/>
      <c r="HA204" s="57"/>
      <c r="HB204" s="57"/>
      <c r="HC204" s="57"/>
      <c r="HD204" s="57"/>
      <c r="HE204" s="57"/>
      <c r="HF204" s="57"/>
      <c r="HG204" s="57"/>
      <c r="HH204" s="57"/>
      <c r="HI204" s="57"/>
      <c r="HJ204" s="57"/>
      <c r="HK204" s="57"/>
      <c r="HL204" s="57"/>
      <c r="HM204" s="57"/>
      <c r="HN204" s="57"/>
      <c r="HO204" s="57"/>
      <c r="HP204" s="57"/>
      <c r="HQ204" s="57"/>
      <c r="HR204" s="57"/>
      <c r="HS204" s="57"/>
      <c r="HT204" s="57"/>
      <c r="HU204" s="57"/>
      <c r="HV204" s="57"/>
      <c r="HW204" s="57"/>
      <c r="HX204" s="57"/>
      <c r="HY204" s="57"/>
      <c r="HZ204" s="57"/>
      <c r="IA204" s="57"/>
      <c r="IB204" s="57"/>
      <c r="IC204" s="57"/>
      <c r="ID204" s="57"/>
      <c r="IE204" s="57"/>
      <c r="IF204" s="57"/>
      <c r="IG204" s="57"/>
      <c r="IH204" s="57"/>
      <c r="II204" s="57"/>
      <c r="IJ204" s="57"/>
      <c r="IK204" s="57"/>
      <c r="IL204" s="57"/>
      <c r="IM204" s="57"/>
      <c r="IN204" s="57"/>
      <c r="IO204" s="57"/>
      <c r="IP204" s="57"/>
      <c r="IQ204" s="57"/>
      <c r="IR204" s="57"/>
      <c r="IS204" s="57"/>
      <c r="IT204" s="57"/>
      <c r="IU204" s="57"/>
      <c r="IV204" s="57"/>
      <c r="IW204" s="57"/>
      <c r="IX204" s="57"/>
      <c r="IY204" s="57"/>
      <c r="IZ204" s="57"/>
      <c r="JA204" s="57"/>
      <c r="JB204" s="57"/>
      <c r="JC204" s="57"/>
      <c r="JD204" s="57"/>
      <c r="JE204" s="57"/>
      <c r="JF204" s="57"/>
      <c r="JG204" s="57"/>
      <c r="JH204" s="57"/>
      <c r="JI204" s="57"/>
      <c r="JJ204" s="57"/>
      <c r="JK204" s="57"/>
      <c r="JL204" s="57"/>
      <c r="JM204" s="57"/>
      <c r="JN204" s="57"/>
      <c r="JO204" s="57"/>
      <c r="JP204" s="57"/>
      <c r="JQ204" s="57"/>
      <c r="JR204" s="57"/>
      <c r="JS204" s="57"/>
      <c r="JT204" s="57"/>
      <c r="JU204" s="57"/>
      <c r="JV204" s="57"/>
      <c r="JW204" s="57"/>
      <c r="JX204" s="57"/>
      <c r="JY204" s="57"/>
      <c r="JZ204" s="57"/>
      <c r="KA204" s="57"/>
      <c r="KB204" s="57"/>
      <c r="KC204" s="57"/>
      <c r="KD204" s="57"/>
      <c r="KE204" s="57"/>
      <c r="KF204" s="57"/>
      <c r="KG204" s="57"/>
      <c r="KH204" s="57"/>
      <c r="KI204" s="57"/>
      <c r="KJ204" s="57"/>
      <c r="KK204" s="57"/>
      <c r="KL204" s="57"/>
      <c r="KM204" s="57"/>
      <c r="KN204" s="57"/>
      <c r="KO204" s="57"/>
      <c r="KP204" s="57"/>
      <c r="KQ204" s="57"/>
      <c r="KR204" s="57"/>
      <c r="KS204" s="57"/>
      <c r="KT204" s="57"/>
      <c r="KU204" s="57"/>
      <c r="KV204" s="57"/>
      <c r="KW204" s="57"/>
      <c r="KX204" s="57"/>
      <c r="KY204" s="57"/>
      <c r="KZ204" s="57"/>
      <c r="LA204" s="57"/>
      <c r="LB204" s="57"/>
      <c r="LC204" s="57"/>
      <c r="LD204" s="57"/>
      <c r="LE204" s="57"/>
      <c r="LF204" s="57"/>
      <c r="LG204" s="57"/>
      <c r="LH204" s="57"/>
      <c r="LI204" s="57"/>
      <c r="LJ204" s="57"/>
      <c r="LK204" s="57"/>
      <c r="LL204" s="57"/>
      <c r="LM204" s="57"/>
      <c r="LN204" s="57"/>
      <c r="LO204" s="57"/>
      <c r="LP204" s="57"/>
      <c r="LQ204" s="57"/>
      <c r="LR204" s="57"/>
      <c r="LS204" s="57"/>
      <c r="LT204" s="57"/>
      <c r="LU204" s="57"/>
      <c r="LV204" s="57"/>
      <c r="LW204" s="57"/>
      <c r="LX204" s="57"/>
      <c r="LY204" s="57"/>
      <c r="LZ204" s="57"/>
      <c r="MA204" s="57"/>
      <c r="MB204" s="57"/>
      <c r="MC204" s="57"/>
      <c r="MD204" s="57"/>
      <c r="ME204" s="57"/>
      <c r="MF204" s="57"/>
      <c r="MG204" s="57"/>
      <c r="MH204" s="57"/>
      <c r="MI204" s="57"/>
      <c r="MJ204" s="57"/>
      <c r="MK204" s="57"/>
      <c r="ML204" s="57"/>
      <c r="MM204" s="57"/>
      <c r="MN204" s="57"/>
      <c r="MO204" s="57"/>
      <c r="MP204" s="57"/>
      <c r="MQ204" s="57"/>
      <c r="MR204" s="57"/>
      <c r="MS204" s="57"/>
      <c r="MT204" s="57"/>
      <c r="MU204" s="57"/>
      <c r="MV204" s="57"/>
      <c r="MW204" s="57"/>
      <c r="MX204" s="57"/>
      <c r="MY204" s="57"/>
      <c r="MZ204" s="57"/>
      <c r="NA204" s="57"/>
      <c r="NB204" s="57"/>
      <c r="NC204" s="57"/>
      <c r="ND204" s="57"/>
      <c r="NE204" s="57"/>
      <c r="NF204" s="57"/>
      <c r="NG204" s="57"/>
      <c r="NH204" s="57"/>
      <c r="NI204" s="57"/>
      <c r="NJ204" s="57"/>
      <c r="NK204" s="57"/>
      <c r="NL204" s="57"/>
      <c r="NM204" s="57"/>
      <c r="NN204" s="57"/>
      <c r="NO204" s="57"/>
      <c r="NP204" s="57"/>
      <c r="NQ204" s="57"/>
      <c r="NR204" s="57"/>
      <c r="NS204" s="57"/>
      <c r="NT204" s="57"/>
      <c r="NU204" s="57"/>
      <c r="NV204" s="57"/>
      <c r="NW204" s="57"/>
      <c r="NX204" s="57"/>
      <c r="NY204" s="57"/>
      <c r="NZ204" s="57"/>
      <c r="OA204" s="57"/>
      <c r="OB204" s="57"/>
      <c r="OC204" s="57"/>
      <c r="OD204" s="57"/>
      <c r="OE204" s="57"/>
      <c r="OF204" s="57"/>
    </row>
    <row r="205" spans="1:396" x14ac:dyDescent="0.25">
      <c r="D205" s="57"/>
      <c r="E205" s="57"/>
      <c r="F205" s="57"/>
      <c r="G205" s="57"/>
      <c r="H205" s="57"/>
      <c r="I205" s="57"/>
      <c r="J205" s="57"/>
      <c r="K205" s="57"/>
      <c r="L205" s="57"/>
      <c r="M205" s="57"/>
      <c r="N205" s="57"/>
      <c r="O205" s="57"/>
      <c r="P205" s="57"/>
      <c r="Q205" s="57"/>
      <c r="R205" s="57"/>
      <c r="S205" s="57"/>
      <c r="T205" s="57"/>
      <c r="U205" s="57"/>
      <c r="V205" s="57"/>
      <c r="W205" s="57"/>
      <c r="X205" s="57"/>
      <c r="Y205" s="57"/>
      <c r="Z205" s="57"/>
      <c r="AA205" s="57"/>
      <c r="AB205" s="57"/>
      <c r="AC205" s="57"/>
      <c r="AD205" s="57"/>
      <c r="AE205" s="57"/>
      <c r="AF205" s="57"/>
      <c r="AG205" s="57"/>
      <c r="AH205" s="57"/>
      <c r="AI205" s="57"/>
      <c r="AJ205" s="57"/>
      <c r="AK205" s="57"/>
      <c r="AL205" s="57"/>
      <c r="AM205" s="57"/>
      <c r="AN205" s="57"/>
      <c r="AO205" s="57"/>
      <c r="AP205" s="57"/>
      <c r="AQ205" s="57"/>
      <c r="AR205" s="57"/>
      <c r="AS205" s="57"/>
      <c r="AT205" s="57"/>
      <c r="AU205" s="57"/>
      <c r="AV205" s="57"/>
      <c r="AW205" s="57"/>
      <c r="AX205" s="57"/>
      <c r="AY205" s="57"/>
      <c r="AZ205" s="57"/>
      <c r="BA205" s="57"/>
      <c r="BB205" s="57"/>
      <c r="BC205" s="57"/>
      <c r="BD205" s="57"/>
      <c r="BE205" s="57"/>
      <c r="BF205" s="57"/>
      <c r="BG205" s="57"/>
      <c r="BH205" s="57"/>
      <c r="BI205" s="57"/>
      <c r="BJ205" s="57"/>
      <c r="BK205" s="57"/>
      <c r="BL205" s="57"/>
      <c r="BM205" s="57"/>
      <c r="BN205" s="57"/>
      <c r="BO205" s="57"/>
      <c r="BP205" s="57"/>
      <c r="BQ205" s="57"/>
      <c r="BR205" s="57"/>
      <c r="BS205" s="57"/>
      <c r="BT205" s="57"/>
      <c r="BU205" s="57"/>
      <c r="BV205" s="57"/>
      <c r="BW205" s="57"/>
      <c r="BX205" s="57"/>
      <c r="BY205" s="57"/>
      <c r="BZ205" s="57"/>
      <c r="CA205" s="57"/>
      <c r="CB205" s="57"/>
      <c r="CC205" s="57"/>
      <c r="CD205" s="57"/>
      <c r="CE205" s="57"/>
      <c r="CF205" s="57"/>
      <c r="CG205" s="57"/>
      <c r="CH205" s="57"/>
      <c r="CI205" s="57"/>
      <c r="CJ205" s="57"/>
      <c r="CK205" s="57"/>
      <c r="CL205" s="57"/>
      <c r="CM205" s="57"/>
      <c r="CN205" s="57"/>
      <c r="CO205" s="57"/>
      <c r="CP205" s="57"/>
      <c r="CQ205" s="57"/>
      <c r="CR205" s="57"/>
      <c r="CS205" s="57"/>
      <c r="CT205" s="57"/>
      <c r="CU205" s="57"/>
      <c r="CV205" s="57"/>
      <c r="CW205" s="57"/>
      <c r="CX205" s="57"/>
      <c r="CY205" s="57"/>
      <c r="CZ205" s="57"/>
      <c r="DA205" s="57"/>
      <c r="DB205" s="57"/>
      <c r="DC205" s="57"/>
      <c r="DD205" s="57"/>
      <c r="DE205" s="57"/>
      <c r="DF205" s="57"/>
      <c r="DG205" s="57"/>
      <c r="DH205" s="57"/>
      <c r="DI205" s="57"/>
      <c r="DJ205" s="57"/>
      <c r="DK205" s="57"/>
      <c r="DL205" s="57"/>
      <c r="DM205" s="57"/>
      <c r="DN205" s="57"/>
      <c r="DO205" s="57"/>
      <c r="DP205" s="57"/>
      <c r="DQ205" s="57"/>
      <c r="DR205" s="57"/>
      <c r="DS205" s="57"/>
      <c r="DT205" s="57"/>
      <c r="DU205" s="57"/>
      <c r="DV205" s="57"/>
      <c r="DW205" s="57"/>
      <c r="DX205" s="57"/>
      <c r="DY205" s="57"/>
      <c r="DZ205" s="57"/>
      <c r="EA205" s="57"/>
      <c r="EB205" s="57"/>
      <c r="EC205" s="57"/>
      <c r="ED205" s="57"/>
      <c r="EE205" s="57"/>
      <c r="EF205" s="57"/>
      <c r="EG205" s="57"/>
      <c r="EH205" s="57"/>
      <c r="EI205" s="57"/>
      <c r="EJ205" s="57"/>
      <c r="EK205" s="57"/>
      <c r="EL205" s="57"/>
      <c r="EM205" s="57"/>
      <c r="EN205" s="57"/>
      <c r="EO205" s="57"/>
      <c r="EP205" s="57"/>
      <c r="EQ205" s="57"/>
      <c r="ER205" s="57"/>
      <c r="ES205" s="57"/>
      <c r="ET205" s="57"/>
      <c r="EU205" s="57"/>
      <c r="EV205" s="57"/>
      <c r="EW205" s="57"/>
      <c r="EX205" s="57"/>
      <c r="EY205" s="57"/>
      <c r="EZ205" s="57"/>
      <c r="FA205" s="57"/>
      <c r="FB205" s="57"/>
      <c r="FC205" s="57"/>
      <c r="FD205" s="57"/>
      <c r="FE205" s="57"/>
      <c r="FF205" s="57"/>
      <c r="FG205" s="57"/>
      <c r="FH205" s="57"/>
      <c r="FI205" s="57"/>
      <c r="FJ205" s="57"/>
      <c r="FK205" s="57"/>
      <c r="FL205" s="57"/>
      <c r="FM205" s="57"/>
      <c r="FN205" s="57"/>
      <c r="FO205" s="57"/>
      <c r="FP205" s="57"/>
      <c r="FQ205" s="57"/>
      <c r="FR205" s="57"/>
      <c r="FS205" s="57"/>
      <c r="FT205" s="57"/>
      <c r="FU205" s="57"/>
      <c r="FV205" s="57"/>
      <c r="FW205" s="57"/>
      <c r="FX205" s="57"/>
      <c r="FY205" s="57"/>
      <c r="FZ205" s="57"/>
      <c r="GA205" s="57"/>
      <c r="GB205" s="57"/>
      <c r="GC205" s="57"/>
      <c r="GD205" s="57"/>
      <c r="GE205" s="57"/>
      <c r="GF205" s="57"/>
      <c r="GG205" s="57"/>
      <c r="GH205" s="57"/>
      <c r="GI205" s="57"/>
      <c r="GJ205" s="57"/>
      <c r="GK205" s="57"/>
      <c r="GL205" s="57"/>
      <c r="GM205" s="57"/>
      <c r="GN205" s="57"/>
      <c r="GO205" s="57"/>
      <c r="GP205" s="57"/>
      <c r="GQ205" s="57"/>
      <c r="GR205" s="57"/>
      <c r="GS205" s="57"/>
      <c r="GT205" s="57"/>
      <c r="GU205" s="57"/>
      <c r="GV205" s="57"/>
      <c r="GW205" s="57"/>
      <c r="GX205" s="57"/>
      <c r="GY205" s="57"/>
      <c r="GZ205" s="57"/>
      <c r="HA205" s="57"/>
      <c r="HB205" s="57"/>
      <c r="HC205" s="57"/>
      <c r="HD205" s="57"/>
      <c r="HE205" s="57"/>
      <c r="HF205" s="57"/>
      <c r="HG205" s="57"/>
      <c r="HH205" s="57"/>
      <c r="HI205" s="57"/>
      <c r="HJ205" s="57"/>
      <c r="HK205" s="57"/>
      <c r="HL205" s="57"/>
      <c r="HM205" s="57"/>
      <c r="HN205" s="57"/>
      <c r="HO205" s="57"/>
      <c r="HP205" s="57"/>
      <c r="HQ205" s="57"/>
      <c r="HR205" s="57"/>
      <c r="HS205" s="57"/>
      <c r="HT205" s="57"/>
      <c r="HU205" s="57"/>
      <c r="HV205" s="57"/>
      <c r="HW205" s="57"/>
      <c r="HX205" s="57"/>
      <c r="HY205" s="57"/>
      <c r="HZ205" s="57"/>
      <c r="IA205" s="57"/>
      <c r="IB205" s="57"/>
      <c r="IC205" s="57"/>
      <c r="ID205" s="57"/>
      <c r="IE205" s="57"/>
      <c r="IF205" s="57"/>
      <c r="IG205" s="57"/>
      <c r="IH205" s="57"/>
      <c r="II205" s="57"/>
      <c r="IJ205" s="57"/>
      <c r="IK205" s="57"/>
      <c r="IL205" s="57"/>
      <c r="IM205" s="57"/>
      <c r="IN205" s="57"/>
      <c r="IO205" s="57"/>
      <c r="IP205" s="57"/>
      <c r="IQ205" s="57"/>
      <c r="IR205" s="57"/>
      <c r="IS205" s="57"/>
      <c r="IT205" s="57"/>
      <c r="IU205" s="57"/>
      <c r="IV205" s="57"/>
      <c r="IW205" s="57"/>
      <c r="IX205" s="57"/>
      <c r="IY205" s="57"/>
      <c r="IZ205" s="57"/>
      <c r="JA205" s="57"/>
      <c r="JB205" s="57"/>
      <c r="JC205" s="57"/>
      <c r="JD205" s="57"/>
      <c r="JE205" s="57"/>
      <c r="JF205" s="57"/>
      <c r="JG205" s="57"/>
      <c r="JH205" s="57"/>
      <c r="JI205" s="57"/>
      <c r="JJ205" s="57"/>
      <c r="JK205" s="57"/>
      <c r="JL205" s="57"/>
      <c r="JM205" s="57"/>
      <c r="JN205" s="57"/>
      <c r="JO205" s="57"/>
      <c r="JP205" s="57"/>
      <c r="JQ205" s="57"/>
      <c r="JR205" s="57"/>
      <c r="JS205" s="57"/>
      <c r="JT205" s="57"/>
      <c r="JU205" s="57"/>
      <c r="JV205" s="57"/>
      <c r="JW205" s="57"/>
      <c r="JX205" s="57"/>
      <c r="JY205" s="57"/>
      <c r="JZ205" s="57"/>
      <c r="KA205" s="57"/>
      <c r="KB205" s="57"/>
      <c r="KC205" s="57"/>
      <c r="KD205" s="57"/>
      <c r="KE205" s="57"/>
      <c r="KF205" s="57"/>
      <c r="KG205" s="57"/>
      <c r="KH205" s="57"/>
      <c r="KI205" s="57"/>
      <c r="KJ205" s="57"/>
      <c r="KK205" s="57"/>
      <c r="KL205" s="57"/>
      <c r="KM205" s="57"/>
      <c r="KN205" s="57"/>
      <c r="KO205" s="57"/>
      <c r="KP205" s="57"/>
      <c r="KQ205" s="57"/>
      <c r="KR205" s="57"/>
      <c r="KS205" s="57"/>
      <c r="KT205" s="57"/>
      <c r="KU205" s="57"/>
      <c r="KV205" s="57"/>
      <c r="KW205" s="57"/>
      <c r="KX205" s="57"/>
      <c r="KY205" s="57"/>
      <c r="KZ205" s="57"/>
      <c r="LA205" s="57"/>
      <c r="LB205" s="57"/>
      <c r="LC205" s="57"/>
      <c r="LD205" s="57"/>
      <c r="LE205" s="57"/>
      <c r="LF205" s="57"/>
      <c r="LG205" s="57"/>
      <c r="LH205" s="57"/>
      <c r="LI205" s="57"/>
      <c r="LJ205" s="57"/>
      <c r="LK205" s="57"/>
      <c r="LL205" s="57"/>
      <c r="LM205" s="57"/>
      <c r="LN205" s="57"/>
      <c r="LO205" s="57"/>
      <c r="LP205" s="57"/>
      <c r="LQ205" s="57"/>
      <c r="LR205" s="57"/>
      <c r="LS205" s="57"/>
      <c r="LT205" s="57"/>
      <c r="LU205" s="57"/>
      <c r="LV205" s="57"/>
      <c r="LW205" s="57"/>
      <c r="LX205" s="57"/>
      <c r="LY205" s="57"/>
      <c r="LZ205" s="57"/>
      <c r="MA205" s="57"/>
      <c r="MB205" s="57"/>
      <c r="MC205" s="57"/>
      <c r="MD205" s="57"/>
      <c r="ME205" s="57"/>
      <c r="MF205" s="57"/>
      <c r="MG205" s="57"/>
      <c r="MH205" s="57"/>
      <c r="MI205" s="57"/>
      <c r="MJ205" s="57"/>
      <c r="MK205" s="57"/>
      <c r="ML205" s="57"/>
      <c r="MM205" s="57"/>
      <c r="MN205" s="57"/>
      <c r="MO205" s="57"/>
      <c r="MP205" s="57"/>
      <c r="MQ205" s="57"/>
      <c r="MR205" s="57"/>
      <c r="MS205" s="57"/>
      <c r="MT205" s="57"/>
      <c r="MU205" s="57"/>
      <c r="MV205" s="57"/>
      <c r="MW205" s="57"/>
      <c r="MX205" s="57"/>
      <c r="MY205" s="57"/>
      <c r="MZ205" s="57"/>
      <c r="NA205" s="57"/>
      <c r="NB205" s="57"/>
      <c r="NC205" s="57"/>
      <c r="ND205" s="57"/>
      <c r="NE205" s="57"/>
      <c r="NF205" s="57"/>
      <c r="NG205" s="57"/>
      <c r="NH205" s="57"/>
      <c r="NI205" s="57"/>
      <c r="NJ205" s="57"/>
      <c r="NK205" s="57"/>
      <c r="NL205" s="57"/>
      <c r="NM205" s="57"/>
      <c r="NN205" s="57"/>
      <c r="NO205" s="57"/>
      <c r="NP205" s="57"/>
      <c r="NQ205" s="57"/>
      <c r="NR205" s="57"/>
      <c r="NS205" s="57"/>
      <c r="NT205" s="57"/>
      <c r="NU205" s="57"/>
      <c r="NV205" s="57"/>
      <c r="NW205" s="57"/>
      <c r="NX205" s="57"/>
      <c r="NY205" s="57"/>
      <c r="NZ205" s="57"/>
      <c r="OA205" s="57"/>
      <c r="OB205" s="57"/>
      <c r="OC205" s="57"/>
      <c r="OD205" s="57"/>
      <c r="OE205" s="57"/>
      <c r="OF205" s="57"/>
    </row>
    <row r="206" spans="1:396" x14ac:dyDescent="0.25">
      <c r="A206" s="58">
        <v>4</v>
      </c>
      <c r="B206" s="58">
        <v>35</v>
      </c>
      <c r="C206" s="59" t="s">
        <v>78</v>
      </c>
      <c r="D206" s="59">
        <f>VLOOKUP($B206,'Shift Plan'!$A$8:$N$55,14,FALSE)</f>
        <v>7</v>
      </c>
      <c r="E206" s="57" t="s">
        <v>70</v>
      </c>
      <c r="F206" s="57" t="s">
        <v>69</v>
      </c>
      <c r="G206" s="57"/>
      <c r="H206" s="57"/>
      <c r="I206" s="57"/>
      <c r="J206" s="57"/>
      <c r="K206" s="57"/>
      <c r="L206" s="57"/>
      <c r="M206" s="57"/>
      <c r="N206" s="57"/>
      <c r="O206" s="57"/>
      <c r="P206" s="57"/>
      <c r="Q206" s="57"/>
      <c r="R206" s="57"/>
      <c r="S206" s="57"/>
      <c r="T206" s="57"/>
      <c r="U206" s="57"/>
      <c r="V206" s="57"/>
      <c r="W206" s="57"/>
      <c r="X206" s="57"/>
      <c r="Y206" s="57"/>
      <c r="Z206" s="57"/>
      <c r="AA206" s="57"/>
      <c r="AB206" s="57"/>
      <c r="AC206" s="57"/>
      <c r="AD206" s="57"/>
      <c r="AE206" s="57"/>
      <c r="AF206" s="57"/>
      <c r="AG206" s="57"/>
      <c r="AH206" s="57"/>
      <c r="AI206" s="57"/>
      <c r="AJ206" s="57"/>
      <c r="AK206" s="57"/>
      <c r="AL206" s="57"/>
      <c r="AM206" s="57"/>
      <c r="AN206" s="57"/>
      <c r="AO206" s="57"/>
      <c r="AP206" s="57"/>
      <c r="AQ206" s="57"/>
      <c r="AR206" s="57"/>
      <c r="AS206" s="57"/>
      <c r="AT206" s="57"/>
    </row>
    <row r="207" spans="1:396" x14ac:dyDescent="0.25">
      <c r="C207" s="60" t="s">
        <v>34</v>
      </c>
      <c r="D207" s="57">
        <f>VLOOKUP($B206,'Shift Plan'!$A$8:$L$55,12,FALSE)</f>
        <v>8</v>
      </c>
      <c r="E207" s="57" t="s">
        <v>17</v>
      </c>
      <c r="F207" s="57" t="s">
        <v>18</v>
      </c>
      <c r="G207" s="57" t="s">
        <v>19</v>
      </c>
      <c r="H207" s="57" t="s">
        <v>20</v>
      </c>
      <c r="I207" s="57" t="s">
        <v>21</v>
      </c>
      <c r="J207" s="57" t="s">
        <v>22</v>
      </c>
      <c r="K207" s="57" t="s">
        <v>23</v>
      </c>
      <c r="L207" s="57" t="s">
        <v>17</v>
      </c>
      <c r="M207" s="57" t="s">
        <v>18</v>
      </c>
      <c r="N207" s="57" t="s">
        <v>19</v>
      </c>
      <c r="O207" s="57" t="s">
        <v>20</v>
      </c>
      <c r="P207" s="57" t="s">
        <v>21</v>
      </c>
      <c r="Q207" s="57" t="s">
        <v>22</v>
      </c>
      <c r="R207" s="57" t="s">
        <v>23</v>
      </c>
      <c r="S207" s="57" t="s">
        <v>17</v>
      </c>
      <c r="T207" s="57" t="s">
        <v>18</v>
      </c>
      <c r="U207" s="57" t="s">
        <v>19</v>
      </c>
      <c r="V207" s="57" t="s">
        <v>20</v>
      </c>
      <c r="W207" s="57" t="s">
        <v>21</v>
      </c>
      <c r="X207" s="57" t="s">
        <v>22</v>
      </c>
      <c r="Y207" s="57" t="s">
        <v>23</v>
      </c>
      <c r="Z207" s="57" t="s">
        <v>17</v>
      </c>
      <c r="AA207" s="57" t="s">
        <v>18</v>
      </c>
      <c r="AB207" s="57" t="s">
        <v>19</v>
      </c>
      <c r="AC207" s="57" t="s">
        <v>20</v>
      </c>
      <c r="AD207" s="57" t="s">
        <v>21</v>
      </c>
      <c r="AE207" s="57" t="s">
        <v>22</v>
      </c>
      <c r="AF207" s="57" t="s">
        <v>23</v>
      </c>
      <c r="AG207" s="57" t="s">
        <v>17</v>
      </c>
      <c r="AH207" s="57" t="s">
        <v>18</v>
      </c>
      <c r="AI207" s="57" t="s">
        <v>19</v>
      </c>
      <c r="AJ207" s="57" t="s">
        <v>20</v>
      </c>
      <c r="AK207" s="57" t="s">
        <v>21</v>
      </c>
      <c r="AL207" s="57" t="s">
        <v>22</v>
      </c>
      <c r="AM207" s="57" t="s">
        <v>23</v>
      </c>
      <c r="AN207" s="57"/>
      <c r="AO207" s="57"/>
      <c r="AP207" s="57"/>
      <c r="AQ207" s="57"/>
      <c r="AR207" s="57"/>
      <c r="AS207" s="57"/>
      <c r="AT207" s="57"/>
      <c r="AU207" s="57"/>
      <c r="AV207" s="57"/>
      <c r="AW207" s="57"/>
      <c r="AX207" s="57"/>
      <c r="AY207" s="57"/>
      <c r="AZ207" s="57"/>
      <c r="BA207" s="57"/>
      <c r="BB207" s="57"/>
      <c r="BC207" s="57"/>
      <c r="BD207" s="57"/>
      <c r="BE207" s="57"/>
      <c r="BF207" s="57"/>
      <c r="BG207" s="57"/>
      <c r="BH207" s="57"/>
      <c r="BI207" s="57"/>
      <c r="BJ207" s="57"/>
      <c r="BK207" s="57"/>
      <c r="BL207" s="57"/>
      <c r="BM207" s="57"/>
      <c r="BN207" s="57"/>
      <c r="BO207" s="57"/>
      <c r="BP207" s="57"/>
      <c r="BQ207" s="57"/>
      <c r="BR207" s="57"/>
      <c r="BS207" s="57"/>
      <c r="BT207" s="57"/>
      <c r="BU207" s="57"/>
      <c r="BV207" s="57"/>
      <c r="BW207" s="57"/>
      <c r="BX207" s="57"/>
      <c r="BY207" s="57"/>
      <c r="BZ207" s="57"/>
      <c r="CA207" s="57"/>
      <c r="CB207" s="57"/>
      <c r="CC207" s="57"/>
      <c r="CD207" s="57"/>
      <c r="CE207" s="57"/>
      <c r="CF207" s="57"/>
      <c r="CG207" s="57"/>
      <c r="CH207" s="57"/>
      <c r="CI207" s="57"/>
      <c r="CJ207" s="57"/>
      <c r="CK207" s="57"/>
      <c r="CL207" s="57"/>
      <c r="CM207" s="57"/>
      <c r="CN207" s="57"/>
      <c r="CO207" s="57"/>
      <c r="CP207" s="57"/>
      <c r="CQ207" s="57"/>
      <c r="CR207" s="57"/>
      <c r="CS207" s="57"/>
      <c r="CT207" s="57"/>
      <c r="CU207" s="57"/>
      <c r="CV207" s="57"/>
      <c r="CW207" s="57"/>
      <c r="CX207" s="57"/>
      <c r="CY207" s="57"/>
      <c r="CZ207" s="57"/>
      <c r="DA207" s="57"/>
      <c r="DB207" s="57"/>
      <c r="DC207" s="57"/>
      <c r="DD207" s="57"/>
      <c r="DE207" s="57"/>
      <c r="DF207" s="57"/>
      <c r="DG207" s="57"/>
      <c r="DH207" s="57"/>
      <c r="DI207" s="57"/>
      <c r="DJ207" s="57"/>
      <c r="DK207" s="57"/>
      <c r="DL207" s="57"/>
      <c r="DM207" s="57"/>
      <c r="DN207" s="57"/>
      <c r="DO207" s="57"/>
      <c r="DP207" s="57"/>
      <c r="DQ207" s="57"/>
      <c r="DR207" s="57"/>
      <c r="DS207" s="57"/>
      <c r="DT207" s="57"/>
      <c r="DU207" s="57"/>
      <c r="DV207" s="57"/>
      <c r="DW207" s="57"/>
      <c r="DX207" s="57"/>
      <c r="DY207" s="57"/>
      <c r="DZ207" s="57"/>
      <c r="EA207" s="57"/>
      <c r="EB207" s="57"/>
      <c r="EC207" s="57"/>
      <c r="ED207" s="57"/>
      <c r="EE207" s="57"/>
      <c r="EF207" s="57"/>
      <c r="EG207" s="57"/>
      <c r="EH207" s="57"/>
      <c r="EI207" s="57"/>
      <c r="EJ207" s="57"/>
      <c r="EK207" s="57"/>
      <c r="EL207" s="57"/>
      <c r="EM207" s="57"/>
      <c r="EN207" s="57"/>
      <c r="EO207" s="57"/>
      <c r="EP207" s="57"/>
      <c r="EQ207" s="57"/>
      <c r="ER207" s="57"/>
      <c r="ES207" s="57"/>
      <c r="ET207" s="57"/>
      <c r="EU207" s="57"/>
      <c r="EV207" s="57"/>
      <c r="EW207" s="57"/>
      <c r="EX207" s="57"/>
      <c r="EY207" s="57"/>
      <c r="EZ207" s="57"/>
      <c r="FA207" s="57"/>
      <c r="FB207" s="57"/>
      <c r="FC207" s="57"/>
      <c r="FD207" s="57"/>
      <c r="FE207" s="57"/>
      <c r="FF207" s="57"/>
      <c r="FG207" s="57"/>
      <c r="FH207" s="57"/>
      <c r="FI207" s="57"/>
      <c r="FJ207" s="57"/>
      <c r="FK207" s="57"/>
      <c r="FL207" s="57"/>
      <c r="FM207" s="57"/>
      <c r="FN207" s="57"/>
      <c r="FO207" s="57"/>
      <c r="FP207" s="57"/>
      <c r="FQ207" s="57"/>
      <c r="FR207" s="57"/>
      <c r="FS207" s="57"/>
      <c r="FT207" s="57"/>
      <c r="FU207" s="57"/>
      <c r="FV207" s="57"/>
      <c r="FW207" s="57"/>
      <c r="FX207" s="57"/>
      <c r="FY207" s="57"/>
      <c r="FZ207" s="57"/>
      <c r="GA207" s="57"/>
      <c r="GB207" s="57"/>
      <c r="GC207" s="57"/>
      <c r="GD207" s="57"/>
      <c r="GE207" s="57"/>
      <c r="GF207" s="57"/>
      <c r="GG207" s="57"/>
      <c r="GH207" s="57"/>
      <c r="GI207" s="57"/>
      <c r="GJ207" s="57"/>
      <c r="GK207" s="57"/>
      <c r="GL207" s="57"/>
      <c r="GM207" s="57"/>
      <c r="GN207" s="57"/>
      <c r="GO207" s="57"/>
      <c r="GP207" s="57"/>
      <c r="GQ207" s="57"/>
      <c r="GR207" s="57"/>
      <c r="GS207" s="57"/>
      <c r="GT207" s="57"/>
      <c r="GU207" s="57"/>
      <c r="GV207" s="57"/>
      <c r="GW207" s="57"/>
      <c r="GX207" s="57"/>
      <c r="GY207" s="57"/>
      <c r="GZ207" s="57"/>
      <c r="HA207" s="57"/>
      <c r="HB207" s="57"/>
      <c r="HC207" s="57"/>
      <c r="HD207" s="57"/>
      <c r="HE207" s="57"/>
      <c r="HF207" s="57"/>
      <c r="HG207" s="57"/>
      <c r="HH207" s="57"/>
      <c r="HI207" s="57"/>
      <c r="HJ207" s="57"/>
      <c r="HK207" s="57"/>
      <c r="HL207" s="57"/>
      <c r="HM207" s="57"/>
      <c r="HN207" s="57"/>
      <c r="HO207" s="57"/>
      <c r="HP207" s="57"/>
      <c r="HQ207" s="57"/>
      <c r="HR207" s="57"/>
      <c r="HS207" s="57"/>
      <c r="HT207" s="57"/>
      <c r="HU207" s="57"/>
      <c r="HV207" s="57"/>
      <c r="HW207" s="57"/>
      <c r="HX207" s="57"/>
      <c r="HY207" s="57"/>
      <c r="HZ207" s="57"/>
      <c r="IA207" s="57"/>
      <c r="IB207" s="57"/>
      <c r="IC207" s="57"/>
      <c r="ID207" s="57"/>
      <c r="IE207" s="57"/>
      <c r="IF207" s="57"/>
      <c r="IG207" s="57"/>
      <c r="IH207" s="57"/>
      <c r="II207" s="57"/>
      <c r="IJ207" s="57"/>
      <c r="IK207" s="57"/>
      <c r="IL207" s="57"/>
      <c r="IM207" s="57"/>
      <c r="IN207" s="57"/>
      <c r="IO207" s="57"/>
      <c r="IP207" s="57"/>
      <c r="IQ207" s="57"/>
      <c r="IR207" s="57"/>
      <c r="IS207" s="57"/>
      <c r="IT207" s="57"/>
      <c r="IU207" s="57"/>
      <c r="IV207" s="57"/>
      <c r="IW207" s="57"/>
      <c r="IX207" s="57"/>
      <c r="IY207" s="57"/>
      <c r="IZ207" s="57"/>
      <c r="JA207" s="57"/>
      <c r="JB207" s="57"/>
      <c r="JC207" s="57"/>
      <c r="JD207" s="57"/>
      <c r="JE207" s="57"/>
      <c r="JF207" s="57"/>
      <c r="JG207" s="57"/>
      <c r="JH207" s="57"/>
      <c r="JI207" s="57"/>
      <c r="JJ207" s="57"/>
      <c r="JK207" s="57"/>
      <c r="JL207" s="57"/>
      <c r="JM207" s="57"/>
      <c r="JN207" s="57"/>
      <c r="JO207" s="57"/>
      <c r="JP207" s="57"/>
      <c r="JQ207" s="57"/>
      <c r="JR207" s="57"/>
      <c r="JS207" s="57"/>
      <c r="JT207" s="57"/>
      <c r="JU207" s="57"/>
      <c r="JV207" s="57"/>
      <c r="JW207" s="57"/>
      <c r="JX207" s="57"/>
      <c r="JY207" s="57"/>
      <c r="JZ207" s="57"/>
      <c r="KA207" s="57"/>
      <c r="KB207" s="57"/>
      <c r="KC207" s="57"/>
      <c r="KD207" s="57"/>
      <c r="KE207" s="57"/>
      <c r="KF207" s="57"/>
      <c r="KG207" s="57"/>
      <c r="KH207" s="57"/>
      <c r="KI207" s="57"/>
      <c r="KJ207" s="57"/>
      <c r="KK207" s="57"/>
      <c r="KL207" s="57"/>
      <c r="KM207" s="57"/>
      <c r="KN207" s="57"/>
      <c r="KO207" s="57"/>
      <c r="KP207" s="57"/>
      <c r="KQ207" s="57"/>
      <c r="KR207" s="57"/>
      <c r="KS207" s="57"/>
      <c r="KT207" s="57"/>
      <c r="KU207" s="57"/>
      <c r="KV207" s="57"/>
      <c r="KW207" s="57"/>
      <c r="KX207" s="57"/>
      <c r="KY207" s="57"/>
      <c r="KZ207" s="57"/>
      <c r="LA207" s="57"/>
      <c r="LB207" s="57"/>
      <c r="LC207" s="57"/>
      <c r="LD207" s="57"/>
      <c r="LE207" s="57"/>
      <c r="LF207" s="57"/>
      <c r="LG207" s="57"/>
      <c r="LH207" s="57"/>
      <c r="LI207" s="57"/>
      <c r="LJ207" s="57"/>
      <c r="LK207" s="57"/>
      <c r="LL207" s="57"/>
      <c r="LM207" s="57"/>
      <c r="LN207" s="57"/>
      <c r="LO207" s="57"/>
      <c r="LP207" s="57"/>
      <c r="LQ207" s="57"/>
      <c r="LR207" s="57"/>
      <c r="LS207" s="57"/>
      <c r="LT207" s="57"/>
      <c r="LU207" s="57"/>
      <c r="LV207" s="57"/>
      <c r="LW207" s="57"/>
      <c r="LX207" s="57"/>
      <c r="LY207" s="57"/>
      <c r="LZ207" s="57"/>
      <c r="MA207" s="57"/>
      <c r="MB207" s="57"/>
      <c r="MC207" s="57"/>
      <c r="MD207" s="57"/>
      <c r="ME207" s="57"/>
      <c r="MF207" s="57"/>
      <c r="MG207" s="57"/>
      <c r="MH207" s="57"/>
      <c r="MI207" s="57"/>
      <c r="MJ207" s="57"/>
      <c r="MK207" s="57"/>
      <c r="ML207" s="57"/>
      <c r="MM207" s="57"/>
      <c r="MN207" s="57"/>
      <c r="MO207" s="57"/>
      <c r="MP207" s="57"/>
      <c r="MQ207" s="57"/>
      <c r="MR207" s="57"/>
      <c r="MS207" s="57"/>
      <c r="MT207" s="57"/>
      <c r="MU207" s="57"/>
      <c r="MV207" s="57"/>
      <c r="MW207" s="57"/>
      <c r="MX207" s="57"/>
      <c r="MY207" s="57"/>
      <c r="MZ207" s="57"/>
      <c r="NA207" s="57"/>
      <c r="NB207" s="57"/>
      <c r="NC207" s="57"/>
      <c r="ND207" s="57"/>
      <c r="NE207" s="57"/>
      <c r="NF207" s="57"/>
      <c r="NG207" s="57"/>
      <c r="NH207" s="57"/>
      <c r="NI207" s="57"/>
      <c r="NJ207" s="57"/>
      <c r="NK207" s="57"/>
      <c r="NL207" s="57"/>
      <c r="NM207" s="57"/>
      <c r="NN207" s="57"/>
      <c r="NO207" s="57"/>
      <c r="NP207" s="57"/>
      <c r="NQ207" s="57"/>
      <c r="NR207" s="57"/>
      <c r="NS207" s="57"/>
      <c r="NT207" s="57"/>
      <c r="NU207" s="57"/>
      <c r="NV207" s="57"/>
      <c r="NW207" s="57"/>
      <c r="NX207" s="57"/>
      <c r="NY207" s="57"/>
      <c r="NZ207" s="57"/>
      <c r="OA207" s="57"/>
      <c r="OB207" s="57"/>
      <c r="OC207" s="57"/>
      <c r="OD207" s="57"/>
      <c r="OE207" s="57"/>
      <c r="OF207" s="57"/>
    </row>
    <row r="208" spans="1:396" x14ac:dyDescent="0.25">
      <c r="C208" s="60">
        <f>B206</f>
        <v>35</v>
      </c>
      <c r="D208" s="57">
        <f ca="1">IF(D209&lt;7,COUNTIF(E208:OFFSET(E208,0,D206-1,4,1),"A")*D207/(D206/7),COUNTIF(E208:OFFSET(E208,0,D206-1,4,1),"A")*D207*7/D206)</f>
        <v>48</v>
      </c>
      <c r="E208" s="57" t="s">
        <v>25</v>
      </c>
      <c r="F208" s="57" t="s">
        <v>25</v>
      </c>
      <c r="G208" s="57" t="s">
        <v>25</v>
      </c>
      <c r="H208" s="57" t="s">
        <v>25</v>
      </c>
      <c r="I208" s="57" t="s">
        <v>25</v>
      </c>
      <c r="J208" s="57" t="s">
        <v>25</v>
      </c>
      <c r="K208" s="57" t="s">
        <v>164</v>
      </c>
      <c r="L208" s="57" t="s">
        <v>25</v>
      </c>
      <c r="M208" s="57" t="s">
        <v>25</v>
      </c>
      <c r="N208" s="57" t="s">
        <v>25</v>
      </c>
      <c r="O208" s="57" t="s">
        <v>25</v>
      </c>
      <c r="P208" s="57" t="s">
        <v>25</v>
      </c>
      <c r="Q208" s="57" t="s">
        <v>25</v>
      </c>
      <c r="R208" s="57" t="s">
        <v>164</v>
      </c>
      <c r="S208" s="57" t="s">
        <v>25</v>
      </c>
      <c r="T208" s="57" t="s">
        <v>25</v>
      </c>
      <c r="U208" s="57" t="s">
        <v>25</v>
      </c>
      <c r="V208" s="57" t="s">
        <v>25</v>
      </c>
      <c r="W208" s="57" t="s">
        <v>25</v>
      </c>
      <c r="X208" s="57" t="s">
        <v>25</v>
      </c>
      <c r="Y208" s="57" t="s">
        <v>164</v>
      </c>
      <c r="Z208" s="57" t="s">
        <v>25</v>
      </c>
      <c r="AA208" s="57" t="s">
        <v>25</v>
      </c>
      <c r="AB208" s="57" t="s">
        <v>25</v>
      </c>
      <c r="AC208" s="57" t="s">
        <v>25</v>
      </c>
      <c r="AD208" s="57" t="s">
        <v>25</v>
      </c>
      <c r="AE208" s="57" t="s">
        <v>25</v>
      </c>
      <c r="AF208" s="57" t="s">
        <v>164</v>
      </c>
      <c r="AG208" s="57" t="s">
        <v>25</v>
      </c>
      <c r="AH208" s="57" t="s">
        <v>25</v>
      </c>
      <c r="AI208" s="57" t="s">
        <v>25</v>
      </c>
      <c r="AJ208" s="57" t="s">
        <v>25</v>
      </c>
      <c r="AK208" s="57" t="s">
        <v>25</v>
      </c>
      <c r="AL208" s="57" t="s">
        <v>25</v>
      </c>
      <c r="AM208" s="57" t="s">
        <v>164</v>
      </c>
      <c r="AN208" s="57"/>
      <c r="AO208" s="57"/>
      <c r="AP208" s="57"/>
      <c r="AQ208" s="57"/>
      <c r="AR208" s="57"/>
      <c r="AS208" s="57"/>
      <c r="AT208" s="57"/>
      <c r="AU208" s="57"/>
      <c r="AV208" s="57"/>
      <c r="AW208" s="57"/>
      <c r="AX208" s="57"/>
      <c r="AY208" s="57"/>
      <c r="AZ208" s="57"/>
      <c r="BA208" s="57"/>
      <c r="BB208" s="57"/>
      <c r="BC208" s="57"/>
      <c r="BD208" s="57"/>
      <c r="BE208" s="57"/>
      <c r="BF208" s="57"/>
      <c r="BG208" s="57"/>
      <c r="BH208" s="57"/>
      <c r="BI208" s="57"/>
      <c r="BJ208" s="57"/>
      <c r="BK208" s="57"/>
      <c r="BL208" s="57"/>
      <c r="BM208" s="57"/>
      <c r="BN208" s="57"/>
      <c r="BO208" s="57"/>
      <c r="BP208" s="57"/>
      <c r="BQ208" s="57"/>
      <c r="BR208" s="57"/>
      <c r="BS208" s="57"/>
      <c r="BT208" s="57"/>
      <c r="BU208" s="57"/>
      <c r="BV208" s="57"/>
      <c r="BW208" s="57"/>
      <c r="BX208" s="57"/>
      <c r="BY208" s="57"/>
      <c r="BZ208" s="57"/>
      <c r="CA208" s="57"/>
      <c r="CB208" s="57"/>
      <c r="CC208" s="57"/>
      <c r="CD208" s="57"/>
      <c r="CE208" s="57"/>
      <c r="CF208" s="57"/>
      <c r="CG208" s="57"/>
      <c r="CH208" s="57"/>
      <c r="CI208" s="57"/>
      <c r="CJ208" s="57"/>
      <c r="CK208" s="57"/>
      <c r="CL208" s="57"/>
      <c r="CM208" s="57"/>
      <c r="CN208" s="57"/>
      <c r="CO208" s="57"/>
      <c r="CP208" s="57"/>
      <c r="CQ208" s="57"/>
      <c r="CR208" s="57"/>
      <c r="CS208" s="57"/>
      <c r="CT208" s="57"/>
      <c r="CU208" s="57"/>
      <c r="CV208" s="57"/>
      <c r="CW208" s="57"/>
      <c r="CX208" s="57"/>
      <c r="CY208" s="57"/>
      <c r="CZ208" s="57"/>
      <c r="DA208" s="57"/>
      <c r="DB208" s="57"/>
      <c r="DC208" s="57"/>
      <c r="DD208" s="57"/>
      <c r="DE208" s="57"/>
      <c r="DF208" s="57"/>
      <c r="DG208" s="57"/>
      <c r="DH208" s="57"/>
      <c r="DI208" s="57"/>
      <c r="DJ208" s="57"/>
      <c r="DK208" s="57"/>
      <c r="DL208" s="57"/>
      <c r="DM208" s="57"/>
      <c r="DN208" s="57"/>
      <c r="DO208" s="57"/>
      <c r="DP208" s="57"/>
      <c r="DQ208" s="57"/>
      <c r="DR208" s="57"/>
      <c r="DS208" s="57"/>
      <c r="DT208" s="57"/>
      <c r="DU208" s="57"/>
      <c r="DV208" s="57"/>
      <c r="DW208" s="57"/>
      <c r="DX208" s="57"/>
      <c r="DY208" s="57"/>
      <c r="DZ208" s="57"/>
      <c r="EA208" s="57"/>
      <c r="EB208" s="57"/>
      <c r="EC208" s="57"/>
      <c r="ED208" s="57"/>
      <c r="EE208" s="57"/>
      <c r="EF208" s="57"/>
      <c r="EG208" s="57"/>
      <c r="EH208" s="57"/>
      <c r="EI208" s="57"/>
      <c r="EJ208" s="57"/>
      <c r="EK208" s="57"/>
      <c r="EL208" s="57"/>
      <c r="EM208" s="57"/>
      <c r="EN208" s="57"/>
      <c r="EO208" s="57"/>
      <c r="EP208" s="57"/>
      <c r="EQ208" s="57"/>
      <c r="ER208" s="57"/>
      <c r="ES208" s="57"/>
      <c r="ET208" s="57"/>
      <c r="EU208" s="57"/>
      <c r="EV208" s="57"/>
      <c r="EW208" s="57"/>
      <c r="EX208" s="57"/>
      <c r="EY208" s="57"/>
      <c r="EZ208" s="57"/>
      <c r="FA208" s="57"/>
      <c r="FB208" s="57"/>
      <c r="FC208" s="57"/>
      <c r="FD208" s="57"/>
      <c r="FE208" s="57"/>
      <c r="FF208" s="57"/>
      <c r="FG208" s="57"/>
      <c r="FH208" s="57"/>
      <c r="FI208" s="57"/>
      <c r="FJ208" s="57"/>
      <c r="FK208" s="57"/>
      <c r="FL208" s="57"/>
      <c r="FM208" s="57"/>
      <c r="FN208" s="57"/>
      <c r="FO208" s="57"/>
      <c r="FP208" s="57"/>
      <c r="FQ208" s="57"/>
      <c r="FR208" s="57"/>
      <c r="FS208" s="57"/>
      <c r="FT208" s="57"/>
      <c r="FU208" s="57"/>
      <c r="FV208" s="57"/>
      <c r="FW208" s="57"/>
      <c r="FX208" s="57"/>
      <c r="FY208" s="57"/>
      <c r="FZ208" s="57"/>
      <c r="GA208" s="57"/>
      <c r="GB208" s="57"/>
      <c r="GC208" s="57"/>
      <c r="GD208" s="57"/>
      <c r="GE208" s="57"/>
      <c r="GF208" s="57"/>
      <c r="GG208" s="57"/>
      <c r="GH208" s="57"/>
      <c r="GI208" s="57"/>
      <c r="GJ208" s="57"/>
      <c r="GK208" s="57"/>
      <c r="GL208" s="57"/>
      <c r="GM208" s="57"/>
      <c r="GN208" s="57"/>
      <c r="GO208" s="57"/>
      <c r="GP208" s="57"/>
      <c r="GQ208" s="57"/>
      <c r="GR208" s="57"/>
      <c r="GS208" s="57"/>
      <c r="GT208" s="57"/>
      <c r="GU208" s="57"/>
      <c r="GV208" s="57"/>
      <c r="GW208" s="57"/>
      <c r="GX208" s="57"/>
      <c r="GY208" s="57"/>
      <c r="GZ208" s="57"/>
      <c r="HA208" s="57"/>
      <c r="HB208" s="57"/>
      <c r="HC208" s="57"/>
      <c r="HD208" s="57"/>
      <c r="HE208" s="57"/>
      <c r="HF208" s="57"/>
      <c r="HG208" s="57"/>
      <c r="HH208" s="57"/>
      <c r="HI208" s="57"/>
      <c r="HJ208" s="57"/>
      <c r="HK208" s="57"/>
      <c r="HL208" s="57"/>
      <c r="HM208" s="57"/>
      <c r="HN208" s="57"/>
      <c r="HO208" s="57"/>
      <c r="HP208" s="57"/>
      <c r="HQ208" s="57"/>
      <c r="HR208" s="57"/>
      <c r="HS208" s="57"/>
      <c r="HT208" s="57"/>
      <c r="HU208" s="57"/>
      <c r="HV208" s="57"/>
      <c r="HW208" s="57"/>
      <c r="HX208" s="57"/>
      <c r="HY208" s="57"/>
      <c r="HZ208" s="57"/>
      <c r="IA208" s="57"/>
      <c r="IB208" s="57"/>
      <c r="IC208" s="57"/>
      <c r="ID208" s="57"/>
      <c r="IE208" s="57"/>
      <c r="IF208" s="57"/>
      <c r="IG208" s="57"/>
      <c r="IH208" s="57"/>
      <c r="II208" s="57"/>
      <c r="IJ208" s="57"/>
      <c r="IK208" s="57"/>
      <c r="IL208" s="57"/>
      <c r="IM208" s="57"/>
      <c r="IN208" s="57"/>
      <c r="IO208" s="57"/>
      <c r="IP208" s="57"/>
      <c r="IQ208" s="57"/>
      <c r="IR208" s="57"/>
      <c r="IS208" s="57"/>
      <c r="IT208" s="57"/>
      <c r="IU208" s="57"/>
      <c r="IV208" s="57"/>
      <c r="IW208" s="57"/>
      <c r="IX208" s="57"/>
      <c r="IY208" s="57"/>
      <c r="IZ208" s="57"/>
      <c r="JA208" s="57"/>
      <c r="JB208" s="57"/>
      <c r="JC208" s="57"/>
      <c r="JD208" s="57"/>
      <c r="JE208" s="57"/>
      <c r="JF208" s="57"/>
      <c r="JG208" s="57"/>
      <c r="JH208" s="57"/>
      <c r="JI208" s="57"/>
      <c r="JJ208" s="57"/>
      <c r="JK208" s="57"/>
      <c r="JL208" s="57"/>
      <c r="JM208" s="57"/>
      <c r="JN208" s="57"/>
      <c r="JO208" s="57"/>
      <c r="JP208" s="57"/>
      <c r="JQ208" s="57"/>
      <c r="JR208" s="57"/>
      <c r="JS208" s="57"/>
      <c r="JT208" s="57"/>
      <c r="JU208" s="57"/>
      <c r="JV208" s="57"/>
      <c r="JW208" s="57"/>
      <c r="JX208" s="57"/>
      <c r="JY208" s="57"/>
      <c r="JZ208" s="57"/>
      <c r="KA208" s="57"/>
      <c r="KB208" s="57"/>
      <c r="KC208" s="57"/>
      <c r="KD208" s="57"/>
      <c r="KE208" s="57"/>
      <c r="KF208" s="57"/>
      <c r="KG208" s="57"/>
      <c r="KH208" s="57"/>
      <c r="KI208" s="57"/>
      <c r="KJ208" s="57"/>
      <c r="KK208" s="57"/>
      <c r="KL208" s="57"/>
      <c r="KM208" s="57"/>
      <c r="KN208" s="57"/>
      <c r="KO208" s="57"/>
      <c r="KP208" s="57"/>
      <c r="KQ208" s="57"/>
      <c r="KR208" s="57"/>
      <c r="KS208" s="57"/>
      <c r="KT208" s="57"/>
      <c r="KU208" s="57"/>
      <c r="KV208" s="57"/>
      <c r="KW208" s="57"/>
      <c r="KX208" s="57"/>
      <c r="KY208" s="57"/>
      <c r="KZ208" s="57"/>
      <c r="LA208" s="57"/>
      <c r="LB208" s="57"/>
      <c r="LC208" s="57"/>
      <c r="LD208" s="57"/>
      <c r="LE208" s="57"/>
      <c r="LF208" s="57"/>
      <c r="LG208" s="57"/>
      <c r="LH208" s="57"/>
      <c r="LI208" s="57"/>
      <c r="LJ208" s="57"/>
      <c r="LK208" s="57"/>
      <c r="LL208" s="57"/>
      <c r="LM208" s="57"/>
      <c r="LN208" s="57"/>
      <c r="LO208" s="57"/>
      <c r="LP208" s="57"/>
      <c r="LQ208" s="57"/>
      <c r="LR208" s="57"/>
      <c r="LS208" s="57"/>
      <c r="LT208" s="57"/>
      <c r="LU208" s="57"/>
      <c r="LV208" s="57"/>
      <c r="LW208" s="57"/>
      <c r="LX208" s="57"/>
      <c r="LY208" s="57"/>
      <c r="LZ208" s="57"/>
      <c r="MA208" s="57"/>
      <c r="MB208" s="57"/>
      <c r="MC208" s="57"/>
      <c r="MD208" s="57"/>
      <c r="ME208" s="57"/>
      <c r="MF208" s="57"/>
      <c r="MG208" s="57"/>
      <c r="MH208" s="57"/>
      <c r="MI208" s="57"/>
      <c r="MJ208" s="57"/>
      <c r="MK208" s="57"/>
      <c r="ML208" s="57"/>
      <c r="MM208" s="57"/>
      <c r="MN208" s="57"/>
      <c r="MO208" s="57"/>
      <c r="MP208" s="57"/>
      <c r="MQ208" s="57"/>
      <c r="MR208" s="57"/>
      <c r="MS208" s="57"/>
      <c r="MT208" s="57"/>
      <c r="MU208" s="57"/>
      <c r="MV208" s="57"/>
      <c r="MW208" s="57"/>
      <c r="MX208" s="57"/>
      <c r="MY208" s="57"/>
      <c r="MZ208" s="57"/>
      <c r="NA208" s="57"/>
      <c r="NB208" s="57"/>
      <c r="NC208" s="57"/>
      <c r="ND208" s="57"/>
      <c r="NE208" s="57"/>
      <c r="NF208" s="57"/>
      <c r="NG208" s="57"/>
      <c r="NH208" s="57"/>
      <c r="NI208" s="57"/>
      <c r="NJ208" s="57"/>
      <c r="NK208" s="57"/>
      <c r="NL208" s="57"/>
      <c r="NM208" s="57"/>
      <c r="NN208" s="57"/>
      <c r="NO208" s="57"/>
      <c r="NP208" s="57"/>
      <c r="NQ208" s="57"/>
      <c r="NR208" s="57"/>
      <c r="NS208" s="57"/>
      <c r="NT208" s="57"/>
      <c r="NU208" s="57"/>
      <c r="NV208" s="57"/>
      <c r="NW208" s="57"/>
      <c r="NX208" s="57"/>
      <c r="NY208" s="57"/>
      <c r="NZ208" s="57"/>
      <c r="OA208" s="57"/>
      <c r="OB208" s="57"/>
      <c r="OC208" s="57"/>
      <c r="OD208" s="57"/>
      <c r="OE208" s="57"/>
      <c r="OF208" s="57"/>
    </row>
    <row r="209" spans="1:396" x14ac:dyDescent="0.25">
      <c r="D209" s="57">
        <f>VLOOKUP($B206,'Shift Plan'!$A$8:$H$55,8,FALSE)</f>
        <v>6</v>
      </c>
      <c r="E209" s="57" t="s">
        <v>26</v>
      </c>
      <c r="F209" s="57" t="s">
        <v>26</v>
      </c>
      <c r="G209" s="57" t="s">
        <v>26</v>
      </c>
      <c r="H209" s="57" t="s">
        <v>26</v>
      </c>
      <c r="I209" s="57" t="s">
        <v>26</v>
      </c>
      <c r="J209" s="57" t="s">
        <v>26</v>
      </c>
      <c r="K209" s="57" t="s">
        <v>164</v>
      </c>
      <c r="L209" s="57" t="s">
        <v>26</v>
      </c>
      <c r="M209" s="57" t="s">
        <v>26</v>
      </c>
      <c r="N209" s="57" t="s">
        <v>26</v>
      </c>
      <c r="O209" s="57" t="s">
        <v>26</v>
      </c>
      <c r="P209" s="57" t="s">
        <v>26</v>
      </c>
      <c r="Q209" s="57" t="s">
        <v>26</v>
      </c>
      <c r="R209" s="57" t="s">
        <v>164</v>
      </c>
      <c r="S209" s="57" t="s">
        <v>26</v>
      </c>
      <c r="T209" s="57" t="s">
        <v>26</v>
      </c>
      <c r="U209" s="57" t="s">
        <v>26</v>
      </c>
      <c r="V209" s="57" t="s">
        <v>26</v>
      </c>
      <c r="W209" s="57" t="s">
        <v>26</v>
      </c>
      <c r="X209" s="57" t="s">
        <v>26</v>
      </c>
      <c r="Y209" s="57" t="s">
        <v>164</v>
      </c>
      <c r="Z209" s="57" t="s">
        <v>26</v>
      </c>
      <c r="AA209" s="57" t="s">
        <v>26</v>
      </c>
      <c r="AB209" s="57" t="s">
        <v>26</v>
      </c>
      <c r="AC209" s="57" t="s">
        <v>26</v>
      </c>
      <c r="AD209" s="57" t="s">
        <v>26</v>
      </c>
      <c r="AE209" s="57" t="s">
        <v>26</v>
      </c>
      <c r="AF209" s="57" t="s">
        <v>164</v>
      </c>
      <c r="AG209" s="57" t="s">
        <v>26</v>
      </c>
      <c r="AH209" s="57" t="s">
        <v>26</v>
      </c>
      <c r="AI209" s="57" t="s">
        <v>26</v>
      </c>
      <c r="AJ209" s="57" t="s">
        <v>26</v>
      </c>
      <c r="AK209" s="57" t="s">
        <v>26</v>
      </c>
      <c r="AL209" s="57" t="s">
        <v>26</v>
      </c>
      <c r="AM209" s="57" t="s">
        <v>164</v>
      </c>
      <c r="AN209" s="57"/>
      <c r="AO209" s="57"/>
      <c r="AP209" s="57"/>
      <c r="AQ209" s="57"/>
      <c r="AR209" s="57"/>
      <c r="AS209" s="57"/>
      <c r="AT209" s="57"/>
      <c r="AU209" s="57"/>
      <c r="AV209" s="57"/>
      <c r="AW209" s="57"/>
      <c r="AX209" s="57"/>
      <c r="AY209" s="57"/>
      <c r="AZ209" s="57"/>
      <c r="BA209" s="57"/>
      <c r="BB209" s="57"/>
      <c r="BC209" s="57"/>
      <c r="BD209" s="57"/>
      <c r="BE209" s="57"/>
      <c r="BF209" s="57"/>
      <c r="BG209" s="57"/>
      <c r="BH209" s="57"/>
      <c r="BI209" s="57"/>
      <c r="BJ209" s="57"/>
      <c r="BK209" s="57"/>
      <c r="BL209" s="57"/>
      <c r="BM209" s="57"/>
      <c r="BN209" s="57"/>
      <c r="BO209" s="57"/>
      <c r="BP209" s="57"/>
      <c r="BQ209" s="57"/>
      <c r="BR209" s="57"/>
      <c r="BS209" s="57"/>
      <c r="BT209" s="57"/>
      <c r="BU209" s="57"/>
      <c r="BV209" s="57"/>
      <c r="BW209" s="57"/>
      <c r="BX209" s="57"/>
      <c r="BY209" s="57"/>
      <c r="BZ209" s="57"/>
      <c r="CA209" s="57"/>
      <c r="CB209" s="57"/>
      <c r="CC209" s="57"/>
      <c r="CD209" s="57"/>
      <c r="CE209" s="57"/>
      <c r="CF209" s="57"/>
      <c r="CG209" s="57"/>
      <c r="CH209" s="57"/>
      <c r="CI209" s="57"/>
      <c r="CJ209" s="57"/>
      <c r="CK209" s="57"/>
      <c r="CL209" s="57"/>
      <c r="CM209" s="57"/>
      <c r="CN209" s="57"/>
      <c r="CO209" s="57"/>
      <c r="CP209" s="57"/>
      <c r="CQ209" s="57"/>
      <c r="CR209" s="57"/>
      <c r="CS209" s="57"/>
      <c r="CT209" s="57"/>
      <c r="CU209" s="57"/>
      <c r="CV209" s="57"/>
      <c r="CW209" s="57"/>
      <c r="CX209" s="57"/>
      <c r="CY209" s="57"/>
      <c r="CZ209" s="57"/>
      <c r="DA209" s="57"/>
      <c r="DB209" s="57"/>
      <c r="DC209" s="57"/>
      <c r="DD209" s="57"/>
      <c r="DE209" s="57"/>
      <c r="DF209" s="57"/>
      <c r="DG209" s="57"/>
      <c r="DH209" s="57"/>
      <c r="DI209" s="57"/>
      <c r="DJ209" s="57"/>
      <c r="DK209" s="57"/>
      <c r="DL209" s="57"/>
      <c r="DM209" s="57"/>
      <c r="DN209" s="57"/>
      <c r="DO209" s="57"/>
      <c r="DP209" s="57"/>
      <c r="DQ209" s="57"/>
      <c r="DR209" s="57"/>
      <c r="DS209" s="57"/>
      <c r="DT209" s="57"/>
      <c r="DU209" s="57"/>
      <c r="DV209" s="57"/>
      <c r="DW209" s="57"/>
      <c r="DX209" s="57"/>
      <c r="DY209" s="57"/>
      <c r="DZ209" s="57"/>
      <c r="EA209" s="57"/>
      <c r="EB209" s="57"/>
      <c r="EC209" s="57"/>
      <c r="ED209" s="57"/>
      <c r="EE209" s="57"/>
      <c r="EF209" s="57"/>
      <c r="EG209" s="57"/>
      <c r="EH209" s="57"/>
      <c r="EI209" s="57"/>
      <c r="EJ209" s="57"/>
      <c r="EK209" s="57"/>
      <c r="EL209" s="57"/>
      <c r="EM209" s="57"/>
      <c r="EN209" s="57"/>
      <c r="EO209" s="57"/>
      <c r="EP209" s="57"/>
      <c r="EQ209" s="57"/>
      <c r="ER209" s="57"/>
      <c r="ES209" s="57"/>
      <c r="ET209" s="57"/>
      <c r="EU209" s="57"/>
      <c r="EV209" s="57"/>
      <c r="EW209" s="57"/>
      <c r="EX209" s="57"/>
      <c r="EY209" s="57"/>
      <c r="EZ209" s="57"/>
      <c r="FA209" s="57"/>
      <c r="FB209" s="57"/>
      <c r="FC209" s="57"/>
      <c r="FD209" s="57"/>
      <c r="FE209" s="57"/>
      <c r="FF209" s="57"/>
      <c r="FG209" s="57"/>
      <c r="FH209" s="57"/>
      <c r="FI209" s="57"/>
      <c r="FJ209" s="57"/>
      <c r="FK209" s="57"/>
      <c r="FL209" s="57"/>
      <c r="FM209" s="57"/>
      <c r="FN209" s="57"/>
      <c r="FO209" s="57"/>
      <c r="FP209" s="57"/>
      <c r="FQ209" s="57"/>
      <c r="FR209" s="57"/>
      <c r="FS209" s="57"/>
      <c r="FT209" s="57"/>
      <c r="FU209" s="57"/>
      <c r="FV209" s="57"/>
      <c r="FW209" s="57"/>
      <c r="FX209" s="57"/>
      <c r="FY209" s="57"/>
      <c r="FZ209" s="57"/>
      <c r="GA209" s="57"/>
      <c r="GB209" s="57"/>
      <c r="GC209" s="57"/>
      <c r="GD209" s="57"/>
      <c r="GE209" s="57"/>
      <c r="GF209" s="57"/>
      <c r="GG209" s="57"/>
      <c r="GH209" s="57"/>
      <c r="GI209" s="57"/>
      <c r="GJ209" s="57"/>
      <c r="GK209" s="57"/>
      <c r="GL209" s="57"/>
      <c r="GM209" s="57"/>
      <c r="GN209" s="57"/>
      <c r="GO209" s="57"/>
      <c r="GP209" s="57"/>
      <c r="GQ209" s="57"/>
      <c r="GR209" s="57"/>
      <c r="GS209" s="57"/>
      <c r="GT209" s="57"/>
      <c r="GU209" s="57"/>
      <c r="GV209" s="57"/>
      <c r="GW209" s="57"/>
      <c r="GX209" s="57"/>
      <c r="GY209" s="57"/>
      <c r="GZ209" s="57"/>
      <c r="HA209" s="57"/>
      <c r="HB209" s="57"/>
      <c r="HC209" s="57"/>
      <c r="HD209" s="57"/>
      <c r="HE209" s="57"/>
      <c r="HF209" s="57"/>
      <c r="HG209" s="57"/>
      <c r="HH209" s="57"/>
      <c r="HI209" s="57"/>
      <c r="HJ209" s="57"/>
      <c r="HK209" s="57"/>
      <c r="HL209" s="57"/>
      <c r="HM209" s="57"/>
      <c r="HN209" s="57"/>
      <c r="HO209" s="57"/>
      <c r="HP209" s="57"/>
      <c r="HQ209" s="57"/>
      <c r="HR209" s="57"/>
      <c r="HS209" s="57"/>
      <c r="HT209" s="57"/>
      <c r="HU209" s="57"/>
      <c r="HV209" s="57"/>
      <c r="HW209" s="57"/>
      <c r="HX209" s="57"/>
      <c r="HY209" s="57"/>
      <c r="HZ209" s="57"/>
      <c r="IA209" s="57"/>
      <c r="IB209" s="57"/>
      <c r="IC209" s="57"/>
      <c r="ID209" s="57"/>
      <c r="IE209" s="57"/>
      <c r="IF209" s="57"/>
      <c r="IG209" s="57"/>
      <c r="IH209" s="57"/>
      <c r="II209" s="57"/>
      <c r="IJ209" s="57"/>
      <c r="IK209" s="57"/>
      <c r="IL209" s="57"/>
      <c r="IM209" s="57"/>
      <c r="IN209" s="57"/>
      <c r="IO209" s="57"/>
      <c r="IP209" s="57"/>
      <c r="IQ209" s="57"/>
      <c r="IR209" s="57"/>
      <c r="IS209" s="57"/>
      <c r="IT209" s="57"/>
      <c r="IU209" s="57"/>
      <c r="IV209" s="57"/>
      <c r="IW209" s="57"/>
      <c r="IX209" s="57"/>
      <c r="IY209" s="57"/>
      <c r="IZ209" s="57"/>
      <c r="JA209" s="57"/>
      <c r="JB209" s="57"/>
      <c r="JC209" s="57"/>
      <c r="JD209" s="57"/>
      <c r="JE209" s="57"/>
      <c r="JF209" s="57"/>
      <c r="JG209" s="57"/>
      <c r="JH209" s="57"/>
      <c r="JI209" s="57"/>
      <c r="JJ209" s="57"/>
      <c r="JK209" s="57"/>
      <c r="JL209" s="57"/>
      <c r="JM209" s="57"/>
      <c r="JN209" s="57"/>
      <c r="JO209" s="57"/>
      <c r="JP209" s="57"/>
      <c r="JQ209" s="57"/>
      <c r="JR209" s="57"/>
      <c r="JS209" s="57"/>
      <c r="JT209" s="57"/>
      <c r="JU209" s="57"/>
      <c r="JV209" s="57"/>
      <c r="JW209" s="57"/>
      <c r="JX209" s="57"/>
      <c r="JY209" s="57"/>
      <c r="JZ209" s="57"/>
      <c r="KA209" s="57"/>
      <c r="KB209" s="57"/>
      <c r="KC209" s="57"/>
      <c r="KD209" s="57"/>
      <c r="KE209" s="57"/>
      <c r="KF209" s="57"/>
      <c r="KG209" s="57"/>
      <c r="KH209" s="57"/>
      <c r="KI209" s="57"/>
      <c r="KJ209" s="57"/>
      <c r="KK209" s="57"/>
      <c r="KL209" s="57"/>
      <c r="KM209" s="57"/>
      <c r="KN209" s="57"/>
      <c r="KO209" s="57"/>
      <c r="KP209" s="57"/>
      <c r="KQ209" s="57"/>
      <c r="KR209" s="57"/>
      <c r="KS209" s="57"/>
      <c r="KT209" s="57"/>
      <c r="KU209" s="57"/>
      <c r="KV209" s="57"/>
      <c r="KW209" s="57"/>
      <c r="KX209" s="57"/>
      <c r="KY209" s="57"/>
      <c r="KZ209" s="57"/>
      <c r="LA209" s="57"/>
      <c r="LB209" s="57"/>
      <c r="LC209" s="57"/>
      <c r="LD209" s="57"/>
      <c r="LE209" s="57"/>
      <c r="LF209" s="57"/>
      <c r="LG209" s="57"/>
      <c r="LH209" s="57"/>
      <c r="LI209" s="57"/>
      <c r="LJ209" s="57"/>
      <c r="LK209" s="57"/>
      <c r="LL209" s="57"/>
      <c r="LM209" s="57"/>
      <c r="LN209" s="57"/>
      <c r="LO209" s="57"/>
      <c r="LP209" s="57"/>
      <c r="LQ209" s="57"/>
      <c r="LR209" s="57"/>
      <c r="LS209" s="57"/>
      <c r="LT209" s="57"/>
      <c r="LU209" s="57"/>
      <c r="LV209" s="57"/>
      <c r="LW209" s="57"/>
      <c r="LX209" s="57"/>
      <c r="LY209" s="57"/>
      <c r="LZ209" s="57"/>
      <c r="MA209" s="57"/>
      <c r="MB209" s="57"/>
      <c r="MC209" s="57"/>
      <c r="MD209" s="57"/>
      <c r="ME209" s="57"/>
      <c r="MF209" s="57"/>
      <c r="MG209" s="57"/>
      <c r="MH209" s="57"/>
      <c r="MI209" s="57"/>
      <c r="MJ209" s="57"/>
      <c r="MK209" s="57"/>
      <c r="ML209" s="57"/>
      <c r="MM209" s="57"/>
      <c r="MN209" s="57"/>
      <c r="MO209" s="57"/>
      <c r="MP209" s="57"/>
      <c r="MQ209" s="57"/>
      <c r="MR209" s="57"/>
      <c r="MS209" s="57"/>
      <c r="MT209" s="57"/>
      <c r="MU209" s="57"/>
      <c r="MV209" s="57"/>
      <c r="MW209" s="57"/>
      <c r="MX209" s="57"/>
      <c r="MY209" s="57"/>
      <c r="MZ209" s="57"/>
      <c r="NA209" s="57"/>
      <c r="NB209" s="57"/>
      <c r="NC209" s="57"/>
      <c r="ND209" s="57"/>
      <c r="NE209" s="57"/>
      <c r="NF209" s="57"/>
      <c r="NG209" s="57"/>
      <c r="NH209" s="57"/>
      <c r="NI209" s="57"/>
      <c r="NJ209" s="57"/>
      <c r="NK209" s="57"/>
      <c r="NL209" s="57"/>
      <c r="NM209" s="57"/>
      <c r="NN209" s="57"/>
      <c r="NO209" s="57"/>
      <c r="NP209" s="57"/>
      <c r="NQ209" s="57"/>
      <c r="NR209" s="57"/>
      <c r="NS209" s="57"/>
      <c r="NT209" s="57"/>
      <c r="NU209" s="57"/>
      <c r="NV209" s="57"/>
      <c r="NW209" s="57"/>
      <c r="NX209" s="57"/>
      <c r="NY209" s="57"/>
      <c r="NZ209" s="57"/>
      <c r="OA209" s="57"/>
      <c r="OB209" s="57"/>
      <c r="OC209" s="57"/>
      <c r="OD209" s="57"/>
      <c r="OE209" s="57"/>
      <c r="OF209" s="57"/>
    </row>
    <row r="210" spans="1:396" x14ac:dyDescent="0.25">
      <c r="D210" s="57"/>
      <c r="E210" s="57" t="s">
        <v>27</v>
      </c>
      <c r="F210" s="57" t="s">
        <v>27</v>
      </c>
      <c r="G210" s="57" t="s">
        <v>27</v>
      </c>
      <c r="H210" s="57" t="s">
        <v>27</v>
      </c>
      <c r="I210" s="57" t="s">
        <v>27</v>
      </c>
      <c r="J210" s="57" t="s">
        <v>27</v>
      </c>
      <c r="K210" s="57" t="s">
        <v>164</v>
      </c>
      <c r="L210" s="57" t="s">
        <v>27</v>
      </c>
      <c r="M210" s="57" t="s">
        <v>27</v>
      </c>
      <c r="N210" s="57" t="s">
        <v>27</v>
      </c>
      <c r="O210" s="57" t="s">
        <v>27</v>
      </c>
      <c r="P210" s="57" t="s">
        <v>27</v>
      </c>
      <c r="Q210" s="57" t="s">
        <v>27</v>
      </c>
      <c r="R210" s="57" t="s">
        <v>164</v>
      </c>
      <c r="S210" s="57" t="s">
        <v>27</v>
      </c>
      <c r="T210" s="57" t="s">
        <v>27</v>
      </c>
      <c r="U210" s="57" t="s">
        <v>27</v>
      </c>
      <c r="V210" s="57" t="s">
        <v>27</v>
      </c>
      <c r="W210" s="57" t="s">
        <v>27</v>
      </c>
      <c r="X210" s="57" t="s">
        <v>27</v>
      </c>
      <c r="Y210" s="57" t="s">
        <v>164</v>
      </c>
      <c r="Z210" s="57" t="s">
        <v>27</v>
      </c>
      <c r="AA210" s="57" t="s">
        <v>27</v>
      </c>
      <c r="AB210" s="57" t="s">
        <v>27</v>
      </c>
      <c r="AC210" s="57" t="s">
        <v>27</v>
      </c>
      <c r="AD210" s="57" t="s">
        <v>27</v>
      </c>
      <c r="AE210" s="57" t="s">
        <v>27</v>
      </c>
      <c r="AF210" s="57" t="s">
        <v>164</v>
      </c>
      <c r="AG210" s="57" t="s">
        <v>27</v>
      </c>
      <c r="AH210" s="57" t="s">
        <v>27</v>
      </c>
      <c r="AI210" s="57" t="s">
        <v>27</v>
      </c>
      <c r="AJ210" s="57" t="s">
        <v>27</v>
      </c>
      <c r="AK210" s="57" t="s">
        <v>27</v>
      </c>
      <c r="AL210" s="57" t="s">
        <v>27</v>
      </c>
      <c r="AM210" s="57" t="s">
        <v>164</v>
      </c>
      <c r="AN210" s="57"/>
      <c r="AO210" s="57"/>
      <c r="AP210" s="57"/>
      <c r="AQ210" s="57"/>
      <c r="AR210" s="57"/>
      <c r="AS210" s="57"/>
      <c r="AT210" s="57"/>
      <c r="AU210" s="57"/>
      <c r="AV210" s="57"/>
      <c r="AW210" s="57"/>
      <c r="AX210" s="57"/>
      <c r="AY210" s="57"/>
      <c r="AZ210" s="57"/>
      <c r="BA210" s="57"/>
      <c r="BB210" s="57"/>
      <c r="BC210" s="57"/>
      <c r="BD210" s="57"/>
      <c r="BE210" s="57"/>
      <c r="BF210" s="57"/>
      <c r="BG210" s="57"/>
      <c r="BH210" s="57"/>
      <c r="BI210" s="57"/>
      <c r="BJ210" s="57"/>
      <c r="BK210" s="57"/>
      <c r="BL210" s="57"/>
      <c r="BM210" s="57"/>
      <c r="BN210" s="57"/>
      <c r="BO210" s="57"/>
      <c r="BP210" s="57"/>
      <c r="BQ210" s="57"/>
      <c r="BR210" s="57"/>
      <c r="BS210" s="57"/>
      <c r="BT210" s="57"/>
      <c r="BU210" s="57"/>
      <c r="BV210" s="57"/>
      <c r="BW210" s="57"/>
      <c r="BX210" s="57"/>
      <c r="BY210" s="57"/>
      <c r="BZ210" s="57"/>
      <c r="CA210" s="57"/>
      <c r="CB210" s="57"/>
      <c r="CC210" s="57"/>
      <c r="CD210" s="57"/>
      <c r="CE210" s="57"/>
      <c r="CF210" s="57"/>
      <c r="CG210" s="57"/>
      <c r="CH210" s="57"/>
      <c r="CI210" s="57"/>
      <c r="CJ210" s="57"/>
      <c r="CK210" s="57"/>
      <c r="CL210" s="57"/>
      <c r="CM210" s="57"/>
      <c r="CN210" s="57"/>
      <c r="CO210" s="57"/>
      <c r="CP210" s="57"/>
      <c r="CQ210" s="57"/>
      <c r="CR210" s="57"/>
      <c r="CS210" s="57"/>
      <c r="CT210" s="57"/>
      <c r="CU210" s="57"/>
      <c r="CV210" s="57"/>
      <c r="CW210" s="57"/>
      <c r="CX210" s="57"/>
      <c r="CY210" s="57"/>
      <c r="CZ210" s="57"/>
      <c r="DA210" s="57"/>
      <c r="DB210" s="57"/>
      <c r="DC210" s="57"/>
      <c r="DD210" s="57"/>
      <c r="DE210" s="57"/>
      <c r="DF210" s="57"/>
      <c r="DG210" s="57"/>
      <c r="DH210" s="57"/>
      <c r="DI210" s="57"/>
      <c r="DJ210" s="57"/>
      <c r="DK210" s="57"/>
      <c r="DL210" s="57"/>
      <c r="DM210" s="57"/>
      <c r="DN210" s="57"/>
      <c r="DO210" s="57"/>
      <c r="DP210" s="57"/>
      <c r="DQ210" s="57"/>
      <c r="DR210" s="57"/>
      <c r="DS210" s="57"/>
      <c r="DT210" s="57"/>
      <c r="DU210" s="57"/>
      <c r="DV210" s="57"/>
      <c r="DW210" s="57"/>
      <c r="DX210" s="57"/>
      <c r="DY210" s="57"/>
      <c r="DZ210" s="57"/>
      <c r="EA210" s="57"/>
      <c r="EB210" s="57"/>
      <c r="EC210" s="57"/>
      <c r="ED210" s="57"/>
      <c r="EE210" s="57"/>
      <c r="EF210" s="57"/>
      <c r="EG210" s="57"/>
      <c r="EH210" s="57"/>
      <c r="EI210" s="57"/>
      <c r="EJ210" s="57"/>
      <c r="EK210" s="57"/>
      <c r="EL210" s="57"/>
      <c r="EM210" s="57"/>
      <c r="EN210" s="57"/>
      <c r="EO210" s="57"/>
      <c r="EP210" s="57"/>
      <c r="EQ210" s="57"/>
      <c r="ER210" s="57"/>
      <c r="ES210" s="57"/>
      <c r="ET210" s="57"/>
      <c r="EU210" s="57"/>
      <c r="EV210" s="57"/>
      <c r="EW210" s="57"/>
      <c r="EX210" s="57"/>
      <c r="EY210" s="57"/>
      <c r="EZ210" s="57"/>
      <c r="FA210" s="57"/>
      <c r="FB210" s="57"/>
      <c r="FC210" s="57"/>
      <c r="FD210" s="57"/>
      <c r="FE210" s="57"/>
      <c r="FF210" s="57"/>
      <c r="FG210" s="57"/>
      <c r="FH210" s="57"/>
      <c r="FI210" s="57"/>
      <c r="FJ210" s="57"/>
      <c r="FK210" s="57"/>
      <c r="FL210" s="57"/>
      <c r="FM210" s="57"/>
      <c r="FN210" s="57"/>
      <c r="FO210" s="57"/>
      <c r="FP210" s="57"/>
      <c r="FQ210" s="57"/>
      <c r="FR210" s="57"/>
      <c r="FS210" s="57"/>
      <c r="FT210" s="57"/>
      <c r="FU210" s="57"/>
      <c r="FV210" s="57"/>
      <c r="FW210" s="57"/>
      <c r="FX210" s="57"/>
      <c r="FY210" s="57"/>
      <c r="FZ210" s="57"/>
      <c r="GA210" s="57"/>
      <c r="GB210" s="57"/>
      <c r="GC210" s="57"/>
      <c r="GD210" s="57"/>
      <c r="GE210" s="57"/>
      <c r="GF210" s="57"/>
      <c r="GG210" s="57"/>
      <c r="GH210" s="57"/>
      <c r="GI210" s="57"/>
      <c r="GJ210" s="57"/>
      <c r="GK210" s="57"/>
      <c r="GL210" s="57"/>
      <c r="GM210" s="57"/>
      <c r="GN210" s="57"/>
      <c r="GO210" s="57"/>
      <c r="GP210" s="57"/>
      <c r="GQ210" s="57"/>
      <c r="GR210" s="57"/>
      <c r="GS210" s="57"/>
      <c r="GT210" s="57"/>
      <c r="GU210" s="57"/>
      <c r="GV210" s="57"/>
      <c r="GW210" s="57"/>
      <c r="GX210" s="57"/>
      <c r="GY210" s="57"/>
      <c r="GZ210" s="57"/>
      <c r="HA210" s="57"/>
      <c r="HB210" s="57"/>
      <c r="HC210" s="57"/>
      <c r="HD210" s="57"/>
      <c r="HE210" s="57"/>
      <c r="HF210" s="57"/>
      <c r="HG210" s="57"/>
      <c r="HH210" s="57"/>
      <c r="HI210" s="57"/>
      <c r="HJ210" s="57"/>
      <c r="HK210" s="57"/>
      <c r="HL210" s="57"/>
      <c r="HM210" s="57"/>
      <c r="HN210" s="57"/>
      <c r="HO210" s="57"/>
      <c r="HP210" s="57"/>
      <c r="HQ210" s="57"/>
      <c r="HR210" s="57"/>
      <c r="HS210" s="57"/>
      <c r="HT210" s="57"/>
      <c r="HU210" s="57"/>
      <c r="HV210" s="57"/>
      <c r="HW210" s="57"/>
      <c r="HX210" s="57"/>
      <c r="HY210" s="57"/>
      <c r="HZ210" s="57"/>
      <c r="IA210" s="57"/>
      <c r="IB210" s="57"/>
      <c r="IC210" s="57"/>
      <c r="ID210" s="57"/>
      <c r="IE210" s="57"/>
      <c r="IF210" s="57"/>
      <c r="IG210" s="57"/>
      <c r="IH210" s="57"/>
      <c r="II210" s="57"/>
      <c r="IJ210" s="57"/>
      <c r="IK210" s="57"/>
      <c r="IL210" s="57"/>
      <c r="IM210" s="57"/>
      <c r="IN210" s="57"/>
      <c r="IO210" s="57"/>
      <c r="IP210" s="57"/>
      <c r="IQ210" s="57"/>
      <c r="IR210" s="57"/>
      <c r="IS210" s="57"/>
      <c r="IT210" s="57"/>
      <c r="IU210" s="57"/>
      <c r="IV210" s="57"/>
      <c r="IW210" s="57"/>
      <c r="IX210" s="57"/>
      <c r="IY210" s="57"/>
      <c r="IZ210" s="57"/>
      <c r="JA210" s="57"/>
      <c r="JB210" s="57"/>
      <c r="JC210" s="57"/>
      <c r="JD210" s="57"/>
      <c r="JE210" s="57"/>
      <c r="JF210" s="57"/>
      <c r="JG210" s="57"/>
      <c r="JH210" s="57"/>
      <c r="JI210" s="57"/>
      <c r="JJ210" s="57"/>
      <c r="JK210" s="57"/>
      <c r="JL210" s="57"/>
      <c r="JM210" s="57"/>
      <c r="JN210" s="57"/>
      <c r="JO210" s="57"/>
      <c r="JP210" s="57"/>
      <c r="JQ210" s="57"/>
      <c r="JR210" s="57"/>
      <c r="JS210" s="57"/>
      <c r="JT210" s="57"/>
      <c r="JU210" s="57"/>
      <c r="JV210" s="57"/>
      <c r="JW210" s="57"/>
      <c r="JX210" s="57"/>
      <c r="JY210" s="57"/>
      <c r="JZ210" s="57"/>
      <c r="KA210" s="57"/>
      <c r="KB210" s="57"/>
      <c r="KC210" s="57"/>
      <c r="KD210" s="57"/>
      <c r="KE210" s="57"/>
      <c r="KF210" s="57"/>
      <c r="KG210" s="57"/>
      <c r="KH210" s="57"/>
      <c r="KI210" s="57"/>
      <c r="KJ210" s="57"/>
      <c r="KK210" s="57"/>
      <c r="KL210" s="57"/>
      <c r="KM210" s="57"/>
      <c r="KN210" s="57"/>
      <c r="KO210" s="57"/>
      <c r="KP210" s="57"/>
      <c r="KQ210" s="57"/>
      <c r="KR210" s="57"/>
      <c r="KS210" s="57"/>
      <c r="KT210" s="57"/>
      <c r="KU210" s="57"/>
      <c r="KV210" s="57"/>
      <c r="KW210" s="57"/>
      <c r="KX210" s="57"/>
      <c r="KY210" s="57"/>
      <c r="KZ210" s="57"/>
      <c r="LA210" s="57"/>
      <c r="LB210" s="57"/>
      <c r="LC210" s="57"/>
      <c r="LD210" s="57"/>
      <c r="LE210" s="57"/>
      <c r="LF210" s="57"/>
      <c r="LG210" s="57"/>
      <c r="LH210" s="57"/>
      <c r="LI210" s="57"/>
      <c r="LJ210" s="57"/>
      <c r="LK210" s="57"/>
      <c r="LL210" s="57"/>
      <c r="LM210" s="57"/>
      <c r="LN210" s="57"/>
      <c r="LO210" s="57"/>
      <c r="LP210" s="57"/>
      <c r="LQ210" s="57"/>
      <c r="LR210" s="57"/>
      <c r="LS210" s="57"/>
      <c r="LT210" s="57"/>
      <c r="LU210" s="57"/>
      <c r="LV210" s="57"/>
      <c r="LW210" s="57"/>
      <c r="LX210" s="57"/>
      <c r="LY210" s="57"/>
      <c r="LZ210" s="57"/>
      <c r="MA210" s="57"/>
      <c r="MB210" s="57"/>
      <c r="MC210" s="57"/>
      <c r="MD210" s="57"/>
      <c r="ME210" s="57"/>
      <c r="MF210" s="57"/>
      <c r="MG210" s="57"/>
      <c r="MH210" s="57"/>
      <c r="MI210" s="57"/>
      <c r="MJ210" s="57"/>
      <c r="MK210" s="57"/>
      <c r="ML210" s="57"/>
      <c r="MM210" s="57"/>
      <c r="MN210" s="57"/>
      <c r="MO210" s="57"/>
      <c r="MP210" s="57"/>
      <c r="MQ210" s="57"/>
      <c r="MR210" s="57"/>
      <c r="MS210" s="57"/>
      <c r="MT210" s="57"/>
      <c r="MU210" s="57"/>
      <c r="MV210" s="57"/>
      <c r="MW210" s="57"/>
      <c r="MX210" s="57"/>
      <c r="MY210" s="57"/>
      <c r="MZ210" s="57"/>
      <c r="NA210" s="57"/>
      <c r="NB210" s="57"/>
      <c r="NC210" s="57"/>
      <c r="ND210" s="57"/>
      <c r="NE210" s="57"/>
      <c r="NF210" s="57"/>
      <c r="NG210" s="57"/>
      <c r="NH210" s="57"/>
      <c r="NI210" s="57"/>
      <c r="NJ210" s="57"/>
      <c r="NK210" s="57"/>
      <c r="NL210" s="57"/>
      <c r="NM210" s="57"/>
      <c r="NN210" s="57"/>
      <c r="NO210" s="57"/>
      <c r="NP210" s="57"/>
      <c r="NQ210" s="57"/>
      <c r="NR210" s="57"/>
      <c r="NS210" s="57"/>
      <c r="NT210" s="57"/>
      <c r="NU210" s="57"/>
      <c r="NV210" s="57"/>
      <c r="NW210" s="57"/>
      <c r="NX210" s="57"/>
      <c r="NY210" s="57"/>
      <c r="NZ210" s="57"/>
      <c r="OA210" s="57"/>
      <c r="OB210" s="57"/>
      <c r="OC210" s="57"/>
      <c r="OD210" s="57"/>
      <c r="OE210" s="57"/>
      <c r="OF210" s="57"/>
    </row>
    <row r="211" spans="1:396" x14ac:dyDescent="0.25">
      <c r="D211" s="57"/>
      <c r="E211" s="57"/>
      <c r="F211" s="57"/>
      <c r="G211" s="57"/>
      <c r="H211" s="57"/>
      <c r="I211" s="57"/>
      <c r="J211" s="57"/>
      <c r="K211" s="57"/>
      <c r="L211" s="57"/>
      <c r="M211" s="57"/>
      <c r="N211" s="57"/>
      <c r="O211" s="57"/>
      <c r="P211" s="57"/>
      <c r="Q211" s="57"/>
      <c r="R211" s="57"/>
      <c r="S211" s="57"/>
      <c r="T211" s="57"/>
      <c r="U211" s="57"/>
      <c r="V211" s="57"/>
      <c r="W211" s="57"/>
      <c r="X211" s="57"/>
      <c r="Y211" s="57"/>
      <c r="Z211" s="57"/>
      <c r="AA211" s="57"/>
      <c r="AB211" s="57"/>
      <c r="AC211" s="57"/>
      <c r="AD211" s="57"/>
      <c r="AE211" s="57"/>
      <c r="AF211" s="57"/>
      <c r="AG211" s="57"/>
      <c r="AH211" s="57"/>
      <c r="AI211" s="57"/>
      <c r="AJ211" s="57"/>
      <c r="AK211" s="57"/>
      <c r="AL211" s="57"/>
      <c r="AM211" s="57"/>
      <c r="AN211" s="57"/>
      <c r="AO211" s="57"/>
      <c r="AP211" s="57"/>
      <c r="AQ211" s="57"/>
      <c r="AR211" s="57"/>
      <c r="AS211" s="57"/>
      <c r="AT211" s="57"/>
      <c r="AU211" s="57"/>
      <c r="AV211" s="57"/>
      <c r="AW211" s="57"/>
      <c r="AX211" s="57"/>
      <c r="AY211" s="57"/>
      <c r="AZ211" s="57"/>
      <c r="BA211" s="57"/>
      <c r="BB211" s="57"/>
      <c r="BC211" s="57"/>
      <c r="BD211" s="57"/>
      <c r="BE211" s="57"/>
      <c r="BF211" s="57"/>
      <c r="BG211" s="57"/>
      <c r="BH211" s="57"/>
      <c r="BI211" s="57"/>
      <c r="BJ211" s="57"/>
      <c r="BK211" s="57"/>
      <c r="BL211" s="57"/>
      <c r="BM211" s="57"/>
      <c r="BN211" s="57"/>
      <c r="BO211" s="57"/>
      <c r="BP211" s="57"/>
      <c r="BQ211" s="57"/>
      <c r="BR211" s="57"/>
      <c r="BS211" s="57"/>
      <c r="BT211" s="57"/>
      <c r="BU211" s="57"/>
      <c r="BV211" s="57"/>
      <c r="BW211" s="57"/>
      <c r="BX211" s="57"/>
      <c r="BY211" s="57"/>
      <c r="BZ211" s="57"/>
      <c r="CA211" s="57"/>
      <c r="CB211" s="57"/>
      <c r="CC211" s="57"/>
      <c r="CD211" s="57"/>
      <c r="CE211" s="57"/>
      <c r="CF211" s="57"/>
      <c r="CG211" s="57"/>
      <c r="CH211" s="57"/>
      <c r="CI211" s="57"/>
      <c r="CJ211" s="57"/>
      <c r="CK211" s="57"/>
      <c r="CL211" s="57"/>
      <c r="CM211" s="57"/>
      <c r="CN211" s="57"/>
      <c r="CO211" s="57"/>
      <c r="CP211" s="57"/>
      <c r="CQ211" s="57"/>
      <c r="CR211" s="57"/>
      <c r="CS211" s="57"/>
      <c r="CT211" s="57"/>
      <c r="CU211" s="57"/>
      <c r="CV211" s="57"/>
      <c r="CW211" s="57"/>
      <c r="CX211" s="57"/>
      <c r="CY211" s="57"/>
      <c r="CZ211" s="57"/>
      <c r="DA211" s="57"/>
      <c r="DB211" s="57"/>
      <c r="DC211" s="57"/>
      <c r="DD211" s="57"/>
      <c r="DE211" s="57"/>
      <c r="DF211" s="57"/>
      <c r="DG211" s="57"/>
      <c r="DH211" s="57"/>
      <c r="DI211" s="57"/>
      <c r="DJ211" s="57"/>
      <c r="DK211" s="57"/>
      <c r="DL211" s="57"/>
      <c r="DM211" s="57"/>
      <c r="DN211" s="57"/>
      <c r="DO211" s="57"/>
      <c r="DP211" s="57"/>
      <c r="DQ211" s="57"/>
      <c r="DR211" s="57"/>
      <c r="DS211" s="57"/>
      <c r="DT211" s="57"/>
      <c r="DU211" s="57"/>
      <c r="DV211" s="57"/>
      <c r="DW211" s="57"/>
      <c r="DX211" s="57"/>
      <c r="DY211" s="57"/>
      <c r="DZ211" s="57"/>
      <c r="EA211" s="57"/>
      <c r="EB211" s="57"/>
      <c r="EC211" s="57"/>
      <c r="ED211" s="57"/>
      <c r="EE211" s="57"/>
      <c r="EF211" s="57"/>
      <c r="EG211" s="57"/>
      <c r="EH211" s="57"/>
      <c r="EI211" s="57"/>
      <c r="EJ211" s="57"/>
      <c r="EK211" s="57"/>
      <c r="EL211" s="57"/>
      <c r="EM211" s="57"/>
      <c r="EN211" s="57"/>
      <c r="EO211" s="57"/>
      <c r="EP211" s="57"/>
      <c r="EQ211" s="57"/>
      <c r="ER211" s="57"/>
      <c r="ES211" s="57"/>
      <c r="ET211" s="57"/>
      <c r="EU211" s="57"/>
      <c r="EV211" s="57"/>
      <c r="EW211" s="57"/>
      <c r="EX211" s="57"/>
      <c r="EY211" s="57"/>
      <c r="EZ211" s="57"/>
      <c r="FA211" s="57"/>
      <c r="FB211" s="57"/>
      <c r="FC211" s="57"/>
      <c r="FD211" s="57"/>
      <c r="FE211" s="57"/>
      <c r="FF211" s="57"/>
      <c r="FG211" s="57"/>
      <c r="FH211" s="57"/>
      <c r="FI211" s="57"/>
      <c r="FJ211" s="57"/>
      <c r="FK211" s="57"/>
      <c r="FL211" s="57"/>
      <c r="FM211" s="57"/>
      <c r="FN211" s="57"/>
      <c r="FO211" s="57"/>
      <c r="FP211" s="57"/>
      <c r="FQ211" s="57"/>
      <c r="FR211" s="57"/>
      <c r="FS211" s="57"/>
      <c r="FT211" s="57"/>
      <c r="FU211" s="57"/>
      <c r="FV211" s="57"/>
      <c r="FW211" s="57"/>
      <c r="FX211" s="57"/>
      <c r="FY211" s="57"/>
      <c r="FZ211" s="57"/>
      <c r="GA211" s="57"/>
      <c r="GB211" s="57"/>
      <c r="GC211" s="57"/>
      <c r="GD211" s="57"/>
      <c r="GE211" s="57"/>
      <c r="GF211" s="57"/>
      <c r="GG211" s="57"/>
      <c r="GH211" s="57"/>
      <c r="GI211" s="57"/>
      <c r="GJ211" s="57"/>
      <c r="GK211" s="57"/>
      <c r="GL211" s="57"/>
      <c r="GM211" s="57"/>
      <c r="GN211" s="57"/>
      <c r="GO211" s="57"/>
      <c r="GP211" s="57"/>
      <c r="GQ211" s="57"/>
      <c r="GR211" s="57"/>
      <c r="GS211" s="57"/>
      <c r="GT211" s="57"/>
      <c r="GU211" s="57"/>
      <c r="GV211" s="57"/>
      <c r="GW211" s="57"/>
      <c r="GX211" s="57"/>
      <c r="GY211" s="57"/>
      <c r="GZ211" s="57"/>
      <c r="HA211" s="57"/>
      <c r="HB211" s="57"/>
      <c r="HC211" s="57"/>
      <c r="HD211" s="57"/>
      <c r="HE211" s="57"/>
      <c r="HF211" s="57"/>
      <c r="HG211" s="57"/>
      <c r="HH211" s="57"/>
      <c r="HI211" s="57"/>
      <c r="HJ211" s="57"/>
      <c r="HK211" s="57"/>
      <c r="HL211" s="57"/>
      <c r="HM211" s="57"/>
      <c r="HN211" s="57"/>
      <c r="HO211" s="57"/>
      <c r="HP211" s="57"/>
      <c r="HQ211" s="57"/>
      <c r="HR211" s="57"/>
      <c r="HS211" s="57"/>
      <c r="HT211" s="57"/>
      <c r="HU211" s="57"/>
      <c r="HV211" s="57"/>
      <c r="HW211" s="57"/>
      <c r="HX211" s="57"/>
      <c r="HY211" s="57"/>
      <c r="HZ211" s="57"/>
      <c r="IA211" s="57"/>
      <c r="IB211" s="57"/>
      <c r="IC211" s="57"/>
      <c r="ID211" s="57"/>
      <c r="IE211" s="57"/>
      <c r="IF211" s="57"/>
      <c r="IG211" s="57"/>
      <c r="IH211" s="57"/>
      <c r="II211" s="57"/>
      <c r="IJ211" s="57"/>
      <c r="IK211" s="57"/>
      <c r="IL211" s="57"/>
      <c r="IM211" s="57"/>
      <c r="IN211" s="57"/>
      <c r="IO211" s="57"/>
      <c r="IP211" s="57"/>
      <c r="IQ211" s="57"/>
      <c r="IR211" s="57"/>
      <c r="IS211" s="57"/>
      <c r="IT211" s="57"/>
      <c r="IU211" s="57"/>
      <c r="IV211" s="57"/>
      <c r="IW211" s="57"/>
      <c r="IX211" s="57"/>
      <c r="IY211" s="57"/>
      <c r="IZ211" s="57"/>
      <c r="JA211" s="57"/>
      <c r="JB211" s="57"/>
      <c r="JC211" s="57"/>
      <c r="JD211" s="57"/>
      <c r="JE211" s="57"/>
      <c r="JF211" s="57"/>
      <c r="JG211" s="57"/>
      <c r="JH211" s="57"/>
      <c r="JI211" s="57"/>
      <c r="JJ211" s="57"/>
      <c r="JK211" s="57"/>
      <c r="JL211" s="57"/>
      <c r="JM211" s="57"/>
      <c r="JN211" s="57"/>
      <c r="JO211" s="57"/>
      <c r="JP211" s="57"/>
      <c r="JQ211" s="57"/>
      <c r="JR211" s="57"/>
      <c r="JS211" s="57"/>
      <c r="JT211" s="57"/>
      <c r="JU211" s="57"/>
      <c r="JV211" s="57"/>
      <c r="JW211" s="57"/>
      <c r="JX211" s="57"/>
      <c r="JY211" s="57"/>
      <c r="JZ211" s="57"/>
      <c r="KA211" s="57"/>
      <c r="KB211" s="57"/>
      <c r="KC211" s="57"/>
      <c r="KD211" s="57"/>
      <c r="KE211" s="57"/>
      <c r="KF211" s="57"/>
      <c r="KG211" s="57"/>
      <c r="KH211" s="57"/>
      <c r="KI211" s="57"/>
      <c r="KJ211" s="57"/>
      <c r="KK211" s="57"/>
      <c r="KL211" s="57"/>
      <c r="KM211" s="57"/>
      <c r="KN211" s="57"/>
      <c r="KO211" s="57"/>
      <c r="KP211" s="57"/>
      <c r="KQ211" s="57"/>
      <c r="KR211" s="57"/>
      <c r="KS211" s="57"/>
      <c r="KT211" s="57"/>
      <c r="KU211" s="57"/>
      <c r="KV211" s="57"/>
      <c r="KW211" s="57"/>
      <c r="KX211" s="57"/>
      <c r="KY211" s="57"/>
      <c r="KZ211" s="57"/>
      <c r="LA211" s="57"/>
      <c r="LB211" s="57"/>
      <c r="LC211" s="57"/>
      <c r="LD211" s="57"/>
      <c r="LE211" s="57"/>
      <c r="LF211" s="57"/>
      <c r="LG211" s="57"/>
      <c r="LH211" s="57"/>
      <c r="LI211" s="57"/>
      <c r="LJ211" s="57"/>
      <c r="LK211" s="57"/>
      <c r="LL211" s="57"/>
      <c r="LM211" s="57"/>
      <c r="LN211" s="57"/>
      <c r="LO211" s="57"/>
      <c r="LP211" s="57"/>
      <c r="LQ211" s="57"/>
      <c r="LR211" s="57"/>
      <c r="LS211" s="57"/>
      <c r="LT211" s="57"/>
      <c r="LU211" s="57"/>
      <c r="LV211" s="57"/>
      <c r="LW211" s="57"/>
      <c r="LX211" s="57"/>
      <c r="LY211" s="57"/>
      <c r="LZ211" s="57"/>
      <c r="MA211" s="57"/>
      <c r="MB211" s="57"/>
      <c r="MC211" s="57"/>
      <c r="MD211" s="57"/>
      <c r="ME211" s="57"/>
      <c r="MF211" s="57"/>
      <c r="MG211" s="57"/>
      <c r="MH211" s="57"/>
      <c r="MI211" s="57"/>
      <c r="MJ211" s="57"/>
      <c r="MK211" s="57"/>
      <c r="ML211" s="57"/>
      <c r="MM211" s="57"/>
      <c r="MN211" s="57"/>
      <c r="MO211" s="57"/>
      <c r="MP211" s="57"/>
      <c r="MQ211" s="57"/>
      <c r="MR211" s="57"/>
      <c r="MS211" s="57"/>
      <c r="MT211" s="57"/>
      <c r="MU211" s="57"/>
      <c r="MV211" s="57"/>
      <c r="MW211" s="57"/>
      <c r="MX211" s="57"/>
      <c r="MY211" s="57"/>
      <c r="MZ211" s="57"/>
      <c r="NA211" s="57"/>
      <c r="NB211" s="57"/>
      <c r="NC211" s="57"/>
      <c r="ND211" s="57"/>
      <c r="NE211" s="57"/>
      <c r="NF211" s="57"/>
      <c r="NG211" s="57"/>
      <c r="NH211" s="57"/>
      <c r="NI211" s="57"/>
      <c r="NJ211" s="57"/>
      <c r="NK211" s="57"/>
      <c r="NL211" s="57"/>
      <c r="NM211" s="57"/>
      <c r="NN211" s="57"/>
      <c r="NO211" s="57"/>
      <c r="NP211" s="57"/>
      <c r="NQ211" s="57"/>
      <c r="NR211" s="57"/>
      <c r="NS211" s="57"/>
      <c r="NT211" s="57"/>
      <c r="NU211" s="57"/>
      <c r="NV211" s="57"/>
      <c r="NW211" s="57"/>
      <c r="NX211" s="57"/>
      <c r="NY211" s="57"/>
      <c r="NZ211" s="57"/>
      <c r="OA211" s="57"/>
      <c r="OB211" s="57"/>
      <c r="OC211" s="57"/>
      <c r="OD211" s="57"/>
      <c r="OE211" s="57"/>
      <c r="OF211" s="57"/>
    </row>
    <row r="212" spans="1:396" x14ac:dyDescent="0.25">
      <c r="A212" s="58">
        <v>4</v>
      </c>
      <c r="B212" s="58">
        <v>36</v>
      </c>
      <c r="C212" s="59" t="s">
        <v>78</v>
      </c>
      <c r="D212" s="59">
        <f>VLOOKUP($B212,'Shift Plan'!$A$8:$N$55,14,FALSE)</f>
        <v>7</v>
      </c>
      <c r="E212" s="57" t="s">
        <v>70</v>
      </c>
      <c r="F212" s="57" t="s">
        <v>69</v>
      </c>
      <c r="G212" s="57"/>
      <c r="H212" s="57"/>
      <c r="I212" s="57"/>
      <c r="J212" s="57"/>
      <c r="K212" s="57"/>
      <c r="L212" s="57"/>
      <c r="M212" s="57"/>
      <c r="N212" s="57"/>
      <c r="O212" s="57"/>
      <c r="P212" s="57"/>
      <c r="Q212" s="57"/>
      <c r="R212" s="57"/>
      <c r="S212" s="57"/>
      <c r="T212" s="57"/>
      <c r="U212" s="57"/>
      <c r="V212" s="57"/>
      <c r="W212" s="57"/>
      <c r="X212" s="57"/>
      <c r="Y212" s="57"/>
      <c r="Z212" s="57"/>
      <c r="AA212" s="57"/>
      <c r="AB212" s="57"/>
      <c r="AC212" s="57"/>
      <c r="AD212" s="57"/>
      <c r="AE212" s="57"/>
      <c r="AF212" s="57"/>
      <c r="AG212" s="57"/>
      <c r="AH212" s="57"/>
      <c r="AI212" s="57"/>
      <c r="AJ212" s="57"/>
      <c r="AK212" s="57"/>
      <c r="AL212" s="57"/>
      <c r="AM212" s="57"/>
      <c r="AN212" s="57"/>
      <c r="AO212" s="57"/>
      <c r="AP212" s="57"/>
      <c r="AQ212" s="57"/>
      <c r="AR212" s="57"/>
      <c r="AS212" s="57"/>
      <c r="AT212" s="57"/>
    </row>
    <row r="213" spans="1:396" x14ac:dyDescent="0.25">
      <c r="C213" s="60" t="s">
        <v>34</v>
      </c>
      <c r="D213" s="57">
        <f>VLOOKUP($B212,'Shift Plan'!$A$8:$L$55,12,FALSE)</f>
        <v>8</v>
      </c>
      <c r="E213" s="57" t="s">
        <v>17</v>
      </c>
      <c r="F213" s="57" t="s">
        <v>18</v>
      </c>
      <c r="G213" s="57" t="s">
        <v>19</v>
      </c>
      <c r="H213" s="57" t="s">
        <v>20</v>
      </c>
      <c r="I213" s="57" t="s">
        <v>21</v>
      </c>
      <c r="J213" s="57" t="s">
        <v>22</v>
      </c>
      <c r="K213" s="57" t="s">
        <v>23</v>
      </c>
      <c r="L213" s="57" t="s">
        <v>17</v>
      </c>
      <c r="M213" s="57" t="s">
        <v>18</v>
      </c>
      <c r="N213" s="57" t="s">
        <v>19</v>
      </c>
      <c r="O213" s="57" t="s">
        <v>20</v>
      </c>
      <c r="P213" s="57" t="s">
        <v>21</v>
      </c>
      <c r="Q213" s="57" t="s">
        <v>22</v>
      </c>
      <c r="R213" s="57" t="s">
        <v>23</v>
      </c>
      <c r="S213" s="57" t="s">
        <v>17</v>
      </c>
      <c r="T213" s="57" t="s">
        <v>18</v>
      </c>
      <c r="U213" s="57" t="s">
        <v>19</v>
      </c>
      <c r="V213" s="57" t="s">
        <v>20</v>
      </c>
      <c r="W213" s="57" t="s">
        <v>21</v>
      </c>
      <c r="X213" s="57" t="s">
        <v>22</v>
      </c>
      <c r="Y213" s="57" t="s">
        <v>23</v>
      </c>
      <c r="Z213" s="57" t="s">
        <v>17</v>
      </c>
      <c r="AA213" s="57" t="s">
        <v>18</v>
      </c>
      <c r="AB213" s="57" t="s">
        <v>19</v>
      </c>
      <c r="AC213" s="57" t="s">
        <v>20</v>
      </c>
      <c r="AD213" s="57" t="s">
        <v>21</v>
      </c>
      <c r="AE213" s="57" t="s">
        <v>22</v>
      </c>
      <c r="AF213" s="57" t="s">
        <v>23</v>
      </c>
      <c r="AG213" s="57" t="s">
        <v>17</v>
      </c>
      <c r="AH213" s="57" t="s">
        <v>18</v>
      </c>
      <c r="AI213" s="57" t="s">
        <v>19</v>
      </c>
      <c r="AJ213" s="57" t="s">
        <v>20</v>
      </c>
      <c r="AK213" s="57" t="s">
        <v>21</v>
      </c>
      <c r="AL213" s="57" t="s">
        <v>22</v>
      </c>
      <c r="AM213" s="57" t="s">
        <v>23</v>
      </c>
      <c r="AN213" s="57"/>
      <c r="AO213" s="57"/>
      <c r="AP213" s="57"/>
      <c r="AQ213" s="57"/>
      <c r="AR213" s="57"/>
      <c r="AS213" s="57"/>
      <c r="AT213" s="57"/>
      <c r="AU213" s="57"/>
      <c r="AV213" s="57"/>
      <c r="AW213" s="57"/>
      <c r="AX213" s="57"/>
      <c r="AY213" s="57"/>
      <c r="AZ213" s="57"/>
      <c r="BA213" s="57"/>
      <c r="BB213" s="57"/>
      <c r="BC213" s="57"/>
      <c r="BD213" s="57"/>
      <c r="BE213" s="57"/>
      <c r="BF213" s="57"/>
      <c r="BG213" s="57"/>
      <c r="BH213" s="57"/>
      <c r="BI213" s="57"/>
      <c r="BJ213" s="57"/>
      <c r="BK213" s="57"/>
      <c r="BL213" s="57"/>
      <c r="BM213" s="57"/>
      <c r="BN213" s="57"/>
      <c r="BO213" s="57"/>
      <c r="BP213" s="57"/>
      <c r="BQ213" s="57"/>
      <c r="BR213" s="57"/>
      <c r="BS213" s="57"/>
      <c r="BT213" s="57"/>
      <c r="BU213" s="57"/>
      <c r="BV213" s="57"/>
      <c r="BW213" s="57"/>
      <c r="BX213" s="57"/>
      <c r="BY213" s="57"/>
      <c r="BZ213" s="57"/>
      <c r="CA213" s="57"/>
      <c r="CB213" s="57"/>
      <c r="CC213" s="57"/>
      <c r="CD213" s="57"/>
      <c r="CE213" s="57"/>
      <c r="CF213" s="57"/>
      <c r="CG213" s="57"/>
      <c r="CH213" s="57"/>
      <c r="CI213" s="57"/>
      <c r="CJ213" s="57"/>
      <c r="CK213" s="57"/>
      <c r="CL213" s="57"/>
      <c r="CM213" s="57"/>
      <c r="CN213" s="57"/>
      <c r="CO213" s="57"/>
      <c r="CP213" s="57"/>
      <c r="CQ213" s="57"/>
      <c r="CR213" s="57"/>
      <c r="CS213" s="57"/>
      <c r="CT213" s="57"/>
      <c r="CU213" s="57"/>
      <c r="CV213" s="57"/>
      <c r="CW213" s="57"/>
      <c r="CX213" s="57"/>
      <c r="CY213" s="57"/>
      <c r="CZ213" s="57"/>
      <c r="DA213" s="57"/>
      <c r="DB213" s="57"/>
      <c r="DC213" s="57"/>
      <c r="DD213" s="57"/>
      <c r="DE213" s="57"/>
      <c r="DF213" s="57"/>
      <c r="DG213" s="57"/>
      <c r="DH213" s="57"/>
      <c r="DI213" s="57"/>
      <c r="DJ213" s="57"/>
      <c r="DK213" s="57"/>
      <c r="DL213" s="57"/>
      <c r="DM213" s="57"/>
      <c r="DN213" s="57"/>
      <c r="DO213" s="57"/>
      <c r="DP213" s="57"/>
      <c r="DQ213" s="57"/>
      <c r="DR213" s="57"/>
      <c r="DS213" s="57"/>
      <c r="DT213" s="57"/>
      <c r="DU213" s="57"/>
      <c r="DV213" s="57"/>
      <c r="DW213" s="57"/>
      <c r="DX213" s="57"/>
      <c r="DY213" s="57"/>
      <c r="DZ213" s="57"/>
      <c r="EA213" s="57"/>
      <c r="EB213" s="57"/>
      <c r="EC213" s="57"/>
      <c r="ED213" s="57"/>
      <c r="EE213" s="57"/>
      <c r="EF213" s="57"/>
      <c r="EG213" s="57"/>
      <c r="EH213" s="57"/>
      <c r="EI213" s="57"/>
      <c r="EJ213" s="57"/>
      <c r="EK213" s="57"/>
      <c r="EL213" s="57"/>
      <c r="EM213" s="57"/>
      <c r="EN213" s="57"/>
      <c r="EO213" s="57"/>
      <c r="EP213" s="57"/>
      <c r="EQ213" s="57"/>
      <c r="ER213" s="57"/>
      <c r="ES213" s="57"/>
      <c r="ET213" s="57"/>
      <c r="EU213" s="57"/>
      <c r="EV213" s="57"/>
      <c r="EW213" s="57"/>
      <c r="EX213" s="57"/>
      <c r="EY213" s="57"/>
      <c r="EZ213" s="57"/>
      <c r="FA213" s="57"/>
      <c r="FB213" s="57"/>
      <c r="FC213" s="57"/>
      <c r="FD213" s="57"/>
      <c r="FE213" s="57"/>
      <c r="FF213" s="57"/>
      <c r="FG213" s="57"/>
      <c r="FH213" s="57"/>
      <c r="FI213" s="57"/>
      <c r="FJ213" s="57"/>
      <c r="FK213" s="57"/>
      <c r="FL213" s="57"/>
      <c r="FM213" s="57"/>
      <c r="FN213" s="57"/>
      <c r="FO213" s="57"/>
      <c r="FP213" s="57"/>
      <c r="FQ213" s="57"/>
      <c r="FR213" s="57"/>
      <c r="FS213" s="57"/>
      <c r="FT213" s="57"/>
      <c r="FU213" s="57"/>
      <c r="FV213" s="57"/>
      <c r="FW213" s="57"/>
      <c r="FX213" s="57"/>
      <c r="FY213" s="57"/>
      <c r="FZ213" s="57"/>
      <c r="GA213" s="57"/>
      <c r="GB213" s="57"/>
      <c r="GC213" s="57"/>
      <c r="GD213" s="57"/>
      <c r="GE213" s="57"/>
      <c r="GF213" s="57"/>
      <c r="GG213" s="57"/>
      <c r="GH213" s="57"/>
      <c r="GI213" s="57"/>
      <c r="GJ213" s="57"/>
      <c r="GK213" s="57"/>
      <c r="GL213" s="57"/>
      <c r="GM213" s="57"/>
      <c r="GN213" s="57"/>
      <c r="GO213" s="57"/>
      <c r="GP213" s="57"/>
      <c r="GQ213" s="57"/>
      <c r="GR213" s="57"/>
      <c r="GS213" s="57"/>
      <c r="GT213" s="57"/>
      <c r="GU213" s="57"/>
      <c r="GV213" s="57"/>
      <c r="GW213" s="57"/>
      <c r="GX213" s="57"/>
      <c r="GY213" s="57"/>
      <c r="GZ213" s="57"/>
      <c r="HA213" s="57"/>
      <c r="HB213" s="57"/>
      <c r="HC213" s="57"/>
      <c r="HD213" s="57"/>
      <c r="HE213" s="57"/>
      <c r="HF213" s="57"/>
      <c r="HG213" s="57"/>
      <c r="HH213" s="57"/>
      <c r="HI213" s="57"/>
      <c r="HJ213" s="57"/>
      <c r="HK213" s="57"/>
      <c r="HL213" s="57"/>
      <c r="HM213" s="57"/>
      <c r="HN213" s="57"/>
      <c r="HO213" s="57"/>
      <c r="HP213" s="57"/>
      <c r="HQ213" s="57"/>
      <c r="HR213" s="57"/>
      <c r="HS213" s="57"/>
      <c r="HT213" s="57"/>
      <c r="HU213" s="57"/>
      <c r="HV213" s="57"/>
      <c r="HW213" s="57"/>
      <c r="HX213" s="57"/>
      <c r="HY213" s="57"/>
      <c r="HZ213" s="57"/>
      <c r="IA213" s="57"/>
      <c r="IB213" s="57"/>
      <c r="IC213" s="57"/>
      <c r="ID213" s="57"/>
      <c r="IE213" s="57"/>
      <c r="IF213" s="57"/>
      <c r="IG213" s="57"/>
      <c r="IH213" s="57"/>
      <c r="II213" s="57"/>
      <c r="IJ213" s="57"/>
      <c r="IK213" s="57"/>
      <c r="IL213" s="57"/>
      <c r="IM213" s="57"/>
      <c r="IN213" s="57"/>
      <c r="IO213" s="57"/>
      <c r="IP213" s="57"/>
      <c r="IQ213" s="57"/>
      <c r="IR213" s="57"/>
      <c r="IS213" s="57"/>
      <c r="IT213" s="57"/>
      <c r="IU213" s="57"/>
      <c r="IV213" s="57"/>
      <c r="IW213" s="57"/>
      <c r="IX213" s="57"/>
      <c r="IY213" s="57"/>
      <c r="IZ213" s="57"/>
      <c r="JA213" s="57"/>
      <c r="JB213" s="57"/>
      <c r="JC213" s="57"/>
      <c r="JD213" s="57"/>
      <c r="JE213" s="57"/>
      <c r="JF213" s="57"/>
      <c r="JG213" s="57"/>
      <c r="JH213" s="57"/>
      <c r="JI213" s="57"/>
      <c r="JJ213" s="57"/>
      <c r="JK213" s="57"/>
      <c r="JL213" s="57"/>
      <c r="JM213" s="57"/>
      <c r="JN213" s="57"/>
      <c r="JO213" s="57"/>
      <c r="JP213" s="57"/>
      <c r="JQ213" s="57"/>
      <c r="JR213" s="57"/>
      <c r="JS213" s="57"/>
      <c r="JT213" s="57"/>
      <c r="JU213" s="57"/>
      <c r="JV213" s="57"/>
      <c r="JW213" s="57"/>
      <c r="JX213" s="57"/>
      <c r="JY213" s="57"/>
      <c r="JZ213" s="57"/>
      <c r="KA213" s="57"/>
      <c r="KB213" s="57"/>
      <c r="KC213" s="57"/>
      <c r="KD213" s="57"/>
      <c r="KE213" s="57"/>
      <c r="KF213" s="57"/>
      <c r="KG213" s="57"/>
      <c r="KH213" s="57"/>
      <c r="KI213" s="57"/>
      <c r="KJ213" s="57"/>
      <c r="KK213" s="57"/>
      <c r="KL213" s="57"/>
      <c r="KM213" s="57"/>
      <c r="KN213" s="57"/>
      <c r="KO213" s="57"/>
      <c r="KP213" s="57"/>
      <c r="KQ213" s="57"/>
      <c r="KR213" s="57"/>
      <c r="KS213" s="57"/>
      <c r="KT213" s="57"/>
      <c r="KU213" s="57"/>
      <c r="KV213" s="57"/>
      <c r="KW213" s="57"/>
      <c r="KX213" s="57"/>
      <c r="KY213" s="57"/>
      <c r="KZ213" s="57"/>
      <c r="LA213" s="57"/>
      <c r="LB213" s="57"/>
      <c r="LC213" s="57"/>
      <c r="LD213" s="57"/>
      <c r="LE213" s="57"/>
      <c r="LF213" s="57"/>
      <c r="LG213" s="57"/>
      <c r="LH213" s="57"/>
      <c r="LI213" s="57"/>
      <c r="LJ213" s="57"/>
      <c r="LK213" s="57"/>
      <c r="LL213" s="57"/>
      <c r="LM213" s="57"/>
      <c r="LN213" s="57"/>
      <c r="LO213" s="57"/>
      <c r="LP213" s="57"/>
      <c r="LQ213" s="57"/>
      <c r="LR213" s="57"/>
      <c r="LS213" s="57"/>
      <c r="LT213" s="57"/>
      <c r="LU213" s="57"/>
      <c r="LV213" s="57"/>
      <c r="LW213" s="57"/>
      <c r="LX213" s="57"/>
      <c r="LY213" s="57"/>
      <c r="LZ213" s="57"/>
      <c r="MA213" s="57"/>
      <c r="MB213" s="57"/>
      <c r="MC213" s="57"/>
      <c r="MD213" s="57"/>
      <c r="ME213" s="57"/>
      <c r="MF213" s="57"/>
      <c r="MG213" s="57"/>
      <c r="MH213" s="57"/>
      <c r="MI213" s="57"/>
      <c r="MJ213" s="57"/>
      <c r="MK213" s="57"/>
      <c r="ML213" s="57"/>
      <c r="MM213" s="57"/>
      <c r="MN213" s="57"/>
      <c r="MO213" s="57"/>
      <c r="MP213" s="57"/>
      <c r="MQ213" s="57"/>
      <c r="MR213" s="57"/>
      <c r="MS213" s="57"/>
      <c r="MT213" s="57"/>
      <c r="MU213" s="57"/>
      <c r="MV213" s="57"/>
      <c r="MW213" s="57"/>
      <c r="MX213" s="57"/>
      <c r="MY213" s="57"/>
      <c r="MZ213" s="57"/>
      <c r="NA213" s="57"/>
      <c r="NB213" s="57"/>
      <c r="NC213" s="57"/>
      <c r="ND213" s="57"/>
      <c r="NE213" s="57"/>
      <c r="NF213" s="57"/>
      <c r="NG213" s="57"/>
      <c r="NH213" s="57"/>
      <c r="NI213" s="57"/>
      <c r="NJ213" s="57"/>
      <c r="NK213" s="57"/>
      <c r="NL213" s="57"/>
      <c r="NM213" s="57"/>
      <c r="NN213" s="57"/>
      <c r="NO213" s="57"/>
      <c r="NP213" s="57"/>
      <c r="NQ213" s="57"/>
      <c r="NR213" s="57"/>
    </row>
    <row r="214" spans="1:396" x14ac:dyDescent="0.25">
      <c r="C214" s="60">
        <f>B212</f>
        <v>36</v>
      </c>
      <c r="D214" s="57">
        <f ca="1">IF(D215&lt;7,COUNTIF(E214:OFFSET(E214,0,D212-1,4,1),"A")*D213/(D212/7),COUNTIF(E214:OFFSET(E214,0,D212-1,4,1),"A")*D213*7/D212)</f>
        <v>40</v>
      </c>
      <c r="E214" s="57" t="s">
        <v>25</v>
      </c>
      <c r="F214" s="57" t="s">
        <v>25</v>
      </c>
      <c r="G214" s="57" t="s">
        <v>25</v>
      </c>
      <c r="H214" s="57" t="s">
        <v>25</v>
      </c>
      <c r="I214" s="57" t="s">
        <v>25</v>
      </c>
      <c r="J214" s="57" t="s">
        <v>164</v>
      </c>
      <c r="K214" s="57" t="s">
        <v>164</v>
      </c>
      <c r="L214" s="57" t="s">
        <v>27</v>
      </c>
      <c r="M214" s="57" t="s">
        <v>27</v>
      </c>
      <c r="N214" s="57" t="s">
        <v>27</v>
      </c>
      <c r="O214" s="57" t="s">
        <v>27</v>
      </c>
      <c r="P214" s="57" t="s">
        <v>27</v>
      </c>
      <c r="Q214" s="57" t="s">
        <v>164</v>
      </c>
      <c r="R214" s="57" t="s">
        <v>164</v>
      </c>
      <c r="S214" s="57" t="s">
        <v>26</v>
      </c>
      <c r="T214" s="57" t="s">
        <v>26</v>
      </c>
      <c r="U214" s="57" t="s">
        <v>26</v>
      </c>
      <c r="V214" s="57" t="s">
        <v>26</v>
      </c>
      <c r="W214" s="57" t="s">
        <v>26</v>
      </c>
      <c r="X214" s="57" t="s">
        <v>164</v>
      </c>
      <c r="Y214" s="57" t="s">
        <v>164</v>
      </c>
      <c r="Z214" s="57" t="s">
        <v>25</v>
      </c>
      <c r="AA214" s="57" t="s">
        <v>25</v>
      </c>
      <c r="AB214" s="57" t="s">
        <v>25</v>
      </c>
      <c r="AC214" s="57" t="s">
        <v>25</v>
      </c>
      <c r="AD214" s="57" t="s">
        <v>25</v>
      </c>
      <c r="AE214" s="57" t="s">
        <v>164</v>
      </c>
      <c r="AF214" s="57" t="s">
        <v>164</v>
      </c>
      <c r="AG214" s="57" t="s">
        <v>27</v>
      </c>
      <c r="AH214" s="57" t="s">
        <v>27</v>
      </c>
      <c r="AI214" s="57" t="s">
        <v>27</v>
      </c>
      <c r="AJ214" s="57" t="s">
        <v>27</v>
      </c>
      <c r="AK214" s="57" t="s">
        <v>27</v>
      </c>
      <c r="AL214" s="57" t="s">
        <v>164</v>
      </c>
      <c r="AM214" s="57" t="s">
        <v>164</v>
      </c>
      <c r="AN214" s="57"/>
      <c r="AO214" s="57"/>
      <c r="AP214" s="57"/>
      <c r="AQ214" s="57"/>
      <c r="AR214" s="57"/>
      <c r="AS214" s="57"/>
      <c r="AT214" s="57"/>
      <c r="AU214" s="57"/>
      <c r="AV214" s="57"/>
      <c r="AW214" s="57"/>
      <c r="AX214" s="57"/>
      <c r="AY214" s="57"/>
      <c r="AZ214" s="57"/>
      <c r="BA214" s="57"/>
      <c r="BB214" s="57"/>
      <c r="BC214" s="57"/>
      <c r="BD214" s="57"/>
      <c r="BE214" s="57"/>
      <c r="BF214" s="57"/>
      <c r="BG214" s="57"/>
      <c r="BH214" s="57"/>
      <c r="BI214" s="57"/>
      <c r="BJ214" s="57"/>
      <c r="BK214" s="57"/>
      <c r="BL214" s="57"/>
      <c r="BM214" s="57"/>
      <c r="BN214" s="57"/>
      <c r="BO214" s="57"/>
      <c r="BP214" s="57"/>
      <c r="BQ214" s="57"/>
      <c r="BR214" s="57"/>
      <c r="BS214" s="57"/>
      <c r="BT214" s="57"/>
      <c r="BU214" s="57"/>
      <c r="BV214" s="57"/>
      <c r="BW214" s="57"/>
      <c r="BX214" s="57"/>
      <c r="BY214" s="57"/>
      <c r="BZ214" s="57"/>
      <c r="CA214" s="57"/>
      <c r="CB214" s="57"/>
      <c r="CC214" s="57"/>
      <c r="CD214" s="57"/>
      <c r="CE214" s="57"/>
      <c r="CF214" s="57"/>
      <c r="CG214" s="57"/>
      <c r="CH214" s="57"/>
      <c r="CI214" s="57"/>
      <c r="CJ214" s="57"/>
      <c r="CK214" s="57"/>
      <c r="CL214" s="57"/>
      <c r="CM214" s="57"/>
      <c r="CN214" s="57"/>
      <c r="CO214" s="57"/>
      <c r="CP214" s="57"/>
      <c r="CQ214" s="57"/>
      <c r="CR214" s="57"/>
      <c r="CS214" s="57"/>
      <c r="CT214" s="57"/>
      <c r="CU214" s="57"/>
      <c r="CV214" s="57"/>
      <c r="CW214" s="57"/>
      <c r="CX214" s="57"/>
      <c r="CY214" s="57"/>
      <c r="CZ214" s="57"/>
      <c r="DA214" s="57"/>
      <c r="DB214" s="57"/>
      <c r="DC214" s="57"/>
      <c r="DD214" s="57"/>
      <c r="DE214" s="57"/>
      <c r="DF214" s="57"/>
      <c r="DG214" s="57"/>
      <c r="DH214" s="57"/>
      <c r="DI214" s="57"/>
      <c r="DJ214" s="57"/>
      <c r="DK214" s="57"/>
      <c r="DL214" s="57"/>
      <c r="DM214" s="57"/>
      <c r="DN214" s="57"/>
      <c r="DO214" s="57"/>
      <c r="DP214" s="57"/>
      <c r="DQ214" s="57"/>
      <c r="DR214" s="57"/>
      <c r="DS214" s="57"/>
      <c r="DT214" s="57"/>
      <c r="DU214" s="57"/>
      <c r="DV214" s="57"/>
      <c r="DW214" s="57"/>
      <c r="DX214" s="57"/>
      <c r="DY214" s="57"/>
      <c r="DZ214" s="57"/>
      <c r="EA214" s="57"/>
      <c r="EB214" s="57"/>
      <c r="EC214" s="57"/>
      <c r="ED214" s="57"/>
      <c r="EE214" s="57"/>
      <c r="EF214" s="57"/>
      <c r="EG214" s="57"/>
      <c r="EH214" s="57"/>
      <c r="EI214" s="57"/>
      <c r="EJ214" s="57"/>
      <c r="EK214" s="57"/>
      <c r="EL214" s="57"/>
      <c r="EM214" s="57"/>
      <c r="EN214" s="57"/>
      <c r="EO214" s="57"/>
      <c r="EP214" s="57"/>
      <c r="EQ214" s="57"/>
      <c r="ER214" s="57"/>
      <c r="ES214" s="57"/>
      <c r="ET214" s="57"/>
      <c r="EU214" s="57"/>
      <c r="EV214" s="57"/>
      <c r="EW214" s="57"/>
      <c r="EX214" s="57"/>
      <c r="EY214" s="57"/>
      <c r="EZ214" s="57"/>
      <c r="FA214" s="57"/>
      <c r="FB214" s="57"/>
      <c r="FC214" s="57"/>
      <c r="FD214" s="57"/>
      <c r="FE214" s="57"/>
      <c r="FF214" s="57"/>
      <c r="FG214" s="57"/>
      <c r="FH214" s="57"/>
      <c r="FI214" s="57"/>
      <c r="FJ214" s="57"/>
      <c r="FK214" s="57"/>
      <c r="FL214" s="57"/>
      <c r="FM214" s="57"/>
      <c r="FN214" s="57"/>
      <c r="FO214" s="57"/>
      <c r="FP214" s="57"/>
      <c r="FQ214" s="57"/>
      <c r="FR214" s="57"/>
      <c r="FS214" s="57"/>
      <c r="FT214" s="57"/>
      <c r="FU214" s="57"/>
      <c r="FV214" s="57"/>
      <c r="FW214" s="57"/>
      <c r="FX214" s="57"/>
      <c r="FY214" s="57"/>
      <c r="FZ214" s="57"/>
      <c r="GA214" s="57"/>
      <c r="GB214" s="57"/>
      <c r="GC214" s="57"/>
      <c r="GD214" s="57"/>
      <c r="GE214" s="57"/>
      <c r="GF214" s="57"/>
      <c r="GG214" s="57"/>
      <c r="GH214" s="57"/>
      <c r="GI214" s="57"/>
      <c r="GJ214" s="57"/>
      <c r="GK214" s="57"/>
      <c r="GL214" s="57"/>
      <c r="GM214" s="57"/>
      <c r="GN214" s="57"/>
      <c r="GO214" s="57"/>
      <c r="GP214" s="57"/>
      <c r="GQ214" s="57"/>
      <c r="GR214" s="57"/>
      <c r="GS214" s="57"/>
      <c r="GT214" s="57"/>
      <c r="GU214" s="57"/>
      <c r="GV214" s="57"/>
      <c r="GW214" s="57"/>
      <c r="GX214" s="57"/>
      <c r="GY214" s="57"/>
      <c r="GZ214" s="57"/>
      <c r="HA214" s="57"/>
      <c r="HB214" s="57"/>
      <c r="HC214" s="57"/>
      <c r="HD214" s="57"/>
      <c r="HE214" s="57"/>
      <c r="HF214" s="57"/>
      <c r="HG214" s="57"/>
      <c r="HH214" s="57"/>
      <c r="HI214" s="57"/>
      <c r="HJ214" s="57"/>
      <c r="HK214" s="57"/>
      <c r="HL214" s="57"/>
      <c r="HM214" s="57"/>
      <c r="HN214" s="57"/>
      <c r="HO214" s="57"/>
      <c r="HP214" s="57"/>
      <c r="HQ214" s="57"/>
      <c r="HR214" s="57"/>
      <c r="HS214" s="57"/>
      <c r="HT214" s="57"/>
      <c r="HU214" s="57"/>
      <c r="HV214" s="57"/>
      <c r="HW214" s="57"/>
      <c r="HX214" s="57"/>
      <c r="HY214" s="57"/>
      <c r="HZ214" s="57"/>
      <c r="IA214" s="57"/>
      <c r="IB214" s="57"/>
      <c r="IC214" s="57"/>
      <c r="ID214" s="57"/>
      <c r="IE214" s="57"/>
      <c r="IF214" s="57"/>
      <c r="IG214" s="57"/>
      <c r="IH214" s="57"/>
      <c r="II214" s="57"/>
      <c r="IJ214" s="57"/>
      <c r="IK214" s="57"/>
      <c r="IL214" s="57"/>
      <c r="IM214" s="57"/>
      <c r="IN214" s="57"/>
      <c r="IO214" s="57"/>
      <c r="IP214" s="57"/>
      <c r="IQ214" s="57"/>
      <c r="IR214" s="57"/>
      <c r="IS214" s="57"/>
      <c r="IT214" s="57"/>
      <c r="IU214" s="57"/>
      <c r="IV214" s="57"/>
      <c r="IW214" s="57"/>
      <c r="IX214" s="57"/>
      <c r="IY214" s="57"/>
      <c r="IZ214" s="57"/>
      <c r="JA214" s="57"/>
      <c r="JB214" s="57"/>
      <c r="JC214" s="57"/>
      <c r="JD214" s="57"/>
      <c r="JE214" s="57"/>
      <c r="JF214" s="57"/>
      <c r="JG214" s="57"/>
      <c r="JH214" s="57"/>
      <c r="JI214" s="57"/>
      <c r="JJ214" s="57"/>
      <c r="JK214" s="57"/>
      <c r="JL214" s="57"/>
      <c r="JM214" s="57"/>
      <c r="JN214" s="57"/>
      <c r="JO214" s="57"/>
      <c r="JP214" s="57"/>
      <c r="JQ214" s="57"/>
      <c r="JR214" s="57"/>
      <c r="JS214" s="57"/>
      <c r="JT214" s="57"/>
      <c r="JU214" s="57"/>
      <c r="JV214" s="57"/>
      <c r="JW214" s="57"/>
      <c r="JX214" s="57"/>
      <c r="JY214" s="57"/>
      <c r="JZ214" s="57"/>
      <c r="KA214" s="57"/>
      <c r="KB214" s="57"/>
      <c r="KC214" s="57"/>
      <c r="KD214" s="57"/>
      <c r="KE214" s="57"/>
      <c r="KF214" s="57"/>
      <c r="KG214" s="57"/>
      <c r="KH214" s="57"/>
      <c r="KI214" s="57"/>
      <c r="KJ214" s="57"/>
      <c r="KK214" s="57"/>
      <c r="KL214" s="57"/>
      <c r="KM214" s="57"/>
      <c r="KN214" s="57"/>
      <c r="KO214" s="57"/>
      <c r="KP214" s="57"/>
      <c r="KQ214" s="57"/>
      <c r="KR214" s="57"/>
      <c r="KS214" s="57"/>
      <c r="KT214" s="57"/>
      <c r="KU214" s="57"/>
      <c r="KV214" s="57"/>
      <c r="KW214" s="57"/>
      <c r="KX214" s="57"/>
      <c r="KY214" s="57"/>
      <c r="KZ214" s="57"/>
      <c r="LA214" s="57"/>
      <c r="LB214" s="57"/>
      <c r="LC214" s="57"/>
      <c r="LD214" s="57"/>
      <c r="LE214" s="57"/>
      <c r="LF214" s="57"/>
      <c r="LG214" s="57"/>
      <c r="LH214" s="57"/>
      <c r="LI214" s="57"/>
      <c r="LJ214" s="57"/>
      <c r="LK214" s="57"/>
      <c r="LL214" s="57"/>
      <c r="LM214" s="57"/>
      <c r="LN214" s="57"/>
      <c r="LO214" s="57"/>
      <c r="LP214" s="57"/>
      <c r="LQ214" s="57"/>
      <c r="LR214" s="57"/>
      <c r="LS214" s="57"/>
      <c r="LT214" s="57"/>
      <c r="LU214" s="57"/>
      <c r="LV214" s="57"/>
      <c r="LW214" s="57"/>
      <c r="LX214" s="57"/>
      <c r="LY214" s="57"/>
      <c r="LZ214" s="57"/>
      <c r="MA214" s="57"/>
      <c r="MB214" s="57"/>
      <c r="MC214" s="57"/>
      <c r="MD214" s="57"/>
      <c r="ME214" s="57"/>
      <c r="MF214" s="57"/>
      <c r="MG214" s="57"/>
      <c r="MH214" s="57"/>
      <c r="MI214" s="57"/>
      <c r="MJ214" s="57"/>
      <c r="MK214" s="57"/>
      <c r="ML214" s="57"/>
      <c r="MM214" s="57"/>
      <c r="MN214" s="57"/>
      <c r="MO214" s="57"/>
      <c r="MP214" s="57"/>
      <c r="MQ214" s="57"/>
      <c r="MR214" s="57"/>
      <c r="MS214" s="57"/>
      <c r="MT214" s="57"/>
      <c r="MU214" s="57"/>
      <c r="MV214" s="57"/>
      <c r="MW214" s="57"/>
      <c r="MX214" s="57"/>
      <c r="MY214" s="57"/>
      <c r="MZ214" s="57"/>
      <c r="NA214" s="57"/>
      <c r="NB214" s="57"/>
      <c r="NC214" s="57"/>
      <c r="ND214" s="57"/>
      <c r="NE214" s="57"/>
      <c r="NF214" s="57"/>
      <c r="NG214" s="57"/>
      <c r="NH214" s="57"/>
      <c r="NI214" s="57"/>
      <c r="NJ214" s="57"/>
      <c r="NK214" s="57"/>
      <c r="NL214" s="57"/>
      <c r="NM214" s="57"/>
      <c r="NN214" s="57"/>
      <c r="NO214" s="57"/>
      <c r="NP214" s="57"/>
      <c r="NQ214" s="57"/>
      <c r="NR214" s="57"/>
    </row>
    <row r="215" spans="1:396" x14ac:dyDescent="0.25">
      <c r="D215" s="57">
        <f>VLOOKUP($B212,'Shift Plan'!$A$8:$H$55,8,FALSE)</f>
        <v>5</v>
      </c>
      <c r="E215" s="57" t="s">
        <v>26</v>
      </c>
      <c r="F215" s="57" t="s">
        <v>26</v>
      </c>
      <c r="G215" s="57" t="s">
        <v>26</v>
      </c>
      <c r="H215" s="57" t="s">
        <v>26</v>
      </c>
      <c r="I215" s="57" t="s">
        <v>26</v>
      </c>
      <c r="J215" s="57" t="s">
        <v>164</v>
      </c>
      <c r="K215" s="57" t="s">
        <v>164</v>
      </c>
      <c r="L215" s="57" t="s">
        <v>25</v>
      </c>
      <c r="M215" s="57" t="s">
        <v>25</v>
      </c>
      <c r="N215" s="57" t="s">
        <v>25</v>
      </c>
      <c r="O215" s="57" t="s">
        <v>25</v>
      </c>
      <c r="P215" s="57" t="s">
        <v>25</v>
      </c>
      <c r="Q215" s="57" t="s">
        <v>164</v>
      </c>
      <c r="R215" s="57" t="s">
        <v>164</v>
      </c>
      <c r="S215" s="57" t="s">
        <v>27</v>
      </c>
      <c r="T215" s="57" t="s">
        <v>27</v>
      </c>
      <c r="U215" s="57" t="s">
        <v>27</v>
      </c>
      <c r="V215" s="57" t="s">
        <v>27</v>
      </c>
      <c r="W215" s="57" t="s">
        <v>27</v>
      </c>
      <c r="X215" s="57" t="s">
        <v>164</v>
      </c>
      <c r="Y215" s="57" t="s">
        <v>164</v>
      </c>
      <c r="Z215" s="57" t="s">
        <v>26</v>
      </c>
      <c r="AA215" s="57" t="s">
        <v>26</v>
      </c>
      <c r="AB215" s="57" t="s">
        <v>26</v>
      </c>
      <c r="AC215" s="57" t="s">
        <v>26</v>
      </c>
      <c r="AD215" s="57" t="s">
        <v>26</v>
      </c>
      <c r="AE215" s="57" t="s">
        <v>164</v>
      </c>
      <c r="AF215" s="57" t="s">
        <v>164</v>
      </c>
      <c r="AG215" s="57" t="s">
        <v>25</v>
      </c>
      <c r="AH215" s="57" t="s">
        <v>25</v>
      </c>
      <c r="AI215" s="57" t="s">
        <v>25</v>
      </c>
      <c r="AJ215" s="57" t="s">
        <v>25</v>
      </c>
      <c r="AK215" s="57" t="s">
        <v>25</v>
      </c>
      <c r="AL215" s="57" t="s">
        <v>164</v>
      </c>
      <c r="AM215" s="57" t="s">
        <v>164</v>
      </c>
      <c r="AN215" s="57"/>
      <c r="AO215" s="57"/>
      <c r="AP215" s="57"/>
      <c r="AQ215" s="57"/>
      <c r="AR215" s="57"/>
      <c r="AS215" s="57"/>
      <c r="AT215" s="57"/>
      <c r="AU215" s="57"/>
      <c r="AV215" s="57"/>
      <c r="AW215" s="57"/>
      <c r="AX215" s="57"/>
      <c r="AY215" s="57"/>
      <c r="AZ215" s="57"/>
      <c r="BA215" s="57"/>
      <c r="BB215" s="57"/>
      <c r="BC215" s="57"/>
      <c r="BD215" s="57"/>
      <c r="BE215" s="57"/>
      <c r="BF215" s="57"/>
      <c r="BG215" s="57"/>
      <c r="BH215" s="57"/>
      <c r="BI215" s="57"/>
      <c r="BJ215" s="57"/>
      <c r="BK215" s="57"/>
      <c r="BL215" s="57"/>
      <c r="BM215" s="57"/>
      <c r="BN215" s="57"/>
      <c r="BO215" s="57"/>
      <c r="BP215" s="57"/>
      <c r="BQ215" s="57"/>
      <c r="BR215" s="57"/>
      <c r="BS215" s="57"/>
      <c r="BT215" s="57"/>
      <c r="BU215" s="57"/>
      <c r="BV215" s="57"/>
      <c r="BW215" s="57"/>
      <c r="BX215" s="57"/>
      <c r="BY215" s="57"/>
      <c r="BZ215" s="57"/>
      <c r="CA215" s="57"/>
      <c r="CB215" s="57"/>
      <c r="CC215" s="57"/>
      <c r="CD215" s="57"/>
      <c r="CE215" s="57"/>
      <c r="CF215" s="57"/>
      <c r="CG215" s="57"/>
      <c r="CH215" s="57"/>
      <c r="CI215" s="57"/>
      <c r="CJ215" s="57"/>
      <c r="CK215" s="57"/>
      <c r="CL215" s="57"/>
      <c r="CM215" s="57"/>
      <c r="CN215" s="57"/>
      <c r="CO215" s="57"/>
      <c r="CP215" s="57"/>
      <c r="CQ215" s="57"/>
      <c r="CR215" s="57"/>
      <c r="CS215" s="57"/>
      <c r="CT215" s="57"/>
      <c r="CU215" s="57"/>
      <c r="CV215" s="57"/>
      <c r="CW215" s="57"/>
      <c r="CX215" s="57"/>
      <c r="CY215" s="57"/>
      <c r="CZ215" s="57"/>
      <c r="DA215" s="57"/>
      <c r="DB215" s="57"/>
      <c r="DC215" s="57"/>
      <c r="DD215" s="57"/>
      <c r="DE215" s="57"/>
      <c r="DF215" s="57"/>
      <c r="DG215" s="57"/>
      <c r="DH215" s="57"/>
      <c r="DI215" s="57"/>
      <c r="DJ215" s="57"/>
      <c r="DK215" s="57"/>
      <c r="DL215" s="57"/>
      <c r="DM215" s="57"/>
      <c r="DN215" s="57"/>
      <c r="DO215" s="57"/>
      <c r="DP215" s="57"/>
      <c r="DQ215" s="57"/>
      <c r="DR215" s="57"/>
      <c r="DS215" s="57"/>
      <c r="DT215" s="57"/>
      <c r="DU215" s="57"/>
      <c r="DV215" s="57"/>
      <c r="DW215" s="57"/>
      <c r="DX215" s="57"/>
      <c r="DY215" s="57"/>
      <c r="DZ215" s="57"/>
      <c r="EA215" s="57"/>
      <c r="EB215" s="57"/>
      <c r="EC215" s="57"/>
      <c r="ED215" s="57"/>
      <c r="EE215" s="57"/>
      <c r="EF215" s="57"/>
      <c r="EG215" s="57"/>
      <c r="EH215" s="57"/>
      <c r="EI215" s="57"/>
      <c r="EJ215" s="57"/>
      <c r="EK215" s="57"/>
      <c r="EL215" s="57"/>
      <c r="EM215" s="57"/>
      <c r="EN215" s="57"/>
      <c r="EO215" s="57"/>
      <c r="EP215" s="57"/>
      <c r="EQ215" s="57"/>
      <c r="ER215" s="57"/>
      <c r="ES215" s="57"/>
      <c r="ET215" s="57"/>
      <c r="EU215" s="57"/>
      <c r="EV215" s="57"/>
      <c r="EW215" s="57"/>
      <c r="EX215" s="57"/>
      <c r="EY215" s="57"/>
      <c r="EZ215" s="57"/>
      <c r="FA215" s="57"/>
      <c r="FB215" s="57"/>
      <c r="FC215" s="57"/>
      <c r="FD215" s="57"/>
      <c r="FE215" s="57"/>
      <c r="FF215" s="57"/>
      <c r="FG215" s="57"/>
      <c r="FH215" s="57"/>
      <c r="FI215" s="57"/>
      <c r="FJ215" s="57"/>
      <c r="FK215" s="57"/>
      <c r="FL215" s="57"/>
      <c r="FM215" s="57"/>
      <c r="FN215" s="57"/>
      <c r="FO215" s="57"/>
      <c r="FP215" s="57"/>
      <c r="FQ215" s="57"/>
      <c r="FR215" s="57"/>
      <c r="FS215" s="57"/>
      <c r="FT215" s="57"/>
      <c r="FU215" s="57"/>
      <c r="FV215" s="57"/>
      <c r="FW215" s="57"/>
      <c r="FX215" s="57"/>
      <c r="FY215" s="57"/>
      <c r="FZ215" s="57"/>
      <c r="GA215" s="57"/>
      <c r="GB215" s="57"/>
      <c r="GC215" s="57"/>
      <c r="GD215" s="57"/>
      <c r="GE215" s="57"/>
      <c r="GF215" s="57"/>
      <c r="GG215" s="57"/>
      <c r="GH215" s="57"/>
      <c r="GI215" s="57"/>
      <c r="GJ215" s="57"/>
      <c r="GK215" s="57"/>
      <c r="GL215" s="57"/>
      <c r="GM215" s="57"/>
      <c r="GN215" s="57"/>
      <c r="GO215" s="57"/>
      <c r="GP215" s="57"/>
      <c r="GQ215" s="57"/>
      <c r="GR215" s="57"/>
      <c r="GS215" s="57"/>
      <c r="GT215" s="57"/>
      <c r="GU215" s="57"/>
      <c r="GV215" s="57"/>
      <c r="GW215" s="57"/>
      <c r="GX215" s="57"/>
      <c r="GY215" s="57"/>
      <c r="GZ215" s="57"/>
      <c r="HA215" s="57"/>
      <c r="HB215" s="57"/>
      <c r="HC215" s="57"/>
      <c r="HD215" s="57"/>
      <c r="HE215" s="57"/>
      <c r="HF215" s="57"/>
      <c r="HG215" s="57"/>
      <c r="HH215" s="57"/>
      <c r="HI215" s="57"/>
      <c r="HJ215" s="57"/>
      <c r="HK215" s="57"/>
      <c r="HL215" s="57"/>
      <c r="HM215" s="57"/>
      <c r="HN215" s="57"/>
      <c r="HO215" s="57"/>
      <c r="HP215" s="57"/>
      <c r="HQ215" s="57"/>
      <c r="HR215" s="57"/>
      <c r="HS215" s="57"/>
      <c r="HT215" s="57"/>
      <c r="HU215" s="57"/>
      <c r="HV215" s="57"/>
      <c r="HW215" s="57"/>
      <c r="HX215" s="57"/>
      <c r="HY215" s="57"/>
      <c r="HZ215" s="57"/>
      <c r="IA215" s="57"/>
      <c r="IB215" s="57"/>
      <c r="IC215" s="57"/>
      <c r="ID215" s="57"/>
      <c r="IE215" s="57"/>
      <c r="IF215" s="57"/>
      <c r="IG215" s="57"/>
      <c r="IH215" s="57"/>
      <c r="II215" s="57"/>
      <c r="IJ215" s="57"/>
      <c r="IK215" s="57"/>
      <c r="IL215" s="57"/>
      <c r="IM215" s="57"/>
      <c r="IN215" s="57"/>
      <c r="IO215" s="57"/>
      <c r="IP215" s="57"/>
      <c r="IQ215" s="57"/>
      <c r="IR215" s="57"/>
      <c r="IS215" s="57"/>
      <c r="IT215" s="57"/>
      <c r="IU215" s="57"/>
      <c r="IV215" s="57"/>
      <c r="IW215" s="57"/>
      <c r="IX215" s="57"/>
      <c r="IY215" s="57"/>
      <c r="IZ215" s="57"/>
      <c r="JA215" s="57"/>
      <c r="JB215" s="57"/>
      <c r="JC215" s="57"/>
      <c r="JD215" s="57"/>
      <c r="JE215" s="57"/>
      <c r="JF215" s="57"/>
      <c r="JG215" s="57"/>
      <c r="JH215" s="57"/>
      <c r="JI215" s="57"/>
      <c r="JJ215" s="57"/>
      <c r="JK215" s="57"/>
      <c r="JL215" s="57"/>
      <c r="JM215" s="57"/>
      <c r="JN215" s="57"/>
      <c r="JO215" s="57"/>
      <c r="JP215" s="57"/>
      <c r="JQ215" s="57"/>
      <c r="JR215" s="57"/>
      <c r="JS215" s="57"/>
      <c r="JT215" s="57"/>
      <c r="JU215" s="57"/>
      <c r="JV215" s="57"/>
      <c r="JW215" s="57"/>
      <c r="JX215" s="57"/>
      <c r="JY215" s="57"/>
      <c r="JZ215" s="57"/>
      <c r="KA215" s="57"/>
      <c r="KB215" s="57"/>
      <c r="KC215" s="57"/>
      <c r="KD215" s="57"/>
      <c r="KE215" s="57"/>
      <c r="KF215" s="57"/>
      <c r="KG215" s="57"/>
      <c r="KH215" s="57"/>
      <c r="KI215" s="57"/>
      <c r="KJ215" s="57"/>
      <c r="KK215" s="57"/>
      <c r="KL215" s="57"/>
      <c r="KM215" s="57"/>
      <c r="KN215" s="57"/>
      <c r="KO215" s="57"/>
      <c r="KP215" s="57"/>
      <c r="KQ215" s="57"/>
      <c r="KR215" s="57"/>
      <c r="KS215" s="57"/>
      <c r="KT215" s="57"/>
      <c r="KU215" s="57"/>
      <c r="KV215" s="57"/>
      <c r="KW215" s="57"/>
      <c r="KX215" s="57"/>
      <c r="KY215" s="57"/>
      <c r="KZ215" s="57"/>
      <c r="LA215" s="57"/>
      <c r="LB215" s="57"/>
      <c r="LC215" s="57"/>
      <c r="LD215" s="57"/>
      <c r="LE215" s="57"/>
      <c r="LF215" s="57"/>
      <c r="LG215" s="57"/>
      <c r="LH215" s="57"/>
      <c r="LI215" s="57"/>
      <c r="LJ215" s="57"/>
      <c r="LK215" s="57"/>
      <c r="LL215" s="57"/>
      <c r="LM215" s="57"/>
      <c r="LN215" s="57"/>
      <c r="LO215" s="57"/>
      <c r="LP215" s="57"/>
      <c r="LQ215" s="57"/>
      <c r="LR215" s="57"/>
      <c r="LS215" s="57"/>
      <c r="LT215" s="57"/>
      <c r="LU215" s="57"/>
      <c r="LV215" s="57"/>
      <c r="LW215" s="57"/>
      <c r="LX215" s="57"/>
      <c r="LY215" s="57"/>
      <c r="LZ215" s="57"/>
      <c r="MA215" s="57"/>
      <c r="MB215" s="57"/>
      <c r="MC215" s="57"/>
      <c r="MD215" s="57"/>
      <c r="ME215" s="57"/>
      <c r="MF215" s="57"/>
      <c r="MG215" s="57"/>
      <c r="MH215" s="57"/>
      <c r="MI215" s="57"/>
      <c r="MJ215" s="57"/>
      <c r="MK215" s="57"/>
      <c r="ML215" s="57"/>
      <c r="MM215" s="57"/>
      <c r="MN215" s="57"/>
      <c r="MO215" s="57"/>
      <c r="MP215" s="57"/>
      <c r="MQ215" s="57"/>
      <c r="MR215" s="57"/>
      <c r="MS215" s="57"/>
      <c r="MT215" s="57"/>
      <c r="MU215" s="57"/>
      <c r="MV215" s="57"/>
      <c r="MW215" s="57"/>
      <c r="MX215" s="57"/>
      <c r="MY215" s="57"/>
      <c r="MZ215" s="57"/>
      <c r="NA215" s="57"/>
      <c r="NB215" s="57"/>
      <c r="NC215" s="57"/>
      <c r="ND215" s="57"/>
      <c r="NE215" s="57"/>
      <c r="NF215" s="57"/>
      <c r="NG215" s="57"/>
      <c r="NH215" s="57"/>
      <c r="NI215" s="57"/>
      <c r="NJ215" s="57"/>
      <c r="NK215" s="57"/>
      <c r="NL215" s="57"/>
      <c r="NM215" s="57"/>
      <c r="NN215" s="57"/>
      <c r="NO215" s="57"/>
      <c r="NP215" s="57"/>
      <c r="NQ215" s="57"/>
      <c r="NR215" s="57"/>
    </row>
    <row r="216" spans="1:396" x14ac:dyDescent="0.25">
      <c r="D216" s="57"/>
      <c r="E216" s="57" t="s">
        <v>27</v>
      </c>
      <c r="F216" s="57" t="s">
        <v>27</v>
      </c>
      <c r="G216" s="57" t="s">
        <v>27</v>
      </c>
      <c r="H216" s="57" t="s">
        <v>27</v>
      </c>
      <c r="I216" s="57" t="s">
        <v>27</v>
      </c>
      <c r="J216" s="57" t="s">
        <v>164</v>
      </c>
      <c r="K216" s="57" t="s">
        <v>164</v>
      </c>
      <c r="L216" s="57" t="s">
        <v>26</v>
      </c>
      <c r="M216" s="57" t="s">
        <v>26</v>
      </c>
      <c r="N216" s="57" t="s">
        <v>26</v>
      </c>
      <c r="O216" s="57" t="s">
        <v>26</v>
      </c>
      <c r="P216" s="57" t="s">
        <v>26</v>
      </c>
      <c r="Q216" s="57" t="s">
        <v>164</v>
      </c>
      <c r="R216" s="57" t="s">
        <v>164</v>
      </c>
      <c r="S216" s="57" t="s">
        <v>25</v>
      </c>
      <c r="T216" s="57" t="s">
        <v>25</v>
      </c>
      <c r="U216" s="57" t="s">
        <v>25</v>
      </c>
      <c r="V216" s="57" t="s">
        <v>25</v>
      </c>
      <c r="W216" s="57" t="s">
        <v>25</v>
      </c>
      <c r="X216" s="57" t="s">
        <v>164</v>
      </c>
      <c r="Y216" s="57" t="s">
        <v>164</v>
      </c>
      <c r="Z216" s="57" t="s">
        <v>27</v>
      </c>
      <c r="AA216" s="57" t="s">
        <v>27</v>
      </c>
      <c r="AB216" s="57" t="s">
        <v>27</v>
      </c>
      <c r="AC216" s="57" t="s">
        <v>27</v>
      </c>
      <c r="AD216" s="57" t="s">
        <v>27</v>
      </c>
      <c r="AE216" s="57" t="s">
        <v>164</v>
      </c>
      <c r="AF216" s="57" t="s">
        <v>164</v>
      </c>
      <c r="AG216" s="57" t="s">
        <v>26</v>
      </c>
      <c r="AH216" s="57" t="s">
        <v>26</v>
      </c>
      <c r="AI216" s="57" t="s">
        <v>26</v>
      </c>
      <c r="AJ216" s="57" t="s">
        <v>26</v>
      </c>
      <c r="AK216" s="57" t="s">
        <v>26</v>
      </c>
      <c r="AL216" s="57" t="s">
        <v>164</v>
      </c>
      <c r="AM216" s="57" t="s">
        <v>164</v>
      </c>
      <c r="AN216" s="57"/>
      <c r="AO216" s="57"/>
      <c r="AP216" s="57"/>
      <c r="AQ216" s="57"/>
      <c r="AR216" s="57"/>
      <c r="AS216" s="57"/>
      <c r="AT216" s="57"/>
      <c r="AU216" s="57"/>
      <c r="AV216" s="57"/>
      <c r="AW216" s="57"/>
      <c r="AX216" s="57"/>
      <c r="AY216" s="57"/>
      <c r="AZ216" s="57"/>
      <c r="BA216" s="57"/>
      <c r="BB216" s="57"/>
      <c r="BC216" s="57"/>
      <c r="BD216" s="57"/>
      <c r="BE216" s="57"/>
      <c r="BF216" s="57"/>
      <c r="BG216" s="57"/>
      <c r="BH216" s="57"/>
      <c r="BI216" s="57"/>
      <c r="BJ216" s="57"/>
      <c r="BK216" s="57"/>
      <c r="BL216" s="57"/>
      <c r="BM216" s="57"/>
      <c r="BN216" s="57"/>
      <c r="BO216" s="57"/>
      <c r="BP216" s="57"/>
      <c r="BQ216" s="57"/>
      <c r="BR216" s="57"/>
      <c r="BS216" s="57"/>
      <c r="BT216" s="57"/>
      <c r="BU216" s="57"/>
      <c r="BV216" s="57"/>
      <c r="BW216" s="57"/>
      <c r="BX216" s="57"/>
      <c r="BY216" s="57"/>
      <c r="BZ216" s="57"/>
      <c r="CA216" s="57"/>
      <c r="CB216" s="57"/>
      <c r="CC216" s="57"/>
      <c r="CD216" s="57"/>
      <c r="CE216" s="57"/>
      <c r="CF216" s="57"/>
      <c r="CG216" s="57"/>
      <c r="CH216" s="57"/>
      <c r="CI216" s="57"/>
      <c r="CJ216" s="57"/>
      <c r="CK216" s="57"/>
      <c r="CL216" s="57"/>
      <c r="CM216" s="57"/>
      <c r="CN216" s="57"/>
      <c r="CO216" s="57"/>
      <c r="CP216" s="57"/>
      <c r="CQ216" s="57"/>
      <c r="CR216" s="57"/>
      <c r="CS216" s="57"/>
      <c r="CT216" s="57"/>
      <c r="CU216" s="57"/>
      <c r="CV216" s="57"/>
      <c r="CW216" s="57"/>
      <c r="CX216" s="57"/>
      <c r="CY216" s="57"/>
      <c r="CZ216" s="57"/>
      <c r="DA216" s="57"/>
      <c r="DB216" s="57"/>
      <c r="DC216" s="57"/>
      <c r="DD216" s="57"/>
      <c r="DE216" s="57"/>
      <c r="DF216" s="57"/>
      <c r="DG216" s="57"/>
      <c r="DH216" s="57"/>
      <c r="DI216" s="57"/>
      <c r="DJ216" s="57"/>
      <c r="DK216" s="57"/>
      <c r="DL216" s="57"/>
      <c r="DM216" s="57"/>
      <c r="DN216" s="57"/>
      <c r="DO216" s="57"/>
      <c r="DP216" s="57"/>
      <c r="DQ216" s="57"/>
      <c r="DR216" s="57"/>
      <c r="DS216" s="57"/>
      <c r="DT216" s="57"/>
      <c r="DU216" s="57"/>
      <c r="DV216" s="57"/>
      <c r="DW216" s="57"/>
      <c r="DX216" s="57"/>
      <c r="DY216" s="57"/>
      <c r="DZ216" s="57"/>
      <c r="EA216" s="57"/>
      <c r="EB216" s="57"/>
      <c r="EC216" s="57"/>
      <c r="ED216" s="57"/>
      <c r="EE216" s="57"/>
      <c r="EF216" s="57"/>
      <c r="EG216" s="57"/>
      <c r="EH216" s="57"/>
      <c r="EI216" s="57"/>
      <c r="EJ216" s="57"/>
      <c r="EK216" s="57"/>
      <c r="EL216" s="57"/>
      <c r="EM216" s="57"/>
      <c r="EN216" s="57"/>
      <c r="EO216" s="57"/>
      <c r="EP216" s="57"/>
      <c r="EQ216" s="57"/>
      <c r="ER216" s="57"/>
      <c r="ES216" s="57"/>
      <c r="ET216" s="57"/>
      <c r="EU216" s="57"/>
      <c r="EV216" s="57"/>
      <c r="EW216" s="57"/>
      <c r="EX216" s="57"/>
      <c r="EY216" s="57"/>
      <c r="EZ216" s="57"/>
      <c r="FA216" s="57"/>
      <c r="FB216" s="57"/>
      <c r="FC216" s="57"/>
      <c r="FD216" s="57"/>
      <c r="FE216" s="57"/>
      <c r="FF216" s="57"/>
      <c r="FG216" s="57"/>
      <c r="FH216" s="57"/>
      <c r="FI216" s="57"/>
      <c r="FJ216" s="57"/>
      <c r="FK216" s="57"/>
      <c r="FL216" s="57"/>
      <c r="FM216" s="57"/>
      <c r="FN216" s="57"/>
      <c r="FO216" s="57"/>
      <c r="FP216" s="57"/>
      <c r="FQ216" s="57"/>
      <c r="FR216" s="57"/>
      <c r="FS216" s="57"/>
      <c r="FT216" s="57"/>
      <c r="FU216" s="57"/>
      <c r="FV216" s="57"/>
      <c r="FW216" s="57"/>
      <c r="FX216" s="57"/>
      <c r="FY216" s="57"/>
      <c r="FZ216" s="57"/>
      <c r="GA216" s="57"/>
      <c r="GB216" s="57"/>
      <c r="GC216" s="57"/>
      <c r="GD216" s="57"/>
      <c r="GE216" s="57"/>
      <c r="GF216" s="57"/>
      <c r="GG216" s="57"/>
      <c r="GH216" s="57"/>
      <c r="GI216" s="57"/>
      <c r="GJ216" s="57"/>
      <c r="GK216" s="57"/>
      <c r="GL216" s="57"/>
      <c r="GM216" s="57"/>
      <c r="GN216" s="57"/>
      <c r="GO216" s="57"/>
      <c r="GP216" s="57"/>
      <c r="GQ216" s="57"/>
      <c r="GR216" s="57"/>
      <c r="GS216" s="57"/>
      <c r="GT216" s="57"/>
      <c r="GU216" s="57"/>
      <c r="GV216" s="57"/>
      <c r="GW216" s="57"/>
      <c r="GX216" s="57"/>
      <c r="GY216" s="57"/>
      <c r="GZ216" s="57"/>
      <c r="HA216" s="57"/>
      <c r="HB216" s="57"/>
      <c r="HC216" s="57"/>
      <c r="HD216" s="57"/>
      <c r="HE216" s="57"/>
      <c r="HF216" s="57"/>
      <c r="HG216" s="57"/>
      <c r="HH216" s="57"/>
      <c r="HI216" s="57"/>
      <c r="HJ216" s="57"/>
      <c r="HK216" s="57"/>
      <c r="HL216" s="57"/>
      <c r="HM216" s="57"/>
      <c r="HN216" s="57"/>
      <c r="HO216" s="57"/>
      <c r="HP216" s="57"/>
      <c r="HQ216" s="57"/>
      <c r="HR216" s="57"/>
      <c r="HS216" s="57"/>
      <c r="HT216" s="57"/>
      <c r="HU216" s="57"/>
      <c r="HV216" s="57"/>
      <c r="HW216" s="57"/>
      <c r="HX216" s="57"/>
      <c r="HY216" s="57"/>
      <c r="HZ216" s="57"/>
      <c r="IA216" s="57"/>
      <c r="IB216" s="57"/>
      <c r="IC216" s="57"/>
      <c r="ID216" s="57"/>
      <c r="IE216" s="57"/>
      <c r="IF216" s="57"/>
      <c r="IG216" s="57"/>
      <c r="IH216" s="57"/>
      <c r="II216" s="57"/>
      <c r="IJ216" s="57"/>
      <c r="IK216" s="57"/>
      <c r="IL216" s="57"/>
      <c r="IM216" s="57"/>
      <c r="IN216" s="57"/>
      <c r="IO216" s="57"/>
      <c r="IP216" s="57"/>
      <c r="IQ216" s="57"/>
      <c r="IR216" s="57"/>
      <c r="IS216" s="57"/>
      <c r="IT216" s="57"/>
      <c r="IU216" s="57"/>
      <c r="IV216" s="57"/>
      <c r="IW216" s="57"/>
      <c r="IX216" s="57"/>
      <c r="IY216" s="57"/>
      <c r="IZ216" s="57"/>
      <c r="JA216" s="57"/>
      <c r="JB216" s="57"/>
      <c r="JC216" s="57"/>
      <c r="JD216" s="57"/>
      <c r="JE216" s="57"/>
      <c r="JF216" s="57"/>
      <c r="JG216" s="57"/>
      <c r="JH216" s="57"/>
      <c r="JI216" s="57"/>
      <c r="JJ216" s="57"/>
      <c r="JK216" s="57"/>
      <c r="JL216" s="57"/>
      <c r="JM216" s="57"/>
      <c r="JN216" s="57"/>
      <c r="JO216" s="57"/>
      <c r="JP216" s="57"/>
      <c r="JQ216" s="57"/>
      <c r="JR216" s="57"/>
      <c r="JS216" s="57"/>
      <c r="JT216" s="57"/>
      <c r="JU216" s="57"/>
      <c r="JV216" s="57"/>
      <c r="JW216" s="57"/>
      <c r="JX216" s="57"/>
      <c r="JY216" s="57"/>
      <c r="JZ216" s="57"/>
      <c r="KA216" s="57"/>
      <c r="KB216" s="57"/>
      <c r="KC216" s="57"/>
      <c r="KD216" s="57"/>
      <c r="KE216" s="57"/>
      <c r="KF216" s="57"/>
      <c r="KG216" s="57"/>
      <c r="KH216" s="57"/>
      <c r="KI216" s="57"/>
      <c r="KJ216" s="57"/>
      <c r="KK216" s="57"/>
      <c r="KL216" s="57"/>
      <c r="KM216" s="57"/>
      <c r="KN216" s="57"/>
      <c r="KO216" s="57"/>
      <c r="KP216" s="57"/>
      <c r="KQ216" s="57"/>
      <c r="KR216" s="57"/>
      <c r="KS216" s="57"/>
      <c r="KT216" s="57"/>
      <c r="KU216" s="57"/>
      <c r="KV216" s="57"/>
      <c r="KW216" s="57"/>
      <c r="KX216" s="57"/>
      <c r="KY216" s="57"/>
      <c r="KZ216" s="57"/>
      <c r="LA216" s="57"/>
      <c r="LB216" s="57"/>
      <c r="LC216" s="57"/>
      <c r="LD216" s="57"/>
      <c r="LE216" s="57"/>
      <c r="LF216" s="57"/>
      <c r="LG216" s="57"/>
      <c r="LH216" s="57"/>
      <c r="LI216" s="57"/>
      <c r="LJ216" s="57"/>
      <c r="LK216" s="57"/>
      <c r="LL216" s="57"/>
      <c r="LM216" s="57"/>
      <c r="LN216" s="57"/>
      <c r="LO216" s="57"/>
      <c r="LP216" s="57"/>
      <c r="LQ216" s="57"/>
      <c r="LR216" s="57"/>
      <c r="LS216" s="57"/>
      <c r="LT216" s="57"/>
      <c r="LU216" s="57"/>
      <c r="LV216" s="57"/>
      <c r="LW216" s="57"/>
      <c r="LX216" s="57"/>
      <c r="LY216" s="57"/>
      <c r="LZ216" s="57"/>
      <c r="MA216" s="57"/>
      <c r="MB216" s="57"/>
      <c r="MC216" s="57"/>
      <c r="MD216" s="57"/>
      <c r="ME216" s="57"/>
      <c r="MF216" s="57"/>
      <c r="MG216" s="57"/>
      <c r="MH216" s="57"/>
      <c r="MI216" s="57"/>
      <c r="MJ216" s="57"/>
      <c r="MK216" s="57"/>
      <c r="ML216" s="57"/>
      <c r="MM216" s="57"/>
      <c r="MN216" s="57"/>
      <c r="MO216" s="57"/>
      <c r="MP216" s="57"/>
      <c r="MQ216" s="57"/>
      <c r="MR216" s="57"/>
      <c r="MS216" s="57"/>
      <c r="MT216" s="57"/>
      <c r="MU216" s="57"/>
      <c r="MV216" s="57"/>
      <c r="MW216" s="57"/>
      <c r="MX216" s="57"/>
      <c r="MY216" s="57"/>
      <c r="MZ216" s="57"/>
      <c r="NA216" s="57"/>
      <c r="NB216" s="57"/>
      <c r="NC216" s="57"/>
      <c r="ND216" s="57"/>
      <c r="NE216" s="57"/>
      <c r="NF216" s="57"/>
      <c r="NG216" s="57"/>
      <c r="NH216" s="57"/>
      <c r="NI216" s="57"/>
      <c r="NJ216" s="57"/>
      <c r="NK216" s="57"/>
      <c r="NL216" s="57"/>
      <c r="NM216" s="57"/>
      <c r="NN216" s="57"/>
      <c r="NO216" s="57"/>
      <c r="NP216" s="57"/>
      <c r="NQ216" s="57"/>
      <c r="NR216" s="57"/>
    </row>
    <row r="217" spans="1:396" x14ac:dyDescent="0.25">
      <c r="D217" s="57"/>
      <c r="E217" s="57"/>
      <c r="F217" s="57"/>
      <c r="G217" s="57"/>
      <c r="H217" s="57"/>
      <c r="I217" s="57"/>
      <c r="J217" s="57"/>
      <c r="K217" s="57"/>
      <c r="L217" s="57"/>
      <c r="M217" s="57"/>
      <c r="N217" s="57"/>
      <c r="O217" s="57"/>
      <c r="P217" s="57"/>
      <c r="Q217" s="57"/>
      <c r="R217" s="57"/>
      <c r="S217" s="57"/>
      <c r="T217" s="57"/>
      <c r="U217" s="57"/>
      <c r="V217" s="57"/>
      <c r="W217" s="57"/>
      <c r="X217" s="57"/>
      <c r="Y217" s="57"/>
      <c r="Z217" s="57"/>
      <c r="AA217" s="57"/>
      <c r="AB217" s="57"/>
      <c r="AC217" s="57"/>
      <c r="AD217" s="57"/>
      <c r="AE217" s="57"/>
      <c r="AF217" s="57"/>
      <c r="AG217" s="57"/>
      <c r="AH217" s="57"/>
      <c r="AI217" s="57"/>
      <c r="AJ217" s="57"/>
      <c r="AK217" s="57"/>
      <c r="AL217" s="57"/>
      <c r="AM217" s="57"/>
      <c r="AN217" s="57"/>
      <c r="AO217" s="57"/>
      <c r="AP217" s="57"/>
      <c r="AQ217" s="57"/>
      <c r="AR217" s="57"/>
      <c r="AS217" s="57"/>
      <c r="AT217" s="57"/>
      <c r="AU217" s="57"/>
      <c r="AV217" s="57"/>
      <c r="AW217" s="57"/>
      <c r="AX217" s="57"/>
      <c r="AY217" s="57"/>
      <c r="AZ217" s="57"/>
      <c r="BA217" s="57"/>
      <c r="BB217" s="57"/>
      <c r="BC217" s="57"/>
      <c r="BD217" s="57"/>
      <c r="BE217" s="57"/>
      <c r="BF217" s="57"/>
      <c r="BG217" s="57"/>
      <c r="BH217" s="57"/>
      <c r="BI217" s="57"/>
      <c r="BJ217" s="57"/>
      <c r="BK217" s="57"/>
      <c r="BL217" s="57"/>
      <c r="BM217" s="57"/>
      <c r="BN217" s="57"/>
      <c r="BO217" s="57"/>
      <c r="BP217" s="57"/>
      <c r="BQ217" s="57"/>
      <c r="BR217" s="57"/>
      <c r="BS217" s="57"/>
      <c r="BT217" s="57"/>
      <c r="BU217" s="57"/>
      <c r="BV217" s="57"/>
      <c r="BW217" s="57"/>
      <c r="BX217" s="57"/>
      <c r="BY217" s="57"/>
      <c r="BZ217" s="57"/>
      <c r="CA217" s="57"/>
      <c r="CB217" s="57"/>
      <c r="CC217" s="57"/>
      <c r="CD217" s="57"/>
      <c r="CE217" s="57"/>
      <c r="CF217" s="57"/>
      <c r="CG217" s="57"/>
      <c r="CH217" s="57"/>
      <c r="CI217" s="57"/>
      <c r="CJ217" s="57"/>
      <c r="CK217" s="57"/>
      <c r="CL217" s="57"/>
      <c r="CM217" s="57"/>
      <c r="CN217" s="57"/>
      <c r="CO217" s="57"/>
      <c r="CP217" s="57"/>
      <c r="CQ217" s="57"/>
      <c r="CR217" s="57"/>
      <c r="CS217" s="57"/>
      <c r="CT217" s="57"/>
      <c r="CU217" s="57"/>
      <c r="CV217" s="57"/>
      <c r="CW217" s="57"/>
      <c r="CX217" s="57"/>
      <c r="CY217" s="57"/>
      <c r="CZ217" s="57"/>
      <c r="DA217" s="57"/>
      <c r="DB217" s="57"/>
      <c r="DC217" s="57"/>
      <c r="DD217" s="57"/>
      <c r="DE217" s="57"/>
      <c r="DF217" s="57"/>
      <c r="DG217" s="57"/>
      <c r="DH217" s="57"/>
      <c r="DI217" s="57"/>
      <c r="DJ217" s="57"/>
      <c r="DK217" s="57"/>
      <c r="DL217" s="57"/>
      <c r="DM217" s="57"/>
      <c r="DN217" s="57"/>
      <c r="DO217" s="57"/>
      <c r="DP217" s="57"/>
      <c r="DQ217" s="57"/>
      <c r="DR217" s="57"/>
      <c r="DS217" s="57"/>
      <c r="DT217" s="57"/>
      <c r="DU217" s="57"/>
      <c r="DV217" s="57"/>
      <c r="DW217" s="57"/>
      <c r="DX217" s="57"/>
      <c r="DY217" s="57"/>
      <c r="DZ217" s="57"/>
      <c r="EA217" s="57"/>
      <c r="EB217" s="57"/>
      <c r="EC217" s="57"/>
      <c r="ED217" s="57"/>
      <c r="EE217" s="57"/>
      <c r="EF217" s="57"/>
      <c r="EG217" s="57"/>
      <c r="EH217" s="57"/>
      <c r="EI217" s="57"/>
      <c r="EJ217" s="57"/>
      <c r="EK217" s="57"/>
      <c r="EL217" s="57"/>
      <c r="EM217" s="57"/>
      <c r="EN217" s="57"/>
      <c r="EO217" s="57"/>
      <c r="EP217" s="57"/>
      <c r="EQ217" s="57"/>
      <c r="ER217" s="57"/>
      <c r="ES217" s="57"/>
      <c r="ET217" s="57"/>
      <c r="EU217" s="57"/>
      <c r="EV217" s="57"/>
      <c r="EW217" s="57"/>
      <c r="EX217" s="57"/>
      <c r="EY217" s="57"/>
      <c r="EZ217" s="57"/>
      <c r="FA217" s="57"/>
      <c r="FB217" s="57"/>
      <c r="FC217" s="57"/>
      <c r="FD217" s="57"/>
      <c r="FE217" s="57"/>
      <c r="FF217" s="57"/>
      <c r="FG217" s="57"/>
      <c r="FH217" s="57"/>
      <c r="FI217" s="57"/>
      <c r="FJ217" s="57"/>
      <c r="FK217" s="57"/>
      <c r="FL217" s="57"/>
      <c r="FM217" s="57"/>
      <c r="FN217" s="57"/>
      <c r="FO217" s="57"/>
      <c r="FP217" s="57"/>
      <c r="FQ217" s="57"/>
      <c r="FR217" s="57"/>
      <c r="FS217" s="57"/>
      <c r="FT217" s="57"/>
      <c r="FU217" s="57"/>
      <c r="FV217" s="57"/>
      <c r="FW217" s="57"/>
      <c r="FX217" s="57"/>
      <c r="FY217" s="57"/>
      <c r="FZ217" s="57"/>
      <c r="GA217" s="57"/>
      <c r="GB217" s="57"/>
      <c r="GC217" s="57"/>
      <c r="GD217" s="57"/>
      <c r="GE217" s="57"/>
      <c r="GF217" s="57"/>
      <c r="GG217" s="57"/>
      <c r="GH217" s="57"/>
      <c r="GI217" s="57"/>
      <c r="GJ217" s="57"/>
      <c r="GK217" s="57"/>
      <c r="GL217" s="57"/>
      <c r="GM217" s="57"/>
      <c r="GN217" s="57"/>
      <c r="GO217" s="57"/>
      <c r="GP217" s="57"/>
      <c r="GQ217" s="57"/>
      <c r="GR217" s="57"/>
      <c r="GS217" s="57"/>
      <c r="GT217" s="57"/>
      <c r="GU217" s="57"/>
      <c r="GV217" s="57"/>
      <c r="GW217" s="57"/>
      <c r="GX217" s="57"/>
      <c r="GY217" s="57"/>
      <c r="GZ217" s="57"/>
      <c r="HA217" s="57"/>
      <c r="HB217" s="57"/>
      <c r="HC217" s="57"/>
      <c r="HD217" s="57"/>
      <c r="HE217" s="57"/>
      <c r="HF217" s="57"/>
      <c r="HG217" s="57"/>
      <c r="HH217" s="57"/>
      <c r="HI217" s="57"/>
      <c r="HJ217" s="57"/>
      <c r="HK217" s="57"/>
      <c r="HL217" s="57"/>
      <c r="HM217" s="57"/>
      <c r="HN217" s="57"/>
      <c r="HO217" s="57"/>
      <c r="HP217" s="57"/>
      <c r="HQ217" s="57"/>
      <c r="HR217" s="57"/>
      <c r="HS217" s="57"/>
      <c r="HT217" s="57"/>
      <c r="HU217" s="57"/>
      <c r="HV217" s="57"/>
      <c r="HW217" s="57"/>
      <c r="HX217" s="57"/>
      <c r="HY217" s="57"/>
      <c r="HZ217" s="57"/>
      <c r="IA217" s="57"/>
      <c r="IB217" s="57"/>
      <c r="IC217" s="57"/>
      <c r="ID217" s="57"/>
      <c r="IE217" s="57"/>
      <c r="IF217" s="57"/>
      <c r="IG217" s="57"/>
      <c r="IH217" s="57"/>
      <c r="II217" s="57"/>
      <c r="IJ217" s="57"/>
      <c r="IK217" s="57"/>
      <c r="IL217" s="57"/>
      <c r="IM217" s="57"/>
      <c r="IN217" s="57"/>
      <c r="IO217" s="57"/>
      <c r="IP217" s="57"/>
      <c r="IQ217" s="57"/>
      <c r="IR217" s="57"/>
      <c r="IS217" s="57"/>
      <c r="IT217" s="57"/>
      <c r="IU217" s="57"/>
      <c r="IV217" s="57"/>
      <c r="IW217" s="57"/>
      <c r="IX217" s="57"/>
      <c r="IY217" s="57"/>
      <c r="IZ217" s="57"/>
      <c r="JA217" s="57"/>
      <c r="JB217" s="57"/>
      <c r="JC217" s="57"/>
      <c r="JD217" s="57"/>
      <c r="JE217" s="57"/>
      <c r="JF217" s="57"/>
      <c r="JG217" s="57"/>
      <c r="JH217" s="57"/>
      <c r="JI217" s="57"/>
      <c r="JJ217" s="57"/>
      <c r="JK217" s="57"/>
      <c r="JL217" s="57"/>
      <c r="JM217" s="57"/>
      <c r="JN217" s="57"/>
      <c r="JO217" s="57"/>
      <c r="JP217" s="57"/>
      <c r="JQ217" s="57"/>
      <c r="JR217" s="57"/>
      <c r="JS217" s="57"/>
      <c r="JT217" s="57"/>
      <c r="JU217" s="57"/>
      <c r="JV217" s="57"/>
      <c r="JW217" s="57"/>
      <c r="JX217" s="57"/>
      <c r="JY217" s="57"/>
      <c r="JZ217" s="57"/>
      <c r="KA217" s="57"/>
      <c r="KB217" s="57"/>
      <c r="KC217" s="57"/>
      <c r="KD217" s="57"/>
      <c r="KE217" s="57"/>
      <c r="KF217" s="57"/>
      <c r="KG217" s="57"/>
      <c r="KH217" s="57"/>
      <c r="KI217" s="57"/>
      <c r="KJ217" s="57"/>
      <c r="KK217" s="57"/>
      <c r="KL217" s="57"/>
      <c r="KM217" s="57"/>
      <c r="KN217" s="57"/>
      <c r="KO217" s="57"/>
      <c r="KP217" s="57"/>
      <c r="KQ217" s="57"/>
      <c r="KR217" s="57"/>
      <c r="KS217" s="57"/>
      <c r="KT217" s="57"/>
      <c r="KU217" s="57"/>
      <c r="KV217" s="57"/>
      <c r="KW217" s="57"/>
      <c r="KX217" s="57"/>
      <c r="KY217" s="57"/>
      <c r="KZ217" s="57"/>
      <c r="LA217" s="57"/>
      <c r="LB217" s="57"/>
      <c r="LC217" s="57"/>
      <c r="LD217" s="57"/>
      <c r="LE217" s="57"/>
      <c r="LF217" s="57"/>
      <c r="LG217" s="57"/>
      <c r="LH217" s="57"/>
      <c r="LI217" s="57"/>
      <c r="LJ217" s="57"/>
      <c r="LK217" s="57"/>
      <c r="LL217" s="57"/>
      <c r="LM217" s="57"/>
      <c r="LN217" s="57"/>
      <c r="LO217" s="57"/>
      <c r="LP217" s="57"/>
      <c r="LQ217" s="57"/>
      <c r="LR217" s="57"/>
      <c r="LS217" s="57"/>
      <c r="LT217" s="57"/>
      <c r="LU217" s="57"/>
      <c r="LV217" s="57"/>
      <c r="LW217" s="57"/>
      <c r="LX217" s="57"/>
      <c r="LY217" s="57"/>
      <c r="LZ217" s="57"/>
      <c r="MA217" s="57"/>
      <c r="MB217" s="57"/>
      <c r="MC217" s="57"/>
      <c r="MD217" s="57"/>
      <c r="ME217" s="57"/>
      <c r="MF217" s="57"/>
      <c r="MG217" s="57"/>
      <c r="MH217" s="57"/>
      <c r="MI217" s="57"/>
      <c r="MJ217" s="57"/>
      <c r="MK217" s="57"/>
      <c r="ML217" s="57"/>
      <c r="MM217" s="57"/>
      <c r="MN217" s="57"/>
      <c r="MO217" s="57"/>
      <c r="MP217" s="57"/>
      <c r="MQ217" s="57"/>
      <c r="MR217" s="57"/>
      <c r="MS217" s="57"/>
      <c r="MT217" s="57"/>
      <c r="MU217" s="57"/>
      <c r="MV217" s="57"/>
      <c r="MW217" s="57"/>
      <c r="MX217" s="57"/>
      <c r="MY217" s="57"/>
      <c r="MZ217" s="57"/>
      <c r="NA217" s="57"/>
      <c r="NB217" s="57"/>
      <c r="NC217" s="57"/>
      <c r="ND217" s="57"/>
      <c r="NE217" s="57"/>
      <c r="NF217" s="57"/>
      <c r="NG217" s="57"/>
      <c r="NH217" s="57"/>
      <c r="NI217" s="57"/>
      <c r="NJ217" s="57"/>
      <c r="NK217" s="57"/>
      <c r="NL217" s="57"/>
      <c r="NM217" s="57"/>
      <c r="NN217" s="57"/>
      <c r="NO217" s="57"/>
      <c r="NP217" s="57"/>
      <c r="NQ217" s="57"/>
      <c r="NR217" s="57"/>
    </row>
    <row r="218" spans="1:396" x14ac:dyDescent="0.25">
      <c r="A218" s="58">
        <v>4</v>
      </c>
      <c r="B218" s="58">
        <v>37</v>
      </c>
      <c r="C218" s="59" t="s">
        <v>78</v>
      </c>
      <c r="D218" s="59">
        <f>VLOOKUP($B218,'Shift Plan'!$A$8:$N$55,14,FALSE)</f>
        <v>7</v>
      </c>
      <c r="E218" s="57" t="s">
        <v>70</v>
      </c>
      <c r="F218" s="57" t="s">
        <v>69</v>
      </c>
      <c r="G218" s="57"/>
      <c r="H218" s="57"/>
      <c r="I218" s="57"/>
      <c r="J218" s="57"/>
      <c r="K218" s="57"/>
      <c r="L218" s="57"/>
      <c r="M218" s="57"/>
      <c r="N218" s="57"/>
      <c r="O218" s="57"/>
      <c r="P218" s="57"/>
      <c r="Q218" s="57"/>
      <c r="R218" s="57"/>
      <c r="S218" s="57"/>
      <c r="T218" s="57"/>
      <c r="U218" s="57"/>
      <c r="V218" s="57"/>
      <c r="W218" s="57"/>
      <c r="X218" s="57"/>
      <c r="Y218" s="57"/>
      <c r="Z218" s="57"/>
      <c r="AA218" s="57"/>
      <c r="AB218" s="57"/>
      <c r="AC218" s="57"/>
      <c r="AD218" s="57"/>
      <c r="AE218" s="57"/>
      <c r="AF218" s="57"/>
      <c r="AG218" s="57"/>
      <c r="AH218" s="57"/>
      <c r="AI218" s="57"/>
      <c r="AJ218" s="57"/>
      <c r="AK218" s="57"/>
      <c r="AL218" s="57"/>
      <c r="AM218" s="57"/>
      <c r="AN218" s="57"/>
      <c r="AO218" s="57"/>
      <c r="AP218" s="57"/>
      <c r="AQ218" s="57"/>
      <c r="AR218" s="57"/>
      <c r="AS218" s="57"/>
      <c r="AT218" s="57"/>
    </row>
    <row r="219" spans="1:396" x14ac:dyDescent="0.25">
      <c r="C219" s="60" t="s">
        <v>34</v>
      </c>
      <c r="D219" s="57">
        <f>VLOOKUP($B218,'Shift Plan'!$A$8:$L$55,12,FALSE)</f>
        <v>8</v>
      </c>
      <c r="E219" s="57" t="s">
        <v>17</v>
      </c>
      <c r="F219" s="57" t="s">
        <v>18</v>
      </c>
      <c r="G219" s="57" t="s">
        <v>19</v>
      </c>
      <c r="H219" s="57" t="s">
        <v>20</v>
      </c>
      <c r="I219" s="57" t="s">
        <v>21</v>
      </c>
      <c r="J219" s="57" t="s">
        <v>22</v>
      </c>
      <c r="K219" s="57" t="s">
        <v>23</v>
      </c>
      <c r="L219" s="57" t="s">
        <v>17</v>
      </c>
      <c r="M219" s="57" t="s">
        <v>18</v>
      </c>
      <c r="N219" s="57" t="s">
        <v>19</v>
      </c>
      <c r="O219" s="57" t="s">
        <v>20</v>
      </c>
      <c r="P219" s="57" t="s">
        <v>21</v>
      </c>
      <c r="Q219" s="57" t="s">
        <v>22</v>
      </c>
      <c r="R219" s="57" t="s">
        <v>23</v>
      </c>
      <c r="S219" s="57" t="s">
        <v>17</v>
      </c>
      <c r="T219" s="57" t="s">
        <v>18</v>
      </c>
      <c r="U219" s="57" t="s">
        <v>19</v>
      </c>
      <c r="V219" s="57" t="s">
        <v>20</v>
      </c>
      <c r="W219" s="57" t="s">
        <v>21</v>
      </c>
      <c r="X219" s="57" t="s">
        <v>22</v>
      </c>
      <c r="Y219" s="57" t="s">
        <v>23</v>
      </c>
      <c r="Z219" s="57" t="s">
        <v>17</v>
      </c>
      <c r="AA219" s="57" t="s">
        <v>18</v>
      </c>
      <c r="AB219" s="57" t="s">
        <v>19</v>
      </c>
      <c r="AC219" s="57" t="s">
        <v>20</v>
      </c>
      <c r="AD219" s="57" t="s">
        <v>21</v>
      </c>
      <c r="AE219" s="57" t="s">
        <v>22</v>
      </c>
      <c r="AF219" s="57" t="s">
        <v>23</v>
      </c>
      <c r="AG219" s="57" t="s">
        <v>17</v>
      </c>
      <c r="AH219" s="57" t="s">
        <v>18</v>
      </c>
      <c r="AI219" s="57" t="s">
        <v>19</v>
      </c>
      <c r="AJ219" s="57" t="s">
        <v>20</v>
      </c>
      <c r="AK219" s="57" t="s">
        <v>21</v>
      </c>
      <c r="AL219" s="57" t="s">
        <v>22</v>
      </c>
      <c r="AM219" s="57" t="s">
        <v>23</v>
      </c>
      <c r="AN219" s="57"/>
      <c r="AO219" s="57"/>
      <c r="AP219" s="57"/>
      <c r="AQ219" s="57"/>
      <c r="AR219" s="57"/>
      <c r="AS219" s="57"/>
      <c r="AT219" s="57"/>
      <c r="AU219" s="57"/>
      <c r="AV219" s="57"/>
      <c r="AW219" s="57"/>
      <c r="AX219" s="57"/>
      <c r="AY219" s="57"/>
      <c r="AZ219" s="57"/>
      <c r="BA219" s="57"/>
      <c r="BB219" s="57"/>
      <c r="BC219" s="57"/>
      <c r="BD219" s="57"/>
      <c r="BE219" s="57"/>
      <c r="BF219" s="57"/>
      <c r="BG219" s="57"/>
      <c r="BH219" s="57"/>
      <c r="BI219" s="57"/>
      <c r="BJ219" s="57"/>
      <c r="BK219" s="57"/>
      <c r="BL219" s="57"/>
      <c r="BM219" s="57"/>
      <c r="BN219" s="57"/>
      <c r="BO219" s="57"/>
      <c r="BP219" s="57"/>
      <c r="BQ219" s="57"/>
      <c r="BR219" s="57"/>
      <c r="BS219" s="57"/>
      <c r="BT219" s="57"/>
      <c r="BU219" s="57"/>
      <c r="BV219" s="57"/>
      <c r="BW219" s="57"/>
      <c r="BX219" s="57"/>
      <c r="BY219" s="57"/>
      <c r="BZ219" s="57"/>
      <c r="CA219" s="57"/>
      <c r="CB219" s="57"/>
      <c r="CC219" s="57"/>
      <c r="CD219" s="57"/>
      <c r="CE219" s="57"/>
      <c r="CF219" s="57"/>
      <c r="CG219" s="57"/>
      <c r="CH219" s="57"/>
      <c r="CI219" s="57"/>
      <c r="CJ219" s="57"/>
      <c r="CK219" s="57"/>
      <c r="CL219" s="57"/>
      <c r="CM219" s="57"/>
      <c r="CN219" s="57"/>
      <c r="CO219" s="57"/>
      <c r="CP219" s="57"/>
      <c r="CQ219" s="57"/>
      <c r="CR219" s="57"/>
      <c r="CS219" s="57"/>
      <c r="CT219" s="57"/>
      <c r="CU219" s="57"/>
      <c r="CV219" s="57"/>
      <c r="CW219" s="57"/>
      <c r="CX219" s="57"/>
      <c r="CY219" s="57"/>
      <c r="CZ219" s="57"/>
      <c r="DA219" s="57"/>
      <c r="DB219" s="57"/>
      <c r="DC219" s="57"/>
      <c r="DD219" s="57"/>
      <c r="DE219" s="57"/>
      <c r="DF219" s="57"/>
      <c r="DG219" s="57"/>
      <c r="DH219" s="57"/>
      <c r="DI219" s="57"/>
      <c r="DJ219" s="57"/>
      <c r="DK219" s="57"/>
      <c r="DL219" s="57"/>
      <c r="DM219" s="57"/>
      <c r="DN219" s="57"/>
      <c r="DO219" s="57"/>
      <c r="DP219" s="57"/>
      <c r="DQ219" s="57"/>
      <c r="DR219" s="57"/>
      <c r="DS219" s="57"/>
      <c r="DT219" s="57"/>
      <c r="DU219" s="57"/>
      <c r="DV219" s="57"/>
      <c r="DW219" s="57"/>
      <c r="DX219" s="57"/>
      <c r="DY219" s="57"/>
      <c r="DZ219" s="57"/>
      <c r="EA219" s="57"/>
      <c r="EB219" s="57"/>
      <c r="EC219" s="57"/>
      <c r="ED219" s="57"/>
      <c r="EE219" s="57"/>
      <c r="EF219" s="57"/>
      <c r="EG219" s="57"/>
      <c r="EH219" s="57"/>
      <c r="EI219" s="57"/>
      <c r="EJ219" s="57"/>
      <c r="EK219" s="57"/>
      <c r="EL219" s="57"/>
      <c r="EM219" s="57"/>
      <c r="EN219" s="57"/>
      <c r="EO219" s="57"/>
      <c r="EP219" s="57"/>
      <c r="EQ219" s="57"/>
      <c r="ER219" s="57"/>
      <c r="ES219" s="57"/>
      <c r="ET219" s="57"/>
      <c r="EU219" s="57"/>
      <c r="EV219" s="57"/>
      <c r="EW219" s="57"/>
      <c r="EX219" s="57"/>
      <c r="EY219" s="57"/>
      <c r="EZ219" s="57"/>
      <c r="FA219" s="57"/>
      <c r="FB219" s="57"/>
      <c r="FC219" s="57"/>
      <c r="FD219" s="57"/>
      <c r="FE219" s="57"/>
      <c r="FF219" s="57"/>
      <c r="FG219" s="57"/>
      <c r="FH219" s="57"/>
      <c r="FI219" s="57"/>
      <c r="FJ219" s="57"/>
      <c r="FK219" s="57"/>
      <c r="FL219" s="57"/>
      <c r="FM219" s="57"/>
      <c r="FN219" s="57"/>
      <c r="FO219" s="57"/>
      <c r="FP219" s="57"/>
      <c r="FQ219" s="57"/>
      <c r="FR219" s="57"/>
      <c r="FS219" s="57"/>
      <c r="FT219" s="57"/>
      <c r="FU219" s="57"/>
      <c r="FV219" s="57"/>
      <c r="FW219" s="57"/>
      <c r="FX219" s="57"/>
      <c r="FY219" s="57"/>
      <c r="FZ219" s="57"/>
      <c r="GA219" s="57"/>
      <c r="GB219" s="57"/>
      <c r="GC219" s="57"/>
      <c r="GD219" s="57"/>
      <c r="GE219" s="57"/>
      <c r="GF219" s="57"/>
      <c r="GG219" s="57"/>
      <c r="GH219" s="57"/>
      <c r="GI219" s="57"/>
      <c r="GJ219" s="57"/>
      <c r="GK219" s="57"/>
      <c r="GL219" s="57"/>
      <c r="GM219" s="57"/>
      <c r="GN219" s="57"/>
      <c r="GO219" s="57"/>
      <c r="GP219" s="57"/>
      <c r="GQ219" s="57"/>
      <c r="GR219" s="57"/>
      <c r="GS219" s="57"/>
      <c r="GT219" s="57"/>
      <c r="GU219" s="57"/>
      <c r="GV219" s="57"/>
      <c r="GW219" s="57"/>
      <c r="GX219" s="57"/>
      <c r="GY219" s="57"/>
      <c r="GZ219" s="57"/>
      <c r="HA219" s="57"/>
      <c r="HB219" s="57"/>
      <c r="HC219" s="57"/>
      <c r="HD219" s="57"/>
      <c r="HE219" s="57"/>
      <c r="HF219" s="57"/>
      <c r="HG219" s="57"/>
      <c r="HH219" s="57"/>
      <c r="HI219" s="57"/>
      <c r="HJ219" s="57"/>
      <c r="HK219" s="57"/>
      <c r="HL219" s="57"/>
      <c r="HM219" s="57"/>
      <c r="HN219" s="57"/>
      <c r="HO219" s="57"/>
      <c r="HP219" s="57"/>
      <c r="HQ219" s="57"/>
      <c r="HR219" s="57"/>
      <c r="HS219" s="57"/>
      <c r="HT219" s="57"/>
      <c r="HU219" s="57"/>
      <c r="HV219" s="57"/>
      <c r="HW219" s="57"/>
      <c r="HX219" s="57"/>
      <c r="HY219" s="57"/>
      <c r="HZ219" s="57"/>
      <c r="IA219" s="57"/>
      <c r="IB219" s="57"/>
      <c r="IC219" s="57"/>
      <c r="ID219" s="57"/>
      <c r="IE219" s="57"/>
      <c r="IF219" s="57"/>
      <c r="IG219" s="57"/>
      <c r="IH219" s="57"/>
      <c r="II219" s="57"/>
      <c r="IJ219" s="57"/>
      <c r="IK219" s="57"/>
      <c r="IL219" s="57"/>
      <c r="IM219" s="57"/>
      <c r="IN219" s="57"/>
      <c r="IO219" s="57"/>
      <c r="IP219" s="57"/>
      <c r="IQ219" s="57"/>
      <c r="IR219" s="57"/>
      <c r="IS219" s="57"/>
      <c r="IT219" s="57"/>
      <c r="IU219" s="57"/>
      <c r="IV219" s="57"/>
      <c r="IW219" s="57"/>
      <c r="IX219" s="57"/>
      <c r="IY219" s="57"/>
      <c r="IZ219" s="57"/>
      <c r="JA219" s="57"/>
      <c r="JB219" s="57"/>
      <c r="JC219" s="57"/>
      <c r="JD219" s="57"/>
      <c r="JE219" s="57"/>
      <c r="JF219" s="57"/>
      <c r="JG219" s="57"/>
      <c r="JH219" s="57"/>
      <c r="JI219" s="57"/>
      <c r="JJ219" s="57"/>
      <c r="JK219" s="57"/>
      <c r="JL219" s="57"/>
      <c r="JM219" s="57"/>
      <c r="JN219" s="57"/>
      <c r="JO219" s="57"/>
      <c r="JP219" s="57"/>
      <c r="JQ219" s="57"/>
      <c r="JR219" s="57"/>
      <c r="JS219" s="57"/>
      <c r="JT219" s="57"/>
      <c r="JU219" s="57"/>
      <c r="JV219" s="57"/>
      <c r="JW219" s="57"/>
      <c r="JX219" s="57"/>
      <c r="JY219" s="57"/>
      <c r="JZ219" s="57"/>
      <c r="KA219" s="57"/>
      <c r="KB219" s="57"/>
      <c r="KC219" s="57"/>
      <c r="KD219" s="57"/>
      <c r="KE219" s="57"/>
      <c r="KF219" s="57"/>
      <c r="KG219" s="57"/>
      <c r="KH219" s="57"/>
      <c r="KI219" s="57"/>
      <c r="KJ219" s="57"/>
      <c r="KK219" s="57"/>
      <c r="KL219" s="57"/>
      <c r="KM219" s="57"/>
      <c r="KN219" s="57"/>
      <c r="KO219" s="57"/>
      <c r="KP219" s="57"/>
      <c r="KQ219" s="57"/>
      <c r="KR219" s="57"/>
      <c r="KS219" s="57"/>
      <c r="KT219" s="57"/>
      <c r="KU219" s="57"/>
      <c r="KV219" s="57"/>
      <c r="KW219" s="57"/>
      <c r="KX219" s="57"/>
      <c r="KY219" s="57"/>
      <c r="KZ219" s="57"/>
      <c r="LA219" s="57"/>
      <c r="LB219" s="57"/>
      <c r="LC219" s="57"/>
      <c r="LD219" s="57"/>
      <c r="LE219" s="57"/>
      <c r="LF219" s="57"/>
      <c r="LG219" s="57"/>
      <c r="LH219" s="57"/>
      <c r="LI219" s="57"/>
      <c r="LJ219" s="57"/>
      <c r="LK219" s="57"/>
      <c r="LL219" s="57"/>
      <c r="LM219" s="57"/>
      <c r="LN219" s="57"/>
      <c r="LO219" s="57"/>
      <c r="LP219" s="57"/>
      <c r="LQ219" s="57"/>
      <c r="LR219" s="57"/>
      <c r="LS219" s="57"/>
      <c r="LT219" s="57"/>
      <c r="LU219" s="57"/>
      <c r="LV219" s="57"/>
      <c r="LW219" s="57"/>
      <c r="LX219" s="57"/>
      <c r="LY219" s="57"/>
      <c r="LZ219" s="57"/>
      <c r="MA219" s="57"/>
      <c r="MB219" s="57"/>
      <c r="MC219" s="57"/>
      <c r="MD219" s="57"/>
      <c r="ME219" s="57"/>
      <c r="MF219" s="57"/>
      <c r="MG219" s="57"/>
      <c r="MH219" s="57"/>
      <c r="MI219" s="57"/>
      <c r="MJ219" s="57"/>
      <c r="MK219" s="57"/>
      <c r="ML219" s="57"/>
      <c r="MM219" s="57"/>
      <c r="MN219" s="57"/>
      <c r="MO219" s="57"/>
      <c r="MP219" s="57"/>
      <c r="MQ219" s="57"/>
      <c r="MR219" s="57"/>
      <c r="MS219" s="57"/>
      <c r="MT219" s="57"/>
      <c r="MU219" s="57"/>
      <c r="MV219" s="57"/>
      <c r="MW219" s="57"/>
      <c r="MX219" s="57"/>
      <c r="MY219" s="57"/>
      <c r="MZ219" s="57"/>
      <c r="NA219" s="57"/>
      <c r="NB219" s="57"/>
      <c r="NC219" s="57"/>
      <c r="ND219" s="57"/>
      <c r="NE219" s="57"/>
      <c r="NF219" s="57"/>
      <c r="NG219" s="57"/>
      <c r="NH219" s="57"/>
      <c r="NI219" s="57"/>
      <c r="NJ219" s="57"/>
      <c r="NK219" s="57"/>
      <c r="NL219" s="57"/>
      <c r="NM219" s="57"/>
      <c r="NN219" s="57"/>
      <c r="NO219" s="57"/>
      <c r="NP219" s="57"/>
      <c r="NQ219" s="57"/>
      <c r="NR219" s="57"/>
    </row>
    <row r="220" spans="1:396" x14ac:dyDescent="0.25">
      <c r="C220" s="60">
        <f>B218</f>
        <v>37</v>
      </c>
      <c r="D220" s="57">
        <f ca="1">IF(D221&lt;7,COUNTIF(E220:OFFSET(E220,0,D218-1,4,1),"A")*D219/(D218/7),COUNTIF(E220:OFFSET(E220,0,D218-1,4,1),"A")*D219*7/D218)</f>
        <v>48</v>
      </c>
      <c r="E220" s="57" t="s">
        <v>25</v>
      </c>
      <c r="F220" s="57" t="s">
        <v>25</v>
      </c>
      <c r="G220" s="57" t="s">
        <v>25</v>
      </c>
      <c r="H220" s="57" t="s">
        <v>25</v>
      </c>
      <c r="I220" s="57" t="s">
        <v>25</v>
      </c>
      <c r="J220" s="57" t="s">
        <v>25</v>
      </c>
      <c r="K220" s="57" t="s">
        <v>164</v>
      </c>
      <c r="L220" s="57" t="s">
        <v>27</v>
      </c>
      <c r="M220" s="57" t="s">
        <v>27</v>
      </c>
      <c r="N220" s="57" t="s">
        <v>27</v>
      </c>
      <c r="O220" s="57" t="s">
        <v>27</v>
      </c>
      <c r="P220" s="57" t="s">
        <v>27</v>
      </c>
      <c r="Q220" s="57" t="s">
        <v>27</v>
      </c>
      <c r="R220" s="57" t="s">
        <v>164</v>
      </c>
      <c r="S220" s="57" t="s">
        <v>26</v>
      </c>
      <c r="T220" s="57" t="s">
        <v>26</v>
      </c>
      <c r="U220" s="57" t="s">
        <v>26</v>
      </c>
      <c r="V220" s="57" t="s">
        <v>26</v>
      </c>
      <c r="W220" s="57" t="s">
        <v>26</v>
      </c>
      <c r="X220" s="57" t="s">
        <v>26</v>
      </c>
      <c r="Y220" s="57" t="s">
        <v>164</v>
      </c>
      <c r="Z220" s="57" t="s">
        <v>25</v>
      </c>
      <c r="AA220" s="57" t="s">
        <v>25</v>
      </c>
      <c r="AB220" s="57" t="s">
        <v>25</v>
      </c>
      <c r="AC220" s="57" t="s">
        <v>25</v>
      </c>
      <c r="AD220" s="57" t="s">
        <v>25</v>
      </c>
      <c r="AE220" s="57" t="s">
        <v>25</v>
      </c>
      <c r="AF220" s="57" t="s">
        <v>164</v>
      </c>
      <c r="AG220" s="57" t="s">
        <v>27</v>
      </c>
      <c r="AH220" s="57" t="s">
        <v>27</v>
      </c>
      <c r="AI220" s="57" t="s">
        <v>27</v>
      </c>
      <c r="AJ220" s="57" t="s">
        <v>27</v>
      </c>
      <c r="AK220" s="57" t="s">
        <v>27</v>
      </c>
      <c r="AL220" s="57" t="s">
        <v>27</v>
      </c>
      <c r="AM220" s="57" t="s">
        <v>164</v>
      </c>
      <c r="AN220" s="57"/>
      <c r="AO220" s="57"/>
      <c r="AP220" s="57"/>
      <c r="AQ220" s="57"/>
      <c r="AR220" s="57"/>
      <c r="AS220" s="57"/>
      <c r="AT220" s="57"/>
      <c r="AU220" s="57"/>
      <c r="AV220" s="57"/>
      <c r="AW220" s="57"/>
      <c r="AX220" s="57"/>
      <c r="AY220" s="57"/>
      <c r="AZ220" s="57"/>
      <c r="BA220" s="57"/>
      <c r="BB220" s="57"/>
      <c r="BC220" s="57"/>
      <c r="BD220" s="57"/>
      <c r="BE220" s="57"/>
      <c r="BF220" s="57"/>
      <c r="BG220" s="57"/>
      <c r="BH220" s="57"/>
      <c r="BI220" s="57"/>
      <c r="BJ220" s="57"/>
      <c r="BK220" s="57"/>
      <c r="BL220" s="57"/>
      <c r="BM220" s="57"/>
      <c r="BN220" s="57"/>
      <c r="BO220" s="57"/>
      <c r="BP220" s="57"/>
      <c r="BQ220" s="57"/>
      <c r="BR220" s="57"/>
      <c r="BS220" s="57"/>
      <c r="BT220" s="57"/>
      <c r="BU220" s="57"/>
      <c r="BV220" s="57"/>
      <c r="BW220" s="57"/>
      <c r="BX220" s="57"/>
      <c r="BY220" s="57"/>
      <c r="BZ220" s="57"/>
      <c r="CA220" s="57"/>
      <c r="CB220" s="57"/>
      <c r="CC220" s="57"/>
      <c r="CD220" s="57"/>
      <c r="CE220" s="57"/>
      <c r="CF220" s="57"/>
      <c r="CG220" s="57"/>
      <c r="CH220" s="57"/>
      <c r="CI220" s="57"/>
      <c r="CJ220" s="57"/>
      <c r="CK220" s="57"/>
      <c r="CL220" s="57"/>
      <c r="CM220" s="57"/>
      <c r="CN220" s="57"/>
      <c r="CO220" s="57"/>
      <c r="CP220" s="57"/>
      <c r="CQ220" s="57"/>
      <c r="CR220" s="57"/>
      <c r="CS220" s="57"/>
      <c r="CT220" s="57"/>
      <c r="CU220" s="57"/>
      <c r="CV220" s="57"/>
      <c r="CW220" s="57"/>
      <c r="CX220" s="57"/>
      <c r="CY220" s="57"/>
      <c r="CZ220" s="57"/>
      <c r="DA220" s="57"/>
      <c r="DB220" s="57"/>
      <c r="DC220" s="57"/>
      <c r="DD220" s="57"/>
      <c r="DE220" s="57"/>
      <c r="DF220" s="57"/>
      <c r="DG220" s="57"/>
      <c r="DH220" s="57"/>
      <c r="DI220" s="57"/>
      <c r="DJ220" s="57"/>
      <c r="DK220" s="57"/>
      <c r="DL220" s="57"/>
      <c r="DM220" s="57"/>
      <c r="DN220" s="57"/>
      <c r="DO220" s="57"/>
      <c r="DP220" s="57"/>
      <c r="DQ220" s="57"/>
      <c r="DR220" s="57"/>
      <c r="DS220" s="57"/>
      <c r="DT220" s="57"/>
      <c r="DU220" s="57"/>
      <c r="DV220" s="57"/>
      <c r="DW220" s="57"/>
      <c r="DX220" s="57"/>
      <c r="DY220" s="57"/>
      <c r="DZ220" s="57"/>
      <c r="EA220" s="57"/>
      <c r="EB220" s="57"/>
      <c r="EC220" s="57"/>
      <c r="ED220" s="57"/>
      <c r="EE220" s="57"/>
      <c r="EF220" s="57"/>
      <c r="EG220" s="57"/>
      <c r="EH220" s="57"/>
      <c r="EI220" s="57"/>
      <c r="EJ220" s="57"/>
      <c r="EK220" s="57"/>
      <c r="EL220" s="57"/>
      <c r="EM220" s="57"/>
      <c r="EN220" s="57"/>
      <c r="EO220" s="57"/>
      <c r="EP220" s="57"/>
      <c r="EQ220" s="57"/>
      <c r="ER220" s="57"/>
      <c r="ES220" s="57"/>
      <c r="ET220" s="57"/>
      <c r="EU220" s="57"/>
      <c r="EV220" s="57"/>
      <c r="EW220" s="57"/>
      <c r="EX220" s="57"/>
      <c r="EY220" s="57"/>
      <c r="EZ220" s="57"/>
      <c r="FA220" s="57"/>
      <c r="FB220" s="57"/>
      <c r="FC220" s="57"/>
      <c r="FD220" s="57"/>
      <c r="FE220" s="57"/>
      <c r="FF220" s="57"/>
      <c r="FG220" s="57"/>
      <c r="FH220" s="57"/>
      <c r="FI220" s="57"/>
      <c r="FJ220" s="57"/>
      <c r="FK220" s="57"/>
      <c r="FL220" s="57"/>
      <c r="FM220" s="57"/>
      <c r="FN220" s="57"/>
      <c r="FO220" s="57"/>
      <c r="FP220" s="57"/>
      <c r="FQ220" s="57"/>
      <c r="FR220" s="57"/>
      <c r="FS220" s="57"/>
      <c r="FT220" s="57"/>
      <c r="FU220" s="57"/>
      <c r="FV220" s="57"/>
      <c r="FW220" s="57"/>
      <c r="FX220" s="57"/>
      <c r="FY220" s="57"/>
      <c r="FZ220" s="57"/>
      <c r="GA220" s="57"/>
      <c r="GB220" s="57"/>
      <c r="GC220" s="57"/>
      <c r="GD220" s="57"/>
      <c r="GE220" s="57"/>
      <c r="GF220" s="57"/>
      <c r="GG220" s="57"/>
      <c r="GH220" s="57"/>
      <c r="GI220" s="57"/>
      <c r="GJ220" s="57"/>
      <c r="GK220" s="57"/>
      <c r="GL220" s="57"/>
      <c r="GM220" s="57"/>
      <c r="GN220" s="57"/>
      <c r="GO220" s="57"/>
      <c r="GP220" s="57"/>
      <c r="GQ220" s="57"/>
      <c r="GR220" s="57"/>
      <c r="GS220" s="57"/>
      <c r="GT220" s="57"/>
      <c r="GU220" s="57"/>
      <c r="GV220" s="57"/>
      <c r="GW220" s="57"/>
      <c r="GX220" s="57"/>
      <c r="GY220" s="57"/>
      <c r="GZ220" s="57"/>
      <c r="HA220" s="57"/>
      <c r="HB220" s="57"/>
      <c r="HC220" s="57"/>
      <c r="HD220" s="57"/>
      <c r="HE220" s="57"/>
      <c r="HF220" s="57"/>
      <c r="HG220" s="57"/>
      <c r="HH220" s="57"/>
      <c r="HI220" s="57"/>
      <c r="HJ220" s="57"/>
      <c r="HK220" s="57"/>
      <c r="HL220" s="57"/>
      <c r="HM220" s="57"/>
      <c r="HN220" s="57"/>
      <c r="HO220" s="57"/>
      <c r="HP220" s="57"/>
      <c r="HQ220" s="57"/>
      <c r="HR220" s="57"/>
      <c r="HS220" s="57"/>
      <c r="HT220" s="57"/>
      <c r="HU220" s="57"/>
      <c r="HV220" s="57"/>
      <c r="HW220" s="57"/>
      <c r="HX220" s="57"/>
      <c r="HY220" s="57"/>
      <c r="HZ220" s="57"/>
      <c r="IA220" s="57"/>
      <c r="IB220" s="57"/>
      <c r="IC220" s="57"/>
      <c r="ID220" s="57"/>
      <c r="IE220" s="57"/>
      <c r="IF220" s="57"/>
      <c r="IG220" s="57"/>
      <c r="IH220" s="57"/>
      <c r="II220" s="57"/>
      <c r="IJ220" s="57"/>
      <c r="IK220" s="57"/>
      <c r="IL220" s="57"/>
      <c r="IM220" s="57"/>
      <c r="IN220" s="57"/>
      <c r="IO220" s="57"/>
      <c r="IP220" s="57"/>
      <c r="IQ220" s="57"/>
      <c r="IR220" s="57"/>
      <c r="IS220" s="57"/>
      <c r="IT220" s="57"/>
      <c r="IU220" s="57"/>
      <c r="IV220" s="57"/>
      <c r="IW220" s="57"/>
      <c r="IX220" s="57"/>
      <c r="IY220" s="57"/>
      <c r="IZ220" s="57"/>
      <c r="JA220" s="57"/>
      <c r="JB220" s="57"/>
      <c r="JC220" s="57"/>
      <c r="JD220" s="57"/>
      <c r="JE220" s="57"/>
      <c r="JF220" s="57"/>
      <c r="JG220" s="57"/>
      <c r="JH220" s="57"/>
      <c r="JI220" s="57"/>
      <c r="JJ220" s="57"/>
      <c r="JK220" s="57"/>
      <c r="JL220" s="57"/>
      <c r="JM220" s="57"/>
      <c r="JN220" s="57"/>
      <c r="JO220" s="57"/>
      <c r="JP220" s="57"/>
      <c r="JQ220" s="57"/>
      <c r="JR220" s="57"/>
      <c r="JS220" s="57"/>
      <c r="JT220" s="57"/>
      <c r="JU220" s="57"/>
      <c r="JV220" s="57"/>
      <c r="JW220" s="57"/>
      <c r="JX220" s="57"/>
      <c r="JY220" s="57"/>
      <c r="JZ220" s="57"/>
      <c r="KA220" s="57"/>
      <c r="KB220" s="57"/>
      <c r="KC220" s="57"/>
      <c r="KD220" s="57"/>
      <c r="KE220" s="57"/>
      <c r="KF220" s="57"/>
      <c r="KG220" s="57"/>
      <c r="KH220" s="57"/>
      <c r="KI220" s="57"/>
      <c r="KJ220" s="57"/>
      <c r="KK220" s="57"/>
      <c r="KL220" s="57"/>
      <c r="KM220" s="57"/>
      <c r="KN220" s="57"/>
      <c r="KO220" s="57"/>
      <c r="KP220" s="57"/>
      <c r="KQ220" s="57"/>
      <c r="KR220" s="57"/>
      <c r="KS220" s="57"/>
      <c r="KT220" s="57"/>
      <c r="KU220" s="57"/>
      <c r="KV220" s="57"/>
      <c r="KW220" s="57"/>
      <c r="KX220" s="57"/>
      <c r="KY220" s="57"/>
      <c r="KZ220" s="57"/>
      <c r="LA220" s="57"/>
      <c r="LB220" s="57"/>
      <c r="LC220" s="57"/>
      <c r="LD220" s="57"/>
      <c r="LE220" s="57"/>
      <c r="LF220" s="57"/>
      <c r="LG220" s="57"/>
      <c r="LH220" s="57"/>
      <c r="LI220" s="57"/>
      <c r="LJ220" s="57"/>
      <c r="LK220" s="57"/>
      <c r="LL220" s="57"/>
      <c r="LM220" s="57"/>
      <c r="LN220" s="57"/>
      <c r="LO220" s="57"/>
      <c r="LP220" s="57"/>
      <c r="LQ220" s="57"/>
      <c r="LR220" s="57"/>
      <c r="LS220" s="57"/>
      <c r="LT220" s="57"/>
      <c r="LU220" s="57"/>
      <c r="LV220" s="57"/>
      <c r="LW220" s="57"/>
      <c r="LX220" s="57"/>
      <c r="LY220" s="57"/>
      <c r="LZ220" s="57"/>
      <c r="MA220" s="57"/>
      <c r="MB220" s="57"/>
      <c r="MC220" s="57"/>
      <c r="MD220" s="57"/>
      <c r="ME220" s="57"/>
      <c r="MF220" s="57"/>
      <c r="MG220" s="57"/>
      <c r="MH220" s="57"/>
      <c r="MI220" s="57"/>
      <c r="MJ220" s="57"/>
      <c r="MK220" s="57"/>
      <c r="ML220" s="57"/>
      <c r="MM220" s="57"/>
      <c r="MN220" s="57"/>
      <c r="MO220" s="57"/>
      <c r="MP220" s="57"/>
      <c r="MQ220" s="57"/>
      <c r="MR220" s="57"/>
      <c r="MS220" s="57"/>
      <c r="MT220" s="57"/>
      <c r="MU220" s="57"/>
      <c r="MV220" s="57"/>
      <c r="MW220" s="57"/>
      <c r="MX220" s="57"/>
      <c r="MY220" s="57"/>
      <c r="MZ220" s="57"/>
      <c r="NA220" s="57"/>
      <c r="NB220" s="57"/>
      <c r="NC220" s="57"/>
      <c r="ND220" s="57"/>
      <c r="NE220" s="57"/>
      <c r="NF220" s="57"/>
      <c r="NG220" s="57"/>
      <c r="NH220" s="57"/>
      <c r="NI220" s="57"/>
      <c r="NJ220" s="57"/>
      <c r="NK220" s="57"/>
      <c r="NL220" s="57"/>
      <c r="NM220" s="57"/>
      <c r="NN220" s="57"/>
      <c r="NO220" s="57"/>
      <c r="NP220" s="57"/>
      <c r="NQ220" s="57"/>
      <c r="NR220" s="57"/>
    </row>
    <row r="221" spans="1:396" x14ac:dyDescent="0.25">
      <c r="D221" s="57">
        <f>VLOOKUP($B218,'Shift Plan'!$A$8:$H$55,8,FALSE)</f>
        <v>6</v>
      </c>
      <c r="E221" s="57" t="s">
        <v>26</v>
      </c>
      <c r="F221" s="57" t="s">
        <v>26</v>
      </c>
      <c r="G221" s="57" t="s">
        <v>26</v>
      </c>
      <c r="H221" s="57" t="s">
        <v>26</v>
      </c>
      <c r="I221" s="57" t="s">
        <v>26</v>
      </c>
      <c r="J221" s="57" t="s">
        <v>26</v>
      </c>
      <c r="K221" s="57" t="s">
        <v>164</v>
      </c>
      <c r="L221" s="57" t="s">
        <v>25</v>
      </c>
      <c r="M221" s="57" t="s">
        <v>25</v>
      </c>
      <c r="N221" s="57" t="s">
        <v>25</v>
      </c>
      <c r="O221" s="57" t="s">
        <v>25</v>
      </c>
      <c r="P221" s="57" t="s">
        <v>25</v>
      </c>
      <c r="Q221" s="57" t="s">
        <v>25</v>
      </c>
      <c r="R221" s="57" t="s">
        <v>164</v>
      </c>
      <c r="S221" s="57" t="s">
        <v>27</v>
      </c>
      <c r="T221" s="57" t="s">
        <v>27</v>
      </c>
      <c r="U221" s="57" t="s">
        <v>27</v>
      </c>
      <c r="V221" s="57" t="s">
        <v>27</v>
      </c>
      <c r="W221" s="57" t="s">
        <v>27</v>
      </c>
      <c r="X221" s="57" t="s">
        <v>27</v>
      </c>
      <c r="Y221" s="57" t="s">
        <v>164</v>
      </c>
      <c r="Z221" s="57" t="s">
        <v>26</v>
      </c>
      <c r="AA221" s="57" t="s">
        <v>26</v>
      </c>
      <c r="AB221" s="57" t="s">
        <v>26</v>
      </c>
      <c r="AC221" s="57" t="s">
        <v>26</v>
      </c>
      <c r="AD221" s="57" t="s">
        <v>26</v>
      </c>
      <c r="AE221" s="57" t="s">
        <v>26</v>
      </c>
      <c r="AF221" s="57" t="s">
        <v>164</v>
      </c>
      <c r="AG221" s="57" t="s">
        <v>25</v>
      </c>
      <c r="AH221" s="57" t="s">
        <v>25</v>
      </c>
      <c r="AI221" s="57" t="s">
        <v>25</v>
      </c>
      <c r="AJ221" s="57" t="s">
        <v>25</v>
      </c>
      <c r="AK221" s="57" t="s">
        <v>25</v>
      </c>
      <c r="AL221" s="57" t="s">
        <v>25</v>
      </c>
      <c r="AM221" s="57" t="s">
        <v>164</v>
      </c>
      <c r="AN221" s="57"/>
      <c r="AO221" s="57"/>
      <c r="AP221" s="57"/>
      <c r="AQ221" s="57"/>
      <c r="AR221" s="57"/>
      <c r="AS221" s="57"/>
      <c r="AT221" s="57"/>
      <c r="AU221" s="57"/>
      <c r="AV221" s="57"/>
      <c r="AW221" s="57"/>
      <c r="AX221" s="57"/>
      <c r="AY221" s="57"/>
      <c r="AZ221" s="57"/>
      <c r="BA221" s="57"/>
      <c r="BB221" s="57"/>
      <c r="BC221" s="57"/>
      <c r="BD221" s="57"/>
      <c r="BE221" s="57"/>
      <c r="BF221" s="57"/>
      <c r="BG221" s="57"/>
      <c r="BH221" s="57"/>
      <c r="BI221" s="57"/>
      <c r="BJ221" s="57"/>
      <c r="BK221" s="57"/>
      <c r="BL221" s="57"/>
      <c r="BM221" s="57"/>
      <c r="BN221" s="57"/>
      <c r="BO221" s="57"/>
      <c r="BP221" s="57"/>
      <c r="BQ221" s="57"/>
      <c r="BR221" s="57"/>
      <c r="BS221" s="57"/>
      <c r="BT221" s="57"/>
      <c r="BU221" s="57"/>
      <c r="BV221" s="57"/>
      <c r="BW221" s="57"/>
      <c r="BX221" s="57"/>
      <c r="BY221" s="57"/>
      <c r="BZ221" s="57"/>
      <c r="CA221" s="57"/>
      <c r="CB221" s="57"/>
      <c r="CC221" s="57"/>
      <c r="CD221" s="57"/>
      <c r="CE221" s="57"/>
      <c r="CF221" s="57"/>
      <c r="CG221" s="57"/>
      <c r="CH221" s="57"/>
      <c r="CI221" s="57"/>
      <c r="CJ221" s="57"/>
      <c r="CK221" s="57"/>
      <c r="CL221" s="57"/>
      <c r="CM221" s="57"/>
      <c r="CN221" s="57"/>
      <c r="CO221" s="57"/>
      <c r="CP221" s="57"/>
      <c r="CQ221" s="57"/>
      <c r="CR221" s="57"/>
      <c r="CS221" s="57"/>
      <c r="CT221" s="57"/>
      <c r="CU221" s="57"/>
      <c r="CV221" s="57"/>
      <c r="CW221" s="57"/>
      <c r="CX221" s="57"/>
      <c r="CY221" s="57"/>
      <c r="CZ221" s="57"/>
      <c r="DA221" s="57"/>
      <c r="DB221" s="57"/>
      <c r="DC221" s="57"/>
      <c r="DD221" s="57"/>
      <c r="DE221" s="57"/>
      <c r="DF221" s="57"/>
      <c r="DG221" s="57"/>
      <c r="DH221" s="57"/>
      <c r="DI221" s="57"/>
      <c r="DJ221" s="57"/>
      <c r="DK221" s="57"/>
      <c r="DL221" s="57"/>
      <c r="DM221" s="57"/>
      <c r="DN221" s="57"/>
      <c r="DO221" s="57"/>
      <c r="DP221" s="57"/>
      <c r="DQ221" s="57"/>
      <c r="DR221" s="57"/>
      <c r="DS221" s="57"/>
      <c r="DT221" s="57"/>
      <c r="DU221" s="57"/>
      <c r="DV221" s="57"/>
      <c r="DW221" s="57"/>
      <c r="DX221" s="57"/>
      <c r="DY221" s="57"/>
      <c r="DZ221" s="57"/>
      <c r="EA221" s="57"/>
      <c r="EB221" s="57"/>
      <c r="EC221" s="57"/>
      <c r="ED221" s="57"/>
      <c r="EE221" s="57"/>
      <c r="EF221" s="57"/>
      <c r="EG221" s="57"/>
      <c r="EH221" s="57"/>
      <c r="EI221" s="57"/>
      <c r="EJ221" s="57"/>
      <c r="EK221" s="57"/>
      <c r="EL221" s="57"/>
      <c r="EM221" s="57"/>
      <c r="EN221" s="57"/>
      <c r="EO221" s="57"/>
      <c r="EP221" s="57"/>
      <c r="EQ221" s="57"/>
      <c r="ER221" s="57"/>
      <c r="ES221" s="57"/>
      <c r="ET221" s="57"/>
      <c r="EU221" s="57"/>
      <c r="EV221" s="57"/>
      <c r="EW221" s="57"/>
      <c r="EX221" s="57"/>
      <c r="EY221" s="57"/>
      <c r="EZ221" s="57"/>
      <c r="FA221" s="57"/>
      <c r="FB221" s="57"/>
      <c r="FC221" s="57"/>
      <c r="FD221" s="57"/>
      <c r="FE221" s="57"/>
      <c r="FF221" s="57"/>
      <c r="FG221" s="57"/>
      <c r="FH221" s="57"/>
      <c r="FI221" s="57"/>
      <c r="FJ221" s="57"/>
      <c r="FK221" s="57"/>
      <c r="FL221" s="57"/>
      <c r="FM221" s="57"/>
      <c r="FN221" s="57"/>
      <c r="FO221" s="57"/>
      <c r="FP221" s="57"/>
      <c r="FQ221" s="57"/>
      <c r="FR221" s="57"/>
      <c r="FS221" s="57"/>
      <c r="FT221" s="57"/>
      <c r="FU221" s="57"/>
      <c r="FV221" s="57"/>
      <c r="FW221" s="57"/>
      <c r="FX221" s="57"/>
      <c r="FY221" s="57"/>
      <c r="FZ221" s="57"/>
      <c r="GA221" s="57"/>
      <c r="GB221" s="57"/>
      <c r="GC221" s="57"/>
      <c r="GD221" s="57"/>
      <c r="GE221" s="57"/>
      <c r="GF221" s="57"/>
      <c r="GG221" s="57"/>
      <c r="GH221" s="57"/>
      <c r="GI221" s="57"/>
      <c r="GJ221" s="57"/>
      <c r="GK221" s="57"/>
      <c r="GL221" s="57"/>
      <c r="GM221" s="57"/>
      <c r="GN221" s="57"/>
      <c r="GO221" s="57"/>
      <c r="GP221" s="57"/>
      <c r="GQ221" s="57"/>
      <c r="GR221" s="57"/>
      <c r="GS221" s="57"/>
      <c r="GT221" s="57"/>
      <c r="GU221" s="57"/>
      <c r="GV221" s="57"/>
      <c r="GW221" s="57"/>
      <c r="GX221" s="57"/>
      <c r="GY221" s="57"/>
      <c r="GZ221" s="57"/>
      <c r="HA221" s="57"/>
      <c r="HB221" s="57"/>
      <c r="HC221" s="57"/>
      <c r="HD221" s="57"/>
      <c r="HE221" s="57"/>
      <c r="HF221" s="57"/>
      <c r="HG221" s="57"/>
      <c r="HH221" s="57"/>
      <c r="HI221" s="57"/>
      <c r="HJ221" s="57"/>
      <c r="HK221" s="57"/>
      <c r="HL221" s="57"/>
      <c r="HM221" s="57"/>
      <c r="HN221" s="57"/>
      <c r="HO221" s="57"/>
      <c r="HP221" s="57"/>
      <c r="HQ221" s="57"/>
      <c r="HR221" s="57"/>
      <c r="HS221" s="57"/>
      <c r="HT221" s="57"/>
      <c r="HU221" s="57"/>
      <c r="HV221" s="57"/>
      <c r="HW221" s="57"/>
      <c r="HX221" s="57"/>
      <c r="HY221" s="57"/>
      <c r="HZ221" s="57"/>
      <c r="IA221" s="57"/>
      <c r="IB221" s="57"/>
      <c r="IC221" s="57"/>
      <c r="ID221" s="57"/>
      <c r="IE221" s="57"/>
      <c r="IF221" s="57"/>
      <c r="IG221" s="57"/>
      <c r="IH221" s="57"/>
      <c r="II221" s="57"/>
      <c r="IJ221" s="57"/>
      <c r="IK221" s="57"/>
      <c r="IL221" s="57"/>
      <c r="IM221" s="57"/>
      <c r="IN221" s="57"/>
      <c r="IO221" s="57"/>
      <c r="IP221" s="57"/>
      <c r="IQ221" s="57"/>
      <c r="IR221" s="57"/>
      <c r="IS221" s="57"/>
      <c r="IT221" s="57"/>
      <c r="IU221" s="57"/>
      <c r="IV221" s="57"/>
      <c r="IW221" s="57"/>
      <c r="IX221" s="57"/>
      <c r="IY221" s="57"/>
      <c r="IZ221" s="57"/>
      <c r="JA221" s="57"/>
      <c r="JB221" s="57"/>
      <c r="JC221" s="57"/>
      <c r="JD221" s="57"/>
      <c r="JE221" s="57"/>
      <c r="JF221" s="57"/>
      <c r="JG221" s="57"/>
      <c r="JH221" s="57"/>
      <c r="JI221" s="57"/>
      <c r="JJ221" s="57"/>
      <c r="JK221" s="57"/>
      <c r="JL221" s="57"/>
      <c r="JM221" s="57"/>
      <c r="JN221" s="57"/>
      <c r="JO221" s="57"/>
      <c r="JP221" s="57"/>
      <c r="JQ221" s="57"/>
      <c r="JR221" s="57"/>
      <c r="JS221" s="57"/>
      <c r="JT221" s="57"/>
      <c r="JU221" s="57"/>
      <c r="JV221" s="57"/>
      <c r="JW221" s="57"/>
      <c r="JX221" s="57"/>
      <c r="JY221" s="57"/>
      <c r="JZ221" s="57"/>
      <c r="KA221" s="57"/>
      <c r="KB221" s="57"/>
      <c r="KC221" s="57"/>
      <c r="KD221" s="57"/>
      <c r="KE221" s="57"/>
      <c r="KF221" s="57"/>
      <c r="KG221" s="57"/>
      <c r="KH221" s="57"/>
      <c r="KI221" s="57"/>
      <c r="KJ221" s="57"/>
      <c r="KK221" s="57"/>
      <c r="KL221" s="57"/>
      <c r="KM221" s="57"/>
      <c r="KN221" s="57"/>
      <c r="KO221" s="57"/>
      <c r="KP221" s="57"/>
      <c r="KQ221" s="57"/>
      <c r="KR221" s="57"/>
      <c r="KS221" s="57"/>
      <c r="KT221" s="57"/>
      <c r="KU221" s="57"/>
      <c r="KV221" s="57"/>
      <c r="KW221" s="57"/>
      <c r="KX221" s="57"/>
      <c r="KY221" s="57"/>
      <c r="KZ221" s="57"/>
      <c r="LA221" s="57"/>
      <c r="LB221" s="57"/>
      <c r="LC221" s="57"/>
      <c r="LD221" s="57"/>
      <c r="LE221" s="57"/>
      <c r="LF221" s="57"/>
      <c r="LG221" s="57"/>
      <c r="LH221" s="57"/>
      <c r="LI221" s="57"/>
      <c r="LJ221" s="57"/>
      <c r="LK221" s="57"/>
      <c r="LL221" s="57"/>
      <c r="LM221" s="57"/>
      <c r="LN221" s="57"/>
      <c r="LO221" s="57"/>
      <c r="LP221" s="57"/>
      <c r="LQ221" s="57"/>
      <c r="LR221" s="57"/>
      <c r="LS221" s="57"/>
      <c r="LT221" s="57"/>
      <c r="LU221" s="57"/>
      <c r="LV221" s="57"/>
      <c r="LW221" s="57"/>
      <c r="LX221" s="57"/>
      <c r="LY221" s="57"/>
      <c r="LZ221" s="57"/>
      <c r="MA221" s="57"/>
      <c r="MB221" s="57"/>
      <c r="MC221" s="57"/>
      <c r="MD221" s="57"/>
      <c r="ME221" s="57"/>
      <c r="MF221" s="57"/>
      <c r="MG221" s="57"/>
      <c r="MH221" s="57"/>
      <c r="MI221" s="57"/>
      <c r="MJ221" s="57"/>
      <c r="MK221" s="57"/>
      <c r="ML221" s="57"/>
      <c r="MM221" s="57"/>
      <c r="MN221" s="57"/>
      <c r="MO221" s="57"/>
      <c r="MP221" s="57"/>
      <c r="MQ221" s="57"/>
      <c r="MR221" s="57"/>
      <c r="MS221" s="57"/>
      <c r="MT221" s="57"/>
      <c r="MU221" s="57"/>
      <c r="MV221" s="57"/>
      <c r="MW221" s="57"/>
      <c r="MX221" s="57"/>
      <c r="MY221" s="57"/>
      <c r="MZ221" s="57"/>
      <c r="NA221" s="57"/>
      <c r="NB221" s="57"/>
      <c r="NC221" s="57"/>
      <c r="ND221" s="57"/>
      <c r="NE221" s="57"/>
      <c r="NF221" s="57"/>
      <c r="NG221" s="57"/>
      <c r="NH221" s="57"/>
      <c r="NI221" s="57"/>
      <c r="NJ221" s="57"/>
      <c r="NK221" s="57"/>
      <c r="NL221" s="57"/>
      <c r="NM221" s="57"/>
      <c r="NN221" s="57"/>
      <c r="NO221" s="57"/>
      <c r="NP221" s="57"/>
      <c r="NQ221" s="57"/>
      <c r="NR221" s="57"/>
    </row>
    <row r="222" spans="1:396" x14ac:dyDescent="0.25">
      <c r="D222" s="57"/>
      <c r="E222" s="57" t="s">
        <v>27</v>
      </c>
      <c r="F222" s="57" t="s">
        <v>27</v>
      </c>
      <c r="G222" s="57" t="s">
        <v>27</v>
      </c>
      <c r="H222" s="57" t="s">
        <v>27</v>
      </c>
      <c r="I222" s="57" t="s">
        <v>27</v>
      </c>
      <c r="J222" s="57" t="s">
        <v>27</v>
      </c>
      <c r="K222" s="57" t="s">
        <v>164</v>
      </c>
      <c r="L222" s="57" t="s">
        <v>26</v>
      </c>
      <c r="M222" s="57" t="s">
        <v>26</v>
      </c>
      <c r="N222" s="57" t="s">
        <v>26</v>
      </c>
      <c r="O222" s="57" t="s">
        <v>26</v>
      </c>
      <c r="P222" s="57" t="s">
        <v>26</v>
      </c>
      <c r="Q222" s="57" t="s">
        <v>26</v>
      </c>
      <c r="R222" s="57" t="s">
        <v>164</v>
      </c>
      <c r="S222" s="57" t="s">
        <v>25</v>
      </c>
      <c r="T222" s="57" t="s">
        <v>25</v>
      </c>
      <c r="U222" s="57" t="s">
        <v>25</v>
      </c>
      <c r="V222" s="57" t="s">
        <v>25</v>
      </c>
      <c r="W222" s="57" t="s">
        <v>25</v>
      </c>
      <c r="X222" s="57" t="s">
        <v>25</v>
      </c>
      <c r="Y222" s="57" t="s">
        <v>164</v>
      </c>
      <c r="Z222" s="57" t="s">
        <v>27</v>
      </c>
      <c r="AA222" s="57" t="s">
        <v>27</v>
      </c>
      <c r="AB222" s="57" t="s">
        <v>27</v>
      </c>
      <c r="AC222" s="57" t="s">
        <v>27</v>
      </c>
      <c r="AD222" s="57" t="s">
        <v>27</v>
      </c>
      <c r="AE222" s="57" t="s">
        <v>27</v>
      </c>
      <c r="AF222" s="57" t="s">
        <v>164</v>
      </c>
      <c r="AG222" s="57" t="s">
        <v>26</v>
      </c>
      <c r="AH222" s="57" t="s">
        <v>26</v>
      </c>
      <c r="AI222" s="57" t="s">
        <v>26</v>
      </c>
      <c r="AJ222" s="57" t="s">
        <v>26</v>
      </c>
      <c r="AK222" s="57" t="s">
        <v>26</v>
      </c>
      <c r="AL222" s="57" t="s">
        <v>26</v>
      </c>
      <c r="AM222" s="57" t="s">
        <v>164</v>
      </c>
      <c r="AN222" s="57"/>
      <c r="AO222" s="57"/>
      <c r="AP222" s="57"/>
      <c r="AQ222" s="57"/>
      <c r="AR222" s="57"/>
      <c r="AS222" s="57"/>
      <c r="AT222" s="57"/>
      <c r="AU222" s="57"/>
      <c r="AV222" s="57"/>
      <c r="AW222" s="57"/>
      <c r="AX222" s="57"/>
      <c r="AY222" s="57"/>
      <c r="AZ222" s="57"/>
      <c r="BA222" s="57"/>
      <c r="BB222" s="57"/>
      <c r="BC222" s="57"/>
      <c r="BD222" s="57"/>
      <c r="BE222" s="57"/>
      <c r="BF222" s="57"/>
      <c r="BG222" s="57"/>
      <c r="BH222" s="57"/>
      <c r="BI222" s="57"/>
      <c r="BJ222" s="57"/>
      <c r="BK222" s="57"/>
      <c r="BL222" s="57"/>
      <c r="BM222" s="57"/>
      <c r="BN222" s="57"/>
      <c r="BO222" s="57"/>
      <c r="BP222" s="57"/>
      <c r="BQ222" s="57"/>
      <c r="BR222" s="57"/>
      <c r="BS222" s="57"/>
      <c r="BT222" s="57"/>
      <c r="BU222" s="57"/>
      <c r="BV222" s="57"/>
      <c r="BW222" s="57"/>
      <c r="BX222" s="57"/>
      <c r="BY222" s="57"/>
      <c r="BZ222" s="57"/>
      <c r="CA222" s="57"/>
      <c r="CB222" s="57"/>
      <c r="CC222" s="57"/>
      <c r="CD222" s="57"/>
      <c r="CE222" s="57"/>
      <c r="CF222" s="57"/>
      <c r="CG222" s="57"/>
      <c r="CH222" s="57"/>
      <c r="CI222" s="57"/>
      <c r="CJ222" s="57"/>
      <c r="CK222" s="57"/>
      <c r="CL222" s="57"/>
      <c r="CM222" s="57"/>
      <c r="CN222" s="57"/>
      <c r="CO222" s="57"/>
      <c r="CP222" s="57"/>
      <c r="CQ222" s="57"/>
      <c r="CR222" s="57"/>
      <c r="CS222" s="57"/>
      <c r="CT222" s="57"/>
      <c r="CU222" s="57"/>
      <c r="CV222" s="57"/>
      <c r="CW222" s="57"/>
      <c r="CX222" s="57"/>
      <c r="CY222" s="57"/>
      <c r="CZ222" s="57"/>
      <c r="DA222" s="57"/>
      <c r="DB222" s="57"/>
      <c r="DC222" s="57"/>
      <c r="DD222" s="57"/>
      <c r="DE222" s="57"/>
      <c r="DF222" s="57"/>
      <c r="DG222" s="57"/>
      <c r="DH222" s="57"/>
      <c r="DI222" s="57"/>
      <c r="DJ222" s="57"/>
      <c r="DK222" s="57"/>
      <c r="DL222" s="57"/>
      <c r="DM222" s="57"/>
      <c r="DN222" s="57"/>
      <c r="DO222" s="57"/>
      <c r="DP222" s="57"/>
      <c r="DQ222" s="57"/>
      <c r="DR222" s="57"/>
      <c r="DS222" s="57"/>
      <c r="DT222" s="57"/>
      <c r="DU222" s="57"/>
      <c r="DV222" s="57"/>
      <c r="DW222" s="57"/>
      <c r="DX222" s="57"/>
      <c r="DY222" s="57"/>
      <c r="DZ222" s="57"/>
      <c r="EA222" s="57"/>
      <c r="EB222" s="57"/>
      <c r="EC222" s="57"/>
      <c r="ED222" s="57"/>
      <c r="EE222" s="57"/>
      <c r="EF222" s="57"/>
      <c r="EG222" s="57"/>
      <c r="EH222" s="57"/>
      <c r="EI222" s="57"/>
      <c r="EJ222" s="57"/>
      <c r="EK222" s="57"/>
      <c r="EL222" s="57"/>
      <c r="EM222" s="57"/>
      <c r="EN222" s="57"/>
      <c r="EO222" s="57"/>
      <c r="EP222" s="57"/>
      <c r="EQ222" s="57"/>
      <c r="ER222" s="57"/>
      <c r="ES222" s="57"/>
      <c r="ET222" s="57"/>
      <c r="EU222" s="57"/>
      <c r="EV222" s="57"/>
      <c r="EW222" s="57"/>
      <c r="EX222" s="57"/>
      <c r="EY222" s="57"/>
      <c r="EZ222" s="57"/>
      <c r="FA222" s="57"/>
      <c r="FB222" s="57"/>
      <c r="FC222" s="57"/>
      <c r="FD222" s="57"/>
      <c r="FE222" s="57"/>
      <c r="FF222" s="57"/>
      <c r="FG222" s="57"/>
      <c r="FH222" s="57"/>
      <c r="FI222" s="57"/>
      <c r="FJ222" s="57"/>
      <c r="FK222" s="57"/>
      <c r="FL222" s="57"/>
      <c r="FM222" s="57"/>
      <c r="FN222" s="57"/>
      <c r="FO222" s="57"/>
      <c r="FP222" s="57"/>
      <c r="FQ222" s="57"/>
      <c r="FR222" s="57"/>
      <c r="FS222" s="57"/>
      <c r="FT222" s="57"/>
      <c r="FU222" s="57"/>
      <c r="FV222" s="57"/>
      <c r="FW222" s="57"/>
      <c r="FX222" s="57"/>
      <c r="FY222" s="57"/>
      <c r="FZ222" s="57"/>
      <c r="GA222" s="57"/>
      <c r="GB222" s="57"/>
      <c r="GC222" s="57"/>
      <c r="GD222" s="57"/>
      <c r="GE222" s="57"/>
      <c r="GF222" s="57"/>
      <c r="GG222" s="57"/>
      <c r="GH222" s="57"/>
      <c r="GI222" s="57"/>
      <c r="GJ222" s="57"/>
      <c r="GK222" s="57"/>
      <c r="GL222" s="57"/>
      <c r="GM222" s="57"/>
      <c r="GN222" s="57"/>
      <c r="GO222" s="57"/>
      <c r="GP222" s="57"/>
      <c r="GQ222" s="57"/>
      <c r="GR222" s="57"/>
      <c r="GS222" s="57"/>
      <c r="GT222" s="57"/>
      <c r="GU222" s="57"/>
      <c r="GV222" s="57"/>
      <c r="GW222" s="57"/>
      <c r="GX222" s="57"/>
      <c r="GY222" s="57"/>
      <c r="GZ222" s="57"/>
      <c r="HA222" s="57"/>
      <c r="HB222" s="57"/>
      <c r="HC222" s="57"/>
      <c r="HD222" s="57"/>
      <c r="HE222" s="57"/>
      <c r="HF222" s="57"/>
      <c r="HG222" s="57"/>
      <c r="HH222" s="57"/>
      <c r="HI222" s="57"/>
      <c r="HJ222" s="57"/>
      <c r="HK222" s="57"/>
      <c r="HL222" s="57"/>
      <c r="HM222" s="57"/>
      <c r="HN222" s="57"/>
      <c r="HO222" s="57"/>
      <c r="HP222" s="57"/>
      <c r="HQ222" s="57"/>
      <c r="HR222" s="57"/>
      <c r="HS222" s="57"/>
      <c r="HT222" s="57"/>
      <c r="HU222" s="57"/>
      <c r="HV222" s="57"/>
      <c r="HW222" s="57"/>
      <c r="HX222" s="57"/>
      <c r="HY222" s="57"/>
      <c r="HZ222" s="57"/>
      <c r="IA222" s="57"/>
      <c r="IB222" s="57"/>
      <c r="IC222" s="57"/>
      <c r="ID222" s="57"/>
      <c r="IE222" s="57"/>
      <c r="IF222" s="57"/>
      <c r="IG222" s="57"/>
      <c r="IH222" s="57"/>
      <c r="II222" s="57"/>
      <c r="IJ222" s="57"/>
      <c r="IK222" s="57"/>
      <c r="IL222" s="57"/>
      <c r="IM222" s="57"/>
      <c r="IN222" s="57"/>
      <c r="IO222" s="57"/>
      <c r="IP222" s="57"/>
      <c r="IQ222" s="57"/>
      <c r="IR222" s="57"/>
      <c r="IS222" s="57"/>
      <c r="IT222" s="57"/>
      <c r="IU222" s="57"/>
      <c r="IV222" s="57"/>
      <c r="IW222" s="57"/>
      <c r="IX222" s="57"/>
      <c r="IY222" s="57"/>
      <c r="IZ222" s="57"/>
      <c r="JA222" s="57"/>
      <c r="JB222" s="57"/>
      <c r="JC222" s="57"/>
      <c r="JD222" s="57"/>
      <c r="JE222" s="57"/>
      <c r="JF222" s="57"/>
      <c r="JG222" s="57"/>
      <c r="JH222" s="57"/>
      <c r="JI222" s="57"/>
      <c r="JJ222" s="57"/>
      <c r="JK222" s="57"/>
      <c r="JL222" s="57"/>
      <c r="JM222" s="57"/>
      <c r="JN222" s="57"/>
      <c r="JO222" s="57"/>
      <c r="JP222" s="57"/>
      <c r="JQ222" s="57"/>
      <c r="JR222" s="57"/>
      <c r="JS222" s="57"/>
      <c r="JT222" s="57"/>
      <c r="JU222" s="57"/>
      <c r="JV222" s="57"/>
      <c r="JW222" s="57"/>
      <c r="JX222" s="57"/>
      <c r="JY222" s="57"/>
      <c r="JZ222" s="57"/>
      <c r="KA222" s="57"/>
      <c r="KB222" s="57"/>
      <c r="KC222" s="57"/>
      <c r="KD222" s="57"/>
      <c r="KE222" s="57"/>
      <c r="KF222" s="57"/>
      <c r="KG222" s="57"/>
      <c r="KH222" s="57"/>
      <c r="KI222" s="57"/>
      <c r="KJ222" s="57"/>
      <c r="KK222" s="57"/>
      <c r="KL222" s="57"/>
      <c r="KM222" s="57"/>
      <c r="KN222" s="57"/>
      <c r="KO222" s="57"/>
      <c r="KP222" s="57"/>
      <c r="KQ222" s="57"/>
      <c r="KR222" s="57"/>
      <c r="KS222" s="57"/>
      <c r="KT222" s="57"/>
      <c r="KU222" s="57"/>
      <c r="KV222" s="57"/>
      <c r="KW222" s="57"/>
      <c r="KX222" s="57"/>
      <c r="KY222" s="57"/>
      <c r="KZ222" s="57"/>
      <c r="LA222" s="57"/>
      <c r="LB222" s="57"/>
      <c r="LC222" s="57"/>
      <c r="LD222" s="57"/>
      <c r="LE222" s="57"/>
      <c r="LF222" s="57"/>
      <c r="LG222" s="57"/>
      <c r="LH222" s="57"/>
      <c r="LI222" s="57"/>
      <c r="LJ222" s="57"/>
      <c r="LK222" s="57"/>
      <c r="LL222" s="57"/>
      <c r="LM222" s="57"/>
      <c r="LN222" s="57"/>
      <c r="LO222" s="57"/>
      <c r="LP222" s="57"/>
      <c r="LQ222" s="57"/>
      <c r="LR222" s="57"/>
      <c r="LS222" s="57"/>
      <c r="LT222" s="57"/>
      <c r="LU222" s="57"/>
      <c r="LV222" s="57"/>
      <c r="LW222" s="57"/>
      <c r="LX222" s="57"/>
      <c r="LY222" s="57"/>
      <c r="LZ222" s="57"/>
      <c r="MA222" s="57"/>
      <c r="MB222" s="57"/>
      <c r="MC222" s="57"/>
      <c r="MD222" s="57"/>
      <c r="ME222" s="57"/>
      <c r="MF222" s="57"/>
      <c r="MG222" s="57"/>
      <c r="MH222" s="57"/>
      <c r="MI222" s="57"/>
      <c r="MJ222" s="57"/>
      <c r="MK222" s="57"/>
      <c r="ML222" s="57"/>
      <c r="MM222" s="57"/>
      <c r="MN222" s="57"/>
      <c r="MO222" s="57"/>
      <c r="MP222" s="57"/>
      <c r="MQ222" s="57"/>
      <c r="MR222" s="57"/>
      <c r="MS222" s="57"/>
      <c r="MT222" s="57"/>
      <c r="MU222" s="57"/>
      <c r="MV222" s="57"/>
      <c r="MW222" s="57"/>
      <c r="MX222" s="57"/>
      <c r="MY222" s="57"/>
      <c r="MZ222" s="57"/>
      <c r="NA222" s="57"/>
      <c r="NB222" s="57"/>
      <c r="NC222" s="57"/>
      <c r="ND222" s="57"/>
      <c r="NE222" s="57"/>
      <c r="NF222" s="57"/>
      <c r="NG222" s="57"/>
      <c r="NH222" s="57"/>
      <c r="NI222" s="57"/>
      <c r="NJ222" s="57"/>
      <c r="NK222" s="57"/>
      <c r="NL222" s="57"/>
      <c r="NM222" s="57"/>
      <c r="NN222" s="57"/>
      <c r="NO222" s="57"/>
      <c r="NP222" s="57"/>
      <c r="NQ222" s="57"/>
      <c r="NR222" s="57"/>
    </row>
    <row r="223" spans="1:396" x14ac:dyDescent="0.25">
      <c r="D223" s="57"/>
      <c r="E223" s="57"/>
      <c r="F223" s="57"/>
      <c r="G223" s="57"/>
      <c r="H223" s="57"/>
      <c r="I223" s="57"/>
      <c r="J223" s="57"/>
      <c r="K223" s="57"/>
      <c r="L223" s="57"/>
      <c r="M223" s="57"/>
      <c r="N223" s="57"/>
      <c r="O223" s="57"/>
      <c r="P223" s="57"/>
      <c r="Q223" s="57"/>
      <c r="R223" s="57"/>
      <c r="S223" s="57"/>
      <c r="T223" s="57"/>
      <c r="U223" s="57"/>
      <c r="V223" s="57"/>
      <c r="W223" s="57"/>
      <c r="X223" s="57"/>
      <c r="Y223" s="57"/>
      <c r="Z223" s="57"/>
      <c r="AA223" s="57"/>
      <c r="AB223" s="57"/>
      <c r="AC223" s="57"/>
      <c r="AD223" s="57"/>
      <c r="AE223" s="57"/>
      <c r="AF223" s="57"/>
      <c r="AG223" s="57"/>
      <c r="AH223" s="57"/>
      <c r="AI223" s="57"/>
      <c r="AJ223" s="57"/>
      <c r="AK223" s="57"/>
      <c r="AL223" s="57"/>
      <c r="AM223" s="57"/>
      <c r="AN223" s="57"/>
      <c r="AO223" s="57"/>
      <c r="AP223" s="57"/>
      <c r="AQ223" s="57"/>
      <c r="AR223" s="57"/>
      <c r="AS223" s="57"/>
      <c r="AT223" s="57"/>
      <c r="AU223" s="57"/>
      <c r="AV223" s="57"/>
      <c r="AW223" s="57"/>
      <c r="AX223" s="57"/>
      <c r="AY223" s="57"/>
      <c r="AZ223" s="57"/>
      <c r="BA223" s="57"/>
      <c r="BB223" s="57"/>
      <c r="BC223" s="57"/>
      <c r="BD223" s="57"/>
      <c r="BE223" s="57"/>
      <c r="BF223" s="57"/>
      <c r="BG223" s="57"/>
      <c r="BH223" s="57"/>
      <c r="BI223" s="57"/>
      <c r="BJ223" s="57"/>
      <c r="BK223" s="57"/>
      <c r="BL223" s="57"/>
      <c r="BM223" s="57"/>
      <c r="BN223" s="57"/>
      <c r="BO223" s="57"/>
      <c r="BP223" s="57"/>
      <c r="BQ223" s="57"/>
      <c r="BR223" s="57"/>
      <c r="BS223" s="57"/>
      <c r="BT223" s="57"/>
      <c r="BU223" s="57"/>
      <c r="BV223" s="57"/>
      <c r="BW223" s="57"/>
      <c r="BX223" s="57"/>
      <c r="BY223" s="57"/>
      <c r="BZ223" s="57"/>
      <c r="CA223" s="57"/>
      <c r="CB223" s="57"/>
      <c r="CC223" s="57"/>
      <c r="CD223" s="57"/>
      <c r="CE223" s="57"/>
      <c r="CF223" s="57"/>
      <c r="CG223" s="57"/>
      <c r="CH223" s="57"/>
      <c r="CI223" s="57"/>
      <c r="CJ223" s="57"/>
      <c r="CK223" s="57"/>
      <c r="CL223" s="57"/>
      <c r="CM223" s="57"/>
      <c r="CN223" s="57"/>
      <c r="CO223" s="57"/>
      <c r="CP223" s="57"/>
      <c r="CQ223" s="57"/>
      <c r="CR223" s="57"/>
      <c r="CS223" s="57"/>
      <c r="CT223" s="57"/>
      <c r="CU223" s="57"/>
      <c r="CV223" s="57"/>
      <c r="CW223" s="57"/>
      <c r="CX223" s="57"/>
      <c r="CY223" s="57"/>
      <c r="CZ223" s="57"/>
      <c r="DA223" s="57"/>
      <c r="DB223" s="57"/>
      <c r="DC223" s="57"/>
      <c r="DD223" s="57"/>
      <c r="DE223" s="57"/>
      <c r="DF223" s="57"/>
      <c r="DG223" s="57"/>
      <c r="DH223" s="57"/>
      <c r="DI223" s="57"/>
      <c r="DJ223" s="57"/>
      <c r="DK223" s="57"/>
      <c r="DL223" s="57"/>
      <c r="DM223" s="57"/>
      <c r="DN223" s="57"/>
      <c r="DO223" s="57"/>
      <c r="DP223" s="57"/>
      <c r="DQ223" s="57"/>
      <c r="DR223" s="57"/>
      <c r="DS223" s="57"/>
      <c r="DT223" s="57"/>
      <c r="DU223" s="57"/>
      <c r="DV223" s="57"/>
      <c r="DW223" s="57"/>
      <c r="DX223" s="57"/>
      <c r="DY223" s="57"/>
      <c r="DZ223" s="57"/>
      <c r="EA223" s="57"/>
      <c r="EB223" s="57"/>
      <c r="EC223" s="57"/>
      <c r="ED223" s="57"/>
      <c r="EE223" s="57"/>
      <c r="EF223" s="57"/>
      <c r="EG223" s="57"/>
      <c r="EH223" s="57"/>
      <c r="EI223" s="57"/>
      <c r="EJ223" s="57"/>
      <c r="EK223" s="57"/>
      <c r="EL223" s="57"/>
      <c r="EM223" s="57"/>
      <c r="EN223" s="57"/>
      <c r="EO223" s="57"/>
      <c r="EP223" s="57"/>
      <c r="EQ223" s="57"/>
      <c r="ER223" s="57"/>
      <c r="ES223" s="57"/>
      <c r="ET223" s="57"/>
      <c r="EU223" s="57"/>
      <c r="EV223" s="57"/>
      <c r="EW223" s="57"/>
      <c r="EX223" s="57"/>
      <c r="EY223" s="57"/>
      <c r="EZ223" s="57"/>
      <c r="FA223" s="57"/>
      <c r="FB223" s="57"/>
      <c r="FC223" s="57"/>
      <c r="FD223" s="57"/>
      <c r="FE223" s="57"/>
      <c r="FF223" s="57"/>
      <c r="FG223" s="57"/>
      <c r="FH223" s="57"/>
      <c r="FI223" s="57"/>
      <c r="FJ223" s="57"/>
      <c r="FK223" s="57"/>
      <c r="FL223" s="57"/>
      <c r="FM223" s="57"/>
      <c r="FN223" s="57"/>
      <c r="FO223" s="57"/>
      <c r="FP223" s="57"/>
      <c r="FQ223" s="57"/>
      <c r="FR223" s="57"/>
      <c r="FS223" s="57"/>
      <c r="FT223" s="57"/>
      <c r="FU223" s="57"/>
      <c r="FV223" s="57"/>
      <c r="FW223" s="57"/>
      <c r="FX223" s="57"/>
      <c r="FY223" s="57"/>
      <c r="FZ223" s="57"/>
      <c r="GA223" s="57"/>
      <c r="GB223" s="57"/>
      <c r="GC223" s="57"/>
      <c r="GD223" s="57"/>
      <c r="GE223" s="57"/>
      <c r="GF223" s="57"/>
      <c r="GG223" s="57"/>
      <c r="GH223" s="57"/>
      <c r="GI223" s="57"/>
      <c r="GJ223" s="57"/>
      <c r="GK223" s="57"/>
      <c r="GL223" s="57"/>
      <c r="GM223" s="57"/>
      <c r="GN223" s="57"/>
      <c r="GO223" s="57"/>
      <c r="GP223" s="57"/>
      <c r="GQ223" s="57"/>
      <c r="GR223" s="57"/>
      <c r="GS223" s="57"/>
      <c r="GT223" s="57"/>
      <c r="GU223" s="57"/>
      <c r="GV223" s="57"/>
      <c r="GW223" s="57"/>
      <c r="GX223" s="57"/>
      <c r="GY223" s="57"/>
      <c r="GZ223" s="57"/>
      <c r="HA223" s="57"/>
      <c r="HB223" s="57"/>
      <c r="HC223" s="57"/>
      <c r="HD223" s="57"/>
      <c r="HE223" s="57"/>
      <c r="HF223" s="57"/>
      <c r="HG223" s="57"/>
      <c r="HH223" s="57"/>
      <c r="HI223" s="57"/>
      <c r="HJ223" s="57"/>
      <c r="HK223" s="57"/>
      <c r="HL223" s="57"/>
      <c r="HM223" s="57"/>
      <c r="HN223" s="57"/>
      <c r="HO223" s="57"/>
      <c r="HP223" s="57"/>
      <c r="HQ223" s="57"/>
      <c r="HR223" s="57"/>
      <c r="HS223" s="57"/>
      <c r="HT223" s="57"/>
      <c r="HU223" s="57"/>
      <c r="HV223" s="57"/>
      <c r="HW223" s="57"/>
      <c r="HX223" s="57"/>
      <c r="HY223" s="57"/>
      <c r="HZ223" s="57"/>
      <c r="IA223" s="57"/>
      <c r="IB223" s="57"/>
      <c r="IC223" s="57"/>
      <c r="ID223" s="57"/>
      <c r="IE223" s="57"/>
      <c r="IF223" s="57"/>
      <c r="IG223" s="57"/>
      <c r="IH223" s="57"/>
      <c r="II223" s="57"/>
      <c r="IJ223" s="57"/>
      <c r="IK223" s="57"/>
      <c r="IL223" s="57"/>
      <c r="IM223" s="57"/>
      <c r="IN223" s="57"/>
      <c r="IO223" s="57"/>
      <c r="IP223" s="57"/>
      <c r="IQ223" s="57"/>
      <c r="IR223" s="57"/>
      <c r="IS223" s="57"/>
      <c r="IT223" s="57"/>
      <c r="IU223" s="57"/>
      <c r="IV223" s="57"/>
      <c r="IW223" s="57"/>
      <c r="IX223" s="57"/>
      <c r="IY223" s="57"/>
      <c r="IZ223" s="57"/>
      <c r="JA223" s="57"/>
      <c r="JB223" s="57"/>
      <c r="JC223" s="57"/>
      <c r="JD223" s="57"/>
      <c r="JE223" s="57"/>
      <c r="JF223" s="57"/>
      <c r="JG223" s="57"/>
      <c r="JH223" s="57"/>
      <c r="JI223" s="57"/>
      <c r="JJ223" s="57"/>
      <c r="JK223" s="57"/>
      <c r="JL223" s="57"/>
      <c r="JM223" s="57"/>
      <c r="JN223" s="57"/>
      <c r="JO223" s="57"/>
      <c r="JP223" s="57"/>
      <c r="JQ223" s="57"/>
      <c r="JR223" s="57"/>
      <c r="JS223" s="57"/>
      <c r="JT223" s="57"/>
      <c r="JU223" s="57"/>
      <c r="JV223" s="57"/>
      <c r="JW223" s="57"/>
      <c r="JX223" s="57"/>
      <c r="JY223" s="57"/>
      <c r="JZ223" s="57"/>
      <c r="KA223" s="57"/>
      <c r="KB223" s="57"/>
      <c r="KC223" s="57"/>
      <c r="KD223" s="57"/>
      <c r="KE223" s="57"/>
      <c r="KF223" s="57"/>
      <c r="KG223" s="57"/>
      <c r="KH223" s="57"/>
      <c r="KI223" s="57"/>
      <c r="KJ223" s="57"/>
      <c r="KK223" s="57"/>
      <c r="KL223" s="57"/>
      <c r="KM223" s="57"/>
      <c r="KN223" s="57"/>
      <c r="KO223" s="57"/>
      <c r="KP223" s="57"/>
      <c r="KQ223" s="57"/>
      <c r="KR223" s="57"/>
      <c r="KS223" s="57"/>
      <c r="KT223" s="57"/>
      <c r="KU223" s="57"/>
      <c r="KV223" s="57"/>
      <c r="KW223" s="57"/>
      <c r="KX223" s="57"/>
      <c r="KY223" s="57"/>
      <c r="KZ223" s="57"/>
      <c r="LA223" s="57"/>
      <c r="LB223" s="57"/>
      <c r="LC223" s="57"/>
      <c r="LD223" s="57"/>
      <c r="LE223" s="57"/>
      <c r="LF223" s="57"/>
      <c r="LG223" s="57"/>
      <c r="LH223" s="57"/>
      <c r="LI223" s="57"/>
      <c r="LJ223" s="57"/>
      <c r="LK223" s="57"/>
      <c r="LL223" s="57"/>
      <c r="LM223" s="57"/>
      <c r="LN223" s="57"/>
      <c r="LO223" s="57"/>
      <c r="LP223" s="57"/>
      <c r="LQ223" s="57"/>
      <c r="LR223" s="57"/>
      <c r="LS223" s="57"/>
      <c r="LT223" s="57"/>
      <c r="LU223" s="57"/>
      <c r="LV223" s="57"/>
      <c r="LW223" s="57"/>
      <c r="LX223" s="57"/>
      <c r="LY223" s="57"/>
      <c r="LZ223" s="57"/>
      <c r="MA223" s="57"/>
      <c r="MB223" s="57"/>
      <c r="MC223" s="57"/>
      <c r="MD223" s="57"/>
      <c r="ME223" s="57"/>
      <c r="MF223" s="57"/>
      <c r="MG223" s="57"/>
      <c r="MH223" s="57"/>
      <c r="MI223" s="57"/>
      <c r="MJ223" s="57"/>
      <c r="MK223" s="57"/>
      <c r="ML223" s="57"/>
      <c r="MM223" s="57"/>
      <c r="MN223" s="57"/>
      <c r="MO223" s="57"/>
      <c r="MP223" s="57"/>
      <c r="MQ223" s="57"/>
      <c r="MR223" s="57"/>
      <c r="MS223" s="57"/>
      <c r="MT223" s="57"/>
      <c r="MU223" s="57"/>
      <c r="MV223" s="57"/>
      <c r="MW223" s="57"/>
      <c r="MX223" s="57"/>
      <c r="MY223" s="57"/>
      <c r="MZ223" s="57"/>
      <c r="NA223" s="57"/>
      <c r="NB223" s="57"/>
      <c r="NC223" s="57"/>
      <c r="ND223" s="57"/>
      <c r="NE223" s="57"/>
      <c r="NF223" s="57"/>
      <c r="NG223" s="57"/>
      <c r="NH223" s="57"/>
      <c r="NI223" s="57"/>
      <c r="NJ223" s="57"/>
      <c r="NK223" s="57"/>
      <c r="NL223" s="57"/>
      <c r="NM223" s="57"/>
      <c r="NN223" s="57"/>
      <c r="NO223" s="57"/>
      <c r="NP223" s="57"/>
      <c r="NQ223" s="57"/>
      <c r="NR223" s="57"/>
    </row>
    <row r="224" spans="1:396" x14ac:dyDescent="0.25">
      <c r="C224" s="61"/>
      <c r="D224" s="57"/>
      <c r="E224" s="57"/>
      <c r="F224" s="57"/>
      <c r="G224" s="57"/>
      <c r="H224" s="57"/>
      <c r="I224" s="57"/>
      <c r="J224" s="57"/>
      <c r="K224" s="57"/>
      <c r="L224" s="57"/>
      <c r="M224" s="57"/>
      <c r="N224" s="57"/>
      <c r="O224" s="57"/>
      <c r="P224" s="57"/>
      <c r="Q224" s="57"/>
      <c r="R224" s="57"/>
      <c r="S224" s="57"/>
      <c r="T224" s="57"/>
      <c r="U224" s="57"/>
      <c r="V224" s="57"/>
      <c r="W224" s="57"/>
      <c r="X224" s="57"/>
      <c r="Y224" s="57"/>
      <c r="Z224" s="57"/>
      <c r="AA224" s="57"/>
      <c r="AB224" s="57"/>
      <c r="AC224" s="57"/>
      <c r="AD224" s="57"/>
      <c r="AE224" s="57"/>
      <c r="AF224" s="57"/>
      <c r="AG224" s="57"/>
      <c r="AH224" s="57"/>
      <c r="AI224" s="57"/>
      <c r="AJ224" s="57"/>
      <c r="AK224" s="57"/>
      <c r="AL224" s="57"/>
      <c r="AM224" s="57"/>
      <c r="AN224" s="57"/>
      <c r="AO224" s="57"/>
      <c r="AP224" s="57"/>
      <c r="AQ224" s="57"/>
      <c r="AR224" s="57"/>
      <c r="AS224" s="57"/>
      <c r="AT224" s="57"/>
    </row>
    <row r="225" spans="3:396" x14ac:dyDescent="0.25">
      <c r="D225" s="57"/>
      <c r="E225" s="57"/>
      <c r="F225" s="57"/>
      <c r="G225" s="57"/>
      <c r="H225" s="57"/>
      <c r="I225" s="57"/>
      <c r="J225" s="57"/>
      <c r="K225" s="57"/>
      <c r="L225" s="57"/>
      <c r="M225" s="57"/>
      <c r="N225" s="57"/>
      <c r="O225" s="57"/>
      <c r="P225" s="57"/>
      <c r="Q225" s="57"/>
      <c r="R225" s="57"/>
      <c r="S225" s="57"/>
      <c r="T225" s="57"/>
      <c r="U225" s="57"/>
      <c r="V225" s="57"/>
      <c r="W225" s="57"/>
      <c r="X225" s="57"/>
      <c r="Y225" s="57"/>
      <c r="Z225" s="57"/>
      <c r="AA225" s="57"/>
      <c r="AB225" s="57"/>
      <c r="AC225" s="57"/>
      <c r="AD225" s="57"/>
      <c r="AE225" s="57"/>
      <c r="AF225" s="57"/>
      <c r="AG225" s="57"/>
      <c r="AH225" s="57"/>
      <c r="AI225" s="57"/>
      <c r="AJ225" s="57"/>
      <c r="AK225" s="57"/>
      <c r="AL225" s="57"/>
      <c r="AM225" s="57"/>
      <c r="AN225" s="57"/>
      <c r="AO225" s="57"/>
      <c r="AP225" s="57"/>
      <c r="AQ225" s="57"/>
      <c r="AR225" s="57"/>
      <c r="AS225" s="57"/>
      <c r="AT225" s="57"/>
    </row>
    <row r="226" spans="3:396" x14ac:dyDescent="0.25">
      <c r="D226" s="57"/>
      <c r="E226" s="57"/>
      <c r="F226" s="57"/>
      <c r="G226" s="57"/>
      <c r="H226" s="57"/>
      <c r="I226" s="57"/>
      <c r="J226" s="57"/>
      <c r="K226" s="57"/>
      <c r="L226" s="57"/>
      <c r="M226" s="57"/>
      <c r="N226" s="57"/>
      <c r="O226" s="57"/>
      <c r="P226" s="57"/>
      <c r="Q226" s="57"/>
      <c r="R226" s="57"/>
      <c r="S226" s="57"/>
      <c r="T226" s="57"/>
      <c r="U226" s="57"/>
      <c r="V226" s="57"/>
      <c r="W226" s="57"/>
      <c r="X226" s="57"/>
      <c r="Y226" s="57"/>
      <c r="Z226" s="57"/>
      <c r="AA226" s="57"/>
      <c r="AB226" s="57"/>
      <c r="AC226" s="57"/>
      <c r="AD226" s="57"/>
      <c r="AE226" s="57"/>
      <c r="AF226" s="57"/>
      <c r="AG226" s="57"/>
      <c r="AH226" s="57"/>
      <c r="AI226" s="57"/>
      <c r="AJ226" s="57"/>
      <c r="AK226" s="57"/>
      <c r="AL226" s="57"/>
      <c r="AM226" s="57"/>
      <c r="AN226" s="57"/>
      <c r="AO226" s="57"/>
      <c r="AP226" s="57"/>
      <c r="AQ226" s="57"/>
      <c r="AR226" s="57"/>
      <c r="AS226" s="57"/>
      <c r="AT226" s="57"/>
      <c r="AU226" s="57"/>
      <c r="AV226" s="57"/>
      <c r="AW226" s="57"/>
      <c r="AX226" s="57"/>
      <c r="AY226" s="57"/>
      <c r="AZ226" s="57"/>
      <c r="BA226" s="57"/>
      <c r="BB226" s="57"/>
      <c r="BC226" s="57"/>
      <c r="BD226" s="57"/>
      <c r="BE226" s="57"/>
      <c r="BF226" s="57"/>
      <c r="BG226" s="57"/>
      <c r="BH226" s="57"/>
      <c r="BI226" s="57"/>
      <c r="BJ226" s="57"/>
      <c r="BK226" s="57"/>
      <c r="BL226" s="57"/>
      <c r="BM226" s="57"/>
      <c r="BN226" s="57"/>
      <c r="BO226" s="57"/>
      <c r="BP226" s="57"/>
      <c r="BQ226" s="57"/>
      <c r="BR226" s="57"/>
      <c r="BS226" s="57"/>
      <c r="BT226" s="57"/>
      <c r="BU226" s="57"/>
      <c r="BV226" s="57"/>
      <c r="BW226" s="57"/>
      <c r="BX226" s="57"/>
      <c r="BY226" s="57"/>
      <c r="BZ226" s="57"/>
      <c r="CA226" s="57"/>
      <c r="CB226" s="57"/>
      <c r="CC226" s="57"/>
      <c r="CD226" s="57"/>
      <c r="CE226" s="57"/>
      <c r="CF226" s="57"/>
      <c r="CG226" s="57"/>
      <c r="CH226" s="57"/>
      <c r="CI226" s="57"/>
      <c r="CJ226" s="57"/>
      <c r="CK226" s="57"/>
      <c r="CL226" s="57"/>
      <c r="CM226" s="57"/>
      <c r="CN226" s="57"/>
      <c r="CO226" s="57"/>
      <c r="CP226" s="57"/>
      <c r="CQ226" s="57"/>
      <c r="CR226" s="57"/>
      <c r="CS226" s="57"/>
      <c r="CT226" s="57"/>
      <c r="CU226" s="57"/>
      <c r="CV226" s="57"/>
      <c r="CW226" s="57"/>
      <c r="CX226" s="57"/>
      <c r="CY226" s="57"/>
      <c r="CZ226" s="57"/>
      <c r="DA226" s="57"/>
      <c r="DB226" s="57"/>
      <c r="DC226" s="57"/>
      <c r="DD226" s="57"/>
      <c r="DE226" s="57"/>
      <c r="DF226" s="57"/>
      <c r="DG226" s="57"/>
      <c r="DH226" s="57"/>
      <c r="DI226" s="57"/>
      <c r="DJ226" s="57"/>
      <c r="DK226" s="57"/>
      <c r="DL226" s="57"/>
      <c r="DM226" s="57"/>
      <c r="DN226" s="57"/>
      <c r="DO226" s="57"/>
      <c r="DP226" s="57"/>
      <c r="DQ226" s="57"/>
      <c r="DR226" s="57"/>
      <c r="DS226" s="57"/>
      <c r="DT226" s="57"/>
      <c r="DU226" s="57"/>
      <c r="DV226" s="57"/>
      <c r="DW226" s="57"/>
      <c r="DX226" s="57"/>
      <c r="DY226" s="57"/>
      <c r="DZ226" s="57"/>
      <c r="EA226" s="57"/>
      <c r="EB226" s="57"/>
      <c r="EC226" s="57"/>
      <c r="ED226" s="57"/>
      <c r="EE226" s="57"/>
      <c r="EF226" s="57"/>
      <c r="EG226" s="57"/>
      <c r="EH226" s="57"/>
      <c r="EI226" s="57"/>
      <c r="EJ226" s="57"/>
      <c r="EK226" s="57"/>
      <c r="EL226" s="57"/>
      <c r="EM226" s="57"/>
      <c r="EN226" s="57"/>
      <c r="EO226" s="57"/>
      <c r="EP226" s="57"/>
      <c r="EQ226" s="57"/>
      <c r="ER226" s="57"/>
      <c r="ES226" s="57"/>
      <c r="ET226" s="57"/>
      <c r="EU226" s="57"/>
      <c r="EV226" s="57"/>
      <c r="EW226" s="57"/>
      <c r="EX226" s="57"/>
      <c r="EY226" s="57"/>
      <c r="EZ226" s="57"/>
      <c r="FA226" s="57"/>
      <c r="FB226" s="57"/>
      <c r="FC226" s="57"/>
      <c r="FD226" s="57"/>
      <c r="FE226" s="57"/>
      <c r="FF226" s="57"/>
      <c r="FG226" s="57"/>
      <c r="FH226" s="57"/>
      <c r="FI226" s="57"/>
      <c r="FJ226" s="57"/>
      <c r="FK226" s="57"/>
      <c r="FL226" s="57"/>
      <c r="FM226" s="57"/>
      <c r="FN226" s="57"/>
      <c r="FO226" s="57"/>
      <c r="FP226" s="57"/>
      <c r="FQ226" s="57"/>
      <c r="FR226" s="57"/>
      <c r="FS226" s="57"/>
      <c r="FT226" s="57"/>
      <c r="FU226" s="57"/>
      <c r="FV226" s="57"/>
      <c r="FW226" s="57"/>
      <c r="FX226" s="57"/>
      <c r="FY226" s="57"/>
      <c r="FZ226" s="57"/>
      <c r="GA226" s="57"/>
      <c r="GB226" s="57"/>
      <c r="GC226" s="57"/>
      <c r="GD226" s="57"/>
      <c r="GE226" s="57"/>
      <c r="GF226" s="57"/>
      <c r="GG226" s="57"/>
      <c r="GH226" s="57"/>
      <c r="GI226" s="57"/>
      <c r="GJ226" s="57"/>
      <c r="GK226" s="57"/>
      <c r="GL226" s="57"/>
      <c r="GM226" s="57"/>
      <c r="GN226" s="57"/>
      <c r="GO226" s="57"/>
      <c r="GP226" s="57"/>
      <c r="GQ226" s="57"/>
      <c r="GR226" s="57"/>
      <c r="GS226" s="57"/>
      <c r="GT226" s="57"/>
      <c r="GU226" s="57"/>
      <c r="GV226" s="57"/>
      <c r="GW226" s="57"/>
      <c r="GX226" s="57"/>
      <c r="GY226" s="57"/>
      <c r="GZ226" s="57"/>
      <c r="HA226" s="57"/>
      <c r="HB226" s="57"/>
      <c r="HC226" s="57"/>
      <c r="HD226" s="57"/>
      <c r="HE226" s="57"/>
      <c r="HF226" s="57"/>
      <c r="HG226" s="57"/>
      <c r="HH226" s="57"/>
      <c r="HI226" s="57"/>
      <c r="HJ226" s="57"/>
      <c r="HK226" s="57"/>
      <c r="HL226" s="57"/>
      <c r="HM226" s="57"/>
      <c r="HN226" s="57"/>
      <c r="HO226" s="57"/>
      <c r="HP226" s="57"/>
      <c r="HQ226" s="57"/>
      <c r="HR226" s="57"/>
      <c r="HS226" s="57"/>
      <c r="HT226" s="57"/>
      <c r="HU226" s="57"/>
      <c r="HV226" s="57"/>
      <c r="HW226" s="57"/>
      <c r="HX226" s="57"/>
      <c r="HY226" s="57"/>
      <c r="HZ226" s="57"/>
      <c r="IA226" s="57"/>
      <c r="IB226" s="57"/>
      <c r="IC226" s="57"/>
      <c r="ID226" s="57"/>
      <c r="IE226" s="57"/>
      <c r="IF226" s="57"/>
      <c r="IG226" s="57"/>
      <c r="IH226" s="57"/>
      <c r="II226" s="57"/>
      <c r="IJ226" s="57"/>
      <c r="IK226" s="57"/>
      <c r="IL226" s="57"/>
      <c r="IM226" s="57"/>
      <c r="IN226" s="57"/>
      <c r="IO226" s="57"/>
      <c r="IP226" s="57"/>
      <c r="IQ226" s="57"/>
      <c r="IR226" s="57"/>
      <c r="IS226" s="57"/>
      <c r="IT226" s="57"/>
      <c r="IU226" s="57"/>
      <c r="IV226" s="57"/>
      <c r="IW226" s="57"/>
      <c r="IX226" s="57"/>
      <c r="IY226" s="57"/>
      <c r="IZ226" s="57"/>
      <c r="JA226" s="57"/>
      <c r="JB226" s="57"/>
      <c r="JC226" s="57"/>
      <c r="JD226" s="57"/>
      <c r="JE226" s="57"/>
      <c r="JF226" s="57"/>
      <c r="JG226" s="57"/>
      <c r="JH226" s="57"/>
      <c r="JI226" s="57"/>
      <c r="JJ226" s="57"/>
      <c r="JK226" s="57"/>
      <c r="JL226" s="57"/>
      <c r="JM226" s="57"/>
      <c r="JN226" s="57"/>
      <c r="JO226" s="57"/>
      <c r="JP226" s="57"/>
      <c r="JQ226" s="57"/>
      <c r="JR226" s="57"/>
      <c r="JS226" s="57"/>
      <c r="JT226" s="57"/>
      <c r="JU226" s="57"/>
      <c r="JV226" s="57"/>
      <c r="JW226" s="57"/>
      <c r="JX226" s="57"/>
      <c r="JY226" s="57"/>
      <c r="JZ226" s="57"/>
      <c r="KA226" s="57"/>
      <c r="KB226" s="57"/>
      <c r="KC226" s="57"/>
      <c r="KD226" s="57"/>
      <c r="KE226" s="57"/>
      <c r="KF226" s="57"/>
      <c r="KG226" s="57"/>
      <c r="KH226" s="57"/>
      <c r="KI226" s="57"/>
      <c r="KJ226" s="57"/>
      <c r="KK226" s="57"/>
      <c r="KL226" s="57"/>
      <c r="KM226" s="57"/>
      <c r="KN226" s="57"/>
      <c r="KO226" s="57"/>
      <c r="KP226" s="57"/>
      <c r="KQ226" s="57"/>
      <c r="KR226" s="57"/>
      <c r="KS226" s="57"/>
      <c r="KT226" s="57"/>
      <c r="KU226" s="57"/>
      <c r="KV226" s="57"/>
      <c r="KW226" s="57"/>
      <c r="KX226" s="57"/>
      <c r="KY226" s="57"/>
      <c r="KZ226" s="57"/>
      <c r="LA226" s="57"/>
      <c r="LB226" s="57"/>
      <c r="LC226" s="57"/>
      <c r="LD226" s="57"/>
      <c r="LE226" s="57"/>
      <c r="LF226" s="57"/>
      <c r="LG226" s="57"/>
      <c r="LH226" s="57"/>
      <c r="LI226" s="57"/>
      <c r="LJ226" s="57"/>
      <c r="LK226" s="57"/>
      <c r="LL226" s="57"/>
      <c r="LM226" s="57"/>
      <c r="LN226" s="57"/>
      <c r="LO226" s="57"/>
      <c r="LP226" s="57"/>
      <c r="LQ226" s="57"/>
      <c r="LR226" s="57"/>
      <c r="LS226" s="57"/>
      <c r="LT226" s="57"/>
      <c r="LU226" s="57"/>
      <c r="LV226" s="57"/>
      <c r="LW226" s="57"/>
      <c r="LX226" s="57"/>
      <c r="LY226" s="57"/>
      <c r="LZ226" s="57"/>
      <c r="MA226" s="57"/>
      <c r="MB226" s="57"/>
      <c r="MC226" s="57"/>
      <c r="MD226" s="57"/>
      <c r="ME226" s="57"/>
      <c r="MF226" s="57"/>
      <c r="MG226" s="57"/>
      <c r="MH226" s="57"/>
      <c r="MI226" s="57"/>
      <c r="MJ226" s="57"/>
      <c r="MK226" s="57"/>
      <c r="ML226" s="57"/>
      <c r="MM226" s="57"/>
      <c r="MN226" s="57"/>
      <c r="MO226" s="57"/>
      <c r="MP226" s="57"/>
      <c r="MQ226" s="57"/>
      <c r="MR226" s="57"/>
      <c r="MS226" s="57"/>
      <c r="MT226" s="57"/>
      <c r="MU226" s="57"/>
      <c r="MV226" s="57"/>
      <c r="MW226" s="57"/>
      <c r="MX226" s="57"/>
      <c r="MY226" s="57"/>
      <c r="MZ226" s="57"/>
      <c r="NA226" s="57"/>
      <c r="NB226" s="57"/>
      <c r="NC226" s="57"/>
      <c r="ND226" s="57"/>
      <c r="NE226" s="57"/>
      <c r="NF226" s="57"/>
      <c r="NG226" s="57"/>
      <c r="NH226" s="57"/>
      <c r="NI226" s="57"/>
      <c r="NJ226" s="57"/>
      <c r="NK226" s="57"/>
      <c r="NL226" s="57"/>
      <c r="NM226" s="57"/>
      <c r="NN226" s="57"/>
      <c r="NO226" s="57"/>
      <c r="NP226" s="57"/>
      <c r="NQ226" s="57"/>
      <c r="NR226" s="57"/>
      <c r="NS226" s="57"/>
      <c r="NT226" s="57"/>
      <c r="NU226" s="57"/>
      <c r="NV226" s="57"/>
      <c r="NW226" s="57"/>
      <c r="NX226" s="57"/>
      <c r="NY226" s="57"/>
      <c r="NZ226" s="57"/>
      <c r="OA226" s="57"/>
      <c r="OB226" s="57"/>
      <c r="OC226" s="57"/>
      <c r="OD226" s="57"/>
      <c r="OE226" s="57"/>
      <c r="OF226" s="57"/>
    </row>
    <row r="227" spans="3:396" x14ac:dyDescent="0.25">
      <c r="D227" s="57"/>
      <c r="E227" s="57"/>
      <c r="F227" s="57"/>
      <c r="G227" s="57"/>
      <c r="H227" s="57"/>
      <c r="I227" s="57"/>
      <c r="J227" s="57"/>
      <c r="K227" s="57"/>
      <c r="L227" s="57"/>
      <c r="M227" s="57"/>
      <c r="N227" s="57"/>
      <c r="O227" s="57"/>
      <c r="P227" s="57"/>
      <c r="Q227" s="57"/>
      <c r="R227" s="57"/>
      <c r="S227" s="57"/>
      <c r="T227" s="57"/>
      <c r="U227" s="57"/>
      <c r="V227" s="57"/>
      <c r="W227" s="57"/>
      <c r="X227" s="57"/>
      <c r="Y227" s="57"/>
      <c r="Z227" s="57"/>
      <c r="AA227" s="57"/>
      <c r="AB227" s="57"/>
      <c r="AC227" s="57"/>
      <c r="AD227" s="57"/>
      <c r="AE227" s="57"/>
      <c r="AF227" s="57"/>
      <c r="AG227" s="57"/>
      <c r="AH227" s="57"/>
      <c r="AI227" s="57"/>
      <c r="AJ227" s="57"/>
      <c r="AK227" s="57"/>
      <c r="AL227" s="57"/>
      <c r="AM227" s="57"/>
      <c r="AN227" s="57"/>
      <c r="AO227" s="57"/>
      <c r="AP227" s="57"/>
      <c r="AQ227" s="57"/>
      <c r="AR227" s="57"/>
      <c r="AS227" s="57"/>
      <c r="AT227" s="57"/>
      <c r="AU227" s="57"/>
      <c r="AV227" s="57"/>
      <c r="AW227" s="57"/>
      <c r="AX227" s="57"/>
      <c r="AY227" s="57"/>
      <c r="AZ227" s="57"/>
      <c r="BA227" s="57"/>
      <c r="BB227" s="57"/>
      <c r="BC227" s="57"/>
      <c r="BD227" s="57"/>
      <c r="BE227" s="57"/>
      <c r="BF227" s="57"/>
      <c r="BG227" s="57"/>
      <c r="BH227" s="57"/>
      <c r="BI227" s="57"/>
      <c r="BJ227" s="57"/>
      <c r="BK227" s="57"/>
      <c r="BL227" s="57"/>
      <c r="BM227" s="57"/>
      <c r="BN227" s="57"/>
      <c r="BO227" s="57"/>
      <c r="BP227" s="57"/>
      <c r="BQ227" s="57"/>
      <c r="BR227" s="57"/>
      <c r="BS227" s="57"/>
      <c r="BT227" s="57"/>
      <c r="BU227" s="57"/>
      <c r="BV227" s="57"/>
      <c r="BW227" s="57"/>
      <c r="BX227" s="57"/>
      <c r="BY227" s="57"/>
      <c r="BZ227" s="57"/>
      <c r="CA227" s="57"/>
      <c r="CB227" s="57"/>
      <c r="CC227" s="57"/>
      <c r="CD227" s="57"/>
      <c r="CE227" s="57"/>
      <c r="CF227" s="57"/>
      <c r="CG227" s="57"/>
      <c r="CH227" s="57"/>
      <c r="CI227" s="57"/>
      <c r="CJ227" s="57"/>
      <c r="CK227" s="57"/>
      <c r="CL227" s="57"/>
      <c r="CM227" s="57"/>
      <c r="CN227" s="57"/>
      <c r="CO227" s="57"/>
      <c r="CP227" s="57"/>
      <c r="CQ227" s="57"/>
      <c r="CR227" s="57"/>
      <c r="CS227" s="57"/>
      <c r="CT227" s="57"/>
      <c r="CU227" s="57"/>
      <c r="CV227" s="57"/>
      <c r="CW227" s="57"/>
      <c r="CX227" s="57"/>
      <c r="CY227" s="57"/>
      <c r="CZ227" s="57"/>
      <c r="DA227" s="57"/>
      <c r="DB227" s="57"/>
      <c r="DC227" s="57"/>
      <c r="DD227" s="57"/>
      <c r="DE227" s="57"/>
      <c r="DF227" s="57"/>
      <c r="DG227" s="57"/>
      <c r="DH227" s="57"/>
      <c r="DI227" s="57"/>
      <c r="DJ227" s="57"/>
      <c r="DK227" s="57"/>
      <c r="DL227" s="57"/>
      <c r="DM227" s="57"/>
      <c r="DN227" s="57"/>
      <c r="DO227" s="57"/>
      <c r="DP227" s="57"/>
      <c r="DQ227" s="57"/>
      <c r="DR227" s="57"/>
      <c r="DS227" s="57"/>
      <c r="DT227" s="57"/>
      <c r="DU227" s="57"/>
      <c r="DV227" s="57"/>
      <c r="DW227" s="57"/>
      <c r="DX227" s="57"/>
      <c r="DY227" s="57"/>
      <c r="DZ227" s="57"/>
      <c r="EA227" s="57"/>
      <c r="EB227" s="57"/>
      <c r="EC227" s="57"/>
      <c r="ED227" s="57"/>
      <c r="EE227" s="57"/>
      <c r="EF227" s="57"/>
      <c r="EG227" s="57"/>
      <c r="EH227" s="57"/>
      <c r="EI227" s="57"/>
      <c r="EJ227" s="57"/>
      <c r="EK227" s="57"/>
      <c r="EL227" s="57"/>
      <c r="EM227" s="57"/>
      <c r="EN227" s="57"/>
      <c r="EO227" s="57"/>
      <c r="EP227" s="57"/>
      <c r="EQ227" s="57"/>
      <c r="ER227" s="57"/>
      <c r="ES227" s="57"/>
      <c r="ET227" s="57"/>
      <c r="EU227" s="57"/>
      <c r="EV227" s="57"/>
      <c r="EW227" s="57"/>
      <c r="EX227" s="57"/>
      <c r="EY227" s="57"/>
      <c r="EZ227" s="57"/>
      <c r="FA227" s="57"/>
      <c r="FB227" s="57"/>
      <c r="FC227" s="57"/>
      <c r="FD227" s="57"/>
      <c r="FE227" s="57"/>
      <c r="FF227" s="57"/>
      <c r="FG227" s="57"/>
      <c r="FH227" s="57"/>
      <c r="FI227" s="57"/>
      <c r="FJ227" s="57"/>
      <c r="FK227" s="57"/>
      <c r="FL227" s="57"/>
      <c r="FM227" s="57"/>
      <c r="FN227" s="57"/>
      <c r="FO227" s="57"/>
      <c r="FP227" s="57"/>
      <c r="FQ227" s="57"/>
      <c r="FR227" s="57"/>
      <c r="FS227" s="57"/>
      <c r="FT227" s="57"/>
      <c r="FU227" s="57"/>
      <c r="FV227" s="57"/>
      <c r="FW227" s="57"/>
      <c r="FX227" s="57"/>
      <c r="FY227" s="57"/>
      <c r="FZ227" s="57"/>
      <c r="GA227" s="57"/>
      <c r="GB227" s="57"/>
      <c r="GC227" s="57"/>
      <c r="GD227" s="57"/>
      <c r="GE227" s="57"/>
      <c r="GF227" s="57"/>
      <c r="GG227" s="57"/>
      <c r="GH227" s="57"/>
      <c r="GI227" s="57"/>
      <c r="GJ227" s="57"/>
      <c r="GK227" s="57"/>
      <c r="GL227" s="57"/>
      <c r="GM227" s="57"/>
      <c r="GN227" s="57"/>
      <c r="GO227" s="57"/>
      <c r="GP227" s="57"/>
      <c r="GQ227" s="57"/>
      <c r="GR227" s="57"/>
      <c r="GS227" s="57"/>
      <c r="GT227" s="57"/>
      <c r="GU227" s="57"/>
      <c r="GV227" s="57"/>
      <c r="GW227" s="57"/>
      <c r="GX227" s="57"/>
      <c r="GY227" s="57"/>
      <c r="GZ227" s="57"/>
      <c r="HA227" s="57"/>
      <c r="HB227" s="57"/>
      <c r="HC227" s="57"/>
      <c r="HD227" s="57"/>
      <c r="HE227" s="57"/>
      <c r="HF227" s="57"/>
      <c r="HG227" s="57"/>
      <c r="HH227" s="57"/>
      <c r="HI227" s="57"/>
      <c r="HJ227" s="57"/>
      <c r="HK227" s="57"/>
      <c r="HL227" s="57"/>
      <c r="HM227" s="57"/>
      <c r="HN227" s="57"/>
      <c r="HO227" s="57"/>
      <c r="HP227" s="57"/>
      <c r="HQ227" s="57"/>
      <c r="HR227" s="57"/>
      <c r="HS227" s="57"/>
      <c r="HT227" s="57"/>
      <c r="HU227" s="57"/>
      <c r="HV227" s="57"/>
      <c r="HW227" s="57"/>
      <c r="HX227" s="57"/>
      <c r="HY227" s="57"/>
      <c r="HZ227" s="57"/>
      <c r="IA227" s="57"/>
      <c r="IB227" s="57"/>
      <c r="IC227" s="57"/>
      <c r="ID227" s="57"/>
      <c r="IE227" s="57"/>
      <c r="IF227" s="57"/>
      <c r="IG227" s="57"/>
      <c r="IH227" s="57"/>
      <c r="II227" s="57"/>
      <c r="IJ227" s="57"/>
      <c r="IK227" s="57"/>
      <c r="IL227" s="57"/>
      <c r="IM227" s="57"/>
      <c r="IN227" s="57"/>
      <c r="IO227" s="57"/>
      <c r="IP227" s="57"/>
      <c r="IQ227" s="57"/>
      <c r="IR227" s="57"/>
      <c r="IS227" s="57"/>
      <c r="IT227" s="57"/>
      <c r="IU227" s="57"/>
      <c r="IV227" s="57"/>
      <c r="IW227" s="57"/>
      <c r="IX227" s="57"/>
      <c r="IY227" s="57"/>
      <c r="IZ227" s="57"/>
      <c r="JA227" s="57"/>
      <c r="JB227" s="57"/>
      <c r="JC227" s="57"/>
      <c r="JD227" s="57"/>
      <c r="JE227" s="57"/>
      <c r="JF227" s="57"/>
      <c r="JG227" s="57"/>
      <c r="JH227" s="57"/>
      <c r="JI227" s="57"/>
      <c r="JJ227" s="57"/>
      <c r="JK227" s="57"/>
      <c r="JL227" s="57"/>
      <c r="JM227" s="57"/>
      <c r="JN227" s="57"/>
      <c r="JO227" s="57"/>
      <c r="JP227" s="57"/>
      <c r="JQ227" s="57"/>
      <c r="JR227" s="57"/>
      <c r="JS227" s="57"/>
      <c r="JT227" s="57"/>
      <c r="JU227" s="57"/>
      <c r="JV227" s="57"/>
      <c r="JW227" s="57"/>
      <c r="JX227" s="57"/>
      <c r="JY227" s="57"/>
      <c r="JZ227" s="57"/>
      <c r="KA227" s="57"/>
      <c r="KB227" s="57"/>
      <c r="KC227" s="57"/>
      <c r="KD227" s="57"/>
      <c r="KE227" s="57"/>
      <c r="KF227" s="57"/>
      <c r="KG227" s="57"/>
      <c r="KH227" s="57"/>
      <c r="KI227" s="57"/>
      <c r="KJ227" s="57"/>
      <c r="KK227" s="57"/>
      <c r="KL227" s="57"/>
      <c r="KM227" s="57"/>
      <c r="KN227" s="57"/>
      <c r="KO227" s="57"/>
      <c r="KP227" s="57"/>
      <c r="KQ227" s="57"/>
      <c r="KR227" s="57"/>
      <c r="KS227" s="57"/>
      <c r="KT227" s="57"/>
      <c r="KU227" s="57"/>
      <c r="KV227" s="57"/>
      <c r="KW227" s="57"/>
      <c r="KX227" s="57"/>
      <c r="KY227" s="57"/>
      <c r="KZ227" s="57"/>
      <c r="LA227" s="57"/>
      <c r="LB227" s="57"/>
      <c r="LC227" s="57"/>
      <c r="LD227" s="57"/>
      <c r="LE227" s="57"/>
      <c r="LF227" s="57"/>
      <c r="LG227" s="57"/>
      <c r="LH227" s="57"/>
      <c r="LI227" s="57"/>
      <c r="LJ227" s="57"/>
      <c r="LK227" s="57"/>
      <c r="LL227" s="57"/>
      <c r="LM227" s="57"/>
      <c r="LN227" s="57"/>
      <c r="LO227" s="57"/>
      <c r="LP227" s="57"/>
      <c r="LQ227" s="57"/>
      <c r="LR227" s="57"/>
      <c r="LS227" s="57"/>
      <c r="LT227" s="57"/>
      <c r="LU227" s="57"/>
      <c r="LV227" s="57"/>
      <c r="LW227" s="57"/>
      <c r="LX227" s="57"/>
      <c r="LY227" s="57"/>
      <c r="LZ227" s="57"/>
      <c r="MA227" s="57"/>
      <c r="MB227" s="57"/>
      <c r="MC227" s="57"/>
      <c r="MD227" s="57"/>
      <c r="ME227" s="57"/>
      <c r="MF227" s="57"/>
      <c r="MG227" s="57"/>
      <c r="MH227" s="57"/>
      <c r="MI227" s="57"/>
      <c r="MJ227" s="57"/>
      <c r="MK227" s="57"/>
      <c r="ML227" s="57"/>
      <c r="MM227" s="57"/>
      <c r="MN227" s="57"/>
      <c r="MO227" s="57"/>
      <c r="MP227" s="57"/>
      <c r="MQ227" s="57"/>
      <c r="MR227" s="57"/>
      <c r="MS227" s="57"/>
      <c r="MT227" s="57"/>
      <c r="MU227" s="57"/>
      <c r="MV227" s="57"/>
      <c r="MW227" s="57"/>
      <c r="MX227" s="57"/>
      <c r="MY227" s="57"/>
      <c r="MZ227" s="57"/>
      <c r="NA227" s="57"/>
      <c r="NB227" s="57"/>
      <c r="NC227" s="57"/>
      <c r="ND227" s="57"/>
      <c r="NE227" s="57"/>
      <c r="NF227" s="57"/>
      <c r="NG227" s="57"/>
      <c r="NH227" s="57"/>
      <c r="NI227" s="57"/>
      <c r="NJ227" s="57"/>
      <c r="NK227" s="57"/>
      <c r="NL227" s="57"/>
      <c r="NM227" s="57"/>
      <c r="NN227" s="57"/>
      <c r="NO227" s="57"/>
      <c r="NP227" s="57"/>
      <c r="NQ227" s="57"/>
      <c r="NR227" s="57"/>
      <c r="NS227" s="57"/>
      <c r="NT227" s="57"/>
      <c r="NU227" s="57"/>
      <c r="NV227" s="57"/>
      <c r="NW227" s="57"/>
      <c r="NX227" s="57"/>
      <c r="NY227" s="57"/>
      <c r="NZ227" s="57"/>
      <c r="OA227" s="57"/>
      <c r="OB227" s="57"/>
      <c r="OC227" s="57"/>
      <c r="OD227" s="57"/>
      <c r="OE227" s="57"/>
      <c r="OF227" s="57"/>
    </row>
    <row r="228" spans="3:396" x14ac:dyDescent="0.25">
      <c r="D228" s="57"/>
      <c r="E228" s="57"/>
      <c r="F228" s="57"/>
      <c r="G228" s="57"/>
      <c r="H228" s="57"/>
      <c r="I228" s="57"/>
      <c r="J228" s="57"/>
      <c r="K228" s="57"/>
      <c r="L228" s="57"/>
      <c r="M228" s="57"/>
      <c r="N228" s="57"/>
      <c r="O228" s="57"/>
      <c r="P228" s="57"/>
      <c r="Q228" s="57"/>
      <c r="R228" s="57"/>
      <c r="S228" s="57"/>
      <c r="T228" s="57"/>
      <c r="U228" s="57"/>
      <c r="V228" s="57"/>
      <c r="W228" s="57"/>
      <c r="X228" s="57"/>
      <c r="Y228" s="57"/>
      <c r="Z228" s="57"/>
      <c r="AA228" s="57"/>
      <c r="AB228" s="57"/>
      <c r="AC228" s="57"/>
      <c r="AD228" s="57"/>
      <c r="AE228" s="57"/>
      <c r="AF228" s="57"/>
      <c r="AG228" s="57"/>
      <c r="AH228" s="57"/>
      <c r="AI228" s="57"/>
      <c r="AJ228" s="57"/>
      <c r="AK228" s="57"/>
      <c r="AL228" s="57"/>
      <c r="AM228" s="57"/>
      <c r="AN228" s="57"/>
      <c r="AO228" s="57"/>
      <c r="AP228" s="57"/>
      <c r="AQ228" s="57"/>
      <c r="AR228" s="57"/>
      <c r="AS228" s="57"/>
      <c r="AT228" s="57"/>
      <c r="AU228" s="57"/>
      <c r="AV228" s="57"/>
      <c r="AW228" s="57"/>
      <c r="AX228" s="57"/>
      <c r="AY228" s="57"/>
      <c r="AZ228" s="57"/>
      <c r="BA228" s="57"/>
      <c r="BB228" s="57"/>
      <c r="BC228" s="57"/>
      <c r="BD228" s="57"/>
      <c r="BE228" s="57"/>
      <c r="BF228" s="57"/>
      <c r="BG228" s="57"/>
      <c r="BH228" s="57"/>
      <c r="BI228" s="57"/>
      <c r="BJ228" s="57"/>
      <c r="BK228" s="57"/>
      <c r="BL228" s="57"/>
      <c r="BM228" s="57"/>
      <c r="BN228" s="57"/>
      <c r="BO228" s="57"/>
      <c r="BP228" s="57"/>
      <c r="BQ228" s="57"/>
      <c r="BR228" s="57"/>
      <c r="BS228" s="57"/>
      <c r="BT228" s="57"/>
      <c r="BU228" s="57"/>
      <c r="BV228" s="57"/>
      <c r="BW228" s="57"/>
      <c r="BX228" s="57"/>
      <c r="BY228" s="57"/>
      <c r="BZ228" s="57"/>
      <c r="CA228" s="57"/>
      <c r="CB228" s="57"/>
      <c r="CC228" s="57"/>
      <c r="CD228" s="57"/>
      <c r="CE228" s="57"/>
      <c r="CF228" s="57"/>
      <c r="CG228" s="57"/>
      <c r="CH228" s="57"/>
      <c r="CI228" s="57"/>
      <c r="CJ228" s="57"/>
      <c r="CK228" s="57"/>
      <c r="CL228" s="57"/>
      <c r="CM228" s="57"/>
      <c r="CN228" s="57"/>
      <c r="CO228" s="57"/>
      <c r="CP228" s="57"/>
      <c r="CQ228" s="57"/>
      <c r="CR228" s="57"/>
      <c r="CS228" s="57"/>
      <c r="CT228" s="57"/>
      <c r="CU228" s="57"/>
      <c r="CV228" s="57"/>
      <c r="CW228" s="57"/>
      <c r="CX228" s="57"/>
      <c r="CY228" s="57"/>
      <c r="CZ228" s="57"/>
      <c r="DA228" s="57"/>
      <c r="DB228" s="57"/>
      <c r="DC228" s="57"/>
      <c r="DD228" s="57"/>
      <c r="DE228" s="57"/>
      <c r="DF228" s="57"/>
      <c r="DG228" s="57"/>
      <c r="DH228" s="57"/>
      <c r="DI228" s="57"/>
      <c r="DJ228" s="57"/>
      <c r="DK228" s="57"/>
      <c r="DL228" s="57"/>
      <c r="DM228" s="57"/>
      <c r="DN228" s="57"/>
      <c r="DO228" s="57"/>
      <c r="DP228" s="57"/>
      <c r="DQ228" s="57"/>
      <c r="DR228" s="57"/>
      <c r="DS228" s="57"/>
      <c r="DT228" s="57"/>
      <c r="DU228" s="57"/>
      <c r="DV228" s="57"/>
      <c r="DW228" s="57"/>
      <c r="DX228" s="57"/>
      <c r="DY228" s="57"/>
      <c r="DZ228" s="57"/>
      <c r="EA228" s="57"/>
      <c r="EB228" s="57"/>
      <c r="EC228" s="57"/>
      <c r="ED228" s="57"/>
      <c r="EE228" s="57"/>
      <c r="EF228" s="57"/>
      <c r="EG228" s="57"/>
      <c r="EH228" s="57"/>
      <c r="EI228" s="57"/>
      <c r="EJ228" s="57"/>
      <c r="EK228" s="57"/>
      <c r="EL228" s="57"/>
      <c r="EM228" s="57"/>
      <c r="EN228" s="57"/>
      <c r="EO228" s="57"/>
      <c r="EP228" s="57"/>
      <c r="EQ228" s="57"/>
      <c r="ER228" s="57"/>
      <c r="ES228" s="57"/>
      <c r="ET228" s="57"/>
      <c r="EU228" s="57"/>
      <c r="EV228" s="57"/>
      <c r="EW228" s="57"/>
      <c r="EX228" s="57"/>
      <c r="EY228" s="57"/>
      <c r="EZ228" s="57"/>
      <c r="FA228" s="57"/>
      <c r="FB228" s="57"/>
      <c r="FC228" s="57"/>
      <c r="FD228" s="57"/>
      <c r="FE228" s="57"/>
      <c r="FF228" s="57"/>
      <c r="FG228" s="57"/>
      <c r="FH228" s="57"/>
      <c r="FI228" s="57"/>
      <c r="FJ228" s="57"/>
      <c r="FK228" s="57"/>
      <c r="FL228" s="57"/>
      <c r="FM228" s="57"/>
      <c r="FN228" s="57"/>
      <c r="FO228" s="57"/>
      <c r="FP228" s="57"/>
      <c r="FQ228" s="57"/>
      <c r="FR228" s="57"/>
      <c r="FS228" s="57"/>
      <c r="FT228" s="57"/>
      <c r="FU228" s="57"/>
      <c r="FV228" s="57"/>
      <c r="FW228" s="57"/>
      <c r="FX228" s="57"/>
      <c r="FY228" s="57"/>
      <c r="FZ228" s="57"/>
      <c r="GA228" s="57"/>
      <c r="GB228" s="57"/>
      <c r="GC228" s="57"/>
      <c r="GD228" s="57"/>
      <c r="GE228" s="57"/>
      <c r="GF228" s="57"/>
      <c r="GG228" s="57"/>
      <c r="GH228" s="57"/>
      <c r="GI228" s="57"/>
      <c r="GJ228" s="57"/>
      <c r="GK228" s="57"/>
      <c r="GL228" s="57"/>
      <c r="GM228" s="57"/>
      <c r="GN228" s="57"/>
      <c r="GO228" s="57"/>
      <c r="GP228" s="57"/>
      <c r="GQ228" s="57"/>
      <c r="GR228" s="57"/>
      <c r="GS228" s="57"/>
      <c r="GT228" s="57"/>
      <c r="GU228" s="57"/>
      <c r="GV228" s="57"/>
      <c r="GW228" s="57"/>
      <c r="GX228" s="57"/>
      <c r="GY228" s="57"/>
      <c r="GZ228" s="57"/>
      <c r="HA228" s="57"/>
      <c r="HB228" s="57"/>
      <c r="HC228" s="57"/>
      <c r="HD228" s="57"/>
      <c r="HE228" s="57"/>
      <c r="HF228" s="57"/>
      <c r="HG228" s="57"/>
      <c r="HH228" s="57"/>
      <c r="HI228" s="57"/>
      <c r="HJ228" s="57"/>
      <c r="HK228" s="57"/>
      <c r="HL228" s="57"/>
      <c r="HM228" s="57"/>
      <c r="HN228" s="57"/>
      <c r="HO228" s="57"/>
      <c r="HP228" s="57"/>
      <c r="HQ228" s="57"/>
      <c r="HR228" s="57"/>
      <c r="HS228" s="57"/>
      <c r="HT228" s="57"/>
      <c r="HU228" s="57"/>
      <c r="HV228" s="57"/>
      <c r="HW228" s="57"/>
      <c r="HX228" s="57"/>
      <c r="HY228" s="57"/>
      <c r="HZ228" s="57"/>
      <c r="IA228" s="57"/>
      <c r="IB228" s="57"/>
      <c r="IC228" s="57"/>
      <c r="ID228" s="57"/>
      <c r="IE228" s="57"/>
      <c r="IF228" s="57"/>
      <c r="IG228" s="57"/>
      <c r="IH228" s="57"/>
      <c r="II228" s="57"/>
      <c r="IJ228" s="57"/>
      <c r="IK228" s="57"/>
      <c r="IL228" s="57"/>
      <c r="IM228" s="57"/>
      <c r="IN228" s="57"/>
      <c r="IO228" s="57"/>
      <c r="IP228" s="57"/>
      <c r="IQ228" s="57"/>
      <c r="IR228" s="57"/>
      <c r="IS228" s="57"/>
      <c r="IT228" s="57"/>
      <c r="IU228" s="57"/>
      <c r="IV228" s="57"/>
      <c r="IW228" s="57"/>
      <c r="IX228" s="57"/>
      <c r="IY228" s="57"/>
      <c r="IZ228" s="57"/>
      <c r="JA228" s="57"/>
      <c r="JB228" s="57"/>
      <c r="JC228" s="57"/>
      <c r="JD228" s="57"/>
      <c r="JE228" s="57"/>
      <c r="JF228" s="57"/>
      <c r="JG228" s="57"/>
      <c r="JH228" s="57"/>
      <c r="JI228" s="57"/>
      <c r="JJ228" s="57"/>
      <c r="JK228" s="57"/>
      <c r="JL228" s="57"/>
      <c r="JM228" s="57"/>
      <c r="JN228" s="57"/>
      <c r="JO228" s="57"/>
      <c r="JP228" s="57"/>
      <c r="JQ228" s="57"/>
      <c r="JR228" s="57"/>
      <c r="JS228" s="57"/>
      <c r="JT228" s="57"/>
      <c r="JU228" s="57"/>
      <c r="JV228" s="57"/>
      <c r="JW228" s="57"/>
      <c r="JX228" s="57"/>
      <c r="JY228" s="57"/>
      <c r="JZ228" s="57"/>
      <c r="KA228" s="57"/>
      <c r="KB228" s="57"/>
      <c r="KC228" s="57"/>
      <c r="KD228" s="57"/>
      <c r="KE228" s="57"/>
      <c r="KF228" s="57"/>
      <c r="KG228" s="57"/>
      <c r="KH228" s="57"/>
      <c r="KI228" s="57"/>
      <c r="KJ228" s="57"/>
      <c r="KK228" s="57"/>
      <c r="KL228" s="57"/>
      <c r="KM228" s="57"/>
      <c r="KN228" s="57"/>
      <c r="KO228" s="57"/>
      <c r="KP228" s="57"/>
      <c r="KQ228" s="57"/>
      <c r="KR228" s="57"/>
      <c r="KS228" s="57"/>
      <c r="KT228" s="57"/>
      <c r="KU228" s="57"/>
      <c r="KV228" s="57"/>
      <c r="KW228" s="57"/>
      <c r="KX228" s="57"/>
      <c r="KY228" s="57"/>
      <c r="KZ228" s="57"/>
      <c r="LA228" s="57"/>
      <c r="LB228" s="57"/>
      <c r="LC228" s="57"/>
      <c r="LD228" s="57"/>
      <c r="LE228" s="57"/>
      <c r="LF228" s="57"/>
      <c r="LG228" s="57"/>
      <c r="LH228" s="57"/>
      <c r="LI228" s="57"/>
      <c r="LJ228" s="57"/>
      <c r="LK228" s="57"/>
      <c r="LL228" s="57"/>
      <c r="LM228" s="57"/>
      <c r="LN228" s="57"/>
      <c r="LO228" s="57"/>
      <c r="LP228" s="57"/>
      <c r="LQ228" s="57"/>
      <c r="LR228" s="57"/>
      <c r="LS228" s="57"/>
      <c r="LT228" s="57"/>
      <c r="LU228" s="57"/>
      <c r="LV228" s="57"/>
      <c r="LW228" s="57"/>
      <c r="LX228" s="57"/>
      <c r="LY228" s="57"/>
      <c r="LZ228" s="57"/>
      <c r="MA228" s="57"/>
      <c r="MB228" s="57"/>
      <c r="MC228" s="57"/>
      <c r="MD228" s="57"/>
      <c r="ME228" s="57"/>
      <c r="MF228" s="57"/>
      <c r="MG228" s="57"/>
      <c r="MH228" s="57"/>
      <c r="MI228" s="57"/>
      <c r="MJ228" s="57"/>
      <c r="MK228" s="57"/>
      <c r="ML228" s="57"/>
      <c r="MM228" s="57"/>
      <c r="MN228" s="57"/>
      <c r="MO228" s="57"/>
      <c r="MP228" s="57"/>
      <c r="MQ228" s="57"/>
      <c r="MR228" s="57"/>
      <c r="MS228" s="57"/>
      <c r="MT228" s="57"/>
      <c r="MU228" s="57"/>
      <c r="MV228" s="57"/>
      <c r="MW228" s="57"/>
      <c r="MX228" s="57"/>
      <c r="MY228" s="57"/>
      <c r="MZ228" s="57"/>
      <c r="NA228" s="57"/>
      <c r="NB228" s="57"/>
      <c r="NC228" s="57"/>
      <c r="ND228" s="57"/>
      <c r="NE228" s="57"/>
      <c r="NF228" s="57"/>
      <c r="NG228" s="57"/>
      <c r="NH228" s="57"/>
      <c r="NI228" s="57"/>
      <c r="NJ228" s="57"/>
      <c r="NK228" s="57"/>
      <c r="NL228" s="57"/>
      <c r="NM228" s="57"/>
      <c r="NN228" s="57"/>
      <c r="NO228" s="57"/>
      <c r="NP228" s="57"/>
      <c r="NQ228" s="57"/>
      <c r="NR228" s="57"/>
      <c r="NS228" s="57"/>
      <c r="NT228" s="57"/>
      <c r="NU228" s="57"/>
      <c r="NV228" s="57"/>
      <c r="NW228" s="57"/>
      <c r="NX228" s="57"/>
      <c r="NY228" s="57"/>
      <c r="NZ228" s="57"/>
      <c r="OA228" s="57"/>
      <c r="OB228" s="57"/>
      <c r="OC228" s="57"/>
      <c r="OD228" s="57"/>
      <c r="OE228" s="57"/>
      <c r="OF228" s="57"/>
    </row>
    <row r="229" spans="3:396" x14ac:dyDescent="0.25">
      <c r="D229" s="57"/>
      <c r="E229" s="57"/>
      <c r="F229" s="57"/>
      <c r="G229" s="57"/>
      <c r="H229" s="57"/>
      <c r="I229" s="57"/>
      <c r="J229" s="57"/>
      <c r="K229" s="57"/>
      <c r="L229" s="57"/>
      <c r="M229" s="57"/>
      <c r="N229" s="57"/>
      <c r="O229" s="57"/>
      <c r="P229" s="57"/>
      <c r="Q229" s="57"/>
      <c r="R229" s="57"/>
      <c r="S229" s="57"/>
      <c r="T229" s="57"/>
      <c r="U229" s="57"/>
      <c r="V229" s="57"/>
      <c r="W229" s="57"/>
      <c r="X229" s="57"/>
      <c r="Y229" s="57"/>
      <c r="Z229" s="57"/>
      <c r="AA229" s="57"/>
      <c r="AB229" s="57"/>
      <c r="AC229" s="57"/>
      <c r="AD229" s="57"/>
      <c r="AE229" s="57"/>
      <c r="AF229" s="57"/>
      <c r="AG229" s="57"/>
      <c r="AH229" s="57"/>
      <c r="AI229" s="57"/>
      <c r="AJ229" s="57"/>
      <c r="AK229" s="57"/>
      <c r="AL229" s="57"/>
      <c r="AM229" s="57"/>
      <c r="AN229" s="57"/>
      <c r="AO229" s="57"/>
      <c r="AP229" s="57"/>
      <c r="AQ229" s="57"/>
      <c r="AR229" s="57"/>
      <c r="AS229" s="57"/>
      <c r="AT229" s="57"/>
      <c r="AU229" s="57"/>
      <c r="AV229" s="57"/>
      <c r="AW229" s="57"/>
      <c r="AX229" s="57"/>
      <c r="AY229" s="57"/>
      <c r="AZ229" s="57"/>
      <c r="BA229" s="57"/>
      <c r="BB229" s="57"/>
      <c r="BC229" s="57"/>
      <c r="BD229" s="57"/>
      <c r="BE229" s="57"/>
      <c r="BF229" s="57"/>
      <c r="BG229" s="57"/>
      <c r="BH229" s="57"/>
      <c r="BI229" s="57"/>
      <c r="BJ229" s="57"/>
      <c r="BK229" s="57"/>
      <c r="BL229" s="57"/>
      <c r="BM229" s="57"/>
      <c r="BN229" s="57"/>
      <c r="BO229" s="57"/>
      <c r="BP229" s="57"/>
    </row>
    <row r="230" spans="3:396" x14ac:dyDescent="0.25">
      <c r="C230" s="59"/>
      <c r="D230" s="57"/>
      <c r="E230" s="57"/>
      <c r="F230" s="57"/>
      <c r="G230" s="57"/>
      <c r="H230" s="57"/>
      <c r="I230" s="57"/>
      <c r="J230" s="57"/>
      <c r="K230" s="57"/>
      <c r="L230" s="57"/>
      <c r="M230" s="57"/>
      <c r="N230" s="57"/>
      <c r="O230" s="57"/>
      <c r="P230" s="57"/>
      <c r="Q230" s="57"/>
      <c r="R230" s="57"/>
      <c r="S230" s="57"/>
      <c r="T230" s="57"/>
      <c r="U230" s="57"/>
      <c r="V230" s="57"/>
      <c r="W230" s="57"/>
      <c r="X230" s="57"/>
      <c r="Y230" s="57"/>
      <c r="Z230" s="57"/>
      <c r="AA230" s="57"/>
      <c r="AB230" s="57"/>
      <c r="AC230" s="57"/>
      <c r="AD230" s="57"/>
      <c r="AE230" s="57"/>
      <c r="AF230" s="57"/>
      <c r="AG230" s="57"/>
      <c r="AH230" s="57"/>
      <c r="AI230" s="57"/>
      <c r="AJ230" s="57"/>
      <c r="AK230" s="57"/>
      <c r="AL230" s="57"/>
      <c r="AM230" s="57"/>
      <c r="AN230" s="57"/>
      <c r="AO230" s="57"/>
      <c r="AP230" s="57"/>
      <c r="AQ230" s="57"/>
      <c r="AR230" s="57"/>
      <c r="AS230" s="57"/>
      <c r="AT230" s="57"/>
    </row>
    <row r="231" spans="3:396" x14ac:dyDescent="0.25">
      <c r="D231" s="57"/>
      <c r="E231" s="57"/>
      <c r="F231" s="57"/>
      <c r="G231" s="57"/>
      <c r="H231" s="57"/>
      <c r="I231" s="57"/>
      <c r="J231" s="57"/>
      <c r="K231" s="57"/>
      <c r="L231" s="57"/>
      <c r="M231" s="57"/>
      <c r="N231" s="57"/>
      <c r="O231" s="57"/>
      <c r="P231" s="57"/>
      <c r="Q231" s="57"/>
      <c r="R231" s="57"/>
      <c r="S231" s="57"/>
      <c r="T231" s="57"/>
      <c r="U231" s="57"/>
      <c r="V231" s="57"/>
      <c r="W231" s="57"/>
      <c r="X231" s="57"/>
      <c r="Y231" s="57"/>
      <c r="Z231" s="57"/>
      <c r="AA231" s="57"/>
      <c r="AB231" s="57"/>
      <c r="AC231" s="57"/>
      <c r="AD231" s="57"/>
      <c r="AE231" s="57"/>
      <c r="AF231" s="57"/>
      <c r="AG231" s="57"/>
      <c r="AH231" s="57"/>
      <c r="AI231" s="57"/>
      <c r="AJ231" s="57"/>
      <c r="AK231" s="57"/>
      <c r="AL231" s="57"/>
      <c r="AM231" s="57"/>
      <c r="AN231" s="57"/>
      <c r="AO231" s="57"/>
      <c r="AP231" s="57"/>
      <c r="AQ231" s="57"/>
      <c r="AR231" s="57"/>
      <c r="AS231" s="57"/>
      <c r="AT231" s="57"/>
    </row>
    <row r="232" spans="3:396" x14ac:dyDescent="0.25">
      <c r="D232" s="57"/>
      <c r="E232" s="57"/>
      <c r="F232" s="57"/>
      <c r="G232" s="57"/>
      <c r="H232" s="57"/>
      <c r="I232" s="57"/>
      <c r="J232" s="57"/>
      <c r="K232" s="57"/>
      <c r="L232" s="57"/>
      <c r="M232" s="57"/>
      <c r="N232" s="57"/>
      <c r="O232" s="57"/>
      <c r="P232" s="57"/>
      <c r="Q232" s="57"/>
      <c r="R232" s="57"/>
      <c r="S232" s="57"/>
      <c r="T232" s="57"/>
      <c r="U232" s="57"/>
      <c r="V232" s="57"/>
      <c r="W232" s="57"/>
      <c r="X232" s="57"/>
      <c r="Y232" s="57"/>
      <c r="Z232" s="57"/>
      <c r="AA232" s="57"/>
      <c r="AB232" s="57"/>
      <c r="AC232" s="57"/>
      <c r="AD232" s="57"/>
      <c r="AE232" s="57"/>
      <c r="AF232" s="57"/>
      <c r="AG232" s="57"/>
      <c r="AH232" s="57"/>
      <c r="AI232" s="57"/>
      <c r="AJ232" s="57"/>
      <c r="AK232" s="57"/>
      <c r="AL232" s="57"/>
      <c r="AM232" s="57"/>
      <c r="AN232" s="57"/>
      <c r="AO232" s="57"/>
      <c r="AP232" s="57"/>
      <c r="AQ232" s="57"/>
      <c r="AR232" s="57"/>
      <c r="AS232" s="57"/>
      <c r="AT232" s="57"/>
      <c r="AU232" s="57"/>
      <c r="AV232" s="57"/>
      <c r="AW232" s="57"/>
      <c r="AX232" s="57"/>
      <c r="AY232" s="57"/>
      <c r="AZ232" s="57"/>
      <c r="BA232" s="57"/>
      <c r="BB232" s="57"/>
      <c r="BC232" s="57"/>
      <c r="BD232" s="57"/>
      <c r="BE232" s="57"/>
      <c r="BF232" s="57"/>
      <c r="BG232" s="57"/>
      <c r="BH232" s="57"/>
      <c r="BI232" s="57"/>
      <c r="BJ232" s="57"/>
      <c r="BK232" s="57"/>
      <c r="BL232" s="57"/>
      <c r="BM232" s="57"/>
      <c r="BN232" s="57"/>
      <c r="BO232" s="57"/>
      <c r="BP232" s="57"/>
      <c r="BQ232" s="57"/>
      <c r="BR232" s="57"/>
      <c r="BS232" s="57"/>
      <c r="BT232" s="57"/>
      <c r="BU232" s="57"/>
      <c r="BV232" s="57"/>
      <c r="BW232" s="57"/>
      <c r="BX232" s="57"/>
      <c r="BY232" s="57"/>
      <c r="BZ232" s="57"/>
      <c r="CA232" s="57"/>
      <c r="CB232" s="57"/>
      <c r="CC232" s="57"/>
      <c r="CD232" s="57"/>
      <c r="CE232" s="57"/>
      <c r="CF232" s="57"/>
      <c r="CG232" s="57"/>
      <c r="CH232" s="57"/>
      <c r="CI232" s="57"/>
      <c r="CJ232" s="57"/>
      <c r="CK232" s="57"/>
      <c r="CL232" s="57"/>
      <c r="CM232" s="57"/>
      <c r="CN232" s="57"/>
      <c r="CO232" s="57"/>
      <c r="CP232" s="57"/>
      <c r="CQ232" s="57"/>
      <c r="CR232" s="57"/>
      <c r="CS232" s="57"/>
      <c r="CT232" s="57"/>
      <c r="CU232" s="57"/>
      <c r="CV232" s="57"/>
      <c r="CW232" s="57"/>
      <c r="CX232" s="57"/>
      <c r="CY232" s="57"/>
      <c r="CZ232" s="57"/>
      <c r="DA232" s="57"/>
      <c r="DB232" s="57"/>
      <c r="DC232" s="57"/>
      <c r="DD232" s="57"/>
      <c r="DE232" s="57"/>
      <c r="DF232" s="57"/>
      <c r="DG232" s="57"/>
      <c r="DH232" s="57"/>
      <c r="DI232" s="57"/>
      <c r="DJ232" s="57"/>
      <c r="DK232" s="57"/>
      <c r="DL232" s="57"/>
      <c r="DM232" s="57"/>
      <c r="DN232" s="57"/>
      <c r="DO232" s="57"/>
      <c r="DP232" s="57"/>
      <c r="DQ232" s="57"/>
      <c r="DR232" s="57"/>
      <c r="DS232" s="57"/>
      <c r="DT232" s="57"/>
      <c r="DU232" s="57"/>
      <c r="DV232" s="57"/>
      <c r="DW232" s="57"/>
      <c r="DX232" s="57"/>
      <c r="DY232" s="57"/>
      <c r="DZ232" s="57"/>
      <c r="EA232" s="57"/>
      <c r="EB232" s="57"/>
      <c r="EC232" s="57"/>
      <c r="ED232" s="57"/>
      <c r="EE232" s="57"/>
      <c r="EF232" s="57"/>
      <c r="EG232" s="57"/>
      <c r="EH232" s="57"/>
      <c r="EI232" s="57"/>
      <c r="EJ232" s="57"/>
      <c r="EK232" s="57"/>
      <c r="EL232" s="57"/>
      <c r="EM232" s="57"/>
      <c r="EN232" s="57"/>
      <c r="EO232" s="57"/>
      <c r="EP232" s="57"/>
      <c r="EQ232" s="57"/>
      <c r="ER232" s="57"/>
      <c r="ES232" s="57"/>
      <c r="ET232" s="57"/>
      <c r="EU232" s="57"/>
      <c r="EV232" s="57"/>
      <c r="EW232" s="57"/>
      <c r="EX232" s="57"/>
      <c r="EY232" s="57"/>
      <c r="EZ232" s="57"/>
      <c r="FA232" s="57"/>
      <c r="FB232" s="57"/>
      <c r="FC232" s="57"/>
      <c r="FD232" s="57"/>
      <c r="FE232" s="57"/>
      <c r="FF232" s="57"/>
      <c r="FG232" s="57"/>
      <c r="FH232" s="57"/>
      <c r="FI232" s="57"/>
      <c r="FJ232" s="57"/>
      <c r="FK232" s="57"/>
      <c r="FL232" s="57"/>
      <c r="FM232" s="57"/>
      <c r="FN232" s="57"/>
      <c r="FO232" s="57"/>
      <c r="FP232" s="57"/>
      <c r="FQ232" s="57"/>
      <c r="FR232" s="57"/>
      <c r="FS232" s="57"/>
      <c r="FT232" s="57"/>
      <c r="FU232" s="57"/>
      <c r="FV232" s="57"/>
      <c r="FW232" s="57"/>
      <c r="FX232" s="57"/>
      <c r="FY232" s="57"/>
      <c r="FZ232" s="57"/>
      <c r="GA232" s="57"/>
      <c r="GB232" s="57"/>
      <c r="GC232" s="57"/>
      <c r="GD232" s="57"/>
      <c r="GE232" s="57"/>
      <c r="GF232" s="57"/>
      <c r="GG232" s="57"/>
      <c r="GH232" s="57"/>
      <c r="GI232" s="57"/>
      <c r="GJ232" s="57"/>
      <c r="GK232" s="57"/>
      <c r="GL232" s="57"/>
      <c r="GM232" s="57"/>
      <c r="GN232" s="57"/>
      <c r="GO232" s="57"/>
      <c r="GP232" s="57"/>
      <c r="GQ232" s="57"/>
      <c r="GR232" s="57"/>
      <c r="GS232" s="57"/>
      <c r="GT232" s="57"/>
      <c r="GU232" s="57"/>
      <c r="GV232" s="57"/>
      <c r="GW232" s="57"/>
      <c r="GX232" s="57"/>
      <c r="GY232" s="57"/>
      <c r="GZ232" s="57"/>
      <c r="HA232" s="57"/>
      <c r="HB232" s="57"/>
      <c r="HC232" s="57"/>
      <c r="HD232" s="57"/>
      <c r="HE232" s="57"/>
      <c r="HF232" s="57"/>
      <c r="HG232" s="57"/>
      <c r="HH232" s="57"/>
      <c r="HI232" s="57"/>
      <c r="HJ232" s="57"/>
      <c r="HK232" s="57"/>
      <c r="HL232" s="57"/>
      <c r="HM232" s="57"/>
      <c r="HN232" s="57"/>
      <c r="HO232" s="57"/>
      <c r="HP232" s="57"/>
      <c r="HQ232" s="57"/>
      <c r="HR232" s="57"/>
      <c r="HS232" s="57"/>
      <c r="HT232" s="57"/>
      <c r="HU232" s="57"/>
      <c r="HV232" s="57"/>
      <c r="HW232" s="57"/>
      <c r="HX232" s="57"/>
      <c r="HY232" s="57"/>
      <c r="HZ232" s="57"/>
      <c r="IA232" s="57"/>
      <c r="IB232" s="57"/>
      <c r="IC232" s="57"/>
      <c r="ID232" s="57"/>
      <c r="IE232" s="57"/>
      <c r="IF232" s="57"/>
      <c r="IG232" s="57"/>
      <c r="IH232" s="57"/>
      <c r="II232" s="57"/>
      <c r="IJ232" s="57"/>
      <c r="IK232" s="57"/>
      <c r="IL232" s="57"/>
      <c r="IM232" s="57"/>
      <c r="IN232" s="57"/>
      <c r="IO232" s="57"/>
      <c r="IP232" s="57"/>
      <c r="IQ232" s="57"/>
      <c r="IR232" s="57"/>
      <c r="IS232" s="57"/>
      <c r="IT232" s="57"/>
      <c r="IU232" s="57"/>
      <c r="IV232" s="57"/>
      <c r="IW232" s="57"/>
      <c r="IX232" s="57"/>
      <c r="IY232" s="57"/>
      <c r="IZ232" s="57"/>
      <c r="JA232" s="57"/>
      <c r="JB232" s="57"/>
      <c r="JC232" s="57"/>
      <c r="JD232" s="57"/>
      <c r="JE232" s="57"/>
      <c r="JF232" s="57"/>
      <c r="JG232" s="57"/>
      <c r="JH232" s="57"/>
      <c r="JI232" s="57"/>
      <c r="JJ232" s="57"/>
      <c r="JK232" s="57"/>
      <c r="JL232" s="57"/>
      <c r="JM232" s="57"/>
      <c r="JN232" s="57"/>
      <c r="JO232" s="57"/>
      <c r="JP232" s="57"/>
      <c r="JQ232" s="57"/>
      <c r="JR232" s="57"/>
      <c r="JS232" s="57"/>
      <c r="JT232" s="57"/>
      <c r="JU232" s="57"/>
      <c r="JV232" s="57"/>
      <c r="JW232" s="57"/>
      <c r="JX232" s="57"/>
      <c r="JY232" s="57"/>
      <c r="JZ232" s="57"/>
      <c r="KA232" s="57"/>
      <c r="KB232" s="57"/>
      <c r="KC232" s="57"/>
      <c r="KD232" s="57"/>
      <c r="KE232" s="57"/>
      <c r="KF232" s="57"/>
      <c r="KG232" s="57"/>
      <c r="KH232" s="57"/>
      <c r="KI232" s="57"/>
      <c r="KJ232" s="57"/>
      <c r="KK232" s="57"/>
      <c r="KL232" s="57"/>
      <c r="KM232" s="57"/>
      <c r="KN232" s="57"/>
      <c r="KO232" s="57"/>
      <c r="KP232" s="57"/>
      <c r="KQ232" s="57"/>
      <c r="KR232" s="57"/>
      <c r="KS232" s="57"/>
      <c r="KT232" s="57"/>
      <c r="KU232" s="57"/>
      <c r="KV232" s="57"/>
      <c r="KW232" s="57"/>
      <c r="KX232" s="57"/>
      <c r="KY232" s="57"/>
      <c r="KZ232" s="57"/>
      <c r="LA232" s="57"/>
      <c r="LB232" s="57"/>
      <c r="LC232" s="57"/>
      <c r="LD232" s="57"/>
      <c r="LE232" s="57"/>
      <c r="LF232" s="57"/>
      <c r="LG232" s="57"/>
      <c r="LH232" s="57"/>
      <c r="LI232" s="57"/>
      <c r="LJ232" s="57"/>
      <c r="LK232" s="57"/>
      <c r="LL232" s="57"/>
      <c r="LM232" s="57"/>
      <c r="LN232" s="57"/>
      <c r="LO232" s="57"/>
      <c r="LP232" s="57"/>
      <c r="LQ232" s="57"/>
      <c r="LR232" s="57"/>
      <c r="LS232" s="57"/>
      <c r="LT232" s="57"/>
      <c r="LU232" s="57"/>
      <c r="LV232" s="57"/>
      <c r="LW232" s="57"/>
      <c r="LX232" s="57"/>
      <c r="LY232" s="57"/>
      <c r="LZ232" s="57"/>
      <c r="MA232" s="57"/>
      <c r="MB232" s="57"/>
      <c r="MC232" s="57"/>
      <c r="MD232" s="57"/>
      <c r="ME232" s="57"/>
      <c r="MF232" s="57"/>
      <c r="MG232" s="57"/>
      <c r="MH232" s="57"/>
      <c r="MI232" s="57"/>
      <c r="MJ232" s="57"/>
      <c r="MK232" s="57"/>
      <c r="ML232" s="57"/>
      <c r="MM232" s="57"/>
      <c r="MN232" s="57"/>
      <c r="MO232" s="57"/>
      <c r="MP232" s="57"/>
      <c r="MQ232" s="57"/>
      <c r="MR232" s="57"/>
      <c r="MS232" s="57"/>
      <c r="MT232" s="57"/>
      <c r="MU232" s="57"/>
      <c r="MV232" s="57"/>
      <c r="MW232" s="57"/>
      <c r="MX232" s="57"/>
      <c r="MY232" s="57"/>
      <c r="MZ232" s="57"/>
      <c r="NA232" s="57"/>
      <c r="NB232" s="57"/>
      <c r="NC232" s="57"/>
      <c r="ND232" s="57"/>
      <c r="NE232" s="57"/>
      <c r="NF232" s="57"/>
      <c r="NG232" s="57"/>
      <c r="NH232" s="57"/>
      <c r="NI232" s="57"/>
      <c r="NJ232" s="57"/>
      <c r="NK232" s="57"/>
      <c r="NL232" s="57"/>
      <c r="NM232" s="57"/>
      <c r="NN232" s="57"/>
      <c r="NO232" s="57"/>
      <c r="NP232" s="57"/>
      <c r="NQ232" s="57"/>
      <c r="NR232" s="57"/>
      <c r="NS232" s="57"/>
      <c r="NT232" s="57"/>
      <c r="NU232" s="57"/>
      <c r="NV232" s="57"/>
      <c r="NW232" s="57"/>
      <c r="NX232" s="57"/>
      <c r="NY232" s="57"/>
      <c r="NZ232" s="57"/>
      <c r="OA232" s="57"/>
      <c r="OB232" s="57"/>
      <c r="OC232" s="57"/>
      <c r="OD232" s="57"/>
      <c r="OE232" s="57"/>
      <c r="OF232" s="57"/>
    </row>
    <row r="233" spans="3:396" x14ac:dyDescent="0.25">
      <c r="D233" s="57"/>
      <c r="E233" s="57"/>
      <c r="F233" s="57"/>
      <c r="G233" s="57"/>
      <c r="H233" s="57"/>
      <c r="I233" s="57"/>
      <c r="J233" s="57"/>
      <c r="K233" s="57"/>
      <c r="L233" s="57"/>
      <c r="M233" s="57"/>
      <c r="N233" s="57"/>
      <c r="O233" s="57"/>
      <c r="P233" s="57"/>
      <c r="Q233" s="57"/>
      <c r="R233" s="57"/>
      <c r="S233" s="57"/>
      <c r="T233" s="57"/>
      <c r="U233" s="57"/>
      <c r="V233" s="57"/>
      <c r="W233" s="57"/>
      <c r="X233" s="57"/>
      <c r="Y233" s="57"/>
      <c r="Z233" s="57"/>
      <c r="AA233" s="57"/>
      <c r="AB233" s="57"/>
      <c r="AC233" s="57"/>
      <c r="AD233" s="57"/>
      <c r="AE233" s="57"/>
      <c r="AF233" s="57"/>
      <c r="AG233" s="57"/>
      <c r="AH233" s="57"/>
      <c r="AI233" s="57"/>
      <c r="AJ233" s="57"/>
      <c r="AK233" s="57"/>
      <c r="AL233" s="57"/>
      <c r="AM233" s="57"/>
      <c r="AN233" s="57"/>
      <c r="AO233" s="57"/>
      <c r="AP233" s="57"/>
      <c r="AQ233" s="57"/>
      <c r="AR233" s="57"/>
      <c r="AS233" s="57"/>
      <c r="AT233" s="57"/>
      <c r="AU233" s="57"/>
      <c r="AV233" s="57"/>
      <c r="AW233" s="57"/>
      <c r="AX233" s="57"/>
      <c r="AY233" s="57"/>
      <c r="AZ233" s="57"/>
      <c r="BA233" s="57"/>
      <c r="BB233" s="57"/>
      <c r="BC233" s="57"/>
      <c r="BD233" s="57"/>
      <c r="BE233" s="57"/>
      <c r="BF233" s="57"/>
      <c r="BG233" s="57"/>
      <c r="BH233" s="57"/>
      <c r="BI233" s="57"/>
      <c r="BJ233" s="57"/>
      <c r="BK233" s="57"/>
      <c r="BL233" s="57"/>
      <c r="BM233" s="57"/>
      <c r="BN233" s="57"/>
      <c r="BO233" s="57"/>
      <c r="BP233" s="57"/>
      <c r="BQ233" s="57"/>
      <c r="BR233" s="57"/>
      <c r="BS233" s="57"/>
      <c r="BT233" s="57"/>
      <c r="BU233" s="57"/>
      <c r="BV233" s="57"/>
      <c r="BW233" s="57"/>
      <c r="BX233" s="57"/>
      <c r="BY233" s="57"/>
      <c r="BZ233" s="57"/>
      <c r="CA233" s="57"/>
      <c r="CB233" s="57"/>
      <c r="CC233" s="57"/>
      <c r="CD233" s="57"/>
      <c r="CE233" s="57"/>
      <c r="CF233" s="57"/>
      <c r="CG233" s="57"/>
      <c r="CH233" s="57"/>
      <c r="CI233" s="57"/>
      <c r="CJ233" s="57"/>
      <c r="CK233" s="57"/>
      <c r="CL233" s="57"/>
      <c r="CM233" s="57"/>
      <c r="CN233" s="57"/>
      <c r="CO233" s="57"/>
      <c r="CP233" s="57"/>
      <c r="CQ233" s="57"/>
      <c r="CR233" s="57"/>
      <c r="CS233" s="57"/>
      <c r="CT233" s="57"/>
      <c r="CU233" s="57"/>
      <c r="CV233" s="57"/>
      <c r="CW233" s="57"/>
      <c r="CX233" s="57"/>
      <c r="CY233" s="57"/>
      <c r="CZ233" s="57"/>
      <c r="DA233" s="57"/>
      <c r="DB233" s="57"/>
      <c r="DC233" s="57"/>
      <c r="DD233" s="57"/>
      <c r="DE233" s="57"/>
      <c r="DF233" s="57"/>
      <c r="DG233" s="57"/>
      <c r="DH233" s="57"/>
      <c r="DI233" s="57"/>
      <c r="DJ233" s="57"/>
      <c r="DK233" s="57"/>
      <c r="DL233" s="57"/>
      <c r="DM233" s="57"/>
      <c r="DN233" s="57"/>
      <c r="DO233" s="57"/>
      <c r="DP233" s="57"/>
      <c r="DQ233" s="57"/>
      <c r="DR233" s="57"/>
      <c r="DS233" s="57"/>
      <c r="DT233" s="57"/>
      <c r="DU233" s="57"/>
      <c r="DV233" s="57"/>
      <c r="DW233" s="57"/>
      <c r="DX233" s="57"/>
      <c r="DY233" s="57"/>
      <c r="DZ233" s="57"/>
      <c r="EA233" s="57"/>
      <c r="EB233" s="57"/>
      <c r="EC233" s="57"/>
      <c r="ED233" s="57"/>
      <c r="EE233" s="57"/>
      <c r="EF233" s="57"/>
      <c r="EG233" s="57"/>
      <c r="EH233" s="57"/>
      <c r="EI233" s="57"/>
      <c r="EJ233" s="57"/>
      <c r="EK233" s="57"/>
      <c r="EL233" s="57"/>
      <c r="EM233" s="57"/>
      <c r="EN233" s="57"/>
      <c r="EO233" s="57"/>
      <c r="EP233" s="57"/>
      <c r="EQ233" s="57"/>
      <c r="ER233" s="57"/>
      <c r="ES233" s="57"/>
      <c r="ET233" s="57"/>
      <c r="EU233" s="57"/>
      <c r="EV233" s="57"/>
      <c r="EW233" s="57"/>
      <c r="EX233" s="57"/>
      <c r="EY233" s="57"/>
      <c r="EZ233" s="57"/>
      <c r="FA233" s="57"/>
      <c r="FB233" s="57"/>
      <c r="FC233" s="57"/>
      <c r="FD233" s="57"/>
      <c r="FE233" s="57"/>
      <c r="FF233" s="57"/>
      <c r="FG233" s="57"/>
      <c r="FH233" s="57"/>
      <c r="FI233" s="57"/>
      <c r="FJ233" s="57"/>
      <c r="FK233" s="57"/>
      <c r="FL233" s="57"/>
      <c r="FM233" s="57"/>
      <c r="FN233" s="57"/>
      <c r="FO233" s="57"/>
      <c r="FP233" s="57"/>
      <c r="FQ233" s="57"/>
      <c r="FR233" s="57"/>
      <c r="FS233" s="57"/>
      <c r="FT233" s="57"/>
      <c r="FU233" s="57"/>
      <c r="FV233" s="57"/>
      <c r="FW233" s="57"/>
      <c r="FX233" s="57"/>
      <c r="FY233" s="57"/>
      <c r="FZ233" s="57"/>
      <c r="GA233" s="57"/>
      <c r="GB233" s="57"/>
      <c r="GC233" s="57"/>
      <c r="GD233" s="57"/>
      <c r="GE233" s="57"/>
      <c r="GF233" s="57"/>
      <c r="GG233" s="57"/>
      <c r="GH233" s="57"/>
      <c r="GI233" s="57"/>
      <c r="GJ233" s="57"/>
      <c r="GK233" s="57"/>
      <c r="GL233" s="57"/>
      <c r="GM233" s="57"/>
      <c r="GN233" s="57"/>
      <c r="GO233" s="57"/>
      <c r="GP233" s="57"/>
      <c r="GQ233" s="57"/>
      <c r="GR233" s="57"/>
      <c r="GS233" s="57"/>
      <c r="GT233" s="57"/>
      <c r="GU233" s="57"/>
      <c r="GV233" s="57"/>
      <c r="GW233" s="57"/>
      <c r="GX233" s="57"/>
      <c r="GY233" s="57"/>
      <c r="GZ233" s="57"/>
      <c r="HA233" s="57"/>
      <c r="HB233" s="57"/>
      <c r="HC233" s="57"/>
      <c r="HD233" s="57"/>
      <c r="HE233" s="57"/>
      <c r="HF233" s="57"/>
      <c r="HG233" s="57"/>
      <c r="HH233" s="57"/>
      <c r="HI233" s="57"/>
      <c r="HJ233" s="57"/>
      <c r="HK233" s="57"/>
      <c r="HL233" s="57"/>
      <c r="HM233" s="57"/>
      <c r="HN233" s="57"/>
      <c r="HO233" s="57"/>
      <c r="HP233" s="57"/>
      <c r="HQ233" s="57"/>
      <c r="HR233" s="57"/>
      <c r="HS233" s="57"/>
      <c r="HT233" s="57"/>
      <c r="HU233" s="57"/>
      <c r="HV233" s="57"/>
      <c r="HW233" s="57"/>
      <c r="HX233" s="57"/>
      <c r="HY233" s="57"/>
      <c r="HZ233" s="57"/>
      <c r="IA233" s="57"/>
      <c r="IB233" s="57"/>
      <c r="IC233" s="57"/>
      <c r="ID233" s="57"/>
      <c r="IE233" s="57"/>
      <c r="IF233" s="57"/>
      <c r="IG233" s="57"/>
      <c r="IH233" s="57"/>
      <c r="II233" s="57"/>
      <c r="IJ233" s="57"/>
      <c r="IK233" s="57"/>
      <c r="IL233" s="57"/>
      <c r="IM233" s="57"/>
      <c r="IN233" s="57"/>
      <c r="IO233" s="57"/>
      <c r="IP233" s="57"/>
      <c r="IQ233" s="57"/>
      <c r="IR233" s="57"/>
      <c r="IS233" s="57"/>
      <c r="IT233" s="57"/>
      <c r="IU233" s="57"/>
      <c r="IV233" s="57"/>
      <c r="IW233" s="57"/>
      <c r="IX233" s="57"/>
      <c r="IY233" s="57"/>
      <c r="IZ233" s="57"/>
      <c r="JA233" s="57"/>
      <c r="JB233" s="57"/>
      <c r="JC233" s="57"/>
      <c r="JD233" s="57"/>
      <c r="JE233" s="57"/>
      <c r="JF233" s="57"/>
      <c r="JG233" s="57"/>
      <c r="JH233" s="57"/>
      <c r="JI233" s="57"/>
      <c r="JJ233" s="57"/>
      <c r="JK233" s="57"/>
      <c r="JL233" s="57"/>
      <c r="JM233" s="57"/>
      <c r="JN233" s="57"/>
      <c r="JO233" s="57"/>
      <c r="JP233" s="57"/>
      <c r="JQ233" s="57"/>
      <c r="JR233" s="57"/>
      <c r="JS233" s="57"/>
      <c r="JT233" s="57"/>
      <c r="JU233" s="57"/>
      <c r="JV233" s="57"/>
      <c r="JW233" s="57"/>
      <c r="JX233" s="57"/>
      <c r="JY233" s="57"/>
      <c r="JZ233" s="57"/>
      <c r="KA233" s="57"/>
      <c r="KB233" s="57"/>
      <c r="KC233" s="57"/>
      <c r="KD233" s="57"/>
      <c r="KE233" s="57"/>
      <c r="KF233" s="57"/>
      <c r="KG233" s="57"/>
      <c r="KH233" s="57"/>
      <c r="KI233" s="57"/>
      <c r="KJ233" s="57"/>
      <c r="KK233" s="57"/>
      <c r="KL233" s="57"/>
      <c r="KM233" s="57"/>
      <c r="KN233" s="57"/>
      <c r="KO233" s="57"/>
      <c r="KP233" s="57"/>
      <c r="KQ233" s="57"/>
      <c r="KR233" s="57"/>
      <c r="KS233" s="57"/>
      <c r="KT233" s="57"/>
      <c r="KU233" s="57"/>
      <c r="KV233" s="57"/>
      <c r="KW233" s="57"/>
      <c r="KX233" s="57"/>
      <c r="KY233" s="57"/>
      <c r="KZ233" s="57"/>
      <c r="LA233" s="57"/>
      <c r="LB233" s="57"/>
      <c r="LC233" s="57"/>
      <c r="LD233" s="57"/>
      <c r="LE233" s="57"/>
      <c r="LF233" s="57"/>
      <c r="LG233" s="57"/>
      <c r="LH233" s="57"/>
      <c r="LI233" s="57"/>
      <c r="LJ233" s="57"/>
      <c r="LK233" s="57"/>
      <c r="LL233" s="57"/>
      <c r="LM233" s="57"/>
      <c r="LN233" s="57"/>
      <c r="LO233" s="57"/>
      <c r="LP233" s="57"/>
      <c r="LQ233" s="57"/>
      <c r="LR233" s="57"/>
      <c r="LS233" s="57"/>
      <c r="LT233" s="57"/>
      <c r="LU233" s="57"/>
      <c r="LV233" s="57"/>
      <c r="LW233" s="57"/>
      <c r="LX233" s="57"/>
      <c r="LY233" s="57"/>
      <c r="LZ233" s="57"/>
      <c r="MA233" s="57"/>
      <c r="MB233" s="57"/>
      <c r="MC233" s="57"/>
      <c r="MD233" s="57"/>
      <c r="ME233" s="57"/>
      <c r="MF233" s="57"/>
      <c r="MG233" s="57"/>
      <c r="MH233" s="57"/>
      <c r="MI233" s="57"/>
      <c r="MJ233" s="57"/>
      <c r="MK233" s="57"/>
      <c r="ML233" s="57"/>
      <c r="MM233" s="57"/>
      <c r="MN233" s="57"/>
      <c r="MO233" s="57"/>
      <c r="MP233" s="57"/>
      <c r="MQ233" s="57"/>
      <c r="MR233" s="57"/>
      <c r="MS233" s="57"/>
      <c r="MT233" s="57"/>
      <c r="MU233" s="57"/>
      <c r="MV233" s="57"/>
      <c r="MW233" s="57"/>
      <c r="MX233" s="57"/>
      <c r="MY233" s="57"/>
      <c r="MZ233" s="57"/>
      <c r="NA233" s="57"/>
      <c r="NB233" s="57"/>
      <c r="NC233" s="57"/>
      <c r="ND233" s="57"/>
      <c r="NE233" s="57"/>
      <c r="NF233" s="57"/>
      <c r="NG233" s="57"/>
      <c r="NH233" s="57"/>
      <c r="NI233" s="57"/>
      <c r="NJ233" s="57"/>
      <c r="NK233" s="57"/>
      <c r="NL233" s="57"/>
      <c r="NM233" s="57"/>
      <c r="NN233" s="57"/>
      <c r="NO233" s="57"/>
      <c r="NP233" s="57"/>
      <c r="NQ233" s="57"/>
      <c r="NR233" s="57"/>
      <c r="NS233" s="57"/>
      <c r="NT233" s="57"/>
      <c r="NU233" s="57"/>
      <c r="NV233" s="57"/>
      <c r="NW233" s="57"/>
      <c r="NX233" s="57"/>
      <c r="NY233" s="57"/>
      <c r="NZ233" s="57"/>
      <c r="OA233" s="57"/>
      <c r="OB233" s="57"/>
      <c r="OC233" s="57"/>
      <c r="OD233" s="57"/>
      <c r="OE233" s="57"/>
      <c r="OF233" s="57"/>
    </row>
    <row r="234" spans="3:396" x14ac:dyDescent="0.25">
      <c r="D234" s="57"/>
      <c r="E234" s="57"/>
      <c r="F234" s="57"/>
      <c r="G234" s="57"/>
      <c r="H234" s="57"/>
      <c r="I234" s="57"/>
      <c r="J234" s="57"/>
      <c r="K234" s="57"/>
      <c r="L234" s="57"/>
      <c r="M234" s="57"/>
      <c r="N234" s="57"/>
      <c r="O234" s="57"/>
      <c r="P234" s="57"/>
      <c r="Q234" s="57"/>
      <c r="R234" s="57"/>
      <c r="S234" s="57"/>
      <c r="T234" s="57"/>
      <c r="U234" s="57"/>
      <c r="V234" s="57"/>
      <c r="W234" s="57"/>
      <c r="X234" s="57"/>
      <c r="Y234" s="57"/>
      <c r="Z234" s="57"/>
      <c r="AA234" s="57"/>
      <c r="AB234" s="57"/>
      <c r="AC234" s="57"/>
      <c r="AD234" s="57"/>
      <c r="AE234" s="57"/>
      <c r="AF234" s="57"/>
      <c r="AG234" s="57"/>
      <c r="AH234" s="57"/>
      <c r="AI234" s="57"/>
      <c r="AJ234" s="57"/>
      <c r="AK234" s="57"/>
      <c r="AL234" s="57"/>
      <c r="AM234" s="57"/>
      <c r="AN234" s="57"/>
      <c r="AO234" s="57"/>
      <c r="AP234" s="57"/>
      <c r="AQ234" s="57"/>
      <c r="AR234" s="57"/>
      <c r="AS234" s="57"/>
      <c r="AT234" s="57"/>
      <c r="AU234" s="57"/>
      <c r="AV234" s="57"/>
      <c r="AW234" s="57"/>
      <c r="AX234" s="57"/>
      <c r="AY234" s="57"/>
      <c r="AZ234" s="57"/>
      <c r="BA234" s="57"/>
      <c r="BB234" s="57"/>
      <c r="BC234" s="57"/>
      <c r="BD234" s="57"/>
      <c r="BE234" s="57"/>
      <c r="BF234" s="57"/>
      <c r="BG234" s="57"/>
      <c r="BH234" s="57"/>
      <c r="BI234" s="57"/>
      <c r="BJ234" s="57"/>
      <c r="BK234" s="57"/>
      <c r="BL234" s="57"/>
      <c r="BM234" s="57"/>
      <c r="BN234" s="57"/>
      <c r="BO234" s="57"/>
      <c r="BP234" s="57"/>
      <c r="BQ234" s="57"/>
      <c r="BR234" s="57"/>
      <c r="BS234" s="57"/>
      <c r="BT234" s="57"/>
      <c r="BU234" s="57"/>
      <c r="BV234" s="57"/>
      <c r="BW234" s="57"/>
      <c r="BX234" s="57"/>
      <c r="BY234" s="57"/>
      <c r="BZ234" s="57"/>
      <c r="CA234" s="57"/>
      <c r="CB234" s="57"/>
      <c r="CC234" s="57"/>
      <c r="CD234" s="57"/>
      <c r="CE234" s="57"/>
      <c r="CF234" s="57"/>
      <c r="CG234" s="57"/>
      <c r="CH234" s="57"/>
      <c r="CI234" s="57"/>
      <c r="CJ234" s="57"/>
      <c r="CK234" s="57"/>
      <c r="CL234" s="57"/>
      <c r="CM234" s="57"/>
      <c r="CN234" s="57"/>
      <c r="CO234" s="57"/>
      <c r="CP234" s="57"/>
      <c r="CQ234" s="57"/>
      <c r="CR234" s="57"/>
      <c r="CS234" s="57"/>
      <c r="CT234" s="57"/>
      <c r="CU234" s="57"/>
      <c r="CV234" s="57"/>
      <c r="CW234" s="57"/>
      <c r="CX234" s="57"/>
      <c r="CY234" s="57"/>
      <c r="CZ234" s="57"/>
      <c r="DA234" s="57"/>
      <c r="DB234" s="57"/>
      <c r="DC234" s="57"/>
      <c r="DD234" s="57"/>
      <c r="DE234" s="57"/>
      <c r="DF234" s="57"/>
      <c r="DG234" s="57"/>
      <c r="DH234" s="57"/>
      <c r="DI234" s="57"/>
      <c r="DJ234" s="57"/>
      <c r="DK234" s="57"/>
      <c r="DL234" s="57"/>
      <c r="DM234" s="57"/>
      <c r="DN234" s="57"/>
      <c r="DO234" s="57"/>
      <c r="DP234" s="57"/>
      <c r="DQ234" s="57"/>
      <c r="DR234" s="57"/>
      <c r="DS234" s="57"/>
      <c r="DT234" s="57"/>
      <c r="DU234" s="57"/>
      <c r="DV234" s="57"/>
      <c r="DW234" s="57"/>
      <c r="DX234" s="57"/>
      <c r="DY234" s="57"/>
      <c r="DZ234" s="57"/>
      <c r="EA234" s="57"/>
      <c r="EB234" s="57"/>
      <c r="EC234" s="57"/>
      <c r="ED234" s="57"/>
      <c r="EE234" s="57"/>
      <c r="EF234" s="57"/>
      <c r="EG234" s="57"/>
      <c r="EH234" s="57"/>
      <c r="EI234" s="57"/>
      <c r="EJ234" s="57"/>
      <c r="EK234" s="57"/>
      <c r="EL234" s="57"/>
      <c r="EM234" s="57"/>
      <c r="EN234" s="57"/>
      <c r="EO234" s="57"/>
      <c r="EP234" s="57"/>
      <c r="EQ234" s="57"/>
      <c r="ER234" s="57"/>
      <c r="ES234" s="57"/>
      <c r="ET234" s="57"/>
      <c r="EU234" s="57"/>
      <c r="EV234" s="57"/>
      <c r="EW234" s="57"/>
      <c r="EX234" s="57"/>
      <c r="EY234" s="57"/>
      <c r="EZ234" s="57"/>
      <c r="FA234" s="57"/>
      <c r="FB234" s="57"/>
      <c r="FC234" s="57"/>
      <c r="FD234" s="57"/>
      <c r="FE234" s="57"/>
      <c r="FF234" s="57"/>
      <c r="FG234" s="57"/>
      <c r="FH234" s="57"/>
      <c r="FI234" s="57"/>
      <c r="FJ234" s="57"/>
      <c r="FK234" s="57"/>
      <c r="FL234" s="57"/>
      <c r="FM234" s="57"/>
      <c r="FN234" s="57"/>
      <c r="FO234" s="57"/>
      <c r="FP234" s="57"/>
      <c r="FQ234" s="57"/>
      <c r="FR234" s="57"/>
      <c r="FS234" s="57"/>
      <c r="FT234" s="57"/>
      <c r="FU234" s="57"/>
      <c r="FV234" s="57"/>
      <c r="FW234" s="57"/>
      <c r="FX234" s="57"/>
      <c r="FY234" s="57"/>
      <c r="FZ234" s="57"/>
      <c r="GA234" s="57"/>
      <c r="GB234" s="57"/>
      <c r="GC234" s="57"/>
      <c r="GD234" s="57"/>
      <c r="GE234" s="57"/>
      <c r="GF234" s="57"/>
      <c r="GG234" s="57"/>
      <c r="GH234" s="57"/>
      <c r="GI234" s="57"/>
      <c r="GJ234" s="57"/>
      <c r="GK234" s="57"/>
      <c r="GL234" s="57"/>
      <c r="GM234" s="57"/>
      <c r="GN234" s="57"/>
      <c r="GO234" s="57"/>
      <c r="GP234" s="57"/>
      <c r="GQ234" s="57"/>
      <c r="GR234" s="57"/>
      <c r="GS234" s="57"/>
      <c r="GT234" s="57"/>
      <c r="GU234" s="57"/>
      <c r="GV234" s="57"/>
      <c r="GW234" s="57"/>
      <c r="GX234" s="57"/>
      <c r="GY234" s="57"/>
      <c r="GZ234" s="57"/>
      <c r="HA234" s="57"/>
      <c r="HB234" s="57"/>
      <c r="HC234" s="57"/>
      <c r="HD234" s="57"/>
      <c r="HE234" s="57"/>
      <c r="HF234" s="57"/>
      <c r="HG234" s="57"/>
      <c r="HH234" s="57"/>
      <c r="HI234" s="57"/>
      <c r="HJ234" s="57"/>
      <c r="HK234" s="57"/>
      <c r="HL234" s="57"/>
      <c r="HM234" s="57"/>
      <c r="HN234" s="57"/>
      <c r="HO234" s="57"/>
      <c r="HP234" s="57"/>
      <c r="HQ234" s="57"/>
      <c r="HR234" s="57"/>
      <c r="HS234" s="57"/>
      <c r="HT234" s="57"/>
      <c r="HU234" s="57"/>
      <c r="HV234" s="57"/>
      <c r="HW234" s="57"/>
      <c r="HX234" s="57"/>
      <c r="HY234" s="57"/>
      <c r="HZ234" s="57"/>
      <c r="IA234" s="57"/>
      <c r="IB234" s="57"/>
      <c r="IC234" s="57"/>
      <c r="ID234" s="57"/>
      <c r="IE234" s="57"/>
      <c r="IF234" s="57"/>
      <c r="IG234" s="57"/>
      <c r="IH234" s="57"/>
      <c r="II234" s="57"/>
      <c r="IJ234" s="57"/>
      <c r="IK234" s="57"/>
      <c r="IL234" s="57"/>
      <c r="IM234" s="57"/>
      <c r="IN234" s="57"/>
      <c r="IO234" s="57"/>
      <c r="IP234" s="57"/>
      <c r="IQ234" s="57"/>
      <c r="IR234" s="57"/>
      <c r="IS234" s="57"/>
      <c r="IT234" s="57"/>
      <c r="IU234" s="57"/>
      <c r="IV234" s="57"/>
      <c r="IW234" s="57"/>
      <c r="IX234" s="57"/>
      <c r="IY234" s="57"/>
      <c r="IZ234" s="57"/>
      <c r="JA234" s="57"/>
      <c r="JB234" s="57"/>
      <c r="JC234" s="57"/>
      <c r="JD234" s="57"/>
      <c r="JE234" s="57"/>
      <c r="JF234" s="57"/>
      <c r="JG234" s="57"/>
      <c r="JH234" s="57"/>
      <c r="JI234" s="57"/>
      <c r="JJ234" s="57"/>
      <c r="JK234" s="57"/>
      <c r="JL234" s="57"/>
      <c r="JM234" s="57"/>
      <c r="JN234" s="57"/>
      <c r="JO234" s="57"/>
      <c r="JP234" s="57"/>
      <c r="JQ234" s="57"/>
      <c r="JR234" s="57"/>
      <c r="JS234" s="57"/>
      <c r="JT234" s="57"/>
      <c r="JU234" s="57"/>
      <c r="JV234" s="57"/>
      <c r="JW234" s="57"/>
      <c r="JX234" s="57"/>
      <c r="JY234" s="57"/>
      <c r="JZ234" s="57"/>
      <c r="KA234" s="57"/>
      <c r="KB234" s="57"/>
      <c r="KC234" s="57"/>
      <c r="KD234" s="57"/>
      <c r="KE234" s="57"/>
      <c r="KF234" s="57"/>
      <c r="KG234" s="57"/>
      <c r="KH234" s="57"/>
      <c r="KI234" s="57"/>
      <c r="KJ234" s="57"/>
      <c r="KK234" s="57"/>
      <c r="KL234" s="57"/>
      <c r="KM234" s="57"/>
      <c r="KN234" s="57"/>
      <c r="KO234" s="57"/>
      <c r="KP234" s="57"/>
      <c r="KQ234" s="57"/>
      <c r="KR234" s="57"/>
      <c r="KS234" s="57"/>
      <c r="KT234" s="57"/>
      <c r="KU234" s="57"/>
      <c r="KV234" s="57"/>
      <c r="KW234" s="57"/>
      <c r="KX234" s="57"/>
      <c r="KY234" s="57"/>
      <c r="KZ234" s="57"/>
      <c r="LA234" s="57"/>
      <c r="LB234" s="57"/>
      <c r="LC234" s="57"/>
      <c r="LD234" s="57"/>
      <c r="LE234" s="57"/>
      <c r="LF234" s="57"/>
      <c r="LG234" s="57"/>
      <c r="LH234" s="57"/>
      <c r="LI234" s="57"/>
      <c r="LJ234" s="57"/>
      <c r="LK234" s="57"/>
      <c r="LL234" s="57"/>
      <c r="LM234" s="57"/>
      <c r="LN234" s="57"/>
      <c r="LO234" s="57"/>
      <c r="LP234" s="57"/>
      <c r="LQ234" s="57"/>
      <c r="LR234" s="57"/>
      <c r="LS234" s="57"/>
      <c r="LT234" s="57"/>
      <c r="LU234" s="57"/>
      <c r="LV234" s="57"/>
      <c r="LW234" s="57"/>
      <c r="LX234" s="57"/>
      <c r="LY234" s="57"/>
      <c r="LZ234" s="57"/>
      <c r="MA234" s="57"/>
      <c r="MB234" s="57"/>
      <c r="MC234" s="57"/>
      <c r="MD234" s="57"/>
      <c r="ME234" s="57"/>
      <c r="MF234" s="57"/>
      <c r="MG234" s="57"/>
      <c r="MH234" s="57"/>
      <c r="MI234" s="57"/>
      <c r="MJ234" s="57"/>
      <c r="MK234" s="57"/>
      <c r="ML234" s="57"/>
      <c r="MM234" s="57"/>
      <c r="MN234" s="57"/>
      <c r="MO234" s="57"/>
      <c r="MP234" s="57"/>
      <c r="MQ234" s="57"/>
      <c r="MR234" s="57"/>
      <c r="MS234" s="57"/>
      <c r="MT234" s="57"/>
      <c r="MU234" s="57"/>
      <c r="MV234" s="57"/>
      <c r="MW234" s="57"/>
      <c r="MX234" s="57"/>
      <c r="MY234" s="57"/>
      <c r="MZ234" s="57"/>
      <c r="NA234" s="57"/>
      <c r="NB234" s="57"/>
      <c r="NC234" s="57"/>
      <c r="ND234" s="57"/>
      <c r="NE234" s="57"/>
      <c r="NF234" s="57"/>
      <c r="NG234" s="57"/>
      <c r="NH234" s="57"/>
      <c r="NI234" s="57"/>
      <c r="NJ234" s="57"/>
      <c r="NK234" s="57"/>
      <c r="NL234" s="57"/>
      <c r="NM234" s="57"/>
      <c r="NN234" s="57"/>
      <c r="NO234" s="57"/>
      <c r="NP234" s="57"/>
      <c r="NQ234" s="57"/>
      <c r="NR234" s="57"/>
      <c r="NS234" s="57"/>
      <c r="NT234" s="57"/>
      <c r="NU234" s="57"/>
      <c r="NV234" s="57"/>
      <c r="NW234" s="57"/>
      <c r="NX234" s="57"/>
      <c r="NY234" s="57"/>
      <c r="NZ234" s="57"/>
      <c r="OA234" s="57"/>
      <c r="OB234" s="57"/>
      <c r="OC234" s="57"/>
      <c r="OD234" s="57"/>
      <c r="OE234" s="57"/>
      <c r="OF234" s="57"/>
    </row>
    <row r="235" spans="3:396" x14ac:dyDescent="0.25">
      <c r="D235" s="57"/>
      <c r="E235" s="57"/>
      <c r="F235" s="57"/>
      <c r="G235" s="57"/>
      <c r="H235" s="57"/>
      <c r="I235" s="57"/>
      <c r="J235" s="57"/>
      <c r="K235" s="57"/>
      <c r="L235" s="57"/>
      <c r="M235" s="57"/>
      <c r="N235" s="57"/>
      <c r="O235" s="57"/>
      <c r="P235" s="57"/>
      <c r="Q235" s="57"/>
      <c r="R235" s="57"/>
      <c r="S235" s="57"/>
      <c r="T235" s="57"/>
      <c r="U235" s="57"/>
      <c r="V235" s="57"/>
      <c r="W235" s="57"/>
      <c r="X235" s="57"/>
      <c r="Y235" s="57"/>
      <c r="Z235" s="57"/>
      <c r="AA235" s="57"/>
      <c r="AB235" s="57"/>
      <c r="AC235" s="57"/>
      <c r="AD235" s="57"/>
      <c r="AE235" s="57"/>
      <c r="AF235" s="57"/>
      <c r="AG235" s="57"/>
      <c r="AH235" s="57"/>
      <c r="AI235" s="57"/>
      <c r="AJ235" s="57"/>
      <c r="AK235" s="57"/>
      <c r="AL235" s="57"/>
      <c r="AM235" s="57"/>
      <c r="AN235" s="57"/>
      <c r="AO235" s="57"/>
      <c r="AP235" s="57"/>
      <c r="AQ235" s="57"/>
      <c r="AR235" s="57"/>
      <c r="AS235" s="57"/>
      <c r="AT235" s="57"/>
      <c r="AU235" s="57"/>
      <c r="AV235" s="57"/>
      <c r="AW235" s="57"/>
      <c r="AX235" s="57"/>
      <c r="AY235" s="57"/>
      <c r="AZ235" s="57"/>
      <c r="BA235" s="57"/>
      <c r="BB235" s="57"/>
      <c r="BC235" s="57"/>
      <c r="BD235" s="57"/>
      <c r="BE235" s="57"/>
      <c r="BF235" s="57"/>
      <c r="BG235" s="57"/>
      <c r="BH235" s="57"/>
    </row>
    <row r="236" spans="3:396" x14ac:dyDescent="0.25">
      <c r="C236" s="59"/>
      <c r="D236" s="57"/>
      <c r="E236" s="57"/>
      <c r="F236" s="57"/>
      <c r="G236" s="57"/>
      <c r="H236" s="57"/>
      <c r="I236" s="57"/>
      <c r="J236" s="57"/>
      <c r="K236" s="57"/>
      <c r="L236" s="57"/>
      <c r="M236" s="57"/>
      <c r="N236" s="57"/>
      <c r="O236" s="57"/>
      <c r="P236" s="57"/>
      <c r="Q236" s="57"/>
      <c r="R236" s="57"/>
      <c r="S236" s="57"/>
      <c r="T236" s="57"/>
      <c r="U236" s="57"/>
      <c r="V236" s="57"/>
      <c r="W236" s="57"/>
      <c r="X236" s="57"/>
      <c r="Y236" s="57"/>
      <c r="Z236" s="57"/>
      <c r="AA236" s="57"/>
      <c r="AB236" s="57"/>
      <c r="AC236" s="57"/>
      <c r="AD236" s="57"/>
      <c r="AE236" s="57"/>
      <c r="AF236" s="57"/>
      <c r="AG236" s="57"/>
      <c r="AH236" s="57"/>
      <c r="AI236" s="57"/>
      <c r="AJ236" s="57"/>
      <c r="AK236" s="57"/>
      <c r="AL236" s="57"/>
      <c r="AM236" s="57"/>
      <c r="AN236" s="57"/>
      <c r="AO236" s="57"/>
      <c r="AP236" s="57"/>
      <c r="AQ236" s="57"/>
      <c r="AR236" s="57"/>
      <c r="AS236" s="57"/>
      <c r="AT236" s="57"/>
    </row>
    <row r="237" spans="3:396" x14ac:dyDescent="0.25">
      <c r="D237" s="57"/>
      <c r="E237" s="57"/>
      <c r="F237" s="57"/>
      <c r="G237" s="57"/>
      <c r="H237" s="57"/>
      <c r="I237" s="57"/>
      <c r="J237" s="57"/>
      <c r="K237" s="57"/>
      <c r="L237" s="57"/>
      <c r="M237" s="57"/>
      <c r="N237" s="57"/>
      <c r="O237" s="57"/>
      <c r="P237" s="57"/>
      <c r="Q237" s="57"/>
      <c r="R237" s="57"/>
      <c r="S237" s="57"/>
      <c r="T237" s="57"/>
      <c r="U237" s="57"/>
      <c r="V237" s="57"/>
      <c r="W237" s="57"/>
      <c r="X237" s="57"/>
      <c r="Y237" s="57"/>
      <c r="Z237" s="57"/>
      <c r="AA237" s="57"/>
      <c r="AB237" s="57"/>
      <c r="AC237" s="57"/>
      <c r="AD237" s="57"/>
      <c r="AE237" s="57"/>
      <c r="AF237" s="57"/>
      <c r="AG237" s="57"/>
      <c r="AH237" s="57"/>
      <c r="AI237" s="57"/>
      <c r="AJ237" s="57"/>
      <c r="AK237" s="57"/>
      <c r="AL237" s="57"/>
      <c r="AM237" s="57"/>
      <c r="AN237" s="57"/>
      <c r="AO237" s="57"/>
      <c r="AP237" s="57"/>
      <c r="AQ237" s="57"/>
      <c r="AR237" s="57"/>
      <c r="AS237" s="57"/>
      <c r="AT237" s="57"/>
    </row>
    <row r="238" spans="3:396" x14ac:dyDescent="0.25">
      <c r="D238" s="57"/>
      <c r="E238" s="57"/>
      <c r="F238" s="57"/>
      <c r="G238" s="57"/>
      <c r="H238" s="57"/>
      <c r="I238" s="57"/>
      <c r="J238" s="57"/>
      <c r="K238" s="57"/>
      <c r="L238" s="57"/>
      <c r="M238" s="57"/>
      <c r="N238" s="57"/>
      <c r="O238" s="57"/>
      <c r="P238" s="57"/>
      <c r="Q238" s="57"/>
      <c r="R238" s="57"/>
      <c r="S238" s="57"/>
      <c r="T238" s="57"/>
      <c r="U238" s="57"/>
      <c r="V238" s="57"/>
      <c r="W238" s="57"/>
      <c r="X238" s="57"/>
      <c r="Y238" s="57"/>
      <c r="Z238" s="57"/>
      <c r="AA238" s="57"/>
      <c r="AB238" s="57"/>
      <c r="AC238" s="57"/>
      <c r="AD238" s="57"/>
      <c r="AE238" s="57"/>
      <c r="AF238" s="57"/>
      <c r="AG238" s="57"/>
      <c r="AH238" s="57"/>
      <c r="AI238" s="57"/>
      <c r="AJ238" s="57"/>
      <c r="AK238" s="57"/>
      <c r="AL238" s="57"/>
      <c r="AM238" s="57"/>
      <c r="AN238" s="57"/>
      <c r="AO238" s="57"/>
      <c r="AP238" s="57"/>
      <c r="AQ238" s="57"/>
      <c r="AR238" s="57"/>
      <c r="AS238" s="57"/>
      <c r="AT238" s="57"/>
      <c r="AU238" s="57"/>
      <c r="AV238" s="57"/>
      <c r="AW238" s="57"/>
      <c r="AX238" s="57"/>
      <c r="AY238" s="57"/>
      <c r="AZ238" s="57"/>
      <c r="BA238" s="57"/>
      <c r="BB238" s="57"/>
      <c r="BC238" s="57"/>
      <c r="BD238" s="57"/>
      <c r="BE238" s="57"/>
      <c r="BF238" s="57"/>
      <c r="BG238" s="57"/>
      <c r="BH238" s="57"/>
      <c r="BI238" s="57"/>
      <c r="BJ238" s="57"/>
      <c r="BK238" s="57"/>
      <c r="BL238" s="57"/>
      <c r="BM238" s="57"/>
      <c r="BN238" s="57"/>
      <c r="BO238" s="57"/>
      <c r="BP238" s="57"/>
      <c r="BQ238" s="57"/>
      <c r="BR238" s="57"/>
      <c r="BS238" s="57"/>
      <c r="BT238" s="57"/>
      <c r="BU238" s="57"/>
      <c r="BV238" s="57"/>
      <c r="BW238" s="57"/>
      <c r="BX238" s="57"/>
      <c r="BY238" s="57"/>
      <c r="BZ238" s="57"/>
      <c r="CA238" s="57"/>
      <c r="CB238" s="57"/>
      <c r="CC238" s="57"/>
      <c r="CD238" s="57"/>
      <c r="CE238" s="57"/>
      <c r="CF238" s="57"/>
      <c r="CG238" s="57"/>
      <c r="CH238" s="57"/>
      <c r="CI238" s="57"/>
      <c r="CJ238" s="57"/>
      <c r="CK238" s="57"/>
      <c r="CL238" s="57"/>
      <c r="CM238" s="57"/>
      <c r="CN238" s="57"/>
      <c r="CO238" s="57"/>
      <c r="CP238" s="57"/>
      <c r="CQ238" s="57"/>
      <c r="CR238" s="57"/>
      <c r="CS238" s="57"/>
      <c r="CT238" s="57"/>
      <c r="CU238" s="57"/>
      <c r="CV238" s="57"/>
      <c r="CW238" s="57"/>
      <c r="CX238" s="57"/>
      <c r="CY238" s="57"/>
      <c r="CZ238" s="57"/>
      <c r="DA238" s="57"/>
      <c r="DB238" s="57"/>
      <c r="DC238" s="57"/>
      <c r="DD238" s="57"/>
      <c r="DE238" s="57"/>
      <c r="DF238" s="57"/>
      <c r="DG238" s="57"/>
      <c r="DH238" s="57"/>
      <c r="DI238" s="57"/>
      <c r="DJ238" s="57"/>
      <c r="DK238" s="57"/>
      <c r="DL238" s="57"/>
      <c r="DM238" s="57"/>
      <c r="DN238" s="57"/>
      <c r="DO238" s="57"/>
      <c r="DP238" s="57"/>
      <c r="DQ238" s="57"/>
      <c r="DR238" s="57"/>
      <c r="DS238" s="57"/>
      <c r="DT238" s="57"/>
      <c r="DU238" s="57"/>
      <c r="DV238" s="57"/>
      <c r="DW238" s="57"/>
      <c r="DX238" s="57"/>
      <c r="DY238" s="57"/>
      <c r="DZ238" s="57"/>
      <c r="EA238" s="57"/>
      <c r="EB238" s="57"/>
      <c r="EC238" s="57"/>
      <c r="ED238" s="57"/>
      <c r="EE238" s="57"/>
      <c r="EF238" s="57"/>
      <c r="EG238" s="57"/>
      <c r="EH238" s="57"/>
      <c r="EI238" s="57"/>
      <c r="EJ238" s="57"/>
      <c r="EK238" s="57"/>
      <c r="EL238" s="57"/>
      <c r="EM238" s="57"/>
      <c r="EN238" s="57"/>
      <c r="EO238" s="57"/>
      <c r="EP238" s="57"/>
      <c r="EQ238" s="57"/>
      <c r="ER238" s="57"/>
      <c r="ES238" s="57"/>
      <c r="ET238" s="57"/>
      <c r="EU238" s="57"/>
      <c r="EV238" s="57"/>
      <c r="EW238" s="57"/>
      <c r="EX238" s="57"/>
      <c r="EY238" s="57"/>
      <c r="EZ238" s="57"/>
      <c r="FA238" s="57"/>
      <c r="FB238" s="57"/>
      <c r="FC238" s="57"/>
      <c r="FD238" s="57"/>
      <c r="FE238" s="57"/>
      <c r="FF238" s="57"/>
      <c r="FG238" s="57"/>
      <c r="FH238" s="57"/>
      <c r="FI238" s="57"/>
      <c r="FJ238" s="57"/>
      <c r="FK238" s="57"/>
      <c r="FL238" s="57"/>
      <c r="FM238" s="57"/>
      <c r="FN238" s="57"/>
      <c r="FO238" s="57"/>
      <c r="FP238" s="57"/>
      <c r="FQ238" s="57"/>
      <c r="FR238" s="57"/>
      <c r="FS238" s="57"/>
      <c r="FT238" s="57"/>
      <c r="FU238" s="57"/>
      <c r="FV238" s="57"/>
      <c r="FW238" s="57"/>
      <c r="FX238" s="57"/>
      <c r="FY238" s="57"/>
      <c r="FZ238" s="57"/>
      <c r="GA238" s="57"/>
      <c r="GB238" s="57"/>
      <c r="GC238" s="57"/>
      <c r="GD238" s="57"/>
      <c r="GE238" s="57"/>
      <c r="GF238" s="57"/>
      <c r="GG238" s="57"/>
      <c r="GH238" s="57"/>
      <c r="GI238" s="57"/>
      <c r="GJ238" s="57"/>
      <c r="GK238" s="57"/>
      <c r="GL238" s="57"/>
      <c r="GM238" s="57"/>
      <c r="GN238" s="57"/>
      <c r="GO238" s="57"/>
      <c r="GP238" s="57"/>
      <c r="GQ238" s="57"/>
      <c r="GR238" s="57"/>
      <c r="GS238" s="57"/>
      <c r="GT238" s="57"/>
      <c r="GU238" s="57"/>
      <c r="GV238" s="57"/>
      <c r="GW238" s="57"/>
      <c r="GX238" s="57"/>
      <c r="GY238" s="57"/>
      <c r="GZ238" s="57"/>
      <c r="HA238" s="57"/>
      <c r="HB238" s="57"/>
      <c r="HC238" s="57"/>
      <c r="HD238" s="57"/>
      <c r="HE238" s="57"/>
      <c r="HF238" s="57"/>
      <c r="HG238" s="57"/>
      <c r="HH238" s="57"/>
      <c r="HI238" s="57"/>
      <c r="HJ238" s="57"/>
      <c r="HK238" s="57"/>
      <c r="HL238" s="57"/>
      <c r="HM238" s="57"/>
      <c r="HN238" s="57"/>
      <c r="HO238" s="57"/>
      <c r="HP238" s="57"/>
      <c r="HQ238" s="57"/>
      <c r="HR238" s="57"/>
      <c r="HS238" s="57"/>
      <c r="HT238" s="57"/>
      <c r="HU238" s="57"/>
      <c r="HV238" s="57"/>
      <c r="HW238" s="57"/>
      <c r="HX238" s="57"/>
      <c r="HY238" s="57"/>
      <c r="HZ238" s="57"/>
      <c r="IA238" s="57"/>
      <c r="IB238" s="57"/>
      <c r="IC238" s="57"/>
      <c r="ID238" s="57"/>
      <c r="IE238" s="57"/>
      <c r="IF238" s="57"/>
      <c r="IG238" s="57"/>
      <c r="IH238" s="57"/>
      <c r="II238" s="57"/>
      <c r="IJ238" s="57"/>
      <c r="IK238" s="57"/>
      <c r="IL238" s="57"/>
      <c r="IM238" s="57"/>
      <c r="IN238" s="57"/>
      <c r="IO238" s="57"/>
      <c r="IP238" s="57"/>
      <c r="IQ238" s="57"/>
      <c r="IR238" s="57"/>
      <c r="IS238" s="57"/>
      <c r="IT238" s="57"/>
      <c r="IU238" s="57"/>
      <c r="IV238" s="57"/>
      <c r="IW238" s="57"/>
      <c r="IX238" s="57"/>
      <c r="IY238" s="57"/>
      <c r="IZ238" s="57"/>
      <c r="JA238" s="57"/>
      <c r="JB238" s="57"/>
      <c r="JC238" s="57"/>
      <c r="JD238" s="57"/>
      <c r="JE238" s="57"/>
      <c r="JF238" s="57"/>
      <c r="JG238" s="57"/>
      <c r="JH238" s="57"/>
      <c r="JI238" s="57"/>
      <c r="JJ238" s="57"/>
      <c r="JK238" s="57"/>
      <c r="JL238" s="57"/>
      <c r="JM238" s="57"/>
      <c r="JN238" s="57"/>
      <c r="JO238" s="57"/>
      <c r="JP238" s="57"/>
      <c r="JQ238" s="57"/>
      <c r="JR238" s="57"/>
      <c r="JS238" s="57"/>
      <c r="JT238" s="57"/>
      <c r="JU238" s="57"/>
      <c r="JV238" s="57"/>
      <c r="JW238" s="57"/>
      <c r="JX238" s="57"/>
      <c r="JY238" s="57"/>
      <c r="JZ238" s="57"/>
      <c r="KA238" s="57"/>
      <c r="KB238" s="57"/>
      <c r="KC238" s="57"/>
      <c r="KD238" s="57"/>
      <c r="KE238" s="57"/>
      <c r="KF238" s="57"/>
      <c r="KG238" s="57"/>
      <c r="KH238" s="57"/>
      <c r="KI238" s="57"/>
      <c r="KJ238" s="57"/>
      <c r="KK238" s="57"/>
      <c r="KL238" s="57"/>
      <c r="KM238" s="57"/>
      <c r="KN238" s="57"/>
      <c r="KO238" s="57"/>
      <c r="KP238" s="57"/>
      <c r="KQ238" s="57"/>
      <c r="KR238" s="57"/>
      <c r="KS238" s="57"/>
      <c r="KT238" s="57"/>
      <c r="KU238" s="57"/>
      <c r="KV238" s="57"/>
      <c r="KW238" s="57"/>
      <c r="KX238" s="57"/>
      <c r="KY238" s="57"/>
      <c r="KZ238" s="57"/>
      <c r="LA238" s="57"/>
      <c r="LB238" s="57"/>
      <c r="LC238" s="57"/>
      <c r="LD238" s="57"/>
      <c r="LE238" s="57"/>
      <c r="LF238" s="57"/>
      <c r="LG238" s="57"/>
      <c r="LH238" s="57"/>
      <c r="LI238" s="57"/>
      <c r="LJ238" s="57"/>
      <c r="LK238" s="57"/>
      <c r="LL238" s="57"/>
      <c r="LM238" s="57"/>
      <c r="LN238" s="57"/>
      <c r="LO238" s="57"/>
      <c r="LP238" s="57"/>
      <c r="LQ238" s="57"/>
      <c r="LR238" s="57"/>
      <c r="LS238" s="57"/>
      <c r="LT238" s="57"/>
      <c r="LU238" s="57"/>
      <c r="LV238" s="57"/>
      <c r="LW238" s="57"/>
      <c r="LX238" s="57"/>
      <c r="LY238" s="57"/>
      <c r="LZ238" s="57"/>
      <c r="MA238" s="57"/>
      <c r="MB238" s="57"/>
      <c r="MC238" s="57"/>
      <c r="MD238" s="57"/>
      <c r="ME238" s="57"/>
      <c r="MF238" s="57"/>
      <c r="MG238" s="57"/>
      <c r="MH238" s="57"/>
      <c r="MI238" s="57"/>
      <c r="MJ238" s="57"/>
      <c r="MK238" s="57"/>
      <c r="ML238" s="57"/>
      <c r="MM238" s="57"/>
      <c r="MN238" s="57"/>
      <c r="MO238" s="57"/>
      <c r="MP238" s="57"/>
      <c r="MQ238" s="57"/>
      <c r="MR238" s="57"/>
      <c r="MS238" s="57"/>
      <c r="MT238" s="57"/>
      <c r="MU238" s="57"/>
      <c r="MV238" s="57"/>
      <c r="MW238" s="57"/>
      <c r="MX238" s="57"/>
      <c r="MY238" s="57"/>
      <c r="MZ238" s="57"/>
      <c r="NA238" s="57"/>
      <c r="NB238" s="57"/>
      <c r="NC238" s="57"/>
      <c r="ND238" s="57"/>
      <c r="NE238" s="57"/>
      <c r="NF238" s="57"/>
      <c r="NG238" s="57"/>
      <c r="NH238" s="57"/>
      <c r="NI238" s="57"/>
      <c r="NJ238" s="57"/>
      <c r="NK238" s="57"/>
      <c r="NL238" s="57"/>
      <c r="NM238" s="57"/>
      <c r="NN238" s="57"/>
      <c r="NO238" s="57"/>
      <c r="NP238" s="57"/>
      <c r="NQ238" s="57"/>
      <c r="NR238" s="57"/>
      <c r="NS238" s="57"/>
      <c r="NT238" s="57"/>
      <c r="NU238" s="57"/>
      <c r="NV238" s="57"/>
      <c r="NW238" s="57"/>
      <c r="NX238" s="57"/>
    </row>
    <row r="239" spans="3:396" x14ac:dyDescent="0.25">
      <c r="D239" s="57"/>
      <c r="E239" s="57"/>
      <c r="F239" s="57"/>
      <c r="G239" s="57"/>
      <c r="H239" s="57"/>
      <c r="I239" s="57"/>
      <c r="J239" s="57"/>
      <c r="K239" s="57"/>
      <c r="L239" s="57"/>
      <c r="M239" s="57"/>
      <c r="N239" s="57"/>
      <c r="O239" s="57"/>
      <c r="P239" s="57"/>
      <c r="Q239" s="57"/>
      <c r="R239" s="57"/>
      <c r="S239" s="57"/>
      <c r="T239" s="57"/>
      <c r="U239" s="57"/>
      <c r="V239" s="57"/>
      <c r="W239" s="57"/>
      <c r="X239" s="57"/>
      <c r="Y239" s="57"/>
      <c r="Z239" s="57"/>
      <c r="AA239" s="57"/>
      <c r="AB239" s="57"/>
      <c r="AC239" s="57"/>
      <c r="AD239" s="57"/>
      <c r="AE239" s="57"/>
      <c r="AF239" s="57"/>
      <c r="AG239" s="57"/>
      <c r="AH239" s="57"/>
      <c r="AI239" s="57"/>
      <c r="AJ239" s="57"/>
      <c r="AK239" s="57"/>
      <c r="AL239" s="57"/>
      <c r="AM239" s="57"/>
      <c r="AN239" s="57"/>
      <c r="AO239" s="57"/>
      <c r="AP239" s="57"/>
      <c r="AQ239" s="57"/>
      <c r="AR239" s="57"/>
      <c r="AS239" s="57"/>
      <c r="AT239" s="57"/>
      <c r="AU239" s="57"/>
      <c r="AV239" s="57"/>
      <c r="AW239" s="57"/>
      <c r="AX239" s="57"/>
      <c r="AY239" s="57"/>
      <c r="AZ239" s="57"/>
      <c r="BA239" s="57"/>
      <c r="BB239" s="57"/>
      <c r="BC239" s="57"/>
      <c r="BD239" s="57"/>
      <c r="BE239" s="57"/>
      <c r="BF239" s="57"/>
      <c r="BG239" s="57"/>
      <c r="BH239" s="57"/>
      <c r="BI239" s="57"/>
      <c r="BJ239" s="57"/>
      <c r="BK239" s="57"/>
      <c r="BL239" s="57"/>
      <c r="BM239" s="57"/>
      <c r="BN239" s="57"/>
      <c r="BO239" s="57"/>
      <c r="BP239" s="57"/>
      <c r="BQ239" s="57"/>
      <c r="BR239" s="57"/>
      <c r="BS239" s="57"/>
      <c r="BT239" s="57"/>
      <c r="BU239" s="57"/>
      <c r="BV239" s="57"/>
      <c r="BW239" s="57"/>
      <c r="BX239" s="57"/>
      <c r="BY239" s="57"/>
      <c r="BZ239" s="57"/>
      <c r="CA239" s="57"/>
      <c r="CB239" s="57"/>
      <c r="CC239" s="57"/>
      <c r="CD239" s="57"/>
      <c r="CE239" s="57"/>
      <c r="CF239" s="57"/>
      <c r="CG239" s="57"/>
      <c r="CH239" s="57"/>
      <c r="CI239" s="57"/>
      <c r="CJ239" s="57"/>
      <c r="CK239" s="57"/>
      <c r="CL239" s="57"/>
      <c r="CM239" s="57"/>
      <c r="CN239" s="57"/>
      <c r="CO239" s="57"/>
      <c r="CP239" s="57"/>
      <c r="CQ239" s="57"/>
      <c r="CR239" s="57"/>
      <c r="CS239" s="57"/>
      <c r="CT239" s="57"/>
      <c r="CU239" s="57"/>
      <c r="CV239" s="57"/>
      <c r="CW239" s="57"/>
      <c r="CX239" s="57"/>
      <c r="CY239" s="57"/>
      <c r="CZ239" s="57"/>
      <c r="DA239" s="57"/>
      <c r="DB239" s="57"/>
      <c r="DC239" s="57"/>
      <c r="DD239" s="57"/>
      <c r="DE239" s="57"/>
      <c r="DF239" s="57"/>
      <c r="DG239" s="57"/>
      <c r="DH239" s="57"/>
      <c r="DI239" s="57"/>
      <c r="DJ239" s="57"/>
      <c r="DK239" s="57"/>
      <c r="DL239" s="57"/>
      <c r="DM239" s="57"/>
      <c r="DN239" s="57"/>
      <c r="DO239" s="57"/>
      <c r="DP239" s="57"/>
      <c r="DQ239" s="57"/>
      <c r="DR239" s="57"/>
      <c r="DS239" s="57"/>
      <c r="DT239" s="57"/>
      <c r="DU239" s="57"/>
      <c r="DV239" s="57"/>
      <c r="DW239" s="57"/>
      <c r="DX239" s="57"/>
      <c r="DY239" s="57"/>
      <c r="DZ239" s="57"/>
      <c r="EA239" s="57"/>
      <c r="EB239" s="57"/>
      <c r="EC239" s="57"/>
      <c r="ED239" s="57"/>
      <c r="EE239" s="57"/>
      <c r="EF239" s="57"/>
      <c r="EG239" s="57"/>
      <c r="EH239" s="57"/>
      <c r="EI239" s="57"/>
      <c r="EJ239" s="57"/>
      <c r="EK239" s="57"/>
      <c r="EL239" s="57"/>
      <c r="EM239" s="57"/>
      <c r="EN239" s="57"/>
      <c r="EO239" s="57"/>
      <c r="EP239" s="57"/>
      <c r="EQ239" s="57"/>
      <c r="ER239" s="57"/>
      <c r="ES239" s="57"/>
      <c r="ET239" s="57"/>
      <c r="EU239" s="57"/>
      <c r="EV239" s="57"/>
      <c r="EW239" s="57"/>
      <c r="EX239" s="57"/>
      <c r="EY239" s="57"/>
      <c r="EZ239" s="57"/>
      <c r="FA239" s="57"/>
      <c r="FB239" s="57"/>
      <c r="FC239" s="57"/>
      <c r="FD239" s="57"/>
      <c r="FE239" s="57"/>
      <c r="FF239" s="57"/>
      <c r="FG239" s="57"/>
      <c r="FH239" s="57"/>
      <c r="FI239" s="57"/>
      <c r="FJ239" s="57"/>
      <c r="FK239" s="57"/>
      <c r="FL239" s="57"/>
      <c r="FM239" s="57"/>
      <c r="FN239" s="57"/>
      <c r="FO239" s="57"/>
      <c r="FP239" s="57"/>
      <c r="FQ239" s="57"/>
      <c r="FR239" s="57"/>
      <c r="FS239" s="57"/>
      <c r="FT239" s="57"/>
      <c r="FU239" s="57"/>
      <c r="FV239" s="57"/>
      <c r="FW239" s="57"/>
      <c r="FX239" s="57"/>
      <c r="FY239" s="57"/>
      <c r="FZ239" s="57"/>
      <c r="GA239" s="57"/>
      <c r="GB239" s="57"/>
      <c r="GC239" s="57"/>
      <c r="GD239" s="57"/>
      <c r="GE239" s="57"/>
      <c r="GF239" s="57"/>
      <c r="GG239" s="57"/>
      <c r="GH239" s="57"/>
      <c r="GI239" s="57"/>
      <c r="GJ239" s="57"/>
      <c r="GK239" s="57"/>
      <c r="GL239" s="57"/>
      <c r="GM239" s="57"/>
      <c r="GN239" s="57"/>
      <c r="GO239" s="57"/>
      <c r="GP239" s="57"/>
      <c r="GQ239" s="57"/>
      <c r="GR239" s="57"/>
      <c r="GS239" s="57"/>
      <c r="GT239" s="57"/>
      <c r="GU239" s="57"/>
      <c r="GV239" s="57"/>
      <c r="GW239" s="57"/>
      <c r="GX239" s="57"/>
      <c r="GY239" s="57"/>
      <c r="GZ239" s="57"/>
      <c r="HA239" s="57"/>
      <c r="HB239" s="57"/>
      <c r="HC239" s="57"/>
      <c r="HD239" s="57"/>
      <c r="HE239" s="57"/>
      <c r="HF239" s="57"/>
      <c r="HG239" s="57"/>
      <c r="HH239" s="57"/>
      <c r="HI239" s="57"/>
      <c r="HJ239" s="57"/>
      <c r="HK239" s="57"/>
      <c r="HL239" s="57"/>
      <c r="HM239" s="57"/>
      <c r="HN239" s="57"/>
      <c r="HO239" s="57"/>
      <c r="HP239" s="57"/>
      <c r="HQ239" s="57"/>
      <c r="HR239" s="57"/>
      <c r="HS239" s="57"/>
      <c r="HT239" s="57"/>
      <c r="HU239" s="57"/>
      <c r="HV239" s="57"/>
      <c r="HW239" s="57"/>
      <c r="HX239" s="57"/>
      <c r="HY239" s="57"/>
      <c r="HZ239" s="57"/>
      <c r="IA239" s="57"/>
      <c r="IB239" s="57"/>
      <c r="IC239" s="57"/>
      <c r="ID239" s="57"/>
      <c r="IE239" s="57"/>
      <c r="IF239" s="57"/>
      <c r="IG239" s="57"/>
      <c r="IH239" s="57"/>
      <c r="II239" s="57"/>
      <c r="IJ239" s="57"/>
      <c r="IK239" s="57"/>
      <c r="IL239" s="57"/>
      <c r="IM239" s="57"/>
      <c r="IN239" s="57"/>
      <c r="IO239" s="57"/>
      <c r="IP239" s="57"/>
      <c r="IQ239" s="57"/>
      <c r="IR239" s="57"/>
      <c r="IS239" s="57"/>
      <c r="IT239" s="57"/>
      <c r="IU239" s="57"/>
      <c r="IV239" s="57"/>
      <c r="IW239" s="57"/>
      <c r="IX239" s="57"/>
      <c r="IY239" s="57"/>
      <c r="IZ239" s="57"/>
      <c r="JA239" s="57"/>
      <c r="JB239" s="57"/>
      <c r="JC239" s="57"/>
      <c r="JD239" s="57"/>
      <c r="JE239" s="57"/>
      <c r="JF239" s="57"/>
      <c r="JG239" s="57"/>
      <c r="JH239" s="57"/>
      <c r="JI239" s="57"/>
      <c r="JJ239" s="57"/>
      <c r="JK239" s="57"/>
      <c r="JL239" s="57"/>
      <c r="JM239" s="57"/>
      <c r="JN239" s="57"/>
      <c r="JO239" s="57"/>
      <c r="JP239" s="57"/>
      <c r="JQ239" s="57"/>
      <c r="JR239" s="57"/>
      <c r="JS239" s="57"/>
      <c r="JT239" s="57"/>
      <c r="JU239" s="57"/>
      <c r="JV239" s="57"/>
      <c r="JW239" s="57"/>
      <c r="JX239" s="57"/>
      <c r="JY239" s="57"/>
      <c r="JZ239" s="57"/>
      <c r="KA239" s="57"/>
      <c r="KB239" s="57"/>
      <c r="KC239" s="57"/>
      <c r="KD239" s="57"/>
      <c r="KE239" s="57"/>
      <c r="KF239" s="57"/>
      <c r="KG239" s="57"/>
      <c r="KH239" s="57"/>
      <c r="KI239" s="57"/>
      <c r="KJ239" s="57"/>
      <c r="KK239" s="57"/>
      <c r="KL239" s="57"/>
      <c r="KM239" s="57"/>
      <c r="KN239" s="57"/>
      <c r="KO239" s="57"/>
      <c r="KP239" s="57"/>
      <c r="KQ239" s="57"/>
      <c r="KR239" s="57"/>
      <c r="KS239" s="57"/>
      <c r="KT239" s="57"/>
      <c r="KU239" s="57"/>
      <c r="KV239" s="57"/>
      <c r="KW239" s="57"/>
      <c r="KX239" s="57"/>
      <c r="KY239" s="57"/>
      <c r="KZ239" s="57"/>
      <c r="LA239" s="57"/>
      <c r="LB239" s="57"/>
      <c r="LC239" s="57"/>
      <c r="LD239" s="57"/>
      <c r="LE239" s="57"/>
      <c r="LF239" s="57"/>
      <c r="LG239" s="57"/>
      <c r="LH239" s="57"/>
      <c r="LI239" s="57"/>
      <c r="LJ239" s="57"/>
      <c r="LK239" s="57"/>
      <c r="LL239" s="57"/>
      <c r="LM239" s="57"/>
      <c r="LN239" s="57"/>
      <c r="LO239" s="57"/>
      <c r="LP239" s="57"/>
      <c r="LQ239" s="57"/>
      <c r="LR239" s="57"/>
      <c r="LS239" s="57"/>
      <c r="LT239" s="57"/>
      <c r="LU239" s="57"/>
      <c r="LV239" s="57"/>
      <c r="LW239" s="57"/>
      <c r="LX239" s="57"/>
      <c r="LY239" s="57"/>
      <c r="LZ239" s="57"/>
      <c r="MA239" s="57"/>
      <c r="MB239" s="57"/>
      <c r="MC239" s="57"/>
      <c r="MD239" s="57"/>
      <c r="ME239" s="57"/>
      <c r="MF239" s="57"/>
      <c r="MG239" s="57"/>
      <c r="MH239" s="57"/>
      <c r="MI239" s="57"/>
      <c r="MJ239" s="57"/>
      <c r="MK239" s="57"/>
      <c r="ML239" s="57"/>
      <c r="MM239" s="57"/>
      <c r="MN239" s="57"/>
      <c r="MO239" s="57"/>
      <c r="MP239" s="57"/>
      <c r="MQ239" s="57"/>
      <c r="MR239" s="57"/>
      <c r="MS239" s="57"/>
      <c r="MT239" s="57"/>
      <c r="MU239" s="57"/>
      <c r="MV239" s="57"/>
      <c r="MW239" s="57"/>
      <c r="MX239" s="57"/>
      <c r="MY239" s="57"/>
      <c r="MZ239" s="57"/>
      <c r="NA239" s="57"/>
      <c r="NB239" s="57"/>
      <c r="NC239" s="57"/>
      <c r="ND239" s="57"/>
      <c r="NE239" s="57"/>
      <c r="NF239" s="57"/>
      <c r="NG239" s="57"/>
      <c r="NH239" s="57"/>
      <c r="NI239" s="57"/>
      <c r="NJ239" s="57"/>
      <c r="NK239" s="57"/>
      <c r="NL239" s="57"/>
      <c r="NM239" s="57"/>
      <c r="NN239" s="57"/>
      <c r="NO239" s="57"/>
      <c r="NP239" s="57"/>
      <c r="NQ239" s="57"/>
      <c r="NR239" s="57"/>
      <c r="NS239" s="57"/>
      <c r="NT239" s="57"/>
      <c r="NU239" s="57"/>
      <c r="NV239" s="57"/>
      <c r="NW239" s="57"/>
      <c r="NX239" s="57"/>
    </row>
    <row r="240" spans="3:396" x14ac:dyDescent="0.25">
      <c r="D240" s="57"/>
      <c r="E240" s="57"/>
      <c r="F240" s="57"/>
      <c r="G240" s="57"/>
      <c r="H240" s="57"/>
      <c r="I240" s="57"/>
      <c r="J240" s="57"/>
      <c r="K240" s="57"/>
      <c r="L240" s="57"/>
      <c r="M240" s="57"/>
      <c r="N240" s="57"/>
      <c r="O240" s="57"/>
      <c r="P240" s="57"/>
      <c r="Q240" s="57"/>
      <c r="R240" s="57"/>
      <c r="S240" s="57"/>
      <c r="T240" s="57"/>
      <c r="U240" s="57"/>
      <c r="V240" s="57"/>
      <c r="W240" s="57"/>
      <c r="X240" s="57"/>
      <c r="Y240" s="57"/>
      <c r="Z240" s="57"/>
      <c r="AA240" s="57"/>
      <c r="AB240" s="57"/>
      <c r="AC240" s="57"/>
      <c r="AD240" s="57"/>
      <c r="AE240" s="57"/>
      <c r="AF240" s="57"/>
      <c r="AG240" s="57"/>
      <c r="AH240" s="57"/>
      <c r="AI240" s="57"/>
      <c r="AJ240" s="57"/>
      <c r="AK240" s="57"/>
      <c r="AL240" s="57"/>
      <c r="AM240" s="57"/>
      <c r="AN240" s="57"/>
      <c r="AO240" s="57"/>
      <c r="AP240" s="57"/>
      <c r="AQ240" s="57"/>
      <c r="AR240" s="57"/>
      <c r="AS240" s="57"/>
      <c r="AT240" s="57"/>
      <c r="AU240" s="57"/>
      <c r="AV240" s="57"/>
      <c r="AW240" s="57"/>
      <c r="AX240" s="57"/>
      <c r="AY240" s="57"/>
      <c r="AZ240" s="57"/>
      <c r="BA240" s="57"/>
      <c r="BB240" s="57"/>
      <c r="BC240" s="57"/>
      <c r="BD240" s="57"/>
      <c r="BE240" s="57"/>
      <c r="BF240" s="57"/>
      <c r="BG240" s="57"/>
      <c r="BH240" s="57"/>
      <c r="BI240" s="57"/>
      <c r="BJ240" s="57"/>
      <c r="BK240" s="57"/>
      <c r="BL240" s="57"/>
      <c r="BM240" s="57"/>
      <c r="BN240" s="57"/>
      <c r="BO240" s="57"/>
      <c r="BP240" s="57"/>
      <c r="BQ240" s="57"/>
      <c r="BR240" s="57"/>
      <c r="BS240" s="57"/>
      <c r="BT240" s="57"/>
      <c r="BU240" s="57"/>
      <c r="BV240" s="57"/>
      <c r="BW240" s="57"/>
      <c r="BX240" s="57"/>
      <c r="BY240" s="57"/>
      <c r="BZ240" s="57"/>
      <c r="CA240" s="57"/>
      <c r="CB240" s="57"/>
      <c r="CC240" s="57"/>
      <c r="CD240" s="57"/>
      <c r="CE240" s="57"/>
      <c r="CF240" s="57"/>
      <c r="CG240" s="57"/>
      <c r="CH240" s="57"/>
      <c r="CI240" s="57"/>
      <c r="CJ240" s="57"/>
      <c r="CK240" s="57"/>
      <c r="CL240" s="57"/>
      <c r="CM240" s="57"/>
      <c r="CN240" s="57"/>
      <c r="CO240" s="57"/>
      <c r="CP240" s="57"/>
      <c r="CQ240" s="57"/>
      <c r="CR240" s="57"/>
      <c r="CS240" s="57"/>
      <c r="CT240" s="57"/>
      <c r="CU240" s="57"/>
      <c r="CV240" s="57"/>
      <c r="CW240" s="57"/>
      <c r="CX240" s="57"/>
      <c r="CY240" s="57"/>
      <c r="CZ240" s="57"/>
      <c r="DA240" s="57"/>
      <c r="DB240" s="57"/>
      <c r="DC240" s="57"/>
      <c r="DD240" s="57"/>
      <c r="DE240" s="57"/>
      <c r="DF240" s="57"/>
      <c r="DG240" s="57"/>
      <c r="DH240" s="57"/>
      <c r="DI240" s="57"/>
      <c r="DJ240" s="57"/>
      <c r="DK240" s="57"/>
      <c r="DL240" s="57"/>
      <c r="DM240" s="57"/>
      <c r="DN240" s="57"/>
      <c r="DO240" s="57"/>
      <c r="DP240" s="57"/>
      <c r="DQ240" s="57"/>
      <c r="DR240" s="57"/>
      <c r="DS240" s="57"/>
      <c r="DT240" s="57"/>
      <c r="DU240" s="57"/>
      <c r="DV240" s="57"/>
      <c r="DW240" s="57"/>
      <c r="DX240" s="57"/>
      <c r="DY240" s="57"/>
      <c r="DZ240" s="57"/>
      <c r="EA240" s="57"/>
      <c r="EB240" s="57"/>
      <c r="EC240" s="57"/>
      <c r="ED240" s="57"/>
      <c r="EE240" s="57"/>
      <c r="EF240" s="57"/>
      <c r="EG240" s="57"/>
      <c r="EH240" s="57"/>
      <c r="EI240" s="57"/>
      <c r="EJ240" s="57"/>
      <c r="EK240" s="57"/>
      <c r="EL240" s="57"/>
      <c r="EM240" s="57"/>
      <c r="EN240" s="57"/>
      <c r="EO240" s="57"/>
      <c r="EP240" s="57"/>
      <c r="EQ240" s="57"/>
      <c r="ER240" s="57"/>
      <c r="ES240" s="57"/>
      <c r="ET240" s="57"/>
      <c r="EU240" s="57"/>
      <c r="EV240" s="57"/>
      <c r="EW240" s="57"/>
      <c r="EX240" s="57"/>
      <c r="EY240" s="57"/>
      <c r="EZ240" s="57"/>
      <c r="FA240" s="57"/>
      <c r="FB240" s="57"/>
      <c r="FC240" s="57"/>
      <c r="FD240" s="57"/>
      <c r="FE240" s="57"/>
      <c r="FF240" s="57"/>
      <c r="FG240" s="57"/>
      <c r="FH240" s="57"/>
      <c r="FI240" s="57"/>
      <c r="FJ240" s="57"/>
      <c r="FK240" s="57"/>
      <c r="FL240" s="57"/>
      <c r="FM240" s="57"/>
      <c r="FN240" s="57"/>
      <c r="FO240" s="57"/>
      <c r="FP240" s="57"/>
      <c r="FQ240" s="57"/>
      <c r="FR240" s="57"/>
      <c r="FS240" s="57"/>
      <c r="FT240" s="57"/>
      <c r="FU240" s="57"/>
      <c r="FV240" s="57"/>
      <c r="FW240" s="57"/>
      <c r="FX240" s="57"/>
      <c r="FY240" s="57"/>
      <c r="FZ240" s="57"/>
      <c r="GA240" s="57"/>
      <c r="GB240" s="57"/>
      <c r="GC240" s="57"/>
      <c r="GD240" s="57"/>
      <c r="GE240" s="57"/>
      <c r="GF240" s="57"/>
      <c r="GG240" s="57"/>
      <c r="GH240" s="57"/>
      <c r="GI240" s="57"/>
      <c r="GJ240" s="57"/>
      <c r="GK240" s="57"/>
      <c r="GL240" s="57"/>
      <c r="GM240" s="57"/>
      <c r="GN240" s="57"/>
      <c r="GO240" s="57"/>
      <c r="GP240" s="57"/>
      <c r="GQ240" s="57"/>
      <c r="GR240" s="57"/>
      <c r="GS240" s="57"/>
      <c r="GT240" s="57"/>
      <c r="GU240" s="57"/>
      <c r="GV240" s="57"/>
      <c r="GW240" s="57"/>
      <c r="GX240" s="57"/>
      <c r="GY240" s="57"/>
      <c r="GZ240" s="57"/>
      <c r="HA240" s="57"/>
      <c r="HB240" s="57"/>
      <c r="HC240" s="57"/>
      <c r="HD240" s="57"/>
      <c r="HE240" s="57"/>
      <c r="HF240" s="57"/>
      <c r="HG240" s="57"/>
      <c r="HH240" s="57"/>
      <c r="HI240" s="57"/>
      <c r="HJ240" s="57"/>
      <c r="HK240" s="57"/>
      <c r="HL240" s="57"/>
      <c r="HM240" s="57"/>
      <c r="HN240" s="57"/>
      <c r="HO240" s="57"/>
      <c r="HP240" s="57"/>
      <c r="HQ240" s="57"/>
      <c r="HR240" s="57"/>
      <c r="HS240" s="57"/>
      <c r="HT240" s="57"/>
      <c r="HU240" s="57"/>
      <c r="HV240" s="57"/>
      <c r="HW240" s="57"/>
      <c r="HX240" s="57"/>
      <c r="HY240" s="57"/>
      <c r="HZ240" s="57"/>
      <c r="IA240" s="57"/>
      <c r="IB240" s="57"/>
      <c r="IC240" s="57"/>
      <c r="ID240" s="57"/>
      <c r="IE240" s="57"/>
      <c r="IF240" s="57"/>
      <c r="IG240" s="57"/>
      <c r="IH240" s="57"/>
      <c r="II240" s="57"/>
      <c r="IJ240" s="57"/>
      <c r="IK240" s="57"/>
      <c r="IL240" s="57"/>
      <c r="IM240" s="57"/>
      <c r="IN240" s="57"/>
      <c r="IO240" s="57"/>
      <c r="IP240" s="57"/>
      <c r="IQ240" s="57"/>
      <c r="IR240" s="57"/>
      <c r="IS240" s="57"/>
      <c r="IT240" s="57"/>
      <c r="IU240" s="57"/>
      <c r="IV240" s="57"/>
      <c r="IW240" s="57"/>
      <c r="IX240" s="57"/>
      <c r="IY240" s="57"/>
      <c r="IZ240" s="57"/>
      <c r="JA240" s="57"/>
      <c r="JB240" s="57"/>
      <c r="JC240" s="57"/>
      <c r="JD240" s="57"/>
      <c r="JE240" s="57"/>
      <c r="JF240" s="57"/>
      <c r="JG240" s="57"/>
      <c r="JH240" s="57"/>
      <c r="JI240" s="57"/>
      <c r="JJ240" s="57"/>
      <c r="JK240" s="57"/>
      <c r="JL240" s="57"/>
      <c r="JM240" s="57"/>
      <c r="JN240" s="57"/>
      <c r="JO240" s="57"/>
      <c r="JP240" s="57"/>
      <c r="JQ240" s="57"/>
      <c r="JR240" s="57"/>
      <c r="JS240" s="57"/>
      <c r="JT240" s="57"/>
      <c r="JU240" s="57"/>
      <c r="JV240" s="57"/>
      <c r="JW240" s="57"/>
      <c r="JX240" s="57"/>
      <c r="JY240" s="57"/>
      <c r="JZ240" s="57"/>
      <c r="KA240" s="57"/>
      <c r="KB240" s="57"/>
      <c r="KC240" s="57"/>
      <c r="KD240" s="57"/>
      <c r="KE240" s="57"/>
      <c r="KF240" s="57"/>
      <c r="KG240" s="57"/>
      <c r="KH240" s="57"/>
      <c r="KI240" s="57"/>
      <c r="KJ240" s="57"/>
      <c r="KK240" s="57"/>
      <c r="KL240" s="57"/>
      <c r="KM240" s="57"/>
      <c r="KN240" s="57"/>
      <c r="KO240" s="57"/>
      <c r="KP240" s="57"/>
      <c r="KQ240" s="57"/>
      <c r="KR240" s="57"/>
      <c r="KS240" s="57"/>
      <c r="KT240" s="57"/>
      <c r="KU240" s="57"/>
      <c r="KV240" s="57"/>
      <c r="KW240" s="57"/>
      <c r="KX240" s="57"/>
      <c r="KY240" s="57"/>
      <c r="KZ240" s="57"/>
      <c r="LA240" s="57"/>
      <c r="LB240" s="57"/>
      <c r="LC240" s="57"/>
      <c r="LD240" s="57"/>
      <c r="LE240" s="57"/>
      <c r="LF240" s="57"/>
      <c r="LG240" s="57"/>
      <c r="LH240" s="57"/>
      <c r="LI240" s="57"/>
      <c r="LJ240" s="57"/>
      <c r="LK240" s="57"/>
      <c r="LL240" s="57"/>
      <c r="LM240" s="57"/>
      <c r="LN240" s="57"/>
      <c r="LO240" s="57"/>
      <c r="LP240" s="57"/>
      <c r="LQ240" s="57"/>
      <c r="LR240" s="57"/>
      <c r="LS240" s="57"/>
      <c r="LT240" s="57"/>
      <c r="LU240" s="57"/>
      <c r="LV240" s="57"/>
      <c r="LW240" s="57"/>
      <c r="LX240" s="57"/>
      <c r="LY240" s="57"/>
      <c r="LZ240" s="57"/>
      <c r="MA240" s="57"/>
      <c r="MB240" s="57"/>
      <c r="MC240" s="57"/>
      <c r="MD240" s="57"/>
      <c r="ME240" s="57"/>
      <c r="MF240" s="57"/>
      <c r="MG240" s="57"/>
      <c r="MH240" s="57"/>
      <c r="MI240" s="57"/>
      <c r="MJ240" s="57"/>
      <c r="MK240" s="57"/>
      <c r="ML240" s="57"/>
      <c r="MM240" s="57"/>
      <c r="MN240" s="57"/>
      <c r="MO240" s="57"/>
      <c r="MP240" s="57"/>
      <c r="MQ240" s="57"/>
      <c r="MR240" s="57"/>
      <c r="MS240" s="57"/>
      <c r="MT240" s="57"/>
      <c r="MU240" s="57"/>
      <c r="MV240" s="57"/>
      <c r="MW240" s="57"/>
      <c r="MX240" s="57"/>
      <c r="MY240" s="57"/>
      <c r="MZ240" s="57"/>
      <c r="NA240" s="57"/>
      <c r="NB240" s="57"/>
      <c r="NC240" s="57"/>
      <c r="ND240" s="57"/>
      <c r="NE240" s="57"/>
      <c r="NF240" s="57"/>
      <c r="NG240" s="57"/>
      <c r="NH240" s="57"/>
      <c r="NI240" s="57"/>
      <c r="NJ240" s="57"/>
      <c r="NK240" s="57"/>
      <c r="NL240" s="57"/>
      <c r="NM240" s="57"/>
      <c r="NN240" s="57"/>
      <c r="NO240" s="57"/>
      <c r="NP240" s="57"/>
      <c r="NQ240" s="57"/>
      <c r="NR240" s="57"/>
      <c r="NS240" s="57"/>
      <c r="NT240" s="57"/>
      <c r="NU240" s="57"/>
      <c r="NV240" s="57"/>
      <c r="NW240" s="57"/>
      <c r="NX240" s="57"/>
    </row>
    <row r="241" spans="1:396" x14ac:dyDescent="0.25">
      <c r="D241" s="57"/>
      <c r="E241" s="57"/>
      <c r="F241" s="57"/>
      <c r="G241" s="57"/>
      <c r="H241" s="57"/>
      <c r="I241" s="57"/>
      <c r="J241" s="57"/>
      <c r="K241" s="57"/>
      <c r="L241" s="57"/>
      <c r="M241" s="57"/>
      <c r="N241" s="57"/>
      <c r="O241" s="57"/>
      <c r="P241" s="57"/>
      <c r="Q241" s="57"/>
      <c r="R241" s="57"/>
      <c r="S241" s="57"/>
      <c r="T241" s="57"/>
      <c r="U241" s="57"/>
      <c r="V241" s="57"/>
      <c r="W241" s="57"/>
      <c r="X241" s="57"/>
      <c r="Y241" s="57"/>
      <c r="Z241" s="57"/>
      <c r="AA241" s="57"/>
      <c r="AB241" s="57"/>
      <c r="AC241" s="57"/>
      <c r="AD241" s="57"/>
      <c r="AE241" s="57"/>
      <c r="AF241" s="57"/>
      <c r="AG241" s="57"/>
      <c r="AH241" s="57"/>
      <c r="AI241" s="57"/>
      <c r="AJ241" s="57"/>
      <c r="AK241" s="57"/>
      <c r="AL241" s="57"/>
      <c r="AM241" s="57"/>
      <c r="AN241" s="57"/>
      <c r="AO241" s="57"/>
      <c r="AP241" s="57"/>
      <c r="AQ241" s="57"/>
      <c r="AR241" s="57"/>
      <c r="AS241" s="57"/>
      <c r="AT241" s="57"/>
      <c r="AU241" s="57"/>
      <c r="AV241" s="57"/>
      <c r="AW241" s="57"/>
      <c r="AX241" s="57"/>
      <c r="AY241" s="57"/>
      <c r="AZ241" s="57"/>
      <c r="BA241" s="57"/>
      <c r="BB241" s="57"/>
      <c r="BC241" s="57"/>
      <c r="BD241" s="57"/>
      <c r="BE241" s="57"/>
      <c r="BF241" s="57"/>
      <c r="BG241" s="57"/>
      <c r="BH241" s="57"/>
      <c r="BI241" s="57"/>
      <c r="BJ241" s="57"/>
      <c r="BK241" s="57"/>
      <c r="BL241" s="57"/>
      <c r="BM241" s="57"/>
      <c r="BN241" s="57"/>
      <c r="BO241" s="57"/>
      <c r="BP241" s="57"/>
      <c r="BQ241" s="57"/>
      <c r="BR241" s="57"/>
      <c r="BS241" s="57"/>
      <c r="BT241" s="57"/>
      <c r="BU241" s="57"/>
      <c r="BV241" s="57"/>
      <c r="BW241" s="57"/>
      <c r="BX241" s="57"/>
    </row>
    <row r="242" spans="1:396" x14ac:dyDescent="0.25">
      <c r="A242" s="58">
        <v>3</v>
      </c>
      <c r="B242" s="58">
        <v>41</v>
      </c>
      <c r="C242" s="59" t="s">
        <v>36</v>
      </c>
      <c r="D242" s="59">
        <f>VLOOKUP($B242,'Shift Plan'!$A$8:$N$55,14,FALSE)</f>
        <v>28</v>
      </c>
      <c r="E242" s="57" t="s">
        <v>65</v>
      </c>
      <c r="F242" s="57" t="s">
        <v>66</v>
      </c>
      <c r="G242" s="57"/>
      <c r="H242" s="57"/>
      <c r="I242" s="57"/>
      <c r="J242" s="57"/>
      <c r="K242" s="57"/>
      <c r="L242" s="57"/>
      <c r="M242" s="57"/>
      <c r="N242" s="57"/>
      <c r="O242" s="57"/>
      <c r="P242" s="57"/>
      <c r="Q242" s="57"/>
      <c r="R242" s="57"/>
      <c r="S242" s="57"/>
      <c r="T242" s="57"/>
      <c r="U242" s="57"/>
      <c r="V242" s="57"/>
      <c r="W242" s="57"/>
      <c r="X242" s="57"/>
      <c r="Y242" s="57"/>
      <c r="Z242" s="57"/>
      <c r="AA242" s="57"/>
      <c r="AB242" s="57"/>
      <c r="AC242" s="57"/>
      <c r="AD242" s="57"/>
      <c r="AE242" s="57"/>
      <c r="AF242" s="57"/>
      <c r="AG242" s="57"/>
      <c r="AH242" s="57"/>
      <c r="AI242" s="57"/>
      <c r="AJ242" s="57"/>
      <c r="AK242" s="57"/>
      <c r="AL242" s="57"/>
      <c r="AM242" s="57"/>
      <c r="AN242" s="57"/>
      <c r="AO242" s="57"/>
      <c r="AP242" s="57"/>
      <c r="AQ242" s="57"/>
      <c r="AR242" s="57"/>
      <c r="AS242" s="57"/>
      <c r="AT242" s="57"/>
    </row>
    <row r="243" spans="1:396" x14ac:dyDescent="0.25">
      <c r="C243" s="60" t="s">
        <v>34</v>
      </c>
      <c r="D243" s="57">
        <f>VLOOKUP($B242,'Shift Plan'!$A$8:$L$55,12,FALSE)</f>
        <v>8</v>
      </c>
      <c r="E243" s="57" t="s">
        <v>17</v>
      </c>
      <c r="F243" s="57" t="s">
        <v>18</v>
      </c>
      <c r="G243" s="57" t="s">
        <v>19</v>
      </c>
      <c r="H243" s="57" t="s">
        <v>20</v>
      </c>
      <c r="I243" s="57" t="s">
        <v>21</v>
      </c>
      <c r="J243" s="57" t="s">
        <v>22</v>
      </c>
      <c r="K243" s="57" t="s">
        <v>23</v>
      </c>
      <c r="L243" s="57" t="s">
        <v>17</v>
      </c>
      <c r="M243" s="57" t="s">
        <v>18</v>
      </c>
      <c r="N243" s="57" t="s">
        <v>19</v>
      </c>
      <c r="O243" s="57" t="s">
        <v>20</v>
      </c>
      <c r="P243" s="57" t="s">
        <v>21</v>
      </c>
      <c r="Q243" s="57" t="s">
        <v>22</v>
      </c>
      <c r="R243" s="57" t="s">
        <v>23</v>
      </c>
      <c r="S243" s="57" t="s">
        <v>17</v>
      </c>
      <c r="T243" s="57" t="s">
        <v>18</v>
      </c>
      <c r="U243" s="57" t="s">
        <v>19</v>
      </c>
      <c r="V243" s="57" t="s">
        <v>20</v>
      </c>
      <c r="W243" s="57" t="s">
        <v>21</v>
      </c>
      <c r="X243" s="57" t="s">
        <v>22</v>
      </c>
      <c r="Y243" s="57" t="s">
        <v>23</v>
      </c>
      <c r="Z243" s="57" t="s">
        <v>17</v>
      </c>
      <c r="AA243" s="57" t="s">
        <v>18</v>
      </c>
      <c r="AB243" s="57" t="s">
        <v>19</v>
      </c>
      <c r="AC243" s="57" t="s">
        <v>20</v>
      </c>
      <c r="AD243" s="57" t="s">
        <v>21</v>
      </c>
      <c r="AE243" s="57" t="s">
        <v>22</v>
      </c>
      <c r="AF243" s="57" t="s">
        <v>23</v>
      </c>
      <c r="AG243" s="57" t="s">
        <v>17</v>
      </c>
      <c r="AH243" s="57" t="s">
        <v>18</v>
      </c>
      <c r="AI243" s="57" t="s">
        <v>19</v>
      </c>
      <c r="AJ243" s="57" t="s">
        <v>20</v>
      </c>
      <c r="AK243" s="57" t="s">
        <v>21</v>
      </c>
      <c r="AL243" s="57" t="s">
        <v>22</v>
      </c>
      <c r="AM243" s="57" t="s">
        <v>23</v>
      </c>
      <c r="AN243" s="57"/>
      <c r="AO243" s="57"/>
      <c r="AP243" s="57"/>
      <c r="AQ243" s="57"/>
      <c r="AR243" s="57"/>
      <c r="AS243" s="57"/>
      <c r="AT243" s="57"/>
      <c r="AU243" s="57"/>
      <c r="AV243" s="57"/>
      <c r="AW243" s="57"/>
      <c r="AX243" s="57"/>
      <c r="AY243" s="57"/>
      <c r="AZ243" s="57"/>
      <c r="BA243" s="57"/>
      <c r="BB243" s="57"/>
      <c r="BC243" s="57"/>
      <c r="BD243" s="57"/>
      <c r="BE243" s="57"/>
      <c r="BF243" s="57"/>
      <c r="BG243" s="57"/>
      <c r="BH243" s="57"/>
      <c r="BI243" s="57"/>
      <c r="BJ243" s="57"/>
      <c r="BK243" s="57"/>
      <c r="BL243" s="57"/>
      <c r="BM243" s="57"/>
      <c r="BN243" s="57"/>
      <c r="BO243" s="57"/>
      <c r="BP243" s="57"/>
      <c r="BQ243" s="57"/>
      <c r="BR243" s="57"/>
      <c r="BS243" s="57"/>
      <c r="BT243" s="57"/>
      <c r="BU243" s="57"/>
      <c r="BV243" s="57"/>
      <c r="BW243" s="57"/>
      <c r="BX243" s="57"/>
      <c r="BY243" s="57"/>
      <c r="BZ243" s="57"/>
      <c r="CA243" s="57"/>
      <c r="CB243" s="57"/>
      <c r="CC243" s="57"/>
      <c r="CD243" s="57"/>
      <c r="CE243" s="57"/>
      <c r="CF243" s="57"/>
      <c r="CG243" s="57"/>
      <c r="CH243" s="57"/>
      <c r="CI243" s="57"/>
      <c r="CJ243" s="57"/>
    </row>
    <row r="244" spans="1:396" x14ac:dyDescent="0.25">
      <c r="C244" s="60">
        <f>B242</f>
        <v>41</v>
      </c>
      <c r="D244" s="57">
        <f ca="1">IF(D245&lt;7,COUNTIF(E244:OFFSET(E244,0,D242-1,4,1),"A")*D243/(D242/7),COUNTIF(E244:OFFSET(E244,0,D242-1,4,1),"A")*D243*7/D242)</f>
        <v>42</v>
      </c>
      <c r="E244" s="57" t="s">
        <v>25</v>
      </c>
      <c r="F244" s="57" t="s">
        <v>25</v>
      </c>
      <c r="G244" s="57" t="s">
        <v>26</v>
      </c>
      <c r="H244" s="57" t="s">
        <v>26</v>
      </c>
      <c r="I244" s="57" t="s">
        <v>27</v>
      </c>
      <c r="J244" s="57" t="s">
        <v>27</v>
      </c>
      <c r="K244" s="57" t="s">
        <v>27</v>
      </c>
      <c r="L244" s="57" t="s">
        <v>28</v>
      </c>
      <c r="M244" s="57" t="s">
        <v>28</v>
      </c>
      <c r="N244" s="57" t="s">
        <v>25</v>
      </c>
      <c r="O244" s="57" t="s">
        <v>25</v>
      </c>
      <c r="P244" s="57" t="s">
        <v>26</v>
      </c>
      <c r="Q244" s="57" t="s">
        <v>26</v>
      </c>
      <c r="R244" s="57" t="s">
        <v>26</v>
      </c>
      <c r="S244" s="57" t="s">
        <v>27</v>
      </c>
      <c r="T244" s="57" t="s">
        <v>27</v>
      </c>
      <c r="U244" s="57" t="s">
        <v>28</v>
      </c>
      <c r="V244" s="57" t="s">
        <v>28</v>
      </c>
      <c r="W244" s="57" t="s">
        <v>25</v>
      </c>
      <c r="X244" s="57" t="s">
        <v>25</v>
      </c>
      <c r="Y244" s="57" t="s">
        <v>25</v>
      </c>
      <c r="Z244" s="57" t="s">
        <v>26</v>
      </c>
      <c r="AA244" s="57" t="s">
        <v>26</v>
      </c>
      <c r="AB244" s="57" t="s">
        <v>27</v>
      </c>
      <c r="AC244" s="57" t="s">
        <v>27</v>
      </c>
      <c r="AD244" s="57" t="s">
        <v>28</v>
      </c>
      <c r="AE244" s="57" t="s">
        <v>28</v>
      </c>
      <c r="AF244" s="57" t="s">
        <v>28</v>
      </c>
      <c r="AG244" s="57" t="s">
        <v>25</v>
      </c>
      <c r="AH244" s="57" t="s">
        <v>25</v>
      </c>
      <c r="AI244" s="57" t="s">
        <v>26</v>
      </c>
      <c r="AJ244" s="57" t="s">
        <v>26</v>
      </c>
      <c r="AK244" s="57" t="s">
        <v>27</v>
      </c>
      <c r="AL244" s="57" t="s">
        <v>27</v>
      </c>
      <c r="AM244" s="57" t="s">
        <v>27</v>
      </c>
      <c r="AN244" s="57"/>
      <c r="AO244" s="57"/>
      <c r="AP244" s="57"/>
      <c r="AQ244" s="57"/>
      <c r="AR244" s="57"/>
      <c r="AS244" s="57"/>
      <c r="AT244" s="57"/>
      <c r="AU244" s="57"/>
      <c r="AV244" s="57"/>
      <c r="AW244" s="57"/>
      <c r="AX244" s="57"/>
      <c r="AY244" s="57"/>
      <c r="AZ244" s="57"/>
      <c r="BA244" s="57"/>
      <c r="BB244" s="57"/>
      <c r="BC244" s="57"/>
      <c r="BD244" s="57"/>
      <c r="BE244" s="57"/>
      <c r="BF244" s="57"/>
      <c r="BG244" s="57"/>
      <c r="BH244" s="57"/>
      <c r="BI244" s="57"/>
      <c r="BJ244" s="57"/>
      <c r="BK244" s="57"/>
      <c r="BL244" s="57"/>
      <c r="BM244" s="57"/>
      <c r="BN244" s="57"/>
      <c r="BO244" s="57"/>
      <c r="BP244" s="57"/>
      <c r="BQ244" s="57"/>
      <c r="BR244" s="57"/>
      <c r="BS244" s="57"/>
      <c r="BT244" s="57"/>
      <c r="BU244" s="57"/>
      <c r="BV244" s="57"/>
      <c r="BW244" s="57"/>
      <c r="BX244" s="57"/>
      <c r="BY244" s="57"/>
      <c r="BZ244" s="57"/>
      <c r="CA244" s="57"/>
      <c r="CB244" s="57"/>
      <c r="CC244" s="57"/>
      <c r="CD244" s="57"/>
      <c r="CE244" s="57"/>
      <c r="CF244" s="57"/>
      <c r="CG244" s="57"/>
      <c r="CH244" s="57"/>
      <c r="CI244" s="57"/>
      <c r="CJ244" s="57"/>
      <c r="CK244" s="57"/>
      <c r="CL244" s="57"/>
      <c r="CM244" s="57"/>
      <c r="CN244" s="57"/>
      <c r="CO244" s="57"/>
      <c r="CP244" s="57"/>
      <c r="CQ244" s="57"/>
      <c r="CR244" s="57"/>
      <c r="CS244" s="57"/>
      <c r="CT244" s="57"/>
      <c r="CU244" s="57"/>
      <c r="CV244" s="57"/>
      <c r="CW244" s="57"/>
      <c r="CX244" s="57"/>
      <c r="CY244" s="57"/>
      <c r="CZ244" s="57"/>
      <c r="DA244" s="57"/>
      <c r="DB244" s="57"/>
      <c r="DC244" s="57"/>
      <c r="DD244" s="57"/>
      <c r="DE244" s="57"/>
      <c r="DF244" s="57"/>
      <c r="DG244" s="57"/>
      <c r="DH244" s="57"/>
      <c r="DI244" s="57"/>
      <c r="DJ244" s="57"/>
      <c r="DK244" s="57"/>
      <c r="DL244" s="57"/>
      <c r="DM244" s="57"/>
      <c r="DN244" s="57"/>
      <c r="DO244" s="57"/>
      <c r="DP244" s="57"/>
      <c r="DQ244" s="57"/>
      <c r="DR244" s="57"/>
      <c r="DS244" s="57"/>
      <c r="DT244" s="57"/>
      <c r="DU244" s="57"/>
      <c r="DV244" s="57"/>
      <c r="DW244" s="57"/>
      <c r="DX244" s="57"/>
      <c r="DY244" s="57"/>
      <c r="DZ244" s="57"/>
      <c r="EA244" s="57"/>
      <c r="EB244" s="57"/>
      <c r="EC244" s="57"/>
      <c r="ED244" s="57"/>
      <c r="EE244" s="57"/>
      <c r="EF244" s="57"/>
      <c r="EG244" s="57"/>
      <c r="EH244" s="57"/>
      <c r="EI244" s="57"/>
      <c r="EJ244" s="57"/>
      <c r="EK244" s="57"/>
      <c r="EL244" s="57"/>
      <c r="EM244" s="57"/>
      <c r="EN244" s="57"/>
      <c r="EO244" s="57"/>
      <c r="EP244" s="57"/>
      <c r="EQ244" s="57"/>
      <c r="ER244" s="57"/>
      <c r="ES244" s="57"/>
      <c r="ET244" s="57"/>
      <c r="EU244" s="57"/>
      <c r="EV244" s="57"/>
      <c r="EW244" s="57"/>
      <c r="EX244" s="57"/>
      <c r="EY244" s="57"/>
      <c r="EZ244" s="57"/>
      <c r="FA244" s="57"/>
      <c r="FB244" s="57"/>
      <c r="FC244" s="57"/>
      <c r="FD244" s="57"/>
      <c r="FE244" s="57"/>
      <c r="FF244" s="57"/>
      <c r="FG244" s="57"/>
      <c r="FH244" s="57"/>
      <c r="FI244" s="57"/>
      <c r="FJ244" s="57"/>
      <c r="FK244" s="57"/>
      <c r="FL244" s="57"/>
      <c r="FM244" s="57"/>
      <c r="FN244" s="57"/>
      <c r="FO244" s="57"/>
      <c r="FP244" s="57"/>
      <c r="FQ244" s="57"/>
      <c r="FR244" s="57"/>
      <c r="FS244" s="57"/>
      <c r="FT244" s="57"/>
      <c r="FU244" s="57"/>
      <c r="FV244" s="57"/>
      <c r="FW244" s="57"/>
      <c r="FX244" s="57"/>
      <c r="FY244" s="57"/>
      <c r="FZ244" s="57"/>
      <c r="GA244" s="57"/>
      <c r="GB244" s="57"/>
      <c r="GC244" s="57"/>
      <c r="GD244" s="57"/>
      <c r="GE244" s="57"/>
      <c r="GF244" s="57"/>
      <c r="GG244" s="57"/>
      <c r="GH244" s="57"/>
      <c r="GI244" s="57"/>
      <c r="GJ244" s="57"/>
      <c r="GK244" s="57"/>
      <c r="GL244" s="57"/>
      <c r="GM244" s="57"/>
      <c r="GN244" s="57"/>
      <c r="GO244" s="57"/>
      <c r="GP244" s="57"/>
      <c r="GQ244" s="57"/>
      <c r="GR244" s="57"/>
      <c r="GS244" s="57"/>
      <c r="GT244" s="57"/>
      <c r="GU244" s="57"/>
      <c r="GV244" s="57"/>
      <c r="GW244" s="57"/>
      <c r="GX244" s="57"/>
      <c r="GY244" s="57"/>
      <c r="GZ244" s="57"/>
      <c r="HA244" s="57"/>
      <c r="HB244" s="57"/>
      <c r="HC244" s="57"/>
      <c r="HD244" s="57"/>
      <c r="HE244" s="57"/>
      <c r="HF244" s="57"/>
      <c r="HG244" s="57"/>
      <c r="HH244" s="57"/>
      <c r="HI244" s="57"/>
      <c r="HJ244" s="57"/>
      <c r="HK244" s="57"/>
      <c r="HL244" s="57"/>
      <c r="HM244" s="57"/>
      <c r="HN244" s="57"/>
      <c r="HO244" s="57"/>
      <c r="HP244" s="57"/>
      <c r="HQ244" s="57"/>
      <c r="HR244" s="57"/>
      <c r="HS244" s="57"/>
      <c r="HT244" s="57"/>
      <c r="HU244" s="57"/>
      <c r="HV244" s="57"/>
      <c r="HW244" s="57"/>
      <c r="HX244" s="57"/>
      <c r="HY244" s="57"/>
      <c r="HZ244" s="57"/>
      <c r="IA244" s="57"/>
      <c r="IB244" s="57"/>
      <c r="IC244" s="57"/>
      <c r="ID244" s="57"/>
      <c r="IE244" s="57"/>
      <c r="IF244" s="57"/>
      <c r="IG244" s="57"/>
      <c r="IH244" s="57"/>
      <c r="II244" s="57"/>
      <c r="IJ244" s="57"/>
      <c r="IK244" s="57"/>
      <c r="IL244" s="57"/>
      <c r="IM244" s="57"/>
      <c r="IN244" s="57"/>
      <c r="IO244" s="57"/>
      <c r="IP244" s="57"/>
      <c r="IQ244" s="57"/>
      <c r="IR244" s="57"/>
      <c r="IS244" s="57"/>
      <c r="IT244" s="57"/>
      <c r="IU244" s="57"/>
      <c r="IV244" s="57"/>
      <c r="IW244" s="57"/>
      <c r="IX244" s="57"/>
      <c r="IY244" s="57"/>
      <c r="IZ244" s="57"/>
      <c r="JA244" s="57"/>
      <c r="JB244" s="57"/>
      <c r="JC244" s="57"/>
      <c r="JD244" s="57"/>
      <c r="JE244" s="57"/>
      <c r="JF244" s="57"/>
      <c r="JG244" s="57"/>
      <c r="JH244" s="57"/>
      <c r="JI244" s="57"/>
      <c r="JJ244" s="57"/>
      <c r="JK244" s="57"/>
      <c r="JL244" s="57"/>
      <c r="JM244" s="57"/>
      <c r="JN244" s="57"/>
      <c r="JO244" s="57"/>
      <c r="JP244" s="57"/>
      <c r="JQ244" s="57"/>
      <c r="JR244" s="57"/>
      <c r="JS244" s="57"/>
      <c r="JT244" s="57"/>
      <c r="JU244" s="57"/>
      <c r="JV244" s="57"/>
      <c r="JW244" s="57"/>
      <c r="JX244" s="57"/>
      <c r="JY244" s="57"/>
      <c r="JZ244" s="57"/>
      <c r="KA244" s="57"/>
      <c r="KB244" s="57"/>
      <c r="KC244" s="57"/>
      <c r="KD244" s="57"/>
      <c r="KE244" s="57"/>
      <c r="KF244" s="57"/>
      <c r="KG244" s="57"/>
      <c r="KH244" s="57"/>
      <c r="KI244" s="57"/>
      <c r="KJ244" s="57"/>
      <c r="KK244" s="57"/>
      <c r="KL244" s="57"/>
      <c r="KM244" s="57"/>
      <c r="KN244" s="57"/>
      <c r="KO244" s="57"/>
      <c r="KP244" s="57"/>
      <c r="KQ244" s="57"/>
      <c r="KR244" s="57"/>
      <c r="KS244" s="57"/>
      <c r="KT244" s="57"/>
      <c r="KU244" s="57"/>
      <c r="KV244" s="57"/>
      <c r="KW244" s="57"/>
      <c r="KX244" s="57"/>
      <c r="KY244" s="57"/>
      <c r="KZ244" s="57"/>
      <c r="LA244" s="57"/>
      <c r="LB244" s="57"/>
      <c r="LC244" s="57"/>
      <c r="LD244" s="57"/>
      <c r="LE244" s="57"/>
      <c r="LF244" s="57"/>
      <c r="LG244" s="57"/>
      <c r="LH244" s="57"/>
      <c r="LI244" s="57"/>
      <c r="LJ244" s="57"/>
      <c r="LK244" s="57"/>
      <c r="LL244" s="57"/>
      <c r="LM244" s="57"/>
      <c r="LN244" s="57"/>
      <c r="LO244" s="57"/>
      <c r="LP244" s="57"/>
      <c r="LQ244" s="57"/>
      <c r="LR244" s="57"/>
      <c r="LS244" s="57"/>
      <c r="LT244" s="57"/>
      <c r="LU244" s="57"/>
      <c r="LV244" s="57"/>
      <c r="LW244" s="57"/>
      <c r="LX244" s="57"/>
      <c r="LY244" s="57"/>
      <c r="LZ244" s="57"/>
      <c r="MA244" s="57"/>
      <c r="MB244" s="57"/>
      <c r="MC244" s="57"/>
      <c r="MD244" s="57"/>
      <c r="ME244" s="57"/>
      <c r="MF244" s="57"/>
      <c r="MG244" s="57"/>
      <c r="MH244" s="57"/>
      <c r="MI244" s="57"/>
      <c r="MJ244" s="57"/>
      <c r="MK244" s="57"/>
      <c r="ML244" s="57"/>
      <c r="MM244" s="57"/>
      <c r="MN244" s="57"/>
      <c r="MO244" s="57"/>
      <c r="MP244" s="57"/>
      <c r="MQ244" s="57"/>
      <c r="MR244" s="57"/>
      <c r="MS244" s="57"/>
      <c r="MT244" s="57"/>
      <c r="MU244" s="57"/>
      <c r="MV244" s="57"/>
      <c r="MW244" s="57"/>
      <c r="MX244" s="57"/>
      <c r="MY244" s="57"/>
      <c r="MZ244" s="57"/>
      <c r="NA244" s="57"/>
      <c r="NB244" s="57"/>
      <c r="NC244" s="57"/>
      <c r="ND244" s="57"/>
      <c r="NE244" s="57"/>
      <c r="NF244" s="57"/>
      <c r="NG244" s="57"/>
      <c r="NH244" s="57"/>
      <c r="NI244" s="57"/>
      <c r="NJ244" s="57"/>
      <c r="NK244" s="57"/>
      <c r="NL244" s="57"/>
      <c r="NM244" s="57"/>
      <c r="NN244" s="57"/>
      <c r="NO244" s="57"/>
      <c r="NP244" s="57"/>
      <c r="NQ244" s="57"/>
      <c r="NR244" s="57"/>
      <c r="NS244" s="57"/>
      <c r="NT244" s="57"/>
      <c r="NU244" s="57"/>
      <c r="NV244" s="57"/>
      <c r="NW244" s="57"/>
      <c r="NX244" s="57"/>
      <c r="NY244" s="57"/>
      <c r="NZ244" s="57"/>
      <c r="OA244" s="57"/>
      <c r="OB244" s="57"/>
      <c r="OC244" s="57"/>
      <c r="OD244" s="57"/>
      <c r="OE244" s="57"/>
      <c r="OF244" s="57"/>
    </row>
    <row r="245" spans="1:396" x14ac:dyDescent="0.25">
      <c r="D245" s="57">
        <f>VLOOKUP($B242,'Shift Plan'!$A$8:$H$55,8,FALSE)</f>
        <v>7</v>
      </c>
      <c r="E245" s="57" t="s">
        <v>28</v>
      </c>
      <c r="F245" s="57" t="s">
        <v>28</v>
      </c>
      <c r="G245" s="57" t="s">
        <v>25</v>
      </c>
      <c r="H245" s="57" t="s">
        <v>25</v>
      </c>
      <c r="I245" s="57" t="s">
        <v>26</v>
      </c>
      <c r="J245" s="57" t="s">
        <v>26</v>
      </c>
      <c r="K245" s="57" t="s">
        <v>26</v>
      </c>
      <c r="L245" s="57" t="s">
        <v>27</v>
      </c>
      <c r="M245" s="57" t="s">
        <v>27</v>
      </c>
      <c r="N245" s="57" t="s">
        <v>28</v>
      </c>
      <c r="O245" s="57" t="s">
        <v>28</v>
      </c>
      <c r="P245" s="57" t="s">
        <v>25</v>
      </c>
      <c r="Q245" s="57" t="s">
        <v>25</v>
      </c>
      <c r="R245" s="57" t="s">
        <v>25</v>
      </c>
      <c r="S245" s="57" t="s">
        <v>26</v>
      </c>
      <c r="T245" s="57" t="s">
        <v>26</v>
      </c>
      <c r="U245" s="57" t="s">
        <v>27</v>
      </c>
      <c r="V245" s="57" t="s">
        <v>27</v>
      </c>
      <c r="W245" s="57" t="s">
        <v>28</v>
      </c>
      <c r="X245" s="57" t="s">
        <v>28</v>
      </c>
      <c r="Y245" s="57" t="s">
        <v>28</v>
      </c>
      <c r="Z245" s="57" t="s">
        <v>25</v>
      </c>
      <c r="AA245" s="57" t="s">
        <v>25</v>
      </c>
      <c r="AB245" s="57" t="s">
        <v>26</v>
      </c>
      <c r="AC245" s="57" t="s">
        <v>26</v>
      </c>
      <c r="AD245" s="57" t="s">
        <v>27</v>
      </c>
      <c r="AE245" s="57" t="s">
        <v>27</v>
      </c>
      <c r="AF245" s="57" t="s">
        <v>27</v>
      </c>
      <c r="AG245" s="57" t="s">
        <v>28</v>
      </c>
      <c r="AH245" s="57" t="s">
        <v>28</v>
      </c>
      <c r="AI245" s="57" t="s">
        <v>25</v>
      </c>
      <c r="AJ245" s="57" t="s">
        <v>25</v>
      </c>
      <c r="AK245" s="57" t="s">
        <v>26</v>
      </c>
      <c r="AL245" s="57" t="s">
        <v>26</v>
      </c>
      <c r="AM245" s="57" t="s">
        <v>26</v>
      </c>
      <c r="AN245" s="57"/>
      <c r="AO245" s="57"/>
      <c r="AP245" s="57"/>
      <c r="AQ245" s="57"/>
      <c r="AR245" s="57"/>
      <c r="AS245" s="57"/>
      <c r="AT245" s="57"/>
      <c r="AU245" s="57"/>
      <c r="AV245" s="57"/>
      <c r="AW245" s="57"/>
      <c r="AX245" s="57"/>
      <c r="AY245" s="57"/>
      <c r="AZ245" s="57"/>
      <c r="BA245" s="57"/>
      <c r="BB245" s="57"/>
      <c r="BC245" s="57"/>
      <c r="BD245" s="57"/>
      <c r="BE245" s="57"/>
      <c r="BF245" s="57"/>
      <c r="BG245" s="57"/>
      <c r="BH245" s="57"/>
      <c r="BI245" s="57"/>
      <c r="BJ245" s="57"/>
      <c r="BK245" s="57"/>
      <c r="BL245" s="57"/>
      <c r="BM245" s="57"/>
      <c r="BN245" s="57"/>
      <c r="BO245" s="57"/>
      <c r="BP245" s="57"/>
      <c r="BQ245" s="57"/>
      <c r="BR245" s="57"/>
      <c r="BS245" s="57"/>
      <c r="BT245" s="57"/>
      <c r="BU245" s="57"/>
      <c r="BV245" s="57"/>
      <c r="BW245" s="57"/>
      <c r="BX245" s="57"/>
      <c r="BY245" s="57"/>
      <c r="BZ245" s="57"/>
      <c r="CA245" s="57"/>
      <c r="CB245" s="57"/>
      <c r="CC245" s="57"/>
      <c r="CD245" s="57"/>
      <c r="CE245" s="57"/>
      <c r="CF245" s="57"/>
      <c r="CG245" s="57"/>
      <c r="CH245" s="57"/>
      <c r="CI245" s="57"/>
      <c r="CJ245" s="57"/>
      <c r="CK245" s="57"/>
      <c r="CL245" s="57"/>
      <c r="CM245" s="57"/>
      <c r="CN245" s="57"/>
      <c r="CO245" s="57"/>
      <c r="CP245" s="57"/>
      <c r="CQ245" s="57"/>
      <c r="CR245" s="57"/>
      <c r="CS245" s="57"/>
      <c r="CT245" s="57"/>
      <c r="CU245" s="57"/>
      <c r="CV245" s="57"/>
      <c r="CW245" s="57"/>
      <c r="CX245" s="57"/>
      <c r="CY245" s="57"/>
      <c r="CZ245" s="57"/>
      <c r="DA245" s="57"/>
      <c r="DB245" s="57"/>
      <c r="DC245" s="57"/>
      <c r="DD245" s="57"/>
      <c r="DE245" s="57"/>
      <c r="DF245" s="57"/>
      <c r="DG245" s="57"/>
      <c r="DH245" s="57"/>
      <c r="DI245" s="57"/>
      <c r="DJ245" s="57"/>
      <c r="DK245" s="57"/>
      <c r="DL245" s="57"/>
      <c r="DM245" s="57"/>
      <c r="DN245" s="57"/>
      <c r="DO245" s="57"/>
      <c r="DP245" s="57"/>
      <c r="DQ245" s="57"/>
      <c r="DR245" s="57"/>
      <c r="DS245" s="57"/>
      <c r="DT245" s="57"/>
      <c r="DU245" s="57"/>
      <c r="DV245" s="57"/>
      <c r="DW245" s="57"/>
      <c r="DX245" s="57"/>
      <c r="DY245" s="57"/>
      <c r="DZ245" s="57"/>
      <c r="EA245" s="57"/>
      <c r="EB245" s="57"/>
      <c r="EC245" s="57"/>
      <c r="ED245" s="57"/>
      <c r="EE245" s="57"/>
      <c r="EF245" s="57"/>
      <c r="EG245" s="57"/>
      <c r="EH245" s="57"/>
      <c r="EI245" s="57"/>
      <c r="EJ245" s="57"/>
      <c r="EK245" s="57"/>
      <c r="EL245" s="57"/>
      <c r="EM245" s="57"/>
      <c r="EN245" s="57"/>
      <c r="EO245" s="57"/>
      <c r="EP245" s="57"/>
      <c r="EQ245" s="57"/>
      <c r="ER245" s="57"/>
      <c r="ES245" s="57"/>
      <c r="ET245" s="57"/>
      <c r="EU245" s="57"/>
      <c r="EV245" s="57"/>
      <c r="EW245" s="57"/>
      <c r="EX245" s="57"/>
      <c r="EY245" s="57"/>
      <c r="EZ245" s="57"/>
      <c r="FA245" s="57"/>
      <c r="FB245" s="57"/>
      <c r="FC245" s="57"/>
      <c r="FD245" s="57"/>
      <c r="FE245" s="57"/>
      <c r="FF245" s="57"/>
      <c r="FG245" s="57"/>
      <c r="FH245" s="57"/>
      <c r="FI245" s="57"/>
      <c r="FJ245" s="57"/>
      <c r="FK245" s="57"/>
      <c r="FL245" s="57"/>
      <c r="FM245" s="57"/>
      <c r="FN245" s="57"/>
      <c r="FO245" s="57"/>
      <c r="FP245" s="57"/>
      <c r="FQ245" s="57"/>
      <c r="FR245" s="57"/>
      <c r="FS245" s="57"/>
      <c r="FT245" s="57"/>
      <c r="FU245" s="57"/>
      <c r="FV245" s="57"/>
      <c r="FW245" s="57"/>
      <c r="FX245" s="57"/>
      <c r="FY245" s="57"/>
      <c r="FZ245" s="57"/>
      <c r="GA245" s="57"/>
      <c r="GB245" s="57"/>
      <c r="GC245" s="57"/>
      <c r="GD245" s="57"/>
      <c r="GE245" s="57"/>
      <c r="GF245" s="57"/>
      <c r="GG245" s="57"/>
      <c r="GH245" s="57"/>
      <c r="GI245" s="57"/>
      <c r="GJ245" s="57"/>
      <c r="GK245" s="57"/>
      <c r="GL245" s="57"/>
      <c r="GM245" s="57"/>
      <c r="GN245" s="57"/>
      <c r="GO245" s="57"/>
      <c r="GP245" s="57"/>
      <c r="GQ245" s="57"/>
      <c r="GR245" s="57"/>
      <c r="GS245" s="57"/>
      <c r="GT245" s="57"/>
      <c r="GU245" s="57"/>
      <c r="GV245" s="57"/>
      <c r="GW245" s="57"/>
      <c r="GX245" s="57"/>
      <c r="GY245" s="57"/>
      <c r="GZ245" s="57"/>
      <c r="HA245" s="57"/>
      <c r="HB245" s="57"/>
      <c r="HC245" s="57"/>
      <c r="HD245" s="57"/>
      <c r="HE245" s="57"/>
      <c r="HF245" s="57"/>
      <c r="HG245" s="57"/>
      <c r="HH245" s="57"/>
      <c r="HI245" s="57"/>
      <c r="HJ245" s="57"/>
      <c r="HK245" s="57"/>
      <c r="HL245" s="57"/>
      <c r="HM245" s="57"/>
      <c r="HN245" s="57"/>
      <c r="HO245" s="57"/>
      <c r="HP245" s="57"/>
      <c r="HQ245" s="57"/>
      <c r="HR245" s="57"/>
      <c r="HS245" s="57"/>
      <c r="HT245" s="57"/>
      <c r="HU245" s="57"/>
      <c r="HV245" s="57"/>
      <c r="HW245" s="57"/>
      <c r="HX245" s="57"/>
      <c r="HY245" s="57"/>
      <c r="HZ245" s="57"/>
      <c r="IA245" s="57"/>
      <c r="IB245" s="57"/>
      <c r="IC245" s="57"/>
      <c r="ID245" s="57"/>
      <c r="IE245" s="57"/>
      <c r="IF245" s="57"/>
      <c r="IG245" s="57"/>
      <c r="IH245" s="57"/>
      <c r="II245" s="57"/>
      <c r="IJ245" s="57"/>
      <c r="IK245" s="57"/>
      <c r="IL245" s="57"/>
      <c r="IM245" s="57"/>
      <c r="IN245" s="57"/>
      <c r="IO245" s="57"/>
      <c r="IP245" s="57"/>
      <c r="IQ245" s="57"/>
      <c r="IR245" s="57"/>
      <c r="IS245" s="57"/>
      <c r="IT245" s="57"/>
      <c r="IU245" s="57"/>
      <c r="IV245" s="57"/>
      <c r="IW245" s="57"/>
      <c r="IX245" s="57"/>
      <c r="IY245" s="57"/>
      <c r="IZ245" s="57"/>
      <c r="JA245" s="57"/>
      <c r="JB245" s="57"/>
      <c r="JC245" s="57"/>
      <c r="JD245" s="57"/>
      <c r="JE245" s="57"/>
      <c r="JF245" s="57"/>
      <c r="JG245" s="57"/>
      <c r="JH245" s="57"/>
      <c r="JI245" s="57"/>
      <c r="JJ245" s="57"/>
      <c r="JK245" s="57"/>
      <c r="JL245" s="57"/>
      <c r="JM245" s="57"/>
      <c r="JN245" s="57"/>
      <c r="JO245" s="57"/>
      <c r="JP245" s="57"/>
      <c r="JQ245" s="57"/>
      <c r="JR245" s="57"/>
      <c r="JS245" s="57"/>
      <c r="JT245" s="57"/>
      <c r="JU245" s="57"/>
      <c r="JV245" s="57"/>
      <c r="JW245" s="57"/>
      <c r="JX245" s="57"/>
      <c r="JY245" s="57"/>
      <c r="JZ245" s="57"/>
      <c r="KA245" s="57"/>
      <c r="KB245" s="57"/>
      <c r="KC245" s="57"/>
      <c r="KD245" s="57"/>
      <c r="KE245" s="57"/>
      <c r="KF245" s="57"/>
      <c r="KG245" s="57"/>
      <c r="KH245" s="57"/>
      <c r="KI245" s="57"/>
      <c r="KJ245" s="57"/>
      <c r="KK245" s="57"/>
      <c r="KL245" s="57"/>
      <c r="KM245" s="57"/>
      <c r="KN245" s="57"/>
      <c r="KO245" s="57"/>
      <c r="KP245" s="57"/>
      <c r="KQ245" s="57"/>
      <c r="KR245" s="57"/>
      <c r="KS245" s="57"/>
      <c r="KT245" s="57"/>
      <c r="KU245" s="57"/>
      <c r="KV245" s="57"/>
      <c r="KW245" s="57"/>
      <c r="KX245" s="57"/>
      <c r="KY245" s="57"/>
      <c r="KZ245" s="57"/>
      <c r="LA245" s="57"/>
      <c r="LB245" s="57"/>
      <c r="LC245" s="57"/>
      <c r="LD245" s="57"/>
      <c r="LE245" s="57"/>
      <c r="LF245" s="57"/>
      <c r="LG245" s="57"/>
      <c r="LH245" s="57"/>
      <c r="LI245" s="57"/>
      <c r="LJ245" s="57"/>
      <c r="LK245" s="57"/>
      <c r="LL245" s="57"/>
      <c r="LM245" s="57"/>
      <c r="LN245" s="57"/>
      <c r="LO245" s="57"/>
      <c r="LP245" s="57"/>
      <c r="LQ245" s="57"/>
      <c r="LR245" s="57"/>
      <c r="LS245" s="57"/>
      <c r="LT245" s="57"/>
      <c r="LU245" s="57"/>
      <c r="LV245" s="57"/>
      <c r="LW245" s="57"/>
      <c r="LX245" s="57"/>
      <c r="LY245" s="57"/>
      <c r="LZ245" s="57"/>
      <c r="MA245" s="57"/>
      <c r="MB245" s="57"/>
      <c r="MC245" s="57"/>
      <c r="MD245" s="57"/>
      <c r="ME245" s="57"/>
      <c r="MF245" s="57"/>
      <c r="MG245" s="57"/>
      <c r="MH245" s="57"/>
      <c r="MI245" s="57"/>
      <c r="MJ245" s="57"/>
      <c r="MK245" s="57"/>
      <c r="ML245" s="57"/>
      <c r="MM245" s="57"/>
      <c r="MN245" s="57"/>
      <c r="MO245" s="57"/>
      <c r="MP245" s="57"/>
      <c r="MQ245" s="57"/>
      <c r="MR245" s="57"/>
      <c r="MS245" s="57"/>
      <c r="MT245" s="57"/>
      <c r="MU245" s="57"/>
      <c r="MV245" s="57"/>
      <c r="MW245" s="57"/>
      <c r="MX245" s="57"/>
      <c r="MY245" s="57"/>
      <c r="MZ245" s="57"/>
      <c r="NA245" s="57"/>
      <c r="NB245" s="57"/>
      <c r="NC245" s="57"/>
      <c r="ND245" s="57"/>
      <c r="NE245" s="57"/>
      <c r="NF245" s="57"/>
      <c r="NG245" s="57"/>
      <c r="NH245" s="57"/>
      <c r="NI245" s="57"/>
      <c r="NJ245" s="57"/>
      <c r="NK245" s="57"/>
      <c r="NL245" s="57"/>
      <c r="NM245" s="57"/>
      <c r="NN245" s="57"/>
      <c r="NO245" s="57"/>
      <c r="NP245" s="57"/>
      <c r="NQ245" s="57"/>
      <c r="NR245" s="57"/>
      <c r="NS245" s="57"/>
      <c r="NT245" s="57"/>
      <c r="NU245" s="57"/>
      <c r="NV245" s="57"/>
      <c r="NW245" s="57"/>
      <c r="NX245" s="57"/>
      <c r="NY245" s="57"/>
      <c r="NZ245" s="57"/>
      <c r="OA245" s="57"/>
      <c r="OB245" s="57"/>
      <c r="OC245" s="57"/>
      <c r="OD245" s="57"/>
      <c r="OE245" s="57"/>
      <c r="OF245" s="57"/>
    </row>
    <row r="246" spans="1:396" x14ac:dyDescent="0.25">
      <c r="D246" s="57"/>
      <c r="E246" s="57" t="s">
        <v>27</v>
      </c>
      <c r="F246" s="57" t="s">
        <v>27</v>
      </c>
      <c r="G246" s="57" t="s">
        <v>28</v>
      </c>
      <c r="H246" s="57" t="s">
        <v>28</v>
      </c>
      <c r="I246" s="57" t="s">
        <v>25</v>
      </c>
      <c r="J246" s="57" t="s">
        <v>25</v>
      </c>
      <c r="K246" s="57" t="s">
        <v>25</v>
      </c>
      <c r="L246" s="57" t="s">
        <v>26</v>
      </c>
      <c r="M246" s="57" t="s">
        <v>26</v>
      </c>
      <c r="N246" s="57" t="s">
        <v>27</v>
      </c>
      <c r="O246" s="57" t="s">
        <v>27</v>
      </c>
      <c r="P246" s="57" t="s">
        <v>28</v>
      </c>
      <c r="Q246" s="57" t="s">
        <v>28</v>
      </c>
      <c r="R246" s="57" t="s">
        <v>28</v>
      </c>
      <c r="S246" s="57" t="s">
        <v>25</v>
      </c>
      <c r="T246" s="57" t="s">
        <v>25</v>
      </c>
      <c r="U246" s="57" t="s">
        <v>26</v>
      </c>
      <c r="V246" s="57" t="s">
        <v>26</v>
      </c>
      <c r="W246" s="57" t="s">
        <v>27</v>
      </c>
      <c r="X246" s="57" t="s">
        <v>27</v>
      </c>
      <c r="Y246" s="57" t="s">
        <v>27</v>
      </c>
      <c r="Z246" s="57" t="s">
        <v>28</v>
      </c>
      <c r="AA246" s="57" t="s">
        <v>28</v>
      </c>
      <c r="AB246" s="57" t="s">
        <v>25</v>
      </c>
      <c r="AC246" s="57" t="s">
        <v>25</v>
      </c>
      <c r="AD246" s="57" t="s">
        <v>26</v>
      </c>
      <c r="AE246" s="57" t="s">
        <v>26</v>
      </c>
      <c r="AF246" s="57" t="s">
        <v>26</v>
      </c>
      <c r="AG246" s="57" t="s">
        <v>27</v>
      </c>
      <c r="AH246" s="57" t="s">
        <v>27</v>
      </c>
      <c r="AI246" s="57" t="s">
        <v>28</v>
      </c>
      <c r="AJ246" s="57" t="s">
        <v>28</v>
      </c>
      <c r="AK246" s="57" t="s">
        <v>25</v>
      </c>
      <c r="AL246" s="57" t="s">
        <v>25</v>
      </c>
      <c r="AM246" s="57" t="s">
        <v>25</v>
      </c>
      <c r="AN246" s="57"/>
      <c r="AO246" s="57"/>
      <c r="AP246" s="57"/>
      <c r="AQ246" s="57"/>
      <c r="AR246" s="57"/>
      <c r="AS246" s="57"/>
      <c r="AT246" s="57"/>
      <c r="AU246" s="57"/>
      <c r="AV246" s="57"/>
      <c r="AW246" s="57"/>
      <c r="AX246" s="57"/>
      <c r="AY246" s="57"/>
      <c r="AZ246" s="57"/>
      <c r="BA246" s="57"/>
      <c r="BB246" s="57"/>
      <c r="BC246" s="57"/>
      <c r="BD246" s="57"/>
      <c r="BE246" s="57"/>
      <c r="BF246" s="57"/>
      <c r="BG246" s="57"/>
      <c r="BH246" s="57"/>
      <c r="BI246" s="57"/>
      <c r="BJ246" s="57"/>
      <c r="BK246" s="57"/>
      <c r="BL246" s="57"/>
      <c r="BM246" s="57"/>
      <c r="BN246" s="57"/>
      <c r="BO246" s="57"/>
      <c r="BP246" s="57"/>
      <c r="BQ246" s="57"/>
      <c r="BR246" s="57"/>
      <c r="BS246" s="57"/>
      <c r="BT246" s="57"/>
      <c r="BU246" s="57"/>
      <c r="BV246" s="57"/>
      <c r="BW246" s="57"/>
      <c r="BX246" s="57"/>
      <c r="BY246" s="57"/>
      <c r="BZ246" s="57"/>
      <c r="CA246" s="57"/>
      <c r="CB246" s="57"/>
      <c r="CC246" s="57"/>
      <c r="CD246" s="57"/>
      <c r="CE246" s="57"/>
      <c r="CF246" s="57"/>
      <c r="CG246" s="57"/>
      <c r="CH246" s="57"/>
      <c r="CI246" s="57"/>
      <c r="CJ246" s="57"/>
      <c r="CK246" s="57"/>
      <c r="CL246" s="57"/>
      <c r="CM246" s="57"/>
      <c r="CN246" s="57"/>
      <c r="CO246" s="57"/>
      <c r="CP246" s="57"/>
      <c r="CQ246" s="57"/>
      <c r="CR246" s="57"/>
      <c r="CS246" s="57"/>
      <c r="CT246" s="57"/>
      <c r="CU246" s="57"/>
      <c r="CV246" s="57"/>
      <c r="CW246" s="57"/>
      <c r="CX246" s="57"/>
      <c r="CY246" s="57"/>
      <c r="CZ246" s="57"/>
      <c r="DA246" s="57"/>
      <c r="DB246" s="57"/>
      <c r="DC246" s="57"/>
      <c r="DD246" s="57"/>
      <c r="DE246" s="57"/>
      <c r="DF246" s="57"/>
      <c r="DG246" s="57"/>
      <c r="DH246" s="57"/>
      <c r="DI246" s="57"/>
      <c r="DJ246" s="57"/>
      <c r="DK246" s="57"/>
      <c r="DL246" s="57"/>
      <c r="DM246" s="57"/>
      <c r="DN246" s="57"/>
      <c r="DO246" s="57"/>
      <c r="DP246" s="57"/>
      <c r="DQ246" s="57"/>
      <c r="DR246" s="57"/>
      <c r="DS246" s="57"/>
      <c r="DT246" s="57"/>
      <c r="DU246" s="57"/>
      <c r="DV246" s="57"/>
      <c r="DW246" s="57"/>
      <c r="DX246" s="57"/>
      <c r="DY246" s="57"/>
      <c r="DZ246" s="57"/>
      <c r="EA246" s="57"/>
      <c r="EB246" s="57"/>
      <c r="EC246" s="57"/>
      <c r="ED246" s="57"/>
      <c r="EE246" s="57"/>
      <c r="EF246" s="57"/>
      <c r="EG246" s="57"/>
      <c r="EH246" s="57"/>
      <c r="EI246" s="57"/>
      <c r="EJ246" s="57"/>
      <c r="EK246" s="57"/>
      <c r="EL246" s="57"/>
      <c r="EM246" s="57"/>
      <c r="EN246" s="57"/>
      <c r="EO246" s="57"/>
      <c r="EP246" s="57"/>
      <c r="EQ246" s="57"/>
      <c r="ER246" s="57"/>
      <c r="ES246" s="57"/>
      <c r="ET246" s="57"/>
      <c r="EU246" s="57"/>
      <c r="EV246" s="57"/>
      <c r="EW246" s="57"/>
      <c r="EX246" s="57"/>
      <c r="EY246" s="57"/>
      <c r="EZ246" s="57"/>
      <c r="FA246" s="57"/>
      <c r="FB246" s="57"/>
      <c r="FC246" s="57"/>
      <c r="FD246" s="57"/>
      <c r="FE246" s="57"/>
      <c r="FF246" s="57"/>
      <c r="FG246" s="57"/>
      <c r="FH246" s="57"/>
      <c r="FI246" s="57"/>
      <c r="FJ246" s="57"/>
      <c r="FK246" s="57"/>
      <c r="FL246" s="57"/>
      <c r="FM246" s="57"/>
      <c r="FN246" s="57"/>
      <c r="FO246" s="57"/>
      <c r="FP246" s="57"/>
      <c r="FQ246" s="57"/>
      <c r="FR246" s="57"/>
      <c r="FS246" s="57"/>
      <c r="FT246" s="57"/>
      <c r="FU246" s="57"/>
      <c r="FV246" s="57"/>
      <c r="FW246" s="57"/>
      <c r="FX246" s="57"/>
      <c r="FY246" s="57"/>
      <c r="FZ246" s="57"/>
      <c r="GA246" s="57"/>
      <c r="GB246" s="57"/>
      <c r="GC246" s="57"/>
      <c r="GD246" s="57"/>
      <c r="GE246" s="57"/>
      <c r="GF246" s="57"/>
      <c r="GG246" s="57"/>
      <c r="GH246" s="57"/>
      <c r="GI246" s="57"/>
      <c r="GJ246" s="57"/>
      <c r="GK246" s="57"/>
      <c r="GL246" s="57"/>
      <c r="GM246" s="57"/>
      <c r="GN246" s="57"/>
      <c r="GO246" s="57"/>
      <c r="GP246" s="57"/>
      <c r="GQ246" s="57"/>
      <c r="GR246" s="57"/>
      <c r="GS246" s="57"/>
      <c r="GT246" s="57"/>
      <c r="GU246" s="57"/>
      <c r="GV246" s="57"/>
      <c r="GW246" s="57"/>
      <c r="GX246" s="57"/>
      <c r="GY246" s="57"/>
      <c r="GZ246" s="57"/>
      <c r="HA246" s="57"/>
      <c r="HB246" s="57"/>
      <c r="HC246" s="57"/>
      <c r="HD246" s="57"/>
      <c r="HE246" s="57"/>
      <c r="HF246" s="57"/>
      <c r="HG246" s="57"/>
      <c r="HH246" s="57"/>
      <c r="HI246" s="57"/>
      <c r="HJ246" s="57"/>
      <c r="HK246" s="57"/>
      <c r="HL246" s="57"/>
      <c r="HM246" s="57"/>
      <c r="HN246" s="57"/>
      <c r="HO246" s="57"/>
      <c r="HP246" s="57"/>
      <c r="HQ246" s="57"/>
      <c r="HR246" s="57"/>
      <c r="HS246" s="57"/>
      <c r="HT246" s="57"/>
      <c r="HU246" s="57"/>
      <c r="HV246" s="57"/>
      <c r="HW246" s="57"/>
      <c r="HX246" s="57"/>
      <c r="HY246" s="57"/>
      <c r="HZ246" s="57"/>
      <c r="IA246" s="57"/>
      <c r="IB246" s="57"/>
      <c r="IC246" s="57"/>
      <c r="ID246" s="57"/>
      <c r="IE246" s="57"/>
      <c r="IF246" s="57"/>
      <c r="IG246" s="57"/>
      <c r="IH246" s="57"/>
      <c r="II246" s="57"/>
      <c r="IJ246" s="57"/>
      <c r="IK246" s="57"/>
      <c r="IL246" s="57"/>
      <c r="IM246" s="57"/>
      <c r="IN246" s="57"/>
      <c r="IO246" s="57"/>
      <c r="IP246" s="57"/>
      <c r="IQ246" s="57"/>
      <c r="IR246" s="57"/>
      <c r="IS246" s="57"/>
      <c r="IT246" s="57"/>
      <c r="IU246" s="57"/>
      <c r="IV246" s="57"/>
      <c r="IW246" s="57"/>
      <c r="IX246" s="57"/>
      <c r="IY246" s="57"/>
      <c r="IZ246" s="57"/>
      <c r="JA246" s="57"/>
      <c r="JB246" s="57"/>
      <c r="JC246" s="57"/>
      <c r="JD246" s="57"/>
      <c r="JE246" s="57"/>
      <c r="JF246" s="57"/>
      <c r="JG246" s="57"/>
      <c r="JH246" s="57"/>
      <c r="JI246" s="57"/>
      <c r="JJ246" s="57"/>
      <c r="JK246" s="57"/>
      <c r="JL246" s="57"/>
      <c r="JM246" s="57"/>
      <c r="JN246" s="57"/>
      <c r="JO246" s="57"/>
      <c r="JP246" s="57"/>
      <c r="JQ246" s="57"/>
      <c r="JR246" s="57"/>
      <c r="JS246" s="57"/>
      <c r="JT246" s="57"/>
      <c r="JU246" s="57"/>
      <c r="JV246" s="57"/>
      <c r="JW246" s="57"/>
      <c r="JX246" s="57"/>
      <c r="JY246" s="57"/>
      <c r="JZ246" s="57"/>
      <c r="KA246" s="57"/>
      <c r="KB246" s="57"/>
      <c r="KC246" s="57"/>
      <c r="KD246" s="57"/>
      <c r="KE246" s="57"/>
      <c r="KF246" s="57"/>
      <c r="KG246" s="57"/>
      <c r="KH246" s="57"/>
      <c r="KI246" s="57"/>
      <c r="KJ246" s="57"/>
      <c r="KK246" s="57"/>
      <c r="KL246" s="57"/>
      <c r="KM246" s="57"/>
      <c r="KN246" s="57"/>
      <c r="KO246" s="57"/>
      <c r="KP246" s="57"/>
      <c r="KQ246" s="57"/>
      <c r="KR246" s="57"/>
      <c r="KS246" s="57"/>
      <c r="KT246" s="57"/>
      <c r="KU246" s="57"/>
      <c r="KV246" s="57"/>
      <c r="KW246" s="57"/>
      <c r="KX246" s="57"/>
      <c r="KY246" s="57"/>
      <c r="KZ246" s="57"/>
      <c r="LA246" s="57"/>
      <c r="LB246" s="57"/>
      <c r="LC246" s="57"/>
      <c r="LD246" s="57"/>
      <c r="LE246" s="57"/>
      <c r="LF246" s="57"/>
      <c r="LG246" s="57"/>
      <c r="LH246" s="57"/>
      <c r="LI246" s="57"/>
      <c r="LJ246" s="57"/>
      <c r="LK246" s="57"/>
      <c r="LL246" s="57"/>
      <c r="LM246" s="57"/>
      <c r="LN246" s="57"/>
      <c r="LO246" s="57"/>
      <c r="LP246" s="57"/>
      <c r="LQ246" s="57"/>
      <c r="LR246" s="57"/>
      <c r="LS246" s="57"/>
      <c r="LT246" s="57"/>
      <c r="LU246" s="57"/>
      <c r="LV246" s="57"/>
      <c r="LW246" s="57"/>
      <c r="LX246" s="57"/>
      <c r="LY246" s="57"/>
      <c r="LZ246" s="57"/>
      <c r="MA246" s="57"/>
      <c r="MB246" s="57"/>
      <c r="MC246" s="57"/>
      <c r="MD246" s="57"/>
      <c r="ME246" s="57"/>
      <c r="MF246" s="57"/>
      <c r="MG246" s="57"/>
      <c r="MH246" s="57"/>
      <c r="MI246" s="57"/>
      <c r="MJ246" s="57"/>
      <c r="MK246" s="57"/>
      <c r="ML246" s="57"/>
      <c r="MM246" s="57"/>
      <c r="MN246" s="57"/>
      <c r="MO246" s="57"/>
      <c r="MP246" s="57"/>
      <c r="MQ246" s="57"/>
      <c r="MR246" s="57"/>
      <c r="MS246" s="57"/>
      <c r="MT246" s="57"/>
      <c r="MU246" s="57"/>
      <c r="MV246" s="57"/>
      <c r="MW246" s="57"/>
      <c r="MX246" s="57"/>
      <c r="MY246" s="57"/>
      <c r="MZ246" s="57"/>
      <c r="NA246" s="57"/>
      <c r="NB246" s="57"/>
      <c r="NC246" s="57"/>
      <c r="ND246" s="57"/>
      <c r="NE246" s="57"/>
      <c r="NF246" s="57"/>
      <c r="NG246" s="57"/>
      <c r="NH246" s="57"/>
      <c r="NI246" s="57"/>
      <c r="NJ246" s="57"/>
      <c r="NK246" s="57"/>
      <c r="NL246" s="57"/>
      <c r="NM246" s="57"/>
      <c r="NN246" s="57"/>
      <c r="NO246" s="57"/>
      <c r="NP246" s="57"/>
      <c r="NQ246" s="57"/>
      <c r="NR246" s="57"/>
      <c r="NS246" s="57"/>
      <c r="NT246" s="57"/>
      <c r="NU246" s="57"/>
      <c r="NV246" s="57"/>
      <c r="NW246" s="57"/>
      <c r="NX246" s="57"/>
      <c r="NY246" s="57"/>
      <c r="NZ246" s="57"/>
      <c r="OA246" s="57"/>
      <c r="OB246" s="57"/>
      <c r="OC246" s="57"/>
      <c r="OD246" s="57"/>
      <c r="OE246" s="57"/>
      <c r="OF246" s="57"/>
    </row>
    <row r="247" spans="1:396" x14ac:dyDescent="0.25">
      <c r="D247" s="57"/>
      <c r="E247" s="57"/>
      <c r="F247" s="57"/>
      <c r="G247" s="57"/>
      <c r="H247" s="57"/>
      <c r="I247" s="57"/>
      <c r="J247" s="57"/>
      <c r="K247" s="57"/>
      <c r="L247" s="57"/>
      <c r="M247" s="57"/>
      <c r="N247" s="57"/>
      <c r="O247" s="57"/>
      <c r="P247" s="57"/>
      <c r="Q247" s="57"/>
      <c r="R247" s="57"/>
      <c r="S247" s="57"/>
      <c r="T247" s="57"/>
      <c r="U247" s="57"/>
      <c r="V247" s="57"/>
      <c r="W247" s="57"/>
      <c r="X247" s="57"/>
      <c r="Y247" s="57"/>
      <c r="Z247" s="57"/>
      <c r="AA247" s="57"/>
      <c r="AB247" s="57"/>
      <c r="AC247" s="57"/>
      <c r="AD247" s="57"/>
      <c r="AE247" s="57"/>
      <c r="AF247" s="57"/>
      <c r="AG247" s="57"/>
      <c r="AH247" s="57"/>
      <c r="AI247" s="57"/>
      <c r="AJ247" s="57"/>
      <c r="AK247" s="57"/>
      <c r="AL247" s="57"/>
      <c r="AM247" s="57"/>
      <c r="AN247" s="57"/>
      <c r="AO247" s="57"/>
      <c r="AP247" s="57"/>
      <c r="AQ247" s="57"/>
      <c r="AR247" s="57"/>
      <c r="AS247" s="57"/>
      <c r="AT247" s="57"/>
      <c r="AU247" s="57"/>
      <c r="AV247" s="57"/>
      <c r="AW247" s="57"/>
      <c r="AX247" s="57"/>
      <c r="AY247" s="57"/>
      <c r="AZ247" s="57"/>
      <c r="BA247" s="57"/>
      <c r="BB247" s="57"/>
      <c r="BC247" s="57"/>
      <c r="BD247" s="57"/>
      <c r="BE247" s="57"/>
      <c r="BF247" s="57"/>
      <c r="BG247" s="57"/>
      <c r="BH247" s="57"/>
      <c r="BI247" s="57"/>
      <c r="BJ247" s="57"/>
      <c r="BK247" s="57"/>
      <c r="BL247" s="57"/>
      <c r="BM247" s="57"/>
      <c r="BN247" s="57"/>
      <c r="BO247" s="57"/>
      <c r="BP247" s="57"/>
      <c r="BQ247" s="57"/>
      <c r="BR247" s="57"/>
      <c r="BS247" s="57"/>
      <c r="BT247" s="57"/>
      <c r="BU247" s="57"/>
      <c r="BV247" s="57"/>
      <c r="BW247" s="57"/>
      <c r="BX247" s="57"/>
      <c r="BY247" s="57"/>
      <c r="BZ247" s="57"/>
      <c r="CA247" s="57"/>
      <c r="CB247" s="57"/>
      <c r="CC247" s="57"/>
      <c r="CD247" s="57"/>
      <c r="CE247" s="57"/>
      <c r="CF247" s="57"/>
      <c r="CG247" s="57"/>
      <c r="CH247" s="57"/>
      <c r="CI247" s="57"/>
      <c r="CJ247" s="57"/>
      <c r="CK247" s="57"/>
      <c r="CL247" s="57"/>
      <c r="CM247" s="57"/>
      <c r="CN247" s="57"/>
      <c r="CO247" s="57"/>
      <c r="CP247" s="57"/>
      <c r="CQ247" s="57"/>
      <c r="CR247" s="57"/>
      <c r="CS247" s="57"/>
      <c r="CT247" s="57"/>
      <c r="CU247" s="57"/>
      <c r="CV247" s="57"/>
      <c r="CW247" s="57"/>
      <c r="CX247" s="57"/>
      <c r="CY247" s="57"/>
      <c r="CZ247" s="57"/>
      <c r="DA247" s="57"/>
      <c r="DB247" s="57"/>
      <c r="DC247" s="57"/>
      <c r="DD247" s="57"/>
      <c r="DE247" s="57"/>
      <c r="DF247" s="57"/>
      <c r="DG247" s="57"/>
      <c r="DH247" s="57"/>
      <c r="DI247" s="57"/>
      <c r="DJ247" s="57"/>
      <c r="DK247" s="57"/>
      <c r="DL247" s="57"/>
      <c r="DM247" s="57"/>
      <c r="DN247" s="57"/>
      <c r="DO247" s="57"/>
      <c r="DP247" s="57"/>
      <c r="DQ247" s="57"/>
      <c r="DR247" s="57"/>
      <c r="DS247" s="57"/>
      <c r="DT247" s="57"/>
      <c r="DU247" s="57"/>
      <c r="DV247" s="57"/>
      <c r="DW247" s="57"/>
      <c r="DX247" s="57"/>
      <c r="DY247" s="57"/>
      <c r="DZ247" s="57"/>
      <c r="EA247" s="57"/>
      <c r="EB247" s="57"/>
      <c r="EC247" s="57"/>
      <c r="ED247" s="57"/>
      <c r="EE247" s="57"/>
      <c r="EF247" s="57"/>
      <c r="EG247" s="57"/>
      <c r="EH247" s="57"/>
      <c r="EI247" s="57"/>
      <c r="EJ247" s="57"/>
      <c r="EK247" s="57"/>
      <c r="EL247" s="57"/>
      <c r="EM247" s="57"/>
      <c r="EN247" s="57"/>
      <c r="EO247" s="57"/>
      <c r="EP247" s="57"/>
      <c r="EQ247" s="57"/>
      <c r="ER247" s="57"/>
      <c r="ES247" s="57"/>
      <c r="ET247" s="57"/>
      <c r="EU247" s="57"/>
      <c r="EV247" s="57"/>
      <c r="EW247" s="57"/>
      <c r="EX247" s="57"/>
      <c r="EY247" s="57"/>
      <c r="EZ247" s="57"/>
      <c r="FA247" s="57"/>
      <c r="FB247" s="57"/>
      <c r="FC247" s="57"/>
      <c r="FD247" s="57"/>
      <c r="FE247" s="57"/>
      <c r="FF247" s="57"/>
      <c r="FG247" s="57"/>
      <c r="FH247" s="57"/>
      <c r="FI247" s="57"/>
      <c r="FJ247" s="57"/>
      <c r="FK247" s="57"/>
      <c r="FL247" s="57"/>
      <c r="FM247" s="57"/>
      <c r="FN247" s="57"/>
      <c r="FO247" s="57"/>
      <c r="FP247" s="57"/>
      <c r="FQ247" s="57"/>
      <c r="FR247" s="57"/>
      <c r="FS247" s="57"/>
      <c r="FT247" s="57"/>
      <c r="FU247" s="57"/>
      <c r="FV247" s="57"/>
      <c r="FW247" s="57"/>
      <c r="FX247" s="57"/>
      <c r="FY247" s="57"/>
      <c r="FZ247" s="57"/>
      <c r="GA247" s="57"/>
      <c r="GB247" s="57"/>
      <c r="GC247" s="57"/>
      <c r="GD247" s="57"/>
      <c r="GE247" s="57"/>
      <c r="GF247" s="57"/>
      <c r="GG247" s="57"/>
      <c r="GH247" s="57"/>
      <c r="GI247" s="57"/>
      <c r="GJ247" s="57"/>
      <c r="GK247" s="57"/>
      <c r="GL247" s="57"/>
      <c r="GM247" s="57"/>
      <c r="GN247" s="57"/>
      <c r="GO247" s="57"/>
      <c r="GP247" s="57"/>
      <c r="GQ247" s="57"/>
      <c r="GR247" s="57"/>
      <c r="GS247" s="57"/>
      <c r="GT247" s="57"/>
      <c r="GU247" s="57"/>
      <c r="GV247" s="57"/>
      <c r="GW247" s="57"/>
      <c r="GX247" s="57"/>
      <c r="GY247" s="57"/>
      <c r="GZ247" s="57"/>
      <c r="HA247" s="57"/>
      <c r="HB247" s="57"/>
      <c r="HC247" s="57"/>
      <c r="HD247" s="57"/>
      <c r="HE247" s="57"/>
      <c r="HF247" s="57"/>
      <c r="HG247" s="57"/>
      <c r="HH247" s="57"/>
      <c r="HI247" s="57"/>
      <c r="HJ247" s="57"/>
      <c r="HK247" s="57"/>
      <c r="HL247" s="57"/>
      <c r="HM247" s="57"/>
      <c r="HN247" s="57"/>
      <c r="HO247" s="57"/>
      <c r="HP247" s="57"/>
      <c r="HQ247" s="57"/>
      <c r="HR247" s="57"/>
      <c r="HS247" s="57"/>
      <c r="HT247" s="57"/>
      <c r="HU247" s="57"/>
      <c r="HV247" s="57"/>
      <c r="HW247" s="57"/>
      <c r="HX247" s="57"/>
      <c r="HY247" s="57"/>
      <c r="HZ247" s="57"/>
      <c r="IA247" s="57"/>
      <c r="IB247" s="57"/>
      <c r="IC247" s="57"/>
      <c r="ID247" s="57"/>
      <c r="IE247" s="57"/>
      <c r="IF247" s="57"/>
      <c r="IG247" s="57"/>
      <c r="IH247" s="57"/>
      <c r="II247" s="57"/>
      <c r="IJ247" s="57"/>
      <c r="IK247" s="57"/>
      <c r="IL247" s="57"/>
      <c r="IM247" s="57"/>
      <c r="IN247" s="57"/>
      <c r="IO247" s="57"/>
      <c r="IP247" s="57"/>
      <c r="IQ247" s="57"/>
      <c r="IR247" s="57"/>
      <c r="IS247" s="57"/>
      <c r="IT247" s="57"/>
      <c r="IU247" s="57"/>
      <c r="IV247" s="57"/>
      <c r="IW247" s="57"/>
      <c r="IX247" s="57"/>
      <c r="IY247" s="57"/>
      <c r="IZ247" s="57"/>
      <c r="JA247" s="57"/>
      <c r="JB247" s="57"/>
      <c r="JC247" s="57"/>
      <c r="JD247" s="57"/>
      <c r="JE247" s="57"/>
      <c r="JF247" s="57"/>
      <c r="JG247" s="57"/>
      <c r="JH247" s="57"/>
      <c r="JI247" s="57"/>
      <c r="JJ247" s="57"/>
      <c r="JK247" s="57"/>
      <c r="JL247" s="57"/>
      <c r="JM247" s="57"/>
      <c r="JN247" s="57"/>
      <c r="JO247" s="57"/>
      <c r="JP247" s="57"/>
      <c r="JQ247" s="57"/>
      <c r="JR247" s="57"/>
      <c r="JS247" s="57"/>
      <c r="JT247" s="57"/>
      <c r="JU247" s="57"/>
      <c r="JV247" s="57"/>
      <c r="JW247" s="57"/>
      <c r="JX247" s="57"/>
      <c r="JY247" s="57"/>
      <c r="JZ247" s="57"/>
      <c r="KA247" s="57"/>
      <c r="KB247" s="57"/>
      <c r="KC247" s="57"/>
      <c r="KD247" s="57"/>
      <c r="KE247" s="57"/>
      <c r="KF247" s="57"/>
      <c r="KG247" s="57"/>
      <c r="KH247" s="57"/>
      <c r="KI247" s="57"/>
      <c r="KJ247" s="57"/>
      <c r="KK247" s="57"/>
      <c r="KL247" s="57"/>
      <c r="KM247" s="57"/>
      <c r="KN247" s="57"/>
      <c r="KO247" s="57"/>
      <c r="KP247" s="57"/>
      <c r="KQ247" s="57"/>
      <c r="KR247" s="57"/>
      <c r="KS247" s="57"/>
      <c r="KT247" s="57"/>
      <c r="KU247" s="57"/>
      <c r="KV247" s="57"/>
      <c r="KW247" s="57"/>
      <c r="KX247" s="57"/>
      <c r="KY247" s="57"/>
      <c r="KZ247" s="57"/>
      <c r="LA247" s="57"/>
      <c r="LB247" s="57"/>
      <c r="LC247" s="57"/>
      <c r="LD247" s="57"/>
      <c r="LE247" s="57"/>
      <c r="LF247" s="57"/>
      <c r="LG247" s="57"/>
      <c r="LH247" s="57"/>
      <c r="LI247" s="57"/>
      <c r="LJ247" s="57"/>
      <c r="LK247" s="57"/>
      <c r="LL247" s="57"/>
      <c r="LM247" s="57"/>
      <c r="LN247" s="57"/>
      <c r="LO247" s="57"/>
      <c r="LP247" s="57"/>
      <c r="LQ247" s="57"/>
      <c r="LR247" s="57"/>
      <c r="LS247" s="57"/>
      <c r="LT247" s="57"/>
      <c r="LU247" s="57"/>
      <c r="LV247" s="57"/>
      <c r="LW247" s="57"/>
      <c r="LX247" s="57"/>
      <c r="LY247" s="57"/>
      <c r="LZ247" s="57"/>
      <c r="MA247" s="57"/>
      <c r="MB247" s="57"/>
      <c r="MC247" s="57"/>
      <c r="MD247" s="57"/>
      <c r="ME247" s="57"/>
      <c r="MF247" s="57"/>
      <c r="MG247" s="57"/>
      <c r="MH247" s="57"/>
      <c r="MI247" s="57"/>
      <c r="MJ247" s="57"/>
      <c r="MK247" s="57"/>
      <c r="ML247" s="57"/>
      <c r="MM247" s="57"/>
      <c r="MN247" s="57"/>
      <c r="MO247" s="57"/>
      <c r="MP247" s="57"/>
      <c r="MQ247" s="57"/>
      <c r="MR247" s="57"/>
      <c r="MS247" s="57"/>
      <c r="MT247" s="57"/>
      <c r="MU247" s="57"/>
      <c r="MV247" s="57"/>
      <c r="MW247" s="57"/>
      <c r="MX247" s="57"/>
      <c r="MY247" s="57"/>
      <c r="MZ247" s="57"/>
      <c r="NA247" s="57"/>
      <c r="NB247" s="57"/>
      <c r="NC247" s="57"/>
      <c r="ND247" s="57"/>
      <c r="NE247" s="57"/>
      <c r="NF247" s="57"/>
      <c r="NG247" s="57"/>
      <c r="NH247" s="57"/>
      <c r="NI247" s="57"/>
      <c r="NJ247" s="57"/>
      <c r="NK247" s="57"/>
      <c r="NL247" s="57"/>
      <c r="NM247" s="57"/>
      <c r="NN247" s="57"/>
      <c r="NO247" s="57"/>
      <c r="NP247" s="57"/>
      <c r="NQ247" s="57"/>
      <c r="NR247" s="57"/>
      <c r="NS247" s="57"/>
      <c r="NT247" s="57"/>
      <c r="NU247" s="57"/>
      <c r="NV247" s="57"/>
      <c r="NW247" s="57"/>
      <c r="NX247" s="57"/>
      <c r="NY247" s="57"/>
      <c r="NZ247" s="57"/>
      <c r="OA247" s="57"/>
      <c r="OB247" s="57"/>
      <c r="OC247" s="57"/>
      <c r="OD247" s="57"/>
      <c r="OE247" s="57"/>
      <c r="OF247" s="57"/>
    </row>
    <row r="248" spans="1:396" x14ac:dyDescent="0.25">
      <c r="A248" s="58">
        <v>5</v>
      </c>
      <c r="B248" s="58">
        <v>42</v>
      </c>
      <c r="C248" s="59" t="s">
        <v>75</v>
      </c>
      <c r="D248" s="59">
        <f>VLOOKUP($B248,'Shift Plan'!$A$8:$N$55,14,FALSE)</f>
        <v>28</v>
      </c>
      <c r="E248" s="57" t="s">
        <v>65</v>
      </c>
      <c r="F248" s="57" t="s">
        <v>66</v>
      </c>
      <c r="G248" s="57"/>
      <c r="H248" s="57"/>
      <c r="I248" s="57"/>
      <c r="J248" s="57"/>
      <c r="K248" s="57"/>
      <c r="L248" s="57"/>
      <c r="M248" s="57"/>
      <c r="N248" s="57"/>
      <c r="O248" s="57"/>
      <c r="P248" s="57"/>
      <c r="Q248" s="57"/>
      <c r="R248" s="57"/>
      <c r="S248" s="57"/>
      <c r="T248" s="57"/>
      <c r="U248" s="57"/>
      <c r="V248" s="57"/>
      <c r="W248" s="57"/>
      <c r="X248" s="57"/>
      <c r="Y248" s="57"/>
      <c r="Z248" s="57"/>
      <c r="AA248" s="57"/>
      <c r="AB248" s="57"/>
      <c r="AC248" s="57"/>
      <c r="AD248" s="57"/>
      <c r="AE248" s="57"/>
      <c r="AF248" s="57"/>
      <c r="AG248" s="57"/>
      <c r="AH248" s="57"/>
      <c r="AI248" s="57"/>
      <c r="AJ248" s="57"/>
      <c r="AK248" s="57"/>
      <c r="AL248" s="57"/>
      <c r="AM248" s="57"/>
      <c r="AN248" s="57"/>
      <c r="AO248" s="57"/>
      <c r="AP248" s="57"/>
      <c r="AQ248" s="57"/>
      <c r="AR248" s="57"/>
      <c r="AS248" s="57"/>
      <c r="AT248" s="57"/>
    </row>
    <row r="249" spans="1:396" x14ac:dyDescent="0.25">
      <c r="C249" s="60" t="s">
        <v>34</v>
      </c>
      <c r="D249" s="57">
        <f>VLOOKUP($B248,'Shift Plan'!$A$8:$L$55,12,FALSE)</f>
        <v>8</v>
      </c>
      <c r="E249" s="57" t="s">
        <v>17</v>
      </c>
      <c r="F249" s="57" t="s">
        <v>18</v>
      </c>
      <c r="G249" s="57" t="s">
        <v>19</v>
      </c>
      <c r="H249" s="57" t="s">
        <v>20</v>
      </c>
      <c r="I249" s="57" t="s">
        <v>21</v>
      </c>
      <c r="J249" s="57" t="s">
        <v>22</v>
      </c>
      <c r="K249" s="57" t="s">
        <v>23</v>
      </c>
      <c r="L249" s="57" t="s">
        <v>17</v>
      </c>
      <c r="M249" s="57" t="s">
        <v>18</v>
      </c>
      <c r="N249" s="57" t="s">
        <v>19</v>
      </c>
      <c r="O249" s="57" t="s">
        <v>20</v>
      </c>
      <c r="P249" s="57" t="s">
        <v>21</v>
      </c>
      <c r="Q249" s="57" t="s">
        <v>22</v>
      </c>
      <c r="R249" s="57" t="s">
        <v>23</v>
      </c>
      <c r="S249" s="57" t="s">
        <v>17</v>
      </c>
      <c r="T249" s="57" t="s">
        <v>18</v>
      </c>
      <c r="U249" s="57" t="s">
        <v>19</v>
      </c>
      <c r="V249" s="57" t="s">
        <v>20</v>
      </c>
      <c r="W249" s="57" t="s">
        <v>21</v>
      </c>
      <c r="X249" s="57" t="s">
        <v>22</v>
      </c>
      <c r="Y249" s="57" t="s">
        <v>23</v>
      </c>
      <c r="Z249" s="57" t="s">
        <v>17</v>
      </c>
      <c r="AA249" s="57" t="s">
        <v>18</v>
      </c>
      <c r="AB249" s="57" t="s">
        <v>19</v>
      </c>
      <c r="AC249" s="57" t="s">
        <v>20</v>
      </c>
      <c r="AD249" s="57" t="s">
        <v>21</v>
      </c>
      <c r="AE249" s="57" t="s">
        <v>22</v>
      </c>
      <c r="AF249" s="57" t="s">
        <v>23</v>
      </c>
      <c r="AG249" s="57" t="s">
        <v>17</v>
      </c>
      <c r="AH249" s="57" t="s">
        <v>18</v>
      </c>
      <c r="AI249" s="57" t="s">
        <v>19</v>
      </c>
      <c r="AJ249" s="57" t="s">
        <v>20</v>
      </c>
      <c r="AK249" s="57" t="s">
        <v>21</v>
      </c>
      <c r="AL249" s="57" t="s">
        <v>22</v>
      </c>
      <c r="AM249" s="57" t="s">
        <v>23</v>
      </c>
      <c r="AN249" s="57"/>
      <c r="AO249" s="57"/>
      <c r="AP249" s="57"/>
      <c r="AQ249" s="57"/>
      <c r="AR249" s="57"/>
      <c r="AS249" s="57"/>
      <c r="AT249" s="57"/>
      <c r="AU249" s="57"/>
      <c r="AV249" s="57"/>
      <c r="AW249" s="57"/>
      <c r="AX249" s="57"/>
      <c r="AY249" s="57"/>
      <c r="AZ249" s="57"/>
      <c r="BA249" s="57"/>
      <c r="BB249" s="57"/>
      <c r="BC249" s="57"/>
      <c r="BD249" s="57"/>
      <c r="BE249" s="57"/>
      <c r="BF249" s="57"/>
      <c r="BG249" s="57"/>
      <c r="BH249" s="57"/>
    </row>
    <row r="250" spans="1:396" x14ac:dyDescent="0.25">
      <c r="C250" s="60">
        <f>B248</f>
        <v>42</v>
      </c>
      <c r="D250" s="57">
        <f ca="1">IF(D251&lt;7,COUNTIF(E250:OFFSET(E250,0,D248-1,4,1),"A")*D249/(D248/7),COUNTIF(E250:OFFSET(E250,0,D248-1,4,1),"A")*D249*7/D248)</f>
        <v>42</v>
      </c>
      <c r="E250" s="57" t="s">
        <v>25</v>
      </c>
      <c r="F250" s="57" t="s">
        <v>25</v>
      </c>
      <c r="G250" s="57" t="s">
        <v>25</v>
      </c>
      <c r="H250" s="57" t="s">
        <v>25</v>
      </c>
      <c r="I250" s="57" t="s">
        <v>25</v>
      </c>
      <c r="J250" s="57" t="s">
        <v>25</v>
      </c>
      <c r="K250" s="57" t="s">
        <v>25</v>
      </c>
      <c r="L250" s="57" t="s">
        <v>28</v>
      </c>
      <c r="M250" s="57" t="s">
        <v>28</v>
      </c>
      <c r="N250" s="57" t="s">
        <v>28</v>
      </c>
      <c r="O250" s="57" t="s">
        <v>28</v>
      </c>
      <c r="P250" s="57" t="s">
        <v>28</v>
      </c>
      <c r="Q250" s="57" t="s">
        <v>28</v>
      </c>
      <c r="R250" s="57" t="s">
        <v>28</v>
      </c>
      <c r="S250" s="57" t="s">
        <v>27</v>
      </c>
      <c r="T250" s="57" t="s">
        <v>27</v>
      </c>
      <c r="U250" s="57" t="s">
        <v>27</v>
      </c>
      <c r="V250" s="57" t="s">
        <v>27</v>
      </c>
      <c r="W250" s="57" t="s">
        <v>27</v>
      </c>
      <c r="X250" s="57" t="s">
        <v>27</v>
      </c>
      <c r="Y250" s="57" t="s">
        <v>27</v>
      </c>
      <c r="Z250" s="57" t="s">
        <v>26</v>
      </c>
      <c r="AA250" s="57" t="s">
        <v>26</v>
      </c>
      <c r="AB250" s="57" t="s">
        <v>26</v>
      </c>
      <c r="AC250" s="57" t="s">
        <v>26</v>
      </c>
      <c r="AD250" s="57" t="s">
        <v>26</v>
      </c>
      <c r="AE250" s="57" t="s">
        <v>26</v>
      </c>
      <c r="AF250" s="57" t="s">
        <v>26</v>
      </c>
      <c r="AG250" s="57" t="s">
        <v>25</v>
      </c>
      <c r="AH250" s="57" t="s">
        <v>25</v>
      </c>
      <c r="AI250" s="57" t="s">
        <v>25</v>
      </c>
      <c r="AJ250" s="57" t="s">
        <v>25</v>
      </c>
      <c r="AK250" s="57" t="s">
        <v>25</v>
      </c>
      <c r="AL250" s="57" t="s">
        <v>25</v>
      </c>
      <c r="AM250" s="57" t="s">
        <v>25</v>
      </c>
      <c r="AN250" s="57"/>
      <c r="AO250" s="57"/>
      <c r="AP250" s="57"/>
      <c r="AQ250" s="57"/>
      <c r="AR250" s="57"/>
      <c r="AS250" s="57"/>
      <c r="AT250" s="57"/>
      <c r="AU250" s="57"/>
      <c r="AV250" s="57"/>
      <c r="AW250" s="57"/>
      <c r="AX250" s="57"/>
      <c r="AY250" s="57"/>
      <c r="AZ250" s="57"/>
      <c r="BA250" s="57"/>
      <c r="BB250" s="57"/>
      <c r="BC250" s="57"/>
      <c r="BD250" s="57"/>
      <c r="BE250" s="57"/>
      <c r="BF250" s="57"/>
      <c r="BG250" s="57"/>
      <c r="BH250" s="57"/>
      <c r="BI250" s="57"/>
      <c r="BJ250" s="57"/>
      <c r="BK250" s="57"/>
      <c r="BL250" s="57"/>
      <c r="BM250" s="57"/>
      <c r="BN250" s="57"/>
      <c r="BO250" s="57"/>
      <c r="BP250" s="57"/>
      <c r="BQ250" s="57"/>
      <c r="BR250" s="57"/>
      <c r="BS250" s="57"/>
      <c r="BT250" s="57"/>
      <c r="BU250" s="57"/>
      <c r="BV250" s="57"/>
      <c r="BW250" s="57"/>
      <c r="BX250" s="57"/>
      <c r="BY250" s="57"/>
      <c r="BZ250" s="57"/>
      <c r="CA250" s="57"/>
      <c r="CB250" s="57"/>
      <c r="CC250" s="57"/>
      <c r="CD250" s="57"/>
      <c r="CE250" s="57"/>
      <c r="CF250" s="57"/>
      <c r="CG250" s="57"/>
      <c r="CH250" s="57"/>
      <c r="CI250" s="57"/>
      <c r="CJ250" s="57"/>
      <c r="CK250" s="57"/>
      <c r="CL250" s="57"/>
      <c r="CM250" s="57"/>
      <c r="CN250" s="57"/>
      <c r="CO250" s="57"/>
      <c r="CP250" s="57"/>
      <c r="CQ250" s="57"/>
      <c r="CR250" s="57"/>
      <c r="CS250" s="57"/>
      <c r="CT250" s="57"/>
      <c r="CU250" s="57"/>
      <c r="CV250" s="57"/>
      <c r="CW250" s="57"/>
      <c r="CX250" s="57"/>
      <c r="CY250" s="57"/>
      <c r="CZ250" s="57"/>
      <c r="DA250" s="57"/>
      <c r="DB250" s="57"/>
      <c r="DC250" s="57"/>
      <c r="DD250" s="57"/>
      <c r="DE250" s="57"/>
      <c r="DF250" s="57"/>
      <c r="DG250" s="57"/>
      <c r="DH250" s="57"/>
      <c r="DI250" s="57"/>
      <c r="DJ250" s="57"/>
      <c r="DK250" s="57"/>
      <c r="DL250" s="57"/>
      <c r="DM250" s="57"/>
      <c r="DN250" s="57"/>
      <c r="DO250" s="57"/>
      <c r="DP250" s="57"/>
      <c r="DQ250" s="57"/>
      <c r="DR250" s="57"/>
      <c r="DS250" s="57"/>
      <c r="DT250" s="57"/>
      <c r="DU250" s="57"/>
      <c r="DV250" s="57"/>
      <c r="DW250" s="57"/>
      <c r="DX250" s="57"/>
      <c r="DY250" s="57"/>
      <c r="DZ250" s="57"/>
      <c r="EA250" s="57"/>
      <c r="EB250" s="57"/>
      <c r="EC250" s="57"/>
      <c r="ED250" s="57"/>
      <c r="EE250" s="57"/>
      <c r="EF250" s="57"/>
      <c r="EG250" s="57"/>
      <c r="EH250" s="57"/>
      <c r="EI250" s="57"/>
      <c r="EJ250" s="57"/>
      <c r="EK250" s="57"/>
      <c r="EL250" s="57"/>
      <c r="EM250" s="57"/>
      <c r="EN250" s="57"/>
      <c r="EO250" s="57"/>
      <c r="EP250" s="57"/>
      <c r="EQ250" s="57"/>
      <c r="ER250" s="57"/>
      <c r="ES250" s="57"/>
      <c r="ET250" s="57"/>
      <c r="EU250" s="57"/>
      <c r="EV250" s="57"/>
      <c r="EW250" s="57"/>
      <c r="EX250" s="57"/>
      <c r="EY250" s="57"/>
      <c r="EZ250" s="57"/>
      <c r="FA250" s="57"/>
      <c r="FB250" s="57"/>
      <c r="FC250" s="57"/>
      <c r="FD250" s="57"/>
      <c r="FE250" s="57"/>
      <c r="FF250" s="57"/>
      <c r="FG250" s="57"/>
      <c r="FH250" s="57"/>
      <c r="FI250" s="57"/>
      <c r="FJ250" s="57"/>
      <c r="FK250" s="57"/>
      <c r="FL250" s="57"/>
      <c r="FM250" s="57"/>
      <c r="FN250" s="57"/>
      <c r="FO250" s="57"/>
      <c r="FP250" s="57"/>
      <c r="FQ250" s="57"/>
      <c r="FR250" s="57"/>
      <c r="FS250" s="57"/>
      <c r="FT250" s="57"/>
      <c r="FU250" s="57"/>
      <c r="FV250" s="57"/>
      <c r="FW250" s="57"/>
      <c r="FX250" s="57"/>
      <c r="FY250" s="57"/>
      <c r="FZ250" s="57"/>
      <c r="GA250" s="57"/>
      <c r="GB250" s="57"/>
      <c r="GC250" s="57"/>
      <c r="GD250" s="57"/>
      <c r="GE250" s="57"/>
      <c r="GF250" s="57"/>
      <c r="GG250" s="57"/>
      <c r="GH250" s="57"/>
      <c r="GI250" s="57"/>
      <c r="GJ250" s="57"/>
      <c r="GK250" s="57"/>
      <c r="GL250" s="57"/>
      <c r="GM250" s="57"/>
      <c r="GN250" s="57"/>
      <c r="GO250" s="57"/>
      <c r="GP250" s="57"/>
      <c r="GQ250" s="57"/>
      <c r="GR250" s="57"/>
      <c r="GS250" s="57"/>
      <c r="GT250" s="57"/>
      <c r="GU250" s="57"/>
      <c r="GV250" s="57"/>
      <c r="GW250" s="57"/>
      <c r="GX250" s="57"/>
      <c r="GY250" s="57"/>
      <c r="GZ250" s="57"/>
      <c r="HA250" s="57"/>
      <c r="HB250" s="57"/>
      <c r="HC250" s="57"/>
      <c r="HD250" s="57"/>
      <c r="HE250" s="57"/>
      <c r="HF250" s="57"/>
      <c r="HG250" s="57"/>
      <c r="HH250" s="57"/>
      <c r="HI250" s="57"/>
      <c r="HJ250" s="57"/>
      <c r="HK250" s="57"/>
      <c r="HL250" s="57"/>
      <c r="HM250" s="57"/>
      <c r="HN250" s="57"/>
      <c r="HO250" s="57"/>
      <c r="HP250" s="57"/>
      <c r="HQ250" s="57"/>
      <c r="HR250" s="57"/>
      <c r="HS250" s="57"/>
      <c r="HT250" s="57"/>
      <c r="HU250" s="57"/>
      <c r="HV250" s="57"/>
      <c r="HW250" s="57"/>
      <c r="HX250" s="57"/>
      <c r="HY250" s="57"/>
      <c r="HZ250" s="57"/>
      <c r="IA250" s="57"/>
      <c r="IB250" s="57"/>
      <c r="IC250" s="57"/>
      <c r="ID250" s="57"/>
      <c r="IE250" s="57"/>
      <c r="IF250" s="57"/>
      <c r="IG250" s="57"/>
      <c r="IH250" s="57"/>
      <c r="II250" s="57"/>
      <c r="IJ250" s="57"/>
      <c r="IK250" s="57"/>
      <c r="IL250" s="57"/>
      <c r="IM250" s="57"/>
      <c r="IN250" s="57"/>
      <c r="IO250" s="57"/>
      <c r="IP250" s="57"/>
      <c r="IQ250" s="57"/>
      <c r="IR250" s="57"/>
      <c r="IS250" s="57"/>
      <c r="IT250" s="57"/>
      <c r="IU250" s="57"/>
      <c r="IV250" s="57"/>
      <c r="IW250" s="57"/>
      <c r="IX250" s="57"/>
      <c r="IY250" s="57"/>
      <c r="IZ250" s="57"/>
      <c r="JA250" s="57"/>
      <c r="JB250" s="57"/>
      <c r="JC250" s="57"/>
      <c r="JD250" s="57"/>
      <c r="JE250" s="57"/>
      <c r="JF250" s="57"/>
      <c r="JG250" s="57"/>
      <c r="JH250" s="57"/>
      <c r="JI250" s="57"/>
      <c r="JJ250" s="57"/>
      <c r="JK250" s="57"/>
      <c r="JL250" s="57"/>
      <c r="JM250" s="57"/>
      <c r="JN250" s="57"/>
      <c r="JO250" s="57"/>
      <c r="JP250" s="57"/>
      <c r="JQ250" s="57"/>
      <c r="JR250" s="57"/>
      <c r="JS250" s="57"/>
      <c r="JT250" s="57"/>
      <c r="JU250" s="57"/>
      <c r="JV250" s="57"/>
      <c r="JW250" s="57"/>
      <c r="JX250" s="57"/>
      <c r="JY250" s="57"/>
      <c r="JZ250" s="57"/>
      <c r="KA250" s="57"/>
      <c r="KB250" s="57"/>
      <c r="KC250" s="57"/>
      <c r="KD250" s="57"/>
      <c r="KE250" s="57"/>
      <c r="KF250" s="57"/>
      <c r="KG250" s="57"/>
      <c r="KH250" s="57"/>
      <c r="KI250" s="57"/>
      <c r="KJ250" s="57"/>
      <c r="KK250" s="57"/>
      <c r="KL250" s="57"/>
      <c r="KM250" s="57"/>
      <c r="KN250" s="57"/>
      <c r="KO250" s="57"/>
      <c r="KP250" s="57"/>
      <c r="KQ250" s="57"/>
      <c r="KR250" s="57"/>
      <c r="KS250" s="57"/>
      <c r="KT250" s="57"/>
      <c r="KU250" s="57"/>
      <c r="KV250" s="57"/>
      <c r="KW250" s="57"/>
      <c r="KX250" s="57"/>
      <c r="KY250" s="57"/>
      <c r="KZ250" s="57"/>
      <c r="LA250" s="57"/>
      <c r="LB250" s="57"/>
      <c r="LC250" s="57"/>
      <c r="LD250" s="57"/>
      <c r="LE250" s="57"/>
      <c r="LF250" s="57"/>
      <c r="LG250" s="57"/>
      <c r="LH250" s="57"/>
      <c r="LI250" s="57"/>
      <c r="LJ250" s="57"/>
      <c r="LK250" s="57"/>
      <c r="LL250" s="57"/>
      <c r="LM250" s="57"/>
      <c r="LN250" s="57"/>
      <c r="LO250" s="57"/>
      <c r="LP250" s="57"/>
      <c r="LQ250" s="57"/>
      <c r="LR250" s="57"/>
      <c r="LS250" s="57"/>
      <c r="LT250" s="57"/>
      <c r="LU250" s="57"/>
      <c r="LV250" s="57"/>
      <c r="LW250" s="57"/>
      <c r="LX250" s="57"/>
      <c r="LY250" s="57"/>
      <c r="LZ250" s="57"/>
      <c r="MA250" s="57"/>
      <c r="MB250" s="57"/>
      <c r="MC250" s="57"/>
      <c r="MD250" s="57"/>
      <c r="ME250" s="57"/>
      <c r="MF250" s="57"/>
      <c r="MG250" s="57"/>
      <c r="MH250" s="57"/>
      <c r="MI250" s="57"/>
      <c r="MJ250" s="57"/>
      <c r="MK250" s="57"/>
      <c r="ML250" s="57"/>
      <c r="MM250" s="57"/>
      <c r="MN250" s="57"/>
      <c r="MO250" s="57"/>
      <c r="MP250" s="57"/>
      <c r="MQ250" s="57"/>
      <c r="MR250" s="57"/>
      <c r="MS250" s="57"/>
      <c r="MT250" s="57"/>
      <c r="MU250" s="57"/>
      <c r="MV250" s="57"/>
      <c r="MW250" s="57"/>
      <c r="MX250" s="57"/>
      <c r="MY250" s="57"/>
      <c r="MZ250" s="57"/>
      <c r="NA250" s="57"/>
      <c r="NB250" s="57"/>
      <c r="NC250" s="57"/>
      <c r="ND250" s="57"/>
      <c r="NE250" s="57"/>
      <c r="NF250" s="57"/>
      <c r="NG250" s="57"/>
      <c r="NH250" s="57"/>
      <c r="NI250" s="57"/>
      <c r="NJ250" s="57"/>
      <c r="NK250" s="57"/>
      <c r="NL250" s="57"/>
      <c r="NM250" s="57"/>
      <c r="NN250" s="57"/>
      <c r="NO250" s="57"/>
      <c r="NP250" s="57"/>
      <c r="NQ250" s="57"/>
      <c r="NR250" s="57"/>
      <c r="NS250" s="57"/>
      <c r="NT250" s="57"/>
      <c r="NU250" s="57"/>
      <c r="NV250" s="57"/>
      <c r="NW250" s="57"/>
      <c r="NX250" s="57"/>
      <c r="NY250" s="57"/>
      <c r="NZ250" s="57"/>
      <c r="OA250" s="57"/>
      <c r="OB250" s="57"/>
      <c r="OC250" s="57"/>
      <c r="OD250" s="57"/>
      <c r="OE250" s="57"/>
      <c r="OF250" s="57"/>
    </row>
    <row r="251" spans="1:396" x14ac:dyDescent="0.25">
      <c r="D251" s="57">
        <f>VLOOKUP($B248,'Shift Plan'!$A$8:$H$55,8,FALSE)</f>
        <v>7</v>
      </c>
      <c r="E251" s="57" t="s">
        <v>27</v>
      </c>
      <c r="F251" s="57" t="s">
        <v>27</v>
      </c>
      <c r="G251" s="57" t="s">
        <v>26</v>
      </c>
      <c r="H251" s="57" t="s">
        <v>26</v>
      </c>
      <c r="I251" s="57" t="s">
        <v>26</v>
      </c>
      <c r="J251" s="57" t="s">
        <v>26</v>
      </c>
      <c r="K251" s="57" t="s">
        <v>26</v>
      </c>
      <c r="L251" s="57" t="s">
        <v>26</v>
      </c>
      <c r="M251" s="57" t="s">
        <v>26</v>
      </c>
      <c r="N251" s="57" t="s">
        <v>25</v>
      </c>
      <c r="O251" s="57" t="s">
        <v>25</v>
      </c>
      <c r="P251" s="57" t="s">
        <v>25</v>
      </c>
      <c r="Q251" s="57" t="s">
        <v>25</v>
      </c>
      <c r="R251" s="57" t="s">
        <v>25</v>
      </c>
      <c r="S251" s="57" t="s">
        <v>25</v>
      </c>
      <c r="T251" s="57" t="s">
        <v>25</v>
      </c>
      <c r="U251" s="57" t="s">
        <v>28</v>
      </c>
      <c r="V251" s="57" t="s">
        <v>28</v>
      </c>
      <c r="W251" s="57" t="s">
        <v>28</v>
      </c>
      <c r="X251" s="57" t="s">
        <v>28</v>
      </c>
      <c r="Y251" s="57" t="s">
        <v>28</v>
      </c>
      <c r="Z251" s="57" t="s">
        <v>28</v>
      </c>
      <c r="AA251" s="57" t="s">
        <v>28</v>
      </c>
      <c r="AB251" s="57" t="s">
        <v>27</v>
      </c>
      <c r="AC251" s="57" t="s">
        <v>27</v>
      </c>
      <c r="AD251" s="57" t="s">
        <v>27</v>
      </c>
      <c r="AE251" s="57" t="s">
        <v>27</v>
      </c>
      <c r="AF251" s="57" t="s">
        <v>27</v>
      </c>
      <c r="AG251" s="57" t="s">
        <v>27</v>
      </c>
      <c r="AH251" s="57" t="s">
        <v>27</v>
      </c>
      <c r="AI251" s="57" t="s">
        <v>26</v>
      </c>
      <c r="AJ251" s="57" t="s">
        <v>26</v>
      </c>
      <c r="AK251" s="57" t="s">
        <v>26</v>
      </c>
      <c r="AL251" s="57" t="s">
        <v>26</v>
      </c>
      <c r="AM251" s="57" t="s">
        <v>26</v>
      </c>
      <c r="AN251" s="57"/>
      <c r="AO251" s="57"/>
      <c r="AP251" s="57"/>
      <c r="AQ251" s="57"/>
      <c r="AR251" s="57"/>
      <c r="AS251" s="57"/>
      <c r="AT251" s="57"/>
      <c r="AU251" s="57"/>
      <c r="AV251" s="57"/>
      <c r="AW251" s="57"/>
      <c r="AX251" s="57"/>
      <c r="AY251" s="57"/>
      <c r="AZ251" s="57"/>
      <c r="BA251" s="57"/>
      <c r="BB251" s="57"/>
      <c r="BC251" s="57"/>
      <c r="BD251" s="57"/>
      <c r="BE251" s="57"/>
      <c r="BF251" s="57"/>
      <c r="BG251" s="57"/>
      <c r="BH251" s="57"/>
      <c r="BI251" s="57"/>
      <c r="BJ251" s="57"/>
      <c r="BK251" s="57"/>
      <c r="BL251" s="57"/>
      <c r="BM251" s="57"/>
      <c r="BN251" s="57"/>
      <c r="BO251" s="57"/>
      <c r="BP251" s="57"/>
      <c r="BQ251" s="57"/>
      <c r="BR251" s="57"/>
      <c r="BS251" s="57"/>
      <c r="BT251" s="57"/>
      <c r="BU251" s="57"/>
      <c r="BV251" s="57"/>
      <c r="BW251" s="57"/>
      <c r="BX251" s="57"/>
      <c r="BY251" s="57"/>
      <c r="BZ251" s="57"/>
      <c r="CA251" s="57"/>
      <c r="CB251" s="57"/>
      <c r="CC251" s="57"/>
      <c r="CD251" s="57"/>
      <c r="CE251" s="57"/>
      <c r="CF251" s="57"/>
      <c r="CG251" s="57"/>
      <c r="CH251" s="57"/>
      <c r="CI251" s="57"/>
      <c r="CJ251" s="57"/>
      <c r="CK251" s="57"/>
      <c r="CL251" s="57"/>
      <c r="CM251" s="57"/>
      <c r="CN251" s="57"/>
      <c r="CO251" s="57"/>
      <c r="CP251" s="57"/>
      <c r="CQ251" s="57"/>
      <c r="CR251" s="57"/>
      <c r="CS251" s="57"/>
      <c r="CT251" s="57"/>
      <c r="CU251" s="57"/>
      <c r="CV251" s="57"/>
      <c r="CW251" s="57"/>
      <c r="CX251" s="57"/>
      <c r="CY251" s="57"/>
      <c r="CZ251" s="57"/>
      <c r="DA251" s="57"/>
      <c r="DB251" s="57"/>
      <c r="DC251" s="57"/>
      <c r="DD251" s="57"/>
      <c r="DE251" s="57"/>
      <c r="DF251" s="57"/>
      <c r="DG251" s="57"/>
      <c r="DH251" s="57"/>
      <c r="DI251" s="57"/>
      <c r="DJ251" s="57"/>
      <c r="DK251" s="57"/>
      <c r="DL251" s="57"/>
      <c r="DM251" s="57"/>
      <c r="DN251" s="57"/>
      <c r="DO251" s="57"/>
      <c r="DP251" s="57"/>
      <c r="DQ251" s="57"/>
      <c r="DR251" s="57"/>
      <c r="DS251" s="57"/>
      <c r="DT251" s="57"/>
      <c r="DU251" s="57"/>
      <c r="DV251" s="57"/>
      <c r="DW251" s="57"/>
      <c r="DX251" s="57"/>
      <c r="DY251" s="57"/>
      <c r="DZ251" s="57"/>
      <c r="EA251" s="57"/>
      <c r="EB251" s="57"/>
      <c r="EC251" s="57"/>
      <c r="ED251" s="57"/>
      <c r="EE251" s="57"/>
      <c r="EF251" s="57"/>
      <c r="EG251" s="57"/>
      <c r="EH251" s="57"/>
      <c r="EI251" s="57"/>
      <c r="EJ251" s="57"/>
      <c r="EK251" s="57"/>
      <c r="EL251" s="57"/>
      <c r="EM251" s="57"/>
      <c r="EN251" s="57"/>
      <c r="EO251" s="57"/>
      <c r="EP251" s="57"/>
      <c r="EQ251" s="57"/>
      <c r="ER251" s="57"/>
      <c r="ES251" s="57"/>
      <c r="ET251" s="57"/>
      <c r="EU251" s="57"/>
      <c r="EV251" s="57"/>
      <c r="EW251" s="57"/>
      <c r="EX251" s="57"/>
      <c r="EY251" s="57"/>
      <c r="EZ251" s="57"/>
      <c r="FA251" s="57"/>
      <c r="FB251" s="57"/>
      <c r="FC251" s="57"/>
      <c r="FD251" s="57"/>
      <c r="FE251" s="57"/>
      <c r="FF251" s="57"/>
      <c r="FG251" s="57"/>
      <c r="FH251" s="57"/>
      <c r="FI251" s="57"/>
      <c r="FJ251" s="57"/>
      <c r="FK251" s="57"/>
      <c r="FL251" s="57"/>
      <c r="FM251" s="57"/>
      <c r="FN251" s="57"/>
      <c r="FO251" s="57"/>
      <c r="FP251" s="57"/>
      <c r="FQ251" s="57"/>
      <c r="FR251" s="57"/>
      <c r="FS251" s="57"/>
      <c r="FT251" s="57"/>
      <c r="FU251" s="57"/>
      <c r="FV251" s="57"/>
      <c r="FW251" s="57"/>
      <c r="FX251" s="57"/>
      <c r="FY251" s="57"/>
      <c r="FZ251" s="57"/>
      <c r="GA251" s="57"/>
      <c r="GB251" s="57"/>
      <c r="GC251" s="57"/>
      <c r="GD251" s="57"/>
      <c r="GE251" s="57"/>
      <c r="GF251" s="57"/>
      <c r="GG251" s="57"/>
      <c r="GH251" s="57"/>
      <c r="GI251" s="57"/>
      <c r="GJ251" s="57"/>
      <c r="GK251" s="57"/>
      <c r="GL251" s="57"/>
      <c r="GM251" s="57"/>
      <c r="GN251" s="57"/>
      <c r="GO251" s="57"/>
      <c r="GP251" s="57"/>
      <c r="GQ251" s="57"/>
      <c r="GR251" s="57"/>
      <c r="GS251" s="57"/>
      <c r="GT251" s="57"/>
      <c r="GU251" s="57"/>
      <c r="GV251" s="57"/>
      <c r="GW251" s="57"/>
      <c r="GX251" s="57"/>
      <c r="GY251" s="57"/>
      <c r="GZ251" s="57"/>
      <c r="HA251" s="57"/>
      <c r="HB251" s="57"/>
      <c r="HC251" s="57"/>
      <c r="HD251" s="57"/>
      <c r="HE251" s="57"/>
      <c r="HF251" s="57"/>
      <c r="HG251" s="57"/>
      <c r="HH251" s="57"/>
      <c r="HI251" s="57"/>
      <c r="HJ251" s="57"/>
      <c r="HK251" s="57"/>
      <c r="HL251" s="57"/>
      <c r="HM251" s="57"/>
      <c r="HN251" s="57"/>
      <c r="HO251" s="57"/>
      <c r="HP251" s="57"/>
      <c r="HQ251" s="57"/>
      <c r="HR251" s="57"/>
      <c r="HS251" s="57"/>
      <c r="HT251" s="57"/>
      <c r="HU251" s="57"/>
      <c r="HV251" s="57"/>
      <c r="HW251" s="57"/>
      <c r="HX251" s="57"/>
      <c r="HY251" s="57"/>
      <c r="HZ251" s="57"/>
      <c r="IA251" s="57"/>
      <c r="IB251" s="57"/>
      <c r="IC251" s="57"/>
      <c r="ID251" s="57"/>
      <c r="IE251" s="57"/>
      <c r="IF251" s="57"/>
      <c r="IG251" s="57"/>
      <c r="IH251" s="57"/>
      <c r="II251" s="57"/>
      <c r="IJ251" s="57"/>
      <c r="IK251" s="57"/>
      <c r="IL251" s="57"/>
      <c r="IM251" s="57"/>
      <c r="IN251" s="57"/>
      <c r="IO251" s="57"/>
      <c r="IP251" s="57"/>
      <c r="IQ251" s="57"/>
      <c r="IR251" s="57"/>
      <c r="IS251" s="57"/>
      <c r="IT251" s="57"/>
      <c r="IU251" s="57"/>
      <c r="IV251" s="57"/>
      <c r="IW251" s="57"/>
      <c r="IX251" s="57"/>
      <c r="IY251" s="57"/>
      <c r="IZ251" s="57"/>
      <c r="JA251" s="57"/>
      <c r="JB251" s="57"/>
      <c r="JC251" s="57"/>
      <c r="JD251" s="57"/>
      <c r="JE251" s="57"/>
      <c r="JF251" s="57"/>
      <c r="JG251" s="57"/>
      <c r="JH251" s="57"/>
      <c r="JI251" s="57"/>
      <c r="JJ251" s="57"/>
      <c r="JK251" s="57"/>
      <c r="JL251" s="57"/>
      <c r="JM251" s="57"/>
      <c r="JN251" s="57"/>
      <c r="JO251" s="57"/>
      <c r="JP251" s="57"/>
      <c r="JQ251" s="57"/>
      <c r="JR251" s="57"/>
      <c r="JS251" s="57"/>
      <c r="JT251" s="57"/>
      <c r="JU251" s="57"/>
      <c r="JV251" s="57"/>
      <c r="JW251" s="57"/>
      <c r="JX251" s="57"/>
      <c r="JY251" s="57"/>
      <c r="JZ251" s="57"/>
      <c r="KA251" s="57"/>
      <c r="KB251" s="57"/>
      <c r="KC251" s="57"/>
      <c r="KD251" s="57"/>
      <c r="KE251" s="57"/>
      <c r="KF251" s="57"/>
      <c r="KG251" s="57"/>
      <c r="KH251" s="57"/>
      <c r="KI251" s="57"/>
      <c r="KJ251" s="57"/>
      <c r="KK251" s="57"/>
      <c r="KL251" s="57"/>
      <c r="KM251" s="57"/>
      <c r="KN251" s="57"/>
      <c r="KO251" s="57"/>
      <c r="KP251" s="57"/>
      <c r="KQ251" s="57"/>
      <c r="KR251" s="57"/>
      <c r="KS251" s="57"/>
      <c r="KT251" s="57"/>
      <c r="KU251" s="57"/>
      <c r="KV251" s="57"/>
      <c r="KW251" s="57"/>
      <c r="KX251" s="57"/>
      <c r="KY251" s="57"/>
      <c r="KZ251" s="57"/>
      <c r="LA251" s="57"/>
      <c r="LB251" s="57"/>
      <c r="LC251" s="57"/>
      <c r="LD251" s="57"/>
      <c r="LE251" s="57"/>
      <c r="LF251" s="57"/>
      <c r="LG251" s="57"/>
      <c r="LH251" s="57"/>
      <c r="LI251" s="57"/>
      <c r="LJ251" s="57"/>
      <c r="LK251" s="57"/>
      <c r="LL251" s="57"/>
      <c r="LM251" s="57"/>
      <c r="LN251" s="57"/>
      <c r="LO251" s="57"/>
      <c r="LP251" s="57"/>
      <c r="LQ251" s="57"/>
      <c r="LR251" s="57"/>
      <c r="LS251" s="57"/>
      <c r="LT251" s="57"/>
      <c r="LU251" s="57"/>
      <c r="LV251" s="57"/>
      <c r="LW251" s="57"/>
      <c r="LX251" s="57"/>
      <c r="LY251" s="57"/>
      <c r="LZ251" s="57"/>
      <c r="MA251" s="57"/>
      <c r="MB251" s="57"/>
      <c r="MC251" s="57"/>
      <c r="MD251" s="57"/>
      <c r="ME251" s="57"/>
      <c r="MF251" s="57"/>
      <c r="MG251" s="57"/>
      <c r="MH251" s="57"/>
      <c r="MI251" s="57"/>
      <c r="MJ251" s="57"/>
      <c r="MK251" s="57"/>
      <c r="ML251" s="57"/>
      <c r="MM251" s="57"/>
      <c r="MN251" s="57"/>
      <c r="MO251" s="57"/>
      <c r="MP251" s="57"/>
      <c r="MQ251" s="57"/>
      <c r="MR251" s="57"/>
      <c r="MS251" s="57"/>
      <c r="MT251" s="57"/>
      <c r="MU251" s="57"/>
      <c r="MV251" s="57"/>
      <c r="MW251" s="57"/>
      <c r="MX251" s="57"/>
      <c r="MY251" s="57"/>
      <c r="MZ251" s="57"/>
      <c r="NA251" s="57"/>
      <c r="NB251" s="57"/>
      <c r="NC251" s="57"/>
      <c r="ND251" s="57"/>
      <c r="NE251" s="57"/>
      <c r="NF251" s="57"/>
      <c r="NG251" s="57"/>
      <c r="NH251" s="57"/>
      <c r="NI251" s="57"/>
      <c r="NJ251" s="57"/>
      <c r="NK251" s="57"/>
      <c r="NL251" s="57"/>
      <c r="NM251" s="57"/>
      <c r="NN251" s="57"/>
      <c r="NO251" s="57"/>
      <c r="NP251" s="57"/>
      <c r="NQ251" s="57"/>
      <c r="NR251" s="57"/>
      <c r="NS251" s="57"/>
      <c r="NT251" s="57"/>
      <c r="NU251" s="57"/>
      <c r="NV251" s="57"/>
      <c r="NW251" s="57"/>
      <c r="NX251" s="57"/>
      <c r="NY251" s="57"/>
      <c r="NZ251" s="57"/>
      <c r="OA251" s="57"/>
      <c r="OB251" s="57"/>
      <c r="OC251" s="57"/>
      <c r="OD251" s="57"/>
      <c r="OE251" s="57"/>
      <c r="OF251" s="57"/>
    </row>
    <row r="252" spans="1:396" x14ac:dyDescent="0.25">
      <c r="D252" s="57"/>
      <c r="E252" s="57" t="s">
        <v>28</v>
      </c>
      <c r="F252" s="57" t="s">
        <v>28</v>
      </c>
      <c r="G252" s="57" t="s">
        <v>28</v>
      </c>
      <c r="H252" s="57" t="s">
        <v>28</v>
      </c>
      <c r="I252" s="57" t="s">
        <v>27</v>
      </c>
      <c r="J252" s="57" t="s">
        <v>27</v>
      </c>
      <c r="K252" s="57" t="s">
        <v>27</v>
      </c>
      <c r="L252" s="57" t="s">
        <v>27</v>
      </c>
      <c r="M252" s="57" t="s">
        <v>27</v>
      </c>
      <c r="N252" s="57" t="s">
        <v>27</v>
      </c>
      <c r="O252" s="57" t="s">
        <v>27</v>
      </c>
      <c r="P252" s="57" t="s">
        <v>26</v>
      </c>
      <c r="Q252" s="57" t="s">
        <v>26</v>
      </c>
      <c r="R252" s="57" t="s">
        <v>26</v>
      </c>
      <c r="S252" s="57" t="s">
        <v>26</v>
      </c>
      <c r="T252" s="57" t="s">
        <v>26</v>
      </c>
      <c r="U252" s="57" t="s">
        <v>26</v>
      </c>
      <c r="V252" s="57" t="s">
        <v>26</v>
      </c>
      <c r="W252" s="57" t="s">
        <v>25</v>
      </c>
      <c r="X252" s="57" t="s">
        <v>25</v>
      </c>
      <c r="Y252" s="57" t="s">
        <v>25</v>
      </c>
      <c r="Z252" s="57" t="s">
        <v>25</v>
      </c>
      <c r="AA252" s="57" t="s">
        <v>25</v>
      </c>
      <c r="AB252" s="57" t="s">
        <v>25</v>
      </c>
      <c r="AC252" s="57" t="s">
        <v>25</v>
      </c>
      <c r="AD252" s="57" t="s">
        <v>28</v>
      </c>
      <c r="AE252" s="57" t="s">
        <v>28</v>
      </c>
      <c r="AF252" s="57" t="s">
        <v>28</v>
      </c>
      <c r="AG252" s="57" t="s">
        <v>28</v>
      </c>
      <c r="AH252" s="57" t="s">
        <v>28</v>
      </c>
      <c r="AI252" s="57" t="s">
        <v>28</v>
      </c>
      <c r="AJ252" s="57" t="s">
        <v>28</v>
      </c>
      <c r="AK252" s="57" t="s">
        <v>27</v>
      </c>
      <c r="AL252" s="57" t="s">
        <v>27</v>
      </c>
      <c r="AM252" s="57" t="s">
        <v>27</v>
      </c>
      <c r="AN252" s="57"/>
      <c r="AO252" s="57"/>
      <c r="AP252" s="57"/>
      <c r="AQ252" s="57"/>
      <c r="AR252" s="57"/>
      <c r="AS252" s="57"/>
      <c r="AT252" s="57"/>
      <c r="AU252" s="57"/>
      <c r="AV252" s="57"/>
      <c r="AW252" s="57"/>
      <c r="AX252" s="57"/>
      <c r="AY252" s="57"/>
      <c r="AZ252" s="57"/>
      <c r="BA252" s="57"/>
      <c r="BB252" s="57"/>
      <c r="BC252" s="57"/>
      <c r="BD252" s="57"/>
      <c r="BE252" s="57"/>
      <c r="BF252" s="57"/>
      <c r="BG252" s="57"/>
      <c r="BH252" s="57"/>
      <c r="BI252" s="57"/>
      <c r="BJ252" s="57"/>
      <c r="BK252" s="57"/>
      <c r="BL252" s="57"/>
      <c r="BM252" s="57"/>
      <c r="BN252" s="57"/>
      <c r="BO252" s="57"/>
      <c r="BP252" s="57"/>
      <c r="BQ252" s="57"/>
      <c r="BR252" s="57"/>
      <c r="BS252" s="57"/>
      <c r="BT252" s="57"/>
      <c r="BU252" s="57"/>
      <c r="BV252" s="57"/>
      <c r="BW252" s="57"/>
      <c r="BX252" s="57"/>
      <c r="BY252" s="57"/>
      <c r="BZ252" s="57"/>
      <c r="CA252" s="57"/>
      <c r="CB252" s="57"/>
      <c r="CC252" s="57"/>
      <c r="CD252" s="57"/>
      <c r="CE252" s="57"/>
      <c r="CF252" s="57"/>
      <c r="CG252" s="57"/>
      <c r="CH252" s="57"/>
      <c r="CI252" s="57"/>
      <c r="CJ252" s="57"/>
      <c r="CK252" s="57"/>
      <c r="CL252" s="57"/>
      <c r="CM252" s="57"/>
      <c r="CN252" s="57"/>
      <c r="CO252" s="57"/>
      <c r="CP252" s="57"/>
      <c r="CQ252" s="57"/>
      <c r="CR252" s="57"/>
      <c r="CS252" s="57"/>
      <c r="CT252" s="57"/>
      <c r="CU252" s="57"/>
      <c r="CV252" s="57"/>
      <c r="CW252" s="57"/>
      <c r="CX252" s="57"/>
      <c r="CY252" s="57"/>
      <c r="CZ252" s="57"/>
      <c r="DA252" s="57"/>
      <c r="DB252" s="57"/>
      <c r="DC252" s="57"/>
      <c r="DD252" s="57"/>
      <c r="DE252" s="57"/>
      <c r="DF252" s="57"/>
      <c r="DG252" s="57"/>
      <c r="DH252" s="57"/>
      <c r="DI252" s="57"/>
      <c r="DJ252" s="57"/>
      <c r="DK252" s="57"/>
      <c r="DL252" s="57"/>
      <c r="DM252" s="57"/>
      <c r="DN252" s="57"/>
      <c r="DO252" s="57"/>
      <c r="DP252" s="57"/>
      <c r="DQ252" s="57"/>
      <c r="DR252" s="57"/>
      <c r="DS252" s="57"/>
      <c r="DT252" s="57"/>
      <c r="DU252" s="57"/>
      <c r="DV252" s="57"/>
      <c r="DW252" s="57"/>
      <c r="DX252" s="57"/>
      <c r="DY252" s="57"/>
      <c r="DZ252" s="57"/>
      <c r="EA252" s="57"/>
      <c r="EB252" s="57"/>
      <c r="EC252" s="57"/>
      <c r="ED252" s="57"/>
      <c r="EE252" s="57"/>
      <c r="EF252" s="57"/>
      <c r="EG252" s="57"/>
      <c r="EH252" s="57"/>
      <c r="EI252" s="57"/>
      <c r="EJ252" s="57"/>
      <c r="EK252" s="57"/>
      <c r="EL252" s="57"/>
      <c r="EM252" s="57"/>
      <c r="EN252" s="57"/>
      <c r="EO252" s="57"/>
      <c r="EP252" s="57"/>
      <c r="EQ252" s="57"/>
      <c r="ER252" s="57"/>
      <c r="ES252" s="57"/>
      <c r="ET252" s="57"/>
      <c r="EU252" s="57"/>
      <c r="EV252" s="57"/>
      <c r="EW252" s="57"/>
      <c r="EX252" s="57"/>
      <c r="EY252" s="57"/>
      <c r="EZ252" s="57"/>
      <c r="FA252" s="57"/>
      <c r="FB252" s="57"/>
      <c r="FC252" s="57"/>
      <c r="FD252" s="57"/>
      <c r="FE252" s="57"/>
      <c r="FF252" s="57"/>
      <c r="FG252" s="57"/>
      <c r="FH252" s="57"/>
      <c r="FI252" s="57"/>
      <c r="FJ252" s="57"/>
      <c r="FK252" s="57"/>
      <c r="FL252" s="57"/>
      <c r="FM252" s="57"/>
      <c r="FN252" s="57"/>
      <c r="FO252" s="57"/>
      <c r="FP252" s="57"/>
      <c r="FQ252" s="57"/>
      <c r="FR252" s="57"/>
      <c r="FS252" s="57"/>
      <c r="FT252" s="57"/>
      <c r="FU252" s="57"/>
      <c r="FV252" s="57"/>
      <c r="FW252" s="57"/>
      <c r="FX252" s="57"/>
      <c r="FY252" s="57"/>
      <c r="FZ252" s="57"/>
      <c r="GA252" s="57"/>
      <c r="GB252" s="57"/>
      <c r="GC252" s="57"/>
      <c r="GD252" s="57"/>
      <c r="GE252" s="57"/>
      <c r="GF252" s="57"/>
      <c r="GG252" s="57"/>
      <c r="GH252" s="57"/>
      <c r="GI252" s="57"/>
      <c r="GJ252" s="57"/>
      <c r="GK252" s="57"/>
      <c r="GL252" s="57"/>
      <c r="GM252" s="57"/>
      <c r="GN252" s="57"/>
      <c r="GO252" s="57"/>
      <c r="GP252" s="57"/>
      <c r="GQ252" s="57"/>
      <c r="GR252" s="57"/>
      <c r="GS252" s="57"/>
      <c r="GT252" s="57"/>
      <c r="GU252" s="57"/>
      <c r="GV252" s="57"/>
      <c r="GW252" s="57"/>
      <c r="GX252" s="57"/>
      <c r="GY252" s="57"/>
      <c r="GZ252" s="57"/>
      <c r="HA252" s="57"/>
      <c r="HB252" s="57"/>
      <c r="HC252" s="57"/>
      <c r="HD252" s="57"/>
      <c r="HE252" s="57"/>
      <c r="HF252" s="57"/>
      <c r="HG252" s="57"/>
      <c r="HH252" s="57"/>
      <c r="HI252" s="57"/>
      <c r="HJ252" s="57"/>
      <c r="HK252" s="57"/>
      <c r="HL252" s="57"/>
      <c r="HM252" s="57"/>
      <c r="HN252" s="57"/>
      <c r="HO252" s="57"/>
      <c r="HP252" s="57"/>
      <c r="HQ252" s="57"/>
      <c r="HR252" s="57"/>
      <c r="HS252" s="57"/>
      <c r="HT252" s="57"/>
      <c r="HU252" s="57"/>
      <c r="HV252" s="57"/>
      <c r="HW252" s="57"/>
      <c r="HX252" s="57"/>
      <c r="HY252" s="57"/>
      <c r="HZ252" s="57"/>
      <c r="IA252" s="57"/>
      <c r="IB252" s="57"/>
      <c r="IC252" s="57"/>
      <c r="ID252" s="57"/>
      <c r="IE252" s="57"/>
      <c r="IF252" s="57"/>
      <c r="IG252" s="57"/>
      <c r="IH252" s="57"/>
      <c r="II252" s="57"/>
      <c r="IJ252" s="57"/>
      <c r="IK252" s="57"/>
      <c r="IL252" s="57"/>
      <c r="IM252" s="57"/>
      <c r="IN252" s="57"/>
      <c r="IO252" s="57"/>
      <c r="IP252" s="57"/>
      <c r="IQ252" s="57"/>
      <c r="IR252" s="57"/>
      <c r="IS252" s="57"/>
      <c r="IT252" s="57"/>
      <c r="IU252" s="57"/>
      <c r="IV252" s="57"/>
      <c r="IW252" s="57"/>
      <c r="IX252" s="57"/>
      <c r="IY252" s="57"/>
      <c r="IZ252" s="57"/>
      <c r="JA252" s="57"/>
      <c r="JB252" s="57"/>
      <c r="JC252" s="57"/>
      <c r="JD252" s="57"/>
      <c r="JE252" s="57"/>
      <c r="JF252" s="57"/>
      <c r="JG252" s="57"/>
      <c r="JH252" s="57"/>
      <c r="JI252" s="57"/>
      <c r="JJ252" s="57"/>
      <c r="JK252" s="57"/>
      <c r="JL252" s="57"/>
      <c r="JM252" s="57"/>
      <c r="JN252" s="57"/>
      <c r="JO252" s="57"/>
      <c r="JP252" s="57"/>
      <c r="JQ252" s="57"/>
      <c r="JR252" s="57"/>
      <c r="JS252" s="57"/>
      <c r="JT252" s="57"/>
      <c r="JU252" s="57"/>
      <c r="JV252" s="57"/>
      <c r="JW252" s="57"/>
      <c r="JX252" s="57"/>
      <c r="JY252" s="57"/>
      <c r="JZ252" s="57"/>
      <c r="KA252" s="57"/>
      <c r="KB252" s="57"/>
      <c r="KC252" s="57"/>
      <c r="KD252" s="57"/>
      <c r="KE252" s="57"/>
      <c r="KF252" s="57"/>
      <c r="KG252" s="57"/>
      <c r="KH252" s="57"/>
      <c r="KI252" s="57"/>
      <c r="KJ252" s="57"/>
      <c r="KK252" s="57"/>
      <c r="KL252" s="57"/>
      <c r="KM252" s="57"/>
      <c r="KN252" s="57"/>
      <c r="KO252" s="57"/>
      <c r="KP252" s="57"/>
      <c r="KQ252" s="57"/>
      <c r="KR252" s="57"/>
      <c r="KS252" s="57"/>
      <c r="KT252" s="57"/>
      <c r="KU252" s="57"/>
      <c r="KV252" s="57"/>
      <c r="KW252" s="57"/>
      <c r="KX252" s="57"/>
      <c r="KY252" s="57"/>
      <c r="KZ252" s="57"/>
      <c r="LA252" s="57"/>
      <c r="LB252" s="57"/>
      <c r="LC252" s="57"/>
      <c r="LD252" s="57"/>
      <c r="LE252" s="57"/>
      <c r="LF252" s="57"/>
      <c r="LG252" s="57"/>
      <c r="LH252" s="57"/>
      <c r="LI252" s="57"/>
      <c r="LJ252" s="57"/>
      <c r="LK252" s="57"/>
      <c r="LL252" s="57"/>
      <c r="LM252" s="57"/>
      <c r="LN252" s="57"/>
      <c r="LO252" s="57"/>
      <c r="LP252" s="57"/>
      <c r="LQ252" s="57"/>
      <c r="LR252" s="57"/>
      <c r="LS252" s="57"/>
      <c r="LT252" s="57"/>
      <c r="LU252" s="57"/>
      <c r="LV252" s="57"/>
      <c r="LW252" s="57"/>
      <c r="LX252" s="57"/>
      <c r="LY252" s="57"/>
      <c r="LZ252" s="57"/>
      <c r="MA252" s="57"/>
      <c r="MB252" s="57"/>
      <c r="MC252" s="57"/>
      <c r="MD252" s="57"/>
      <c r="ME252" s="57"/>
      <c r="MF252" s="57"/>
      <c r="MG252" s="57"/>
      <c r="MH252" s="57"/>
      <c r="MI252" s="57"/>
      <c r="MJ252" s="57"/>
      <c r="MK252" s="57"/>
      <c r="ML252" s="57"/>
      <c r="MM252" s="57"/>
      <c r="MN252" s="57"/>
      <c r="MO252" s="57"/>
      <c r="MP252" s="57"/>
      <c r="MQ252" s="57"/>
      <c r="MR252" s="57"/>
      <c r="MS252" s="57"/>
      <c r="MT252" s="57"/>
      <c r="MU252" s="57"/>
      <c r="MV252" s="57"/>
      <c r="MW252" s="57"/>
      <c r="MX252" s="57"/>
      <c r="MY252" s="57"/>
      <c r="MZ252" s="57"/>
      <c r="NA252" s="57"/>
      <c r="NB252" s="57"/>
      <c r="NC252" s="57"/>
      <c r="ND252" s="57"/>
      <c r="NE252" s="57"/>
      <c r="NF252" s="57"/>
      <c r="NG252" s="57"/>
      <c r="NH252" s="57"/>
      <c r="NI252" s="57"/>
      <c r="NJ252" s="57"/>
      <c r="NK252" s="57"/>
      <c r="NL252" s="57"/>
      <c r="NM252" s="57"/>
      <c r="NN252" s="57"/>
      <c r="NO252" s="57"/>
      <c r="NP252" s="57"/>
      <c r="NQ252" s="57"/>
      <c r="NR252" s="57"/>
      <c r="NS252" s="57"/>
      <c r="NT252" s="57"/>
      <c r="NU252" s="57"/>
      <c r="NV252" s="57"/>
      <c r="NW252" s="57"/>
      <c r="NX252" s="57"/>
      <c r="NY252" s="57"/>
      <c r="NZ252" s="57"/>
      <c r="OA252" s="57"/>
      <c r="OB252" s="57"/>
      <c r="OC252" s="57"/>
      <c r="OD252" s="57"/>
      <c r="OE252" s="57"/>
      <c r="OF252" s="57"/>
    </row>
    <row r="253" spans="1:396" x14ac:dyDescent="0.25">
      <c r="D253" s="57"/>
      <c r="E253" s="57"/>
      <c r="F253" s="57"/>
      <c r="G253" s="57"/>
      <c r="H253" s="57"/>
      <c r="I253" s="57"/>
      <c r="J253" s="57"/>
      <c r="K253" s="57"/>
      <c r="L253" s="57"/>
      <c r="M253" s="57"/>
      <c r="N253" s="57"/>
      <c r="O253" s="57"/>
      <c r="P253" s="57"/>
      <c r="Q253" s="57"/>
      <c r="R253" s="57"/>
      <c r="S253" s="57"/>
      <c r="T253" s="57"/>
      <c r="U253" s="57"/>
      <c r="V253" s="57"/>
      <c r="W253" s="57"/>
      <c r="X253" s="57"/>
      <c r="Y253" s="57"/>
      <c r="Z253" s="57"/>
      <c r="AA253" s="57"/>
      <c r="AB253" s="57"/>
      <c r="AC253" s="57"/>
      <c r="AD253" s="57"/>
      <c r="AE253" s="57"/>
      <c r="AF253" s="57"/>
      <c r="AG253" s="57"/>
      <c r="AH253" s="57"/>
      <c r="AI253" s="57"/>
      <c r="AJ253" s="57"/>
      <c r="AK253" s="57"/>
      <c r="AL253" s="57"/>
      <c r="AM253" s="57"/>
      <c r="AN253" s="57"/>
      <c r="AO253" s="57"/>
      <c r="AP253" s="57"/>
      <c r="AQ253" s="57"/>
      <c r="AR253" s="57"/>
      <c r="AS253" s="57"/>
      <c r="AT253" s="57"/>
      <c r="AU253" s="57"/>
      <c r="AV253" s="57"/>
      <c r="AW253" s="57"/>
      <c r="AX253" s="57"/>
      <c r="AY253" s="57"/>
      <c r="AZ253" s="57"/>
      <c r="BA253" s="57"/>
      <c r="BB253" s="57"/>
      <c r="BC253" s="57"/>
      <c r="BD253" s="57"/>
      <c r="BE253" s="57"/>
      <c r="BF253" s="57"/>
      <c r="BG253" s="57"/>
      <c r="BH253" s="57"/>
      <c r="BI253" s="57"/>
      <c r="BJ253" s="57"/>
      <c r="BK253" s="57"/>
      <c r="BL253" s="57"/>
      <c r="BM253" s="57"/>
      <c r="BN253" s="57"/>
      <c r="BO253" s="57"/>
      <c r="BP253" s="57"/>
      <c r="BQ253" s="57"/>
      <c r="BR253" s="57"/>
      <c r="BS253" s="57"/>
      <c r="BT253" s="57"/>
      <c r="BU253" s="57"/>
      <c r="BV253" s="57"/>
      <c r="BW253" s="57"/>
      <c r="BX253" s="57"/>
      <c r="BY253" s="57"/>
      <c r="BZ253" s="57"/>
      <c r="CA253" s="57"/>
      <c r="CB253" s="57"/>
      <c r="CC253" s="57"/>
      <c r="CD253" s="57"/>
      <c r="CE253" s="57"/>
      <c r="CF253" s="57"/>
      <c r="CG253" s="57"/>
      <c r="CH253" s="57"/>
      <c r="CI253" s="57"/>
      <c r="CJ253" s="57"/>
      <c r="CK253" s="57"/>
      <c r="CL253" s="57"/>
      <c r="CM253" s="57"/>
      <c r="CN253" s="57"/>
      <c r="CO253" s="57"/>
      <c r="CP253" s="57"/>
      <c r="CQ253" s="57"/>
      <c r="CR253" s="57"/>
      <c r="CS253" s="57"/>
      <c r="CT253" s="57"/>
      <c r="CU253" s="57"/>
      <c r="CV253" s="57"/>
      <c r="CW253" s="57"/>
      <c r="CX253" s="57"/>
      <c r="CY253" s="57"/>
      <c r="CZ253" s="57"/>
      <c r="DA253" s="57"/>
      <c r="DB253" s="57"/>
      <c r="DC253" s="57"/>
      <c r="DD253" s="57"/>
      <c r="DE253" s="57"/>
      <c r="DF253" s="57"/>
      <c r="DG253" s="57"/>
      <c r="DH253" s="57"/>
      <c r="DI253" s="57"/>
      <c r="DJ253" s="57"/>
      <c r="DK253" s="57"/>
      <c r="DL253" s="57"/>
      <c r="DM253" s="57"/>
      <c r="DN253" s="57"/>
      <c r="DO253" s="57"/>
      <c r="DP253" s="57"/>
      <c r="DQ253" s="57"/>
      <c r="DR253" s="57"/>
      <c r="DS253" s="57"/>
      <c r="DT253" s="57"/>
      <c r="DU253" s="57"/>
      <c r="DV253" s="57"/>
      <c r="DW253" s="57"/>
      <c r="DX253" s="57"/>
      <c r="DY253" s="57"/>
      <c r="DZ253" s="57"/>
      <c r="EA253" s="57"/>
      <c r="EB253" s="57"/>
      <c r="EC253" s="57"/>
      <c r="ED253" s="57"/>
      <c r="EE253" s="57"/>
      <c r="EF253" s="57"/>
      <c r="EG253" s="57"/>
      <c r="EH253" s="57"/>
      <c r="EI253" s="57"/>
      <c r="EJ253" s="57"/>
      <c r="EK253" s="57"/>
      <c r="EL253" s="57"/>
      <c r="EM253" s="57"/>
      <c r="EN253" s="57"/>
      <c r="EO253" s="57"/>
      <c r="EP253" s="57"/>
      <c r="EQ253" s="57"/>
      <c r="ER253" s="57"/>
      <c r="ES253" s="57"/>
      <c r="ET253" s="57"/>
      <c r="EU253" s="57"/>
      <c r="EV253" s="57"/>
      <c r="EW253" s="57"/>
      <c r="EX253" s="57"/>
      <c r="EY253" s="57"/>
      <c r="EZ253" s="57"/>
      <c r="FA253" s="57"/>
      <c r="FB253" s="57"/>
      <c r="FC253" s="57"/>
      <c r="FD253" s="57"/>
      <c r="FE253" s="57"/>
      <c r="FF253" s="57"/>
      <c r="FG253" s="57"/>
      <c r="FH253" s="57"/>
      <c r="FI253" s="57"/>
      <c r="FJ253" s="57"/>
      <c r="FK253" s="57"/>
      <c r="FL253" s="57"/>
      <c r="FM253" s="57"/>
      <c r="FN253" s="57"/>
      <c r="FO253" s="57"/>
      <c r="FP253" s="57"/>
      <c r="FQ253" s="57"/>
      <c r="FR253" s="57"/>
      <c r="FS253" s="57"/>
      <c r="FT253" s="57"/>
      <c r="FU253" s="57"/>
      <c r="FV253" s="57"/>
      <c r="FW253" s="57"/>
      <c r="FX253" s="57"/>
      <c r="FY253" s="57"/>
      <c r="FZ253" s="57"/>
      <c r="GA253" s="57"/>
      <c r="GB253" s="57"/>
      <c r="GC253" s="57"/>
      <c r="GD253" s="57"/>
      <c r="GE253" s="57"/>
      <c r="GF253" s="57"/>
      <c r="GG253" s="57"/>
      <c r="GH253" s="57"/>
      <c r="GI253" s="57"/>
      <c r="GJ253" s="57"/>
      <c r="GK253" s="57"/>
      <c r="GL253" s="57"/>
      <c r="GM253" s="57"/>
      <c r="GN253" s="57"/>
      <c r="GO253" s="57"/>
      <c r="GP253" s="57"/>
      <c r="GQ253" s="57"/>
      <c r="GR253" s="57"/>
      <c r="GS253" s="57"/>
      <c r="GT253" s="57"/>
      <c r="GU253" s="57"/>
      <c r="GV253" s="57"/>
      <c r="GW253" s="57"/>
      <c r="GX253" s="57"/>
      <c r="GY253" s="57"/>
      <c r="GZ253" s="57"/>
      <c r="HA253" s="57"/>
      <c r="HB253" s="57"/>
      <c r="HC253" s="57"/>
      <c r="HD253" s="57"/>
      <c r="HE253" s="57"/>
      <c r="HF253" s="57"/>
      <c r="HG253" s="57"/>
      <c r="HH253" s="57"/>
      <c r="HI253" s="57"/>
      <c r="HJ253" s="57"/>
      <c r="HK253" s="57"/>
      <c r="HL253" s="57"/>
      <c r="HM253" s="57"/>
      <c r="HN253" s="57"/>
      <c r="HO253" s="57"/>
      <c r="HP253" s="57"/>
      <c r="HQ253" s="57"/>
      <c r="HR253" s="57"/>
      <c r="HS253" s="57"/>
      <c r="HT253" s="57"/>
      <c r="HU253" s="57"/>
      <c r="HV253" s="57"/>
      <c r="HW253" s="57"/>
      <c r="HX253" s="57"/>
      <c r="HY253" s="57"/>
      <c r="HZ253" s="57"/>
      <c r="IA253" s="57"/>
      <c r="IB253" s="57"/>
      <c r="IC253" s="57"/>
      <c r="ID253" s="57"/>
      <c r="IE253" s="57"/>
      <c r="IF253" s="57"/>
      <c r="IG253" s="57"/>
      <c r="IH253" s="57"/>
      <c r="II253" s="57"/>
      <c r="IJ253" s="57"/>
      <c r="IK253" s="57"/>
      <c r="IL253" s="57"/>
      <c r="IM253" s="57"/>
      <c r="IN253" s="57"/>
      <c r="IO253" s="57"/>
      <c r="IP253" s="57"/>
      <c r="IQ253" s="57"/>
      <c r="IR253" s="57"/>
      <c r="IS253" s="57"/>
      <c r="IT253" s="57"/>
      <c r="IU253" s="57"/>
      <c r="IV253" s="57"/>
      <c r="IW253" s="57"/>
      <c r="IX253" s="57"/>
      <c r="IY253" s="57"/>
      <c r="IZ253" s="57"/>
      <c r="JA253" s="57"/>
      <c r="JB253" s="57"/>
      <c r="JC253" s="57"/>
      <c r="JD253" s="57"/>
      <c r="JE253" s="57"/>
      <c r="JF253" s="57"/>
      <c r="JG253" s="57"/>
      <c r="JH253" s="57"/>
      <c r="JI253" s="57"/>
      <c r="JJ253" s="57"/>
      <c r="JK253" s="57"/>
      <c r="JL253" s="57"/>
      <c r="JM253" s="57"/>
      <c r="JN253" s="57"/>
      <c r="JO253" s="57"/>
      <c r="JP253" s="57"/>
      <c r="JQ253" s="57"/>
      <c r="JR253" s="57"/>
      <c r="JS253" s="57"/>
      <c r="JT253" s="57"/>
      <c r="JU253" s="57"/>
      <c r="JV253" s="57"/>
      <c r="JW253" s="57"/>
      <c r="JX253" s="57"/>
      <c r="JY253" s="57"/>
      <c r="JZ253" s="57"/>
      <c r="KA253" s="57"/>
      <c r="KB253" s="57"/>
      <c r="KC253" s="57"/>
      <c r="KD253" s="57"/>
      <c r="KE253" s="57"/>
      <c r="KF253" s="57"/>
      <c r="KG253" s="57"/>
      <c r="KH253" s="57"/>
      <c r="KI253" s="57"/>
      <c r="KJ253" s="57"/>
      <c r="KK253" s="57"/>
      <c r="KL253" s="57"/>
      <c r="KM253" s="57"/>
      <c r="KN253" s="57"/>
      <c r="KO253" s="57"/>
      <c r="KP253" s="57"/>
      <c r="KQ253" s="57"/>
      <c r="KR253" s="57"/>
      <c r="KS253" s="57"/>
      <c r="KT253" s="57"/>
      <c r="KU253" s="57"/>
      <c r="KV253" s="57"/>
      <c r="KW253" s="57"/>
      <c r="KX253" s="57"/>
      <c r="KY253" s="57"/>
      <c r="KZ253" s="57"/>
      <c r="LA253" s="57"/>
      <c r="LB253" s="57"/>
      <c r="LC253" s="57"/>
      <c r="LD253" s="57"/>
      <c r="LE253" s="57"/>
      <c r="LF253" s="57"/>
      <c r="LG253" s="57"/>
      <c r="LH253" s="57"/>
      <c r="LI253" s="57"/>
      <c r="LJ253" s="57"/>
      <c r="LK253" s="57"/>
      <c r="LL253" s="57"/>
      <c r="LM253" s="57"/>
      <c r="LN253" s="57"/>
      <c r="LO253" s="57"/>
      <c r="LP253" s="57"/>
      <c r="LQ253" s="57"/>
      <c r="LR253" s="57"/>
      <c r="LS253" s="57"/>
      <c r="LT253" s="57"/>
      <c r="LU253" s="57"/>
      <c r="LV253" s="57"/>
      <c r="LW253" s="57"/>
      <c r="LX253" s="57"/>
      <c r="LY253" s="57"/>
      <c r="LZ253" s="57"/>
      <c r="MA253" s="57"/>
      <c r="MB253" s="57"/>
      <c r="MC253" s="57"/>
      <c r="MD253" s="57"/>
      <c r="ME253" s="57"/>
      <c r="MF253" s="57"/>
      <c r="MG253" s="57"/>
      <c r="MH253" s="57"/>
      <c r="MI253" s="57"/>
      <c r="MJ253" s="57"/>
      <c r="MK253" s="57"/>
      <c r="ML253" s="57"/>
      <c r="MM253" s="57"/>
      <c r="MN253" s="57"/>
      <c r="MO253" s="57"/>
      <c r="MP253" s="57"/>
      <c r="MQ253" s="57"/>
      <c r="MR253" s="57"/>
      <c r="MS253" s="57"/>
      <c r="MT253" s="57"/>
      <c r="MU253" s="57"/>
      <c r="MV253" s="57"/>
      <c r="MW253" s="57"/>
      <c r="MX253" s="57"/>
      <c r="MY253" s="57"/>
      <c r="MZ253" s="57"/>
      <c r="NA253" s="57"/>
      <c r="NB253" s="57"/>
      <c r="NC253" s="57"/>
      <c r="ND253" s="57"/>
      <c r="NE253" s="57"/>
      <c r="NF253" s="57"/>
      <c r="NG253" s="57"/>
      <c r="NH253" s="57"/>
      <c r="NI253" s="57"/>
      <c r="NJ253" s="57"/>
      <c r="NK253" s="57"/>
      <c r="NL253" s="57"/>
      <c r="NM253" s="57"/>
      <c r="NN253" s="57"/>
      <c r="NO253" s="57"/>
      <c r="NP253" s="57"/>
      <c r="NQ253" s="57"/>
      <c r="NR253" s="57"/>
      <c r="NS253" s="57"/>
      <c r="NT253" s="57"/>
      <c r="NU253" s="57"/>
      <c r="NV253" s="57"/>
      <c r="NW253" s="57"/>
      <c r="NX253" s="57"/>
      <c r="NY253" s="57"/>
      <c r="NZ253" s="57"/>
      <c r="OA253" s="57"/>
      <c r="OB253" s="57"/>
      <c r="OC253" s="57"/>
      <c r="OD253" s="57"/>
      <c r="OE253" s="57"/>
      <c r="OF253" s="57"/>
    </row>
    <row r="254" spans="1:396" x14ac:dyDescent="0.25">
      <c r="C254" s="59"/>
      <c r="D254" s="57"/>
      <c r="E254" s="57"/>
      <c r="F254" s="57"/>
      <c r="G254" s="57"/>
      <c r="H254" s="57"/>
      <c r="I254" s="57"/>
      <c r="J254" s="57"/>
      <c r="K254" s="57"/>
      <c r="L254" s="57"/>
      <c r="M254" s="57"/>
      <c r="N254" s="57"/>
      <c r="O254" s="57"/>
      <c r="P254" s="57"/>
      <c r="Q254" s="57"/>
      <c r="R254" s="57"/>
      <c r="S254" s="57"/>
      <c r="T254" s="57"/>
      <c r="U254" s="57"/>
      <c r="V254" s="57"/>
      <c r="W254" s="57"/>
      <c r="X254" s="57"/>
      <c r="Y254" s="57"/>
      <c r="Z254" s="57"/>
      <c r="AA254" s="57"/>
      <c r="AB254" s="57"/>
      <c r="AC254" s="57"/>
      <c r="AD254" s="57"/>
      <c r="AE254" s="57"/>
      <c r="AF254" s="57"/>
      <c r="AG254" s="57"/>
      <c r="AH254" s="57"/>
      <c r="AI254" s="57"/>
      <c r="AJ254" s="57"/>
      <c r="AK254" s="57"/>
      <c r="AL254" s="57"/>
      <c r="AM254" s="57"/>
      <c r="AN254" s="57"/>
      <c r="AO254" s="57"/>
      <c r="AP254" s="57"/>
      <c r="AQ254" s="57"/>
      <c r="AR254" s="57"/>
      <c r="AS254" s="57"/>
      <c r="AT254" s="57"/>
    </row>
    <row r="255" spans="1:396" x14ac:dyDescent="0.25">
      <c r="D255" s="57"/>
      <c r="E255" s="57"/>
      <c r="F255" s="57"/>
      <c r="G255" s="57"/>
      <c r="H255" s="57"/>
      <c r="I255" s="57"/>
      <c r="J255" s="57"/>
      <c r="K255" s="57"/>
      <c r="L255" s="57"/>
      <c r="M255" s="57"/>
      <c r="N255" s="57"/>
      <c r="O255" s="57"/>
      <c r="P255" s="57"/>
      <c r="Q255" s="57"/>
      <c r="R255" s="57"/>
      <c r="S255" s="57"/>
      <c r="T255" s="57"/>
      <c r="U255" s="57"/>
      <c r="V255" s="57"/>
      <c r="W255" s="57"/>
      <c r="X255" s="62"/>
      <c r="Y255" s="57"/>
      <c r="Z255" s="57"/>
      <c r="AA255" s="57"/>
      <c r="AB255" s="57"/>
      <c r="AC255" s="57"/>
      <c r="AD255" s="57"/>
      <c r="AE255" s="57"/>
      <c r="AF255" s="57"/>
      <c r="AG255" s="57"/>
      <c r="AH255" s="57"/>
      <c r="AI255" s="57"/>
      <c r="AJ255" s="57"/>
      <c r="AK255" s="57"/>
      <c r="AL255" s="57"/>
      <c r="AM255" s="57"/>
      <c r="AN255" s="57"/>
      <c r="AO255" s="57"/>
      <c r="AP255" s="57"/>
      <c r="AQ255" s="57"/>
      <c r="AR255" s="57"/>
      <c r="AS255" s="57"/>
      <c r="AT255" s="57"/>
    </row>
    <row r="256" spans="1:396" x14ac:dyDescent="0.25">
      <c r="D256" s="57"/>
      <c r="E256" s="57"/>
      <c r="F256" s="57"/>
      <c r="G256" s="57"/>
      <c r="H256" s="57"/>
      <c r="I256" s="57"/>
      <c r="J256" s="57"/>
      <c r="K256" s="57"/>
      <c r="L256" s="57"/>
      <c r="M256" s="57"/>
      <c r="N256" s="57"/>
      <c r="O256" s="57"/>
      <c r="P256" s="57"/>
      <c r="Q256" s="57"/>
      <c r="R256" s="57"/>
      <c r="S256" s="57"/>
      <c r="T256" s="57"/>
      <c r="U256" s="57"/>
      <c r="V256" s="57"/>
      <c r="W256" s="57"/>
      <c r="X256" s="57"/>
      <c r="Y256" s="57"/>
      <c r="Z256" s="57"/>
      <c r="AA256" s="57"/>
      <c r="AB256" s="57"/>
      <c r="AC256" s="57"/>
      <c r="AD256" s="57"/>
      <c r="AE256" s="57"/>
      <c r="AF256" s="57"/>
      <c r="AG256" s="57"/>
      <c r="AH256" s="57"/>
      <c r="AI256" s="57"/>
      <c r="AJ256" s="57"/>
      <c r="AK256" s="57"/>
      <c r="AL256" s="57"/>
      <c r="AM256" s="57"/>
      <c r="AN256" s="57"/>
      <c r="AO256" s="57"/>
      <c r="AP256" s="57"/>
      <c r="AQ256" s="57"/>
      <c r="AR256" s="57"/>
      <c r="AS256" s="57"/>
      <c r="AT256" s="57"/>
      <c r="AU256" s="57"/>
      <c r="AV256" s="57"/>
      <c r="AW256" s="57"/>
      <c r="AX256" s="57"/>
      <c r="AY256" s="57"/>
      <c r="AZ256" s="57"/>
      <c r="BA256" s="57"/>
      <c r="BB256" s="57"/>
      <c r="BC256" s="57"/>
      <c r="BD256" s="57"/>
      <c r="BE256" s="57"/>
      <c r="BF256" s="57"/>
      <c r="BG256" s="57"/>
      <c r="BH256" s="57"/>
      <c r="BI256" s="57"/>
      <c r="BJ256" s="57"/>
      <c r="BK256" s="57"/>
      <c r="BL256" s="57"/>
      <c r="BM256" s="57"/>
      <c r="BN256" s="57"/>
      <c r="BO256" s="57"/>
      <c r="BP256" s="57"/>
      <c r="BQ256" s="57"/>
      <c r="BR256" s="57"/>
      <c r="BS256" s="57"/>
      <c r="BT256" s="57"/>
      <c r="BU256" s="57"/>
      <c r="BV256" s="57"/>
      <c r="BW256" s="57"/>
      <c r="BX256" s="57"/>
      <c r="BY256" s="57"/>
      <c r="BZ256" s="57"/>
      <c r="CA256" s="57"/>
      <c r="CB256" s="57"/>
      <c r="CC256" s="57"/>
      <c r="CD256" s="57"/>
      <c r="CE256" s="57"/>
      <c r="CF256" s="57"/>
      <c r="CG256" s="57"/>
      <c r="CH256" s="57"/>
      <c r="CI256" s="57"/>
      <c r="CJ256" s="57"/>
      <c r="CK256" s="57"/>
      <c r="CL256" s="57"/>
      <c r="CM256" s="57"/>
      <c r="CN256" s="57"/>
      <c r="CO256" s="57"/>
      <c r="CP256" s="57"/>
      <c r="CQ256" s="57"/>
      <c r="CR256" s="57"/>
      <c r="CS256" s="57"/>
      <c r="CT256" s="57"/>
      <c r="CU256" s="57"/>
      <c r="CV256" s="57"/>
      <c r="CW256" s="57"/>
      <c r="CX256" s="57"/>
      <c r="CY256" s="57"/>
      <c r="CZ256" s="57"/>
      <c r="DA256" s="57"/>
      <c r="DB256" s="57"/>
      <c r="DC256" s="57"/>
      <c r="DD256" s="57"/>
      <c r="DE256" s="57"/>
      <c r="DF256" s="57"/>
      <c r="DG256" s="57"/>
      <c r="DH256" s="57"/>
      <c r="DI256" s="57"/>
      <c r="DJ256" s="57"/>
      <c r="DK256" s="57"/>
      <c r="DL256" s="57"/>
      <c r="DM256" s="57"/>
      <c r="DN256" s="57"/>
      <c r="DO256" s="57"/>
      <c r="DP256" s="57"/>
      <c r="DQ256" s="57"/>
      <c r="DR256" s="57"/>
      <c r="DS256" s="57"/>
      <c r="DT256" s="57"/>
      <c r="DU256" s="57"/>
      <c r="DV256" s="57"/>
      <c r="DW256" s="57"/>
      <c r="DX256" s="57"/>
      <c r="DY256" s="57"/>
      <c r="DZ256" s="57"/>
      <c r="EA256" s="57"/>
      <c r="EB256" s="57"/>
      <c r="EC256" s="57"/>
      <c r="ED256" s="57"/>
      <c r="EE256" s="57"/>
      <c r="EF256" s="57"/>
      <c r="EG256" s="57"/>
      <c r="EH256" s="57"/>
      <c r="EI256" s="57"/>
      <c r="EJ256" s="57"/>
      <c r="EK256" s="57"/>
      <c r="EL256" s="57"/>
      <c r="EM256" s="57"/>
      <c r="EN256" s="57"/>
      <c r="EO256" s="57"/>
      <c r="EP256" s="57"/>
      <c r="EQ256" s="57"/>
      <c r="ER256" s="57"/>
      <c r="ES256" s="57"/>
      <c r="ET256" s="57"/>
      <c r="EU256" s="57"/>
      <c r="EV256" s="57"/>
      <c r="EW256" s="57"/>
      <c r="EX256" s="57"/>
      <c r="EY256" s="57"/>
      <c r="EZ256" s="57"/>
      <c r="FA256" s="57"/>
      <c r="FB256" s="57"/>
      <c r="FC256" s="57"/>
      <c r="FD256" s="57"/>
      <c r="FE256" s="57"/>
      <c r="FF256" s="57"/>
      <c r="FG256" s="57"/>
      <c r="FH256" s="57"/>
      <c r="FI256" s="57"/>
      <c r="FJ256" s="57"/>
      <c r="FK256" s="57"/>
      <c r="FL256" s="57"/>
      <c r="FM256" s="57"/>
      <c r="FN256" s="57"/>
      <c r="FO256" s="57"/>
      <c r="FP256" s="57"/>
      <c r="FQ256" s="57"/>
      <c r="FR256" s="57"/>
      <c r="FS256" s="57"/>
      <c r="FT256" s="57"/>
      <c r="FU256" s="57"/>
      <c r="FV256" s="57"/>
      <c r="FW256" s="57"/>
      <c r="FX256" s="57"/>
      <c r="FY256" s="57"/>
      <c r="FZ256" s="57"/>
      <c r="GA256" s="57"/>
      <c r="GB256" s="57"/>
      <c r="GC256" s="57"/>
      <c r="GD256" s="57"/>
      <c r="GE256" s="57"/>
      <c r="GF256" s="57"/>
      <c r="GG256" s="57"/>
      <c r="GH256" s="57"/>
      <c r="GI256" s="57"/>
      <c r="GJ256" s="57"/>
      <c r="GK256" s="57"/>
      <c r="GL256" s="57"/>
      <c r="GM256" s="57"/>
      <c r="GN256" s="57"/>
      <c r="GO256" s="57"/>
      <c r="GP256" s="57"/>
      <c r="GQ256" s="57"/>
      <c r="GR256" s="57"/>
      <c r="GS256" s="57"/>
      <c r="GT256" s="57"/>
      <c r="GU256" s="57"/>
      <c r="GV256" s="57"/>
      <c r="GW256" s="57"/>
      <c r="GX256" s="57"/>
      <c r="GY256" s="57"/>
      <c r="GZ256" s="57"/>
      <c r="HA256" s="57"/>
      <c r="HB256" s="57"/>
      <c r="HC256" s="57"/>
      <c r="HD256" s="57"/>
      <c r="HE256" s="57"/>
      <c r="HF256" s="57"/>
      <c r="HG256" s="57"/>
      <c r="HH256" s="57"/>
      <c r="HI256" s="57"/>
      <c r="HJ256" s="57"/>
      <c r="HK256" s="57"/>
      <c r="HL256" s="57"/>
      <c r="HM256" s="57"/>
      <c r="HN256" s="57"/>
      <c r="HO256" s="57"/>
      <c r="HP256" s="57"/>
      <c r="HQ256" s="57"/>
      <c r="HR256" s="57"/>
      <c r="HS256" s="57"/>
      <c r="HT256" s="57"/>
      <c r="HU256" s="57"/>
      <c r="HV256" s="57"/>
      <c r="HW256" s="57"/>
      <c r="HX256" s="57"/>
      <c r="HY256" s="57"/>
      <c r="HZ256" s="57"/>
      <c r="IA256" s="57"/>
      <c r="IB256" s="57"/>
      <c r="IC256" s="57"/>
      <c r="ID256" s="57"/>
      <c r="IE256" s="57"/>
      <c r="IF256" s="57"/>
      <c r="IG256" s="57"/>
      <c r="IH256" s="57"/>
      <c r="II256" s="57"/>
      <c r="IJ256" s="57"/>
      <c r="IK256" s="57"/>
      <c r="IL256" s="57"/>
      <c r="IM256" s="57"/>
      <c r="IN256" s="57"/>
      <c r="IO256" s="57"/>
      <c r="IP256" s="57"/>
      <c r="IQ256" s="57"/>
      <c r="IR256" s="57"/>
      <c r="IS256" s="57"/>
      <c r="IT256" s="57"/>
      <c r="IU256" s="57"/>
      <c r="IV256" s="57"/>
      <c r="IW256" s="57"/>
      <c r="IX256" s="57"/>
      <c r="IY256" s="57"/>
      <c r="IZ256" s="57"/>
      <c r="JA256" s="57"/>
      <c r="JB256" s="57"/>
      <c r="JC256" s="57"/>
      <c r="JD256" s="57"/>
      <c r="JE256" s="57"/>
      <c r="JF256" s="57"/>
      <c r="JG256" s="57"/>
      <c r="JH256" s="57"/>
      <c r="JI256" s="57"/>
      <c r="JJ256" s="57"/>
      <c r="JK256" s="57"/>
      <c r="JL256" s="57"/>
      <c r="JM256" s="57"/>
      <c r="JN256" s="57"/>
      <c r="JO256" s="57"/>
      <c r="JP256" s="57"/>
      <c r="JQ256" s="57"/>
      <c r="JR256" s="57"/>
      <c r="JS256" s="57"/>
      <c r="JT256" s="57"/>
      <c r="JU256" s="57"/>
      <c r="JV256" s="57"/>
      <c r="JW256" s="57"/>
      <c r="JX256" s="57"/>
      <c r="JY256" s="57"/>
      <c r="JZ256" s="57"/>
      <c r="KA256" s="57"/>
      <c r="KB256" s="57"/>
      <c r="KC256" s="57"/>
      <c r="KD256" s="57"/>
      <c r="KE256" s="57"/>
      <c r="KF256" s="57"/>
      <c r="KG256" s="57"/>
      <c r="KH256" s="57"/>
      <c r="KI256" s="57"/>
      <c r="KJ256" s="57"/>
      <c r="KK256" s="57"/>
      <c r="KL256" s="57"/>
      <c r="KM256" s="57"/>
      <c r="KN256" s="57"/>
      <c r="KO256" s="57"/>
      <c r="KP256" s="57"/>
      <c r="KQ256" s="57"/>
      <c r="KR256" s="57"/>
      <c r="KS256" s="57"/>
      <c r="KT256" s="57"/>
      <c r="KU256" s="57"/>
      <c r="KV256" s="57"/>
      <c r="KW256" s="57"/>
      <c r="KX256" s="57"/>
      <c r="KY256" s="57"/>
      <c r="KZ256" s="57"/>
      <c r="LA256" s="57"/>
      <c r="LB256" s="57"/>
      <c r="LC256" s="57"/>
      <c r="LD256" s="57"/>
      <c r="LE256" s="57"/>
      <c r="LF256" s="57"/>
      <c r="LG256" s="57"/>
      <c r="LH256" s="57"/>
      <c r="LI256" s="57"/>
      <c r="LJ256" s="57"/>
      <c r="LK256" s="57"/>
      <c r="LL256" s="57"/>
      <c r="LM256" s="57"/>
      <c r="LN256" s="57"/>
      <c r="LO256" s="57"/>
      <c r="LP256" s="57"/>
      <c r="LQ256" s="57"/>
      <c r="LR256" s="57"/>
      <c r="LS256" s="57"/>
      <c r="LT256" s="57"/>
      <c r="LU256" s="57"/>
      <c r="LV256" s="57"/>
      <c r="LW256" s="57"/>
      <c r="LX256" s="57"/>
      <c r="LY256" s="57"/>
      <c r="LZ256" s="57"/>
      <c r="MA256" s="57"/>
      <c r="MB256" s="57"/>
      <c r="MC256" s="57"/>
      <c r="MD256" s="57"/>
      <c r="ME256" s="57"/>
      <c r="MF256" s="57"/>
      <c r="MG256" s="57"/>
      <c r="MH256" s="57"/>
      <c r="MI256" s="57"/>
      <c r="MJ256" s="57"/>
      <c r="MK256" s="57"/>
      <c r="ML256" s="57"/>
      <c r="MM256" s="57"/>
      <c r="MN256" s="57"/>
      <c r="MO256" s="57"/>
      <c r="MP256" s="57"/>
      <c r="MQ256" s="57"/>
      <c r="MR256" s="57"/>
      <c r="MS256" s="57"/>
      <c r="MT256" s="57"/>
      <c r="MU256" s="57"/>
      <c r="MV256" s="57"/>
      <c r="MW256" s="57"/>
      <c r="MX256" s="57"/>
      <c r="MY256" s="57"/>
      <c r="MZ256" s="57"/>
      <c r="NA256" s="57"/>
      <c r="NB256" s="57"/>
      <c r="NC256" s="57"/>
      <c r="ND256" s="57"/>
      <c r="NE256" s="57"/>
      <c r="NF256" s="57"/>
      <c r="NG256" s="57"/>
      <c r="NH256" s="57"/>
      <c r="NI256" s="57"/>
      <c r="NJ256" s="57"/>
      <c r="NK256" s="57"/>
      <c r="NL256" s="57"/>
      <c r="NM256" s="57"/>
      <c r="NN256" s="57"/>
      <c r="NO256" s="57"/>
      <c r="NP256" s="57"/>
      <c r="NQ256" s="57"/>
      <c r="NR256" s="57"/>
      <c r="NS256" s="57"/>
      <c r="NT256" s="57"/>
    </row>
    <row r="257" spans="3:394" x14ac:dyDescent="0.25">
      <c r="D257" s="57"/>
      <c r="E257" s="57"/>
      <c r="F257" s="57"/>
      <c r="G257" s="57"/>
      <c r="H257" s="57"/>
      <c r="I257" s="57"/>
      <c r="J257" s="57"/>
      <c r="K257" s="57"/>
      <c r="L257" s="57"/>
      <c r="M257" s="57"/>
      <c r="N257" s="57"/>
      <c r="O257" s="57"/>
      <c r="P257" s="57"/>
      <c r="Q257" s="57"/>
      <c r="R257" s="57"/>
      <c r="S257" s="57"/>
      <c r="T257" s="57"/>
      <c r="U257" s="57"/>
      <c r="V257" s="57"/>
      <c r="W257" s="57"/>
      <c r="X257" s="57"/>
      <c r="Y257" s="57"/>
      <c r="Z257" s="57"/>
      <c r="AA257" s="57"/>
      <c r="AB257" s="57"/>
      <c r="AC257" s="57"/>
      <c r="AD257" s="57"/>
      <c r="AE257" s="57"/>
      <c r="AF257" s="57"/>
      <c r="AG257" s="57"/>
      <c r="AH257" s="57"/>
      <c r="AI257" s="57"/>
      <c r="AJ257" s="57"/>
      <c r="AK257" s="57"/>
      <c r="AL257" s="57"/>
      <c r="AM257" s="57"/>
      <c r="AN257" s="57"/>
      <c r="AO257" s="57"/>
      <c r="AP257" s="57"/>
      <c r="AQ257" s="57"/>
      <c r="AR257" s="57"/>
      <c r="AS257" s="57"/>
      <c r="AT257" s="57"/>
      <c r="AU257" s="57"/>
      <c r="AV257" s="57"/>
      <c r="AW257" s="57"/>
      <c r="AX257" s="57"/>
      <c r="AY257" s="57"/>
      <c r="AZ257" s="57"/>
      <c r="BA257" s="57"/>
      <c r="BB257" s="57"/>
      <c r="BC257" s="57"/>
      <c r="BD257" s="57"/>
      <c r="BE257" s="57"/>
      <c r="BF257" s="57"/>
      <c r="BG257" s="57"/>
      <c r="BH257" s="57"/>
      <c r="BI257" s="57"/>
      <c r="BJ257" s="57"/>
      <c r="BK257" s="57"/>
      <c r="BL257" s="57"/>
      <c r="BM257" s="57"/>
      <c r="BN257" s="57"/>
      <c r="BO257" s="57"/>
      <c r="BP257" s="57"/>
      <c r="BQ257" s="57"/>
      <c r="BR257" s="57"/>
      <c r="BS257" s="57"/>
      <c r="BT257" s="57"/>
      <c r="BU257" s="57"/>
      <c r="BV257" s="57"/>
      <c r="BW257" s="57"/>
      <c r="BX257" s="57"/>
      <c r="BY257" s="57"/>
      <c r="BZ257" s="57"/>
      <c r="CA257" s="57"/>
      <c r="CB257" s="57"/>
      <c r="CC257" s="57"/>
      <c r="CD257" s="57"/>
      <c r="CE257" s="57"/>
      <c r="CF257" s="57"/>
      <c r="CG257" s="57"/>
      <c r="CH257" s="57"/>
      <c r="CI257" s="57"/>
      <c r="CJ257" s="57"/>
      <c r="CK257" s="57"/>
      <c r="CL257" s="57"/>
      <c r="CM257" s="57"/>
      <c r="CN257" s="57"/>
      <c r="CO257" s="57"/>
      <c r="CP257" s="57"/>
      <c r="CQ257" s="57"/>
      <c r="CR257" s="57"/>
      <c r="CS257" s="57"/>
      <c r="CT257" s="57"/>
      <c r="CU257" s="57"/>
      <c r="CV257" s="57"/>
      <c r="CW257" s="57"/>
      <c r="CX257" s="57"/>
      <c r="CY257" s="57"/>
      <c r="CZ257" s="57"/>
      <c r="DA257" s="57"/>
      <c r="DB257" s="57"/>
      <c r="DC257" s="57"/>
      <c r="DD257" s="57"/>
      <c r="DE257" s="57"/>
      <c r="DF257" s="57"/>
      <c r="DG257" s="57"/>
      <c r="DH257" s="57"/>
      <c r="DI257" s="57"/>
      <c r="DJ257" s="57"/>
      <c r="DK257" s="57"/>
      <c r="DL257" s="57"/>
      <c r="DM257" s="57"/>
      <c r="DN257" s="57"/>
      <c r="DO257" s="57"/>
      <c r="DP257" s="57"/>
      <c r="DQ257" s="57"/>
      <c r="DR257" s="57"/>
      <c r="DS257" s="57"/>
      <c r="DT257" s="57"/>
      <c r="DU257" s="57"/>
      <c r="DV257" s="57"/>
      <c r="DW257" s="57"/>
      <c r="DX257" s="57"/>
      <c r="DY257" s="57"/>
      <c r="DZ257" s="57"/>
      <c r="EA257" s="57"/>
      <c r="EB257" s="57"/>
      <c r="EC257" s="57"/>
      <c r="ED257" s="57"/>
      <c r="EE257" s="57"/>
      <c r="EF257" s="57"/>
      <c r="EG257" s="57"/>
      <c r="EH257" s="57"/>
      <c r="EI257" s="57"/>
      <c r="EJ257" s="57"/>
      <c r="EK257" s="57"/>
      <c r="EL257" s="57"/>
      <c r="EM257" s="57"/>
      <c r="EN257" s="57"/>
      <c r="EO257" s="57"/>
      <c r="EP257" s="57"/>
      <c r="EQ257" s="57"/>
      <c r="ER257" s="57"/>
      <c r="ES257" s="57"/>
      <c r="ET257" s="57"/>
      <c r="EU257" s="57"/>
      <c r="EV257" s="57"/>
      <c r="EW257" s="57"/>
      <c r="EX257" s="57"/>
      <c r="EY257" s="57"/>
      <c r="EZ257" s="57"/>
      <c r="FA257" s="57"/>
      <c r="FB257" s="57"/>
      <c r="FC257" s="57"/>
      <c r="FD257" s="57"/>
      <c r="FE257" s="57"/>
      <c r="FF257" s="57"/>
      <c r="FG257" s="57"/>
      <c r="FH257" s="57"/>
      <c r="FI257" s="57"/>
      <c r="FJ257" s="57"/>
      <c r="FK257" s="57"/>
      <c r="FL257" s="57"/>
      <c r="FM257" s="57"/>
      <c r="FN257" s="57"/>
      <c r="FO257" s="57"/>
      <c r="FP257" s="57"/>
      <c r="FQ257" s="57"/>
      <c r="FR257" s="57"/>
      <c r="FS257" s="57"/>
      <c r="FT257" s="57"/>
      <c r="FU257" s="57"/>
      <c r="FV257" s="57"/>
      <c r="FW257" s="57"/>
      <c r="FX257" s="57"/>
      <c r="FY257" s="57"/>
      <c r="FZ257" s="57"/>
      <c r="GA257" s="57"/>
      <c r="GB257" s="57"/>
      <c r="GC257" s="57"/>
      <c r="GD257" s="57"/>
      <c r="GE257" s="57"/>
      <c r="GF257" s="57"/>
      <c r="GG257" s="57"/>
      <c r="GH257" s="57"/>
      <c r="GI257" s="57"/>
      <c r="GJ257" s="57"/>
      <c r="GK257" s="57"/>
      <c r="GL257" s="57"/>
      <c r="GM257" s="57"/>
      <c r="GN257" s="57"/>
      <c r="GO257" s="57"/>
      <c r="GP257" s="57"/>
      <c r="GQ257" s="57"/>
      <c r="GR257" s="57"/>
      <c r="GS257" s="57"/>
      <c r="GT257" s="57"/>
      <c r="GU257" s="57"/>
      <c r="GV257" s="57"/>
      <c r="GW257" s="57"/>
      <c r="GX257" s="57"/>
      <c r="GY257" s="57"/>
      <c r="GZ257" s="57"/>
      <c r="HA257" s="57"/>
      <c r="HB257" s="57"/>
      <c r="HC257" s="57"/>
      <c r="HD257" s="57"/>
      <c r="HE257" s="57"/>
      <c r="HF257" s="57"/>
      <c r="HG257" s="57"/>
      <c r="HH257" s="57"/>
      <c r="HI257" s="57"/>
      <c r="HJ257" s="57"/>
      <c r="HK257" s="57"/>
      <c r="HL257" s="57"/>
      <c r="HM257" s="57"/>
      <c r="HN257" s="57"/>
      <c r="HO257" s="57"/>
      <c r="HP257" s="57"/>
      <c r="HQ257" s="57"/>
      <c r="HR257" s="57"/>
      <c r="HS257" s="57"/>
      <c r="HT257" s="57"/>
      <c r="HU257" s="57"/>
      <c r="HV257" s="57"/>
      <c r="HW257" s="57"/>
      <c r="HX257" s="57"/>
      <c r="HY257" s="57"/>
      <c r="HZ257" s="57"/>
      <c r="IA257" s="57"/>
      <c r="IB257" s="57"/>
      <c r="IC257" s="57"/>
      <c r="ID257" s="57"/>
      <c r="IE257" s="57"/>
      <c r="IF257" s="57"/>
      <c r="IG257" s="57"/>
      <c r="IH257" s="57"/>
      <c r="II257" s="57"/>
      <c r="IJ257" s="57"/>
      <c r="IK257" s="57"/>
      <c r="IL257" s="57"/>
      <c r="IM257" s="57"/>
      <c r="IN257" s="57"/>
      <c r="IO257" s="57"/>
      <c r="IP257" s="57"/>
      <c r="IQ257" s="57"/>
      <c r="IR257" s="57"/>
      <c r="IS257" s="57"/>
      <c r="IT257" s="57"/>
      <c r="IU257" s="57"/>
      <c r="IV257" s="57"/>
      <c r="IW257" s="57"/>
      <c r="IX257" s="57"/>
      <c r="IY257" s="57"/>
      <c r="IZ257" s="57"/>
      <c r="JA257" s="57"/>
      <c r="JB257" s="57"/>
      <c r="JC257" s="57"/>
      <c r="JD257" s="57"/>
      <c r="JE257" s="57"/>
      <c r="JF257" s="57"/>
      <c r="JG257" s="57"/>
      <c r="JH257" s="57"/>
      <c r="JI257" s="57"/>
      <c r="JJ257" s="57"/>
      <c r="JK257" s="57"/>
      <c r="JL257" s="57"/>
      <c r="JM257" s="57"/>
      <c r="JN257" s="57"/>
      <c r="JO257" s="57"/>
      <c r="JP257" s="57"/>
      <c r="JQ257" s="57"/>
      <c r="JR257" s="57"/>
      <c r="JS257" s="57"/>
      <c r="JT257" s="57"/>
      <c r="JU257" s="57"/>
      <c r="JV257" s="57"/>
      <c r="JW257" s="57"/>
      <c r="JX257" s="57"/>
      <c r="JY257" s="57"/>
      <c r="JZ257" s="57"/>
      <c r="KA257" s="57"/>
      <c r="KB257" s="57"/>
      <c r="KC257" s="57"/>
      <c r="KD257" s="57"/>
      <c r="KE257" s="57"/>
      <c r="KF257" s="57"/>
      <c r="KG257" s="57"/>
      <c r="KH257" s="57"/>
      <c r="KI257" s="57"/>
      <c r="KJ257" s="57"/>
      <c r="KK257" s="57"/>
      <c r="KL257" s="57"/>
      <c r="KM257" s="57"/>
      <c r="KN257" s="57"/>
      <c r="KO257" s="57"/>
      <c r="KP257" s="57"/>
      <c r="KQ257" s="57"/>
      <c r="KR257" s="57"/>
      <c r="KS257" s="57"/>
      <c r="KT257" s="57"/>
      <c r="KU257" s="57"/>
      <c r="KV257" s="57"/>
      <c r="KW257" s="57"/>
      <c r="KX257" s="57"/>
      <c r="KY257" s="57"/>
      <c r="KZ257" s="57"/>
      <c r="LA257" s="57"/>
      <c r="LB257" s="57"/>
      <c r="LC257" s="57"/>
      <c r="LD257" s="57"/>
      <c r="LE257" s="57"/>
      <c r="LF257" s="57"/>
      <c r="LG257" s="57"/>
      <c r="LH257" s="57"/>
      <c r="LI257" s="57"/>
      <c r="LJ257" s="57"/>
      <c r="LK257" s="57"/>
      <c r="LL257" s="57"/>
      <c r="LM257" s="57"/>
      <c r="LN257" s="57"/>
      <c r="LO257" s="57"/>
      <c r="LP257" s="57"/>
      <c r="LQ257" s="57"/>
      <c r="LR257" s="57"/>
      <c r="LS257" s="57"/>
      <c r="LT257" s="57"/>
      <c r="LU257" s="57"/>
      <c r="LV257" s="57"/>
      <c r="LW257" s="57"/>
      <c r="LX257" s="57"/>
      <c r="LY257" s="57"/>
      <c r="LZ257" s="57"/>
      <c r="MA257" s="57"/>
      <c r="MB257" s="57"/>
      <c r="MC257" s="57"/>
      <c r="MD257" s="57"/>
      <c r="ME257" s="57"/>
      <c r="MF257" s="57"/>
      <c r="MG257" s="57"/>
      <c r="MH257" s="57"/>
      <c r="MI257" s="57"/>
      <c r="MJ257" s="57"/>
      <c r="MK257" s="57"/>
      <c r="ML257" s="57"/>
      <c r="MM257" s="57"/>
      <c r="MN257" s="57"/>
      <c r="MO257" s="57"/>
      <c r="MP257" s="57"/>
      <c r="MQ257" s="57"/>
      <c r="MR257" s="57"/>
      <c r="MS257" s="57"/>
      <c r="MT257" s="57"/>
      <c r="MU257" s="57"/>
      <c r="MV257" s="57"/>
      <c r="MW257" s="57"/>
      <c r="MX257" s="57"/>
      <c r="MY257" s="57"/>
      <c r="MZ257" s="57"/>
      <c r="NA257" s="57"/>
      <c r="NB257" s="57"/>
      <c r="NC257" s="57"/>
      <c r="ND257" s="57"/>
      <c r="NE257" s="57"/>
      <c r="NF257" s="57"/>
      <c r="NG257" s="57"/>
      <c r="NH257" s="57"/>
      <c r="NI257" s="57"/>
      <c r="NJ257" s="57"/>
      <c r="NK257" s="57"/>
      <c r="NL257" s="57"/>
      <c r="NM257" s="57"/>
      <c r="NN257" s="57"/>
      <c r="NO257" s="57"/>
      <c r="NP257" s="57"/>
      <c r="NQ257" s="57"/>
      <c r="NR257" s="57"/>
      <c r="NS257" s="57"/>
      <c r="NT257" s="57"/>
    </row>
    <row r="258" spans="3:394" x14ac:dyDescent="0.25">
      <c r="D258" s="57"/>
      <c r="E258" s="57"/>
      <c r="F258" s="57"/>
      <c r="G258" s="57"/>
      <c r="H258" s="57"/>
      <c r="I258" s="57"/>
      <c r="J258" s="57"/>
      <c r="K258" s="57"/>
      <c r="L258" s="57"/>
      <c r="M258" s="57"/>
      <c r="N258" s="57"/>
      <c r="O258" s="57"/>
      <c r="P258" s="57"/>
      <c r="Q258" s="57"/>
      <c r="R258" s="57"/>
      <c r="S258" s="57"/>
      <c r="T258" s="57"/>
      <c r="U258" s="57"/>
      <c r="V258" s="57"/>
      <c r="W258" s="57"/>
      <c r="X258" s="57"/>
      <c r="Y258" s="57"/>
      <c r="Z258" s="57"/>
      <c r="AA258" s="57"/>
      <c r="AB258" s="57"/>
      <c r="AC258" s="57"/>
      <c r="AD258" s="57"/>
      <c r="AE258" s="57"/>
      <c r="AF258" s="57"/>
      <c r="AG258" s="57"/>
      <c r="AH258" s="57"/>
      <c r="AI258" s="57"/>
      <c r="AJ258" s="57"/>
      <c r="AK258" s="57"/>
      <c r="AL258" s="57"/>
      <c r="AM258" s="57"/>
      <c r="AN258" s="57"/>
      <c r="AO258" s="57"/>
      <c r="AP258" s="57"/>
      <c r="AQ258" s="57"/>
      <c r="AR258" s="57"/>
      <c r="AS258" s="57"/>
      <c r="AT258" s="57"/>
      <c r="AU258" s="57"/>
      <c r="AV258" s="57"/>
      <c r="AW258" s="57"/>
      <c r="AX258" s="57"/>
      <c r="AY258" s="57"/>
      <c r="AZ258" s="57"/>
      <c r="BA258" s="57"/>
      <c r="BB258" s="57"/>
      <c r="BC258" s="57"/>
      <c r="BD258" s="57"/>
      <c r="BE258" s="57"/>
      <c r="BF258" s="57"/>
      <c r="BG258" s="57"/>
      <c r="BH258" s="57"/>
      <c r="BI258" s="57"/>
      <c r="BJ258" s="57"/>
      <c r="BK258" s="57"/>
      <c r="BL258" s="57"/>
      <c r="BM258" s="57"/>
      <c r="BN258" s="57"/>
      <c r="BO258" s="57"/>
      <c r="BP258" s="57"/>
      <c r="BQ258" s="57"/>
      <c r="BR258" s="57"/>
      <c r="BS258" s="57"/>
      <c r="BT258" s="57"/>
      <c r="BU258" s="57"/>
      <c r="BV258" s="57"/>
      <c r="BW258" s="57"/>
      <c r="BX258" s="57"/>
      <c r="BY258" s="57"/>
      <c r="BZ258" s="57"/>
      <c r="CA258" s="57"/>
      <c r="CB258" s="57"/>
      <c r="CC258" s="57"/>
      <c r="CD258" s="57"/>
      <c r="CE258" s="57"/>
      <c r="CF258" s="57"/>
      <c r="CG258" s="57"/>
      <c r="CH258" s="57"/>
      <c r="CI258" s="57"/>
      <c r="CJ258" s="57"/>
      <c r="CK258" s="57"/>
      <c r="CL258" s="57"/>
      <c r="CM258" s="57"/>
      <c r="CN258" s="57"/>
      <c r="CO258" s="57"/>
      <c r="CP258" s="57"/>
      <c r="CQ258" s="57"/>
      <c r="CR258" s="57"/>
      <c r="CS258" s="57"/>
      <c r="CT258" s="57"/>
      <c r="CU258" s="57"/>
      <c r="CV258" s="57"/>
      <c r="CW258" s="57"/>
      <c r="CX258" s="57"/>
      <c r="CY258" s="57"/>
      <c r="CZ258" s="57"/>
      <c r="DA258" s="57"/>
      <c r="DB258" s="57"/>
      <c r="DC258" s="57"/>
      <c r="DD258" s="57"/>
      <c r="DE258" s="57"/>
      <c r="DF258" s="57"/>
      <c r="DG258" s="57"/>
      <c r="DH258" s="57"/>
      <c r="DI258" s="57"/>
      <c r="DJ258" s="57"/>
      <c r="DK258" s="57"/>
      <c r="DL258" s="57"/>
      <c r="DM258" s="57"/>
      <c r="DN258" s="57"/>
      <c r="DO258" s="57"/>
      <c r="DP258" s="57"/>
      <c r="DQ258" s="57"/>
      <c r="DR258" s="57"/>
      <c r="DS258" s="57"/>
      <c r="DT258" s="57"/>
      <c r="DU258" s="57"/>
      <c r="DV258" s="57"/>
      <c r="DW258" s="57"/>
      <c r="DX258" s="57"/>
      <c r="DY258" s="57"/>
      <c r="DZ258" s="57"/>
      <c r="EA258" s="57"/>
      <c r="EB258" s="57"/>
      <c r="EC258" s="57"/>
      <c r="ED258" s="57"/>
      <c r="EE258" s="57"/>
      <c r="EF258" s="57"/>
      <c r="EG258" s="57"/>
      <c r="EH258" s="57"/>
      <c r="EI258" s="57"/>
      <c r="EJ258" s="57"/>
      <c r="EK258" s="57"/>
      <c r="EL258" s="57"/>
      <c r="EM258" s="57"/>
      <c r="EN258" s="57"/>
      <c r="EO258" s="57"/>
      <c r="EP258" s="57"/>
      <c r="EQ258" s="57"/>
      <c r="ER258" s="57"/>
      <c r="ES258" s="57"/>
      <c r="ET258" s="57"/>
      <c r="EU258" s="57"/>
      <c r="EV258" s="57"/>
      <c r="EW258" s="57"/>
      <c r="EX258" s="57"/>
      <c r="EY258" s="57"/>
      <c r="EZ258" s="57"/>
      <c r="FA258" s="57"/>
      <c r="FB258" s="57"/>
      <c r="FC258" s="57"/>
      <c r="FD258" s="57"/>
      <c r="FE258" s="57"/>
      <c r="FF258" s="57"/>
      <c r="FG258" s="57"/>
      <c r="FH258" s="57"/>
      <c r="FI258" s="57"/>
      <c r="FJ258" s="57"/>
      <c r="FK258" s="57"/>
      <c r="FL258" s="57"/>
      <c r="FM258" s="57"/>
      <c r="FN258" s="57"/>
      <c r="FO258" s="57"/>
      <c r="FP258" s="57"/>
      <c r="FQ258" s="57"/>
      <c r="FR258" s="57"/>
      <c r="FS258" s="57"/>
      <c r="FT258" s="57"/>
      <c r="FU258" s="57"/>
      <c r="FV258" s="57"/>
      <c r="FW258" s="57"/>
      <c r="FX258" s="57"/>
      <c r="FY258" s="57"/>
      <c r="FZ258" s="57"/>
      <c r="GA258" s="57"/>
      <c r="GB258" s="57"/>
      <c r="GC258" s="57"/>
      <c r="GD258" s="57"/>
      <c r="GE258" s="57"/>
      <c r="GF258" s="57"/>
      <c r="GG258" s="57"/>
      <c r="GH258" s="57"/>
      <c r="GI258" s="57"/>
      <c r="GJ258" s="57"/>
      <c r="GK258" s="57"/>
      <c r="GL258" s="57"/>
      <c r="GM258" s="57"/>
      <c r="GN258" s="57"/>
      <c r="GO258" s="57"/>
      <c r="GP258" s="57"/>
      <c r="GQ258" s="57"/>
      <c r="GR258" s="57"/>
      <c r="GS258" s="57"/>
      <c r="GT258" s="57"/>
      <c r="GU258" s="57"/>
      <c r="GV258" s="57"/>
      <c r="GW258" s="57"/>
      <c r="GX258" s="57"/>
      <c r="GY258" s="57"/>
      <c r="GZ258" s="57"/>
      <c r="HA258" s="57"/>
      <c r="HB258" s="57"/>
      <c r="HC258" s="57"/>
      <c r="HD258" s="57"/>
      <c r="HE258" s="57"/>
      <c r="HF258" s="57"/>
      <c r="HG258" s="57"/>
      <c r="HH258" s="57"/>
      <c r="HI258" s="57"/>
      <c r="HJ258" s="57"/>
      <c r="HK258" s="57"/>
      <c r="HL258" s="57"/>
      <c r="HM258" s="57"/>
      <c r="HN258" s="57"/>
      <c r="HO258" s="57"/>
      <c r="HP258" s="57"/>
      <c r="HQ258" s="57"/>
      <c r="HR258" s="57"/>
      <c r="HS258" s="57"/>
      <c r="HT258" s="57"/>
      <c r="HU258" s="57"/>
      <c r="HV258" s="57"/>
      <c r="HW258" s="57"/>
      <c r="HX258" s="57"/>
      <c r="HY258" s="57"/>
      <c r="HZ258" s="57"/>
      <c r="IA258" s="57"/>
      <c r="IB258" s="57"/>
      <c r="IC258" s="57"/>
      <c r="ID258" s="57"/>
      <c r="IE258" s="57"/>
      <c r="IF258" s="57"/>
      <c r="IG258" s="57"/>
      <c r="IH258" s="57"/>
      <c r="II258" s="57"/>
      <c r="IJ258" s="57"/>
      <c r="IK258" s="57"/>
      <c r="IL258" s="57"/>
      <c r="IM258" s="57"/>
      <c r="IN258" s="57"/>
      <c r="IO258" s="57"/>
      <c r="IP258" s="57"/>
      <c r="IQ258" s="57"/>
      <c r="IR258" s="57"/>
      <c r="IS258" s="57"/>
      <c r="IT258" s="57"/>
      <c r="IU258" s="57"/>
      <c r="IV258" s="57"/>
      <c r="IW258" s="57"/>
      <c r="IX258" s="57"/>
      <c r="IY258" s="57"/>
      <c r="IZ258" s="57"/>
      <c r="JA258" s="57"/>
      <c r="JB258" s="57"/>
      <c r="JC258" s="57"/>
      <c r="JD258" s="57"/>
      <c r="JE258" s="57"/>
      <c r="JF258" s="57"/>
      <c r="JG258" s="57"/>
      <c r="JH258" s="57"/>
      <c r="JI258" s="57"/>
      <c r="JJ258" s="57"/>
      <c r="JK258" s="57"/>
      <c r="JL258" s="57"/>
      <c r="JM258" s="57"/>
      <c r="JN258" s="57"/>
      <c r="JO258" s="57"/>
      <c r="JP258" s="57"/>
      <c r="JQ258" s="57"/>
      <c r="JR258" s="57"/>
      <c r="JS258" s="57"/>
      <c r="JT258" s="57"/>
      <c r="JU258" s="57"/>
      <c r="JV258" s="57"/>
      <c r="JW258" s="57"/>
      <c r="JX258" s="57"/>
      <c r="JY258" s="57"/>
      <c r="JZ258" s="57"/>
      <c r="KA258" s="57"/>
      <c r="KB258" s="57"/>
      <c r="KC258" s="57"/>
      <c r="KD258" s="57"/>
      <c r="KE258" s="57"/>
      <c r="KF258" s="57"/>
      <c r="KG258" s="57"/>
      <c r="KH258" s="57"/>
      <c r="KI258" s="57"/>
      <c r="KJ258" s="57"/>
      <c r="KK258" s="57"/>
      <c r="KL258" s="57"/>
      <c r="KM258" s="57"/>
      <c r="KN258" s="57"/>
      <c r="KO258" s="57"/>
      <c r="KP258" s="57"/>
      <c r="KQ258" s="57"/>
      <c r="KR258" s="57"/>
      <c r="KS258" s="57"/>
      <c r="KT258" s="57"/>
      <c r="KU258" s="57"/>
      <c r="KV258" s="57"/>
      <c r="KW258" s="57"/>
      <c r="KX258" s="57"/>
      <c r="KY258" s="57"/>
      <c r="KZ258" s="57"/>
      <c r="LA258" s="57"/>
      <c r="LB258" s="57"/>
      <c r="LC258" s="57"/>
      <c r="LD258" s="57"/>
      <c r="LE258" s="57"/>
      <c r="LF258" s="57"/>
      <c r="LG258" s="57"/>
      <c r="LH258" s="57"/>
      <c r="LI258" s="57"/>
      <c r="LJ258" s="57"/>
      <c r="LK258" s="57"/>
      <c r="LL258" s="57"/>
      <c r="LM258" s="57"/>
      <c r="LN258" s="57"/>
      <c r="LO258" s="57"/>
      <c r="LP258" s="57"/>
      <c r="LQ258" s="57"/>
      <c r="LR258" s="57"/>
      <c r="LS258" s="57"/>
      <c r="LT258" s="57"/>
      <c r="LU258" s="57"/>
      <c r="LV258" s="57"/>
      <c r="LW258" s="57"/>
      <c r="LX258" s="57"/>
      <c r="LY258" s="57"/>
      <c r="LZ258" s="57"/>
      <c r="MA258" s="57"/>
      <c r="MB258" s="57"/>
      <c r="MC258" s="57"/>
      <c r="MD258" s="57"/>
      <c r="ME258" s="57"/>
      <c r="MF258" s="57"/>
      <c r="MG258" s="57"/>
      <c r="MH258" s="57"/>
      <c r="MI258" s="57"/>
      <c r="MJ258" s="57"/>
      <c r="MK258" s="57"/>
      <c r="ML258" s="57"/>
      <c r="MM258" s="57"/>
      <c r="MN258" s="57"/>
      <c r="MO258" s="57"/>
      <c r="MP258" s="57"/>
      <c r="MQ258" s="57"/>
      <c r="MR258" s="57"/>
      <c r="MS258" s="57"/>
      <c r="MT258" s="57"/>
      <c r="MU258" s="57"/>
      <c r="MV258" s="57"/>
      <c r="MW258" s="57"/>
      <c r="MX258" s="57"/>
      <c r="MY258" s="57"/>
      <c r="MZ258" s="57"/>
      <c r="NA258" s="57"/>
      <c r="NB258" s="57"/>
      <c r="NC258" s="57"/>
      <c r="ND258" s="57"/>
      <c r="NE258" s="57"/>
      <c r="NF258" s="57"/>
      <c r="NG258" s="57"/>
      <c r="NH258" s="57"/>
      <c r="NI258" s="57"/>
      <c r="NJ258" s="57"/>
      <c r="NK258" s="57"/>
      <c r="NL258" s="57"/>
      <c r="NM258" s="57"/>
      <c r="NN258" s="57"/>
      <c r="NO258" s="57"/>
      <c r="NP258" s="57"/>
      <c r="NQ258" s="57"/>
      <c r="NR258" s="57"/>
      <c r="NS258" s="57"/>
      <c r="NT258" s="57"/>
    </row>
    <row r="259" spans="3:394" x14ac:dyDescent="0.25">
      <c r="D259" s="57"/>
      <c r="E259" s="57"/>
      <c r="F259" s="57"/>
      <c r="G259" s="57"/>
      <c r="H259" s="57"/>
      <c r="I259" s="57"/>
      <c r="J259" s="57"/>
      <c r="K259" s="57"/>
      <c r="L259" s="57"/>
      <c r="M259" s="57"/>
      <c r="N259" s="57"/>
      <c r="O259" s="57"/>
      <c r="P259" s="57"/>
      <c r="Q259" s="57"/>
      <c r="R259" s="57"/>
      <c r="S259" s="57"/>
      <c r="T259" s="57"/>
      <c r="U259" s="57"/>
      <c r="V259" s="57"/>
      <c r="W259" s="57"/>
      <c r="X259" s="57"/>
      <c r="Y259" s="57"/>
      <c r="Z259" s="57"/>
      <c r="AA259" s="57"/>
      <c r="AB259" s="57"/>
      <c r="AC259" s="57"/>
      <c r="AD259" s="57"/>
      <c r="AE259" s="57"/>
      <c r="AF259" s="57"/>
      <c r="AG259" s="57"/>
      <c r="AH259" s="57"/>
      <c r="AI259" s="57"/>
      <c r="AJ259" s="57"/>
      <c r="AK259" s="57"/>
      <c r="AL259" s="57"/>
      <c r="AM259" s="57"/>
      <c r="AN259" s="57"/>
      <c r="AO259" s="57"/>
      <c r="AP259" s="57"/>
      <c r="AQ259" s="57"/>
      <c r="AR259" s="57"/>
      <c r="AS259" s="57"/>
      <c r="AT259" s="57"/>
      <c r="AU259" s="57"/>
      <c r="AV259" s="57"/>
      <c r="AW259" s="57"/>
      <c r="AX259" s="57"/>
      <c r="AY259" s="57"/>
      <c r="AZ259" s="57"/>
      <c r="BA259" s="57"/>
      <c r="BB259" s="57"/>
      <c r="BC259" s="57"/>
      <c r="BD259" s="57"/>
      <c r="BE259" s="57"/>
      <c r="BF259" s="57"/>
      <c r="BG259" s="57"/>
      <c r="BH259" s="57"/>
      <c r="BI259" s="57"/>
      <c r="BJ259" s="57"/>
      <c r="BK259" s="57"/>
      <c r="BL259" s="57"/>
    </row>
    <row r="260" spans="3:394" x14ac:dyDescent="0.25">
      <c r="C260" s="59"/>
      <c r="D260" s="57"/>
      <c r="E260" s="57"/>
      <c r="F260" s="57"/>
      <c r="G260" s="57"/>
      <c r="H260" s="57"/>
      <c r="I260" s="57"/>
      <c r="J260" s="57"/>
      <c r="K260" s="57"/>
      <c r="L260" s="57"/>
      <c r="M260" s="57"/>
      <c r="N260" s="57"/>
      <c r="O260" s="57"/>
      <c r="P260" s="57"/>
      <c r="Q260" s="57"/>
      <c r="R260" s="57"/>
      <c r="S260" s="57"/>
      <c r="T260" s="57"/>
      <c r="U260" s="57"/>
      <c r="V260" s="57"/>
      <c r="W260" s="57"/>
      <c r="X260" s="57"/>
      <c r="Y260" s="57"/>
      <c r="Z260" s="57"/>
      <c r="AA260" s="57"/>
      <c r="AB260" s="57"/>
      <c r="AC260" s="57"/>
      <c r="AD260" s="57"/>
      <c r="AE260" s="57"/>
      <c r="AF260" s="57"/>
      <c r="AG260" s="57"/>
      <c r="AH260" s="57"/>
      <c r="AI260" s="57"/>
      <c r="AJ260" s="57"/>
      <c r="AK260" s="57"/>
      <c r="AL260" s="57"/>
      <c r="AM260" s="57"/>
      <c r="AN260" s="57"/>
      <c r="AO260" s="57"/>
      <c r="AP260" s="57"/>
      <c r="AQ260" s="57"/>
      <c r="AR260" s="57"/>
      <c r="AS260" s="57"/>
      <c r="AT260" s="57"/>
    </row>
    <row r="261" spans="3:394" x14ac:dyDescent="0.25">
      <c r="D261" s="57"/>
      <c r="E261" s="57"/>
      <c r="F261" s="57"/>
      <c r="G261" s="57"/>
      <c r="H261" s="57"/>
      <c r="I261" s="57"/>
      <c r="J261" s="57"/>
      <c r="K261" s="57"/>
      <c r="L261" s="57"/>
      <c r="M261" s="57"/>
      <c r="N261" s="57"/>
      <c r="O261" s="57"/>
      <c r="P261" s="57"/>
      <c r="Q261" s="57"/>
      <c r="R261" s="57"/>
      <c r="S261" s="57"/>
      <c r="T261" s="57"/>
      <c r="U261" s="57"/>
      <c r="V261" s="57"/>
      <c r="W261" s="57"/>
      <c r="X261" s="62"/>
      <c r="Y261" s="57"/>
      <c r="Z261" s="57"/>
      <c r="AA261" s="57"/>
      <c r="AB261" s="57"/>
      <c r="AC261" s="57"/>
      <c r="AD261" s="57"/>
      <c r="AE261" s="57"/>
      <c r="AF261" s="57"/>
      <c r="AG261" s="57"/>
      <c r="AH261" s="57"/>
      <c r="AI261" s="57"/>
      <c r="AJ261" s="57"/>
      <c r="AK261" s="57"/>
      <c r="AL261" s="57"/>
      <c r="AM261" s="57"/>
      <c r="AN261" s="57"/>
      <c r="AO261" s="57"/>
      <c r="AP261" s="57"/>
      <c r="AQ261" s="57"/>
      <c r="AR261" s="57"/>
      <c r="AS261" s="57"/>
      <c r="AT261" s="57"/>
    </row>
    <row r="262" spans="3:394" x14ac:dyDescent="0.25">
      <c r="D262" s="57"/>
      <c r="E262" s="57"/>
      <c r="F262" s="57"/>
      <c r="G262" s="57"/>
      <c r="H262" s="57"/>
      <c r="I262" s="57"/>
      <c r="J262" s="57"/>
      <c r="K262" s="57"/>
      <c r="L262" s="57"/>
      <c r="M262" s="57"/>
      <c r="N262" s="57"/>
      <c r="O262" s="57"/>
      <c r="P262" s="57"/>
      <c r="Q262" s="57"/>
      <c r="R262" s="57"/>
      <c r="S262" s="57"/>
      <c r="T262" s="57"/>
      <c r="U262" s="57"/>
      <c r="V262" s="57"/>
      <c r="W262" s="57"/>
      <c r="X262" s="57"/>
      <c r="Y262" s="57"/>
      <c r="Z262" s="57"/>
      <c r="AA262" s="57"/>
      <c r="AB262" s="57"/>
      <c r="AC262" s="57"/>
      <c r="AD262" s="57"/>
      <c r="AE262" s="57"/>
      <c r="AF262" s="57"/>
      <c r="AG262" s="57"/>
      <c r="AH262" s="57"/>
      <c r="AI262" s="57"/>
      <c r="AJ262" s="57"/>
      <c r="AK262" s="57"/>
      <c r="AL262" s="57"/>
      <c r="AM262" s="57"/>
      <c r="AN262" s="57"/>
      <c r="AO262" s="57"/>
      <c r="AP262" s="57"/>
      <c r="AQ262" s="57"/>
      <c r="AR262" s="57"/>
      <c r="AS262" s="57"/>
      <c r="AT262" s="57"/>
      <c r="AU262" s="57"/>
      <c r="AV262" s="57"/>
      <c r="AW262" s="57"/>
      <c r="AX262" s="57"/>
      <c r="AY262" s="57"/>
      <c r="AZ262" s="57"/>
      <c r="BA262" s="57"/>
      <c r="BB262" s="57"/>
      <c r="BC262" s="57"/>
      <c r="BD262" s="57"/>
      <c r="BE262" s="57"/>
      <c r="BF262" s="57"/>
      <c r="BG262" s="57"/>
      <c r="BH262" s="57"/>
      <c r="BI262" s="57"/>
      <c r="BJ262" s="57"/>
      <c r="BK262" s="57"/>
      <c r="BL262" s="57"/>
      <c r="BM262" s="57"/>
      <c r="BN262" s="57"/>
      <c r="BO262" s="57"/>
      <c r="BP262" s="57"/>
      <c r="BQ262" s="57"/>
      <c r="BR262" s="57"/>
      <c r="BS262" s="57"/>
      <c r="BT262" s="57"/>
      <c r="BU262" s="57"/>
      <c r="BV262" s="57"/>
      <c r="BW262" s="57"/>
      <c r="BX262" s="57"/>
      <c r="BY262" s="57"/>
      <c r="BZ262" s="57"/>
      <c r="CA262" s="57"/>
      <c r="CB262" s="57"/>
      <c r="CC262" s="57"/>
      <c r="CD262" s="57"/>
      <c r="CE262" s="57"/>
      <c r="CF262" s="57"/>
      <c r="CG262" s="57"/>
      <c r="CH262" s="57"/>
      <c r="CI262" s="57"/>
      <c r="CJ262" s="57"/>
      <c r="CK262" s="57"/>
      <c r="CL262" s="57"/>
      <c r="CM262" s="57"/>
      <c r="CN262" s="57"/>
      <c r="CO262" s="57"/>
      <c r="CP262" s="57"/>
      <c r="CQ262" s="57"/>
      <c r="CR262" s="57"/>
      <c r="CS262" s="57"/>
      <c r="CT262" s="57"/>
      <c r="CU262" s="57"/>
      <c r="CV262" s="57"/>
      <c r="CW262" s="57"/>
      <c r="CX262" s="57"/>
      <c r="CY262" s="57"/>
      <c r="CZ262" s="57"/>
      <c r="DA262" s="57"/>
      <c r="DB262" s="57"/>
      <c r="DC262" s="57"/>
      <c r="DD262" s="57"/>
      <c r="DE262" s="57"/>
      <c r="DF262" s="57"/>
      <c r="DG262" s="57"/>
      <c r="DH262" s="57"/>
      <c r="DI262" s="57"/>
      <c r="DJ262" s="57"/>
      <c r="DK262" s="57"/>
      <c r="DL262" s="57"/>
      <c r="DM262" s="57"/>
      <c r="DN262" s="57"/>
      <c r="DO262" s="57"/>
      <c r="DP262" s="57"/>
      <c r="DQ262" s="57"/>
      <c r="DR262" s="57"/>
      <c r="DS262" s="57"/>
      <c r="DT262" s="57"/>
      <c r="DU262" s="57"/>
      <c r="DV262" s="57"/>
      <c r="DW262" s="57"/>
      <c r="DX262" s="57"/>
      <c r="DY262" s="57"/>
      <c r="DZ262" s="57"/>
      <c r="EA262" s="57"/>
      <c r="EB262" s="57"/>
      <c r="EC262" s="57"/>
      <c r="ED262" s="57"/>
      <c r="EE262" s="57"/>
      <c r="EF262" s="57"/>
      <c r="EG262" s="57"/>
      <c r="EH262" s="57"/>
      <c r="EI262" s="57"/>
      <c r="EJ262" s="57"/>
      <c r="EK262" s="57"/>
      <c r="EL262" s="57"/>
      <c r="EM262" s="57"/>
      <c r="EN262" s="57"/>
      <c r="EO262" s="57"/>
      <c r="EP262" s="57"/>
      <c r="EQ262" s="57"/>
      <c r="ER262" s="57"/>
      <c r="ES262" s="57"/>
      <c r="ET262" s="57"/>
      <c r="EU262" s="57"/>
      <c r="EV262" s="57"/>
      <c r="EW262" s="57"/>
      <c r="EX262" s="57"/>
      <c r="EY262" s="57"/>
      <c r="EZ262" s="57"/>
      <c r="FA262" s="57"/>
      <c r="FB262" s="57"/>
      <c r="FC262" s="57"/>
      <c r="FD262" s="57"/>
      <c r="FE262" s="57"/>
      <c r="FF262" s="57"/>
      <c r="FG262" s="57"/>
      <c r="FH262" s="57"/>
      <c r="FI262" s="57"/>
      <c r="FJ262" s="57"/>
      <c r="FK262" s="57"/>
      <c r="FL262" s="57"/>
      <c r="FM262" s="57"/>
      <c r="FN262" s="57"/>
      <c r="FO262" s="57"/>
      <c r="FP262" s="57"/>
      <c r="FQ262" s="57"/>
      <c r="FR262" s="57"/>
      <c r="FS262" s="57"/>
      <c r="FT262" s="57"/>
      <c r="FU262" s="57"/>
      <c r="FV262" s="57"/>
      <c r="FW262" s="57"/>
      <c r="FX262" s="57"/>
      <c r="FY262" s="57"/>
      <c r="FZ262" s="57"/>
      <c r="GA262" s="57"/>
      <c r="GB262" s="57"/>
      <c r="GC262" s="57"/>
      <c r="GD262" s="57"/>
      <c r="GE262" s="57"/>
      <c r="GF262" s="57"/>
      <c r="GG262" s="57"/>
      <c r="GH262" s="57"/>
      <c r="GI262" s="57"/>
      <c r="GJ262" s="57"/>
      <c r="GK262" s="57"/>
      <c r="GL262" s="57"/>
      <c r="GM262" s="57"/>
      <c r="GN262" s="57"/>
      <c r="GO262" s="57"/>
      <c r="GP262" s="57"/>
      <c r="GQ262" s="57"/>
      <c r="GR262" s="57"/>
      <c r="GS262" s="57"/>
      <c r="GT262" s="57"/>
      <c r="GU262" s="57"/>
      <c r="GV262" s="57"/>
      <c r="GW262" s="57"/>
      <c r="GX262" s="57"/>
      <c r="GY262" s="57"/>
      <c r="GZ262" s="57"/>
      <c r="HA262" s="57"/>
      <c r="HB262" s="57"/>
      <c r="HC262" s="57"/>
      <c r="HD262" s="57"/>
      <c r="HE262" s="57"/>
      <c r="HF262" s="57"/>
      <c r="HG262" s="57"/>
      <c r="HH262" s="57"/>
      <c r="HI262" s="57"/>
      <c r="HJ262" s="57"/>
      <c r="HK262" s="57"/>
      <c r="HL262" s="57"/>
      <c r="HM262" s="57"/>
      <c r="HN262" s="57"/>
      <c r="HO262" s="57"/>
      <c r="HP262" s="57"/>
      <c r="HQ262" s="57"/>
      <c r="HR262" s="57"/>
      <c r="HS262" s="57"/>
      <c r="HT262" s="57"/>
      <c r="HU262" s="57"/>
      <c r="HV262" s="57"/>
      <c r="HW262" s="57"/>
      <c r="HX262" s="57"/>
      <c r="HY262" s="57"/>
      <c r="HZ262" s="57"/>
      <c r="IA262" s="57"/>
      <c r="IB262" s="57"/>
      <c r="IC262" s="57"/>
      <c r="ID262" s="57"/>
      <c r="IE262" s="57"/>
      <c r="IF262" s="57"/>
      <c r="IG262" s="57"/>
      <c r="IH262" s="57"/>
      <c r="II262" s="57"/>
      <c r="IJ262" s="57"/>
      <c r="IK262" s="57"/>
      <c r="IL262" s="57"/>
      <c r="IM262" s="57"/>
      <c r="IN262" s="57"/>
      <c r="IO262" s="57"/>
      <c r="IP262" s="57"/>
      <c r="IQ262" s="57"/>
      <c r="IR262" s="57"/>
      <c r="IS262" s="57"/>
      <c r="IT262" s="57"/>
      <c r="IU262" s="57"/>
      <c r="IV262" s="57"/>
      <c r="IW262" s="57"/>
      <c r="IX262" s="57"/>
      <c r="IY262" s="57"/>
      <c r="IZ262" s="57"/>
      <c r="JA262" s="57"/>
      <c r="JB262" s="57"/>
      <c r="JC262" s="57"/>
      <c r="JD262" s="57"/>
      <c r="JE262" s="57"/>
      <c r="JF262" s="57"/>
      <c r="JG262" s="57"/>
      <c r="JH262" s="57"/>
      <c r="JI262" s="57"/>
      <c r="JJ262" s="57"/>
      <c r="JK262" s="57"/>
      <c r="JL262" s="57"/>
      <c r="JM262" s="57"/>
      <c r="JN262" s="57"/>
      <c r="JO262" s="57"/>
      <c r="JP262" s="57"/>
      <c r="JQ262" s="57"/>
      <c r="JR262" s="57"/>
      <c r="JS262" s="57"/>
      <c r="JT262" s="57"/>
      <c r="JU262" s="57"/>
      <c r="JV262" s="57"/>
      <c r="JW262" s="57"/>
      <c r="JX262" s="57"/>
      <c r="JY262" s="57"/>
      <c r="JZ262" s="57"/>
      <c r="KA262" s="57"/>
      <c r="KB262" s="57"/>
      <c r="KC262" s="57"/>
      <c r="KD262" s="57"/>
      <c r="KE262" s="57"/>
      <c r="KF262" s="57"/>
      <c r="KG262" s="57"/>
      <c r="KH262" s="57"/>
      <c r="KI262" s="57"/>
      <c r="KJ262" s="57"/>
      <c r="KK262" s="57"/>
      <c r="KL262" s="57"/>
      <c r="KM262" s="57"/>
      <c r="KN262" s="57"/>
      <c r="KO262" s="57"/>
      <c r="KP262" s="57"/>
      <c r="KQ262" s="57"/>
      <c r="KR262" s="57"/>
      <c r="KS262" s="57"/>
      <c r="KT262" s="57"/>
      <c r="KU262" s="57"/>
      <c r="KV262" s="57"/>
      <c r="KW262" s="57"/>
      <c r="KX262" s="57"/>
      <c r="KY262" s="57"/>
      <c r="KZ262" s="57"/>
      <c r="LA262" s="57"/>
      <c r="LB262" s="57"/>
      <c r="LC262" s="57"/>
      <c r="LD262" s="57"/>
      <c r="LE262" s="57"/>
      <c r="LF262" s="57"/>
      <c r="LG262" s="57"/>
      <c r="LH262" s="57"/>
      <c r="LI262" s="57"/>
      <c r="LJ262" s="57"/>
      <c r="LK262" s="57"/>
      <c r="LL262" s="57"/>
      <c r="LM262" s="57"/>
      <c r="LN262" s="57"/>
      <c r="LO262" s="57"/>
      <c r="LP262" s="57"/>
      <c r="LQ262" s="57"/>
      <c r="LR262" s="57"/>
      <c r="LS262" s="57"/>
      <c r="LT262" s="57"/>
      <c r="LU262" s="57"/>
      <c r="LV262" s="57"/>
      <c r="LW262" s="57"/>
      <c r="LX262" s="57"/>
      <c r="LY262" s="57"/>
      <c r="LZ262" s="57"/>
      <c r="MA262" s="57"/>
      <c r="MB262" s="57"/>
      <c r="MC262" s="57"/>
      <c r="MD262" s="57"/>
      <c r="ME262" s="57"/>
      <c r="MF262" s="57"/>
      <c r="MG262" s="57"/>
      <c r="MH262" s="57"/>
      <c r="MI262" s="57"/>
      <c r="MJ262" s="57"/>
      <c r="MK262" s="57"/>
      <c r="ML262" s="57"/>
      <c r="MM262" s="57"/>
      <c r="MN262" s="57"/>
      <c r="MO262" s="57"/>
      <c r="MP262" s="57"/>
      <c r="MQ262" s="57"/>
      <c r="MR262" s="57"/>
      <c r="MS262" s="57"/>
      <c r="MT262" s="57"/>
      <c r="MU262" s="57"/>
      <c r="MV262" s="57"/>
      <c r="MW262" s="57"/>
      <c r="MX262" s="57"/>
      <c r="MY262" s="57"/>
      <c r="MZ262" s="57"/>
      <c r="NA262" s="57"/>
      <c r="NB262" s="57"/>
      <c r="NC262" s="57"/>
      <c r="ND262" s="57"/>
      <c r="NE262" s="57"/>
      <c r="NF262" s="57"/>
      <c r="NG262" s="57"/>
      <c r="NH262" s="57"/>
      <c r="NI262" s="57"/>
      <c r="NJ262" s="57"/>
      <c r="NK262" s="57"/>
      <c r="NL262" s="57"/>
      <c r="NM262" s="57"/>
      <c r="NN262" s="57"/>
      <c r="NO262" s="57"/>
    </row>
    <row r="263" spans="3:394" x14ac:dyDescent="0.25">
      <c r="D263" s="57"/>
      <c r="E263" s="57"/>
      <c r="F263" s="57"/>
      <c r="G263" s="57"/>
      <c r="H263" s="57"/>
      <c r="I263" s="57"/>
      <c r="J263" s="57"/>
      <c r="K263" s="57"/>
      <c r="L263" s="57"/>
      <c r="M263" s="57"/>
      <c r="N263" s="57"/>
      <c r="O263" s="57"/>
      <c r="P263" s="57"/>
      <c r="Q263" s="57"/>
      <c r="R263" s="57"/>
      <c r="S263" s="57"/>
      <c r="T263" s="57"/>
      <c r="U263" s="57"/>
      <c r="V263" s="57"/>
      <c r="W263" s="57"/>
      <c r="X263" s="57"/>
      <c r="Y263" s="57"/>
      <c r="Z263" s="57"/>
      <c r="AA263" s="57"/>
      <c r="AB263" s="57"/>
      <c r="AC263" s="57"/>
      <c r="AD263" s="57"/>
      <c r="AE263" s="57"/>
      <c r="AF263" s="57"/>
      <c r="AG263" s="57"/>
      <c r="AH263" s="57"/>
      <c r="AI263" s="57"/>
      <c r="AJ263" s="57"/>
      <c r="AK263" s="57"/>
      <c r="AL263" s="57"/>
      <c r="AM263" s="57"/>
      <c r="AN263" s="57"/>
      <c r="AO263" s="57"/>
      <c r="AP263" s="57"/>
      <c r="AQ263" s="57"/>
      <c r="AR263" s="57"/>
      <c r="AS263" s="57"/>
      <c r="AT263" s="57"/>
      <c r="AU263" s="57"/>
      <c r="AV263" s="57"/>
      <c r="AW263" s="57"/>
      <c r="AX263" s="57"/>
      <c r="AY263" s="57"/>
      <c r="AZ263" s="57"/>
      <c r="BA263" s="57"/>
      <c r="BB263" s="57"/>
      <c r="BC263" s="57"/>
      <c r="BD263" s="57"/>
      <c r="BE263" s="57"/>
      <c r="BF263" s="57"/>
      <c r="BG263" s="57"/>
      <c r="BH263" s="57"/>
      <c r="BI263" s="57"/>
      <c r="BJ263" s="57"/>
      <c r="BK263" s="57"/>
      <c r="BL263" s="57"/>
      <c r="BM263" s="57"/>
      <c r="BN263" s="57"/>
      <c r="BO263" s="57"/>
      <c r="BP263" s="57"/>
      <c r="BQ263" s="57"/>
      <c r="BR263" s="57"/>
      <c r="BS263" s="57"/>
      <c r="BT263" s="57"/>
      <c r="BU263" s="57"/>
      <c r="BV263" s="57"/>
      <c r="BW263" s="57"/>
      <c r="BX263" s="57"/>
      <c r="BY263" s="57"/>
      <c r="BZ263" s="57"/>
      <c r="CA263" s="57"/>
      <c r="CB263" s="57"/>
      <c r="CC263" s="57"/>
      <c r="CD263" s="57"/>
      <c r="CE263" s="57"/>
      <c r="CF263" s="57"/>
      <c r="CG263" s="57"/>
      <c r="CH263" s="57"/>
      <c r="CI263" s="57"/>
      <c r="CJ263" s="57"/>
      <c r="CK263" s="57"/>
      <c r="CL263" s="57"/>
      <c r="CM263" s="57"/>
      <c r="CN263" s="57"/>
      <c r="CO263" s="57"/>
      <c r="CP263" s="57"/>
      <c r="CQ263" s="57"/>
      <c r="CR263" s="57"/>
      <c r="CS263" s="57"/>
      <c r="CT263" s="57"/>
      <c r="CU263" s="57"/>
      <c r="CV263" s="57"/>
      <c r="CW263" s="57"/>
      <c r="CX263" s="57"/>
      <c r="CY263" s="57"/>
      <c r="CZ263" s="57"/>
      <c r="DA263" s="57"/>
      <c r="DB263" s="57"/>
      <c r="DC263" s="57"/>
      <c r="DD263" s="57"/>
      <c r="DE263" s="57"/>
      <c r="DF263" s="57"/>
      <c r="DG263" s="57"/>
      <c r="DH263" s="57"/>
      <c r="DI263" s="57"/>
      <c r="DJ263" s="57"/>
      <c r="DK263" s="57"/>
      <c r="DL263" s="57"/>
      <c r="DM263" s="57"/>
      <c r="DN263" s="57"/>
      <c r="DO263" s="57"/>
      <c r="DP263" s="57"/>
      <c r="DQ263" s="57"/>
      <c r="DR263" s="57"/>
      <c r="DS263" s="57"/>
      <c r="DT263" s="57"/>
      <c r="DU263" s="57"/>
      <c r="DV263" s="57"/>
      <c r="DW263" s="57"/>
      <c r="DX263" s="57"/>
      <c r="DY263" s="57"/>
      <c r="DZ263" s="57"/>
      <c r="EA263" s="57"/>
      <c r="EB263" s="57"/>
      <c r="EC263" s="57"/>
      <c r="ED263" s="57"/>
      <c r="EE263" s="57"/>
      <c r="EF263" s="57"/>
      <c r="EG263" s="57"/>
      <c r="EH263" s="57"/>
      <c r="EI263" s="57"/>
      <c r="EJ263" s="57"/>
      <c r="EK263" s="57"/>
      <c r="EL263" s="57"/>
      <c r="EM263" s="57"/>
      <c r="EN263" s="57"/>
      <c r="EO263" s="57"/>
      <c r="EP263" s="57"/>
      <c r="EQ263" s="57"/>
      <c r="ER263" s="57"/>
      <c r="ES263" s="57"/>
      <c r="ET263" s="57"/>
      <c r="EU263" s="57"/>
      <c r="EV263" s="57"/>
      <c r="EW263" s="57"/>
      <c r="EX263" s="57"/>
      <c r="EY263" s="57"/>
      <c r="EZ263" s="57"/>
      <c r="FA263" s="57"/>
      <c r="FB263" s="57"/>
      <c r="FC263" s="57"/>
      <c r="FD263" s="57"/>
      <c r="FE263" s="57"/>
      <c r="FF263" s="57"/>
      <c r="FG263" s="57"/>
      <c r="FH263" s="57"/>
      <c r="FI263" s="57"/>
      <c r="FJ263" s="57"/>
      <c r="FK263" s="57"/>
      <c r="FL263" s="57"/>
      <c r="FM263" s="57"/>
      <c r="FN263" s="57"/>
      <c r="FO263" s="57"/>
      <c r="FP263" s="57"/>
      <c r="FQ263" s="57"/>
      <c r="FR263" s="57"/>
      <c r="FS263" s="57"/>
      <c r="FT263" s="57"/>
      <c r="FU263" s="57"/>
      <c r="FV263" s="57"/>
      <c r="FW263" s="57"/>
      <c r="FX263" s="57"/>
      <c r="FY263" s="57"/>
      <c r="FZ263" s="57"/>
      <c r="GA263" s="57"/>
      <c r="GB263" s="57"/>
      <c r="GC263" s="57"/>
      <c r="GD263" s="57"/>
      <c r="GE263" s="57"/>
      <c r="GF263" s="57"/>
      <c r="GG263" s="57"/>
      <c r="GH263" s="57"/>
      <c r="GI263" s="57"/>
      <c r="GJ263" s="57"/>
      <c r="GK263" s="57"/>
      <c r="GL263" s="57"/>
      <c r="GM263" s="57"/>
      <c r="GN263" s="57"/>
      <c r="GO263" s="57"/>
      <c r="GP263" s="57"/>
      <c r="GQ263" s="57"/>
      <c r="GR263" s="57"/>
      <c r="GS263" s="57"/>
      <c r="GT263" s="57"/>
      <c r="GU263" s="57"/>
      <c r="GV263" s="57"/>
      <c r="GW263" s="57"/>
      <c r="GX263" s="57"/>
      <c r="GY263" s="57"/>
      <c r="GZ263" s="57"/>
      <c r="HA263" s="57"/>
      <c r="HB263" s="57"/>
      <c r="HC263" s="57"/>
      <c r="HD263" s="57"/>
      <c r="HE263" s="57"/>
      <c r="HF263" s="57"/>
      <c r="HG263" s="57"/>
      <c r="HH263" s="57"/>
      <c r="HI263" s="57"/>
      <c r="HJ263" s="57"/>
      <c r="HK263" s="57"/>
      <c r="HL263" s="57"/>
      <c r="HM263" s="57"/>
      <c r="HN263" s="57"/>
      <c r="HO263" s="57"/>
      <c r="HP263" s="57"/>
      <c r="HQ263" s="57"/>
      <c r="HR263" s="57"/>
      <c r="HS263" s="57"/>
      <c r="HT263" s="57"/>
      <c r="HU263" s="57"/>
      <c r="HV263" s="57"/>
      <c r="HW263" s="57"/>
      <c r="HX263" s="57"/>
      <c r="HY263" s="57"/>
      <c r="HZ263" s="57"/>
      <c r="IA263" s="57"/>
      <c r="IB263" s="57"/>
      <c r="IC263" s="57"/>
      <c r="ID263" s="57"/>
      <c r="IE263" s="57"/>
      <c r="IF263" s="57"/>
      <c r="IG263" s="57"/>
      <c r="IH263" s="57"/>
      <c r="II263" s="57"/>
      <c r="IJ263" s="57"/>
      <c r="IK263" s="57"/>
      <c r="IL263" s="57"/>
      <c r="IM263" s="57"/>
      <c r="IN263" s="57"/>
      <c r="IO263" s="57"/>
      <c r="IP263" s="57"/>
      <c r="IQ263" s="57"/>
      <c r="IR263" s="57"/>
      <c r="IS263" s="57"/>
      <c r="IT263" s="57"/>
      <c r="IU263" s="57"/>
      <c r="IV263" s="57"/>
      <c r="IW263" s="57"/>
      <c r="IX263" s="57"/>
      <c r="IY263" s="57"/>
      <c r="IZ263" s="57"/>
      <c r="JA263" s="57"/>
      <c r="JB263" s="57"/>
      <c r="JC263" s="57"/>
      <c r="JD263" s="57"/>
      <c r="JE263" s="57"/>
      <c r="JF263" s="57"/>
      <c r="JG263" s="57"/>
      <c r="JH263" s="57"/>
      <c r="JI263" s="57"/>
      <c r="JJ263" s="57"/>
      <c r="JK263" s="57"/>
      <c r="JL263" s="57"/>
      <c r="JM263" s="57"/>
      <c r="JN263" s="57"/>
      <c r="JO263" s="57"/>
      <c r="JP263" s="57"/>
      <c r="JQ263" s="57"/>
      <c r="JR263" s="57"/>
      <c r="JS263" s="57"/>
      <c r="JT263" s="57"/>
      <c r="JU263" s="57"/>
      <c r="JV263" s="57"/>
      <c r="JW263" s="57"/>
      <c r="JX263" s="57"/>
      <c r="JY263" s="57"/>
      <c r="JZ263" s="57"/>
      <c r="KA263" s="57"/>
      <c r="KB263" s="57"/>
      <c r="KC263" s="57"/>
      <c r="KD263" s="57"/>
      <c r="KE263" s="57"/>
      <c r="KF263" s="57"/>
      <c r="KG263" s="57"/>
      <c r="KH263" s="57"/>
      <c r="KI263" s="57"/>
      <c r="KJ263" s="57"/>
      <c r="KK263" s="57"/>
      <c r="KL263" s="57"/>
      <c r="KM263" s="57"/>
      <c r="KN263" s="57"/>
      <c r="KO263" s="57"/>
      <c r="KP263" s="57"/>
      <c r="KQ263" s="57"/>
      <c r="KR263" s="57"/>
      <c r="KS263" s="57"/>
      <c r="KT263" s="57"/>
      <c r="KU263" s="57"/>
      <c r="KV263" s="57"/>
      <c r="KW263" s="57"/>
      <c r="KX263" s="57"/>
      <c r="KY263" s="57"/>
      <c r="KZ263" s="57"/>
      <c r="LA263" s="57"/>
      <c r="LB263" s="57"/>
      <c r="LC263" s="57"/>
      <c r="LD263" s="57"/>
      <c r="LE263" s="57"/>
      <c r="LF263" s="57"/>
      <c r="LG263" s="57"/>
      <c r="LH263" s="57"/>
      <c r="LI263" s="57"/>
      <c r="LJ263" s="57"/>
      <c r="LK263" s="57"/>
      <c r="LL263" s="57"/>
      <c r="LM263" s="57"/>
      <c r="LN263" s="57"/>
      <c r="LO263" s="57"/>
      <c r="LP263" s="57"/>
      <c r="LQ263" s="57"/>
      <c r="LR263" s="57"/>
      <c r="LS263" s="57"/>
      <c r="LT263" s="57"/>
      <c r="LU263" s="57"/>
      <c r="LV263" s="57"/>
      <c r="LW263" s="57"/>
      <c r="LX263" s="57"/>
      <c r="LY263" s="57"/>
      <c r="LZ263" s="57"/>
      <c r="MA263" s="57"/>
      <c r="MB263" s="57"/>
      <c r="MC263" s="57"/>
      <c r="MD263" s="57"/>
      <c r="ME263" s="57"/>
      <c r="MF263" s="57"/>
      <c r="MG263" s="57"/>
      <c r="MH263" s="57"/>
      <c r="MI263" s="57"/>
      <c r="MJ263" s="57"/>
      <c r="MK263" s="57"/>
      <c r="ML263" s="57"/>
      <c r="MM263" s="57"/>
      <c r="MN263" s="57"/>
      <c r="MO263" s="57"/>
      <c r="MP263" s="57"/>
      <c r="MQ263" s="57"/>
      <c r="MR263" s="57"/>
      <c r="MS263" s="57"/>
      <c r="MT263" s="57"/>
      <c r="MU263" s="57"/>
      <c r="MV263" s="57"/>
      <c r="MW263" s="57"/>
      <c r="MX263" s="57"/>
      <c r="MY263" s="57"/>
      <c r="MZ263" s="57"/>
      <c r="NA263" s="57"/>
      <c r="NB263" s="57"/>
      <c r="NC263" s="57"/>
      <c r="ND263" s="57"/>
      <c r="NE263" s="57"/>
      <c r="NF263" s="57"/>
      <c r="NG263" s="57"/>
      <c r="NH263" s="57"/>
      <c r="NI263" s="57"/>
      <c r="NJ263" s="57"/>
      <c r="NK263" s="57"/>
      <c r="NL263" s="57"/>
      <c r="NM263" s="57"/>
      <c r="NN263" s="57"/>
      <c r="NO263" s="57"/>
    </row>
    <row r="264" spans="3:394" x14ac:dyDescent="0.25">
      <c r="D264" s="57"/>
      <c r="E264" s="57"/>
      <c r="F264" s="57"/>
      <c r="G264" s="57"/>
      <c r="H264" s="57"/>
      <c r="I264" s="57"/>
      <c r="J264" s="57"/>
      <c r="K264" s="57"/>
      <c r="L264" s="57"/>
      <c r="M264" s="57"/>
      <c r="N264" s="57"/>
      <c r="O264" s="57"/>
      <c r="P264" s="57"/>
      <c r="Q264" s="57"/>
      <c r="R264" s="57"/>
      <c r="S264" s="57"/>
      <c r="T264" s="57"/>
      <c r="U264" s="57"/>
      <c r="V264" s="57"/>
      <c r="W264" s="57"/>
      <c r="X264" s="57"/>
      <c r="Y264" s="57"/>
      <c r="Z264" s="57"/>
      <c r="AA264" s="57"/>
      <c r="AB264" s="57"/>
      <c r="AC264" s="57"/>
      <c r="AD264" s="57"/>
      <c r="AE264" s="57"/>
      <c r="AF264" s="57"/>
      <c r="AG264" s="57"/>
      <c r="AH264" s="57"/>
      <c r="AI264" s="57"/>
      <c r="AJ264" s="57"/>
      <c r="AK264" s="57"/>
      <c r="AL264" s="57"/>
      <c r="AM264" s="57"/>
      <c r="AN264" s="57"/>
      <c r="AO264" s="57"/>
      <c r="AP264" s="57"/>
      <c r="AQ264" s="57"/>
      <c r="AR264" s="57"/>
      <c r="AS264" s="57"/>
      <c r="AT264" s="57"/>
      <c r="AU264" s="57"/>
      <c r="AV264" s="57"/>
      <c r="AW264" s="57"/>
      <c r="AX264" s="57"/>
      <c r="AY264" s="57"/>
      <c r="AZ264" s="57"/>
      <c r="BA264" s="57"/>
      <c r="BB264" s="57"/>
      <c r="BC264" s="57"/>
      <c r="BD264" s="57"/>
      <c r="BE264" s="57"/>
      <c r="BF264" s="57"/>
      <c r="BG264" s="57"/>
      <c r="BH264" s="57"/>
      <c r="BI264" s="57"/>
      <c r="BJ264" s="57"/>
      <c r="BK264" s="57"/>
      <c r="BL264" s="57"/>
      <c r="BM264" s="57"/>
      <c r="BN264" s="57"/>
      <c r="BO264" s="57"/>
      <c r="BP264" s="57"/>
      <c r="BQ264" s="57"/>
      <c r="BR264" s="57"/>
      <c r="BS264" s="57"/>
      <c r="BT264" s="57"/>
      <c r="BU264" s="57"/>
      <c r="BV264" s="57"/>
      <c r="BW264" s="57"/>
      <c r="BX264" s="57"/>
      <c r="BY264" s="57"/>
      <c r="BZ264" s="57"/>
      <c r="CA264" s="57"/>
      <c r="CB264" s="57"/>
      <c r="CC264" s="57"/>
      <c r="CD264" s="57"/>
      <c r="CE264" s="57"/>
      <c r="CF264" s="57"/>
      <c r="CG264" s="57"/>
      <c r="CH264" s="57"/>
      <c r="CI264" s="57"/>
      <c r="CJ264" s="57"/>
      <c r="CK264" s="57"/>
      <c r="CL264" s="57"/>
      <c r="CM264" s="57"/>
      <c r="CN264" s="57"/>
      <c r="CO264" s="57"/>
      <c r="CP264" s="57"/>
      <c r="CQ264" s="57"/>
      <c r="CR264" s="57"/>
      <c r="CS264" s="57"/>
      <c r="CT264" s="57"/>
      <c r="CU264" s="57"/>
      <c r="CV264" s="57"/>
      <c r="CW264" s="57"/>
      <c r="CX264" s="57"/>
      <c r="CY264" s="57"/>
      <c r="CZ264" s="57"/>
      <c r="DA264" s="57"/>
      <c r="DB264" s="57"/>
      <c r="DC264" s="57"/>
      <c r="DD264" s="57"/>
      <c r="DE264" s="57"/>
      <c r="DF264" s="57"/>
      <c r="DG264" s="57"/>
      <c r="DH264" s="57"/>
      <c r="DI264" s="57"/>
      <c r="DJ264" s="57"/>
      <c r="DK264" s="57"/>
      <c r="DL264" s="57"/>
      <c r="DM264" s="57"/>
      <c r="DN264" s="57"/>
      <c r="DO264" s="57"/>
      <c r="DP264" s="57"/>
      <c r="DQ264" s="57"/>
      <c r="DR264" s="57"/>
      <c r="DS264" s="57"/>
      <c r="DT264" s="57"/>
      <c r="DU264" s="57"/>
      <c r="DV264" s="57"/>
      <c r="DW264" s="57"/>
      <c r="DX264" s="57"/>
      <c r="DY264" s="57"/>
      <c r="DZ264" s="57"/>
      <c r="EA264" s="57"/>
      <c r="EB264" s="57"/>
      <c r="EC264" s="57"/>
      <c r="ED264" s="57"/>
      <c r="EE264" s="57"/>
      <c r="EF264" s="57"/>
      <c r="EG264" s="57"/>
      <c r="EH264" s="57"/>
      <c r="EI264" s="57"/>
      <c r="EJ264" s="57"/>
      <c r="EK264" s="57"/>
      <c r="EL264" s="57"/>
      <c r="EM264" s="57"/>
      <c r="EN264" s="57"/>
      <c r="EO264" s="57"/>
      <c r="EP264" s="57"/>
      <c r="EQ264" s="57"/>
      <c r="ER264" s="57"/>
      <c r="ES264" s="57"/>
      <c r="ET264" s="57"/>
      <c r="EU264" s="57"/>
      <c r="EV264" s="57"/>
      <c r="EW264" s="57"/>
      <c r="EX264" s="57"/>
      <c r="EY264" s="57"/>
      <c r="EZ264" s="57"/>
      <c r="FA264" s="57"/>
      <c r="FB264" s="57"/>
      <c r="FC264" s="57"/>
      <c r="FD264" s="57"/>
      <c r="FE264" s="57"/>
      <c r="FF264" s="57"/>
      <c r="FG264" s="57"/>
      <c r="FH264" s="57"/>
      <c r="FI264" s="57"/>
      <c r="FJ264" s="57"/>
      <c r="FK264" s="57"/>
      <c r="FL264" s="57"/>
      <c r="FM264" s="57"/>
      <c r="FN264" s="57"/>
      <c r="FO264" s="57"/>
      <c r="FP264" s="57"/>
      <c r="FQ264" s="57"/>
      <c r="FR264" s="57"/>
      <c r="FS264" s="57"/>
      <c r="FT264" s="57"/>
      <c r="FU264" s="57"/>
      <c r="FV264" s="57"/>
      <c r="FW264" s="57"/>
      <c r="FX264" s="57"/>
      <c r="FY264" s="57"/>
      <c r="FZ264" s="57"/>
      <c r="GA264" s="57"/>
      <c r="GB264" s="57"/>
      <c r="GC264" s="57"/>
      <c r="GD264" s="57"/>
      <c r="GE264" s="57"/>
      <c r="GF264" s="57"/>
      <c r="GG264" s="57"/>
      <c r="GH264" s="57"/>
      <c r="GI264" s="57"/>
      <c r="GJ264" s="57"/>
      <c r="GK264" s="57"/>
      <c r="GL264" s="57"/>
      <c r="GM264" s="57"/>
      <c r="GN264" s="57"/>
      <c r="GO264" s="57"/>
      <c r="GP264" s="57"/>
      <c r="GQ264" s="57"/>
      <c r="GR264" s="57"/>
      <c r="GS264" s="57"/>
      <c r="GT264" s="57"/>
      <c r="GU264" s="57"/>
      <c r="GV264" s="57"/>
      <c r="GW264" s="57"/>
      <c r="GX264" s="57"/>
      <c r="GY264" s="57"/>
      <c r="GZ264" s="57"/>
      <c r="HA264" s="57"/>
      <c r="HB264" s="57"/>
      <c r="HC264" s="57"/>
      <c r="HD264" s="57"/>
      <c r="HE264" s="57"/>
      <c r="HF264" s="57"/>
      <c r="HG264" s="57"/>
      <c r="HH264" s="57"/>
      <c r="HI264" s="57"/>
      <c r="HJ264" s="57"/>
      <c r="HK264" s="57"/>
      <c r="HL264" s="57"/>
      <c r="HM264" s="57"/>
      <c r="HN264" s="57"/>
      <c r="HO264" s="57"/>
      <c r="HP264" s="57"/>
      <c r="HQ264" s="57"/>
      <c r="HR264" s="57"/>
      <c r="HS264" s="57"/>
      <c r="HT264" s="57"/>
      <c r="HU264" s="57"/>
      <c r="HV264" s="57"/>
      <c r="HW264" s="57"/>
      <c r="HX264" s="57"/>
      <c r="HY264" s="57"/>
      <c r="HZ264" s="57"/>
      <c r="IA264" s="57"/>
      <c r="IB264" s="57"/>
      <c r="IC264" s="57"/>
      <c r="ID264" s="57"/>
      <c r="IE264" s="57"/>
      <c r="IF264" s="57"/>
      <c r="IG264" s="57"/>
      <c r="IH264" s="57"/>
      <c r="II264" s="57"/>
      <c r="IJ264" s="57"/>
      <c r="IK264" s="57"/>
      <c r="IL264" s="57"/>
      <c r="IM264" s="57"/>
      <c r="IN264" s="57"/>
      <c r="IO264" s="57"/>
      <c r="IP264" s="57"/>
      <c r="IQ264" s="57"/>
      <c r="IR264" s="57"/>
      <c r="IS264" s="57"/>
      <c r="IT264" s="57"/>
      <c r="IU264" s="57"/>
      <c r="IV264" s="57"/>
      <c r="IW264" s="57"/>
      <c r="IX264" s="57"/>
      <c r="IY264" s="57"/>
      <c r="IZ264" s="57"/>
      <c r="JA264" s="57"/>
      <c r="JB264" s="57"/>
      <c r="JC264" s="57"/>
      <c r="JD264" s="57"/>
      <c r="JE264" s="57"/>
      <c r="JF264" s="57"/>
      <c r="JG264" s="57"/>
      <c r="JH264" s="57"/>
      <c r="JI264" s="57"/>
      <c r="JJ264" s="57"/>
      <c r="JK264" s="57"/>
      <c r="JL264" s="57"/>
      <c r="JM264" s="57"/>
      <c r="JN264" s="57"/>
      <c r="JO264" s="57"/>
      <c r="JP264" s="57"/>
      <c r="JQ264" s="57"/>
      <c r="JR264" s="57"/>
      <c r="JS264" s="57"/>
      <c r="JT264" s="57"/>
      <c r="JU264" s="57"/>
      <c r="JV264" s="57"/>
      <c r="JW264" s="57"/>
      <c r="JX264" s="57"/>
      <c r="JY264" s="57"/>
      <c r="JZ264" s="57"/>
      <c r="KA264" s="57"/>
      <c r="KB264" s="57"/>
      <c r="KC264" s="57"/>
      <c r="KD264" s="57"/>
      <c r="KE264" s="57"/>
      <c r="KF264" s="57"/>
      <c r="KG264" s="57"/>
      <c r="KH264" s="57"/>
      <c r="KI264" s="57"/>
      <c r="KJ264" s="57"/>
      <c r="KK264" s="57"/>
      <c r="KL264" s="57"/>
      <c r="KM264" s="57"/>
      <c r="KN264" s="57"/>
      <c r="KO264" s="57"/>
      <c r="KP264" s="57"/>
      <c r="KQ264" s="57"/>
      <c r="KR264" s="57"/>
      <c r="KS264" s="57"/>
      <c r="KT264" s="57"/>
      <c r="KU264" s="57"/>
      <c r="KV264" s="57"/>
      <c r="KW264" s="57"/>
      <c r="KX264" s="57"/>
      <c r="KY264" s="57"/>
      <c r="KZ264" s="57"/>
      <c r="LA264" s="57"/>
      <c r="LB264" s="57"/>
      <c r="LC264" s="57"/>
      <c r="LD264" s="57"/>
      <c r="LE264" s="57"/>
      <c r="LF264" s="57"/>
      <c r="LG264" s="57"/>
      <c r="LH264" s="57"/>
      <c r="LI264" s="57"/>
      <c r="LJ264" s="57"/>
      <c r="LK264" s="57"/>
      <c r="LL264" s="57"/>
      <c r="LM264" s="57"/>
      <c r="LN264" s="57"/>
      <c r="LO264" s="57"/>
      <c r="LP264" s="57"/>
      <c r="LQ264" s="57"/>
      <c r="LR264" s="57"/>
      <c r="LS264" s="57"/>
      <c r="LT264" s="57"/>
      <c r="LU264" s="57"/>
      <c r="LV264" s="57"/>
      <c r="LW264" s="57"/>
      <c r="LX264" s="57"/>
      <c r="LY264" s="57"/>
      <c r="LZ264" s="57"/>
      <c r="MA264" s="57"/>
      <c r="MB264" s="57"/>
      <c r="MC264" s="57"/>
      <c r="MD264" s="57"/>
      <c r="ME264" s="57"/>
      <c r="MF264" s="57"/>
      <c r="MG264" s="57"/>
      <c r="MH264" s="57"/>
      <c r="MI264" s="57"/>
      <c r="MJ264" s="57"/>
      <c r="MK264" s="57"/>
      <c r="ML264" s="57"/>
      <c r="MM264" s="57"/>
      <c r="MN264" s="57"/>
      <c r="MO264" s="57"/>
      <c r="MP264" s="57"/>
      <c r="MQ264" s="57"/>
      <c r="MR264" s="57"/>
      <c r="MS264" s="57"/>
      <c r="MT264" s="57"/>
      <c r="MU264" s="57"/>
      <c r="MV264" s="57"/>
      <c r="MW264" s="57"/>
      <c r="MX264" s="57"/>
      <c r="MY264" s="57"/>
      <c r="MZ264" s="57"/>
      <c r="NA264" s="57"/>
      <c r="NB264" s="57"/>
      <c r="NC264" s="57"/>
      <c r="ND264" s="57"/>
      <c r="NE264" s="57"/>
      <c r="NF264" s="57"/>
      <c r="NG264" s="57"/>
      <c r="NH264" s="57"/>
      <c r="NI264" s="57"/>
      <c r="NJ264" s="57"/>
      <c r="NK264" s="57"/>
      <c r="NL264" s="57"/>
      <c r="NM264" s="57"/>
      <c r="NN264" s="57"/>
      <c r="NO264" s="57"/>
    </row>
    <row r="265" spans="3:394" x14ac:dyDescent="0.25">
      <c r="D265" s="57"/>
      <c r="E265" s="57"/>
      <c r="F265" s="57"/>
      <c r="G265" s="57"/>
      <c r="H265" s="57"/>
      <c r="I265" s="57"/>
      <c r="J265" s="57"/>
      <c r="K265" s="57"/>
      <c r="L265" s="57"/>
      <c r="M265" s="57"/>
      <c r="N265" s="57"/>
      <c r="O265" s="57"/>
      <c r="P265" s="57"/>
      <c r="Q265" s="57"/>
      <c r="R265" s="57"/>
      <c r="S265" s="57"/>
      <c r="T265" s="57"/>
      <c r="U265" s="57"/>
      <c r="V265" s="57"/>
      <c r="W265" s="57"/>
      <c r="X265" s="57"/>
      <c r="Y265" s="57"/>
      <c r="Z265" s="57"/>
      <c r="AA265" s="57"/>
      <c r="AB265" s="57"/>
      <c r="AC265" s="57"/>
      <c r="AD265" s="57"/>
      <c r="AE265" s="57"/>
      <c r="AF265" s="57"/>
      <c r="AG265" s="57"/>
      <c r="AH265" s="57"/>
      <c r="AI265" s="57"/>
      <c r="AJ265" s="57"/>
      <c r="AK265" s="57"/>
      <c r="AL265" s="57"/>
      <c r="AM265" s="57"/>
      <c r="AN265" s="57"/>
      <c r="AO265" s="57"/>
      <c r="AP265" s="57"/>
      <c r="AQ265" s="57"/>
      <c r="AR265" s="57"/>
      <c r="AS265" s="57"/>
      <c r="AT265" s="57"/>
      <c r="AU265" s="57"/>
      <c r="AV265" s="57"/>
      <c r="AW265" s="57"/>
      <c r="AX265" s="57"/>
      <c r="AY265" s="57"/>
      <c r="AZ265" s="57"/>
      <c r="BA265" s="57"/>
      <c r="BB265" s="57"/>
      <c r="BC265" s="57"/>
      <c r="BD265" s="57"/>
      <c r="BE265" s="57"/>
      <c r="BF265" s="57"/>
      <c r="BG265" s="57"/>
      <c r="BH265" s="57"/>
      <c r="BI265" s="57"/>
      <c r="BJ265" s="57"/>
      <c r="BK265" s="57"/>
      <c r="BL265" s="57"/>
    </row>
    <row r="266" spans="3:394" x14ac:dyDescent="0.25">
      <c r="C266" s="61"/>
      <c r="D266" s="57"/>
      <c r="E266" s="57"/>
      <c r="F266" s="57"/>
      <c r="G266" s="57"/>
      <c r="H266" s="57"/>
      <c r="I266" s="57"/>
      <c r="J266" s="57"/>
      <c r="K266" s="57"/>
      <c r="L266" s="57"/>
      <c r="M266" s="57"/>
      <c r="N266" s="57"/>
      <c r="O266" s="57"/>
      <c r="P266" s="57"/>
      <c r="Q266" s="57"/>
      <c r="R266" s="57"/>
      <c r="S266" s="57"/>
      <c r="T266" s="57"/>
      <c r="U266" s="57"/>
      <c r="V266" s="57"/>
      <c r="W266" s="57"/>
      <c r="X266" s="57"/>
      <c r="Y266" s="57"/>
      <c r="Z266" s="57"/>
      <c r="AA266" s="57"/>
      <c r="AB266" s="57"/>
      <c r="AC266" s="57"/>
      <c r="AD266" s="57"/>
      <c r="AE266" s="57"/>
      <c r="AF266" s="57"/>
      <c r="AG266" s="57"/>
      <c r="AH266" s="57"/>
      <c r="AI266" s="57"/>
      <c r="AJ266" s="57"/>
      <c r="AK266" s="57"/>
      <c r="AL266" s="57"/>
      <c r="AM266" s="57"/>
      <c r="AN266" s="57"/>
      <c r="AO266" s="57"/>
      <c r="AP266" s="57"/>
      <c r="AQ266" s="57"/>
      <c r="AR266" s="57"/>
      <c r="AS266" s="57"/>
      <c r="AT266" s="57"/>
    </row>
    <row r="267" spans="3:394" x14ac:dyDescent="0.25">
      <c r="D267" s="57"/>
      <c r="E267" s="57"/>
      <c r="F267" s="57"/>
      <c r="G267" s="57"/>
      <c r="H267" s="57"/>
      <c r="I267" s="57"/>
      <c r="J267" s="57"/>
      <c r="K267" s="57"/>
      <c r="L267" s="57"/>
      <c r="M267" s="57"/>
      <c r="N267" s="57"/>
      <c r="O267" s="57"/>
      <c r="P267" s="57"/>
      <c r="Q267" s="57"/>
      <c r="R267" s="57"/>
      <c r="S267" s="57"/>
      <c r="T267" s="57"/>
      <c r="U267" s="57"/>
      <c r="V267" s="57"/>
      <c r="W267" s="57"/>
      <c r="X267" s="62"/>
      <c r="Y267" s="57"/>
      <c r="Z267" s="57"/>
      <c r="AA267" s="57"/>
      <c r="AB267" s="57"/>
      <c r="AC267" s="57"/>
      <c r="AD267" s="57"/>
      <c r="AE267" s="57"/>
      <c r="AF267" s="57"/>
      <c r="AG267" s="57"/>
      <c r="AH267" s="57"/>
      <c r="AI267" s="57"/>
      <c r="AJ267" s="57"/>
      <c r="AK267" s="57"/>
      <c r="AL267" s="57"/>
      <c r="AM267" s="57"/>
      <c r="AN267" s="57"/>
      <c r="AO267" s="57"/>
      <c r="AP267" s="57"/>
      <c r="AQ267" s="57"/>
      <c r="AR267" s="57"/>
      <c r="AS267" s="57"/>
      <c r="AT267" s="57"/>
    </row>
    <row r="268" spans="3:394" x14ac:dyDescent="0.25">
      <c r="D268" s="57"/>
      <c r="E268" s="57"/>
      <c r="F268" s="57"/>
      <c r="G268" s="57"/>
      <c r="H268" s="57"/>
      <c r="I268" s="57"/>
      <c r="J268" s="57"/>
      <c r="K268" s="57"/>
      <c r="L268" s="57"/>
      <c r="M268" s="57"/>
      <c r="N268" s="57"/>
      <c r="O268" s="57"/>
      <c r="P268" s="57"/>
      <c r="Q268" s="57"/>
      <c r="R268" s="57"/>
      <c r="S268" s="57"/>
      <c r="T268" s="57"/>
      <c r="U268" s="57"/>
      <c r="V268" s="57"/>
      <c r="W268" s="57"/>
      <c r="X268" s="57"/>
      <c r="Y268" s="57"/>
      <c r="Z268" s="57"/>
      <c r="AA268" s="57"/>
      <c r="AB268" s="57"/>
      <c r="AC268" s="57"/>
      <c r="AD268" s="57"/>
      <c r="AE268" s="57"/>
      <c r="AF268" s="57"/>
      <c r="AG268" s="57"/>
      <c r="AH268" s="57"/>
      <c r="AI268" s="57"/>
      <c r="AJ268" s="57"/>
      <c r="AK268" s="57"/>
      <c r="AL268" s="57"/>
      <c r="AM268" s="57"/>
      <c r="AN268" s="57"/>
      <c r="AO268" s="57"/>
      <c r="AP268" s="57"/>
      <c r="AQ268" s="57"/>
      <c r="AR268" s="57"/>
      <c r="AS268" s="57"/>
      <c r="AT268" s="57"/>
      <c r="AU268" s="57"/>
      <c r="AV268" s="57"/>
      <c r="AW268" s="57"/>
      <c r="AX268" s="57"/>
      <c r="AY268" s="57"/>
      <c r="AZ268" s="57"/>
      <c r="BA268" s="57"/>
      <c r="BB268" s="57"/>
      <c r="BC268" s="57"/>
      <c r="BD268" s="57"/>
      <c r="BE268" s="57"/>
      <c r="BF268" s="57"/>
      <c r="BG268" s="57"/>
      <c r="BH268" s="57"/>
      <c r="BI268" s="57"/>
      <c r="BJ268" s="57"/>
      <c r="BK268" s="57"/>
      <c r="BL268" s="57"/>
      <c r="BM268" s="57"/>
      <c r="BN268" s="57"/>
      <c r="BO268" s="57"/>
      <c r="BP268" s="57"/>
      <c r="BQ268" s="57"/>
      <c r="BR268" s="57"/>
      <c r="BS268" s="57"/>
      <c r="BT268" s="57"/>
      <c r="BU268" s="57"/>
      <c r="BV268" s="57"/>
      <c r="BW268" s="57"/>
      <c r="BX268" s="57"/>
      <c r="BY268" s="57"/>
      <c r="BZ268" s="57"/>
      <c r="CA268" s="57"/>
      <c r="CB268" s="57"/>
      <c r="CC268" s="57"/>
      <c r="CD268" s="57"/>
      <c r="CE268" s="57"/>
      <c r="CF268" s="57"/>
      <c r="CG268" s="57"/>
      <c r="CH268" s="57"/>
      <c r="CI268" s="57"/>
      <c r="CJ268" s="57"/>
      <c r="CK268" s="57"/>
      <c r="CL268" s="57"/>
      <c r="CM268" s="57"/>
      <c r="CN268" s="57"/>
      <c r="CO268" s="57"/>
      <c r="CP268" s="57"/>
      <c r="CQ268" s="57"/>
      <c r="CR268" s="57"/>
      <c r="CS268" s="57"/>
      <c r="CT268" s="57"/>
      <c r="CU268" s="57"/>
      <c r="CV268" s="57"/>
      <c r="CW268" s="57"/>
      <c r="CX268" s="57"/>
      <c r="CY268" s="57"/>
      <c r="CZ268" s="57"/>
      <c r="DA268" s="57"/>
      <c r="DB268" s="57"/>
      <c r="DC268" s="57"/>
      <c r="DD268" s="57"/>
      <c r="DE268" s="57"/>
      <c r="DF268" s="57"/>
      <c r="DG268" s="57"/>
      <c r="DH268" s="57"/>
      <c r="DI268" s="57"/>
      <c r="DJ268" s="57"/>
      <c r="DK268" s="57"/>
      <c r="DL268" s="57"/>
      <c r="DM268" s="57"/>
      <c r="DN268" s="57"/>
      <c r="DO268" s="57"/>
      <c r="DP268" s="57"/>
      <c r="DQ268" s="57"/>
      <c r="DR268" s="57"/>
      <c r="DS268" s="57"/>
      <c r="DT268" s="57"/>
      <c r="DU268" s="57"/>
      <c r="DV268" s="57"/>
      <c r="DW268" s="57"/>
      <c r="DX268" s="57"/>
      <c r="DY268" s="57"/>
      <c r="DZ268" s="57"/>
      <c r="EA268" s="57"/>
      <c r="EB268" s="57"/>
      <c r="EC268" s="57"/>
      <c r="ED268" s="57"/>
      <c r="EE268" s="57"/>
      <c r="EF268" s="57"/>
      <c r="EG268" s="57"/>
      <c r="EH268" s="57"/>
      <c r="EI268" s="57"/>
      <c r="EJ268" s="57"/>
      <c r="EK268" s="57"/>
      <c r="EL268" s="57"/>
      <c r="EM268" s="57"/>
      <c r="EN268" s="57"/>
      <c r="EO268" s="57"/>
      <c r="EP268" s="57"/>
      <c r="EQ268" s="57"/>
      <c r="ER268" s="57"/>
      <c r="ES268" s="57"/>
      <c r="ET268" s="57"/>
      <c r="EU268" s="57"/>
      <c r="EV268" s="57"/>
      <c r="EW268" s="57"/>
      <c r="EX268" s="57"/>
      <c r="EY268" s="57"/>
      <c r="EZ268" s="57"/>
      <c r="FA268" s="57"/>
      <c r="FB268" s="57"/>
      <c r="FC268" s="57"/>
      <c r="FD268" s="57"/>
      <c r="FE268" s="57"/>
      <c r="FF268" s="57"/>
      <c r="FG268" s="57"/>
      <c r="FH268" s="57"/>
      <c r="FI268" s="57"/>
      <c r="FJ268" s="57"/>
      <c r="FK268" s="57"/>
      <c r="FL268" s="57"/>
      <c r="FM268" s="57"/>
      <c r="FN268" s="57"/>
      <c r="FO268" s="57"/>
      <c r="FP268" s="57"/>
      <c r="FQ268" s="57"/>
      <c r="FR268" s="57"/>
      <c r="FS268" s="57"/>
      <c r="FT268" s="57"/>
      <c r="FU268" s="57"/>
      <c r="FV268" s="57"/>
      <c r="FW268" s="57"/>
      <c r="FX268" s="57"/>
      <c r="FY268" s="57"/>
      <c r="FZ268" s="57"/>
      <c r="GA268" s="57"/>
      <c r="GB268" s="57"/>
      <c r="GC268" s="57"/>
      <c r="GD268" s="57"/>
      <c r="GE268" s="57"/>
      <c r="GF268" s="57"/>
      <c r="GG268" s="57"/>
      <c r="GH268" s="57"/>
      <c r="GI268" s="57"/>
      <c r="GJ268" s="57"/>
      <c r="GK268" s="57"/>
      <c r="GL268" s="57"/>
      <c r="GM268" s="57"/>
      <c r="GN268" s="57"/>
      <c r="GO268" s="57"/>
      <c r="GP268" s="57"/>
      <c r="GQ268" s="57"/>
      <c r="GR268" s="57"/>
      <c r="GS268" s="57"/>
      <c r="GT268" s="57"/>
      <c r="GU268" s="57"/>
      <c r="GV268" s="57"/>
      <c r="GW268" s="57"/>
      <c r="GX268" s="57"/>
      <c r="GY268" s="57"/>
      <c r="GZ268" s="57"/>
      <c r="HA268" s="57"/>
      <c r="HB268" s="57"/>
      <c r="HC268" s="57"/>
      <c r="HD268" s="57"/>
      <c r="HE268" s="57"/>
      <c r="HF268" s="57"/>
      <c r="HG268" s="57"/>
      <c r="HH268" s="57"/>
      <c r="HI268" s="57"/>
      <c r="HJ268" s="57"/>
      <c r="HK268" s="57"/>
      <c r="HL268" s="57"/>
      <c r="HM268" s="57"/>
      <c r="HN268" s="57"/>
      <c r="HO268" s="57"/>
      <c r="HP268" s="57"/>
      <c r="HQ268" s="57"/>
      <c r="HR268" s="57"/>
      <c r="HS268" s="57"/>
      <c r="HT268" s="57"/>
      <c r="HU268" s="57"/>
      <c r="HV268" s="57"/>
      <c r="HW268" s="57"/>
      <c r="HX268" s="57"/>
      <c r="HY268" s="57"/>
      <c r="HZ268" s="57"/>
      <c r="IA268" s="57"/>
      <c r="IB268" s="57"/>
      <c r="IC268" s="57"/>
      <c r="ID268" s="57"/>
      <c r="IE268" s="57"/>
      <c r="IF268" s="57"/>
      <c r="IG268" s="57"/>
      <c r="IH268" s="57"/>
      <c r="II268" s="57"/>
      <c r="IJ268" s="57"/>
      <c r="IK268" s="57"/>
      <c r="IL268" s="57"/>
      <c r="IM268" s="57"/>
      <c r="IN268" s="57"/>
      <c r="IO268" s="57"/>
      <c r="IP268" s="57"/>
      <c r="IQ268" s="57"/>
      <c r="IR268" s="57"/>
      <c r="IS268" s="57"/>
      <c r="IT268" s="57"/>
      <c r="IU268" s="57"/>
      <c r="IV268" s="57"/>
      <c r="IW268" s="57"/>
      <c r="IX268" s="57"/>
      <c r="IY268" s="57"/>
      <c r="IZ268" s="57"/>
      <c r="JA268" s="57"/>
      <c r="JB268" s="57"/>
      <c r="JC268" s="57"/>
      <c r="JD268" s="57"/>
      <c r="JE268" s="57"/>
      <c r="JF268" s="57"/>
      <c r="JG268" s="57"/>
      <c r="JH268" s="57"/>
      <c r="JI268" s="57"/>
      <c r="JJ268" s="57"/>
      <c r="JK268" s="57"/>
      <c r="JL268" s="57"/>
      <c r="JM268" s="57"/>
      <c r="JN268" s="57"/>
      <c r="JO268" s="57"/>
      <c r="JP268" s="57"/>
      <c r="JQ268" s="57"/>
      <c r="JR268" s="57"/>
      <c r="JS268" s="57"/>
      <c r="JT268" s="57"/>
      <c r="JU268" s="57"/>
      <c r="JV268" s="57"/>
      <c r="JW268" s="57"/>
      <c r="JX268" s="57"/>
      <c r="JY268" s="57"/>
      <c r="JZ268" s="57"/>
      <c r="KA268" s="57"/>
      <c r="KB268" s="57"/>
      <c r="KC268" s="57"/>
      <c r="KD268" s="57"/>
      <c r="KE268" s="57"/>
      <c r="KF268" s="57"/>
      <c r="KG268" s="57"/>
      <c r="KH268" s="57"/>
      <c r="KI268" s="57"/>
      <c r="KJ268" s="57"/>
      <c r="KK268" s="57"/>
      <c r="KL268" s="57"/>
      <c r="KM268" s="57"/>
      <c r="KN268" s="57"/>
      <c r="KO268" s="57"/>
      <c r="KP268" s="57"/>
      <c r="KQ268" s="57"/>
      <c r="KR268" s="57"/>
      <c r="KS268" s="57"/>
      <c r="KT268" s="57"/>
      <c r="KU268" s="57"/>
      <c r="KV268" s="57"/>
      <c r="KW268" s="57"/>
      <c r="KX268" s="57"/>
      <c r="KY268" s="57"/>
      <c r="KZ268" s="57"/>
      <c r="LA268" s="57"/>
      <c r="LB268" s="57"/>
      <c r="LC268" s="57"/>
      <c r="LD268" s="57"/>
      <c r="LE268" s="57"/>
      <c r="LF268" s="57"/>
      <c r="LG268" s="57"/>
      <c r="LH268" s="57"/>
      <c r="LI268" s="57"/>
      <c r="LJ268" s="57"/>
      <c r="LK268" s="57"/>
      <c r="LL268" s="57"/>
      <c r="LM268" s="57"/>
      <c r="LN268" s="57"/>
      <c r="LO268" s="57"/>
      <c r="LP268" s="57"/>
      <c r="LQ268" s="57"/>
      <c r="LR268" s="57"/>
      <c r="LS268" s="57"/>
      <c r="LT268" s="57"/>
      <c r="LU268" s="57"/>
      <c r="LV268" s="57"/>
      <c r="LW268" s="57"/>
      <c r="LX268" s="57"/>
      <c r="LY268" s="57"/>
      <c r="LZ268" s="57"/>
      <c r="MA268" s="57"/>
      <c r="MB268" s="57"/>
      <c r="MC268" s="57"/>
      <c r="MD268" s="57"/>
      <c r="ME268" s="57"/>
      <c r="MF268" s="57"/>
      <c r="MG268" s="57"/>
      <c r="MH268" s="57"/>
      <c r="MI268" s="57"/>
      <c r="MJ268" s="57"/>
      <c r="MK268" s="57"/>
      <c r="ML268" s="57"/>
      <c r="MM268" s="57"/>
      <c r="MN268" s="57"/>
      <c r="MO268" s="57"/>
      <c r="MP268" s="57"/>
      <c r="MQ268" s="57"/>
      <c r="MR268" s="57"/>
      <c r="MS268" s="57"/>
      <c r="MT268" s="57"/>
      <c r="MU268" s="57"/>
      <c r="MV268" s="57"/>
      <c r="MW268" s="57"/>
      <c r="MX268" s="57"/>
      <c r="MY268" s="57"/>
      <c r="MZ268" s="57"/>
      <c r="NA268" s="57"/>
      <c r="NB268" s="57"/>
      <c r="NC268" s="57"/>
      <c r="ND268" s="57"/>
      <c r="NE268" s="57"/>
      <c r="NF268" s="57"/>
      <c r="NG268" s="57"/>
      <c r="NH268" s="57"/>
      <c r="NI268" s="57"/>
      <c r="NJ268" s="57"/>
      <c r="NK268" s="57"/>
      <c r="NL268" s="57"/>
      <c r="NM268" s="57"/>
      <c r="NN268" s="57"/>
      <c r="NO268" s="57"/>
      <c r="NP268" s="57"/>
      <c r="NQ268" s="57"/>
      <c r="NR268" s="57"/>
      <c r="NS268" s="57"/>
      <c r="NT268" s="57"/>
      <c r="NU268" s="57"/>
      <c r="NV268" s="57"/>
      <c r="NW268" s="57"/>
      <c r="NX268" s="57"/>
      <c r="NY268" s="57"/>
      <c r="NZ268" s="57"/>
      <c r="OA268" s="57"/>
      <c r="OB268" s="57"/>
      <c r="OC268" s="57"/>
      <c r="OD268" s="57"/>
    </row>
    <row r="269" spans="3:394" x14ac:dyDescent="0.25">
      <c r="D269" s="57"/>
      <c r="E269" s="57"/>
      <c r="F269" s="57"/>
      <c r="G269" s="57"/>
      <c r="H269" s="57"/>
      <c r="I269" s="57"/>
      <c r="J269" s="57"/>
      <c r="K269" s="57"/>
      <c r="L269" s="57"/>
      <c r="M269" s="57"/>
      <c r="N269" s="57"/>
      <c r="O269" s="57"/>
      <c r="P269" s="57"/>
      <c r="Q269" s="57"/>
      <c r="R269" s="57"/>
      <c r="S269" s="57"/>
      <c r="T269" s="57"/>
      <c r="U269" s="57"/>
      <c r="V269" s="57"/>
      <c r="W269" s="57"/>
      <c r="X269" s="57"/>
      <c r="Y269" s="57"/>
      <c r="Z269" s="57"/>
      <c r="AA269" s="57"/>
      <c r="AB269" s="57"/>
      <c r="AC269" s="57"/>
      <c r="AD269" s="57"/>
      <c r="AE269" s="57"/>
      <c r="AF269" s="57"/>
      <c r="AG269" s="57"/>
      <c r="AH269" s="57"/>
      <c r="AI269" s="57"/>
      <c r="AJ269" s="57"/>
      <c r="AK269" s="57"/>
      <c r="AL269" s="57"/>
      <c r="AM269" s="57"/>
      <c r="AN269" s="57"/>
      <c r="AO269" s="57"/>
      <c r="AP269" s="57"/>
      <c r="AQ269" s="57"/>
      <c r="AR269" s="57"/>
      <c r="AS269" s="57"/>
      <c r="AT269" s="57"/>
      <c r="AU269" s="57"/>
      <c r="AV269" s="57"/>
      <c r="AW269" s="57"/>
      <c r="AX269" s="57"/>
      <c r="AY269" s="57"/>
      <c r="AZ269" s="57"/>
      <c r="BA269" s="57"/>
      <c r="BB269" s="57"/>
      <c r="BC269" s="57"/>
      <c r="BD269" s="57"/>
      <c r="BE269" s="57"/>
      <c r="BF269" s="57"/>
      <c r="BG269" s="57"/>
      <c r="BH269" s="57"/>
      <c r="BI269" s="57"/>
      <c r="BJ269" s="57"/>
      <c r="BK269" s="57"/>
      <c r="BL269" s="57"/>
      <c r="BM269" s="57"/>
      <c r="BN269" s="57"/>
      <c r="BO269" s="57"/>
      <c r="BP269" s="57"/>
      <c r="BQ269" s="57"/>
      <c r="BR269" s="57"/>
      <c r="BS269" s="57"/>
      <c r="BT269" s="57"/>
      <c r="BU269" s="57"/>
      <c r="BV269" s="57"/>
      <c r="BW269" s="57"/>
      <c r="BX269" s="57"/>
      <c r="BY269" s="57"/>
      <c r="BZ269" s="57"/>
      <c r="CA269" s="57"/>
      <c r="CB269" s="57"/>
      <c r="CC269" s="57"/>
      <c r="CD269" s="57"/>
      <c r="CE269" s="57"/>
      <c r="CF269" s="57"/>
      <c r="CG269" s="57"/>
      <c r="CH269" s="57"/>
      <c r="CI269" s="57"/>
      <c r="CJ269" s="57"/>
      <c r="CK269" s="57"/>
      <c r="CL269" s="57"/>
      <c r="CM269" s="57"/>
      <c r="CN269" s="57"/>
      <c r="CO269" s="57"/>
      <c r="CP269" s="57"/>
      <c r="CQ269" s="57"/>
      <c r="CR269" s="57"/>
      <c r="CS269" s="57"/>
      <c r="CT269" s="57"/>
      <c r="CU269" s="57"/>
      <c r="CV269" s="57"/>
      <c r="CW269" s="57"/>
      <c r="CX269" s="57"/>
      <c r="CY269" s="57"/>
      <c r="CZ269" s="57"/>
      <c r="DA269" s="57"/>
      <c r="DB269" s="57"/>
      <c r="DC269" s="57"/>
      <c r="DD269" s="57"/>
      <c r="DE269" s="57"/>
      <c r="DF269" s="57"/>
      <c r="DG269" s="57"/>
      <c r="DH269" s="57"/>
      <c r="DI269" s="57"/>
      <c r="DJ269" s="57"/>
      <c r="DK269" s="57"/>
      <c r="DL269" s="57"/>
      <c r="DM269" s="57"/>
      <c r="DN269" s="57"/>
      <c r="DO269" s="57"/>
      <c r="DP269" s="57"/>
      <c r="DQ269" s="57"/>
      <c r="DR269" s="57"/>
      <c r="DS269" s="57"/>
      <c r="DT269" s="57"/>
      <c r="DU269" s="57"/>
      <c r="DV269" s="57"/>
      <c r="DW269" s="57"/>
      <c r="DX269" s="57"/>
      <c r="DY269" s="57"/>
      <c r="DZ269" s="57"/>
      <c r="EA269" s="57"/>
      <c r="EB269" s="57"/>
      <c r="EC269" s="57"/>
      <c r="ED269" s="57"/>
      <c r="EE269" s="57"/>
      <c r="EF269" s="57"/>
      <c r="EG269" s="57"/>
      <c r="EH269" s="57"/>
      <c r="EI269" s="57"/>
      <c r="EJ269" s="57"/>
      <c r="EK269" s="57"/>
      <c r="EL269" s="57"/>
      <c r="EM269" s="57"/>
      <c r="EN269" s="57"/>
      <c r="EO269" s="57"/>
      <c r="EP269" s="57"/>
      <c r="EQ269" s="57"/>
      <c r="ER269" s="57"/>
      <c r="ES269" s="57"/>
      <c r="ET269" s="57"/>
      <c r="EU269" s="57"/>
      <c r="EV269" s="57"/>
      <c r="EW269" s="57"/>
      <c r="EX269" s="57"/>
      <c r="EY269" s="57"/>
      <c r="EZ269" s="57"/>
      <c r="FA269" s="57"/>
      <c r="FB269" s="57"/>
      <c r="FC269" s="57"/>
      <c r="FD269" s="57"/>
      <c r="FE269" s="57"/>
      <c r="FF269" s="57"/>
      <c r="FG269" s="57"/>
      <c r="FH269" s="57"/>
      <c r="FI269" s="57"/>
      <c r="FJ269" s="57"/>
      <c r="FK269" s="57"/>
      <c r="FL269" s="57"/>
      <c r="FM269" s="57"/>
      <c r="FN269" s="57"/>
      <c r="FO269" s="57"/>
      <c r="FP269" s="57"/>
      <c r="FQ269" s="57"/>
      <c r="FR269" s="57"/>
      <c r="FS269" s="57"/>
      <c r="FT269" s="57"/>
      <c r="FU269" s="57"/>
      <c r="FV269" s="57"/>
      <c r="FW269" s="57"/>
      <c r="FX269" s="57"/>
      <c r="FY269" s="57"/>
      <c r="FZ269" s="57"/>
      <c r="GA269" s="57"/>
      <c r="GB269" s="57"/>
      <c r="GC269" s="57"/>
      <c r="GD269" s="57"/>
      <c r="GE269" s="57"/>
      <c r="GF269" s="57"/>
      <c r="GG269" s="57"/>
      <c r="GH269" s="57"/>
      <c r="GI269" s="57"/>
      <c r="GJ269" s="57"/>
      <c r="GK269" s="57"/>
      <c r="GL269" s="57"/>
      <c r="GM269" s="57"/>
      <c r="GN269" s="57"/>
      <c r="GO269" s="57"/>
      <c r="GP269" s="57"/>
      <c r="GQ269" s="57"/>
      <c r="GR269" s="57"/>
      <c r="GS269" s="57"/>
      <c r="GT269" s="57"/>
      <c r="GU269" s="57"/>
      <c r="GV269" s="57"/>
      <c r="GW269" s="57"/>
      <c r="GX269" s="57"/>
      <c r="GY269" s="57"/>
      <c r="GZ269" s="57"/>
      <c r="HA269" s="57"/>
      <c r="HB269" s="57"/>
      <c r="HC269" s="57"/>
      <c r="HD269" s="57"/>
      <c r="HE269" s="57"/>
      <c r="HF269" s="57"/>
      <c r="HG269" s="57"/>
      <c r="HH269" s="57"/>
      <c r="HI269" s="57"/>
      <c r="HJ269" s="57"/>
      <c r="HK269" s="57"/>
      <c r="HL269" s="57"/>
      <c r="HM269" s="57"/>
      <c r="HN269" s="57"/>
      <c r="HO269" s="57"/>
      <c r="HP269" s="57"/>
      <c r="HQ269" s="57"/>
      <c r="HR269" s="57"/>
      <c r="HS269" s="57"/>
      <c r="HT269" s="57"/>
      <c r="HU269" s="57"/>
      <c r="HV269" s="57"/>
      <c r="HW269" s="57"/>
      <c r="HX269" s="57"/>
      <c r="HY269" s="57"/>
      <c r="HZ269" s="57"/>
      <c r="IA269" s="57"/>
      <c r="IB269" s="57"/>
      <c r="IC269" s="57"/>
      <c r="ID269" s="57"/>
      <c r="IE269" s="57"/>
      <c r="IF269" s="57"/>
      <c r="IG269" s="57"/>
      <c r="IH269" s="57"/>
      <c r="II269" s="57"/>
      <c r="IJ269" s="57"/>
      <c r="IK269" s="57"/>
      <c r="IL269" s="57"/>
      <c r="IM269" s="57"/>
      <c r="IN269" s="57"/>
      <c r="IO269" s="57"/>
      <c r="IP269" s="57"/>
      <c r="IQ269" s="57"/>
      <c r="IR269" s="57"/>
      <c r="IS269" s="57"/>
      <c r="IT269" s="57"/>
      <c r="IU269" s="57"/>
      <c r="IV269" s="57"/>
      <c r="IW269" s="57"/>
      <c r="IX269" s="57"/>
      <c r="IY269" s="57"/>
      <c r="IZ269" s="57"/>
      <c r="JA269" s="57"/>
      <c r="JB269" s="57"/>
      <c r="JC269" s="57"/>
      <c r="JD269" s="57"/>
      <c r="JE269" s="57"/>
      <c r="JF269" s="57"/>
      <c r="JG269" s="57"/>
      <c r="JH269" s="57"/>
      <c r="JI269" s="57"/>
      <c r="JJ269" s="57"/>
      <c r="JK269" s="57"/>
      <c r="JL269" s="57"/>
      <c r="JM269" s="57"/>
      <c r="JN269" s="57"/>
      <c r="JO269" s="57"/>
      <c r="JP269" s="57"/>
      <c r="JQ269" s="57"/>
      <c r="JR269" s="57"/>
      <c r="JS269" s="57"/>
      <c r="JT269" s="57"/>
      <c r="JU269" s="57"/>
      <c r="JV269" s="57"/>
      <c r="JW269" s="57"/>
      <c r="JX269" s="57"/>
      <c r="JY269" s="57"/>
      <c r="JZ269" s="57"/>
      <c r="KA269" s="57"/>
      <c r="KB269" s="57"/>
      <c r="KC269" s="57"/>
      <c r="KD269" s="57"/>
      <c r="KE269" s="57"/>
      <c r="KF269" s="57"/>
      <c r="KG269" s="57"/>
      <c r="KH269" s="57"/>
      <c r="KI269" s="57"/>
      <c r="KJ269" s="57"/>
      <c r="KK269" s="57"/>
      <c r="KL269" s="57"/>
      <c r="KM269" s="57"/>
      <c r="KN269" s="57"/>
      <c r="KO269" s="57"/>
      <c r="KP269" s="57"/>
      <c r="KQ269" s="57"/>
      <c r="KR269" s="57"/>
      <c r="KS269" s="57"/>
      <c r="KT269" s="57"/>
      <c r="KU269" s="57"/>
      <c r="KV269" s="57"/>
      <c r="KW269" s="57"/>
      <c r="KX269" s="57"/>
      <c r="KY269" s="57"/>
      <c r="KZ269" s="57"/>
      <c r="LA269" s="57"/>
      <c r="LB269" s="57"/>
      <c r="LC269" s="57"/>
      <c r="LD269" s="57"/>
      <c r="LE269" s="57"/>
      <c r="LF269" s="57"/>
      <c r="LG269" s="57"/>
      <c r="LH269" s="57"/>
      <c r="LI269" s="57"/>
      <c r="LJ269" s="57"/>
      <c r="LK269" s="57"/>
      <c r="LL269" s="57"/>
      <c r="LM269" s="57"/>
      <c r="LN269" s="57"/>
      <c r="LO269" s="57"/>
      <c r="LP269" s="57"/>
      <c r="LQ269" s="57"/>
      <c r="LR269" s="57"/>
      <c r="LS269" s="57"/>
      <c r="LT269" s="57"/>
      <c r="LU269" s="57"/>
      <c r="LV269" s="57"/>
      <c r="LW269" s="57"/>
      <c r="LX269" s="57"/>
      <c r="LY269" s="57"/>
      <c r="LZ269" s="57"/>
      <c r="MA269" s="57"/>
      <c r="MB269" s="57"/>
      <c r="MC269" s="57"/>
      <c r="MD269" s="57"/>
      <c r="ME269" s="57"/>
      <c r="MF269" s="57"/>
      <c r="MG269" s="57"/>
      <c r="MH269" s="57"/>
      <c r="MI269" s="57"/>
      <c r="MJ269" s="57"/>
      <c r="MK269" s="57"/>
      <c r="ML269" s="57"/>
      <c r="MM269" s="57"/>
      <c r="MN269" s="57"/>
      <c r="MO269" s="57"/>
      <c r="MP269" s="57"/>
      <c r="MQ269" s="57"/>
      <c r="MR269" s="57"/>
      <c r="MS269" s="57"/>
      <c r="MT269" s="57"/>
      <c r="MU269" s="57"/>
      <c r="MV269" s="57"/>
      <c r="MW269" s="57"/>
      <c r="MX269" s="57"/>
      <c r="MY269" s="57"/>
      <c r="MZ269" s="57"/>
      <c r="NA269" s="57"/>
      <c r="NB269" s="57"/>
      <c r="NC269" s="57"/>
      <c r="ND269" s="57"/>
      <c r="NE269" s="57"/>
      <c r="NF269" s="57"/>
      <c r="NG269" s="57"/>
      <c r="NH269" s="57"/>
      <c r="NI269" s="57"/>
      <c r="NJ269" s="57"/>
      <c r="NK269" s="57"/>
      <c r="NL269" s="57"/>
      <c r="NM269" s="57"/>
      <c r="NN269" s="57"/>
      <c r="NO269" s="57"/>
      <c r="NP269" s="57"/>
      <c r="NQ269" s="57"/>
      <c r="NR269" s="57"/>
      <c r="NS269" s="57"/>
      <c r="NT269" s="57"/>
      <c r="NU269" s="57"/>
      <c r="NV269" s="57"/>
      <c r="NW269" s="57"/>
      <c r="NX269" s="57"/>
      <c r="NY269" s="57"/>
      <c r="NZ269" s="57"/>
      <c r="OA269" s="57"/>
      <c r="OB269" s="57"/>
      <c r="OC269" s="57"/>
      <c r="OD269" s="57"/>
    </row>
    <row r="270" spans="3:394" x14ac:dyDescent="0.25">
      <c r="D270" s="57"/>
      <c r="E270" s="57"/>
      <c r="F270" s="57"/>
      <c r="G270" s="57"/>
      <c r="H270" s="57"/>
      <c r="I270" s="57"/>
      <c r="J270" s="57"/>
      <c r="K270" s="57"/>
      <c r="L270" s="57"/>
      <c r="M270" s="57"/>
      <c r="N270" s="57"/>
      <c r="O270" s="57"/>
      <c r="P270" s="57"/>
      <c r="Q270" s="57"/>
      <c r="R270" s="57"/>
      <c r="S270" s="57"/>
      <c r="T270" s="57"/>
      <c r="U270" s="57"/>
      <c r="V270" s="57"/>
      <c r="W270" s="57"/>
      <c r="X270" s="57"/>
      <c r="Y270" s="57"/>
      <c r="Z270" s="57"/>
      <c r="AA270" s="57"/>
      <c r="AB270" s="57"/>
      <c r="AC270" s="57"/>
      <c r="AD270" s="57"/>
      <c r="AE270" s="57"/>
      <c r="AF270" s="57"/>
      <c r="AG270" s="57"/>
      <c r="AH270" s="57"/>
      <c r="AI270" s="57"/>
      <c r="AJ270" s="57"/>
      <c r="AK270" s="57"/>
      <c r="AL270" s="57"/>
      <c r="AM270" s="57"/>
      <c r="AN270" s="57"/>
      <c r="AO270" s="57"/>
      <c r="AP270" s="57"/>
      <c r="AQ270" s="57"/>
      <c r="AR270" s="57"/>
      <c r="AS270" s="57"/>
      <c r="AT270" s="57"/>
      <c r="AU270" s="57"/>
      <c r="AV270" s="57"/>
      <c r="AW270" s="57"/>
      <c r="AX270" s="57"/>
      <c r="AY270" s="57"/>
      <c r="AZ270" s="57"/>
      <c r="BA270" s="57"/>
      <c r="BB270" s="57"/>
      <c r="BC270" s="57"/>
      <c r="BD270" s="57"/>
      <c r="BE270" s="57"/>
      <c r="BF270" s="57"/>
      <c r="BG270" s="57"/>
      <c r="BH270" s="57"/>
      <c r="BI270" s="57"/>
      <c r="BJ270" s="57"/>
      <c r="BK270" s="57"/>
      <c r="BL270" s="57"/>
      <c r="BM270" s="57"/>
      <c r="BN270" s="57"/>
      <c r="BO270" s="57"/>
      <c r="BP270" s="57"/>
      <c r="BQ270" s="57"/>
      <c r="BR270" s="57"/>
      <c r="BS270" s="57"/>
      <c r="BT270" s="57"/>
      <c r="BU270" s="57"/>
      <c r="BV270" s="57"/>
      <c r="BW270" s="57"/>
      <c r="BX270" s="57"/>
      <c r="BY270" s="57"/>
      <c r="BZ270" s="57"/>
      <c r="CA270" s="57"/>
      <c r="CB270" s="57"/>
      <c r="CC270" s="57"/>
      <c r="CD270" s="57"/>
      <c r="CE270" s="57"/>
      <c r="CF270" s="57"/>
      <c r="CG270" s="57"/>
      <c r="CH270" s="57"/>
      <c r="CI270" s="57"/>
      <c r="CJ270" s="57"/>
      <c r="CK270" s="57"/>
      <c r="CL270" s="57"/>
      <c r="CM270" s="57"/>
      <c r="CN270" s="57"/>
      <c r="CO270" s="57"/>
      <c r="CP270" s="57"/>
      <c r="CQ270" s="57"/>
      <c r="CR270" s="57"/>
      <c r="CS270" s="57"/>
      <c r="CT270" s="57"/>
      <c r="CU270" s="57"/>
      <c r="CV270" s="57"/>
      <c r="CW270" s="57"/>
      <c r="CX270" s="57"/>
      <c r="CY270" s="57"/>
      <c r="CZ270" s="57"/>
      <c r="DA270" s="57"/>
      <c r="DB270" s="57"/>
      <c r="DC270" s="57"/>
      <c r="DD270" s="57"/>
      <c r="DE270" s="57"/>
      <c r="DF270" s="57"/>
      <c r="DG270" s="57"/>
      <c r="DH270" s="57"/>
      <c r="DI270" s="57"/>
      <c r="DJ270" s="57"/>
      <c r="DK270" s="57"/>
      <c r="DL270" s="57"/>
      <c r="DM270" s="57"/>
      <c r="DN270" s="57"/>
      <c r="DO270" s="57"/>
      <c r="DP270" s="57"/>
      <c r="DQ270" s="57"/>
      <c r="DR270" s="57"/>
      <c r="DS270" s="57"/>
      <c r="DT270" s="57"/>
      <c r="DU270" s="57"/>
      <c r="DV270" s="57"/>
      <c r="DW270" s="57"/>
      <c r="DX270" s="57"/>
      <c r="DY270" s="57"/>
      <c r="DZ270" s="57"/>
      <c r="EA270" s="57"/>
      <c r="EB270" s="57"/>
      <c r="EC270" s="57"/>
      <c r="ED270" s="57"/>
      <c r="EE270" s="57"/>
      <c r="EF270" s="57"/>
      <c r="EG270" s="57"/>
      <c r="EH270" s="57"/>
      <c r="EI270" s="57"/>
      <c r="EJ270" s="57"/>
      <c r="EK270" s="57"/>
      <c r="EL270" s="57"/>
      <c r="EM270" s="57"/>
      <c r="EN270" s="57"/>
      <c r="EO270" s="57"/>
      <c r="EP270" s="57"/>
      <c r="EQ270" s="57"/>
      <c r="ER270" s="57"/>
      <c r="ES270" s="57"/>
      <c r="ET270" s="57"/>
      <c r="EU270" s="57"/>
      <c r="EV270" s="57"/>
      <c r="EW270" s="57"/>
      <c r="EX270" s="57"/>
      <c r="EY270" s="57"/>
      <c r="EZ270" s="57"/>
      <c r="FA270" s="57"/>
      <c r="FB270" s="57"/>
      <c r="FC270" s="57"/>
      <c r="FD270" s="57"/>
      <c r="FE270" s="57"/>
      <c r="FF270" s="57"/>
      <c r="FG270" s="57"/>
      <c r="FH270" s="57"/>
      <c r="FI270" s="57"/>
      <c r="FJ270" s="57"/>
      <c r="FK270" s="57"/>
      <c r="FL270" s="57"/>
      <c r="FM270" s="57"/>
      <c r="FN270" s="57"/>
      <c r="FO270" s="57"/>
      <c r="FP270" s="57"/>
      <c r="FQ270" s="57"/>
      <c r="FR270" s="57"/>
      <c r="FS270" s="57"/>
      <c r="FT270" s="57"/>
      <c r="FU270" s="57"/>
      <c r="FV270" s="57"/>
      <c r="FW270" s="57"/>
      <c r="FX270" s="57"/>
      <c r="FY270" s="57"/>
      <c r="FZ270" s="57"/>
      <c r="GA270" s="57"/>
      <c r="GB270" s="57"/>
      <c r="GC270" s="57"/>
      <c r="GD270" s="57"/>
      <c r="GE270" s="57"/>
      <c r="GF270" s="57"/>
      <c r="GG270" s="57"/>
      <c r="GH270" s="57"/>
      <c r="GI270" s="57"/>
      <c r="GJ270" s="57"/>
      <c r="GK270" s="57"/>
      <c r="GL270" s="57"/>
      <c r="GM270" s="57"/>
      <c r="GN270" s="57"/>
      <c r="GO270" s="57"/>
      <c r="GP270" s="57"/>
      <c r="GQ270" s="57"/>
      <c r="GR270" s="57"/>
      <c r="GS270" s="57"/>
      <c r="GT270" s="57"/>
      <c r="GU270" s="57"/>
      <c r="GV270" s="57"/>
      <c r="GW270" s="57"/>
      <c r="GX270" s="57"/>
      <c r="GY270" s="57"/>
      <c r="GZ270" s="57"/>
      <c r="HA270" s="57"/>
      <c r="HB270" s="57"/>
      <c r="HC270" s="57"/>
      <c r="HD270" s="57"/>
      <c r="HE270" s="57"/>
      <c r="HF270" s="57"/>
      <c r="HG270" s="57"/>
      <c r="HH270" s="57"/>
      <c r="HI270" s="57"/>
      <c r="HJ270" s="57"/>
      <c r="HK270" s="57"/>
      <c r="HL270" s="57"/>
      <c r="HM270" s="57"/>
      <c r="HN270" s="57"/>
      <c r="HO270" s="57"/>
      <c r="HP270" s="57"/>
      <c r="HQ270" s="57"/>
      <c r="HR270" s="57"/>
      <c r="HS270" s="57"/>
      <c r="HT270" s="57"/>
      <c r="HU270" s="57"/>
      <c r="HV270" s="57"/>
      <c r="HW270" s="57"/>
      <c r="HX270" s="57"/>
      <c r="HY270" s="57"/>
      <c r="HZ270" s="57"/>
      <c r="IA270" s="57"/>
      <c r="IB270" s="57"/>
      <c r="IC270" s="57"/>
      <c r="ID270" s="57"/>
      <c r="IE270" s="57"/>
      <c r="IF270" s="57"/>
      <c r="IG270" s="57"/>
      <c r="IH270" s="57"/>
      <c r="II270" s="57"/>
      <c r="IJ270" s="57"/>
      <c r="IK270" s="57"/>
      <c r="IL270" s="57"/>
      <c r="IM270" s="57"/>
      <c r="IN270" s="57"/>
      <c r="IO270" s="57"/>
      <c r="IP270" s="57"/>
      <c r="IQ270" s="57"/>
      <c r="IR270" s="57"/>
      <c r="IS270" s="57"/>
      <c r="IT270" s="57"/>
      <c r="IU270" s="57"/>
      <c r="IV270" s="57"/>
      <c r="IW270" s="57"/>
      <c r="IX270" s="57"/>
      <c r="IY270" s="57"/>
      <c r="IZ270" s="57"/>
      <c r="JA270" s="57"/>
      <c r="JB270" s="57"/>
      <c r="JC270" s="57"/>
      <c r="JD270" s="57"/>
      <c r="JE270" s="57"/>
      <c r="JF270" s="57"/>
      <c r="JG270" s="57"/>
      <c r="JH270" s="57"/>
      <c r="JI270" s="57"/>
      <c r="JJ270" s="57"/>
      <c r="JK270" s="57"/>
      <c r="JL270" s="57"/>
      <c r="JM270" s="57"/>
      <c r="JN270" s="57"/>
      <c r="JO270" s="57"/>
      <c r="JP270" s="57"/>
      <c r="JQ270" s="57"/>
      <c r="JR270" s="57"/>
      <c r="JS270" s="57"/>
      <c r="JT270" s="57"/>
      <c r="JU270" s="57"/>
      <c r="JV270" s="57"/>
      <c r="JW270" s="57"/>
      <c r="JX270" s="57"/>
      <c r="JY270" s="57"/>
      <c r="JZ270" s="57"/>
      <c r="KA270" s="57"/>
      <c r="KB270" s="57"/>
      <c r="KC270" s="57"/>
      <c r="KD270" s="57"/>
      <c r="KE270" s="57"/>
      <c r="KF270" s="57"/>
      <c r="KG270" s="57"/>
      <c r="KH270" s="57"/>
      <c r="KI270" s="57"/>
      <c r="KJ270" s="57"/>
      <c r="KK270" s="57"/>
      <c r="KL270" s="57"/>
      <c r="KM270" s="57"/>
      <c r="KN270" s="57"/>
      <c r="KO270" s="57"/>
      <c r="KP270" s="57"/>
      <c r="KQ270" s="57"/>
      <c r="KR270" s="57"/>
      <c r="KS270" s="57"/>
      <c r="KT270" s="57"/>
      <c r="KU270" s="57"/>
      <c r="KV270" s="57"/>
      <c r="KW270" s="57"/>
      <c r="KX270" s="57"/>
      <c r="KY270" s="57"/>
      <c r="KZ270" s="57"/>
      <c r="LA270" s="57"/>
      <c r="LB270" s="57"/>
      <c r="LC270" s="57"/>
      <c r="LD270" s="57"/>
      <c r="LE270" s="57"/>
      <c r="LF270" s="57"/>
      <c r="LG270" s="57"/>
      <c r="LH270" s="57"/>
      <c r="LI270" s="57"/>
      <c r="LJ270" s="57"/>
      <c r="LK270" s="57"/>
      <c r="LL270" s="57"/>
      <c r="LM270" s="57"/>
      <c r="LN270" s="57"/>
      <c r="LO270" s="57"/>
      <c r="LP270" s="57"/>
      <c r="LQ270" s="57"/>
      <c r="LR270" s="57"/>
      <c r="LS270" s="57"/>
      <c r="LT270" s="57"/>
      <c r="LU270" s="57"/>
      <c r="LV270" s="57"/>
      <c r="LW270" s="57"/>
      <c r="LX270" s="57"/>
      <c r="LY270" s="57"/>
      <c r="LZ270" s="57"/>
      <c r="MA270" s="57"/>
      <c r="MB270" s="57"/>
      <c r="MC270" s="57"/>
      <c r="MD270" s="57"/>
      <c r="ME270" s="57"/>
      <c r="MF270" s="57"/>
      <c r="MG270" s="57"/>
      <c r="MH270" s="57"/>
      <c r="MI270" s="57"/>
      <c r="MJ270" s="57"/>
      <c r="MK270" s="57"/>
      <c r="ML270" s="57"/>
      <c r="MM270" s="57"/>
      <c r="MN270" s="57"/>
      <c r="MO270" s="57"/>
      <c r="MP270" s="57"/>
      <c r="MQ270" s="57"/>
      <c r="MR270" s="57"/>
      <c r="MS270" s="57"/>
      <c r="MT270" s="57"/>
      <c r="MU270" s="57"/>
      <c r="MV270" s="57"/>
      <c r="MW270" s="57"/>
      <c r="MX270" s="57"/>
      <c r="MY270" s="57"/>
      <c r="MZ270" s="57"/>
      <c r="NA270" s="57"/>
      <c r="NB270" s="57"/>
      <c r="NC270" s="57"/>
      <c r="ND270" s="57"/>
      <c r="NE270" s="57"/>
      <c r="NF270" s="57"/>
      <c r="NG270" s="57"/>
      <c r="NH270" s="57"/>
      <c r="NI270" s="57"/>
      <c r="NJ270" s="57"/>
      <c r="NK270" s="57"/>
      <c r="NL270" s="57"/>
      <c r="NM270" s="57"/>
      <c r="NN270" s="57"/>
      <c r="NO270" s="57"/>
      <c r="NP270" s="57"/>
      <c r="NQ270" s="57"/>
      <c r="NR270" s="57"/>
      <c r="NS270" s="57"/>
      <c r="NT270" s="57"/>
      <c r="NU270" s="57"/>
      <c r="NV270" s="57"/>
      <c r="NW270" s="57"/>
      <c r="NX270" s="57"/>
      <c r="NY270" s="57"/>
      <c r="NZ270" s="57"/>
      <c r="OA270" s="57"/>
      <c r="OB270" s="57"/>
      <c r="OC270" s="57"/>
      <c r="OD270" s="57"/>
    </row>
    <row r="271" spans="3:394" x14ac:dyDescent="0.25">
      <c r="D271" s="57"/>
      <c r="E271" s="57"/>
      <c r="F271" s="57"/>
      <c r="G271" s="57"/>
      <c r="H271" s="57"/>
      <c r="I271" s="57"/>
      <c r="J271" s="57"/>
      <c r="K271" s="57"/>
      <c r="L271" s="57"/>
      <c r="M271" s="57"/>
      <c r="N271" s="57"/>
      <c r="O271" s="57"/>
      <c r="P271" s="57"/>
      <c r="Q271" s="57"/>
      <c r="R271" s="57"/>
      <c r="S271" s="57"/>
      <c r="T271" s="57"/>
      <c r="U271" s="57"/>
      <c r="V271" s="57"/>
      <c r="W271" s="57"/>
      <c r="X271" s="57"/>
      <c r="Y271" s="57"/>
      <c r="Z271" s="57"/>
      <c r="AA271" s="57"/>
      <c r="AB271" s="57"/>
      <c r="AC271" s="57"/>
      <c r="AD271" s="57"/>
      <c r="AE271" s="57"/>
      <c r="AF271" s="57"/>
      <c r="AG271" s="57"/>
      <c r="AH271" s="57"/>
      <c r="AI271" s="57"/>
      <c r="AJ271" s="57"/>
      <c r="AK271" s="57"/>
      <c r="AL271" s="57"/>
      <c r="AM271" s="57"/>
      <c r="AN271" s="57"/>
      <c r="AO271" s="57"/>
      <c r="AP271" s="57"/>
      <c r="AQ271" s="57"/>
      <c r="AR271" s="57"/>
      <c r="AS271" s="57"/>
      <c r="AT271" s="57"/>
      <c r="AU271" s="57"/>
      <c r="AV271" s="57"/>
      <c r="AW271" s="57"/>
      <c r="AX271" s="57"/>
      <c r="AY271" s="57"/>
      <c r="AZ271" s="57"/>
      <c r="BA271" s="57"/>
      <c r="BB271" s="57"/>
      <c r="BC271" s="57"/>
      <c r="BD271" s="57"/>
      <c r="BE271" s="57"/>
      <c r="BF271" s="57"/>
      <c r="BG271" s="57"/>
      <c r="BH271" s="57"/>
      <c r="BI271" s="57"/>
      <c r="BJ271" s="57"/>
      <c r="BK271" s="57"/>
      <c r="BL271" s="57"/>
    </row>
    <row r="272" spans="3:394" x14ac:dyDescent="0.25">
      <c r="C272" s="61"/>
      <c r="D272" s="57"/>
      <c r="E272" s="57"/>
      <c r="F272" s="57"/>
      <c r="G272" s="57"/>
      <c r="H272" s="57"/>
      <c r="I272" s="57"/>
      <c r="J272" s="57"/>
      <c r="K272" s="57"/>
      <c r="L272" s="57"/>
      <c r="M272" s="57"/>
      <c r="N272" s="57"/>
      <c r="O272" s="57"/>
      <c r="P272" s="57"/>
      <c r="Q272" s="57"/>
      <c r="R272" s="57"/>
      <c r="S272" s="57"/>
      <c r="T272" s="57"/>
      <c r="U272" s="57"/>
      <c r="V272" s="57"/>
      <c r="W272" s="57"/>
      <c r="X272" s="57"/>
      <c r="Y272" s="57"/>
      <c r="Z272" s="57"/>
      <c r="AA272" s="57"/>
      <c r="AB272" s="57"/>
      <c r="AC272" s="57"/>
      <c r="AD272" s="57"/>
      <c r="AE272" s="57"/>
      <c r="AF272" s="57"/>
      <c r="AG272" s="57"/>
      <c r="AH272" s="57"/>
      <c r="AI272" s="57"/>
      <c r="AJ272" s="57"/>
      <c r="AK272" s="57"/>
      <c r="AL272" s="57"/>
      <c r="AM272" s="57"/>
      <c r="AN272" s="57"/>
      <c r="AO272" s="57"/>
      <c r="AP272" s="57"/>
      <c r="AQ272" s="57"/>
      <c r="AR272" s="57"/>
      <c r="AS272" s="57"/>
      <c r="AT272" s="57"/>
    </row>
    <row r="273" spans="3:396" x14ac:dyDescent="0.25">
      <c r="D273" s="57"/>
      <c r="E273" s="57"/>
      <c r="F273" s="57"/>
      <c r="G273" s="57"/>
      <c r="H273" s="57"/>
      <c r="I273" s="57"/>
      <c r="J273" s="57"/>
      <c r="K273" s="57"/>
      <c r="L273" s="57"/>
      <c r="M273" s="57"/>
      <c r="N273" s="57"/>
      <c r="O273" s="57"/>
      <c r="P273" s="57"/>
      <c r="Q273" s="57"/>
      <c r="R273" s="57"/>
      <c r="S273" s="57"/>
      <c r="T273" s="57"/>
      <c r="U273" s="57"/>
      <c r="V273" s="57"/>
      <c r="W273" s="57"/>
      <c r="X273" s="62"/>
      <c r="Y273" s="57"/>
      <c r="Z273" s="57"/>
      <c r="AA273" s="57"/>
      <c r="AB273" s="57"/>
      <c r="AC273" s="57"/>
      <c r="AD273" s="57"/>
      <c r="AE273" s="57"/>
      <c r="AF273" s="57"/>
      <c r="AG273" s="57"/>
      <c r="AH273" s="57"/>
      <c r="AI273" s="57"/>
      <c r="AJ273" s="57"/>
      <c r="AK273" s="57"/>
      <c r="AL273" s="57"/>
      <c r="AM273" s="57"/>
      <c r="AN273" s="57"/>
      <c r="AO273" s="57"/>
      <c r="AP273" s="57"/>
      <c r="AQ273" s="57"/>
      <c r="AR273" s="57"/>
      <c r="AS273" s="57"/>
      <c r="AT273" s="57"/>
    </row>
    <row r="274" spans="3:396" x14ac:dyDescent="0.25">
      <c r="D274" s="57"/>
      <c r="E274" s="57"/>
      <c r="F274" s="57"/>
      <c r="G274" s="57"/>
      <c r="H274" s="57"/>
      <c r="I274" s="57"/>
      <c r="J274" s="57"/>
      <c r="K274" s="57"/>
      <c r="L274" s="57"/>
      <c r="M274" s="57"/>
      <c r="N274" s="57"/>
      <c r="O274" s="57"/>
      <c r="P274" s="57"/>
      <c r="Q274" s="57"/>
      <c r="R274" s="57"/>
      <c r="S274" s="57"/>
      <c r="T274" s="57"/>
      <c r="U274" s="57"/>
      <c r="V274" s="57"/>
      <c r="W274" s="57"/>
      <c r="X274" s="57"/>
      <c r="Y274" s="57"/>
      <c r="Z274" s="57"/>
      <c r="AA274" s="57"/>
      <c r="AB274" s="57"/>
      <c r="AC274" s="57"/>
      <c r="AD274" s="57"/>
      <c r="AE274" s="57"/>
      <c r="AF274" s="57"/>
      <c r="AG274" s="57"/>
      <c r="AH274" s="57"/>
      <c r="AI274" s="57"/>
      <c r="AJ274" s="57"/>
      <c r="AK274" s="57"/>
      <c r="AL274" s="57"/>
      <c r="AM274" s="57"/>
      <c r="AN274" s="57"/>
      <c r="AO274" s="57"/>
      <c r="AP274" s="57"/>
      <c r="AQ274" s="57"/>
      <c r="AR274" s="57"/>
      <c r="AS274" s="57"/>
      <c r="AT274" s="57"/>
      <c r="AU274" s="57"/>
      <c r="AV274" s="57"/>
      <c r="AW274" s="57"/>
      <c r="AX274" s="57"/>
      <c r="AY274" s="57"/>
      <c r="AZ274" s="57"/>
      <c r="BA274" s="57"/>
      <c r="BB274" s="57"/>
      <c r="BC274" s="57"/>
      <c r="BD274" s="57"/>
      <c r="BE274" s="57"/>
      <c r="BF274" s="57"/>
      <c r="BG274" s="57"/>
      <c r="BH274" s="57"/>
      <c r="BI274" s="57"/>
      <c r="BJ274" s="57"/>
      <c r="BK274" s="57"/>
      <c r="BL274" s="57"/>
      <c r="BM274" s="57"/>
      <c r="BN274" s="57"/>
      <c r="BO274" s="57"/>
      <c r="BP274" s="57"/>
      <c r="BQ274" s="57"/>
      <c r="BR274" s="57"/>
      <c r="BS274" s="57"/>
      <c r="BT274" s="57"/>
      <c r="BU274" s="57"/>
      <c r="BV274" s="57"/>
      <c r="BW274" s="57"/>
      <c r="BX274" s="57"/>
      <c r="BY274" s="57"/>
      <c r="BZ274" s="57"/>
      <c r="CA274" s="57"/>
      <c r="CB274" s="57"/>
      <c r="CC274" s="57"/>
      <c r="CD274" s="57"/>
      <c r="CE274" s="57"/>
      <c r="CF274" s="57"/>
      <c r="CG274" s="57"/>
      <c r="CH274" s="57"/>
      <c r="CI274" s="57"/>
      <c r="CJ274" s="57"/>
      <c r="CK274" s="57"/>
      <c r="CL274" s="57"/>
      <c r="CM274" s="57"/>
      <c r="CN274" s="57"/>
      <c r="CO274" s="57"/>
      <c r="CP274" s="57"/>
      <c r="CQ274" s="57"/>
      <c r="CR274" s="57"/>
      <c r="CS274" s="57"/>
      <c r="CT274" s="57"/>
      <c r="CU274" s="57"/>
      <c r="CV274" s="57"/>
      <c r="CW274" s="57"/>
      <c r="CX274" s="57"/>
      <c r="CY274" s="57"/>
      <c r="CZ274" s="57"/>
      <c r="DA274" s="57"/>
      <c r="DB274" s="57"/>
      <c r="DC274" s="57"/>
      <c r="DD274" s="57"/>
      <c r="DE274" s="57"/>
      <c r="DF274" s="57"/>
      <c r="DG274" s="57"/>
      <c r="DH274" s="57"/>
      <c r="DI274" s="57"/>
      <c r="DJ274" s="57"/>
      <c r="DK274" s="57"/>
      <c r="DL274" s="57"/>
      <c r="DM274" s="57"/>
      <c r="DN274" s="57"/>
      <c r="DO274" s="57"/>
      <c r="DP274" s="57"/>
      <c r="DQ274" s="57"/>
      <c r="DR274" s="57"/>
      <c r="DS274" s="57"/>
      <c r="DT274" s="57"/>
      <c r="DU274" s="57"/>
      <c r="DV274" s="57"/>
      <c r="DW274" s="57"/>
      <c r="DX274" s="57"/>
      <c r="DY274" s="57"/>
      <c r="DZ274" s="57"/>
      <c r="EA274" s="57"/>
      <c r="EB274" s="57"/>
      <c r="EC274" s="57"/>
      <c r="ED274" s="57"/>
      <c r="EE274" s="57"/>
      <c r="EF274" s="57"/>
      <c r="EG274" s="57"/>
      <c r="EH274" s="57"/>
      <c r="EI274" s="57"/>
      <c r="EJ274" s="57"/>
      <c r="EK274" s="57"/>
      <c r="EL274" s="57"/>
      <c r="EM274" s="57"/>
      <c r="EN274" s="57"/>
      <c r="EO274" s="57"/>
      <c r="EP274" s="57"/>
      <c r="EQ274" s="57"/>
      <c r="ER274" s="57"/>
      <c r="ES274" s="57"/>
      <c r="ET274" s="57"/>
      <c r="EU274" s="57"/>
      <c r="EV274" s="57"/>
      <c r="EW274" s="57"/>
      <c r="EX274" s="57"/>
      <c r="EY274" s="57"/>
      <c r="EZ274" s="57"/>
      <c r="FA274" s="57"/>
      <c r="FB274" s="57"/>
      <c r="FC274" s="57"/>
      <c r="FD274" s="57"/>
      <c r="FE274" s="57"/>
      <c r="FF274" s="57"/>
      <c r="FG274" s="57"/>
      <c r="FH274" s="57"/>
      <c r="FI274" s="57"/>
      <c r="FJ274" s="57"/>
      <c r="FK274" s="57"/>
      <c r="FL274" s="57"/>
      <c r="FM274" s="57"/>
      <c r="FN274" s="57"/>
      <c r="FO274" s="57"/>
      <c r="FP274" s="57"/>
      <c r="FQ274" s="57"/>
      <c r="FR274" s="57"/>
      <c r="FS274" s="57"/>
      <c r="FT274" s="57"/>
      <c r="FU274" s="57"/>
      <c r="FV274" s="57"/>
      <c r="FW274" s="57"/>
      <c r="FX274" s="57"/>
      <c r="FY274" s="57"/>
      <c r="FZ274" s="57"/>
      <c r="GA274" s="57"/>
      <c r="GB274" s="57"/>
      <c r="GC274" s="57"/>
      <c r="GD274" s="57"/>
      <c r="GE274" s="57"/>
      <c r="GF274" s="57"/>
      <c r="GG274" s="57"/>
      <c r="GH274" s="57"/>
      <c r="GI274" s="57"/>
      <c r="GJ274" s="57"/>
      <c r="GK274" s="57"/>
      <c r="GL274" s="57"/>
      <c r="GM274" s="57"/>
      <c r="GN274" s="57"/>
      <c r="GO274" s="57"/>
      <c r="GP274" s="57"/>
      <c r="GQ274" s="57"/>
      <c r="GR274" s="57"/>
      <c r="GS274" s="57"/>
      <c r="GT274" s="57"/>
      <c r="GU274" s="57"/>
      <c r="GV274" s="57"/>
      <c r="GW274" s="57"/>
      <c r="GX274" s="57"/>
      <c r="GY274" s="57"/>
      <c r="GZ274" s="57"/>
      <c r="HA274" s="57"/>
      <c r="HB274" s="57"/>
      <c r="HC274" s="57"/>
      <c r="HD274" s="57"/>
      <c r="HE274" s="57"/>
      <c r="HF274" s="57"/>
      <c r="HG274" s="57"/>
      <c r="HH274" s="57"/>
      <c r="HI274" s="57"/>
      <c r="HJ274" s="57"/>
      <c r="HK274" s="57"/>
      <c r="HL274" s="57"/>
      <c r="HM274" s="57"/>
      <c r="HN274" s="57"/>
      <c r="HO274" s="57"/>
      <c r="HP274" s="57"/>
      <c r="HQ274" s="57"/>
      <c r="HR274" s="57"/>
      <c r="HS274" s="57"/>
      <c r="HT274" s="57"/>
      <c r="HU274" s="57"/>
      <c r="HV274" s="57"/>
      <c r="HW274" s="57"/>
      <c r="HX274" s="57"/>
      <c r="HY274" s="57"/>
      <c r="HZ274" s="57"/>
      <c r="IA274" s="57"/>
      <c r="IB274" s="57"/>
      <c r="IC274" s="57"/>
      <c r="ID274" s="57"/>
      <c r="IE274" s="57"/>
      <c r="IF274" s="57"/>
      <c r="IG274" s="57"/>
      <c r="IH274" s="57"/>
      <c r="II274" s="57"/>
      <c r="IJ274" s="57"/>
      <c r="IK274" s="57"/>
      <c r="IL274" s="57"/>
      <c r="IM274" s="57"/>
      <c r="IN274" s="57"/>
      <c r="IO274" s="57"/>
      <c r="IP274" s="57"/>
      <c r="IQ274" s="57"/>
      <c r="IR274" s="57"/>
      <c r="IS274" s="57"/>
      <c r="IT274" s="57"/>
      <c r="IU274" s="57"/>
      <c r="IV274" s="57"/>
      <c r="IW274" s="57"/>
      <c r="IX274" s="57"/>
      <c r="IY274" s="57"/>
      <c r="IZ274" s="57"/>
      <c r="JA274" s="57"/>
      <c r="JB274" s="57"/>
      <c r="JC274" s="57"/>
      <c r="JD274" s="57"/>
      <c r="JE274" s="57"/>
      <c r="JF274" s="57"/>
      <c r="JG274" s="57"/>
      <c r="JH274" s="57"/>
      <c r="JI274" s="57"/>
      <c r="JJ274" s="57"/>
      <c r="JK274" s="57"/>
      <c r="JL274" s="57"/>
      <c r="JM274" s="57"/>
      <c r="JN274" s="57"/>
      <c r="JO274" s="57"/>
      <c r="JP274" s="57"/>
      <c r="JQ274" s="57"/>
      <c r="JR274" s="57"/>
      <c r="JS274" s="57"/>
      <c r="JT274" s="57"/>
      <c r="JU274" s="57"/>
      <c r="JV274" s="57"/>
      <c r="JW274" s="57"/>
      <c r="JX274" s="57"/>
      <c r="JY274" s="57"/>
      <c r="JZ274" s="57"/>
      <c r="KA274" s="57"/>
      <c r="KB274" s="57"/>
      <c r="KC274" s="57"/>
      <c r="KD274" s="57"/>
      <c r="KE274" s="57"/>
      <c r="KF274" s="57"/>
      <c r="KG274" s="57"/>
      <c r="KH274" s="57"/>
      <c r="KI274" s="57"/>
      <c r="KJ274" s="57"/>
      <c r="KK274" s="57"/>
      <c r="KL274" s="57"/>
      <c r="KM274" s="57"/>
      <c r="KN274" s="57"/>
      <c r="KO274" s="57"/>
      <c r="KP274" s="57"/>
      <c r="KQ274" s="57"/>
      <c r="KR274" s="57"/>
      <c r="KS274" s="57"/>
      <c r="KT274" s="57"/>
      <c r="KU274" s="57"/>
      <c r="KV274" s="57"/>
      <c r="KW274" s="57"/>
      <c r="KX274" s="57"/>
      <c r="KY274" s="57"/>
      <c r="KZ274" s="57"/>
      <c r="LA274" s="57"/>
      <c r="LB274" s="57"/>
      <c r="LC274" s="57"/>
      <c r="LD274" s="57"/>
      <c r="LE274" s="57"/>
      <c r="LF274" s="57"/>
      <c r="LG274" s="57"/>
      <c r="LH274" s="57"/>
      <c r="LI274" s="57"/>
      <c r="LJ274" s="57"/>
      <c r="LK274" s="57"/>
      <c r="LL274" s="57"/>
      <c r="LM274" s="57"/>
      <c r="LN274" s="57"/>
      <c r="LO274" s="57"/>
      <c r="LP274" s="57"/>
      <c r="LQ274" s="57"/>
      <c r="LR274" s="57"/>
      <c r="LS274" s="57"/>
      <c r="LT274" s="57"/>
      <c r="LU274" s="57"/>
      <c r="LV274" s="57"/>
      <c r="LW274" s="57"/>
      <c r="LX274" s="57"/>
      <c r="LY274" s="57"/>
      <c r="LZ274" s="57"/>
      <c r="MA274" s="57"/>
      <c r="MB274" s="57"/>
      <c r="MC274" s="57"/>
      <c r="MD274" s="57"/>
      <c r="ME274" s="57"/>
      <c r="MF274" s="57"/>
      <c r="MG274" s="57"/>
      <c r="MH274" s="57"/>
      <c r="MI274" s="57"/>
      <c r="MJ274" s="57"/>
      <c r="MK274" s="57"/>
      <c r="ML274" s="57"/>
      <c r="MM274" s="57"/>
      <c r="MN274" s="57"/>
      <c r="MO274" s="57"/>
      <c r="MP274" s="57"/>
      <c r="MQ274" s="57"/>
      <c r="MR274" s="57"/>
      <c r="MS274" s="57"/>
      <c r="MT274" s="57"/>
      <c r="MU274" s="57"/>
      <c r="MV274" s="57"/>
      <c r="MW274" s="57"/>
      <c r="MX274" s="57"/>
      <c r="MY274" s="57"/>
      <c r="MZ274" s="57"/>
      <c r="NA274" s="57"/>
      <c r="NB274" s="57"/>
      <c r="NC274" s="57"/>
      <c r="ND274" s="57"/>
      <c r="NE274" s="57"/>
      <c r="NF274" s="57"/>
      <c r="NG274" s="57"/>
      <c r="NH274" s="57"/>
      <c r="NI274" s="57"/>
      <c r="NJ274" s="57"/>
      <c r="NK274" s="57"/>
      <c r="NL274" s="57"/>
      <c r="NM274" s="57"/>
      <c r="NN274" s="57"/>
      <c r="NO274" s="57"/>
      <c r="NP274" s="57"/>
      <c r="NQ274" s="57"/>
      <c r="NR274" s="57"/>
      <c r="NS274" s="57"/>
      <c r="NT274" s="57"/>
    </row>
    <row r="275" spans="3:396" x14ac:dyDescent="0.25">
      <c r="D275" s="57"/>
      <c r="E275" s="57"/>
      <c r="F275" s="57"/>
      <c r="G275" s="57"/>
      <c r="H275" s="57"/>
      <c r="I275" s="57"/>
      <c r="J275" s="57"/>
      <c r="K275" s="57"/>
      <c r="L275" s="57"/>
      <c r="M275" s="57"/>
      <c r="N275" s="57"/>
      <c r="O275" s="57"/>
      <c r="P275" s="57"/>
      <c r="Q275" s="57"/>
      <c r="R275" s="57"/>
      <c r="S275" s="57"/>
      <c r="T275" s="57"/>
      <c r="U275" s="57"/>
      <c r="V275" s="57"/>
      <c r="W275" s="57"/>
      <c r="X275" s="57"/>
      <c r="Y275" s="57"/>
      <c r="Z275" s="57"/>
      <c r="AA275" s="57"/>
      <c r="AB275" s="57"/>
      <c r="AC275" s="57"/>
      <c r="AD275" s="57"/>
      <c r="AE275" s="57"/>
      <c r="AF275" s="57"/>
      <c r="AG275" s="57"/>
      <c r="AH275" s="57"/>
      <c r="AI275" s="57"/>
      <c r="AJ275" s="57"/>
      <c r="AK275" s="57"/>
      <c r="AL275" s="57"/>
      <c r="AM275" s="57"/>
      <c r="AN275" s="57"/>
      <c r="AO275" s="57"/>
      <c r="AP275" s="57"/>
      <c r="AQ275" s="57"/>
      <c r="AR275" s="57"/>
      <c r="AS275" s="57"/>
      <c r="AT275" s="57"/>
      <c r="AU275" s="57"/>
      <c r="AV275" s="57"/>
      <c r="AW275" s="57"/>
      <c r="AX275" s="57"/>
      <c r="AY275" s="57"/>
      <c r="AZ275" s="57"/>
      <c r="BA275" s="57"/>
      <c r="BB275" s="57"/>
      <c r="BC275" s="57"/>
      <c r="BD275" s="57"/>
      <c r="BE275" s="57"/>
      <c r="BF275" s="57"/>
      <c r="BG275" s="57"/>
      <c r="BH275" s="57"/>
      <c r="BI275" s="57"/>
      <c r="BJ275" s="57"/>
      <c r="BK275" s="57"/>
      <c r="BL275" s="57"/>
      <c r="BM275" s="57"/>
      <c r="BN275" s="57"/>
      <c r="BO275" s="57"/>
      <c r="BP275" s="57"/>
      <c r="BQ275" s="57"/>
      <c r="BR275" s="57"/>
      <c r="BS275" s="57"/>
      <c r="BT275" s="57"/>
      <c r="BU275" s="57"/>
      <c r="BV275" s="57"/>
      <c r="BW275" s="57"/>
      <c r="BX275" s="57"/>
      <c r="BY275" s="57"/>
      <c r="BZ275" s="57"/>
      <c r="CA275" s="57"/>
      <c r="CB275" s="57"/>
      <c r="CC275" s="57"/>
      <c r="CD275" s="57"/>
      <c r="CE275" s="57"/>
      <c r="CF275" s="57"/>
      <c r="CG275" s="57"/>
      <c r="CH275" s="57"/>
      <c r="CI275" s="57"/>
      <c r="CJ275" s="57"/>
      <c r="CK275" s="57"/>
      <c r="CL275" s="57"/>
      <c r="CM275" s="57"/>
      <c r="CN275" s="57"/>
      <c r="CO275" s="57"/>
      <c r="CP275" s="57"/>
      <c r="CQ275" s="57"/>
      <c r="CR275" s="57"/>
      <c r="CS275" s="57"/>
      <c r="CT275" s="57"/>
      <c r="CU275" s="57"/>
      <c r="CV275" s="57"/>
      <c r="CW275" s="57"/>
      <c r="CX275" s="57"/>
      <c r="CY275" s="57"/>
      <c r="CZ275" s="57"/>
      <c r="DA275" s="57"/>
      <c r="DB275" s="57"/>
      <c r="DC275" s="57"/>
      <c r="DD275" s="57"/>
      <c r="DE275" s="57"/>
      <c r="DF275" s="57"/>
      <c r="DG275" s="57"/>
      <c r="DH275" s="57"/>
      <c r="DI275" s="57"/>
      <c r="DJ275" s="57"/>
      <c r="DK275" s="57"/>
      <c r="DL275" s="57"/>
      <c r="DM275" s="57"/>
      <c r="DN275" s="57"/>
      <c r="DO275" s="57"/>
      <c r="DP275" s="57"/>
      <c r="DQ275" s="57"/>
      <c r="DR275" s="57"/>
      <c r="DS275" s="57"/>
      <c r="DT275" s="57"/>
      <c r="DU275" s="57"/>
      <c r="DV275" s="57"/>
      <c r="DW275" s="57"/>
      <c r="DX275" s="57"/>
      <c r="DY275" s="57"/>
      <c r="DZ275" s="57"/>
      <c r="EA275" s="57"/>
      <c r="EB275" s="57"/>
      <c r="EC275" s="57"/>
      <c r="ED275" s="57"/>
      <c r="EE275" s="57"/>
      <c r="EF275" s="57"/>
      <c r="EG275" s="57"/>
      <c r="EH275" s="57"/>
      <c r="EI275" s="57"/>
      <c r="EJ275" s="57"/>
      <c r="EK275" s="57"/>
      <c r="EL275" s="57"/>
      <c r="EM275" s="57"/>
      <c r="EN275" s="57"/>
      <c r="EO275" s="57"/>
      <c r="EP275" s="57"/>
      <c r="EQ275" s="57"/>
      <c r="ER275" s="57"/>
      <c r="ES275" s="57"/>
      <c r="ET275" s="57"/>
      <c r="EU275" s="57"/>
      <c r="EV275" s="57"/>
      <c r="EW275" s="57"/>
      <c r="EX275" s="57"/>
      <c r="EY275" s="57"/>
      <c r="EZ275" s="57"/>
      <c r="FA275" s="57"/>
      <c r="FB275" s="57"/>
      <c r="FC275" s="57"/>
      <c r="FD275" s="57"/>
      <c r="FE275" s="57"/>
      <c r="FF275" s="57"/>
      <c r="FG275" s="57"/>
      <c r="FH275" s="57"/>
      <c r="FI275" s="57"/>
      <c r="FJ275" s="57"/>
      <c r="FK275" s="57"/>
      <c r="FL275" s="57"/>
      <c r="FM275" s="57"/>
      <c r="FN275" s="57"/>
      <c r="FO275" s="57"/>
      <c r="FP275" s="57"/>
      <c r="FQ275" s="57"/>
      <c r="FR275" s="57"/>
      <c r="FS275" s="57"/>
      <c r="FT275" s="57"/>
      <c r="FU275" s="57"/>
      <c r="FV275" s="57"/>
      <c r="FW275" s="57"/>
      <c r="FX275" s="57"/>
      <c r="FY275" s="57"/>
      <c r="FZ275" s="57"/>
      <c r="GA275" s="57"/>
      <c r="GB275" s="57"/>
      <c r="GC275" s="57"/>
      <c r="GD275" s="57"/>
      <c r="GE275" s="57"/>
      <c r="GF275" s="57"/>
      <c r="GG275" s="57"/>
      <c r="GH275" s="57"/>
      <c r="GI275" s="57"/>
      <c r="GJ275" s="57"/>
      <c r="GK275" s="57"/>
      <c r="GL275" s="57"/>
      <c r="GM275" s="57"/>
      <c r="GN275" s="57"/>
      <c r="GO275" s="57"/>
      <c r="GP275" s="57"/>
      <c r="GQ275" s="57"/>
      <c r="GR275" s="57"/>
      <c r="GS275" s="57"/>
      <c r="GT275" s="57"/>
      <c r="GU275" s="57"/>
      <c r="GV275" s="57"/>
      <c r="GW275" s="57"/>
      <c r="GX275" s="57"/>
      <c r="GY275" s="57"/>
      <c r="GZ275" s="57"/>
      <c r="HA275" s="57"/>
      <c r="HB275" s="57"/>
      <c r="HC275" s="57"/>
      <c r="HD275" s="57"/>
      <c r="HE275" s="57"/>
      <c r="HF275" s="57"/>
      <c r="HG275" s="57"/>
      <c r="HH275" s="57"/>
      <c r="HI275" s="57"/>
      <c r="HJ275" s="57"/>
      <c r="HK275" s="57"/>
      <c r="HL275" s="57"/>
      <c r="HM275" s="57"/>
      <c r="HN275" s="57"/>
      <c r="HO275" s="57"/>
      <c r="HP275" s="57"/>
      <c r="HQ275" s="57"/>
      <c r="HR275" s="57"/>
      <c r="HS275" s="57"/>
      <c r="HT275" s="57"/>
      <c r="HU275" s="57"/>
      <c r="HV275" s="57"/>
      <c r="HW275" s="57"/>
      <c r="HX275" s="57"/>
      <c r="HY275" s="57"/>
      <c r="HZ275" s="57"/>
      <c r="IA275" s="57"/>
      <c r="IB275" s="57"/>
      <c r="IC275" s="57"/>
      <c r="ID275" s="57"/>
      <c r="IE275" s="57"/>
      <c r="IF275" s="57"/>
      <c r="IG275" s="57"/>
      <c r="IH275" s="57"/>
      <c r="II275" s="57"/>
      <c r="IJ275" s="57"/>
      <c r="IK275" s="57"/>
      <c r="IL275" s="57"/>
      <c r="IM275" s="57"/>
      <c r="IN275" s="57"/>
      <c r="IO275" s="57"/>
      <c r="IP275" s="57"/>
      <c r="IQ275" s="57"/>
      <c r="IR275" s="57"/>
      <c r="IS275" s="57"/>
      <c r="IT275" s="57"/>
      <c r="IU275" s="57"/>
      <c r="IV275" s="57"/>
      <c r="IW275" s="57"/>
      <c r="IX275" s="57"/>
      <c r="IY275" s="57"/>
      <c r="IZ275" s="57"/>
      <c r="JA275" s="57"/>
      <c r="JB275" s="57"/>
      <c r="JC275" s="57"/>
      <c r="JD275" s="57"/>
      <c r="JE275" s="57"/>
      <c r="JF275" s="57"/>
      <c r="JG275" s="57"/>
      <c r="JH275" s="57"/>
      <c r="JI275" s="57"/>
      <c r="JJ275" s="57"/>
      <c r="JK275" s="57"/>
      <c r="JL275" s="57"/>
      <c r="JM275" s="57"/>
      <c r="JN275" s="57"/>
      <c r="JO275" s="57"/>
      <c r="JP275" s="57"/>
      <c r="JQ275" s="57"/>
      <c r="JR275" s="57"/>
      <c r="JS275" s="57"/>
      <c r="JT275" s="57"/>
      <c r="JU275" s="57"/>
      <c r="JV275" s="57"/>
      <c r="JW275" s="57"/>
      <c r="JX275" s="57"/>
      <c r="JY275" s="57"/>
      <c r="JZ275" s="57"/>
      <c r="KA275" s="57"/>
      <c r="KB275" s="57"/>
      <c r="KC275" s="57"/>
      <c r="KD275" s="57"/>
      <c r="KE275" s="57"/>
      <c r="KF275" s="57"/>
      <c r="KG275" s="57"/>
      <c r="KH275" s="57"/>
      <c r="KI275" s="57"/>
      <c r="KJ275" s="57"/>
      <c r="KK275" s="57"/>
      <c r="KL275" s="57"/>
      <c r="KM275" s="57"/>
      <c r="KN275" s="57"/>
      <c r="KO275" s="57"/>
      <c r="KP275" s="57"/>
      <c r="KQ275" s="57"/>
      <c r="KR275" s="57"/>
      <c r="KS275" s="57"/>
      <c r="KT275" s="57"/>
      <c r="KU275" s="57"/>
      <c r="KV275" s="57"/>
      <c r="KW275" s="57"/>
      <c r="KX275" s="57"/>
      <c r="KY275" s="57"/>
      <c r="KZ275" s="57"/>
      <c r="LA275" s="57"/>
      <c r="LB275" s="57"/>
      <c r="LC275" s="57"/>
      <c r="LD275" s="57"/>
      <c r="LE275" s="57"/>
      <c r="LF275" s="57"/>
      <c r="LG275" s="57"/>
      <c r="LH275" s="57"/>
      <c r="LI275" s="57"/>
      <c r="LJ275" s="57"/>
      <c r="LK275" s="57"/>
      <c r="LL275" s="57"/>
      <c r="LM275" s="57"/>
      <c r="LN275" s="57"/>
      <c r="LO275" s="57"/>
      <c r="LP275" s="57"/>
      <c r="LQ275" s="57"/>
      <c r="LR275" s="57"/>
      <c r="LS275" s="57"/>
      <c r="LT275" s="57"/>
      <c r="LU275" s="57"/>
      <c r="LV275" s="57"/>
      <c r="LW275" s="57"/>
      <c r="LX275" s="57"/>
      <c r="LY275" s="57"/>
      <c r="LZ275" s="57"/>
      <c r="MA275" s="57"/>
      <c r="MB275" s="57"/>
      <c r="MC275" s="57"/>
      <c r="MD275" s="57"/>
      <c r="ME275" s="57"/>
      <c r="MF275" s="57"/>
      <c r="MG275" s="57"/>
      <c r="MH275" s="57"/>
      <c r="MI275" s="57"/>
      <c r="MJ275" s="57"/>
      <c r="MK275" s="57"/>
      <c r="ML275" s="57"/>
      <c r="MM275" s="57"/>
      <c r="MN275" s="57"/>
      <c r="MO275" s="57"/>
      <c r="MP275" s="57"/>
      <c r="MQ275" s="57"/>
      <c r="MR275" s="57"/>
      <c r="MS275" s="57"/>
      <c r="MT275" s="57"/>
      <c r="MU275" s="57"/>
      <c r="MV275" s="57"/>
      <c r="MW275" s="57"/>
      <c r="MX275" s="57"/>
      <c r="MY275" s="57"/>
      <c r="MZ275" s="57"/>
      <c r="NA275" s="57"/>
      <c r="NB275" s="57"/>
      <c r="NC275" s="57"/>
      <c r="ND275" s="57"/>
      <c r="NE275" s="57"/>
      <c r="NF275" s="57"/>
      <c r="NG275" s="57"/>
      <c r="NH275" s="57"/>
      <c r="NI275" s="57"/>
      <c r="NJ275" s="57"/>
      <c r="NK275" s="57"/>
      <c r="NL275" s="57"/>
      <c r="NM275" s="57"/>
      <c r="NN275" s="57"/>
      <c r="NO275" s="57"/>
      <c r="NP275" s="57"/>
      <c r="NQ275" s="57"/>
      <c r="NR275" s="57"/>
      <c r="NS275" s="57"/>
      <c r="NT275" s="57"/>
    </row>
    <row r="276" spans="3:396" x14ac:dyDescent="0.25">
      <c r="D276" s="57"/>
      <c r="E276" s="57"/>
      <c r="F276" s="57"/>
      <c r="G276" s="57"/>
      <c r="H276" s="57"/>
      <c r="I276" s="57"/>
      <c r="J276" s="57"/>
      <c r="K276" s="57"/>
      <c r="L276" s="57"/>
      <c r="M276" s="57"/>
      <c r="N276" s="57"/>
      <c r="O276" s="57"/>
      <c r="P276" s="57"/>
      <c r="Q276" s="57"/>
      <c r="R276" s="57"/>
      <c r="S276" s="57"/>
      <c r="T276" s="57"/>
      <c r="U276" s="57"/>
      <c r="V276" s="57"/>
      <c r="W276" s="57"/>
      <c r="X276" s="57"/>
      <c r="Y276" s="57"/>
      <c r="Z276" s="57"/>
      <c r="AA276" s="57"/>
      <c r="AB276" s="57"/>
      <c r="AC276" s="57"/>
      <c r="AD276" s="57"/>
      <c r="AE276" s="57"/>
      <c r="AF276" s="57"/>
      <c r="AG276" s="57"/>
      <c r="AH276" s="57"/>
      <c r="AI276" s="57"/>
      <c r="AJ276" s="57"/>
      <c r="AK276" s="57"/>
      <c r="AL276" s="57"/>
      <c r="AM276" s="57"/>
      <c r="AN276" s="57"/>
      <c r="AO276" s="57"/>
      <c r="AP276" s="57"/>
      <c r="AQ276" s="57"/>
      <c r="AR276" s="57"/>
      <c r="AS276" s="57"/>
      <c r="AT276" s="57"/>
      <c r="AU276" s="57"/>
      <c r="AV276" s="57"/>
      <c r="AW276" s="57"/>
      <c r="AX276" s="57"/>
      <c r="AY276" s="57"/>
      <c r="AZ276" s="57"/>
      <c r="BA276" s="57"/>
      <c r="BB276" s="57"/>
      <c r="BC276" s="57"/>
      <c r="BD276" s="57"/>
      <c r="BE276" s="57"/>
      <c r="BF276" s="57"/>
      <c r="BG276" s="57"/>
      <c r="BH276" s="57"/>
      <c r="BI276" s="57"/>
      <c r="BJ276" s="57"/>
      <c r="BK276" s="57"/>
      <c r="BL276" s="57"/>
      <c r="BM276" s="57"/>
      <c r="BN276" s="57"/>
      <c r="BO276" s="57"/>
      <c r="BP276" s="57"/>
      <c r="BQ276" s="57"/>
      <c r="BR276" s="57"/>
      <c r="BS276" s="57"/>
      <c r="BT276" s="57"/>
      <c r="BU276" s="57"/>
      <c r="BV276" s="57"/>
      <c r="BW276" s="57"/>
      <c r="BX276" s="57"/>
      <c r="BY276" s="57"/>
      <c r="BZ276" s="57"/>
      <c r="CA276" s="57"/>
      <c r="CB276" s="57"/>
      <c r="CC276" s="57"/>
      <c r="CD276" s="57"/>
      <c r="CE276" s="57"/>
      <c r="CF276" s="57"/>
      <c r="CG276" s="57"/>
      <c r="CH276" s="57"/>
      <c r="CI276" s="57"/>
      <c r="CJ276" s="57"/>
      <c r="CK276" s="57"/>
      <c r="CL276" s="57"/>
      <c r="CM276" s="57"/>
      <c r="CN276" s="57"/>
      <c r="CO276" s="57"/>
      <c r="CP276" s="57"/>
      <c r="CQ276" s="57"/>
      <c r="CR276" s="57"/>
      <c r="CS276" s="57"/>
      <c r="CT276" s="57"/>
      <c r="CU276" s="57"/>
      <c r="CV276" s="57"/>
      <c r="CW276" s="57"/>
      <c r="CX276" s="57"/>
      <c r="CY276" s="57"/>
      <c r="CZ276" s="57"/>
      <c r="DA276" s="57"/>
      <c r="DB276" s="57"/>
      <c r="DC276" s="57"/>
      <c r="DD276" s="57"/>
      <c r="DE276" s="57"/>
      <c r="DF276" s="57"/>
      <c r="DG276" s="57"/>
      <c r="DH276" s="57"/>
      <c r="DI276" s="57"/>
      <c r="DJ276" s="57"/>
      <c r="DK276" s="57"/>
      <c r="DL276" s="57"/>
      <c r="DM276" s="57"/>
      <c r="DN276" s="57"/>
      <c r="DO276" s="57"/>
      <c r="DP276" s="57"/>
      <c r="DQ276" s="57"/>
      <c r="DR276" s="57"/>
      <c r="DS276" s="57"/>
      <c r="DT276" s="57"/>
      <c r="DU276" s="57"/>
      <c r="DV276" s="57"/>
      <c r="DW276" s="57"/>
      <c r="DX276" s="57"/>
      <c r="DY276" s="57"/>
      <c r="DZ276" s="57"/>
      <c r="EA276" s="57"/>
      <c r="EB276" s="57"/>
      <c r="EC276" s="57"/>
      <c r="ED276" s="57"/>
      <c r="EE276" s="57"/>
      <c r="EF276" s="57"/>
      <c r="EG276" s="57"/>
      <c r="EH276" s="57"/>
      <c r="EI276" s="57"/>
      <c r="EJ276" s="57"/>
      <c r="EK276" s="57"/>
      <c r="EL276" s="57"/>
      <c r="EM276" s="57"/>
      <c r="EN276" s="57"/>
      <c r="EO276" s="57"/>
      <c r="EP276" s="57"/>
      <c r="EQ276" s="57"/>
      <c r="ER276" s="57"/>
      <c r="ES276" s="57"/>
      <c r="ET276" s="57"/>
      <c r="EU276" s="57"/>
      <c r="EV276" s="57"/>
      <c r="EW276" s="57"/>
      <c r="EX276" s="57"/>
      <c r="EY276" s="57"/>
      <c r="EZ276" s="57"/>
      <c r="FA276" s="57"/>
      <c r="FB276" s="57"/>
      <c r="FC276" s="57"/>
      <c r="FD276" s="57"/>
      <c r="FE276" s="57"/>
      <c r="FF276" s="57"/>
      <c r="FG276" s="57"/>
      <c r="FH276" s="57"/>
      <c r="FI276" s="57"/>
      <c r="FJ276" s="57"/>
      <c r="FK276" s="57"/>
      <c r="FL276" s="57"/>
      <c r="FM276" s="57"/>
      <c r="FN276" s="57"/>
      <c r="FO276" s="57"/>
      <c r="FP276" s="57"/>
      <c r="FQ276" s="57"/>
      <c r="FR276" s="57"/>
      <c r="FS276" s="57"/>
      <c r="FT276" s="57"/>
      <c r="FU276" s="57"/>
      <c r="FV276" s="57"/>
      <c r="FW276" s="57"/>
      <c r="FX276" s="57"/>
      <c r="FY276" s="57"/>
      <c r="FZ276" s="57"/>
      <c r="GA276" s="57"/>
      <c r="GB276" s="57"/>
      <c r="GC276" s="57"/>
      <c r="GD276" s="57"/>
      <c r="GE276" s="57"/>
      <c r="GF276" s="57"/>
      <c r="GG276" s="57"/>
      <c r="GH276" s="57"/>
      <c r="GI276" s="57"/>
      <c r="GJ276" s="57"/>
      <c r="GK276" s="57"/>
      <c r="GL276" s="57"/>
      <c r="GM276" s="57"/>
      <c r="GN276" s="57"/>
      <c r="GO276" s="57"/>
      <c r="GP276" s="57"/>
      <c r="GQ276" s="57"/>
      <c r="GR276" s="57"/>
      <c r="GS276" s="57"/>
      <c r="GT276" s="57"/>
      <c r="GU276" s="57"/>
      <c r="GV276" s="57"/>
      <c r="GW276" s="57"/>
      <c r="GX276" s="57"/>
      <c r="GY276" s="57"/>
      <c r="GZ276" s="57"/>
      <c r="HA276" s="57"/>
      <c r="HB276" s="57"/>
      <c r="HC276" s="57"/>
      <c r="HD276" s="57"/>
      <c r="HE276" s="57"/>
      <c r="HF276" s="57"/>
      <c r="HG276" s="57"/>
      <c r="HH276" s="57"/>
      <c r="HI276" s="57"/>
      <c r="HJ276" s="57"/>
      <c r="HK276" s="57"/>
      <c r="HL276" s="57"/>
      <c r="HM276" s="57"/>
      <c r="HN276" s="57"/>
      <c r="HO276" s="57"/>
      <c r="HP276" s="57"/>
      <c r="HQ276" s="57"/>
      <c r="HR276" s="57"/>
      <c r="HS276" s="57"/>
      <c r="HT276" s="57"/>
      <c r="HU276" s="57"/>
      <c r="HV276" s="57"/>
      <c r="HW276" s="57"/>
      <c r="HX276" s="57"/>
      <c r="HY276" s="57"/>
      <c r="HZ276" s="57"/>
      <c r="IA276" s="57"/>
      <c r="IB276" s="57"/>
      <c r="IC276" s="57"/>
      <c r="ID276" s="57"/>
      <c r="IE276" s="57"/>
      <c r="IF276" s="57"/>
      <c r="IG276" s="57"/>
      <c r="IH276" s="57"/>
      <c r="II276" s="57"/>
      <c r="IJ276" s="57"/>
      <c r="IK276" s="57"/>
      <c r="IL276" s="57"/>
      <c r="IM276" s="57"/>
      <c r="IN276" s="57"/>
      <c r="IO276" s="57"/>
      <c r="IP276" s="57"/>
      <c r="IQ276" s="57"/>
      <c r="IR276" s="57"/>
      <c r="IS276" s="57"/>
      <c r="IT276" s="57"/>
      <c r="IU276" s="57"/>
      <c r="IV276" s="57"/>
      <c r="IW276" s="57"/>
      <c r="IX276" s="57"/>
      <c r="IY276" s="57"/>
      <c r="IZ276" s="57"/>
      <c r="JA276" s="57"/>
      <c r="JB276" s="57"/>
      <c r="JC276" s="57"/>
      <c r="JD276" s="57"/>
      <c r="JE276" s="57"/>
      <c r="JF276" s="57"/>
      <c r="JG276" s="57"/>
      <c r="JH276" s="57"/>
      <c r="JI276" s="57"/>
      <c r="JJ276" s="57"/>
      <c r="JK276" s="57"/>
      <c r="JL276" s="57"/>
      <c r="JM276" s="57"/>
      <c r="JN276" s="57"/>
      <c r="JO276" s="57"/>
      <c r="JP276" s="57"/>
      <c r="JQ276" s="57"/>
      <c r="JR276" s="57"/>
      <c r="JS276" s="57"/>
      <c r="JT276" s="57"/>
      <c r="JU276" s="57"/>
      <c r="JV276" s="57"/>
      <c r="JW276" s="57"/>
      <c r="JX276" s="57"/>
      <c r="JY276" s="57"/>
      <c r="JZ276" s="57"/>
      <c r="KA276" s="57"/>
      <c r="KB276" s="57"/>
      <c r="KC276" s="57"/>
      <c r="KD276" s="57"/>
      <c r="KE276" s="57"/>
      <c r="KF276" s="57"/>
      <c r="KG276" s="57"/>
      <c r="KH276" s="57"/>
      <c r="KI276" s="57"/>
      <c r="KJ276" s="57"/>
      <c r="KK276" s="57"/>
      <c r="KL276" s="57"/>
      <c r="KM276" s="57"/>
      <c r="KN276" s="57"/>
      <c r="KO276" s="57"/>
      <c r="KP276" s="57"/>
      <c r="KQ276" s="57"/>
      <c r="KR276" s="57"/>
      <c r="KS276" s="57"/>
      <c r="KT276" s="57"/>
      <c r="KU276" s="57"/>
      <c r="KV276" s="57"/>
      <c r="KW276" s="57"/>
      <c r="KX276" s="57"/>
      <c r="KY276" s="57"/>
      <c r="KZ276" s="57"/>
      <c r="LA276" s="57"/>
      <c r="LB276" s="57"/>
      <c r="LC276" s="57"/>
      <c r="LD276" s="57"/>
      <c r="LE276" s="57"/>
      <c r="LF276" s="57"/>
      <c r="LG276" s="57"/>
      <c r="LH276" s="57"/>
      <c r="LI276" s="57"/>
      <c r="LJ276" s="57"/>
      <c r="LK276" s="57"/>
      <c r="LL276" s="57"/>
      <c r="LM276" s="57"/>
      <c r="LN276" s="57"/>
      <c r="LO276" s="57"/>
      <c r="LP276" s="57"/>
      <c r="LQ276" s="57"/>
      <c r="LR276" s="57"/>
      <c r="LS276" s="57"/>
      <c r="LT276" s="57"/>
      <c r="LU276" s="57"/>
      <c r="LV276" s="57"/>
      <c r="LW276" s="57"/>
      <c r="LX276" s="57"/>
      <c r="LY276" s="57"/>
      <c r="LZ276" s="57"/>
      <c r="MA276" s="57"/>
      <c r="MB276" s="57"/>
      <c r="MC276" s="57"/>
      <c r="MD276" s="57"/>
      <c r="ME276" s="57"/>
      <c r="MF276" s="57"/>
      <c r="MG276" s="57"/>
      <c r="MH276" s="57"/>
      <c r="MI276" s="57"/>
      <c r="MJ276" s="57"/>
      <c r="MK276" s="57"/>
      <c r="ML276" s="57"/>
      <c r="MM276" s="57"/>
      <c r="MN276" s="57"/>
      <c r="MO276" s="57"/>
      <c r="MP276" s="57"/>
      <c r="MQ276" s="57"/>
      <c r="MR276" s="57"/>
      <c r="MS276" s="57"/>
      <c r="MT276" s="57"/>
      <c r="MU276" s="57"/>
      <c r="MV276" s="57"/>
      <c r="MW276" s="57"/>
      <c r="MX276" s="57"/>
      <c r="MY276" s="57"/>
      <c r="MZ276" s="57"/>
      <c r="NA276" s="57"/>
      <c r="NB276" s="57"/>
      <c r="NC276" s="57"/>
      <c r="ND276" s="57"/>
      <c r="NE276" s="57"/>
      <c r="NF276" s="57"/>
      <c r="NG276" s="57"/>
      <c r="NH276" s="57"/>
      <c r="NI276" s="57"/>
      <c r="NJ276" s="57"/>
      <c r="NK276" s="57"/>
      <c r="NL276" s="57"/>
      <c r="NM276" s="57"/>
      <c r="NN276" s="57"/>
      <c r="NO276" s="57"/>
      <c r="NP276" s="57"/>
      <c r="NQ276" s="57"/>
      <c r="NR276" s="57"/>
      <c r="NS276" s="57"/>
      <c r="NT276" s="57"/>
    </row>
    <row r="277" spans="3:396" x14ac:dyDescent="0.25">
      <c r="D277" s="57"/>
      <c r="E277" s="57"/>
      <c r="F277" s="57"/>
      <c r="G277" s="57"/>
      <c r="H277" s="57"/>
      <c r="I277" s="57"/>
      <c r="J277" s="57"/>
      <c r="K277" s="57"/>
      <c r="L277" s="57"/>
      <c r="M277" s="57"/>
      <c r="N277" s="57"/>
      <c r="O277" s="57"/>
      <c r="P277" s="57"/>
      <c r="Q277" s="57"/>
      <c r="R277" s="57"/>
      <c r="S277" s="57"/>
      <c r="T277" s="57"/>
      <c r="U277" s="57"/>
      <c r="V277" s="57"/>
      <c r="W277" s="57"/>
      <c r="X277" s="57"/>
      <c r="Y277" s="57"/>
      <c r="Z277" s="57"/>
      <c r="AA277" s="57"/>
      <c r="AB277" s="57"/>
      <c r="AC277" s="57"/>
      <c r="AD277" s="57"/>
      <c r="AE277" s="57"/>
      <c r="AF277" s="57"/>
      <c r="AG277" s="57"/>
      <c r="AH277" s="57"/>
      <c r="AI277" s="57"/>
      <c r="AJ277" s="57"/>
      <c r="AK277" s="57"/>
      <c r="AL277" s="57"/>
      <c r="AM277" s="57"/>
      <c r="AN277" s="57"/>
      <c r="AO277" s="57"/>
      <c r="AP277" s="57"/>
      <c r="AQ277" s="57"/>
      <c r="AR277" s="57"/>
      <c r="AS277" s="57"/>
      <c r="AT277" s="57"/>
      <c r="AU277" s="57"/>
      <c r="AV277" s="57"/>
      <c r="AW277" s="57"/>
      <c r="AX277" s="57"/>
      <c r="AY277" s="57"/>
      <c r="AZ277" s="57"/>
      <c r="BA277" s="57"/>
      <c r="BB277" s="57"/>
      <c r="BC277" s="57"/>
      <c r="BD277" s="57"/>
      <c r="BE277" s="57"/>
      <c r="BF277" s="57"/>
      <c r="BG277" s="57"/>
      <c r="BH277" s="57"/>
      <c r="BI277" s="57"/>
      <c r="BJ277" s="57"/>
      <c r="BK277" s="57"/>
      <c r="BL277" s="57"/>
    </row>
    <row r="278" spans="3:396" x14ac:dyDescent="0.25">
      <c r="C278" s="59"/>
      <c r="D278" s="57"/>
      <c r="E278" s="57"/>
      <c r="F278" s="57"/>
      <c r="L278" s="57"/>
      <c r="M278" s="57"/>
      <c r="S278" s="57"/>
      <c r="T278" s="57"/>
      <c r="Z278" s="57"/>
      <c r="AA278" s="57"/>
      <c r="AG278" s="57"/>
      <c r="AH278" s="57"/>
      <c r="AN278" s="57"/>
      <c r="AO278" s="57"/>
      <c r="AU278" s="57"/>
      <c r="AV278" s="57"/>
      <c r="BB278" s="57"/>
      <c r="BC278" s="57"/>
      <c r="BI278" s="57"/>
      <c r="BJ278" s="57"/>
      <c r="BP278" s="57"/>
      <c r="BQ278" s="57"/>
      <c r="BW278" s="57"/>
      <c r="BX278" s="57"/>
      <c r="CD278" s="57"/>
      <c r="CE278" s="57"/>
      <c r="CK278" s="57"/>
      <c r="CL278" s="57"/>
      <c r="CR278" s="57"/>
      <c r="CS278" s="57"/>
      <c r="CY278" s="57"/>
      <c r="CZ278" s="57"/>
      <c r="DF278" s="57"/>
      <c r="DG278" s="57"/>
      <c r="DM278" s="57"/>
      <c r="DN278" s="57"/>
      <c r="DT278" s="57"/>
      <c r="DU278" s="57"/>
      <c r="EA278" s="57"/>
      <c r="EB278" s="57"/>
      <c r="EH278" s="57"/>
      <c r="EI278" s="57"/>
      <c r="EO278" s="57"/>
      <c r="EP278" s="57"/>
      <c r="EV278" s="57"/>
      <c r="EW278" s="57"/>
      <c r="FC278" s="57"/>
      <c r="FD278" s="57"/>
      <c r="FJ278" s="57"/>
      <c r="FK278" s="57"/>
      <c r="FQ278" s="57"/>
      <c r="FR278" s="57"/>
      <c r="FX278" s="57"/>
      <c r="FY278" s="57"/>
      <c r="GE278" s="57"/>
      <c r="GF278" s="57"/>
      <c r="GL278" s="57"/>
      <c r="GM278" s="57"/>
      <c r="GS278" s="57"/>
      <c r="GT278" s="57"/>
      <c r="GZ278" s="57"/>
      <c r="HA278" s="57"/>
      <c r="HG278" s="57"/>
      <c r="HH278" s="57"/>
    </row>
    <row r="279" spans="3:396" x14ac:dyDescent="0.25">
      <c r="D279" s="57"/>
      <c r="E279" s="57"/>
      <c r="F279" s="57"/>
      <c r="G279" s="57"/>
      <c r="H279" s="57"/>
      <c r="I279" s="57"/>
      <c r="J279" s="57"/>
      <c r="K279" s="57"/>
      <c r="L279" s="57"/>
      <c r="M279" s="57"/>
      <c r="N279" s="57"/>
      <c r="O279" s="57"/>
      <c r="P279" s="57"/>
      <c r="Q279" s="57"/>
      <c r="R279" s="57"/>
      <c r="S279" s="57"/>
      <c r="T279" s="57"/>
      <c r="U279" s="57"/>
      <c r="V279" s="57"/>
      <c r="W279" s="57"/>
      <c r="X279" s="57"/>
      <c r="Y279" s="57"/>
      <c r="Z279" s="57"/>
      <c r="AA279" s="57"/>
      <c r="AB279" s="57"/>
      <c r="AC279" s="57"/>
      <c r="AD279" s="57"/>
      <c r="AE279" s="57"/>
      <c r="AF279" s="57"/>
      <c r="AG279" s="57"/>
      <c r="AH279" s="57"/>
      <c r="AI279" s="57"/>
      <c r="AJ279" s="57"/>
      <c r="AK279" s="57"/>
      <c r="AL279" s="57"/>
      <c r="AM279" s="57"/>
      <c r="AN279" s="57"/>
      <c r="AO279" s="57"/>
      <c r="AP279" s="57"/>
      <c r="AQ279" s="57"/>
      <c r="AR279" s="57"/>
      <c r="AS279" s="57"/>
      <c r="AT279" s="57"/>
      <c r="AU279" s="57"/>
      <c r="AV279" s="57"/>
      <c r="AW279" s="57"/>
      <c r="AX279" s="57"/>
      <c r="AY279" s="57"/>
      <c r="AZ279" s="57"/>
      <c r="BA279" s="57"/>
      <c r="BB279" s="57"/>
      <c r="BC279" s="57"/>
      <c r="BD279" s="57"/>
      <c r="BE279" s="57"/>
      <c r="BF279" s="57"/>
      <c r="BG279" s="57"/>
      <c r="BH279" s="57"/>
      <c r="BI279" s="57"/>
      <c r="BJ279" s="57"/>
      <c r="BK279" s="57"/>
      <c r="BL279" s="57"/>
      <c r="BM279" s="57"/>
      <c r="BN279" s="57"/>
      <c r="BO279" s="57"/>
      <c r="BP279" s="57"/>
      <c r="BQ279" s="57"/>
      <c r="BR279" s="57"/>
      <c r="BS279" s="57"/>
      <c r="BT279" s="57"/>
      <c r="BU279" s="57"/>
      <c r="BV279" s="57"/>
      <c r="BW279" s="57"/>
      <c r="BX279" s="57"/>
      <c r="BY279" s="57"/>
      <c r="BZ279" s="57"/>
      <c r="CA279" s="57"/>
      <c r="CB279" s="57"/>
      <c r="CC279" s="57"/>
      <c r="CD279" s="57"/>
      <c r="CE279" s="57"/>
      <c r="CF279" s="57"/>
      <c r="CG279" s="57"/>
      <c r="CH279" s="57"/>
      <c r="CI279" s="57"/>
      <c r="CJ279" s="57"/>
      <c r="CK279" s="57"/>
      <c r="CL279" s="57"/>
      <c r="CM279" s="57"/>
      <c r="CN279" s="57"/>
      <c r="CO279" s="57"/>
      <c r="CP279" s="57"/>
      <c r="CQ279" s="57"/>
      <c r="CR279" s="57"/>
      <c r="CS279" s="57"/>
      <c r="CT279" s="57"/>
      <c r="CU279" s="57"/>
      <c r="CV279" s="57"/>
      <c r="CW279" s="57"/>
      <c r="CX279" s="57"/>
      <c r="CY279" s="57"/>
      <c r="CZ279" s="57"/>
      <c r="DA279" s="57"/>
      <c r="DB279" s="57"/>
      <c r="DC279" s="57"/>
      <c r="DD279" s="57"/>
      <c r="DE279" s="57"/>
      <c r="DF279" s="57"/>
      <c r="DG279" s="57"/>
      <c r="DH279" s="57"/>
      <c r="DI279" s="57"/>
      <c r="DJ279" s="57"/>
      <c r="DK279" s="57"/>
      <c r="DL279" s="57"/>
      <c r="DM279" s="57"/>
      <c r="DN279" s="57"/>
      <c r="DO279" s="57"/>
      <c r="DP279" s="57"/>
      <c r="DQ279" s="57"/>
      <c r="DR279" s="57"/>
      <c r="DS279" s="57"/>
      <c r="DT279" s="57"/>
      <c r="DU279" s="57"/>
      <c r="DV279" s="57"/>
      <c r="DW279" s="57"/>
      <c r="DX279" s="57"/>
      <c r="DY279" s="57"/>
      <c r="DZ279" s="57"/>
      <c r="EA279" s="57"/>
      <c r="EB279" s="57"/>
      <c r="EC279" s="57"/>
      <c r="ED279" s="57"/>
      <c r="EE279" s="57"/>
      <c r="EF279" s="57"/>
      <c r="EG279" s="57"/>
      <c r="EH279" s="57"/>
      <c r="EI279" s="57"/>
      <c r="EJ279" s="57"/>
      <c r="EK279" s="57"/>
      <c r="EL279" s="57"/>
      <c r="EM279" s="57"/>
      <c r="EN279" s="57"/>
      <c r="EO279" s="57"/>
      <c r="EP279" s="57"/>
      <c r="EQ279" s="57"/>
      <c r="ER279" s="57"/>
      <c r="ES279" s="57"/>
      <c r="ET279" s="57"/>
      <c r="EU279" s="57"/>
      <c r="EV279" s="57"/>
      <c r="EW279" s="57"/>
      <c r="EX279" s="57"/>
      <c r="EY279" s="57"/>
      <c r="EZ279" s="57"/>
      <c r="FA279" s="57"/>
      <c r="FB279" s="57"/>
      <c r="FC279" s="57"/>
      <c r="FD279" s="57"/>
      <c r="FE279" s="57"/>
      <c r="FF279" s="57"/>
      <c r="FG279" s="57"/>
      <c r="FH279" s="57"/>
      <c r="FI279" s="57"/>
      <c r="FJ279" s="57"/>
      <c r="FK279" s="57"/>
      <c r="FL279" s="57"/>
      <c r="FM279" s="57"/>
      <c r="FN279" s="57"/>
      <c r="FO279" s="57"/>
      <c r="FP279" s="57"/>
      <c r="FQ279" s="57"/>
      <c r="FR279" s="57"/>
      <c r="FS279" s="57"/>
      <c r="FT279" s="57"/>
      <c r="FU279" s="57"/>
      <c r="FV279" s="57"/>
      <c r="FW279" s="57"/>
      <c r="FX279" s="57"/>
      <c r="FY279" s="57"/>
      <c r="FZ279" s="57"/>
      <c r="GA279" s="57"/>
      <c r="GB279" s="57"/>
      <c r="GC279" s="57"/>
      <c r="GD279" s="57"/>
      <c r="GE279" s="57"/>
      <c r="GF279" s="57"/>
      <c r="GG279" s="57"/>
      <c r="GH279" s="57"/>
      <c r="GI279" s="57"/>
      <c r="GJ279" s="57"/>
      <c r="GK279" s="57"/>
      <c r="GL279" s="57"/>
      <c r="GM279" s="57"/>
      <c r="GN279" s="57"/>
      <c r="GO279" s="57"/>
      <c r="GP279" s="57"/>
      <c r="GQ279" s="57"/>
      <c r="GR279" s="57"/>
      <c r="GS279" s="57"/>
      <c r="GT279" s="57"/>
      <c r="GU279" s="57"/>
      <c r="GV279" s="57"/>
      <c r="GW279" s="57"/>
      <c r="GX279" s="57"/>
      <c r="GY279" s="57"/>
      <c r="GZ279" s="57"/>
      <c r="HA279" s="57"/>
      <c r="HB279" s="57"/>
      <c r="HC279" s="57"/>
      <c r="HD279" s="57"/>
      <c r="HE279" s="57"/>
      <c r="HF279" s="57"/>
      <c r="HG279" s="57"/>
      <c r="HH279" s="57"/>
      <c r="HI279" s="57"/>
      <c r="HJ279" s="57"/>
      <c r="HK279" s="57"/>
      <c r="HL279" s="57"/>
      <c r="HM279" s="57"/>
      <c r="HN279" s="57"/>
      <c r="HO279" s="57"/>
      <c r="HP279" s="57"/>
      <c r="HQ279" s="57"/>
      <c r="HR279" s="57"/>
      <c r="HS279" s="57"/>
      <c r="HT279" s="57"/>
      <c r="HU279" s="57"/>
      <c r="HV279" s="57"/>
      <c r="HW279" s="57"/>
      <c r="HX279" s="57"/>
      <c r="HY279" s="57"/>
      <c r="HZ279" s="57"/>
      <c r="IA279" s="57"/>
      <c r="IB279" s="57"/>
      <c r="IC279" s="57"/>
      <c r="ID279" s="57"/>
      <c r="IE279" s="57"/>
      <c r="IF279" s="57"/>
      <c r="IG279" s="57"/>
      <c r="IH279" s="57"/>
      <c r="II279" s="57"/>
      <c r="IJ279" s="57"/>
      <c r="IK279" s="57"/>
      <c r="IL279" s="57"/>
      <c r="IM279" s="57"/>
      <c r="IN279" s="57"/>
      <c r="IO279" s="57"/>
      <c r="IP279" s="57"/>
      <c r="IQ279" s="57"/>
      <c r="IR279" s="57"/>
      <c r="IS279" s="57"/>
      <c r="IT279" s="57"/>
      <c r="IU279" s="57"/>
      <c r="IV279" s="57"/>
      <c r="IW279" s="57"/>
      <c r="IX279" s="57"/>
      <c r="IY279" s="57"/>
      <c r="IZ279" s="57"/>
      <c r="JA279" s="57"/>
      <c r="JB279" s="57"/>
      <c r="JC279" s="57"/>
      <c r="JD279" s="57"/>
      <c r="JE279" s="57"/>
      <c r="JF279" s="57"/>
      <c r="JG279" s="57"/>
      <c r="JH279" s="57"/>
      <c r="JI279" s="57"/>
      <c r="JJ279" s="57"/>
      <c r="JK279" s="57"/>
      <c r="JL279" s="57"/>
      <c r="JM279" s="57"/>
      <c r="JN279" s="57"/>
      <c r="JO279" s="57"/>
      <c r="JP279" s="57"/>
      <c r="JQ279" s="57"/>
      <c r="JR279" s="57"/>
      <c r="JS279" s="57"/>
      <c r="JT279" s="57"/>
      <c r="JU279" s="57"/>
      <c r="JV279" s="57"/>
      <c r="JW279" s="57"/>
      <c r="JX279" s="57"/>
      <c r="JY279" s="57"/>
      <c r="JZ279" s="57"/>
      <c r="KA279" s="57"/>
      <c r="KB279" s="57"/>
      <c r="KC279" s="57"/>
      <c r="KD279" s="57"/>
      <c r="KE279" s="57"/>
      <c r="KF279" s="57"/>
      <c r="KG279" s="57"/>
      <c r="KH279" s="57"/>
      <c r="KI279" s="57"/>
      <c r="KJ279" s="57"/>
      <c r="KK279" s="57"/>
      <c r="KL279" s="57"/>
      <c r="KM279" s="57"/>
      <c r="KN279" s="57"/>
      <c r="KO279" s="57"/>
      <c r="KP279" s="57"/>
      <c r="KQ279" s="57"/>
      <c r="KR279" s="57"/>
      <c r="KS279" s="57"/>
      <c r="KT279" s="57"/>
      <c r="KU279" s="57"/>
      <c r="KV279" s="57"/>
      <c r="KW279" s="57"/>
      <c r="KX279" s="57"/>
      <c r="KY279" s="57"/>
      <c r="KZ279" s="57"/>
      <c r="LA279" s="57"/>
      <c r="LB279" s="57"/>
      <c r="LC279" s="57"/>
      <c r="LD279" s="57"/>
      <c r="LE279" s="57"/>
      <c r="LF279" s="57"/>
      <c r="LG279" s="57"/>
      <c r="LH279" s="57"/>
      <c r="LI279" s="57"/>
      <c r="LJ279" s="57"/>
      <c r="LK279" s="57"/>
      <c r="LL279" s="57"/>
      <c r="LM279" s="57"/>
      <c r="LN279" s="57"/>
      <c r="LO279" s="57"/>
      <c r="LP279" s="57"/>
      <c r="LQ279" s="57"/>
      <c r="LR279" s="57"/>
      <c r="LS279" s="57"/>
      <c r="LT279" s="57"/>
      <c r="LU279" s="57"/>
      <c r="LV279" s="57"/>
      <c r="LW279" s="57"/>
      <c r="LX279" s="57"/>
      <c r="LY279" s="57"/>
      <c r="LZ279" s="57"/>
      <c r="MA279" s="57"/>
      <c r="MB279" s="57"/>
      <c r="MC279" s="57"/>
      <c r="MD279" s="57"/>
      <c r="ME279" s="57"/>
      <c r="MF279" s="57"/>
      <c r="MG279" s="57"/>
      <c r="MH279" s="57"/>
      <c r="MI279" s="57"/>
      <c r="MJ279" s="57"/>
      <c r="MK279" s="57"/>
      <c r="ML279" s="57"/>
      <c r="MM279" s="57"/>
      <c r="MN279" s="57"/>
      <c r="MO279" s="57"/>
      <c r="MP279" s="57"/>
      <c r="MQ279" s="57"/>
      <c r="MR279" s="57"/>
      <c r="MS279" s="57"/>
      <c r="MT279" s="57"/>
      <c r="MU279" s="57"/>
      <c r="MV279" s="57"/>
      <c r="MW279" s="57"/>
      <c r="MX279" s="57"/>
      <c r="MY279" s="57"/>
      <c r="MZ279" s="57"/>
      <c r="NA279" s="57"/>
      <c r="NB279" s="57"/>
      <c r="NC279" s="57"/>
      <c r="ND279" s="57"/>
      <c r="NE279" s="57"/>
      <c r="NF279" s="57"/>
      <c r="NG279" s="57"/>
      <c r="NH279" s="57"/>
      <c r="NI279" s="57"/>
      <c r="NJ279" s="57"/>
      <c r="NK279" s="57"/>
      <c r="NL279" s="57"/>
      <c r="NM279" s="57"/>
      <c r="NN279" s="57"/>
      <c r="NO279" s="57"/>
      <c r="NP279" s="57"/>
      <c r="NQ279" s="57"/>
      <c r="NR279" s="57"/>
      <c r="NS279" s="57"/>
      <c r="NT279" s="57"/>
      <c r="NU279" s="57"/>
      <c r="NV279" s="57"/>
      <c r="NW279" s="57"/>
      <c r="NX279" s="57"/>
      <c r="NY279" s="57"/>
      <c r="NZ279" s="57"/>
      <c r="OA279" s="57"/>
      <c r="OB279" s="57"/>
      <c r="OC279" s="57"/>
      <c r="OD279" s="57"/>
      <c r="OE279" s="57"/>
      <c r="OF279" s="57"/>
    </row>
    <row r="280" spans="3:396" x14ac:dyDescent="0.25">
      <c r="D280" s="57"/>
      <c r="E280" s="57"/>
      <c r="F280" s="57"/>
      <c r="G280" s="57"/>
      <c r="H280" s="57"/>
      <c r="I280" s="57"/>
      <c r="J280" s="57"/>
      <c r="K280" s="57"/>
      <c r="L280" s="57"/>
      <c r="M280" s="57"/>
      <c r="N280" s="57"/>
      <c r="O280" s="57"/>
      <c r="P280" s="57"/>
      <c r="Q280" s="57"/>
      <c r="R280" s="57"/>
      <c r="S280" s="57"/>
      <c r="T280" s="57"/>
      <c r="U280" s="57"/>
      <c r="V280" s="57"/>
      <c r="W280" s="57"/>
      <c r="X280" s="57"/>
      <c r="Y280" s="57"/>
      <c r="Z280" s="57"/>
      <c r="AA280" s="57"/>
      <c r="AB280" s="57"/>
      <c r="AC280" s="57"/>
      <c r="AD280" s="57"/>
      <c r="AE280" s="57"/>
      <c r="AF280" s="57"/>
      <c r="AG280" s="57"/>
      <c r="AH280" s="57"/>
      <c r="AI280" s="57"/>
      <c r="AJ280" s="57"/>
      <c r="AK280" s="57"/>
      <c r="AL280" s="57"/>
      <c r="AM280" s="57"/>
      <c r="AN280" s="57"/>
      <c r="AO280" s="57"/>
      <c r="AP280" s="57"/>
      <c r="AQ280" s="57"/>
      <c r="AR280" s="57"/>
      <c r="AS280" s="57"/>
      <c r="AT280" s="57"/>
      <c r="AU280" s="57"/>
      <c r="AV280" s="57"/>
      <c r="AW280" s="57"/>
      <c r="AX280" s="57"/>
      <c r="AY280" s="57"/>
      <c r="AZ280" s="57"/>
      <c r="BA280" s="57"/>
      <c r="BB280" s="57"/>
      <c r="BC280" s="57"/>
      <c r="BD280" s="57"/>
      <c r="BE280" s="57"/>
      <c r="BF280" s="57"/>
      <c r="BG280" s="57"/>
      <c r="BH280" s="57"/>
      <c r="BI280" s="57"/>
      <c r="BJ280" s="57"/>
      <c r="BK280" s="57"/>
      <c r="BL280" s="57"/>
      <c r="BM280" s="57"/>
      <c r="BN280" s="57"/>
      <c r="BO280" s="57"/>
      <c r="BP280" s="57"/>
      <c r="BQ280" s="57"/>
      <c r="BR280" s="57"/>
      <c r="BS280" s="57"/>
      <c r="BT280" s="57"/>
      <c r="BU280" s="57"/>
      <c r="BV280" s="57"/>
      <c r="BW280" s="57"/>
      <c r="BX280" s="57"/>
      <c r="BY280" s="57"/>
      <c r="BZ280" s="57"/>
      <c r="CA280" s="57"/>
      <c r="CB280" s="57"/>
      <c r="CC280" s="57"/>
      <c r="CD280" s="57"/>
      <c r="CE280" s="57"/>
      <c r="CF280" s="57"/>
      <c r="CG280" s="57"/>
      <c r="CH280" s="57"/>
      <c r="CI280" s="57"/>
      <c r="CJ280" s="57"/>
      <c r="CK280" s="57"/>
      <c r="CL280" s="57"/>
      <c r="CM280" s="57"/>
      <c r="CN280" s="57"/>
      <c r="CO280" s="57"/>
      <c r="CP280" s="57"/>
      <c r="CQ280" s="57"/>
      <c r="CR280" s="57"/>
      <c r="CS280" s="57"/>
      <c r="CT280" s="57"/>
      <c r="CU280" s="57"/>
      <c r="CV280" s="57"/>
      <c r="CW280" s="57"/>
      <c r="CX280" s="57"/>
      <c r="CY280" s="57"/>
      <c r="CZ280" s="57"/>
      <c r="DA280" s="57"/>
      <c r="DB280" s="57"/>
      <c r="DC280" s="57"/>
      <c r="DD280" s="57"/>
      <c r="DE280" s="57"/>
      <c r="DF280" s="57"/>
      <c r="DG280" s="57"/>
      <c r="DH280" s="57"/>
      <c r="DI280" s="57"/>
      <c r="DJ280" s="57"/>
      <c r="DK280" s="57"/>
      <c r="DL280" s="57"/>
      <c r="DM280" s="57"/>
      <c r="DN280" s="57"/>
      <c r="DO280" s="57"/>
      <c r="DP280" s="57"/>
      <c r="DQ280" s="57"/>
      <c r="DR280" s="57"/>
      <c r="DS280" s="57"/>
      <c r="DT280" s="57"/>
      <c r="DU280" s="57"/>
      <c r="DV280" s="57"/>
      <c r="DW280" s="57"/>
      <c r="DX280" s="57"/>
      <c r="DY280" s="57"/>
      <c r="DZ280" s="57"/>
      <c r="EA280" s="57"/>
      <c r="EB280" s="57"/>
      <c r="EC280" s="57"/>
      <c r="ED280" s="57"/>
      <c r="EE280" s="57"/>
      <c r="EF280" s="57"/>
      <c r="EG280" s="57"/>
      <c r="EH280" s="57"/>
      <c r="EI280" s="57"/>
      <c r="EJ280" s="57"/>
      <c r="EK280" s="57"/>
      <c r="EL280" s="57"/>
      <c r="EM280" s="57"/>
      <c r="EN280" s="57"/>
      <c r="EO280" s="57"/>
      <c r="EP280" s="57"/>
      <c r="EQ280" s="57"/>
      <c r="ER280" s="57"/>
      <c r="ES280" s="57"/>
      <c r="ET280" s="57"/>
      <c r="EU280" s="57"/>
      <c r="EV280" s="57"/>
      <c r="EW280" s="57"/>
      <c r="EX280" s="57"/>
      <c r="EY280" s="57"/>
      <c r="EZ280" s="57"/>
      <c r="FA280" s="57"/>
      <c r="FB280" s="57"/>
      <c r="FC280" s="57"/>
      <c r="FD280" s="57"/>
      <c r="FE280" s="57"/>
      <c r="FF280" s="57"/>
      <c r="FG280" s="57"/>
      <c r="FH280" s="57"/>
      <c r="FI280" s="57"/>
      <c r="FJ280" s="57"/>
      <c r="FK280" s="57"/>
      <c r="FL280" s="57"/>
      <c r="FM280" s="57"/>
      <c r="FN280" s="57"/>
      <c r="FO280" s="57"/>
      <c r="FP280" s="57"/>
      <c r="FQ280" s="57"/>
      <c r="FR280" s="57"/>
      <c r="FS280" s="57"/>
      <c r="FT280" s="57"/>
      <c r="FU280" s="57"/>
      <c r="FV280" s="57"/>
      <c r="FW280" s="57"/>
      <c r="FX280" s="57"/>
      <c r="FY280" s="57"/>
      <c r="FZ280" s="57"/>
      <c r="GA280" s="57"/>
      <c r="GB280" s="57"/>
      <c r="GC280" s="57"/>
      <c r="GD280" s="57"/>
      <c r="GE280" s="57"/>
      <c r="GF280" s="57"/>
      <c r="GG280" s="57"/>
      <c r="GH280" s="57"/>
      <c r="GI280" s="57"/>
      <c r="GJ280" s="57"/>
      <c r="GK280" s="57"/>
      <c r="GL280" s="57"/>
      <c r="GM280" s="57"/>
      <c r="GN280" s="57"/>
      <c r="GO280" s="57"/>
      <c r="GP280" s="57"/>
      <c r="GQ280" s="57"/>
      <c r="GR280" s="57"/>
      <c r="GS280" s="57"/>
      <c r="GT280" s="57"/>
      <c r="GU280" s="57"/>
      <c r="GV280" s="57"/>
      <c r="GW280" s="57"/>
      <c r="GX280" s="57"/>
      <c r="GY280" s="57"/>
      <c r="GZ280" s="57"/>
      <c r="HA280" s="57"/>
      <c r="HB280" s="57"/>
      <c r="HC280" s="57"/>
      <c r="HD280" s="57"/>
      <c r="HE280" s="57"/>
      <c r="HF280" s="57"/>
      <c r="HG280" s="57"/>
      <c r="HH280" s="57"/>
      <c r="HI280" s="57"/>
      <c r="HJ280" s="57"/>
      <c r="HK280" s="57"/>
      <c r="HL280" s="57"/>
      <c r="HM280" s="57"/>
      <c r="HN280" s="57"/>
      <c r="HO280" s="57"/>
      <c r="HP280" s="57"/>
      <c r="HQ280" s="57"/>
      <c r="HR280" s="57"/>
      <c r="HS280" s="57"/>
      <c r="HT280" s="57"/>
      <c r="HU280" s="57"/>
      <c r="HV280" s="57"/>
      <c r="HW280" s="57"/>
      <c r="HX280" s="57"/>
      <c r="HY280" s="57"/>
      <c r="HZ280" s="57"/>
      <c r="IA280" s="57"/>
      <c r="IB280" s="57"/>
      <c r="IC280" s="57"/>
      <c r="ID280" s="57"/>
      <c r="IE280" s="57"/>
      <c r="IF280" s="57"/>
      <c r="IG280" s="57"/>
      <c r="IH280" s="57"/>
      <c r="II280" s="57"/>
      <c r="IJ280" s="57"/>
      <c r="IK280" s="57"/>
      <c r="IL280" s="57"/>
      <c r="IM280" s="57"/>
      <c r="IN280" s="57"/>
      <c r="IO280" s="57"/>
      <c r="IP280" s="57"/>
      <c r="IQ280" s="57"/>
      <c r="IR280" s="57"/>
      <c r="IS280" s="57"/>
      <c r="IT280" s="57"/>
      <c r="IU280" s="57"/>
      <c r="IV280" s="57"/>
      <c r="IW280" s="57"/>
      <c r="IX280" s="57"/>
      <c r="IY280" s="57"/>
      <c r="IZ280" s="57"/>
      <c r="JA280" s="57"/>
      <c r="JB280" s="57"/>
      <c r="JC280" s="57"/>
      <c r="JD280" s="57"/>
      <c r="JE280" s="57"/>
      <c r="JF280" s="57"/>
      <c r="JG280" s="57"/>
      <c r="JH280" s="57"/>
      <c r="JI280" s="57"/>
      <c r="JJ280" s="57"/>
      <c r="JK280" s="57"/>
      <c r="JL280" s="57"/>
      <c r="JM280" s="57"/>
      <c r="JN280" s="57"/>
      <c r="JO280" s="57"/>
      <c r="JP280" s="57"/>
      <c r="JQ280" s="57"/>
      <c r="JR280" s="57"/>
      <c r="JS280" s="57"/>
      <c r="JT280" s="57"/>
      <c r="JU280" s="57"/>
      <c r="JV280" s="57"/>
      <c r="JW280" s="57"/>
      <c r="JX280" s="57"/>
      <c r="JY280" s="57"/>
      <c r="JZ280" s="57"/>
      <c r="KA280" s="57"/>
      <c r="KB280" s="57"/>
      <c r="KC280" s="57"/>
      <c r="KD280" s="57"/>
      <c r="KE280" s="57"/>
      <c r="KF280" s="57"/>
      <c r="KG280" s="57"/>
      <c r="KH280" s="57"/>
      <c r="KI280" s="57"/>
      <c r="KJ280" s="57"/>
      <c r="KK280" s="57"/>
      <c r="KL280" s="57"/>
      <c r="KM280" s="57"/>
      <c r="KN280" s="57"/>
      <c r="KO280" s="57"/>
      <c r="KP280" s="57"/>
      <c r="KQ280" s="57"/>
      <c r="KR280" s="57"/>
      <c r="KS280" s="57"/>
      <c r="KT280" s="57"/>
      <c r="KU280" s="57"/>
      <c r="KV280" s="57"/>
      <c r="KW280" s="57"/>
      <c r="KX280" s="57"/>
      <c r="KY280" s="57"/>
      <c r="KZ280" s="57"/>
      <c r="LA280" s="57"/>
      <c r="LB280" s="57"/>
      <c r="LC280" s="57"/>
      <c r="LD280" s="57"/>
      <c r="LE280" s="57"/>
      <c r="LF280" s="57"/>
      <c r="LG280" s="57"/>
      <c r="LH280" s="57"/>
      <c r="LI280" s="57"/>
      <c r="LJ280" s="57"/>
      <c r="LK280" s="57"/>
      <c r="LL280" s="57"/>
      <c r="LM280" s="57"/>
      <c r="LN280" s="57"/>
      <c r="LO280" s="57"/>
      <c r="LP280" s="57"/>
      <c r="LQ280" s="57"/>
      <c r="LR280" s="57"/>
      <c r="LS280" s="57"/>
      <c r="LT280" s="57"/>
      <c r="LU280" s="57"/>
      <c r="LV280" s="57"/>
      <c r="LW280" s="57"/>
      <c r="LX280" s="57"/>
      <c r="LY280" s="57"/>
      <c r="LZ280" s="57"/>
      <c r="MA280" s="57"/>
      <c r="MB280" s="57"/>
      <c r="MC280" s="57"/>
      <c r="MD280" s="57"/>
      <c r="ME280" s="57"/>
      <c r="MF280" s="57"/>
      <c r="MG280" s="57"/>
      <c r="MH280" s="57"/>
      <c r="MI280" s="57"/>
      <c r="MJ280" s="57"/>
      <c r="MK280" s="57"/>
      <c r="ML280" s="57"/>
      <c r="MM280" s="57"/>
      <c r="MN280" s="57"/>
      <c r="MO280" s="57"/>
      <c r="MP280" s="57"/>
      <c r="MQ280" s="57"/>
      <c r="MR280" s="57"/>
      <c r="MS280" s="57"/>
      <c r="MT280" s="57"/>
      <c r="MU280" s="57"/>
      <c r="MV280" s="57"/>
      <c r="MW280" s="57"/>
      <c r="MX280" s="57"/>
      <c r="MY280" s="57"/>
      <c r="MZ280" s="57"/>
      <c r="NA280" s="57"/>
      <c r="NB280" s="57"/>
      <c r="NC280" s="57"/>
      <c r="ND280" s="57"/>
      <c r="NE280" s="57"/>
      <c r="NF280" s="57"/>
      <c r="NG280" s="57"/>
      <c r="NH280" s="57"/>
      <c r="NI280" s="57"/>
      <c r="NJ280" s="57"/>
      <c r="NK280" s="57"/>
      <c r="NL280" s="57"/>
      <c r="NM280" s="57"/>
      <c r="NN280" s="57"/>
      <c r="NO280" s="57"/>
      <c r="NP280" s="57"/>
      <c r="NQ280" s="57"/>
      <c r="NR280" s="57"/>
      <c r="NS280" s="57"/>
      <c r="NT280" s="57"/>
      <c r="NU280" s="57"/>
      <c r="NV280" s="57"/>
      <c r="NW280" s="57"/>
      <c r="NX280" s="57"/>
      <c r="NY280" s="57"/>
      <c r="NZ280" s="57"/>
      <c r="OA280" s="57"/>
      <c r="OB280" s="57"/>
      <c r="OC280" s="57"/>
      <c r="OD280" s="57"/>
      <c r="OE280" s="57"/>
      <c r="OF280" s="57"/>
    </row>
    <row r="281" spans="3:396" x14ac:dyDescent="0.25">
      <c r="D281" s="57"/>
      <c r="E281" s="57"/>
      <c r="F281" s="57"/>
      <c r="G281" s="57"/>
      <c r="H281" s="57"/>
      <c r="I281" s="57"/>
      <c r="J281" s="57"/>
      <c r="K281" s="57"/>
      <c r="L281" s="57"/>
      <c r="M281" s="57"/>
      <c r="N281" s="57"/>
      <c r="O281" s="57"/>
      <c r="P281" s="57"/>
      <c r="Q281" s="57"/>
      <c r="R281" s="57"/>
      <c r="S281" s="57"/>
      <c r="T281" s="57"/>
      <c r="U281" s="57"/>
      <c r="V281" s="57"/>
      <c r="W281" s="57"/>
      <c r="X281" s="57"/>
      <c r="Y281" s="57"/>
      <c r="Z281" s="57"/>
      <c r="AA281" s="57"/>
      <c r="AB281" s="57"/>
      <c r="AC281" s="57"/>
      <c r="AD281" s="57"/>
      <c r="AE281" s="57"/>
      <c r="AF281" s="57"/>
      <c r="AG281" s="57"/>
      <c r="AH281" s="57"/>
      <c r="AI281" s="57"/>
      <c r="AJ281" s="57"/>
      <c r="AK281" s="57"/>
      <c r="AL281" s="57"/>
      <c r="AM281" s="57"/>
      <c r="AN281" s="57"/>
      <c r="AO281" s="57"/>
      <c r="AP281" s="57"/>
      <c r="AQ281" s="57"/>
      <c r="AR281" s="57"/>
      <c r="AS281" s="57"/>
      <c r="AT281" s="57"/>
      <c r="AU281" s="57"/>
      <c r="AV281" s="57"/>
      <c r="AW281" s="57"/>
      <c r="AX281" s="57"/>
      <c r="AY281" s="57"/>
      <c r="AZ281" s="57"/>
      <c r="BA281" s="57"/>
      <c r="BB281" s="57"/>
      <c r="BC281" s="57"/>
      <c r="BD281" s="57"/>
      <c r="BE281" s="57"/>
      <c r="BF281" s="57"/>
      <c r="BG281" s="57"/>
      <c r="BH281" s="57"/>
      <c r="BI281" s="57"/>
      <c r="BJ281" s="57"/>
      <c r="BK281" s="57"/>
      <c r="BL281" s="57"/>
      <c r="BM281" s="57"/>
      <c r="BN281" s="57"/>
      <c r="BO281" s="57"/>
      <c r="BP281" s="57"/>
      <c r="BQ281" s="57"/>
      <c r="BR281" s="57"/>
      <c r="BS281" s="57"/>
      <c r="BT281" s="57"/>
      <c r="BU281" s="57"/>
      <c r="BV281" s="57"/>
      <c r="BW281" s="57"/>
      <c r="BX281" s="57"/>
      <c r="BY281" s="57"/>
      <c r="BZ281" s="57"/>
      <c r="CA281" s="57"/>
      <c r="CB281" s="57"/>
      <c r="CC281" s="57"/>
      <c r="CD281" s="57"/>
      <c r="CE281" s="57"/>
      <c r="CF281" s="57"/>
      <c r="CG281" s="57"/>
      <c r="CH281" s="57"/>
      <c r="CI281" s="57"/>
      <c r="CJ281" s="57"/>
      <c r="CK281" s="57"/>
      <c r="CL281" s="57"/>
      <c r="CM281" s="57"/>
      <c r="CN281" s="57"/>
      <c r="CO281" s="57"/>
      <c r="CP281" s="57"/>
      <c r="CQ281" s="57"/>
      <c r="CR281" s="57"/>
      <c r="CS281" s="57"/>
      <c r="CT281" s="57"/>
      <c r="CU281" s="57"/>
      <c r="CV281" s="57"/>
      <c r="CW281" s="57"/>
      <c r="CX281" s="57"/>
      <c r="CY281" s="57"/>
      <c r="CZ281" s="57"/>
      <c r="DA281" s="57"/>
      <c r="DB281" s="57"/>
      <c r="DC281" s="57"/>
      <c r="DD281" s="57"/>
      <c r="DE281" s="57"/>
      <c r="DF281" s="57"/>
      <c r="DG281" s="57"/>
      <c r="DH281" s="57"/>
      <c r="DI281" s="57"/>
      <c r="DJ281" s="57"/>
      <c r="DK281" s="57"/>
      <c r="DL281" s="57"/>
      <c r="DM281" s="57"/>
      <c r="DN281" s="57"/>
      <c r="DO281" s="57"/>
      <c r="DP281" s="57"/>
      <c r="DQ281" s="57"/>
      <c r="DR281" s="57"/>
      <c r="DS281" s="57"/>
      <c r="DT281" s="57"/>
      <c r="DU281" s="57"/>
      <c r="DV281" s="57"/>
      <c r="DW281" s="57"/>
      <c r="DX281" s="57"/>
      <c r="DY281" s="57"/>
      <c r="DZ281" s="57"/>
      <c r="EA281" s="57"/>
      <c r="EB281" s="57"/>
      <c r="EC281" s="57"/>
      <c r="ED281" s="57"/>
      <c r="EE281" s="57"/>
      <c r="EF281" s="57"/>
      <c r="EG281" s="57"/>
      <c r="EH281" s="57"/>
      <c r="EI281" s="57"/>
      <c r="EJ281" s="57"/>
      <c r="EK281" s="57"/>
      <c r="EL281" s="57"/>
      <c r="EM281" s="57"/>
      <c r="EN281" s="57"/>
      <c r="EO281" s="57"/>
      <c r="EP281" s="57"/>
      <c r="EQ281" s="57"/>
      <c r="ER281" s="57"/>
      <c r="ES281" s="57"/>
      <c r="ET281" s="57"/>
      <c r="EU281" s="57"/>
      <c r="EV281" s="57"/>
      <c r="EW281" s="57"/>
      <c r="EX281" s="57"/>
      <c r="EY281" s="57"/>
      <c r="EZ281" s="57"/>
      <c r="FA281" s="57"/>
      <c r="FB281" s="57"/>
      <c r="FC281" s="57"/>
      <c r="FD281" s="57"/>
      <c r="FE281" s="57"/>
      <c r="FF281" s="57"/>
      <c r="FG281" s="57"/>
      <c r="FH281" s="57"/>
      <c r="FI281" s="57"/>
      <c r="FJ281" s="57"/>
      <c r="FK281" s="57"/>
      <c r="FL281" s="57"/>
      <c r="FM281" s="57"/>
      <c r="FN281" s="57"/>
      <c r="FO281" s="57"/>
      <c r="FP281" s="57"/>
      <c r="FQ281" s="57"/>
      <c r="FR281" s="57"/>
      <c r="FS281" s="57"/>
      <c r="FT281" s="57"/>
      <c r="FU281" s="57"/>
      <c r="FV281" s="57"/>
      <c r="FW281" s="57"/>
      <c r="FX281" s="57"/>
      <c r="FY281" s="57"/>
      <c r="FZ281" s="57"/>
      <c r="GA281" s="57"/>
      <c r="GB281" s="57"/>
      <c r="GC281" s="57"/>
      <c r="GD281" s="57"/>
      <c r="GE281" s="57"/>
      <c r="GF281" s="57"/>
      <c r="GG281" s="57"/>
      <c r="GH281" s="57"/>
      <c r="GI281" s="57"/>
      <c r="GJ281" s="57"/>
      <c r="GK281" s="57"/>
      <c r="GL281" s="57"/>
      <c r="GM281" s="57"/>
      <c r="GN281" s="57"/>
      <c r="GO281" s="57"/>
      <c r="GP281" s="57"/>
      <c r="GQ281" s="57"/>
      <c r="GR281" s="57"/>
      <c r="GS281" s="57"/>
      <c r="GT281" s="57"/>
      <c r="GU281" s="57"/>
      <c r="GV281" s="57"/>
      <c r="GW281" s="57"/>
      <c r="GX281" s="57"/>
      <c r="GY281" s="57"/>
      <c r="GZ281" s="57"/>
      <c r="HA281" s="57"/>
      <c r="HB281" s="57"/>
      <c r="HC281" s="57"/>
      <c r="HD281" s="57"/>
      <c r="HE281" s="57"/>
      <c r="HF281" s="57"/>
      <c r="HG281" s="57"/>
      <c r="HH281" s="57"/>
      <c r="HI281" s="57"/>
      <c r="HJ281" s="57"/>
      <c r="HK281" s="57"/>
      <c r="HL281" s="57"/>
      <c r="HM281" s="57"/>
      <c r="HN281" s="57"/>
      <c r="HO281" s="57"/>
      <c r="HP281" s="57"/>
      <c r="HQ281" s="57"/>
      <c r="HR281" s="57"/>
      <c r="HS281" s="57"/>
      <c r="HT281" s="57"/>
      <c r="HU281" s="57"/>
      <c r="HV281" s="57"/>
      <c r="HW281" s="57"/>
      <c r="HX281" s="57"/>
      <c r="HY281" s="57"/>
      <c r="HZ281" s="57"/>
      <c r="IA281" s="57"/>
      <c r="IB281" s="57"/>
      <c r="IC281" s="57"/>
      <c r="ID281" s="57"/>
      <c r="IE281" s="57"/>
      <c r="IF281" s="57"/>
      <c r="IG281" s="57"/>
      <c r="IH281" s="57"/>
      <c r="II281" s="57"/>
      <c r="IJ281" s="57"/>
      <c r="IK281" s="57"/>
      <c r="IL281" s="57"/>
      <c r="IM281" s="57"/>
      <c r="IN281" s="57"/>
      <c r="IO281" s="57"/>
      <c r="IP281" s="57"/>
      <c r="IQ281" s="57"/>
      <c r="IR281" s="57"/>
      <c r="IS281" s="57"/>
      <c r="IT281" s="57"/>
      <c r="IU281" s="57"/>
      <c r="IV281" s="57"/>
      <c r="IW281" s="57"/>
      <c r="IX281" s="57"/>
      <c r="IY281" s="57"/>
      <c r="IZ281" s="57"/>
      <c r="JA281" s="57"/>
      <c r="JB281" s="57"/>
      <c r="JC281" s="57"/>
      <c r="JD281" s="57"/>
      <c r="JE281" s="57"/>
      <c r="JF281" s="57"/>
      <c r="JG281" s="57"/>
      <c r="JH281" s="57"/>
      <c r="JI281" s="57"/>
      <c r="JJ281" s="57"/>
      <c r="JK281" s="57"/>
      <c r="JL281" s="57"/>
      <c r="JM281" s="57"/>
      <c r="JN281" s="57"/>
      <c r="JO281" s="57"/>
      <c r="JP281" s="57"/>
      <c r="JQ281" s="57"/>
      <c r="JR281" s="57"/>
      <c r="JS281" s="57"/>
      <c r="JT281" s="57"/>
      <c r="JU281" s="57"/>
      <c r="JV281" s="57"/>
      <c r="JW281" s="57"/>
      <c r="JX281" s="57"/>
      <c r="JY281" s="57"/>
      <c r="JZ281" s="57"/>
      <c r="KA281" s="57"/>
      <c r="KB281" s="57"/>
      <c r="KC281" s="57"/>
      <c r="KD281" s="57"/>
      <c r="KE281" s="57"/>
      <c r="KF281" s="57"/>
      <c r="KG281" s="57"/>
      <c r="KH281" s="57"/>
      <c r="KI281" s="57"/>
      <c r="KJ281" s="57"/>
      <c r="KK281" s="57"/>
      <c r="KL281" s="57"/>
      <c r="KM281" s="57"/>
      <c r="KN281" s="57"/>
      <c r="KO281" s="57"/>
      <c r="KP281" s="57"/>
      <c r="KQ281" s="57"/>
      <c r="KR281" s="57"/>
      <c r="KS281" s="57"/>
      <c r="KT281" s="57"/>
      <c r="KU281" s="57"/>
      <c r="KV281" s="57"/>
      <c r="KW281" s="57"/>
      <c r="KX281" s="57"/>
      <c r="KY281" s="57"/>
      <c r="KZ281" s="57"/>
      <c r="LA281" s="57"/>
      <c r="LB281" s="57"/>
      <c r="LC281" s="57"/>
      <c r="LD281" s="57"/>
      <c r="LE281" s="57"/>
      <c r="LF281" s="57"/>
      <c r="LG281" s="57"/>
      <c r="LH281" s="57"/>
      <c r="LI281" s="57"/>
      <c r="LJ281" s="57"/>
      <c r="LK281" s="57"/>
      <c r="LL281" s="57"/>
      <c r="LM281" s="57"/>
      <c r="LN281" s="57"/>
      <c r="LO281" s="57"/>
      <c r="LP281" s="57"/>
      <c r="LQ281" s="57"/>
      <c r="LR281" s="57"/>
      <c r="LS281" s="57"/>
      <c r="LT281" s="57"/>
      <c r="LU281" s="57"/>
      <c r="LV281" s="57"/>
      <c r="LW281" s="57"/>
      <c r="LX281" s="57"/>
      <c r="LY281" s="57"/>
      <c r="LZ281" s="57"/>
      <c r="MA281" s="57"/>
      <c r="MB281" s="57"/>
      <c r="MC281" s="57"/>
      <c r="MD281" s="57"/>
      <c r="ME281" s="57"/>
      <c r="MF281" s="57"/>
      <c r="MG281" s="57"/>
      <c r="MH281" s="57"/>
      <c r="MI281" s="57"/>
      <c r="MJ281" s="57"/>
      <c r="MK281" s="57"/>
      <c r="ML281" s="57"/>
      <c r="MM281" s="57"/>
      <c r="MN281" s="57"/>
      <c r="MO281" s="57"/>
      <c r="MP281" s="57"/>
      <c r="MQ281" s="57"/>
      <c r="MR281" s="57"/>
      <c r="MS281" s="57"/>
      <c r="MT281" s="57"/>
      <c r="MU281" s="57"/>
      <c r="MV281" s="57"/>
      <c r="MW281" s="57"/>
      <c r="MX281" s="57"/>
      <c r="MY281" s="57"/>
      <c r="MZ281" s="57"/>
      <c r="NA281" s="57"/>
      <c r="NB281" s="57"/>
      <c r="NC281" s="57"/>
      <c r="ND281" s="57"/>
      <c r="NE281" s="57"/>
      <c r="NF281" s="57"/>
      <c r="NG281" s="57"/>
      <c r="NH281" s="57"/>
      <c r="NI281" s="57"/>
      <c r="NJ281" s="57"/>
      <c r="NK281" s="57"/>
      <c r="NL281" s="57"/>
      <c r="NM281" s="57"/>
      <c r="NN281" s="57"/>
      <c r="NO281" s="57"/>
      <c r="NP281" s="57"/>
      <c r="NQ281" s="57"/>
      <c r="NR281" s="57"/>
      <c r="NS281" s="57"/>
      <c r="NT281" s="57"/>
      <c r="NU281" s="57"/>
      <c r="NV281" s="57"/>
      <c r="NW281" s="57"/>
      <c r="NX281" s="57"/>
      <c r="NY281" s="57"/>
      <c r="NZ281" s="57"/>
      <c r="OA281" s="57"/>
      <c r="OB281" s="57"/>
      <c r="OC281" s="57"/>
      <c r="OD281" s="57"/>
      <c r="OE281" s="57"/>
      <c r="OF281" s="57"/>
    </row>
    <row r="282" spans="3:396" x14ac:dyDescent="0.25">
      <c r="D282" s="57"/>
      <c r="E282" s="57"/>
      <c r="F282" s="57"/>
      <c r="G282" s="57"/>
      <c r="H282" s="57"/>
      <c r="I282" s="57"/>
      <c r="J282" s="57"/>
      <c r="K282" s="57"/>
      <c r="L282" s="57"/>
      <c r="M282" s="57"/>
      <c r="N282" s="57"/>
      <c r="O282" s="57"/>
      <c r="P282" s="57"/>
      <c r="Q282" s="57"/>
      <c r="R282" s="57"/>
      <c r="S282" s="57"/>
      <c r="T282" s="57"/>
      <c r="U282" s="57"/>
      <c r="V282" s="57"/>
      <c r="W282" s="57"/>
      <c r="X282" s="57"/>
      <c r="Y282" s="57"/>
      <c r="Z282" s="57"/>
      <c r="AA282" s="57"/>
      <c r="AB282" s="57"/>
      <c r="AC282" s="57"/>
      <c r="AD282" s="57"/>
      <c r="AE282" s="57"/>
      <c r="AF282" s="57"/>
      <c r="AG282" s="57"/>
      <c r="AH282" s="57"/>
      <c r="AI282" s="57"/>
      <c r="AJ282" s="57"/>
      <c r="AK282" s="57"/>
      <c r="AL282" s="57"/>
      <c r="AM282" s="57"/>
      <c r="AN282" s="57"/>
      <c r="AO282" s="57"/>
      <c r="AP282" s="57"/>
      <c r="AQ282" s="57"/>
      <c r="AR282" s="57"/>
      <c r="AS282" s="57"/>
      <c r="AT282" s="57"/>
      <c r="AU282" s="57"/>
      <c r="AV282" s="57"/>
      <c r="AW282" s="57"/>
      <c r="AX282" s="57"/>
      <c r="AY282" s="57"/>
      <c r="AZ282" s="57"/>
      <c r="BA282" s="57"/>
      <c r="BB282" s="57"/>
      <c r="BC282" s="57"/>
      <c r="BD282" s="57"/>
      <c r="BE282" s="57"/>
      <c r="BF282" s="57"/>
      <c r="BG282" s="57"/>
      <c r="BH282" s="57"/>
      <c r="BI282" s="57"/>
      <c r="BJ282" s="57"/>
      <c r="BK282" s="57"/>
      <c r="BL282" s="57"/>
      <c r="BM282" s="57"/>
      <c r="BN282" s="57"/>
      <c r="BO282" s="57"/>
      <c r="BP282" s="57"/>
      <c r="BQ282" s="57"/>
      <c r="BR282" s="57"/>
      <c r="BS282" s="57"/>
      <c r="BT282" s="57"/>
      <c r="BU282" s="57"/>
      <c r="BV282" s="57"/>
      <c r="BW282" s="57"/>
      <c r="BX282" s="57"/>
      <c r="BY282" s="57"/>
      <c r="BZ282" s="57"/>
      <c r="CA282" s="57"/>
      <c r="CB282" s="57"/>
      <c r="CC282" s="57"/>
      <c r="CD282" s="57"/>
      <c r="CE282" s="57"/>
      <c r="CF282" s="57"/>
      <c r="CG282" s="57"/>
      <c r="CH282" s="57"/>
      <c r="CI282" s="57"/>
      <c r="CJ282" s="57"/>
      <c r="CK282" s="57"/>
      <c r="CL282" s="57"/>
      <c r="CM282" s="57"/>
      <c r="CN282" s="57"/>
      <c r="CO282" s="57"/>
      <c r="CP282" s="57"/>
      <c r="CQ282" s="57"/>
      <c r="CR282" s="57"/>
      <c r="CS282" s="57"/>
      <c r="CT282" s="57"/>
      <c r="CU282" s="57"/>
      <c r="CV282" s="57"/>
      <c r="CW282" s="57"/>
      <c r="CX282" s="57"/>
      <c r="CY282" s="57"/>
      <c r="CZ282" s="57"/>
      <c r="DA282" s="57"/>
      <c r="DB282" s="57"/>
      <c r="DC282" s="57"/>
      <c r="DD282" s="57"/>
      <c r="DE282" s="57"/>
      <c r="DF282" s="57"/>
      <c r="DG282" s="57"/>
      <c r="DH282" s="57"/>
      <c r="DI282" s="57"/>
      <c r="DJ282" s="57"/>
      <c r="DK282" s="57"/>
      <c r="DL282" s="57"/>
      <c r="DM282" s="57"/>
      <c r="DN282" s="57"/>
      <c r="DO282" s="57"/>
      <c r="DP282" s="57"/>
      <c r="DQ282" s="57"/>
      <c r="DR282" s="57"/>
      <c r="DS282" s="57"/>
      <c r="DT282" s="57"/>
      <c r="DU282" s="57"/>
      <c r="DV282" s="57"/>
      <c r="DW282" s="57"/>
      <c r="DX282" s="57"/>
      <c r="DY282" s="57"/>
      <c r="DZ282" s="57"/>
      <c r="EA282" s="57"/>
      <c r="EB282" s="57"/>
      <c r="EC282" s="57"/>
      <c r="ED282" s="57"/>
      <c r="EE282" s="57"/>
      <c r="EF282" s="57"/>
      <c r="EG282" s="57"/>
      <c r="EH282" s="57"/>
      <c r="EI282" s="57"/>
      <c r="EJ282" s="57"/>
      <c r="EK282" s="57"/>
      <c r="EL282" s="57"/>
      <c r="EM282" s="57"/>
      <c r="EN282" s="57"/>
      <c r="EO282" s="57"/>
      <c r="EP282" s="57"/>
      <c r="EQ282" s="57"/>
      <c r="ER282" s="57"/>
      <c r="ES282" s="57"/>
      <c r="ET282" s="57"/>
      <c r="EU282" s="57"/>
      <c r="EV282" s="57"/>
      <c r="EW282" s="57"/>
      <c r="EX282" s="57"/>
      <c r="EY282" s="57"/>
      <c r="EZ282" s="57"/>
      <c r="FA282" s="57"/>
      <c r="FB282" s="57"/>
      <c r="FC282" s="57"/>
      <c r="FD282" s="57"/>
      <c r="FE282" s="57"/>
      <c r="FF282" s="57"/>
      <c r="FG282" s="57"/>
      <c r="FH282" s="57"/>
      <c r="FI282" s="57"/>
      <c r="FJ282" s="57"/>
      <c r="FK282" s="57"/>
      <c r="FL282" s="57"/>
      <c r="FM282" s="57"/>
      <c r="FN282" s="57"/>
      <c r="FO282" s="57"/>
      <c r="FP282" s="57"/>
      <c r="FQ282" s="57"/>
      <c r="FR282" s="57"/>
      <c r="FS282" s="57"/>
      <c r="FT282" s="57"/>
      <c r="FU282" s="57"/>
      <c r="FV282" s="57"/>
      <c r="FW282" s="57"/>
      <c r="FX282" s="57"/>
      <c r="FY282" s="57"/>
      <c r="FZ282" s="57"/>
      <c r="GA282" s="57"/>
      <c r="GB282" s="57"/>
      <c r="GC282" s="57"/>
      <c r="GD282" s="57"/>
      <c r="GE282" s="57"/>
      <c r="GF282" s="57"/>
      <c r="GG282" s="57"/>
      <c r="GH282" s="57"/>
      <c r="GI282" s="57"/>
      <c r="GJ282" s="57"/>
      <c r="GK282" s="57"/>
      <c r="GL282" s="57"/>
      <c r="GM282" s="57"/>
      <c r="GN282" s="57"/>
      <c r="GO282" s="57"/>
      <c r="GP282" s="57"/>
      <c r="GQ282" s="57"/>
      <c r="GR282" s="57"/>
      <c r="GS282" s="57"/>
      <c r="GT282" s="57"/>
      <c r="GU282" s="57"/>
      <c r="GV282" s="57"/>
      <c r="GW282" s="57"/>
      <c r="GX282" s="57"/>
      <c r="GY282" s="57"/>
      <c r="GZ282" s="57"/>
      <c r="HA282" s="57"/>
      <c r="HB282" s="57"/>
      <c r="HC282" s="57"/>
      <c r="HD282" s="57"/>
      <c r="HE282" s="57"/>
      <c r="HF282" s="57"/>
      <c r="HG282" s="57"/>
      <c r="HH282" s="57"/>
      <c r="HI282" s="57"/>
      <c r="HJ282" s="57"/>
      <c r="HK282" s="57"/>
      <c r="HL282" s="57"/>
      <c r="HM282" s="57"/>
      <c r="HN282" s="57"/>
      <c r="HO282" s="57"/>
      <c r="HP282" s="57"/>
      <c r="HQ282" s="57"/>
      <c r="HR282" s="57"/>
      <c r="HS282" s="57"/>
      <c r="HT282" s="57"/>
      <c r="HU282" s="57"/>
      <c r="HV282" s="57"/>
      <c r="HW282" s="57"/>
      <c r="HX282" s="57"/>
      <c r="HY282" s="57"/>
      <c r="HZ282" s="57"/>
      <c r="IA282" s="57"/>
      <c r="IB282" s="57"/>
      <c r="IC282" s="57"/>
      <c r="ID282" s="57"/>
      <c r="IE282" s="57"/>
      <c r="IF282" s="57"/>
      <c r="IG282" s="57"/>
      <c r="IH282" s="57"/>
      <c r="II282" s="57"/>
      <c r="IJ282" s="57"/>
      <c r="IK282" s="57"/>
      <c r="IL282" s="57"/>
      <c r="IM282" s="57"/>
      <c r="IN282" s="57"/>
      <c r="IO282" s="57"/>
      <c r="IP282" s="57"/>
      <c r="IQ282" s="57"/>
      <c r="IR282" s="57"/>
      <c r="IS282" s="57"/>
      <c r="IT282" s="57"/>
      <c r="IU282" s="57"/>
      <c r="IV282" s="57"/>
      <c r="IW282" s="57"/>
      <c r="IX282" s="57"/>
      <c r="IY282" s="57"/>
      <c r="IZ282" s="57"/>
      <c r="JA282" s="57"/>
      <c r="JB282" s="57"/>
      <c r="JC282" s="57"/>
      <c r="JD282" s="57"/>
      <c r="JE282" s="57"/>
      <c r="JF282" s="57"/>
      <c r="JG282" s="57"/>
      <c r="JH282" s="57"/>
      <c r="JI282" s="57"/>
      <c r="JJ282" s="57"/>
      <c r="JK282" s="57"/>
      <c r="JL282" s="57"/>
      <c r="JM282" s="57"/>
      <c r="JN282" s="57"/>
      <c r="JO282" s="57"/>
      <c r="JP282" s="57"/>
      <c r="JQ282" s="57"/>
      <c r="JR282" s="57"/>
      <c r="JS282" s="57"/>
      <c r="JT282" s="57"/>
      <c r="JU282" s="57"/>
      <c r="JV282" s="57"/>
      <c r="JW282" s="57"/>
      <c r="JX282" s="57"/>
      <c r="JY282" s="57"/>
      <c r="JZ282" s="57"/>
      <c r="KA282" s="57"/>
      <c r="KB282" s="57"/>
      <c r="KC282" s="57"/>
      <c r="KD282" s="57"/>
      <c r="KE282" s="57"/>
      <c r="KF282" s="57"/>
      <c r="KG282" s="57"/>
      <c r="KH282" s="57"/>
      <c r="KI282" s="57"/>
      <c r="KJ282" s="57"/>
      <c r="KK282" s="57"/>
      <c r="KL282" s="57"/>
      <c r="KM282" s="57"/>
      <c r="KN282" s="57"/>
      <c r="KO282" s="57"/>
      <c r="KP282" s="57"/>
      <c r="KQ282" s="57"/>
      <c r="KR282" s="57"/>
      <c r="KS282" s="57"/>
      <c r="KT282" s="57"/>
      <c r="KU282" s="57"/>
      <c r="KV282" s="57"/>
      <c r="KW282" s="57"/>
      <c r="KX282" s="57"/>
      <c r="KY282" s="57"/>
      <c r="KZ282" s="57"/>
      <c r="LA282" s="57"/>
      <c r="LB282" s="57"/>
      <c r="LC282" s="57"/>
      <c r="LD282" s="57"/>
      <c r="LE282" s="57"/>
      <c r="LF282" s="57"/>
      <c r="LG282" s="57"/>
      <c r="LH282" s="57"/>
      <c r="LI282" s="57"/>
      <c r="LJ282" s="57"/>
      <c r="LK282" s="57"/>
      <c r="LL282" s="57"/>
      <c r="LM282" s="57"/>
      <c r="LN282" s="57"/>
      <c r="LO282" s="57"/>
      <c r="LP282" s="57"/>
      <c r="LQ282" s="57"/>
      <c r="LR282" s="57"/>
      <c r="LS282" s="57"/>
      <c r="LT282" s="57"/>
      <c r="LU282" s="57"/>
      <c r="LV282" s="57"/>
      <c r="LW282" s="57"/>
      <c r="LX282" s="57"/>
      <c r="LY282" s="57"/>
      <c r="LZ282" s="57"/>
      <c r="MA282" s="57"/>
      <c r="MB282" s="57"/>
      <c r="MC282" s="57"/>
      <c r="MD282" s="57"/>
      <c r="ME282" s="57"/>
      <c r="MF282" s="57"/>
      <c r="MG282" s="57"/>
      <c r="MH282" s="57"/>
      <c r="MI282" s="57"/>
      <c r="MJ282" s="57"/>
      <c r="MK282" s="57"/>
      <c r="ML282" s="57"/>
      <c r="MM282" s="57"/>
      <c r="MN282" s="57"/>
      <c r="MO282" s="57"/>
      <c r="MP282" s="57"/>
      <c r="MQ282" s="57"/>
      <c r="MR282" s="57"/>
      <c r="MS282" s="57"/>
      <c r="MT282" s="57"/>
      <c r="MU282" s="57"/>
      <c r="MV282" s="57"/>
      <c r="MW282" s="57"/>
      <c r="MX282" s="57"/>
      <c r="MY282" s="57"/>
      <c r="MZ282" s="57"/>
      <c r="NA282" s="57"/>
      <c r="NB282" s="57"/>
      <c r="NC282" s="57"/>
      <c r="ND282" s="57"/>
      <c r="NE282" s="57"/>
      <c r="NF282" s="57"/>
      <c r="NG282" s="57"/>
      <c r="NH282" s="57"/>
      <c r="NI282" s="57"/>
      <c r="NJ282" s="57"/>
      <c r="NK282" s="57"/>
      <c r="NL282" s="57"/>
      <c r="NM282" s="57"/>
      <c r="NN282" s="57"/>
      <c r="NO282" s="57"/>
      <c r="NP282" s="57"/>
      <c r="NQ282" s="57"/>
      <c r="NR282" s="57"/>
      <c r="NS282" s="57"/>
      <c r="NT282" s="57"/>
      <c r="NU282" s="57"/>
      <c r="NV282" s="57"/>
      <c r="NW282" s="57"/>
      <c r="NX282" s="57"/>
      <c r="NY282" s="57"/>
      <c r="NZ282" s="57"/>
      <c r="OA282" s="57"/>
      <c r="OB282" s="57"/>
      <c r="OC282" s="57"/>
      <c r="OD282" s="57"/>
      <c r="OE282" s="57"/>
      <c r="OF282" s="57"/>
    </row>
    <row r="283" spans="3:396" x14ac:dyDescent="0.25">
      <c r="D283" s="57"/>
      <c r="E283" s="57"/>
      <c r="F283" s="57"/>
      <c r="G283" s="57"/>
      <c r="H283" s="57"/>
      <c r="I283" s="57"/>
      <c r="J283" s="57"/>
      <c r="K283" s="57"/>
      <c r="L283" s="57"/>
      <c r="M283" s="57"/>
      <c r="N283" s="57"/>
      <c r="O283" s="57"/>
      <c r="P283" s="57"/>
      <c r="Q283" s="57"/>
      <c r="R283" s="57"/>
      <c r="S283" s="57"/>
      <c r="T283" s="57"/>
      <c r="U283" s="57"/>
      <c r="V283" s="57"/>
      <c r="W283" s="57"/>
      <c r="X283" s="57"/>
      <c r="Y283" s="57"/>
      <c r="Z283" s="57"/>
      <c r="AA283" s="57"/>
      <c r="AB283" s="57"/>
      <c r="AC283" s="57"/>
      <c r="AD283" s="57"/>
      <c r="AE283" s="57"/>
      <c r="AF283" s="57"/>
      <c r="AG283" s="57"/>
      <c r="AH283" s="57"/>
      <c r="AI283" s="57"/>
      <c r="AJ283" s="57"/>
      <c r="AK283" s="57"/>
      <c r="AL283" s="57"/>
      <c r="AM283" s="57"/>
      <c r="AN283" s="57"/>
      <c r="AO283" s="57"/>
      <c r="AP283" s="57"/>
      <c r="AQ283" s="57"/>
      <c r="AR283" s="57"/>
      <c r="AS283" s="57"/>
      <c r="AT283" s="57"/>
      <c r="AU283" s="57"/>
      <c r="AV283" s="57"/>
      <c r="AW283" s="57"/>
      <c r="AX283" s="57"/>
      <c r="AY283" s="57"/>
      <c r="AZ283" s="57"/>
      <c r="BA283" s="57"/>
      <c r="BB283" s="57"/>
      <c r="BC283" s="57"/>
      <c r="BD283" s="57"/>
      <c r="BE283" s="57"/>
      <c r="BF283" s="57"/>
      <c r="BG283" s="57"/>
      <c r="BH283" s="57"/>
      <c r="BI283" s="57"/>
      <c r="BJ283" s="57"/>
      <c r="BK283" s="57"/>
      <c r="BL283" s="57"/>
      <c r="BM283" s="57"/>
      <c r="BN283" s="57"/>
      <c r="BO283" s="57"/>
      <c r="BP283" s="57"/>
      <c r="BQ283" s="57"/>
      <c r="BR283" s="57"/>
      <c r="BS283" s="57"/>
      <c r="BT283" s="57"/>
      <c r="BU283" s="57"/>
      <c r="BV283" s="57"/>
      <c r="BW283" s="57"/>
      <c r="BX283" s="57"/>
      <c r="BY283" s="57"/>
      <c r="BZ283" s="57"/>
      <c r="CA283" s="57"/>
      <c r="CB283" s="57"/>
      <c r="CC283" s="57"/>
      <c r="CD283" s="57"/>
      <c r="CE283" s="57"/>
      <c r="CF283" s="57"/>
      <c r="CG283" s="57"/>
      <c r="CH283" s="57"/>
      <c r="CI283" s="57"/>
      <c r="CJ283" s="57"/>
      <c r="CK283" s="57"/>
      <c r="CL283" s="57"/>
      <c r="CM283" s="57"/>
      <c r="CN283" s="57"/>
      <c r="CO283" s="57"/>
      <c r="CP283" s="57"/>
      <c r="CQ283" s="57"/>
      <c r="CR283" s="57"/>
      <c r="CS283" s="57"/>
      <c r="CT283" s="57"/>
      <c r="CU283" s="57"/>
      <c r="CV283" s="57"/>
      <c r="CW283" s="57"/>
      <c r="CX283" s="57"/>
      <c r="CY283" s="57"/>
      <c r="CZ283" s="57"/>
      <c r="DA283" s="57"/>
      <c r="DB283" s="57"/>
      <c r="DC283" s="57"/>
      <c r="DD283" s="57"/>
      <c r="DE283" s="57"/>
      <c r="DF283" s="57"/>
      <c r="DG283" s="57"/>
      <c r="DH283" s="57"/>
      <c r="DI283" s="57"/>
      <c r="DJ283" s="57"/>
      <c r="DK283" s="57"/>
      <c r="DL283" s="57"/>
      <c r="DM283" s="57"/>
      <c r="DN283" s="57"/>
      <c r="DO283" s="57"/>
      <c r="DP283" s="57"/>
      <c r="DQ283" s="57"/>
      <c r="DR283" s="57"/>
      <c r="DS283" s="57"/>
      <c r="DT283" s="57"/>
      <c r="DU283" s="57"/>
      <c r="DV283" s="57"/>
      <c r="DW283" s="57"/>
      <c r="DX283" s="57"/>
      <c r="DY283" s="57"/>
      <c r="DZ283" s="57"/>
      <c r="EA283" s="57"/>
      <c r="EB283" s="57"/>
      <c r="EC283" s="57"/>
      <c r="ED283" s="57"/>
      <c r="EE283" s="57"/>
      <c r="EF283" s="57"/>
      <c r="EG283" s="57"/>
      <c r="EH283" s="57"/>
      <c r="EI283" s="57"/>
      <c r="EJ283" s="57"/>
      <c r="EK283" s="57"/>
      <c r="EL283" s="57"/>
      <c r="EM283" s="57"/>
      <c r="EN283" s="57"/>
      <c r="EO283" s="57"/>
      <c r="EP283" s="57"/>
      <c r="EQ283" s="57"/>
      <c r="ER283" s="57"/>
      <c r="ES283" s="57"/>
      <c r="ET283" s="57"/>
      <c r="EU283" s="57"/>
      <c r="EV283" s="57"/>
      <c r="EW283" s="57"/>
      <c r="EX283" s="57"/>
      <c r="EY283" s="57"/>
      <c r="EZ283" s="57"/>
      <c r="FA283" s="57"/>
      <c r="FB283" s="57"/>
      <c r="FC283" s="57"/>
      <c r="FD283" s="57"/>
      <c r="FE283" s="57"/>
      <c r="FF283" s="57"/>
      <c r="FG283" s="57"/>
      <c r="FH283" s="57"/>
      <c r="FI283" s="57"/>
      <c r="FJ283" s="57"/>
      <c r="FK283" s="57"/>
      <c r="FL283" s="57"/>
      <c r="FM283" s="57"/>
      <c r="FN283" s="57"/>
      <c r="FO283" s="57"/>
      <c r="FP283" s="57"/>
      <c r="FQ283" s="57"/>
      <c r="FR283" s="57"/>
      <c r="FS283" s="57"/>
      <c r="FT283" s="57"/>
      <c r="FU283" s="57"/>
      <c r="FV283" s="57"/>
      <c r="FW283" s="57"/>
      <c r="FX283" s="57"/>
      <c r="FY283" s="57"/>
      <c r="FZ283" s="57"/>
      <c r="GA283" s="57"/>
      <c r="GB283" s="57"/>
      <c r="GC283" s="57"/>
      <c r="GD283" s="57"/>
      <c r="GE283" s="57"/>
      <c r="GF283" s="57"/>
      <c r="GG283" s="57"/>
      <c r="GH283" s="57"/>
      <c r="GI283" s="57"/>
      <c r="GJ283" s="57"/>
      <c r="GK283" s="57"/>
      <c r="GL283" s="57"/>
      <c r="GM283" s="57"/>
      <c r="GN283" s="57"/>
      <c r="GO283" s="57"/>
      <c r="GP283" s="57"/>
      <c r="GQ283" s="57"/>
      <c r="GR283" s="57"/>
      <c r="GS283" s="57"/>
      <c r="GT283" s="57"/>
      <c r="GU283" s="57"/>
      <c r="GV283" s="57"/>
      <c r="GW283" s="57"/>
      <c r="GX283" s="57"/>
      <c r="GY283" s="57"/>
      <c r="GZ283" s="57"/>
      <c r="HA283" s="57"/>
      <c r="HB283" s="57"/>
      <c r="HC283" s="57"/>
      <c r="HD283" s="57"/>
      <c r="HE283" s="57"/>
      <c r="HF283" s="57"/>
      <c r="HG283" s="57"/>
      <c r="HH283" s="57"/>
      <c r="HI283" s="57"/>
      <c r="HJ283" s="57"/>
      <c r="HK283" s="57"/>
      <c r="HL283" s="57"/>
      <c r="HM283" s="57"/>
      <c r="HN283" s="57"/>
      <c r="HO283" s="57"/>
      <c r="HP283" s="57"/>
      <c r="HQ283" s="57"/>
      <c r="HR283" s="57"/>
      <c r="HS283" s="57"/>
      <c r="HT283" s="57"/>
      <c r="HU283" s="57"/>
      <c r="HV283" s="57"/>
      <c r="HW283" s="57"/>
      <c r="HX283" s="57"/>
      <c r="HY283" s="57"/>
      <c r="HZ283" s="57"/>
      <c r="IA283" s="57"/>
      <c r="IB283" s="57"/>
      <c r="IC283" s="57"/>
      <c r="ID283" s="57"/>
      <c r="IE283" s="57"/>
      <c r="IF283" s="57"/>
      <c r="IG283" s="57"/>
      <c r="IH283" s="57"/>
      <c r="II283" s="57"/>
      <c r="IJ283" s="57"/>
      <c r="IK283" s="57"/>
      <c r="IL283" s="57"/>
      <c r="IM283" s="57"/>
      <c r="IN283" s="57"/>
      <c r="IO283" s="57"/>
      <c r="IP283" s="57"/>
      <c r="IQ283" s="57"/>
      <c r="IR283" s="57"/>
      <c r="IS283" s="57"/>
      <c r="IT283" s="57"/>
      <c r="IU283" s="57"/>
      <c r="IV283" s="57"/>
      <c r="IW283" s="57"/>
      <c r="IX283" s="57"/>
      <c r="IY283" s="57"/>
      <c r="IZ283" s="57"/>
      <c r="JA283" s="57"/>
      <c r="JB283" s="57"/>
      <c r="JC283" s="57"/>
      <c r="JD283" s="57"/>
      <c r="JE283" s="57"/>
      <c r="JF283" s="57"/>
      <c r="JG283" s="57"/>
      <c r="JH283" s="57"/>
      <c r="JI283" s="57"/>
      <c r="JJ283" s="57"/>
      <c r="JK283" s="57"/>
      <c r="JL283" s="57"/>
      <c r="JM283" s="57"/>
      <c r="JN283" s="57"/>
      <c r="JO283" s="57"/>
      <c r="JP283" s="57"/>
      <c r="JQ283" s="57"/>
      <c r="JR283" s="57"/>
      <c r="JS283" s="57"/>
      <c r="JT283" s="57"/>
      <c r="JU283" s="57"/>
      <c r="JV283" s="57"/>
      <c r="JW283" s="57"/>
      <c r="JX283" s="57"/>
      <c r="JY283" s="57"/>
      <c r="JZ283" s="57"/>
      <c r="KA283" s="57"/>
      <c r="KB283" s="57"/>
      <c r="KC283" s="57"/>
      <c r="KD283" s="57"/>
      <c r="KE283" s="57"/>
      <c r="KF283" s="57"/>
      <c r="KG283" s="57"/>
      <c r="KH283" s="57"/>
      <c r="KI283" s="57"/>
      <c r="KJ283" s="57"/>
      <c r="KK283" s="57"/>
      <c r="KL283" s="57"/>
      <c r="KM283" s="57"/>
      <c r="KN283" s="57"/>
      <c r="KO283" s="57"/>
      <c r="KP283" s="57"/>
      <c r="KQ283" s="57"/>
      <c r="KR283" s="57"/>
      <c r="KS283" s="57"/>
      <c r="KT283" s="57"/>
      <c r="KU283" s="57"/>
      <c r="KV283" s="57"/>
      <c r="KW283" s="57"/>
      <c r="KX283" s="57"/>
      <c r="KY283" s="57"/>
      <c r="KZ283" s="57"/>
      <c r="LA283" s="57"/>
      <c r="LB283" s="57"/>
      <c r="LC283" s="57"/>
      <c r="LD283" s="57"/>
      <c r="LE283" s="57"/>
      <c r="LF283" s="57"/>
      <c r="LG283" s="57"/>
      <c r="LH283" s="57"/>
      <c r="LI283" s="57"/>
      <c r="LJ283" s="57"/>
      <c r="LK283" s="57"/>
      <c r="LL283" s="57"/>
      <c r="LM283" s="57"/>
      <c r="LN283" s="57"/>
      <c r="LO283" s="57"/>
      <c r="LP283" s="57"/>
      <c r="LQ283" s="57"/>
      <c r="LR283" s="57"/>
      <c r="LS283" s="57"/>
      <c r="LT283" s="57"/>
      <c r="LU283" s="57"/>
      <c r="LV283" s="57"/>
      <c r="LW283" s="57"/>
      <c r="LX283" s="57"/>
      <c r="LY283" s="57"/>
      <c r="LZ283" s="57"/>
      <c r="MA283" s="57"/>
      <c r="MB283" s="57"/>
      <c r="MC283" s="57"/>
      <c r="MD283" s="57"/>
      <c r="ME283" s="57"/>
      <c r="MF283" s="57"/>
      <c r="MG283" s="57"/>
      <c r="MH283" s="57"/>
      <c r="MI283" s="57"/>
      <c r="MJ283" s="57"/>
      <c r="MK283" s="57"/>
      <c r="ML283" s="57"/>
      <c r="MM283" s="57"/>
      <c r="MN283" s="57"/>
      <c r="MO283" s="57"/>
      <c r="MP283" s="57"/>
      <c r="MQ283" s="57"/>
      <c r="MR283" s="57"/>
      <c r="MS283" s="57"/>
      <c r="MT283" s="57"/>
      <c r="MU283" s="57"/>
      <c r="MV283" s="57"/>
      <c r="MW283" s="57"/>
      <c r="MX283" s="57"/>
      <c r="MY283" s="57"/>
      <c r="MZ283" s="57"/>
      <c r="NA283" s="57"/>
      <c r="NB283" s="57"/>
      <c r="NC283" s="57"/>
      <c r="ND283" s="57"/>
      <c r="NE283" s="57"/>
      <c r="NF283" s="57"/>
      <c r="NG283" s="57"/>
      <c r="NH283" s="57"/>
      <c r="NI283" s="57"/>
      <c r="NJ283" s="57"/>
      <c r="NK283" s="57"/>
      <c r="NL283" s="57"/>
      <c r="NM283" s="57"/>
      <c r="NN283" s="57"/>
      <c r="NO283" s="57"/>
      <c r="NP283" s="57"/>
      <c r="NQ283" s="57"/>
      <c r="NR283" s="57"/>
      <c r="NS283" s="57"/>
      <c r="NT283" s="57"/>
      <c r="NU283" s="57"/>
      <c r="NV283" s="57"/>
      <c r="NW283" s="57"/>
      <c r="NX283" s="57"/>
      <c r="NY283" s="57"/>
      <c r="NZ283" s="57"/>
      <c r="OA283" s="57"/>
      <c r="OB283" s="57"/>
      <c r="OC283" s="57"/>
      <c r="OD283" s="57"/>
      <c r="OE283" s="57"/>
      <c r="OF283" s="57"/>
    </row>
    <row r="284" spans="3:396" x14ac:dyDescent="0.25">
      <c r="C284" s="61"/>
      <c r="D284" s="57"/>
      <c r="E284" s="57"/>
      <c r="F284" s="57"/>
      <c r="G284" s="57"/>
      <c r="H284" s="57"/>
      <c r="I284" s="57"/>
      <c r="J284" s="57"/>
      <c r="K284" s="57"/>
      <c r="L284" s="57"/>
      <c r="M284" s="57"/>
      <c r="N284" s="57"/>
      <c r="O284" s="57"/>
      <c r="P284" s="57"/>
      <c r="Q284" s="57"/>
      <c r="R284" s="57"/>
      <c r="S284" s="57"/>
      <c r="T284" s="57"/>
      <c r="U284" s="57"/>
      <c r="V284" s="57"/>
      <c r="W284" s="57"/>
      <c r="X284" s="57"/>
      <c r="Y284" s="57"/>
      <c r="Z284" s="57"/>
      <c r="AA284" s="57"/>
      <c r="AB284" s="57"/>
      <c r="AC284" s="57"/>
      <c r="AD284" s="57"/>
      <c r="AE284" s="57"/>
      <c r="AF284" s="57"/>
      <c r="AG284" s="57"/>
      <c r="AH284" s="57"/>
      <c r="AI284" s="57"/>
      <c r="AJ284" s="57"/>
      <c r="AK284" s="57"/>
      <c r="AL284" s="57"/>
      <c r="AM284" s="57"/>
      <c r="AN284" s="57"/>
      <c r="AO284" s="57"/>
      <c r="AP284" s="57"/>
      <c r="AQ284" s="57"/>
      <c r="AR284" s="57"/>
      <c r="AS284" s="57"/>
      <c r="AT284" s="57"/>
    </row>
    <row r="285" spans="3:396" x14ac:dyDescent="0.25">
      <c r="D285" s="57"/>
      <c r="E285" s="57"/>
      <c r="F285" s="57"/>
      <c r="G285" s="57"/>
      <c r="H285" s="57"/>
      <c r="I285" s="57"/>
      <c r="J285" s="57"/>
      <c r="K285" s="57"/>
      <c r="L285" s="57"/>
      <c r="M285" s="57"/>
      <c r="N285" s="57"/>
      <c r="O285" s="57"/>
      <c r="P285" s="57"/>
      <c r="Q285" s="57"/>
      <c r="R285" s="57"/>
      <c r="S285" s="57"/>
      <c r="T285" s="57"/>
      <c r="U285" s="57"/>
      <c r="V285" s="57"/>
      <c r="W285" s="57"/>
      <c r="X285" s="57"/>
      <c r="Y285" s="57"/>
      <c r="Z285" s="57"/>
      <c r="AA285" s="57"/>
      <c r="AB285" s="57"/>
      <c r="AC285" s="57"/>
      <c r="AD285" s="57"/>
      <c r="AE285" s="57"/>
      <c r="AF285" s="57"/>
      <c r="AG285" s="57"/>
      <c r="AH285" s="57"/>
      <c r="AI285" s="57"/>
      <c r="AJ285" s="57"/>
      <c r="AK285" s="57"/>
      <c r="AL285" s="57"/>
      <c r="AM285" s="57"/>
      <c r="AN285" s="57"/>
      <c r="AO285" s="57"/>
      <c r="AP285" s="57"/>
      <c r="AQ285" s="57"/>
      <c r="AR285" s="57"/>
      <c r="AS285" s="57"/>
      <c r="AT285" s="57"/>
      <c r="AU285" s="57"/>
      <c r="AV285" s="57"/>
      <c r="AW285" s="57"/>
      <c r="AX285" s="57"/>
      <c r="AY285" s="57"/>
      <c r="AZ285" s="57"/>
      <c r="BA285" s="57"/>
      <c r="BB285" s="57"/>
      <c r="BC285" s="57"/>
      <c r="BD285" s="57"/>
      <c r="BE285" s="57"/>
      <c r="BF285" s="57"/>
      <c r="BG285" s="57"/>
      <c r="BH285" s="57"/>
      <c r="BI285" s="57"/>
      <c r="BJ285" s="57"/>
      <c r="BK285" s="57"/>
      <c r="BL285" s="57"/>
      <c r="BM285" s="57"/>
      <c r="BN285" s="57"/>
      <c r="BO285" s="57"/>
    </row>
    <row r="286" spans="3:396" x14ac:dyDescent="0.25">
      <c r="D286" s="57"/>
      <c r="E286" s="57"/>
      <c r="F286" s="57"/>
      <c r="G286" s="57"/>
      <c r="H286" s="57"/>
      <c r="I286" s="57"/>
      <c r="J286" s="57"/>
      <c r="K286" s="57"/>
      <c r="L286" s="57"/>
      <c r="M286" s="57"/>
      <c r="N286" s="57"/>
      <c r="O286" s="57"/>
      <c r="P286" s="57"/>
      <c r="Q286" s="57"/>
      <c r="R286" s="57"/>
      <c r="S286" s="57"/>
      <c r="T286" s="57"/>
      <c r="U286" s="57"/>
      <c r="V286" s="57"/>
      <c r="W286" s="57"/>
      <c r="X286" s="57"/>
      <c r="Y286" s="57"/>
      <c r="Z286" s="57"/>
      <c r="AA286" s="57"/>
      <c r="AB286" s="57"/>
      <c r="AC286" s="57"/>
      <c r="AD286" s="57"/>
      <c r="AE286" s="57"/>
      <c r="AF286" s="57"/>
      <c r="AG286" s="57"/>
      <c r="AH286" s="57"/>
      <c r="AI286" s="57"/>
      <c r="AJ286" s="57"/>
      <c r="AK286" s="57"/>
      <c r="AL286" s="57"/>
      <c r="AM286" s="57"/>
      <c r="AN286" s="57"/>
      <c r="AO286" s="57"/>
      <c r="AP286" s="57"/>
      <c r="AQ286" s="57"/>
      <c r="AR286" s="57"/>
      <c r="AS286" s="57"/>
      <c r="AT286" s="57"/>
      <c r="AU286" s="57"/>
      <c r="AV286" s="57"/>
      <c r="AW286" s="57"/>
      <c r="AX286" s="57"/>
      <c r="AY286" s="57"/>
      <c r="AZ286" s="57"/>
      <c r="BA286" s="57"/>
      <c r="BB286" s="57"/>
      <c r="BC286" s="57"/>
      <c r="BD286" s="57"/>
      <c r="BE286" s="57"/>
      <c r="BF286" s="57"/>
      <c r="BG286" s="57"/>
      <c r="BH286" s="57"/>
      <c r="BI286" s="57"/>
      <c r="BJ286" s="57"/>
      <c r="BK286" s="57"/>
      <c r="BL286" s="57"/>
      <c r="BM286" s="57"/>
      <c r="BN286" s="57"/>
      <c r="BO286" s="57"/>
      <c r="BP286" s="57"/>
      <c r="BQ286" s="57"/>
      <c r="BR286" s="57"/>
      <c r="BS286" s="57"/>
      <c r="BT286" s="57"/>
      <c r="BU286" s="57"/>
      <c r="BV286" s="57"/>
      <c r="BW286" s="57"/>
      <c r="BX286" s="57"/>
      <c r="BY286" s="57"/>
      <c r="BZ286" s="57"/>
      <c r="CA286" s="57"/>
      <c r="CB286" s="57"/>
      <c r="CC286" s="57"/>
      <c r="CD286" s="57"/>
      <c r="CE286" s="57"/>
      <c r="CF286" s="57"/>
      <c r="CG286" s="57"/>
      <c r="CH286" s="57"/>
      <c r="CI286" s="57"/>
      <c r="CJ286" s="57"/>
      <c r="CK286" s="57"/>
      <c r="CL286" s="57"/>
      <c r="CM286" s="57"/>
      <c r="CN286" s="57"/>
      <c r="CO286" s="57"/>
      <c r="CP286" s="57"/>
      <c r="CQ286" s="57"/>
      <c r="CR286" s="57"/>
      <c r="CS286" s="57"/>
      <c r="CT286" s="57"/>
      <c r="CU286" s="57"/>
      <c r="CV286" s="57"/>
      <c r="CW286" s="57"/>
      <c r="CX286" s="57"/>
      <c r="CY286" s="57"/>
      <c r="CZ286" s="57"/>
      <c r="DA286" s="57"/>
      <c r="DB286" s="57"/>
      <c r="DC286" s="57"/>
      <c r="DD286" s="57"/>
      <c r="DE286" s="57"/>
      <c r="DF286" s="57"/>
      <c r="DG286" s="57"/>
      <c r="DH286" s="57"/>
      <c r="DI286" s="57"/>
      <c r="DJ286" s="57"/>
      <c r="DK286" s="57"/>
      <c r="DL286" s="57"/>
      <c r="DM286" s="57"/>
      <c r="DN286" s="57"/>
      <c r="DO286" s="57"/>
      <c r="DP286" s="57"/>
      <c r="DQ286" s="57"/>
      <c r="DR286" s="57"/>
      <c r="DS286" s="57"/>
      <c r="DT286" s="57"/>
      <c r="DU286" s="57"/>
      <c r="DV286" s="57"/>
      <c r="DW286" s="57"/>
      <c r="DX286" s="57"/>
      <c r="DY286" s="57"/>
      <c r="DZ286" s="57"/>
      <c r="EA286" s="57"/>
      <c r="EB286" s="57"/>
      <c r="EC286" s="57"/>
      <c r="ED286" s="57"/>
      <c r="EE286" s="57"/>
      <c r="EF286" s="57"/>
      <c r="EG286" s="57"/>
      <c r="EH286" s="57"/>
      <c r="EI286" s="57"/>
      <c r="EJ286" s="57"/>
      <c r="EK286" s="57"/>
      <c r="EL286" s="57"/>
      <c r="EM286" s="57"/>
      <c r="EN286" s="57"/>
      <c r="EO286" s="57"/>
      <c r="EP286" s="57"/>
      <c r="EQ286" s="57"/>
      <c r="ER286" s="57"/>
      <c r="ES286" s="57"/>
      <c r="ET286" s="57"/>
      <c r="EU286" s="57"/>
      <c r="EV286" s="57"/>
      <c r="EW286" s="57"/>
      <c r="EX286" s="57"/>
      <c r="EY286" s="57"/>
      <c r="EZ286" s="57"/>
      <c r="FA286" s="57"/>
      <c r="FB286" s="57"/>
      <c r="FC286" s="57"/>
      <c r="FD286" s="57"/>
      <c r="FE286" s="57"/>
      <c r="FF286" s="57"/>
      <c r="FG286" s="57"/>
      <c r="FH286" s="57"/>
      <c r="FI286" s="57"/>
      <c r="FJ286" s="57"/>
      <c r="FK286" s="57"/>
      <c r="FL286" s="57"/>
      <c r="FM286" s="57"/>
      <c r="FN286" s="57"/>
      <c r="FO286" s="57"/>
      <c r="FP286" s="57"/>
      <c r="FQ286" s="57"/>
      <c r="FR286" s="57"/>
      <c r="FS286" s="57"/>
      <c r="FT286" s="57"/>
      <c r="FU286" s="57"/>
      <c r="FV286" s="57"/>
      <c r="FW286" s="57"/>
      <c r="FX286" s="57"/>
      <c r="FY286" s="57"/>
      <c r="FZ286" s="57"/>
      <c r="GA286" s="57"/>
      <c r="GB286" s="57"/>
      <c r="GC286" s="57"/>
      <c r="GD286" s="57"/>
      <c r="GE286" s="57"/>
      <c r="GF286" s="57"/>
      <c r="GG286" s="57"/>
      <c r="GH286" s="57"/>
      <c r="GI286" s="57"/>
      <c r="GJ286" s="57"/>
      <c r="GK286" s="57"/>
      <c r="GL286" s="57"/>
      <c r="GM286" s="57"/>
      <c r="GN286" s="57"/>
      <c r="GO286" s="57"/>
      <c r="GP286" s="57"/>
      <c r="GQ286" s="57"/>
      <c r="GR286" s="57"/>
      <c r="GS286" s="57"/>
      <c r="GT286" s="57"/>
      <c r="GU286" s="57"/>
      <c r="GV286" s="57"/>
      <c r="GW286" s="57"/>
      <c r="GX286" s="57"/>
      <c r="GY286" s="57"/>
      <c r="GZ286" s="57"/>
      <c r="HA286" s="57"/>
      <c r="HB286" s="57"/>
      <c r="HC286" s="57"/>
      <c r="HD286" s="57"/>
      <c r="HE286" s="57"/>
      <c r="HF286" s="57"/>
      <c r="HG286" s="57"/>
      <c r="HH286" s="57"/>
      <c r="HI286" s="57"/>
      <c r="HJ286" s="57"/>
      <c r="HK286" s="57"/>
      <c r="HL286" s="57"/>
      <c r="HM286" s="57"/>
      <c r="HN286" s="57"/>
      <c r="HO286" s="57"/>
      <c r="HP286" s="57"/>
      <c r="HQ286" s="57"/>
      <c r="HR286" s="57"/>
      <c r="HS286" s="57"/>
      <c r="HT286" s="57"/>
      <c r="HU286" s="57"/>
      <c r="HV286" s="57"/>
      <c r="HW286" s="57"/>
      <c r="HX286" s="57"/>
      <c r="HY286" s="57"/>
      <c r="HZ286" s="57"/>
      <c r="IA286" s="57"/>
      <c r="IB286" s="57"/>
      <c r="IC286" s="57"/>
      <c r="ID286" s="57"/>
      <c r="IE286" s="57"/>
      <c r="IF286" s="57"/>
      <c r="IG286" s="57"/>
      <c r="IH286" s="57"/>
      <c r="II286" s="57"/>
      <c r="IJ286" s="57"/>
      <c r="IK286" s="57"/>
      <c r="IL286" s="57"/>
      <c r="IM286" s="57"/>
      <c r="IN286" s="57"/>
      <c r="IO286" s="57"/>
      <c r="IP286" s="57"/>
      <c r="IQ286" s="57"/>
      <c r="IR286" s="57"/>
      <c r="IS286" s="57"/>
      <c r="IT286" s="57"/>
      <c r="IU286" s="57"/>
      <c r="IV286" s="57"/>
      <c r="IW286" s="57"/>
      <c r="IX286" s="57"/>
      <c r="IY286" s="57"/>
      <c r="IZ286" s="57"/>
      <c r="JA286" s="57"/>
      <c r="JB286" s="57"/>
      <c r="JC286" s="57"/>
      <c r="JD286" s="57"/>
      <c r="JE286" s="57"/>
      <c r="JF286" s="57"/>
      <c r="JG286" s="57"/>
      <c r="JH286" s="57"/>
      <c r="JI286" s="57"/>
      <c r="JJ286" s="57"/>
      <c r="JK286" s="57"/>
      <c r="JL286" s="57"/>
      <c r="JM286" s="57"/>
      <c r="JN286" s="57"/>
      <c r="JO286" s="57"/>
      <c r="JP286" s="57"/>
      <c r="JQ286" s="57"/>
      <c r="JR286" s="57"/>
      <c r="JS286" s="57"/>
      <c r="JT286" s="57"/>
      <c r="JU286" s="57"/>
      <c r="JV286" s="57"/>
      <c r="JW286" s="57"/>
      <c r="JX286" s="57"/>
      <c r="JY286" s="57"/>
      <c r="JZ286" s="57"/>
      <c r="KA286" s="57"/>
      <c r="KB286" s="57"/>
      <c r="KC286" s="57"/>
      <c r="KD286" s="57"/>
      <c r="KE286" s="57"/>
      <c r="KF286" s="57"/>
      <c r="KG286" s="57"/>
      <c r="KH286" s="57"/>
      <c r="KI286" s="57"/>
      <c r="KJ286" s="57"/>
      <c r="KK286" s="57"/>
      <c r="KL286" s="57"/>
      <c r="KM286" s="57"/>
      <c r="KN286" s="57"/>
      <c r="KO286" s="57"/>
      <c r="KP286" s="57"/>
      <c r="KQ286" s="57"/>
      <c r="KR286" s="57"/>
      <c r="KS286" s="57"/>
      <c r="KT286" s="57"/>
      <c r="KU286" s="57"/>
      <c r="KV286" s="57"/>
      <c r="KW286" s="57"/>
      <c r="KX286" s="57"/>
      <c r="KY286" s="57"/>
      <c r="KZ286" s="57"/>
      <c r="LA286" s="57"/>
      <c r="LB286" s="57"/>
      <c r="LC286" s="57"/>
      <c r="LD286" s="57"/>
      <c r="LE286" s="57"/>
      <c r="LF286" s="57"/>
      <c r="LG286" s="57"/>
      <c r="LH286" s="57"/>
      <c r="LI286" s="57"/>
      <c r="LJ286" s="57"/>
      <c r="LK286" s="57"/>
      <c r="LL286" s="57"/>
      <c r="LM286" s="57"/>
      <c r="LN286" s="57"/>
      <c r="LO286" s="57"/>
      <c r="LP286" s="57"/>
      <c r="LQ286" s="57"/>
      <c r="LR286" s="57"/>
      <c r="LS286" s="57"/>
      <c r="LT286" s="57"/>
      <c r="LU286" s="57"/>
      <c r="LV286" s="57"/>
      <c r="LW286" s="57"/>
      <c r="LX286" s="57"/>
      <c r="LY286" s="57"/>
      <c r="LZ286" s="57"/>
      <c r="MA286" s="57"/>
      <c r="MB286" s="57"/>
      <c r="MC286" s="57"/>
      <c r="MD286" s="57"/>
      <c r="ME286" s="57"/>
      <c r="MF286" s="57"/>
      <c r="MG286" s="57"/>
      <c r="MH286" s="57"/>
      <c r="MI286" s="57"/>
      <c r="MJ286" s="57"/>
      <c r="MK286" s="57"/>
      <c r="ML286" s="57"/>
      <c r="MM286" s="57"/>
      <c r="MN286" s="57"/>
      <c r="MO286" s="57"/>
      <c r="MP286" s="57"/>
      <c r="MQ286" s="57"/>
      <c r="MR286" s="57"/>
      <c r="MS286" s="57"/>
      <c r="MT286" s="57"/>
      <c r="MU286" s="57"/>
      <c r="MV286" s="57"/>
      <c r="MW286" s="57"/>
      <c r="MX286" s="57"/>
      <c r="MY286" s="57"/>
      <c r="MZ286" s="57"/>
      <c r="NA286" s="57"/>
      <c r="NB286" s="57"/>
      <c r="NC286" s="57"/>
      <c r="ND286" s="57"/>
      <c r="NE286" s="57"/>
      <c r="NF286" s="57"/>
      <c r="NG286" s="57"/>
      <c r="NH286" s="57"/>
      <c r="NI286" s="57"/>
      <c r="NJ286" s="57"/>
      <c r="NK286" s="57"/>
      <c r="NL286" s="57"/>
      <c r="NM286" s="57"/>
      <c r="NN286" s="57"/>
      <c r="NO286" s="57"/>
      <c r="NP286" s="57"/>
      <c r="NQ286" s="57"/>
      <c r="NR286" s="57"/>
    </row>
    <row r="287" spans="3:396" x14ac:dyDescent="0.25">
      <c r="D287" s="57"/>
      <c r="E287" s="57"/>
      <c r="F287" s="57"/>
      <c r="G287" s="57"/>
      <c r="H287" s="57"/>
      <c r="I287" s="57"/>
      <c r="J287" s="57"/>
      <c r="K287" s="57"/>
      <c r="L287" s="57"/>
      <c r="M287" s="57"/>
      <c r="N287" s="57"/>
      <c r="O287" s="57"/>
      <c r="P287" s="57"/>
      <c r="Q287" s="57"/>
      <c r="R287" s="57"/>
      <c r="S287" s="57"/>
      <c r="T287" s="57"/>
      <c r="U287" s="57"/>
      <c r="V287" s="57"/>
      <c r="W287" s="57"/>
      <c r="X287" s="57"/>
      <c r="Y287" s="57"/>
      <c r="Z287" s="57"/>
      <c r="AA287" s="57"/>
      <c r="AB287" s="57"/>
      <c r="AC287" s="57"/>
      <c r="AD287" s="57"/>
      <c r="AE287" s="57"/>
      <c r="AF287" s="57"/>
      <c r="AG287" s="57"/>
      <c r="AH287" s="57"/>
      <c r="AI287" s="57"/>
      <c r="AJ287" s="57"/>
      <c r="AK287" s="57"/>
      <c r="AL287" s="57"/>
      <c r="AM287" s="57"/>
      <c r="AN287" s="57"/>
      <c r="AO287" s="57"/>
      <c r="AP287" s="57"/>
      <c r="AQ287" s="57"/>
      <c r="AR287" s="57"/>
      <c r="AS287" s="57"/>
      <c r="AT287" s="57"/>
      <c r="AU287" s="57"/>
      <c r="AV287" s="57"/>
      <c r="AW287" s="57"/>
      <c r="AX287" s="57"/>
      <c r="AY287" s="57"/>
      <c r="AZ287" s="57"/>
      <c r="BA287" s="57"/>
      <c r="BB287" s="57"/>
      <c r="BC287" s="57"/>
      <c r="BD287" s="57"/>
      <c r="BE287" s="57"/>
      <c r="BF287" s="57"/>
      <c r="BG287" s="57"/>
      <c r="BH287" s="57"/>
      <c r="BI287" s="57"/>
      <c r="BJ287" s="57"/>
      <c r="BK287" s="57"/>
      <c r="BL287" s="57"/>
      <c r="BM287" s="57"/>
      <c r="BN287" s="57"/>
      <c r="BO287" s="57"/>
      <c r="BP287" s="57"/>
      <c r="BQ287" s="57"/>
      <c r="BR287" s="57"/>
      <c r="BS287" s="57"/>
      <c r="BT287" s="57"/>
      <c r="BU287" s="57"/>
      <c r="BV287" s="57"/>
      <c r="BW287" s="57"/>
      <c r="BX287" s="57"/>
      <c r="BY287" s="57"/>
      <c r="BZ287" s="57"/>
      <c r="CA287" s="57"/>
      <c r="CB287" s="57"/>
      <c r="CC287" s="57"/>
      <c r="CD287" s="57"/>
      <c r="CE287" s="57"/>
      <c r="CF287" s="57"/>
      <c r="CG287" s="57"/>
      <c r="CH287" s="57"/>
      <c r="CI287" s="57"/>
      <c r="CJ287" s="57"/>
      <c r="CK287" s="57"/>
      <c r="CL287" s="57"/>
      <c r="CM287" s="57"/>
      <c r="CN287" s="57"/>
      <c r="CO287" s="57"/>
      <c r="CP287" s="57"/>
      <c r="CQ287" s="57"/>
      <c r="CR287" s="57"/>
      <c r="CS287" s="57"/>
      <c r="CT287" s="57"/>
      <c r="CU287" s="57"/>
      <c r="CV287" s="57"/>
      <c r="CW287" s="57"/>
      <c r="CX287" s="57"/>
      <c r="CY287" s="57"/>
      <c r="CZ287" s="57"/>
      <c r="DA287" s="57"/>
      <c r="DB287" s="57"/>
      <c r="DC287" s="57"/>
      <c r="DD287" s="57"/>
      <c r="DE287" s="57"/>
      <c r="DF287" s="57"/>
      <c r="DG287" s="57"/>
      <c r="DH287" s="57"/>
      <c r="DI287" s="57"/>
      <c r="DJ287" s="57"/>
      <c r="DK287" s="57"/>
      <c r="DL287" s="57"/>
      <c r="DM287" s="57"/>
      <c r="DN287" s="57"/>
      <c r="DO287" s="57"/>
      <c r="DP287" s="57"/>
      <c r="DQ287" s="57"/>
      <c r="DR287" s="57"/>
      <c r="DS287" s="57"/>
      <c r="DT287" s="57"/>
      <c r="DU287" s="57"/>
      <c r="DV287" s="57"/>
      <c r="DW287" s="57"/>
      <c r="DX287" s="57"/>
      <c r="DY287" s="57"/>
      <c r="DZ287" s="57"/>
      <c r="EA287" s="57"/>
      <c r="EB287" s="57"/>
      <c r="EC287" s="57"/>
      <c r="ED287" s="57"/>
      <c r="EE287" s="57"/>
      <c r="EF287" s="57"/>
      <c r="EG287" s="57"/>
      <c r="EH287" s="57"/>
      <c r="EI287" s="57"/>
      <c r="EJ287" s="57"/>
      <c r="EK287" s="57"/>
      <c r="EL287" s="57"/>
      <c r="EM287" s="57"/>
      <c r="EN287" s="57"/>
      <c r="EO287" s="57"/>
      <c r="EP287" s="57"/>
      <c r="EQ287" s="57"/>
      <c r="ER287" s="57"/>
      <c r="ES287" s="57"/>
      <c r="ET287" s="57"/>
      <c r="EU287" s="57"/>
      <c r="EV287" s="57"/>
      <c r="EW287" s="57"/>
      <c r="EX287" s="57"/>
      <c r="EY287" s="57"/>
      <c r="EZ287" s="57"/>
      <c r="FA287" s="57"/>
      <c r="FB287" s="57"/>
      <c r="FC287" s="57"/>
      <c r="FD287" s="57"/>
      <c r="FE287" s="57"/>
      <c r="FF287" s="57"/>
      <c r="FG287" s="57"/>
      <c r="FH287" s="57"/>
      <c r="FI287" s="57"/>
      <c r="FJ287" s="57"/>
      <c r="FK287" s="57"/>
      <c r="FL287" s="57"/>
      <c r="FM287" s="57"/>
      <c r="FN287" s="57"/>
      <c r="FO287" s="57"/>
      <c r="FP287" s="57"/>
      <c r="FQ287" s="57"/>
      <c r="FR287" s="57"/>
      <c r="FS287" s="57"/>
      <c r="FT287" s="57"/>
      <c r="FU287" s="57"/>
      <c r="FV287" s="57"/>
      <c r="FW287" s="57"/>
      <c r="FX287" s="57"/>
      <c r="FY287" s="57"/>
      <c r="FZ287" s="57"/>
      <c r="GA287" s="57"/>
      <c r="GB287" s="57"/>
      <c r="GC287" s="57"/>
      <c r="GD287" s="57"/>
      <c r="GE287" s="57"/>
      <c r="GF287" s="57"/>
      <c r="GG287" s="57"/>
      <c r="GH287" s="57"/>
      <c r="GI287" s="57"/>
      <c r="GJ287" s="57"/>
      <c r="GK287" s="57"/>
      <c r="GL287" s="57"/>
      <c r="GM287" s="57"/>
      <c r="GN287" s="57"/>
      <c r="GO287" s="57"/>
      <c r="GP287" s="57"/>
      <c r="GQ287" s="57"/>
      <c r="GR287" s="57"/>
      <c r="GS287" s="57"/>
      <c r="GT287" s="57"/>
      <c r="GU287" s="57"/>
      <c r="GV287" s="57"/>
      <c r="GW287" s="57"/>
      <c r="GX287" s="57"/>
      <c r="GY287" s="57"/>
      <c r="GZ287" s="57"/>
      <c r="HA287" s="57"/>
      <c r="HB287" s="57"/>
      <c r="HC287" s="57"/>
      <c r="HD287" s="57"/>
      <c r="HE287" s="57"/>
      <c r="HF287" s="57"/>
      <c r="HG287" s="57"/>
      <c r="HH287" s="57"/>
      <c r="HI287" s="57"/>
      <c r="HJ287" s="57"/>
      <c r="HK287" s="57"/>
      <c r="HL287" s="57"/>
      <c r="HM287" s="57"/>
      <c r="HN287" s="57"/>
      <c r="HO287" s="57"/>
      <c r="HP287" s="57"/>
      <c r="HQ287" s="57"/>
      <c r="HR287" s="57"/>
      <c r="HS287" s="57"/>
      <c r="HT287" s="57"/>
      <c r="HU287" s="57"/>
      <c r="HV287" s="57"/>
      <c r="HW287" s="57"/>
      <c r="HX287" s="57"/>
      <c r="HY287" s="57"/>
      <c r="HZ287" s="57"/>
      <c r="IA287" s="57"/>
      <c r="IB287" s="57"/>
      <c r="IC287" s="57"/>
      <c r="ID287" s="57"/>
      <c r="IE287" s="57"/>
      <c r="IF287" s="57"/>
      <c r="IG287" s="57"/>
      <c r="IH287" s="57"/>
      <c r="II287" s="57"/>
      <c r="IJ287" s="57"/>
      <c r="IK287" s="57"/>
      <c r="IL287" s="57"/>
      <c r="IM287" s="57"/>
      <c r="IN287" s="57"/>
      <c r="IO287" s="57"/>
      <c r="IP287" s="57"/>
      <c r="IQ287" s="57"/>
      <c r="IR287" s="57"/>
      <c r="IS287" s="57"/>
      <c r="IT287" s="57"/>
      <c r="IU287" s="57"/>
      <c r="IV287" s="57"/>
      <c r="IW287" s="57"/>
      <c r="IX287" s="57"/>
      <c r="IY287" s="57"/>
      <c r="IZ287" s="57"/>
      <c r="JA287" s="57"/>
      <c r="JB287" s="57"/>
      <c r="JC287" s="57"/>
      <c r="JD287" s="57"/>
      <c r="JE287" s="57"/>
      <c r="JF287" s="57"/>
      <c r="JG287" s="57"/>
      <c r="JH287" s="57"/>
      <c r="JI287" s="57"/>
      <c r="JJ287" s="57"/>
      <c r="JK287" s="57"/>
      <c r="JL287" s="57"/>
      <c r="JM287" s="57"/>
      <c r="JN287" s="57"/>
      <c r="JO287" s="57"/>
      <c r="JP287" s="57"/>
      <c r="JQ287" s="57"/>
      <c r="JR287" s="57"/>
      <c r="JS287" s="57"/>
      <c r="JT287" s="57"/>
      <c r="JU287" s="57"/>
      <c r="JV287" s="57"/>
      <c r="JW287" s="57"/>
      <c r="JX287" s="57"/>
      <c r="JY287" s="57"/>
      <c r="JZ287" s="57"/>
      <c r="KA287" s="57"/>
      <c r="KB287" s="57"/>
      <c r="KC287" s="57"/>
      <c r="KD287" s="57"/>
      <c r="KE287" s="57"/>
      <c r="KF287" s="57"/>
      <c r="KG287" s="57"/>
      <c r="KH287" s="57"/>
      <c r="KI287" s="57"/>
      <c r="KJ287" s="57"/>
      <c r="KK287" s="57"/>
      <c r="KL287" s="57"/>
      <c r="KM287" s="57"/>
      <c r="KN287" s="57"/>
      <c r="KO287" s="57"/>
      <c r="KP287" s="57"/>
      <c r="KQ287" s="57"/>
      <c r="KR287" s="57"/>
      <c r="KS287" s="57"/>
      <c r="KT287" s="57"/>
      <c r="KU287" s="57"/>
      <c r="KV287" s="57"/>
      <c r="KW287" s="57"/>
      <c r="KX287" s="57"/>
      <c r="KY287" s="57"/>
      <c r="KZ287" s="57"/>
      <c r="LA287" s="57"/>
      <c r="LB287" s="57"/>
      <c r="LC287" s="57"/>
      <c r="LD287" s="57"/>
      <c r="LE287" s="57"/>
      <c r="LF287" s="57"/>
      <c r="LG287" s="57"/>
      <c r="LH287" s="57"/>
      <c r="LI287" s="57"/>
      <c r="LJ287" s="57"/>
      <c r="LK287" s="57"/>
      <c r="LL287" s="57"/>
      <c r="LM287" s="57"/>
      <c r="LN287" s="57"/>
      <c r="LO287" s="57"/>
      <c r="LP287" s="57"/>
      <c r="LQ287" s="57"/>
      <c r="LR287" s="57"/>
      <c r="LS287" s="57"/>
      <c r="LT287" s="57"/>
      <c r="LU287" s="57"/>
      <c r="LV287" s="57"/>
      <c r="LW287" s="57"/>
      <c r="LX287" s="57"/>
      <c r="LY287" s="57"/>
      <c r="LZ287" s="57"/>
      <c r="MA287" s="57"/>
      <c r="MB287" s="57"/>
      <c r="MC287" s="57"/>
      <c r="MD287" s="57"/>
      <c r="ME287" s="57"/>
      <c r="MF287" s="57"/>
      <c r="MG287" s="57"/>
      <c r="MH287" s="57"/>
      <c r="MI287" s="57"/>
      <c r="MJ287" s="57"/>
      <c r="MK287" s="57"/>
      <c r="ML287" s="57"/>
      <c r="MM287" s="57"/>
      <c r="MN287" s="57"/>
      <c r="MO287" s="57"/>
      <c r="MP287" s="57"/>
      <c r="MQ287" s="57"/>
      <c r="MR287" s="57"/>
      <c r="MS287" s="57"/>
      <c r="MT287" s="57"/>
      <c r="MU287" s="57"/>
      <c r="MV287" s="57"/>
      <c r="MW287" s="57"/>
      <c r="MX287" s="57"/>
      <c r="MY287" s="57"/>
      <c r="MZ287" s="57"/>
      <c r="NA287" s="57"/>
      <c r="NB287" s="57"/>
      <c r="NC287" s="57"/>
      <c r="ND287" s="57"/>
      <c r="NE287" s="57"/>
      <c r="NF287" s="57"/>
      <c r="NG287" s="57"/>
      <c r="NH287" s="57"/>
      <c r="NI287" s="57"/>
      <c r="NJ287" s="57"/>
      <c r="NK287" s="57"/>
      <c r="NL287" s="57"/>
      <c r="NM287" s="57"/>
      <c r="NN287" s="57"/>
      <c r="NO287" s="57"/>
      <c r="NP287" s="57"/>
      <c r="NQ287" s="57"/>
      <c r="NR287" s="57"/>
    </row>
    <row r="288" spans="3:396" x14ac:dyDescent="0.25">
      <c r="D288" s="57"/>
      <c r="E288" s="57"/>
      <c r="F288" s="57"/>
      <c r="G288" s="57"/>
      <c r="H288" s="57"/>
      <c r="I288" s="57"/>
      <c r="J288" s="57"/>
      <c r="K288" s="57"/>
      <c r="L288" s="57"/>
      <c r="M288" s="57"/>
      <c r="N288" s="57"/>
      <c r="O288" s="57"/>
      <c r="P288" s="57"/>
      <c r="Q288" s="57"/>
      <c r="R288" s="57"/>
      <c r="S288" s="57"/>
      <c r="T288" s="57"/>
      <c r="U288" s="57"/>
      <c r="V288" s="57"/>
      <c r="W288" s="57"/>
      <c r="X288" s="57"/>
      <c r="Y288" s="57"/>
      <c r="Z288" s="57"/>
      <c r="AA288" s="57"/>
      <c r="AB288" s="57"/>
      <c r="AC288" s="57"/>
      <c r="AD288" s="57"/>
      <c r="AE288" s="57"/>
      <c r="AF288" s="57"/>
      <c r="AG288" s="57"/>
      <c r="AH288" s="57"/>
      <c r="AI288" s="57"/>
      <c r="AJ288" s="57"/>
      <c r="AK288" s="57"/>
      <c r="AL288" s="57"/>
      <c r="AM288" s="57"/>
      <c r="AN288" s="57"/>
      <c r="AO288" s="57"/>
      <c r="AP288" s="57"/>
      <c r="AQ288" s="57"/>
      <c r="AR288" s="57"/>
      <c r="AS288" s="57"/>
      <c r="AT288" s="57"/>
      <c r="AU288" s="57"/>
      <c r="AV288" s="57"/>
      <c r="AW288" s="57"/>
      <c r="AX288" s="57"/>
      <c r="AY288" s="57"/>
      <c r="AZ288" s="57"/>
      <c r="BA288" s="57"/>
      <c r="BB288" s="57"/>
      <c r="BC288" s="57"/>
      <c r="BD288" s="57"/>
      <c r="BE288" s="57"/>
      <c r="BF288" s="57"/>
      <c r="BG288" s="57"/>
      <c r="BH288" s="57"/>
      <c r="BI288" s="57"/>
      <c r="BJ288" s="57"/>
      <c r="BK288" s="57"/>
      <c r="BL288" s="57"/>
      <c r="BM288" s="57"/>
      <c r="BN288" s="57"/>
      <c r="BO288" s="57"/>
      <c r="BP288" s="57"/>
      <c r="BQ288" s="57"/>
      <c r="BR288" s="57"/>
      <c r="BS288" s="57"/>
      <c r="BT288" s="57"/>
      <c r="BU288" s="57"/>
      <c r="BV288" s="57"/>
      <c r="BW288" s="57"/>
      <c r="BX288" s="57"/>
      <c r="BY288" s="57"/>
      <c r="BZ288" s="57"/>
      <c r="CA288" s="57"/>
      <c r="CB288" s="57"/>
      <c r="CC288" s="57"/>
      <c r="CD288" s="57"/>
      <c r="CE288" s="57"/>
      <c r="CF288" s="57"/>
      <c r="CG288" s="57"/>
      <c r="CH288" s="57"/>
      <c r="CI288" s="57"/>
      <c r="CJ288" s="57"/>
      <c r="CK288" s="57"/>
      <c r="CL288" s="57"/>
      <c r="CM288" s="57"/>
      <c r="CN288" s="57"/>
      <c r="CO288" s="57"/>
      <c r="CP288" s="57"/>
      <c r="CQ288" s="57"/>
      <c r="CR288" s="57"/>
      <c r="CS288" s="57"/>
      <c r="CT288" s="57"/>
      <c r="CU288" s="57"/>
      <c r="CV288" s="57"/>
      <c r="CW288" s="57"/>
      <c r="CX288" s="57"/>
      <c r="CY288" s="57"/>
      <c r="CZ288" s="57"/>
      <c r="DA288" s="57"/>
      <c r="DB288" s="57"/>
      <c r="DC288" s="57"/>
      <c r="DD288" s="57"/>
      <c r="DE288" s="57"/>
      <c r="DF288" s="57"/>
      <c r="DG288" s="57"/>
      <c r="DH288" s="57"/>
      <c r="DI288" s="57"/>
      <c r="DJ288" s="57"/>
      <c r="DK288" s="57"/>
      <c r="DL288" s="57"/>
      <c r="DM288" s="57"/>
      <c r="DN288" s="57"/>
      <c r="DO288" s="57"/>
      <c r="DP288" s="57"/>
      <c r="DQ288" s="57"/>
      <c r="DR288" s="57"/>
      <c r="DS288" s="57"/>
      <c r="DT288" s="57"/>
      <c r="DU288" s="57"/>
      <c r="DV288" s="57"/>
      <c r="DW288" s="57"/>
      <c r="DX288" s="57"/>
      <c r="DY288" s="57"/>
      <c r="DZ288" s="57"/>
      <c r="EA288" s="57"/>
      <c r="EB288" s="57"/>
      <c r="EC288" s="57"/>
      <c r="ED288" s="57"/>
      <c r="EE288" s="57"/>
      <c r="EF288" s="57"/>
      <c r="EG288" s="57"/>
      <c r="EH288" s="57"/>
      <c r="EI288" s="57"/>
      <c r="EJ288" s="57"/>
      <c r="EK288" s="57"/>
      <c r="EL288" s="57"/>
      <c r="EM288" s="57"/>
      <c r="EN288" s="57"/>
      <c r="EO288" s="57"/>
      <c r="EP288" s="57"/>
      <c r="EQ288" s="57"/>
      <c r="ER288" s="57"/>
      <c r="ES288" s="57"/>
      <c r="ET288" s="57"/>
      <c r="EU288" s="57"/>
      <c r="EV288" s="57"/>
      <c r="EW288" s="57"/>
      <c r="EX288" s="57"/>
      <c r="EY288" s="57"/>
      <c r="EZ288" s="57"/>
      <c r="FA288" s="57"/>
      <c r="FB288" s="57"/>
      <c r="FC288" s="57"/>
      <c r="FD288" s="57"/>
      <c r="FE288" s="57"/>
      <c r="FF288" s="57"/>
      <c r="FG288" s="57"/>
      <c r="FH288" s="57"/>
      <c r="FI288" s="57"/>
      <c r="FJ288" s="57"/>
      <c r="FK288" s="57"/>
      <c r="FL288" s="57"/>
      <c r="FM288" s="57"/>
      <c r="FN288" s="57"/>
      <c r="FO288" s="57"/>
      <c r="FP288" s="57"/>
      <c r="FQ288" s="57"/>
      <c r="FR288" s="57"/>
      <c r="FS288" s="57"/>
      <c r="FT288" s="57"/>
      <c r="FU288" s="57"/>
      <c r="FV288" s="57"/>
      <c r="FW288" s="57"/>
      <c r="FX288" s="57"/>
      <c r="FY288" s="57"/>
      <c r="FZ288" s="57"/>
      <c r="GA288" s="57"/>
      <c r="GB288" s="57"/>
      <c r="GC288" s="57"/>
      <c r="GD288" s="57"/>
      <c r="GE288" s="57"/>
      <c r="GF288" s="57"/>
      <c r="GG288" s="57"/>
      <c r="GH288" s="57"/>
      <c r="GI288" s="57"/>
      <c r="GJ288" s="57"/>
      <c r="GK288" s="57"/>
      <c r="GL288" s="57"/>
      <c r="GM288" s="57"/>
      <c r="GN288" s="57"/>
      <c r="GO288" s="57"/>
      <c r="GP288" s="57"/>
      <c r="GQ288" s="57"/>
      <c r="GR288" s="57"/>
      <c r="GS288" s="57"/>
      <c r="GT288" s="57"/>
      <c r="GU288" s="57"/>
      <c r="GV288" s="57"/>
      <c r="GW288" s="57"/>
      <c r="GX288" s="57"/>
      <c r="GY288" s="57"/>
      <c r="GZ288" s="57"/>
      <c r="HA288" s="57"/>
      <c r="HB288" s="57"/>
      <c r="HC288" s="57"/>
      <c r="HD288" s="57"/>
      <c r="HE288" s="57"/>
      <c r="HF288" s="57"/>
      <c r="HG288" s="57"/>
      <c r="HH288" s="57"/>
      <c r="HI288" s="57"/>
      <c r="HJ288" s="57"/>
      <c r="HK288" s="57"/>
      <c r="HL288" s="57"/>
      <c r="HM288" s="57"/>
      <c r="HN288" s="57"/>
      <c r="HO288" s="57"/>
      <c r="HP288" s="57"/>
      <c r="HQ288" s="57"/>
      <c r="HR288" s="57"/>
      <c r="HS288" s="57"/>
      <c r="HT288" s="57"/>
      <c r="HU288" s="57"/>
      <c r="HV288" s="57"/>
      <c r="HW288" s="57"/>
      <c r="HX288" s="57"/>
      <c r="HY288" s="57"/>
      <c r="HZ288" s="57"/>
      <c r="IA288" s="57"/>
      <c r="IB288" s="57"/>
      <c r="IC288" s="57"/>
      <c r="ID288" s="57"/>
      <c r="IE288" s="57"/>
      <c r="IF288" s="57"/>
      <c r="IG288" s="57"/>
      <c r="IH288" s="57"/>
      <c r="II288" s="57"/>
      <c r="IJ288" s="57"/>
      <c r="IK288" s="57"/>
      <c r="IL288" s="57"/>
      <c r="IM288" s="57"/>
      <c r="IN288" s="57"/>
      <c r="IO288" s="57"/>
      <c r="IP288" s="57"/>
      <c r="IQ288" s="57"/>
      <c r="IR288" s="57"/>
      <c r="IS288" s="57"/>
      <c r="IT288" s="57"/>
      <c r="IU288" s="57"/>
      <c r="IV288" s="57"/>
      <c r="IW288" s="57"/>
      <c r="IX288" s="57"/>
      <c r="IY288" s="57"/>
      <c r="IZ288" s="57"/>
      <c r="JA288" s="57"/>
      <c r="JB288" s="57"/>
      <c r="JC288" s="57"/>
      <c r="JD288" s="57"/>
      <c r="JE288" s="57"/>
      <c r="JF288" s="57"/>
      <c r="JG288" s="57"/>
      <c r="JH288" s="57"/>
      <c r="JI288" s="57"/>
      <c r="JJ288" s="57"/>
      <c r="JK288" s="57"/>
      <c r="JL288" s="57"/>
      <c r="JM288" s="57"/>
      <c r="JN288" s="57"/>
      <c r="JO288" s="57"/>
      <c r="JP288" s="57"/>
      <c r="JQ288" s="57"/>
      <c r="JR288" s="57"/>
      <c r="JS288" s="57"/>
      <c r="JT288" s="57"/>
      <c r="JU288" s="57"/>
      <c r="JV288" s="57"/>
      <c r="JW288" s="57"/>
      <c r="JX288" s="57"/>
      <c r="JY288" s="57"/>
      <c r="JZ288" s="57"/>
      <c r="KA288" s="57"/>
      <c r="KB288" s="57"/>
      <c r="KC288" s="57"/>
      <c r="KD288" s="57"/>
      <c r="KE288" s="57"/>
      <c r="KF288" s="57"/>
      <c r="KG288" s="57"/>
      <c r="KH288" s="57"/>
      <c r="KI288" s="57"/>
      <c r="KJ288" s="57"/>
      <c r="KK288" s="57"/>
      <c r="KL288" s="57"/>
      <c r="KM288" s="57"/>
      <c r="KN288" s="57"/>
      <c r="KO288" s="57"/>
      <c r="KP288" s="57"/>
      <c r="KQ288" s="57"/>
      <c r="KR288" s="57"/>
      <c r="KS288" s="57"/>
      <c r="KT288" s="57"/>
      <c r="KU288" s="57"/>
      <c r="KV288" s="57"/>
      <c r="KW288" s="57"/>
      <c r="KX288" s="57"/>
      <c r="KY288" s="57"/>
      <c r="KZ288" s="57"/>
      <c r="LA288" s="57"/>
      <c r="LB288" s="57"/>
      <c r="LC288" s="57"/>
      <c r="LD288" s="57"/>
      <c r="LE288" s="57"/>
      <c r="LF288" s="57"/>
      <c r="LG288" s="57"/>
      <c r="LH288" s="57"/>
      <c r="LI288" s="57"/>
      <c r="LJ288" s="57"/>
      <c r="LK288" s="57"/>
      <c r="LL288" s="57"/>
      <c r="LM288" s="57"/>
      <c r="LN288" s="57"/>
      <c r="LO288" s="57"/>
      <c r="LP288" s="57"/>
      <c r="LQ288" s="57"/>
      <c r="LR288" s="57"/>
      <c r="LS288" s="57"/>
      <c r="LT288" s="57"/>
      <c r="LU288" s="57"/>
      <c r="LV288" s="57"/>
      <c r="LW288" s="57"/>
      <c r="LX288" s="57"/>
      <c r="LY288" s="57"/>
      <c r="LZ288" s="57"/>
      <c r="MA288" s="57"/>
      <c r="MB288" s="57"/>
      <c r="MC288" s="57"/>
      <c r="MD288" s="57"/>
      <c r="ME288" s="57"/>
      <c r="MF288" s="57"/>
      <c r="MG288" s="57"/>
      <c r="MH288" s="57"/>
      <c r="MI288" s="57"/>
      <c r="MJ288" s="57"/>
      <c r="MK288" s="57"/>
      <c r="ML288" s="57"/>
      <c r="MM288" s="57"/>
      <c r="MN288" s="57"/>
      <c r="MO288" s="57"/>
      <c r="MP288" s="57"/>
      <c r="MQ288" s="57"/>
      <c r="MR288" s="57"/>
      <c r="MS288" s="57"/>
      <c r="MT288" s="57"/>
      <c r="MU288" s="57"/>
      <c r="MV288" s="57"/>
      <c r="MW288" s="57"/>
      <c r="MX288" s="57"/>
      <c r="MY288" s="57"/>
      <c r="MZ288" s="57"/>
      <c r="NA288" s="57"/>
      <c r="NB288" s="57"/>
      <c r="NC288" s="57"/>
      <c r="ND288" s="57"/>
      <c r="NE288" s="57"/>
      <c r="NF288" s="57"/>
      <c r="NG288" s="57"/>
      <c r="NH288" s="57"/>
      <c r="NI288" s="57"/>
      <c r="NJ288" s="57"/>
      <c r="NK288" s="57"/>
      <c r="NL288" s="57"/>
      <c r="NM288" s="57"/>
      <c r="NN288" s="57"/>
      <c r="NO288" s="57"/>
      <c r="NP288" s="57"/>
      <c r="NQ288" s="57"/>
      <c r="NR288" s="57"/>
    </row>
    <row r="289" spans="3:403" x14ac:dyDescent="0.25">
      <c r="D289" s="57"/>
      <c r="E289" s="57"/>
      <c r="F289" s="57"/>
      <c r="G289" s="57"/>
      <c r="H289" s="57"/>
      <c r="I289" s="57"/>
      <c r="J289" s="57"/>
      <c r="K289" s="57"/>
      <c r="L289" s="57"/>
      <c r="M289" s="57"/>
      <c r="N289" s="57"/>
      <c r="O289" s="57"/>
      <c r="P289" s="57"/>
      <c r="Q289" s="57"/>
      <c r="R289" s="57"/>
      <c r="S289" s="57"/>
      <c r="T289" s="57"/>
      <c r="U289" s="57"/>
      <c r="V289" s="57"/>
      <c r="W289" s="57"/>
      <c r="X289" s="57"/>
      <c r="Y289" s="57"/>
      <c r="Z289" s="57"/>
      <c r="AA289" s="57"/>
      <c r="AB289" s="57"/>
      <c r="AC289" s="57"/>
      <c r="AD289" s="57"/>
      <c r="AE289" s="57"/>
      <c r="AF289" s="57"/>
      <c r="AG289" s="57"/>
      <c r="AH289" s="57"/>
      <c r="AI289" s="57"/>
      <c r="AJ289" s="57"/>
      <c r="AK289" s="57"/>
      <c r="AL289" s="57"/>
      <c r="AM289" s="57"/>
      <c r="AN289" s="57"/>
      <c r="AO289" s="57"/>
      <c r="AP289" s="57"/>
      <c r="AQ289" s="57"/>
      <c r="AR289" s="57"/>
      <c r="AS289" s="57"/>
      <c r="AT289" s="57"/>
      <c r="AU289" s="57"/>
      <c r="AV289" s="57"/>
      <c r="AW289" s="57"/>
      <c r="AX289" s="57"/>
      <c r="AY289" s="57"/>
      <c r="AZ289" s="57"/>
      <c r="BA289" s="57"/>
      <c r="BB289" s="57"/>
      <c r="BC289" s="57"/>
      <c r="BD289" s="57"/>
      <c r="BE289" s="57"/>
      <c r="BF289" s="57"/>
      <c r="BG289" s="57"/>
      <c r="BH289" s="57"/>
      <c r="BI289" s="57"/>
      <c r="BJ289" s="57"/>
      <c r="BK289" s="57"/>
      <c r="BL289" s="57"/>
      <c r="BM289" s="57"/>
      <c r="BN289" s="57"/>
      <c r="BO289" s="57"/>
      <c r="BP289" s="57"/>
      <c r="BQ289" s="57"/>
      <c r="BR289" s="57"/>
      <c r="BS289" s="57"/>
      <c r="BT289" s="57"/>
      <c r="BU289" s="57"/>
      <c r="BV289" s="57"/>
      <c r="BW289" s="57"/>
      <c r="BX289" s="57"/>
      <c r="BY289" s="57"/>
      <c r="BZ289" s="57"/>
      <c r="CA289" s="57"/>
      <c r="CB289" s="57"/>
      <c r="CC289" s="57"/>
      <c r="CD289" s="57"/>
      <c r="CE289" s="57"/>
      <c r="CF289" s="57"/>
      <c r="CG289" s="57"/>
      <c r="CH289" s="57"/>
      <c r="CI289" s="57"/>
      <c r="CJ289" s="57"/>
      <c r="CK289" s="57"/>
      <c r="CL289" s="57"/>
      <c r="CM289" s="57"/>
      <c r="CN289" s="57"/>
      <c r="CO289" s="57"/>
      <c r="CP289" s="57"/>
      <c r="CQ289" s="57"/>
      <c r="CR289" s="57"/>
      <c r="CS289" s="57"/>
      <c r="CT289" s="57"/>
      <c r="CU289" s="57"/>
      <c r="CV289" s="57"/>
      <c r="CW289" s="57"/>
      <c r="CX289" s="57"/>
      <c r="CY289" s="57"/>
      <c r="CZ289" s="57"/>
      <c r="DA289" s="57"/>
      <c r="DB289" s="57"/>
      <c r="DC289" s="57"/>
      <c r="DD289" s="57"/>
      <c r="DE289" s="57"/>
      <c r="DF289" s="57"/>
      <c r="DG289" s="57"/>
      <c r="DH289" s="57"/>
      <c r="DI289" s="57"/>
      <c r="DJ289" s="57"/>
      <c r="DK289" s="57"/>
      <c r="DL289" s="57"/>
      <c r="DM289" s="57"/>
      <c r="DN289" s="57"/>
      <c r="DO289" s="57"/>
      <c r="DP289" s="57"/>
      <c r="DQ289" s="57"/>
      <c r="DR289" s="57"/>
      <c r="DS289" s="57"/>
      <c r="DT289" s="57"/>
      <c r="DU289" s="57"/>
      <c r="DV289" s="57"/>
      <c r="DW289" s="57"/>
      <c r="DX289" s="57"/>
      <c r="DY289" s="57"/>
      <c r="DZ289" s="57"/>
      <c r="EA289" s="57"/>
      <c r="EB289" s="57"/>
      <c r="EC289" s="57"/>
      <c r="ED289" s="57"/>
      <c r="EE289" s="57"/>
      <c r="EF289" s="57"/>
      <c r="EG289" s="57"/>
      <c r="EH289" s="57"/>
      <c r="EI289" s="57"/>
      <c r="EJ289" s="57"/>
      <c r="EK289" s="57"/>
      <c r="EL289" s="57"/>
      <c r="EM289" s="57"/>
      <c r="EN289" s="57"/>
      <c r="EO289" s="57"/>
      <c r="EP289" s="57"/>
      <c r="EQ289" s="57"/>
      <c r="ER289" s="57"/>
      <c r="ES289" s="57"/>
      <c r="ET289" s="57"/>
      <c r="EU289" s="57"/>
      <c r="EV289" s="57"/>
      <c r="EW289" s="57"/>
      <c r="EX289" s="57"/>
      <c r="EY289" s="57"/>
      <c r="EZ289" s="57"/>
      <c r="FA289" s="57"/>
      <c r="FB289" s="57"/>
      <c r="FC289" s="57"/>
      <c r="FD289" s="57"/>
      <c r="FE289" s="57"/>
      <c r="FF289" s="57"/>
      <c r="FG289" s="57"/>
      <c r="FH289" s="57"/>
      <c r="FI289" s="57"/>
      <c r="FJ289" s="57"/>
      <c r="FK289" s="57"/>
      <c r="FL289" s="57"/>
      <c r="FM289" s="57"/>
      <c r="FN289" s="57"/>
      <c r="FO289" s="57"/>
      <c r="FP289" s="57"/>
      <c r="FQ289" s="57"/>
      <c r="FR289" s="57"/>
      <c r="FS289" s="57"/>
      <c r="FT289" s="57"/>
      <c r="FU289" s="57"/>
      <c r="FV289" s="57"/>
      <c r="FW289" s="57"/>
      <c r="FX289" s="57"/>
      <c r="FY289" s="57"/>
      <c r="FZ289" s="57"/>
      <c r="GA289" s="57"/>
      <c r="GB289" s="57"/>
      <c r="GC289" s="57"/>
      <c r="GD289" s="57"/>
      <c r="GE289" s="57"/>
      <c r="GF289" s="57"/>
      <c r="GG289" s="57"/>
      <c r="GH289" s="57"/>
      <c r="GI289" s="57"/>
      <c r="GJ289" s="57"/>
      <c r="GK289" s="57"/>
      <c r="GL289" s="57"/>
      <c r="GM289" s="57"/>
      <c r="GN289" s="57"/>
      <c r="GO289" s="57"/>
      <c r="GP289" s="57"/>
      <c r="GQ289" s="57"/>
      <c r="GR289" s="57"/>
      <c r="GS289" s="57"/>
      <c r="GT289" s="57"/>
      <c r="GU289" s="57"/>
      <c r="GV289" s="57"/>
      <c r="GW289" s="57"/>
      <c r="GX289" s="57"/>
      <c r="GY289" s="57"/>
      <c r="GZ289" s="57"/>
      <c r="HA289" s="57"/>
      <c r="HB289" s="57"/>
      <c r="HC289" s="57"/>
      <c r="HD289" s="57"/>
      <c r="HE289" s="57"/>
      <c r="HF289" s="57"/>
      <c r="HG289" s="57"/>
      <c r="HH289" s="57"/>
      <c r="HI289" s="57"/>
      <c r="HJ289" s="57"/>
      <c r="HK289" s="57"/>
      <c r="HL289" s="57"/>
      <c r="HM289" s="57"/>
      <c r="HN289" s="57"/>
      <c r="HO289" s="57"/>
      <c r="HP289" s="57"/>
      <c r="HQ289" s="57"/>
      <c r="HR289" s="57"/>
      <c r="HS289" s="57"/>
      <c r="HT289" s="57"/>
      <c r="HU289" s="57"/>
      <c r="HV289" s="57"/>
      <c r="HW289" s="57"/>
      <c r="HX289" s="57"/>
      <c r="HY289" s="57"/>
      <c r="HZ289" s="57"/>
      <c r="IA289" s="57"/>
      <c r="IB289" s="57"/>
      <c r="IC289" s="57"/>
      <c r="ID289" s="57"/>
      <c r="IE289" s="57"/>
      <c r="IF289" s="57"/>
      <c r="IG289" s="57"/>
      <c r="IH289" s="57"/>
      <c r="II289" s="57"/>
      <c r="IJ289" s="57"/>
      <c r="IK289" s="57"/>
      <c r="IL289" s="57"/>
      <c r="IM289" s="57"/>
      <c r="IN289" s="57"/>
      <c r="IO289" s="57"/>
      <c r="IP289" s="57"/>
      <c r="IQ289" s="57"/>
      <c r="IR289" s="57"/>
      <c r="IS289" s="57"/>
      <c r="IT289" s="57"/>
      <c r="IU289" s="57"/>
      <c r="IV289" s="57"/>
      <c r="IW289" s="57"/>
      <c r="IX289" s="57"/>
      <c r="IY289" s="57"/>
      <c r="IZ289" s="57"/>
      <c r="JA289" s="57"/>
      <c r="JB289" s="57"/>
      <c r="JC289" s="57"/>
      <c r="JD289" s="57"/>
      <c r="JE289" s="57"/>
      <c r="JF289" s="57"/>
      <c r="JG289" s="57"/>
      <c r="JH289" s="57"/>
      <c r="JI289" s="57"/>
      <c r="JJ289" s="57"/>
      <c r="JK289" s="57"/>
      <c r="JL289" s="57"/>
      <c r="JM289" s="57"/>
      <c r="JN289" s="57"/>
      <c r="JO289" s="57"/>
      <c r="JP289" s="57"/>
      <c r="JQ289" s="57"/>
      <c r="JR289" s="57"/>
      <c r="JS289" s="57"/>
      <c r="JT289" s="57"/>
      <c r="JU289" s="57"/>
      <c r="JV289" s="57"/>
      <c r="JW289" s="57"/>
      <c r="JX289" s="57"/>
      <c r="JY289" s="57"/>
      <c r="JZ289" s="57"/>
      <c r="KA289" s="57"/>
      <c r="KB289" s="57"/>
      <c r="KC289" s="57"/>
      <c r="KD289" s="57"/>
      <c r="KE289" s="57"/>
      <c r="KF289" s="57"/>
      <c r="KG289" s="57"/>
      <c r="KH289" s="57"/>
      <c r="KI289" s="57"/>
      <c r="KJ289" s="57"/>
      <c r="KK289" s="57"/>
      <c r="KL289" s="57"/>
      <c r="KM289" s="57"/>
      <c r="KN289" s="57"/>
      <c r="KO289" s="57"/>
      <c r="KP289" s="57"/>
      <c r="KQ289" s="57"/>
      <c r="KR289" s="57"/>
      <c r="KS289" s="57"/>
      <c r="KT289" s="57"/>
      <c r="KU289" s="57"/>
      <c r="KV289" s="57"/>
      <c r="KW289" s="57"/>
      <c r="KX289" s="57"/>
      <c r="KY289" s="57"/>
      <c r="KZ289" s="57"/>
      <c r="LA289" s="57"/>
      <c r="LB289" s="57"/>
      <c r="LC289" s="57"/>
      <c r="LD289" s="57"/>
      <c r="LE289" s="57"/>
      <c r="LF289" s="57"/>
      <c r="LG289" s="57"/>
      <c r="LH289" s="57"/>
      <c r="LI289" s="57"/>
      <c r="LJ289" s="57"/>
      <c r="LK289" s="57"/>
      <c r="LL289" s="57"/>
      <c r="LM289" s="57"/>
      <c r="LN289" s="57"/>
      <c r="LO289" s="57"/>
      <c r="LP289" s="57"/>
      <c r="LQ289" s="57"/>
      <c r="LR289" s="57"/>
      <c r="LS289" s="57"/>
      <c r="LT289" s="57"/>
      <c r="LU289" s="57"/>
      <c r="LV289" s="57"/>
      <c r="LW289" s="57"/>
      <c r="LX289" s="57"/>
      <c r="LY289" s="57"/>
      <c r="LZ289" s="57"/>
      <c r="MA289" s="57"/>
      <c r="MB289" s="57"/>
      <c r="MC289" s="57"/>
      <c r="MD289" s="57"/>
      <c r="ME289" s="57"/>
      <c r="MF289" s="57"/>
      <c r="MG289" s="57"/>
      <c r="MH289" s="57"/>
      <c r="MI289" s="57"/>
      <c r="MJ289" s="57"/>
      <c r="MK289" s="57"/>
      <c r="ML289" s="57"/>
      <c r="MM289" s="57"/>
      <c r="MN289" s="57"/>
      <c r="MO289" s="57"/>
      <c r="MP289" s="57"/>
      <c r="MQ289" s="57"/>
      <c r="MR289" s="57"/>
      <c r="MS289" s="57"/>
      <c r="MT289" s="57"/>
      <c r="MU289" s="57"/>
      <c r="MV289" s="57"/>
      <c r="MW289" s="57"/>
      <c r="MX289" s="57"/>
      <c r="MY289" s="57"/>
      <c r="MZ289" s="57"/>
      <c r="NA289" s="57"/>
      <c r="NB289" s="57"/>
      <c r="NC289" s="57"/>
      <c r="ND289" s="57"/>
      <c r="NE289" s="57"/>
      <c r="NF289" s="57"/>
      <c r="NG289" s="57"/>
      <c r="NH289" s="57"/>
      <c r="NI289" s="57"/>
      <c r="NJ289" s="57"/>
      <c r="NK289" s="57"/>
      <c r="NL289" s="57"/>
      <c r="NM289" s="57"/>
      <c r="NN289" s="57"/>
      <c r="NO289" s="57"/>
      <c r="NP289" s="57"/>
      <c r="NQ289" s="57"/>
      <c r="NR289" s="57"/>
    </row>
    <row r="290" spans="3:403" x14ac:dyDescent="0.25">
      <c r="C290" s="61"/>
      <c r="D290" s="57"/>
      <c r="E290" s="57"/>
      <c r="F290" s="57"/>
      <c r="G290" s="57"/>
      <c r="H290" s="57"/>
      <c r="I290" s="57"/>
      <c r="J290" s="57"/>
      <c r="K290" s="57"/>
      <c r="L290" s="57"/>
      <c r="M290" s="57"/>
      <c r="N290" s="57"/>
      <c r="O290" s="57"/>
      <c r="P290" s="57"/>
      <c r="Q290" s="57"/>
      <c r="R290" s="57"/>
      <c r="S290" s="57"/>
      <c r="T290" s="57"/>
      <c r="U290" s="57"/>
      <c r="V290" s="57"/>
      <c r="W290" s="57"/>
      <c r="X290" s="57"/>
      <c r="Y290" s="57"/>
      <c r="Z290" s="57"/>
      <c r="AA290" s="57"/>
      <c r="AB290" s="57"/>
      <c r="AC290" s="57"/>
      <c r="AD290" s="57"/>
      <c r="AE290" s="57"/>
      <c r="AF290" s="57"/>
      <c r="AG290" s="57"/>
      <c r="AH290" s="57"/>
      <c r="AI290" s="57"/>
      <c r="AJ290" s="57"/>
      <c r="AK290" s="57"/>
      <c r="AL290" s="57"/>
      <c r="AM290" s="57"/>
      <c r="AN290" s="57"/>
      <c r="AO290" s="57"/>
      <c r="AP290" s="57"/>
      <c r="AQ290" s="57"/>
      <c r="AR290" s="57"/>
      <c r="AS290" s="57"/>
      <c r="AT290" s="57"/>
    </row>
    <row r="291" spans="3:403" x14ac:dyDescent="0.25">
      <c r="D291" s="57"/>
      <c r="E291" s="57"/>
      <c r="F291" s="57"/>
      <c r="G291" s="57"/>
      <c r="H291" s="57"/>
      <c r="I291" s="57"/>
      <c r="J291" s="57"/>
      <c r="K291" s="57"/>
      <c r="L291" s="57"/>
      <c r="M291" s="57"/>
      <c r="N291" s="57"/>
      <c r="O291" s="57"/>
      <c r="P291" s="57"/>
      <c r="Q291" s="57"/>
      <c r="R291" s="57"/>
      <c r="S291" s="57"/>
      <c r="T291" s="57"/>
      <c r="U291" s="57"/>
      <c r="V291" s="57"/>
      <c r="W291" s="57"/>
      <c r="X291" s="57"/>
      <c r="Y291" s="57"/>
      <c r="Z291" s="57"/>
      <c r="AA291" s="57"/>
      <c r="AB291" s="57"/>
      <c r="AC291" s="57"/>
      <c r="AD291" s="57"/>
      <c r="AE291" s="57"/>
      <c r="AF291" s="57"/>
      <c r="AG291" s="57"/>
      <c r="AH291" s="57"/>
      <c r="AI291" s="57"/>
      <c r="AJ291" s="57"/>
      <c r="AK291" s="57"/>
      <c r="AL291" s="57"/>
      <c r="AM291" s="57"/>
      <c r="AN291" s="57"/>
      <c r="AO291" s="57"/>
      <c r="AP291" s="57"/>
      <c r="AQ291" s="57"/>
      <c r="AR291" s="57"/>
      <c r="AS291" s="57"/>
      <c r="AT291" s="57"/>
    </row>
    <row r="292" spans="3:403" x14ac:dyDescent="0.25">
      <c r="D292" s="57"/>
      <c r="E292" s="57"/>
      <c r="F292" s="57"/>
      <c r="G292" s="57"/>
      <c r="H292" s="57"/>
      <c r="I292" s="57"/>
      <c r="J292" s="57"/>
      <c r="K292" s="57"/>
      <c r="L292" s="57"/>
      <c r="M292" s="57"/>
      <c r="N292" s="57"/>
      <c r="O292" s="57"/>
      <c r="P292" s="57"/>
      <c r="Q292" s="57"/>
      <c r="R292" s="57"/>
      <c r="S292" s="57"/>
      <c r="T292" s="57"/>
      <c r="U292" s="57"/>
      <c r="V292" s="57"/>
      <c r="W292" s="57"/>
      <c r="X292" s="57"/>
      <c r="Y292" s="57"/>
      <c r="Z292" s="57"/>
      <c r="AA292" s="57"/>
      <c r="AB292" s="57"/>
      <c r="AC292" s="57"/>
      <c r="AD292" s="57"/>
      <c r="AE292" s="57"/>
      <c r="AF292" s="57"/>
      <c r="AG292" s="57"/>
      <c r="AH292" s="57"/>
      <c r="AI292" s="57"/>
      <c r="AJ292" s="57"/>
      <c r="AK292" s="57"/>
      <c r="AL292" s="57"/>
      <c r="AM292" s="57"/>
      <c r="AN292" s="57"/>
      <c r="AO292" s="57"/>
      <c r="AP292" s="57"/>
      <c r="AQ292" s="57"/>
      <c r="AR292" s="57"/>
      <c r="AS292" s="57"/>
      <c r="AT292" s="57"/>
      <c r="AU292" s="57"/>
      <c r="AV292" s="57"/>
      <c r="AW292" s="57"/>
      <c r="AX292" s="57"/>
      <c r="AY292" s="57"/>
      <c r="AZ292" s="57"/>
      <c r="BA292" s="57"/>
      <c r="BB292" s="57"/>
      <c r="BC292" s="57"/>
      <c r="BD292" s="57"/>
      <c r="BE292" s="57"/>
      <c r="BF292" s="57"/>
      <c r="BG292" s="57"/>
      <c r="BH292" s="57"/>
      <c r="BI292" s="57"/>
      <c r="BJ292" s="57"/>
      <c r="BK292" s="57"/>
      <c r="BL292" s="57"/>
      <c r="BM292" s="57"/>
      <c r="BN292" s="57"/>
      <c r="BO292" s="57"/>
      <c r="BP292" s="57"/>
      <c r="BQ292" s="57"/>
      <c r="BR292" s="57"/>
      <c r="BS292" s="57"/>
      <c r="BT292" s="57"/>
      <c r="BU292" s="57"/>
      <c r="BV292" s="57"/>
      <c r="BW292" s="57"/>
      <c r="BX292" s="57"/>
      <c r="BY292" s="57"/>
      <c r="BZ292" s="57"/>
      <c r="CA292" s="57"/>
      <c r="CB292" s="57"/>
      <c r="CC292" s="57"/>
      <c r="CD292" s="57"/>
      <c r="CE292" s="57"/>
      <c r="CF292" s="57"/>
      <c r="CG292" s="57"/>
      <c r="CH292" s="57"/>
      <c r="CI292" s="57"/>
      <c r="CJ292" s="57"/>
      <c r="CK292" s="57"/>
      <c r="CL292" s="57"/>
      <c r="CM292" s="57"/>
      <c r="CN292" s="57"/>
      <c r="CO292" s="57"/>
      <c r="CP292" s="57"/>
      <c r="CQ292" s="57"/>
      <c r="CR292" s="57"/>
      <c r="CS292" s="57"/>
      <c r="CT292" s="57"/>
      <c r="CU292" s="57"/>
      <c r="CV292" s="57"/>
      <c r="CW292" s="57"/>
      <c r="CX292" s="57"/>
      <c r="CY292" s="57"/>
      <c r="CZ292" s="57"/>
      <c r="DA292" s="57"/>
      <c r="DB292" s="57"/>
      <c r="DC292" s="57"/>
      <c r="DD292" s="57"/>
      <c r="DE292" s="57"/>
      <c r="DF292" s="57"/>
      <c r="DG292" s="57"/>
      <c r="DH292" s="57"/>
      <c r="DI292" s="57"/>
      <c r="DJ292" s="57"/>
      <c r="DK292" s="57"/>
      <c r="DL292" s="57"/>
      <c r="DM292" s="57"/>
      <c r="DN292" s="57"/>
      <c r="DO292" s="57"/>
      <c r="DP292" s="57"/>
      <c r="DQ292" s="57"/>
      <c r="DR292" s="57"/>
      <c r="DS292" s="57"/>
      <c r="DT292" s="57"/>
      <c r="DU292" s="57"/>
      <c r="DV292" s="57"/>
      <c r="DW292" s="57"/>
      <c r="DX292" s="57"/>
      <c r="DY292" s="57"/>
      <c r="DZ292" s="57"/>
      <c r="EA292" s="57"/>
      <c r="EB292" s="57"/>
      <c r="EC292" s="57"/>
      <c r="ED292" s="57"/>
      <c r="EE292" s="57"/>
      <c r="EF292" s="57"/>
      <c r="EG292" s="57"/>
      <c r="EH292" s="57"/>
      <c r="EI292" s="57"/>
      <c r="EJ292" s="57"/>
      <c r="EK292" s="57"/>
      <c r="EL292" s="57"/>
      <c r="EM292" s="57"/>
      <c r="EN292" s="57"/>
      <c r="EO292" s="57"/>
      <c r="EP292" s="57"/>
      <c r="EQ292" s="57"/>
      <c r="ER292" s="57"/>
      <c r="ES292" s="57"/>
      <c r="ET292" s="57"/>
      <c r="EU292" s="57"/>
      <c r="EV292" s="57"/>
      <c r="EW292" s="57"/>
      <c r="EX292" s="57"/>
      <c r="EY292" s="57"/>
      <c r="EZ292" s="57"/>
      <c r="FA292" s="57"/>
      <c r="FB292" s="57"/>
      <c r="FC292" s="57"/>
      <c r="FD292" s="57"/>
      <c r="FE292" s="57"/>
      <c r="FF292" s="57"/>
      <c r="FG292" s="57"/>
      <c r="FH292" s="57"/>
      <c r="FI292" s="57"/>
      <c r="FJ292" s="57"/>
      <c r="FK292" s="57"/>
      <c r="FL292" s="57"/>
      <c r="FM292" s="57"/>
      <c r="FN292" s="57"/>
      <c r="FO292" s="57"/>
      <c r="FP292" s="57"/>
      <c r="FQ292" s="57"/>
      <c r="FR292" s="57"/>
      <c r="FS292" s="57"/>
      <c r="FT292" s="57"/>
      <c r="FU292" s="57"/>
      <c r="FV292" s="57"/>
      <c r="FW292" s="57"/>
      <c r="FX292" s="57"/>
      <c r="FY292" s="57"/>
      <c r="FZ292" s="57"/>
      <c r="GA292" s="57"/>
      <c r="GB292" s="57"/>
      <c r="GC292" s="57"/>
      <c r="GD292" s="57"/>
      <c r="GE292" s="57"/>
      <c r="GF292" s="57"/>
      <c r="GG292" s="57"/>
      <c r="GH292" s="57"/>
      <c r="GI292" s="57"/>
      <c r="GJ292" s="57"/>
      <c r="GK292" s="57"/>
      <c r="GL292" s="57"/>
      <c r="GM292" s="57"/>
      <c r="GN292" s="57"/>
      <c r="GO292" s="57"/>
      <c r="GP292" s="57"/>
      <c r="GQ292" s="57"/>
      <c r="GR292" s="57"/>
      <c r="GS292" s="57"/>
      <c r="GT292" s="57"/>
      <c r="GU292" s="57"/>
      <c r="GV292" s="57"/>
      <c r="GW292" s="57"/>
      <c r="GX292" s="57"/>
      <c r="GY292" s="57"/>
      <c r="GZ292" s="57"/>
      <c r="HA292" s="57"/>
      <c r="HB292" s="57"/>
      <c r="HC292" s="57"/>
      <c r="HD292" s="57"/>
      <c r="HE292" s="57"/>
      <c r="HF292" s="57"/>
      <c r="HG292" s="57"/>
      <c r="HH292" s="57"/>
      <c r="HI292" s="57"/>
      <c r="HJ292" s="57"/>
      <c r="HK292" s="57"/>
      <c r="HL292" s="57"/>
      <c r="HM292" s="57"/>
      <c r="HN292" s="57"/>
      <c r="HO292" s="57"/>
      <c r="HP292" s="57"/>
      <c r="HQ292" s="57"/>
      <c r="HR292" s="57"/>
      <c r="HS292" s="57"/>
      <c r="HT292" s="57"/>
      <c r="HU292" s="57"/>
      <c r="HV292" s="57"/>
      <c r="HW292" s="57"/>
      <c r="HX292" s="57"/>
      <c r="HY292" s="57"/>
      <c r="HZ292" s="57"/>
      <c r="IA292" s="57"/>
      <c r="IB292" s="57"/>
      <c r="IC292" s="57"/>
      <c r="ID292" s="57"/>
      <c r="IE292" s="57"/>
      <c r="IF292" s="57"/>
      <c r="IG292" s="57"/>
      <c r="IH292" s="57"/>
      <c r="II292" s="57"/>
      <c r="IJ292" s="57"/>
      <c r="IK292" s="57"/>
      <c r="IL292" s="57"/>
      <c r="IM292" s="57"/>
      <c r="IN292" s="57"/>
      <c r="IO292" s="57"/>
      <c r="IP292" s="57"/>
      <c r="IQ292" s="57"/>
      <c r="IR292" s="57"/>
      <c r="IS292" s="57"/>
      <c r="IT292" s="57"/>
      <c r="IU292" s="57"/>
      <c r="IV292" s="57"/>
      <c r="IW292" s="57"/>
      <c r="IX292" s="57"/>
      <c r="IY292" s="57"/>
      <c r="IZ292" s="57"/>
      <c r="JA292" s="57"/>
      <c r="JB292" s="57"/>
      <c r="JC292" s="57"/>
      <c r="JD292" s="57"/>
      <c r="JE292" s="57"/>
      <c r="JF292" s="57"/>
      <c r="JG292" s="57"/>
      <c r="JH292" s="57"/>
      <c r="JI292" s="57"/>
      <c r="JJ292" s="57"/>
      <c r="JK292" s="57"/>
      <c r="JL292" s="57"/>
      <c r="JM292" s="57"/>
      <c r="JN292" s="57"/>
      <c r="JO292" s="57"/>
      <c r="JP292" s="57"/>
      <c r="JQ292" s="57"/>
      <c r="JR292" s="57"/>
      <c r="JS292" s="57"/>
      <c r="JT292" s="57"/>
      <c r="JU292" s="57"/>
      <c r="JV292" s="57"/>
      <c r="JW292" s="57"/>
      <c r="JX292" s="57"/>
      <c r="JY292" s="57"/>
      <c r="JZ292" s="57"/>
      <c r="KA292" s="57"/>
      <c r="KB292" s="57"/>
      <c r="KC292" s="57"/>
      <c r="KD292" s="57"/>
      <c r="KE292" s="57"/>
      <c r="KF292" s="57"/>
      <c r="KG292" s="57"/>
      <c r="KH292" s="57"/>
      <c r="KI292" s="57"/>
      <c r="KJ292" s="57"/>
      <c r="KK292" s="57"/>
      <c r="KL292" s="57"/>
      <c r="KM292" s="57"/>
      <c r="KN292" s="57"/>
      <c r="KO292" s="57"/>
      <c r="KP292" s="57"/>
      <c r="KQ292" s="57"/>
      <c r="KR292" s="57"/>
      <c r="KS292" s="57"/>
      <c r="KT292" s="57"/>
      <c r="KU292" s="57"/>
      <c r="KV292" s="57"/>
      <c r="KW292" s="57"/>
      <c r="KX292" s="57"/>
      <c r="KY292" s="57"/>
      <c r="KZ292" s="57"/>
      <c r="LA292" s="57"/>
      <c r="LB292" s="57"/>
      <c r="LC292" s="57"/>
      <c r="LD292" s="57"/>
      <c r="LE292" s="57"/>
      <c r="LF292" s="57"/>
      <c r="LG292" s="57"/>
      <c r="LH292" s="57"/>
      <c r="LI292" s="57"/>
      <c r="LJ292" s="57"/>
      <c r="LK292" s="57"/>
      <c r="LL292" s="57"/>
      <c r="LM292" s="57"/>
      <c r="LN292" s="57"/>
      <c r="LO292" s="57"/>
      <c r="LP292" s="57"/>
      <c r="LQ292" s="57"/>
      <c r="LR292" s="57"/>
      <c r="LS292" s="57"/>
      <c r="LT292" s="57"/>
      <c r="LU292" s="57"/>
      <c r="LV292" s="57"/>
      <c r="LW292" s="57"/>
      <c r="LX292" s="57"/>
      <c r="LY292" s="57"/>
      <c r="LZ292" s="57"/>
      <c r="MA292" s="57"/>
      <c r="MB292" s="57"/>
      <c r="MC292" s="57"/>
      <c r="MD292" s="57"/>
      <c r="ME292" s="57"/>
      <c r="MF292" s="57"/>
      <c r="MG292" s="57"/>
      <c r="MH292" s="57"/>
      <c r="MI292" s="57"/>
      <c r="MJ292" s="57"/>
      <c r="MK292" s="57"/>
      <c r="ML292" s="57"/>
      <c r="MM292" s="57"/>
      <c r="MN292" s="57"/>
      <c r="MO292" s="57"/>
      <c r="MP292" s="57"/>
      <c r="MQ292" s="57"/>
      <c r="MR292" s="57"/>
      <c r="MS292" s="57"/>
      <c r="MT292" s="57"/>
      <c r="MU292" s="57"/>
      <c r="MV292" s="57"/>
      <c r="MW292" s="57"/>
      <c r="MX292" s="57"/>
      <c r="MY292" s="57"/>
      <c r="MZ292" s="57"/>
      <c r="NA292" s="57"/>
      <c r="NB292" s="57"/>
      <c r="NC292" s="57"/>
      <c r="ND292" s="57"/>
      <c r="NE292" s="57"/>
      <c r="NF292" s="57"/>
      <c r="NG292" s="57"/>
      <c r="NH292" s="57"/>
      <c r="NI292" s="57"/>
      <c r="NJ292" s="57"/>
      <c r="NK292" s="57"/>
      <c r="NL292" s="57"/>
      <c r="NM292" s="57"/>
      <c r="NN292" s="57"/>
      <c r="NO292" s="57"/>
      <c r="NP292" s="57"/>
      <c r="NQ292" s="57"/>
      <c r="NR292" s="57"/>
      <c r="NS292" s="57"/>
      <c r="NT292" s="57"/>
      <c r="NU292" s="57"/>
      <c r="NV292" s="57"/>
      <c r="NW292" s="57"/>
      <c r="NX292" s="57"/>
      <c r="NY292" s="57"/>
      <c r="NZ292" s="57"/>
      <c r="OA292" s="57"/>
      <c r="OB292" s="57"/>
      <c r="OC292" s="57"/>
      <c r="OD292" s="57"/>
      <c r="OE292" s="57"/>
      <c r="OF292" s="57"/>
      <c r="OG292" s="57"/>
      <c r="OH292" s="57"/>
      <c r="OI292" s="57"/>
      <c r="OJ292" s="57"/>
      <c r="OK292" s="57"/>
      <c r="OL292" s="57"/>
      <c r="OM292" s="57"/>
    </row>
    <row r="293" spans="3:403" x14ac:dyDescent="0.25">
      <c r="D293" s="57"/>
      <c r="E293" s="57"/>
      <c r="F293" s="57"/>
      <c r="G293" s="57"/>
      <c r="H293" s="57"/>
      <c r="I293" s="57"/>
      <c r="J293" s="57"/>
      <c r="K293" s="57"/>
      <c r="L293" s="57"/>
      <c r="M293" s="57"/>
      <c r="N293" s="57"/>
      <c r="O293" s="57"/>
      <c r="P293" s="57"/>
      <c r="Q293" s="57"/>
      <c r="R293" s="57"/>
      <c r="S293" s="57"/>
      <c r="T293" s="57"/>
      <c r="U293" s="57"/>
      <c r="V293" s="57"/>
      <c r="W293" s="57"/>
      <c r="X293" s="57"/>
      <c r="Y293" s="57"/>
      <c r="Z293" s="57"/>
      <c r="AA293" s="57"/>
      <c r="AB293" s="57"/>
      <c r="AC293" s="57"/>
      <c r="AD293" s="57"/>
      <c r="AE293" s="57"/>
      <c r="AF293" s="57"/>
      <c r="AG293" s="57"/>
      <c r="AH293" s="57"/>
      <c r="AI293" s="57"/>
      <c r="AJ293" s="57"/>
      <c r="AK293" s="57"/>
      <c r="AL293" s="57"/>
      <c r="AM293" s="57"/>
      <c r="AN293" s="57"/>
      <c r="AO293" s="57"/>
      <c r="AP293" s="57"/>
      <c r="AQ293" s="57"/>
      <c r="AR293" s="57"/>
      <c r="AS293" s="57"/>
      <c r="AT293" s="57"/>
      <c r="AU293" s="57"/>
      <c r="AV293" s="57"/>
      <c r="AW293" s="57"/>
      <c r="AX293" s="57"/>
      <c r="AY293" s="57"/>
      <c r="AZ293" s="57"/>
      <c r="BA293" s="57"/>
      <c r="BB293" s="57"/>
      <c r="BC293" s="57"/>
      <c r="BD293" s="57"/>
      <c r="BE293" s="57"/>
      <c r="BF293" s="57"/>
      <c r="BG293" s="57"/>
      <c r="BH293" s="57"/>
      <c r="BI293" s="57"/>
      <c r="BJ293" s="57"/>
      <c r="BK293" s="57"/>
      <c r="BL293" s="57"/>
      <c r="BM293" s="57"/>
      <c r="BN293" s="57"/>
      <c r="BO293" s="57"/>
      <c r="BP293" s="57"/>
      <c r="BQ293" s="57"/>
      <c r="BR293" s="57"/>
      <c r="BS293" s="57"/>
      <c r="BT293" s="57"/>
      <c r="BU293" s="57"/>
      <c r="BV293" s="57"/>
      <c r="BW293" s="57"/>
      <c r="BX293" s="57"/>
      <c r="BY293" s="57"/>
      <c r="BZ293" s="57"/>
      <c r="CA293" s="57"/>
      <c r="CB293" s="57"/>
      <c r="CC293" s="57"/>
      <c r="CD293" s="57"/>
      <c r="CE293" s="57"/>
      <c r="CF293" s="57"/>
      <c r="CG293" s="57"/>
      <c r="CH293" s="57"/>
      <c r="CI293" s="57"/>
      <c r="CJ293" s="57"/>
      <c r="CK293" s="57"/>
      <c r="CL293" s="57"/>
      <c r="CM293" s="57"/>
      <c r="CN293" s="57"/>
      <c r="CO293" s="57"/>
      <c r="CP293" s="57"/>
      <c r="CQ293" s="57"/>
      <c r="CR293" s="57"/>
      <c r="CS293" s="57"/>
      <c r="CT293" s="57"/>
      <c r="CU293" s="57"/>
      <c r="CV293" s="57"/>
      <c r="CW293" s="57"/>
      <c r="CX293" s="57"/>
      <c r="CY293" s="57"/>
      <c r="CZ293" s="57"/>
      <c r="DA293" s="57"/>
      <c r="DB293" s="57"/>
      <c r="DC293" s="57"/>
      <c r="DD293" s="57"/>
      <c r="DE293" s="57"/>
      <c r="DF293" s="57"/>
      <c r="DG293" s="57"/>
      <c r="DH293" s="57"/>
      <c r="DI293" s="57"/>
      <c r="DJ293" s="57"/>
      <c r="DK293" s="57"/>
      <c r="DL293" s="57"/>
      <c r="DM293" s="57"/>
      <c r="DN293" s="57"/>
      <c r="DO293" s="57"/>
      <c r="DP293" s="57"/>
      <c r="DQ293" s="57"/>
      <c r="DR293" s="57"/>
      <c r="DS293" s="57"/>
      <c r="DT293" s="57"/>
      <c r="DU293" s="57"/>
      <c r="DV293" s="57"/>
      <c r="DW293" s="57"/>
      <c r="DX293" s="57"/>
      <c r="DY293" s="57"/>
      <c r="DZ293" s="57"/>
      <c r="EA293" s="57"/>
      <c r="EB293" s="57"/>
      <c r="EC293" s="57"/>
      <c r="ED293" s="57"/>
      <c r="EE293" s="57"/>
      <c r="EF293" s="57"/>
      <c r="EG293" s="57"/>
      <c r="EH293" s="57"/>
      <c r="EI293" s="57"/>
      <c r="EJ293" s="57"/>
      <c r="EK293" s="57"/>
      <c r="EL293" s="57"/>
      <c r="EM293" s="57"/>
      <c r="EN293" s="57"/>
      <c r="EO293" s="57"/>
      <c r="EP293" s="57"/>
      <c r="EQ293" s="57"/>
      <c r="ER293" s="57"/>
      <c r="ES293" s="57"/>
      <c r="ET293" s="57"/>
      <c r="EU293" s="57"/>
      <c r="EV293" s="57"/>
      <c r="EW293" s="57"/>
      <c r="EX293" s="57"/>
      <c r="EY293" s="57"/>
      <c r="EZ293" s="57"/>
      <c r="FA293" s="57"/>
      <c r="FB293" s="57"/>
      <c r="FC293" s="57"/>
      <c r="FD293" s="57"/>
      <c r="FE293" s="57"/>
      <c r="FF293" s="57"/>
      <c r="FG293" s="57"/>
      <c r="FH293" s="57"/>
      <c r="FI293" s="57"/>
      <c r="FJ293" s="57"/>
      <c r="FK293" s="57"/>
      <c r="FL293" s="57"/>
      <c r="FM293" s="57"/>
      <c r="FN293" s="57"/>
      <c r="FO293" s="57"/>
      <c r="FP293" s="57"/>
      <c r="FQ293" s="57"/>
      <c r="FR293" s="57"/>
      <c r="FS293" s="57"/>
      <c r="FT293" s="57"/>
      <c r="FU293" s="57"/>
      <c r="FV293" s="57"/>
      <c r="FW293" s="57"/>
      <c r="FX293" s="57"/>
      <c r="FY293" s="57"/>
      <c r="FZ293" s="57"/>
      <c r="GA293" s="57"/>
      <c r="GB293" s="57"/>
      <c r="GC293" s="57"/>
      <c r="GD293" s="57"/>
      <c r="GE293" s="57"/>
      <c r="GF293" s="57"/>
      <c r="GG293" s="57"/>
      <c r="GH293" s="57"/>
      <c r="GI293" s="57"/>
      <c r="GJ293" s="57"/>
      <c r="GK293" s="57"/>
      <c r="GL293" s="57"/>
      <c r="GM293" s="57"/>
      <c r="GN293" s="57"/>
      <c r="GO293" s="57"/>
      <c r="GP293" s="57"/>
      <c r="GQ293" s="57"/>
      <c r="GR293" s="57"/>
      <c r="GS293" s="57"/>
      <c r="GT293" s="57"/>
      <c r="GU293" s="57"/>
      <c r="GV293" s="57"/>
      <c r="GW293" s="57"/>
      <c r="GX293" s="57"/>
      <c r="GY293" s="57"/>
      <c r="GZ293" s="57"/>
      <c r="HA293" s="57"/>
      <c r="HB293" s="57"/>
      <c r="HC293" s="57"/>
      <c r="HD293" s="57"/>
      <c r="HE293" s="57"/>
      <c r="HF293" s="57"/>
      <c r="HG293" s="57"/>
      <c r="HH293" s="57"/>
      <c r="HI293" s="57"/>
      <c r="HJ293" s="57"/>
      <c r="HK293" s="57"/>
      <c r="HL293" s="57"/>
      <c r="HM293" s="57"/>
      <c r="HN293" s="57"/>
      <c r="HO293" s="57"/>
      <c r="HP293" s="57"/>
      <c r="HQ293" s="57"/>
      <c r="HR293" s="57"/>
      <c r="HS293" s="57"/>
      <c r="HT293" s="57"/>
      <c r="HU293" s="57"/>
      <c r="HV293" s="57"/>
      <c r="HW293" s="57"/>
      <c r="HX293" s="57"/>
      <c r="HY293" s="57"/>
      <c r="HZ293" s="57"/>
      <c r="IA293" s="57"/>
      <c r="IB293" s="57"/>
      <c r="IC293" s="57"/>
      <c r="ID293" s="57"/>
      <c r="IE293" s="57"/>
      <c r="IF293" s="57"/>
      <c r="IG293" s="57"/>
      <c r="IH293" s="57"/>
      <c r="II293" s="57"/>
      <c r="IJ293" s="57"/>
      <c r="IK293" s="57"/>
      <c r="IL293" s="57"/>
      <c r="IM293" s="57"/>
      <c r="IN293" s="57"/>
      <c r="IO293" s="57"/>
      <c r="IP293" s="57"/>
      <c r="IQ293" s="57"/>
      <c r="IR293" s="57"/>
      <c r="IS293" s="57"/>
      <c r="IT293" s="57"/>
      <c r="IU293" s="57"/>
      <c r="IV293" s="57"/>
      <c r="IW293" s="57"/>
      <c r="IX293" s="57"/>
      <c r="IY293" s="57"/>
      <c r="IZ293" s="57"/>
      <c r="JA293" s="57"/>
      <c r="JB293" s="57"/>
      <c r="JC293" s="57"/>
      <c r="JD293" s="57"/>
      <c r="JE293" s="57"/>
      <c r="JF293" s="57"/>
      <c r="JG293" s="57"/>
      <c r="JH293" s="57"/>
      <c r="JI293" s="57"/>
      <c r="JJ293" s="57"/>
      <c r="JK293" s="57"/>
      <c r="JL293" s="57"/>
      <c r="JM293" s="57"/>
      <c r="JN293" s="57"/>
      <c r="JO293" s="57"/>
      <c r="JP293" s="57"/>
      <c r="JQ293" s="57"/>
      <c r="JR293" s="57"/>
      <c r="JS293" s="57"/>
      <c r="JT293" s="57"/>
      <c r="JU293" s="57"/>
      <c r="JV293" s="57"/>
      <c r="JW293" s="57"/>
      <c r="JX293" s="57"/>
      <c r="JY293" s="57"/>
      <c r="JZ293" s="57"/>
      <c r="KA293" s="57"/>
      <c r="KB293" s="57"/>
      <c r="KC293" s="57"/>
      <c r="KD293" s="57"/>
      <c r="KE293" s="57"/>
      <c r="KF293" s="57"/>
      <c r="KG293" s="57"/>
      <c r="KH293" s="57"/>
      <c r="KI293" s="57"/>
      <c r="KJ293" s="57"/>
      <c r="KK293" s="57"/>
      <c r="KL293" s="57"/>
      <c r="KM293" s="57"/>
      <c r="KN293" s="57"/>
      <c r="KO293" s="57"/>
      <c r="KP293" s="57"/>
      <c r="KQ293" s="57"/>
      <c r="KR293" s="57"/>
      <c r="KS293" s="57"/>
      <c r="KT293" s="57"/>
      <c r="KU293" s="57"/>
      <c r="KV293" s="57"/>
      <c r="KW293" s="57"/>
      <c r="KX293" s="57"/>
      <c r="KY293" s="57"/>
      <c r="KZ293" s="57"/>
      <c r="LA293" s="57"/>
      <c r="LB293" s="57"/>
      <c r="LC293" s="57"/>
      <c r="LD293" s="57"/>
      <c r="LE293" s="57"/>
      <c r="LF293" s="57"/>
      <c r="LG293" s="57"/>
      <c r="LH293" s="57"/>
      <c r="LI293" s="57"/>
      <c r="LJ293" s="57"/>
      <c r="LK293" s="57"/>
      <c r="LL293" s="57"/>
      <c r="LM293" s="57"/>
      <c r="LN293" s="57"/>
      <c r="LO293" s="57"/>
      <c r="LP293" s="57"/>
      <c r="LQ293" s="57"/>
      <c r="LR293" s="57"/>
      <c r="LS293" s="57"/>
      <c r="LT293" s="57"/>
      <c r="LU293" s="57"/>
      <c r="LV293" s="57"/>
      <c r="LW293" s="57"/>
      <c r="LX293" s="57"/>
      <c r="LY293" s="57"/>
      <c r="LZ293" s="57"/>
      <c r="MA293" s="57"/>
      <c r="MB293" s="57"/>
      <c r="MC293" s="57"/>
      <c r="MD293" s="57"/>
      <c r="ME293" s="57"/>
      <c r="MF293" s="57"/>
      <c r="MG293" s="57"/>
      <c r="MH293" s="57"/>
      <c r="MI293" s="57"/>
      <c r="MJ293" s="57"/>
      <c r="MK293" s="57"/>
      <c r="ML293" s="57"/>
      <c r="MM293" s="57"/>
      <c r="MN293" s="57"/>
      <c r="MO293" s="57"/>
      <c r="MP293" s="57"/>
      <c r="MQ293" s="57"/>
      <c r="MR293" s="57"/>
      <c r="MS293" s="57"/>
      <c r="MT293" s="57"/>
      <c r="MU293" s="57"/>
      <c r="MV293" s="57"/>
      <c r="MW293" s="57"/>
      <c r="MX293" s="57"/>
      <c r="MY293" s="57"/>
      <c r="MZ293" s="57"/>
      <c r="NA293" s="57"/>
      <c r="NB293" s="57"/>
      <c r="NC293" s="57"/>
      <c r="ND293" s="57"/>
      <c r="NE293" s="57"/>
      <c r="NF293" s="57"/>
      <c r="NG293" s="57"/>
      <c r="NH293" s="57"/>
      <c r="NI293" s="57"/>
      <c r="NJ293" s="57"/>
      <c r="NK293" s="57"/>
      <c r="NL293" s="57"/>
      <c r="NM293" s="57"/>
      <c r="NN293" s="57"/>
      <c r="NO293" s="57"/>
      <c r="NP293" s="57"/>
      <c r="NQ293" s="57"/>
      <c r="NR293" s="57"/>
      <c r="NS293" s="57"/>
      <c r="NT293" s="57"/>
      <c r="NU293" s="57"/>
      <c r="NV293" s="57"/>
      <c r="NW293" s="57"/>
      <c r="NX293" s="57"/>
      <c r="NY293" s="57"/>
      <c r="NZ293" s="57"/>
      <c r="OA293" s="57"/>
      <c r="OB293" s="57"/>
      <c r="OC293" s="57"/>
      <c r="OD293" s="57"/>
      <c r="OE293" s="57"/>
      <c r="OF293" s="57"/>
      <c r="OG293" s="57"/>
      <c r="OH293" s="57"/>
      <c r="OI293" s="57"/>
      <c r="OJ293" s="57"/>
      <c r="OK293" s="57"/>
      <c r="OL293" s="57"/>
      <c r="OM293" s="57"/>
    </row>
    <row r="294" spans="3:403" x14ac:dyDescent="0.25">
      <c r="D294" s="57"/>
      <c r="E294" s="57"/>
      <c r="F294" s="57"/>
      <c r="G294" s="57"/>
      <c r="H294" s="57"/>
      <c r="I294" s="57"/>
      <c r="J294" s="57"/>
      <c r="K294" s="57"/>
      <c r="L294" s="57"/>
      <c r="M294" s="57"/>
      <c r="N294" s="57"/>
      <c r="O294" s="57"/>
      <c r="P294" s="57"/>
      <c r="Q294" s="57"/>
      <c r="R294" s="57"/>
      <c r="S294" s="57"/>
      <c r="T294" s="57"/>
      <c r="U294" s="57"/>
      <c r="V294" s="57"/>
      <c r="W294" s="57"/>
      <c r="X294" s="57"/>
      <c r="Y294" s="57"/>
      <c r="Z294" s="57"/>
      <c r="AA294" s="57"/>
      <c r="AB294" s="57"/>
      <c r="AC294" s="57"/>
      <c r="AD294" s="57"/>
      <c r="AE294" s="57"/>
      <c r="AF294" s="57"/>
      <c r="AG294" s="57"/>
      <c r="AH294" s="57"/>
      <c r="AI294" s="57"/>
      <c r="AJ294" s="57"/>
      <c r="AK294" s="57"/>
      <c r="AL294" s="57"/>
      <c r="AM294" s="57"/>
      <c r="AN294" s="57"/>
      <c r="AO294" s="57"/>
      <c r="AP294" s="57"/>
      <c r="AQ294" s="57"/>
      <c r="AR294" s="57"/>
      <c r="AS294" s="57"/>
      <c r="AT294" s="57"/>
      <c r="AU294" s="57"/>
      <c r="AV294" s="57"/>
      <c r="AW294" s="57"/>
      <c r="AX294" s="57"/>
      <c r="AY294" s="57"/>
      <c r="AZ294" s="57"/>
      <c r="BA294" s="57"/>
      <c r="BB294" s="57"/>
      <c r="BC294" s="57"/>
      <c r="BD294" s="57"/>
      <c r="BE294" s="57"/>
      <c r="BF294" s="57"/>
      <c r="BG294" s="57"/>
      <c r="BH294" s="57"/>
      <c r="BI294" s="57"/>
      <c r="BJ294" s="57"/>
      <c r="BK294" s="57"/>
      <c r="BL294" s="57"/>
      <c r="BM294" s="57"/>
      <c r="BN294" s="57"/>
      <c r="BO294" s="57"/>
      <c r="BP294" s="57"/>
      <c r="BQ294" s="57"/>
      <c r="BR294" s="57"/>
      <c r="BS294" s="57"/>
      <c r="BT294" s="57"/>
      <c r="BU294" s="57"/>
      <c r="BV294" s="57"/>
      <c r="BW294" s="57"/>
      <c r="BX294" s="57"/>
      <c r="BY294" s="57"/>
      <c r="BZ294" s="57"/>
      <c r="CA294" s="57"/>
      <c r="CB294" s="57"/>
      <c r="CC294" s="57"/>
      <c r="CD294" s="57"/>
      <c r="CE294" s="57"/>
      <c r="CF294" s="57"/>
      <c r="CG294" s="57"/>
      <c r="CH294" s="57"/>
      <c r="CI294" s="57"/>
      <c r="CJ294" s="57"/>
      <c r="CK294" s="57"/>
      <c r="CL294" s="57"/>
      <c r="CM294" s="57"/>
      <c r="CN294" s="57"/>
      <c r="CO294" s="57"/>
      <c r="CP294" s="57"/>
      <c r="CQ294" s="57"/>
      <c r="CR294" s="57"/>
      <c r="CS294" s="57"/>
      <c r="CT294" s="57"/>
      <c r="CU294" s="57"/>
      <c r="CV294" s="57"/>
      <c r="CW294" s="57"/>
      <c r="CX294" s="57"/>
      <c r="CY294" s="57"/>
      <c r="CZ294" s="57"/>
      <c r="DA294" s="57"/>
      <c r="DB294" s="57"/>
      <c r="DC294" s="57"/>
      <c r="DD294" s="57"/>
      <c r="DE294" s="57"/>
      <c r="DF294" s="57"/>
      <c r="DG294" s="57"/>
      <c r="DH294" s="57"/>
      <c r="DI294" s="57"/>
      <c r="DJ294" s="57"/>
      <c r="DK294" s="57"/>
      <c r="DL294" s="57"/>
      <c r="DM294" s="57"/>
      <c r="DN294" s="57"/>
      <c r="DO294" s="57"/>
      <c r="DP294" s="57"/>
      <c r="DQ294" s="57"/>
      <c r="DR294" s="57"/>
      <c r="DS294" s="57"/>
      <c r="DT294" s="57"/>
      <c r="DU294" s="57"/>
      <c r="DV294" s="57"/>
      <c r="DW294" s="57"/>
      <c r="DX294" s="57"/>
      <c r="DY294" s="57"/>
      <c r="DZ294" s="57"/>
      <c r="EA294" s="57"/>
      <c r="EB294" s="57"/>
      <c r="EC294" s="57"/>
      <c r="ED294" s="57"/>
      <c r="EE294" s="57"/>
      <c r="EF294" s="57"/>
      <c r="EG294" s="57"/>
      <c r="EH294" s="57"/>
      <c r="EI294" s="57"/>
      <c r="EJ294" s="57"/>
      <c r="EK294" s="57"/>
      <c r="EL294" s="57"/>
      <c r="EM294" s="57"/>
      <c r="EN294" s="57"/>
      <c r="EO294" s="57"/>
      <c r="EP294" s="57"/>
      <c r="EQ294" s="57"/>
      <c r="ER294" s="57"/>
      <c r="ES294" s="57"/>
      <c r="ET294" s="57"/>
      <c r="EU294" s="57"/>
      <c r="EV294" s="57"/>
      <c r="EW294" s="57"/>
      <c r="EX294" s="57"/>
      <c r="EY294" s="57"/>
      <c r="EZ294" s="57"/>
      <c r="FA294" s="57"/>
      <c r="FB294" s="57"/>
      <c r="FC294" s="57"/>
      <c r="FD294" s="57"/>
      <c r="FE294" s="57"/>
      <c r="FF294" s="57"/>
      <c r="FG294" s="57"/>
      <c r="FH294" s="57"/>
      <c r="FI294" s="57"/>
      <c r="FJ294" s="57"/>
      <c r="FK294" s="57"/>
      <c r="FL294" s="57"/>
      <c r="FM294" s="57"/>
      <c r="FN294" s="57"/>
      <c r="FO294" s="57"/>
      <c r="FP294" s="57"/>
      <c r="FQ294" s="57"/>
      <c r="FR294" s="57"/>
      <c r="FS294" s="57"/>
      <c r="FT294" s="57"/>
      <c r="FU294" s="57"/>
      <c r="FV294" s="57"/>
      <c r="FW294" s="57"/>
      <c r="FX294" s="57"/>
      <c r="FY294" s="57"/>
      <c r="FZ294" s="57"/>
      <c r="GA294" s="57"/>
      <c r="GB294" s="57"/>
      <c r="GC294" s="57"/>
      <c r="GD294" s="57"/>
      <c r="GE294" s="57"/>
      <c r="GF294" s="57"/>
      <c r="GG294" s="57"/>
      <c r="GH294" s="57"/>
      <c r="GI294" s="57"/>
      <c r="GJ294" s="57"/>
      <c r="GK294" s="57"/>
      <c r="GL294" s="57"/>
      <c r="GM294" s="57"/>
      <c r="GN294" s="57"/>
      <c r="GO294" s="57"/>
      <c r="GP294" s="57"/>
      <c r="GQ294" s="57"/>
      <c r="GR294" s="57"/>
      <c r="GS294" s="57"/>
      <c r="GT294" s="57"/>
      <c r="GU294" s="57"/>
      <c r="GV294" s="57"/>
      <c r="GW294" s="57"/>
      <c r="GX294" s="57"/>
      <c r="GY294" s="57"/>
      <c r="GZ294" s="57"/>
      <c r="HA294" s="57"/>
      <c r="HB294" s="57"/>
      <c r="HC294" s="57"/>
      <c r="HD294" s="57"/>
      <c r="HE294" s="57"/>
      <c r="HF294" s="57"/>
      <c r="HG294" s="57"/>
      <c r="HH294" s="57"/>
      <c r="HI294" s="57"/>
      <c r="HJ294" s="57"/>
      <c r="HK294" s="57"/>
      <c r="HL294" s="57"/>
      <c r="HM294" s="57"/>
      <c r="HN294" s="57"/>
      <c r="HO294" s="57"/>
      <c r="HP294" s="57"/>
      <c r="HQ294" s="57"/>
      <c r="HR294" s="57"/>
      <c r="HS294" s="57"/>
      <c r="HT294" s="57"/>
      <c r="HU294" s="57"/>
      <c r="HV294" s="57"/>
      <c r="HW294" s="57"/>
      <c r="HX294" s="57"/>
      <c r="HY294" s="57"/>
      <c r="HZ294" s="57"/>
      <c r="IA294" s="57"/>
      <c r="IB294" s="57"/>
      <c r="IC294" s="57"/>
      <c r="ID294" s="57"/>
      <c r="IE294" s="57"/>
      <c r="IF294" s="57"/>
      <c r="IG294" s="57"/>
      <c r="IH294" s="57"/>
      <c r="II294" s="57"/>
      <c r="IJ294" s="57"/>
      <c r="IK294" s="57"/>
      <c r="IL294" s="57"/>
      <c r="IM294" s="57"/>
      <c r="IN294" s="57"/>
      <c r="IO294" s="57"/>
      <c r="IP294" s="57"/>
      <c r="IQ294" s="57"/>
      <c r="IR294" s="57"/>
      <c r="IS294" s="57"/>
      <c r="IT294" s="57"/>
      <c r="IU294" s="57"/>
      <c r="IV294" s="57"/>
      <c r="IW294" s="57"/>
      <c r="IX294" s="57"/>
      <c r="IY294" s="57"/>
      <c r="IZ294" s="57"/>
      <c r="JA294" s="57"/>
      <c r="JB294" s="57"/>
      <c r="JC294" s="57"/>
      <c r="JD294" s="57"/>
      <c r="JE294" s="57"/>
      <c r="JF294" s="57"/>
      <c r="JG294" s="57"/>
      <c r="JH294" s="57"/>
      <c r="JI294" s="57"/>
      <c r="JJ294" s="57"/>
      <c r="JK294" s="57"/>
      <c r="JL294" s="57"/>
      <c r="JM294" s="57"/>
      <c r="JN294" s="57"/>
      <c r="JO294" s="57"/>
      <c r="JP294" s="57"/>
      <c r="JQ294" s="57"/>
      <c r="JR294" s="57"/>
      <c r="JS294" s="57"/>
      <c r="JT294" s="57"/>
      <c r="JU294" s="57"/>
      <c r="JV294" s="57"/>
      <c r="JW294" s="57"/>
      <c r="JX294" s="57"/>
      <c r="JY294" s="57"/>
      <c r="JZ294" s="57"/>
      <c r="KA294" s="57"/>
      <c r="KB294" s="57"/>
      <c r="KC294" s="57"/>
      <c r="KD294" s="57"/>
      <c r="KE294" s="57"/>
      <c r="KF294" s="57"/>
      <c r="KG294" s="57"/>
      <c r="KH294" s="57"/>
      <c r="KI294" s="57"/>
      <c r="KJ294" s="57"/>
      <c r="KK294" s="57"/>
      <c r="KL294" s="57"/>
      <c r="KM294" s="57"/>
      <c r="KN294" s="57"/>
      <c r="KO294" s="57"/>
      <c r="KP294" s="57"/>
      <c r="KQ294" s="57"/>
      <c r="KR294" s="57"/>
      <c r="KS294" s="57"/>
      <c r="KT294" s="57"/>
      <c r="KU294" s="57"/>
      <c r="KV294" s="57"/>
      <c r="KW294" s="57"/>
      <c r="KX294" s="57"/>
      <c r="KY294" s="57"/>
      <c r="KZ294" s="57"/>
      <c r="LA294" s="57"/>
      <c r="LB294" s="57"/>
      <c r="LC294" s="57"/>
      <c r="LD294" s="57"/>
      <c r="LE294" s="57"/>
      <c r="LF294" s="57"/>
      <c r="LG294" s="57"/>
      <c r="LH294" s="57"/>
      <c r="LI294" s="57"/>
      <c r="LJ294" s="57"/>
      <c r="LK294" s="57"/>
      <c r="LL294" s="57"/>
      <c r="LM294" s="57"/>
      <c r="LN294" s="57"/>
      <c r="LO294" s="57"/>
      <c r="LP294" s="57"/>
      <c r="LQ294" s="57"/>
      <c r="LR294" s="57"/>
      <c r="LS294" s="57"/>
      <c r="LT294" s="57"/>
      <c r="LU294" s="57"/>
      <c r="LV294" s="57"/>
      <c r="LW294" s="57"/>
      <c r="LX294" s="57"/>
      <c r="LY294" s="57"/>
      <c r="LZ294" s="57"/>
      <c r="MA294" s="57"/>
      <c r="MB294" s="57"/>
      <c r="MC294" s="57"/>
      <c r="MD294" s="57"/>
      <c r="ME294" s="57"/>
      <c r="MF294" s="57"/>
      <c r="MG294" s="57"/>
      <c r="MH294" s="57"/>
      <c r="MI294" s="57"/>
      <c r="MJ294" s="57"/>
      <c r="MK294" s="57"/>
      <c r="ML294" s="57"/>
      <c r="MM294" s="57"/>
      <c r="MN294" s="57"/>
      <c r="MO294" s="57"/>
      <c r="MP294" s="57"/>
      <c r="MQ294" s="57"/>
      <c r="MR294" s="57"/>
      <c r="MS294" s="57"/>
      <c r="MT294" s="57"/>
      <c r="MU294" s="57"/>
      <c r="MV294" s="57"/>
      <c r="MW294" s="57"/>
      <c r="MX294" s="57"/>
      <c r="MY294" s="57"/>
      <c r="MZ294" s="57"/>
      <c r="NA294" s="57"/>
      <c r="NB294" s="57"/>
      <c r="NC294" s="57"/>
      <c r="ND294" s="57"/>
      <c r="NE294" s="57"/>
      <c r="NF294" s="57"/>
      <c r="NG294" s="57"/>
      <c r="NH294" s="57"/>
      <c r="NI294" s="57"/>
      <c r="NJ294" s="57"/>
      <c r="NK294" s="57"/>
      <c r="NL294" s="57"/>
      <c r="NM294" s="57"/>
      <c r="NN294" s="57"/>
      <c r="NO294" s="57"/>
      <c r="NP294" s="57"/>
      <c r="NQ294" s="57"/>
      <c r="NR294" s="57"/>
      <c r="NS294" s="57"/>
      <c r="NT294" s="57"/>
      <c r="NU294" s="57"/>
      <c r="NV294" s="57"/>
      <c r="NW294" s="57"/>
      <c r="NX294" s="57"/>
      <c r="NY294" s="57"/>
      <c r="NZ294" s="57"/>
      <c r="OA294" s="57"/>
      <c r="OB294" s="57"/>
      <c r="OC294" s="57"/>
      <c r="OD294" s="57"/>
      <c r="OE294" s="57"/>
      <c r="OF294" s="57"/>
      <c r="OG294" s="57"/>
      <c r="OH294" s="57"/>
      <c r="OI294" s="57"/>
      <c r="OJ294" s="57"/>
      <c r="OK294" s="57"/>
      <c r="OL294" s="57"/>
      <c r="OM294" s="57"/>
    </row>
    <row r="295" spans="3:403" x14ac:dyDescent="0.25">
      <c r="D295" s="57"/>
      <c r="E295" s="57"/>
      <c r="F295" s="57"/>
      <c r="G295" s="57"/>
      <c r="H295" s="57"/>
      <c r="I295" s="57"/>
      <c r="J295" s="57"/>
      <c r="K295" s="57"/>
      <c r="L295" s="57"/>
      <c r="M295" s="57"/>
      <c r="N295" s="57"/>
      <c r="O295" s="57"/>
      <c r="P295" s="57"/>
      <c r="Q295" s="57"/>
      <c r="R295" s="57"/>
      <c r="S295" s="57"/>
      <c r="T295" s="57"/>
      <c r="U295" s="57"/>
      <c r="V295" s="57"/>
      <c r="W295" s="57"/>
      <c r="X295" s="57"/>
      <c r="Y295" s="57"/>
      <c r="Z295" s="57"/>
      <c r="AA295" s="57"/>
      <c r="AB295" s="57"/>
      <c r="AC295" s="57"/>
      <c r="AD295" s="57"/>
      <c r="AE295" s="57"/>
      <c r="AF295" s="57"/>
      <c r="AG295" s="57"/>
      <c r="AH295" s="57"/>
      <c r="AI295" s="57"/>
      <c r="AJ295" s="57"/>
      <c r="AK295" s="57"/>
      <c r="AL295" s="57"/>
      <c r="AM295" s="57"/>
      <c r="AN295" s="57"/>
      <c r="AO295" s="57"/>
      <c r="AP295" s="57"/>
      <c r="AQ295" s="57"/>
      <c r="AR295" s="57"/>
      <c r="AS295" s="57"/>
      <c r="AT295" s="57"/>
      <c r="AU295" s="57"/>
      <c r="AV295" s="57"/>
      <c r="AW295" s="57"/>
      <c r="AX295" s="57"/>
      <c r="AY295" s="57"/>
      <c r="AZ295" s="57"/>
      <c r="BA295" s="57"/>
      <c r="BB295" s="57"/>
      <c r="BC295" s="57"/>
      <c r="BD295" s="57"/>
      <c r="BE295" s="57"/>
      <c r="BF295" s="57"/>
      <c r="BG295" s="57"/>
      <c r="BH295" s="57"/>
      <c r="BI295" s="57"/>
      <c r="BJ295" s="57"/>
      <c r="BK295" s="57"/>
      <c r="BL295" s="57"/>
      <c r="BM295" s="57"/>
      <c r="BN295" s="57"/>
      <c r="BO295" s="57"/>
      <c r="BP295" s="57"/>
      <c r="BQ295" s="57"/>
      <c r="BR295" s="57"/>
      <c r="BS295" s="57"/>
      <c r="BT295" s="57"/>
      <c r="BU295" s="57"/>
      <c r="BV295" s="57"/>
      <c r="BW295" s="57"/>
      <c r="BX295" s="57"/>
      <c r="BY295" s="57"/>
      <c r="BZ295" s="57"/>
      <c r="CA295" s="57"/>
      <c r="CB295" s="57"/>
      <c r="CC295" s="57"/>
      <c r="CD295" s="57"/>
      <c r="CE295" s="57"/>
      <c r="CF295" s="57"/>
      <c r="CG295" s="57"/>
      <c r="CH295" s="57"/>
      <c r="CI295" s="57"/>
      <c r="CJ295" s="57"/>
      <c r="CK295" s="57"/>
      <c r="CL295" s="57"/>
      <c r="CM295" s="57"/>
      <c r="CN295" s="57"/>
      <c r="CO295" s="57"/>
      <c r="CP295" s="57"/>
      <c r="CQ295" s="57"/>
      <c r="CR295" s="57"/>
      <c r="CS295" s="57"/>
      <c r="CT295" s="57"/>
      <c r="CU295" s="57"/>
      <c r="CV295" s="57"/>
      <c r="CW295" s="57"/>
      <c r="CX295" s="57"/>
      <c r="CY295" s="57"/>
      <c r="CZ295" s="57"/>
      <c r="DA295" s="57"/>
      <c r="DB295" s="57"/>
      <c r="DC295" s="57"/>
      <c r="DD295" s="57"/>
      <c r="DE295" s="57"/>
      <c r="DF295" s="57"/>
      <c r="DG295" s="57"/>
      <c r="DH295" s="57"/>
      <c r="DI295" s="57"/>
      <c r="DJ295" s="57"/>
      <c r="DK295" s="57"/>
      <c r="DL295" s="57"/>
      <c r="DM295" s="57"/>
      <c r="DN295" s="57"/>
      <c r="DO295" s="57"/>
      <c r="DP295" s="57"/>
      <c r="DQ295" s="57"/>
      <c r="DR295" s="57"/>
      <c r="DS295" s="57"/>
      <c r="DT295" s="57"/>
      <c r="DU295" s="57"/>
      <c r="DV295" s="57"/>
      <c r="DW295" s="57"/>
      <c r="DX295" s="57"/>
      <c r="DY295" s="57"/>
      <c r="DZ295" s="57"/>
      <c r="EA295" s="57"/>
      <c r="EB295" s="57"/>
      <c r="EC295" s="57"/>
      <c r="ED295" s="57"/>
      <c r="EE295" s="57"/>
      <c r="EF295" s="57"/>
      <c r="EG295" s="57"/>
      <c r="EH295" s="57"/>
      <c r="EI295" s="57"/>
      <c r="EJ295" s="57"/>
      <c r="EK295" s="57"/>
      <c r="EL295" s="57"/>
      <c r="EM295" s="57"/>
      <c r="EN295" s="57"/>
      <c r="EO295" s="57"/>
      <c r="EP295" s="57"/>
      <c r="EQ295" s="57"/>
      <c r="ER295" s="57"/>
      <c r="ES295" s="57"/>
      <c r="ET295" s="57"/>
      <c r="EU295" s="57"/>
      <c r="EV295" s="57"/>
      <c r="EW295" s="57"/>
      <c r="EX295" s="57"/>
      <c r="EY295" s="57"/>
      <c r="EZ295" s="57"/>
      <c r="FA295" s="57"/>
      <c r="FB295" s="57"/>
      <c r="FC295" s="57"/>
      <c r="FD295" s="57"/>
      <c r="FE295" s="57"/>
      <c r="FF295" s="57"/>
      <c r="FG295" s="57"/>
      <c r="FH295" s="57"/>
      <c r="FI295" s="57"/>
      <c r="FJ295" s="57"/>
      <c r="FK295" s="57"/>
      <c r="FL295" s="57"/>
      <c r="FM295" s="57"/>
      <c r="FN295" s="57"/>
      <c r="FO295" s="57"/>
      <c r="FP295" s="57"/>
      <c r="FQ295" s="57"/>
      <c r="FR295" s="57"/>
      <c r="FS295" s="57"/>
      <c r="FT295" s="57"/>
      <c r="FU295" s="57"/>
      <c r="FV295" s="57"/>
      <c r="FW295" s="57"/>
      <c r="FX295" s="57"/>
      <c r="FY295" s="57"/>
      <c r="FZ295" s="57"/>
      <c r="GA295" s="57"/>
      <c r="GB295" s="57"/>
      <c r="GC295" s="57"/>
      <c r="GD295" s="57"/>
      <c r="GE295" s="57"/>
      <c r="GF295" s="57"/>
      <c r="GG295" s="57"/>
      <c r="GH295" s="57"/>
      <c r="GI295" s="57"/>
      <c r="GJ295" s="57"/>
      <c r="GK295" s="57"/>
      <c r="GL295" s="57"/>
      <c r="GM295" s="57"/>
      <c r="GN295" s="57"/>
      <c r="GO295" s="57"/>
      <c r="GP295" s="57"/>
      <c r="GQ295" s="57"/>
      <c r="GR295" s="57"/>
      <c r="GS295" s="57"/>
      <c r="GT295" s="57"/>
      <c r="GU295" s="57"/>
      <c r="GV295" s="57"/>
      <c r="GW295" s="57"/>
      <c r="GX295" s="57"/>
      <c r="GY295" s="57"/>
      <c r="GZ295" s="57"/>
      <c r="HA295" s="57"/>
      <c r="HB295" s="57"/>
      <c r="HC295" s="57"/>
      <c r="HD295" s="57"/>
      <c r="HE295" s="57"/>
      <c r="HF295" s="57"/>
      <c r="HG295" s="57"/>
      <c r="HH295" s="57"/>
      <c r="HI295" s="57"/>
      <c r="HJ295" s="57"/>
      <c r="HK295" s="57"/>
      <c r="HL295" s="57"/>
      <c r="HM295" s="57"/>
      <c r="HN295" s="57"/>
      <c r="HO295" s="57"/>
      <c r="HP295" s="57"/>
      <c r="HQ295" s="57"/>
      <c r="HR295" s="57"/>
      <c r="HS295" s="57"/>
      <c r="HT295" s="57"/>
      <c r="HU295" s="57"/>
      <c r="HV295" s="57"/>
      <c r="HW295" s="57"/>
      <c r="HX295" s="57"/>
      <c r="HY295" s="57"/>
      <c r="HZ295" s="57"/>
      <c r="IA295" s="57"/>
      <c r="IB295" s="57"/>
      <c r="IC295" s="57"/>
      <c r="ID295" s="57"/>
      <c r="IE295" s="57"/>
      <c r="IF295" s="57"/>
      <c r="IG295" s="57"/>
      <c r="IH295" s="57"/>
      <c r="II295" s="57"/>
      <c r="IJ295" s="57"/>
      <c r="IK295" s="57"/>
      <c r="IL295" s="57"/>
      <c r="IM295" s="57"/>
      <c r="IN295" s="57"/>
      <c r="IO295" s="57"/>
      <c r="IP295" s="57"/>
      <c r="IQ295" s="57"/>
      <c r="IR295" s="57"/>
      <c r="IS295" s="57"/>
      <c r="IT295" s="57"/>
      <c r="IU295" s="57"/>
      <c r="IV295" s="57"/>
      <c r="IW295" s="57"/>
      <c r="IX295" s="57"/>
      <c r="IY295" s="57"/>
      <c r="IZ295" s="57"/>
      <c r="JA295" s="57"/>
      <c r="JB295" s="57"/>
      <c r="JC295" s="57"/>
      <c r="JD295" s="57"/>
      <c r="JE295" s="57"/>
      <c r="JF295" s="57"/>
      <c r="JG295" s="57"/>
      <c r="JH295" s="57"/>
      <c r="JI295" s="57"/>
      <c r="JJ295" s="57"/>
      <c r="JK295" s="57"/>
      <c r="JL295" s="57"/>
      <c r="JM295" s="57"/>
      <c r="JN295" s="57"/>
      <c r="JO295" s="57"/>
      <c r="JP295" s="57"/>
      <c r="JQ295" s="57"/>
      <c r="JR295" s="57"/>
      <c r="JS295" s="57"/>
      <c r="JT295" s="57"/>
      <c r="JU295" s="57"/>
      <c r="JV295" s="57"/>
      <c r="JW295" s="57"/>
      <c r="JX295" s="57"/>
      <c r="JY295" s="57"/>
      <c r="JZ295" s="57"/>
      <c r="KA295" s="57"/>
      <c r="KB295" s="57"/>
      <c r="KC295" s="57"/>
      <c r="KD295" s="57"/>
      <c r="KE295" s="57"/>
      <c r="KF295" s="57"/>
      <c r="KG295" s="57"/>
      <c r="KH295" s="57"/>
      <c r="KI295" s="57"/>
      <c r="KJ295" s="57"/>
      <c r="KK295" s="57"/>
      <c r="KL295" s="57"/>
      <c r="KM295" s="57"/>
      <c r="KN295" s="57"/>
      <c r="KO295" s="57"/>
      <c r="KP295" s="57"/>
      <c r="KQ295" s="57"/>
      <c r="KR295" s="57"/>
      <c r="KS295" s="57"/>
      <c r="KT295" s="57"/>
      <c r="KU295" s="57"/>
      <c r="KV295" s="57"/>
      <c r="KW295" s="57"/>
      <c r="KX295" s="57"/>
      <c r="KY295" s="57"/>
      <c r="KZ295" s="57"/>
      <c r="LA295" s="57"/>
      <c r="LB295" s="57"/>
      <c r="LC295" s="57"/>
      <c r="LD295" s="57"/>
      <c r="LE295" s="57"/>
      <c r="LF295" s="57"/>
      <c r="LG295" s="57"/>
      <c r="LH295" s="57"/>
      <c r="LI295" s="57"/>
      <c r="LJ295" s="57"/>
      <c r="LK295" s="57"/>
      <c r="LL295" s="57"/>
      <c r="LM295" s="57"/>
      <c r="LN295" s="57"/>
      <c r="LO295" s="57"/>
      <c r="LP295" s="57"/>
      <c r="LQ295" s="57"/>
      <c r="LR295" s="57"/>
      <c r="LS295" s="57"/>
      <c r="LT295" s="57"/>
      <c r="LU295" s="57"/>
      <c r="LV295" s="57"/>
      <c r="LW295" s="57"/>
      <c r="LX295" s="57"/>
      <c r="LY295" s="57"/>
      <c r="LZ295" s="57"/>
      <c r="MA295" s="57"/>
      <c r="MB295" s="57"/>
      <c r="MC295" s="57"/>
      <c r="MD295" s="57"/>
      <c r="ME295" s="57"/>
      <c r="MF295" s="57"/>
      <c r="MG295" s="57"/>
      <c r="MH295" s="57"/>
      <c r="MI295" s="57"/>
      <c r="MJ295" s="57"/>
      <c r="MK295" s="57"/>
      <c r="ML295" s="57"/>
      <c r="MM295" s="57"/>
      <c r="MN295" s="57"/>
      <c r="MO295" s="57"/>
      <c r="MP295" s="57"/>
      <c r="MQ295" s="57"/>
      <c r="MR295" s="57"/>
      <c r="MS295" s="57"/>
      <c r="MT295" s="57"/>
      <c r="MU295" s="57"/>
      <c r="MV295" s="57"/>
      <c r="MW295" s="57"/>
      <c r="MX295" s="57"/>
      <c r="MY295" s="57"/>
      <c r="MZ295" s="57"/>
      <c r="NA295" s="57"/>
      <c r="NB295" s="57"/>
      <c r="NC295" s="57"/>
      <c r="ND295" s="57"/>
      <c r="NE295" s="57"/>
      <c r="NF295" s="57"/>
      <c r="NG295" s="57"/>
      <c r="NH295" s="57"/>
      <c r="NI295" s="57"/>
      <c r="NJ295" s="57"/>
      <c r="NK295" s="57"/>
      <c r="NL295" s="57"/>
      <c r="NM295" s="57"/>
      <c r="NN295" s="57"/>
      <c r="NO295" s="57"/>
      <c r="NP295" s="57"/>
      <c r="NQ295" s="57"/>
      <c r="NR295" s="57"/>
      <c r="NS295" s="57"/>
      <c r="NT295" s="57"/>
      <c r="NU295" s="57"/>
      <c r="NV295" s="57"/>
      <c r="NW295" s="57"/>
      <c r="NX295" s="57"/>
      <c r="NY295" s="57"/>
      <c r="NZ295" s="57"/>
      <c r="OA295" s="57"/>
      <c r="OB295" s="57"/>
      <c r="OC295" s="57"/>
      <c r="OD295" s="57"/>
      <c r="OE295" s="57"/>
      <c r="OF295" s="57"/>
      <c r="OG295" s="57"/>
      <c r="OH295" s="57"/>
      <c r="OI295" s="57"/>
      <c r="OJ295" s="57"/>
      <c r="OK295" s="57"/>
      <c r="OL295" s="57"/>
      <c r="OM295" s="57"/>
    </row>
    <row r="296" spans="3:403" x14ac:dyDescent="0.25">
      <c r="C296" s="61"/>
      <c r="D296" s="57"/>
      <c r="E296" s="57"/>
      <c r="F296" s="57"/>
      <c r="G296" s="57"/>
      <c r="H296" s="57"/>
      <c r="I296" s="57"/>
      <c r="J296" s="57"/>
      <c r="K296" s="57"/>
      <c r="L296" s="57"/>
      <c r="M296" s="57"/>
      <c r="N296" s="57"/>
      <c r="O296" s="57"/>
      <c r="P296" s="57"/>
      <c r="Q296" s="57"/>
      <c r="R296" s="57"/>
      <c r="S296" s="57"/>
      <c r="T296" s="57"/>
      <c r="U296" s="57"/>
      <c r="V296" s="57"/>
      <c r="W296" s="57"/>
      <c r="X296" s="57"/>
      <c r="Y296" s="57"/>
      <c r="Z296" s="57"/>
      <c r="AA296" s="57"/>
      <c r="AB296" s="57"/>
      <c r="AC296" s="57"/>
      <c r="AD296" s="57"/>
      <c r="AE296" s="57"/>
      <c r="AF296" s="57"/>
      <c r="AG296" s="57"/>
      <c r="AH296" s="57"/>
      <c r="AI296" s="57"/>
      <c r="AJ296" s="57"/>
      <c r="AK296" s="57"/>
      <c r="AL296" s="57"/>
      <c r="AM296" s="57"/>
      <c r="AN296" s="57"/>
      <c r="AO296" s="57"/>
      <c r="AP296" s="57"/>
      <c r="AQ296" s="57"/>
      <c r="AR296" s="57"/>
      <c r="AS296" s="57"/>
      <c r="AT296" s="57"/>
    </row>
    <row r="297" spans="3:403" x14ac:dyDescent="0.25">
      <c r="D297" s="57"/>
      <c r="E297" s="57"/>
      <c r="F297" s="57"/>
      <c r="G297" s="57"/>
      <c r="H297" s="57"/>
      <c r="I297" s="57"/>
      <c r="J297" s="57"/>
      <c r="K297" s="57"/>
      <c r="L297" s="57"/>
      <c r="M297" s="57"/>
      <c r="N297" s="57"/>
      <c r="O297" s="57"/>
      <c r="P297" s="57"/>
      <c r="Q297" s="57"/>
      <c r="R297" s="57"/>
      <c r="S297" s="57"/>
      <c r="T297" s="57"/>
      <c r="U297" s="57"/>
      <c r="V297" s="57"/>
      <c r="W297" s="57"/>
      <c r="X297" s="57"/>
      <c r="Y297" s="57"/>
      <c r="Z297" s="57"/>
      <c r="AA297" s="57"/>
      <c r="AB297" s="57"/>
      <c r="AC297" s="57"/>
      <c r="AD297" s="57"/>
      <c r="AE297" s="57"/>
      <c r="AF297" s="57"/>
      <c r="AG297" s="57"/>
      <c r="AH297" s="57"/>
      <c r="AI297" s="57"/>
      <c r="AJ297" s="57"/>
      <c r="AK297" s="57"/>
      <c r="AL297" s="57"/>
      <c r="AM297" s="57"/>
      <c r="AN297" s="57"/>
      <c r="AO297" s="57"/>
      <c r="AP297" s="57"/>
      <c r="AQ297" s="57"/>
      <c r="AR297" s="57"/>
      <c r="AS297" s="57"/>
      <c r="AT297" s="57"/>
    </row>
    <row r="298" spans="3:403" x14ac:dyDescent="0.25">
      <c r="D298" s="57"/>
      <c r="E298" s="57"/>
      <c r="F298" s="57"/>
      <c r="G298" s="57"/>
      <c r="H298" s="57"/>
      <c r="I298" s="57"/>
      <c r="J298" s="57"/>
      <c r="K298" s="57"/>
      <c r="L298" s="57"/>
      <c r="M298" s="57"/>
      <c r="N298" s="57"/>
      <c r="O298" s="57"/>
      <c r="P298" s="57"/>
      <c r="Q298" s="57"/>
      <c r="R298" s="57"/>
      <c r="S298" s="57"/>
      <c r="T298" s="57"/>
      <c r="U298" s="57"/>
      <c r="V298" s="57"/>
      <c r="W298" s="57"/>
      <c r="X298" s="57"/>
      <c r="Y298" s="57"/>
      <c r="Z298" s="57"/>
      <c r="AA298" s="57"/>
      <c r="AB298" s="57"/>
      <c r="AC298" s="57"/>
      <c r="AD298" s="57"/>
      <c r="AE298" s="57"/>
      <c r="AF298" s="57"/>
      <c r="AG298" s="57"/>
      <c r="AH298" s="57"/>
      <c r="AI298" s="57"/>
      <c r="AJ298" s="57"/>
      <c r="AK298" s="57"/>
      <c r="AL298" s="57"/>
      <c r="AM298" s="57"/>
      <c r="AN298" s="57"/>
      <c r="AO298" s="57"/>
      <c r="AP298" s="57"/>
      <c r="AQ298" s="57"/>
      <c r="AR298" s="57"/>
      <c r="AS298" s="57"/>
      <c r="AT298" s="57"/>
      <c r="AU298" s="57"/>
      <c r="AV298" s="57"/>
      <c r="AW298" s="57"/>
      <c r="AX298" s="57"/>
      <c r="AY298" s="57"/>
      <c r="AZ298" s="57"/>
      <c r="BA298" s="57"/>
      <c r="BB298" s="57"/>
      <c r="BC298" s="57"/>
      <c r="BD298" s="57"/>
      <c r="BE298" s="57"/>
      <c r="BF298" s="57"/>
      <c r="BG298" s="57"/>
      <c r="BH298" s="57"/>
      <c r="BI298" s="57"/>
      <c r="BJ298" s="57"/>
      <c r="BK298" s="57"/>
      <c r="BL298" s="57"/>
    </row>
    <row r="299" spans="3:403" x14ac:dyDescent="0.25">
      <c r="D299" s="57"/>
      <c r="E299" s="57"/>
      <c r="F299" s="57"/>
      <c r="G299" s="57"/>
      <c r="H299" s="57"/>
      <c r="I299" s="57"/>
      <c r="J299" s="57"/>
      <c r="K299" s="57"/>
      <c r="L299" s="57"/>
      <c r="M299" s="57"/>
      <c r="N299" s="57"/>
      <c r="O299" s="57"/>
      <c r="P299" s="57"/>
      <c r="Q299" s="57"/>
      <c r="R299" s="57"/>
      <c r="S299" s="57"/>
      <c r="T299" s="57"/>
      <c r="U299" s="57"/>
      <c r="V299" s="57"/>
      <c r="W299" s="57"/>
      <c r="X299" s="57"/>
      <c r="Y299" s="57"/>
      <c r="Z299" s="57"/>
      <c r="AA299" s="57"/>
      <c r="AB299" s="57"/>
      <c r="AC299" s="57"/>
      <c r="AD299" s="57"/>
      <c r="AE299" s="57"/>
      <c r="AF299" s="57"/>
      <c r="AG299" s="57"/>
      <c r="AH299" s="57"/>
      <c r="AI299" s="57"/>
      <c r="AJ299" s="57"/>
      <c r="AK299" s="57"/>
      <c r="AL299" s="57"/>
      <c r="AM299" s="57"/>
      <c r="AN299" s="57"/>
      <c r="AO299" s="57"/>
      <c r="AP299" s="57"/>
      <c r="AQ299" s="57"/>
      <c r="AR299" s="57"/>
      <c r="AS299" s="57"/>
      <c r="AT299" s="57"/>
      <c r="AU299" s="57"/>
      <c r="AV299" s="57"/>
      <c r="AW299" s="57"/>
      <c r="AX299" s="57"/>
      <c r="AY299" s="57"/>
      <c r="AZ299" s="57"/>
      <c r="BA299" s="57"/>
      <c r="BB299" s="57"/>
      <c r="BC299" s="57"/>
      <c r="BD299" s="57"/>
      <c r="BE299" s="57"/>
      <c r="BF299" s="57"/>
      <c r="BG299" s="57"/>
      <c r="BH299" s="57"/>
      <c r="BI299" s="57"/>
      <c r="BJ299" s="57"/>
      <c r="BK299" s="57"/>
      <c r="BL299" s="57"/>
    </row>
    <row r="300" spans="3:403" x14ac:dyDescent="0.25">
      <c r="D300" s="57"/>
      <c r="E300" s="57"/>
      <c r="F300" s="57"/>
      <c r="G300" s="57"/>
      <c r="H300" s="57"/>
      <c r="I300" s="57"/>
      <c r="J300" s="57"/>
      <c r="K300" s="57"/>
      <c r="L300" s="57"/>
      <c r="M300" s="57"/>
      <c r="N300" s="57"/>
      <c r="O300" s="57"/>
      <c r="P300" s="57"/>
      <c r="Q300" s="57"/>
      <c r="R300" s="57"/>
      <c r="S300" s="57"/>
      <c r="T300" s="57"/>
      <c r="U300" s="57"/>
      <c r="V300" s="57"/>
      <c r="W300" s="57"/>
      <c r="X300" s="57"/>
      <c r="Y300" s="57"/>
      <c r="Z300" s="57"/>
      <c r="AA300" s="57"/>
      <c r="AB300" s="57"/>
      <c r="AC300" s="57"/>
      <c r="AD300" s="57"/>
      <c r="AE300" s="57"/>
      <c r="AF300" s="57"/>
      <c r="AG300" s="57"/>
      <c r="AH300" s="57"/>
      <c r="AI300" s="57"/>
      <c r="AJ300" s="57"/>
      <c r="AK300" s="57"/>
      <c r="AL300" s="57"/>
      <c r="AM300" s="57"/>
      <c r="AN300" s="57"/>
      <c r="AO300" s="57"/>
      <c r="AP300" s="57"/>
      <c r="AQ300" s="57"/>
      <c r="AR300" s="57"/>
      <c r="AS300" s="57"/>
      <c r="AT300" s="57"/>
      <c r="AU300" s="57"/>
      <c r="AV300" s="57"/>
      <c r="AW300" s="57"/>
      <c r="AX300" s="57"/>
      <c r="AY300" s="57"/>
      <c r="AZ300" s="57"/>
      <c r="BA300" s="57"/>
      <c r="BB300" s="57"/>
      <c r="BC300" s="57"/>
      <c r="BD300" s="57"/>
      <c r="BE300" s="57"/>
      <c r="BF300" s="57"/>
      <c r="BG300" s="57"/>
      <c r="BH300" s="57"/>
      <c r="BI300" s="57"/>
      <c r="BJ300" s="57"/>
      <c r="BK300" s="57"/>
      <c r="BL300" s="57"/>
    </row>
    <row r="301" spans="3:403" x14ac:dyDescent="0.25">
      <c r="D301" s="57"/>
      <c r="E301" s="57"/>
      <c r="F301" s="57"/>
      <c r="G301" s="57"/>
      <c r="H301" s="57"/>
      <c r="I301" s="57"/>
      <c r="J301" s="57"/>
      <c r="K301" s="57"/>
      <c r="L301" s="57"/>
      <c r="M301" s="57"/>
      <c r="N301" s="57"/>
      <c r="O301" s="57"/>
      <c r="P301" s="57"/>
      <c r="Q301" s="57"/>
      <c r="R301" s="57"/>
      <c r="S301" s="57"/>
      <c r="T301" s="57"/>
      <c r="U301" s="57"/>
      <c r="V301" s="57"/>
      <c r="W301" s="57"/>
      <c r="X301" s="57"/>
      <c r="Y301" s="57"/>
      <c r="Z301" s="57"/>
      <c r="AA301" s="57"/>
      <c r="AB301" s="57"/>
      <c r="AC301" s="57"/>
      <c r="AD301" s="57"/>
      <c r="AE301" s="57"/>
      <c r="AF301" s="57"/>
      <c r="AG301" s="57"/>
      <c r="AH301" s="57"/>
      <c r="AI301" s="57"/>
      <c r="AJ301" s="57"/>
      <c r="AK301" s="57"/>
      <c r="AL301" s="57"/>
      <c r="AM301" s="57"/>
      <c r="AN301" s="57"/>
      <c r="AO301" s="57"/>
      <c r="AP301" s="57"/>
      <c r="AQ301" s="57"/>
      <c r="AR301" s="57"/>
      <c r="AS301" s="57"/>
      <c r="AT301" s="57"/>
      <c r="AU301" s="57"/>
      <c r="AV301" s="57"/>
      <c r="AW301" s="57"/>
      <c r="AX301" s="57"/>
      <c r="AY301" s="57"/>
      <c r="AZ301" s="57"/>
      <c r="BA301" s="57"/>
      <c r="BB301" s="57"/>
      <c r="BC301" s="57"/>
      <c r="BD301" s="57"/>
      <c r="BE301" s="57"/>
      <c r="BF301" s="57"/>
      <c r="BG301" s="57"/>
      <c r="BH301" s="57"/>
      <c r="BI301" s="57"/>
      <c r="BJ301" s="57"/>
      <c r="BK301" s="57"/>
      <c r="BL301" s="57"/>
    </row>
    <row r="302" spans="3:403" x14ac:dyDescent="0.25">
      <c r="C302" s="61"/>
      <c r="D302" s="57"/>
      <c r="E302" s="57"/>
      <c r="F302" s="57"/>
      <c r="G302" s="57"/>
      <c r="H302" s="57"/>
      <c r="I302" s="57"/>
      <c r="J302" s="57"/>
      <c r="K302" s="57"/>
      <c r="L302" s="57"/>
      <c r="M302" s="57"/>
      <c r="N302" s="57"/>
      <c r="O302" s="57"/>
      <c r="P302" s="57"/>
      <c r="Q302" s="57"/>
      <c r="R302" s="57"/>
      <c r="S302" s="57"/>
      <c r="T302" s="57"/>
      <c r="U302" s="57"/>
      <c r="V302" s="57"/>
      <c r="W302" s="57"/>
      <c r="X302" s="57"/>
      <c r="Y302" s="57"/>
      <c r="Z302" s="57"/>
      <c r="AA302" s="57"/>
      <c r="AB302" s="57"/>
      <c r="AC302" s="57"/>
      <c r="AD302" s="57"/>
      <c r="AE302" s="57"/>
      <c r="AF302" s="57"/>
      <c r="AG302" s="57"/>
      <c r="AH302" s="57"/>
      <c r="AI302" s="57"/>
      <c r="AJ302" s="57"/>
      <c r="AK302" s="57"/>
      <c r="AL302" s="57"/>
      <c r="AM302" s="57"/>
      <c r="AN302" s="57"/>
      <c r="AO302" s="57"/>
      <c r="AP302" s="57"/>
      <c r="AQ302" s="57"/>
      <c r="AR302" s="57"/>
      <c r="AS302" s="57"/>
      <c r="AT302" s="57"/>
    </row>
    <row r="303" spans="3:403" x14ac:dyDescent="0.25">
      <c r="D303" s="57"/>
      <c r="E303" s="57"/>
      <c r="F303" s="57"/>
      <c r="G303" s="57"/>
      <c r="H303" s="57"/>
      <c r="I303" s="57"/>
      <c r="J303" s="57"/>
      <c r="K303" s="57"/>
      <c r="L303" s="57"/>
      <c r="M303" s="57"/>
      <c r="N303" s="57"/>
      <c r="O303" s="57"/>
      <c r="P303" s="57"/>
      <c r="Q303" s="57"/>
      <c r="R303" s="57"/>
      <c r="S303" s="57"/>
      <c r="T303" s="57"/>
      <c r="U303" s="57"/>
      <c r="V303" s="57"/>
      <c r="W303" s="57"/>
      <c r="X303" s="57"/>
      <c r="Y303" s="57"/>
      <c r="Z303" s="57"/>
      <c r="AA303" s="57"/>
      <c r="AB303" s="57"/>
      <c r="AC303" s="57"/>
      <c r="AD303" s="57"/>
      <c r="AE303" s="57"/>
      <c r="AF303" s="57"/>
      <c r="AG303" s="57"/>
      <c r="AH303" s="57"/>
      <c r="AI303" s="57"/>
      <c r="AJ303" s="57"/>
      <c r="AK303" s="57"/>
      <c r="AL303" s="57"/>
      <c r="AM303" s="57"/>
      <c r="AN303" s="57"/>
      <c r="AO303" s="57"/>
      <c r="AP303" s="57"/>
      <c r="AQ303" s="57"/>
      <c r="AR303" s="57"/>
      <c r="AS303" s="57"/>
      <c r="AT303" s="57"/>
    </row>
    <row r="304" spans="3:403" x14ac:dyDescent="0.25">
      <c r="D304" s="57"/>
      <c r="E304" s="57"/>
      <c r="F304" s="57"/>
      <c r="G304" s="57"/>
      <c r="H304" s="57"/>
      <c r="I304" s="57"/>
      <c r="J304" s="57"/>
      <c r="K304" s="57"/>
      <c r="L304" s="57"/>
      <c r="M304" s="57"/>
      <c r="N304" s="57"/>
      <c r="O304" s="57"/>
      <c r="P304" s="57"/>
      <c r="Q304" s="57"/>
      <c r="R304" s="57"/>
      <c r="S304" s="57"/>
      <c r="T304" s="57"/>
      <c r="U304" s="57"/>
      <c r="V304" s="57"/>
      <c r="W304" s="57"/>
      <c r="X304" s="57"/>
      <c r="Y304" s="57"/>
      <c r="Z304" s="57"/>
      <c r="AA304" s="57"/>
      <c r="AB304" s="57"/>
      <c r="AC304" s="57"/>
      <c r="AD304" s="57"/>
      <c r="AE304" s="57"/>
      <c r="AF304" s="57"/>
      <c r="AG304" s="57"/>
      <c r="AH304" s="57"/>
      <c r="AI304" s="57"/>
      <c r="AJ304" s="57"/>
      <c r="AK304" s="57"/>
      <c r="AL304" s="57"/>
      <c r="AM304" s="57"/>
      <c r="AN304" s="57"/>
      <c r="AO304" s="57"/>
      <c r="AP304" s="57"/>
      <c r="AQ304" s="57"/>
      <c r="AR304" s="57"/>
      <c r="AS304" s="57"/>
      <c r="AT304" s="57"/>
      <c r="AU304" s="57"/>
      <c r="AV304" s="57"/>
      <c r="AW304" s="57"/>
      <c r="AX304" s="57"/>
      <c r="AY304" s="57"/>
      <c r="AZ304" s="57"/>
      <c r="BA304" s="57"/>
      <c r="BB304" s="57"/>
      <c r="BC304" s="57"/>
      <c r="BD304" s="57"/>
      <c r="BE304" s="57"/>
      <c r="BF304" s="57"/>
      <c r="BG304" s="57"/>
      <c r="BH304" s="57"/>
    </row>
    <row r="305" spans="3:67" x14ac:dyDescent="0.25">
      <c r="D305" s="57"/>
      <c r="E305" s="57"/>
      <c r="F305" s="57"/>
      <c r="G305" s="57"/>
      <c r="H305" s="57"/>
      <c r="I305" s="57"/>
      <c r="J305" s="57"/>
      <c r="K305" s="57"/>
      <c r="L305" s="57"/>
      <c r="M305" s="57"/>
      <c r="N305" s="57"/>
      <c r="O305" s="57"/>
      <c r="P305" s="57"/>
      <c r="Q305" s="57"/>
      <c r="R305" s="57"/>
      <c r="S305" s="57"/>
      <c r="T305" s="57"/>
      <c r="U305" s="57"/>
      <c r="V305" s="57"/>
      <c r="W305" s="57"/>
      <c r="X305" s="57"/>
      <c r="Y305" s="57"/>
      <c r="Z305" s="57"/>
      <c r="AA305" s="57"/>
      <c r="AB305" s="57"/>
      <c r="AC305" s="57"/>
      <c r="AD305" s="57"/>
      <c r="AE305" s="57"/>
      <c r="AF305" s="57"/>
      <c r="AG305" s="57"/>
      <c r="AH305" s="57"/>
      <c r="AI305" s="57"/>
      <c r="AJ305" s="57"/>
      <c r="AK305" s="57"/>
      <c r="AL305" s="57"/>
      <c r="AM305" s="57"/>
      <c r="AN305" s="57"/>
      <c r="AO305" s="57"/>
      <c r="AP305" s="57"/>
      <c r="AQ305" s="57"/>
      <c r="AR305" s="57"/>
      <c r="AS305" s="57"/>
      <c r="AT305" s="57"/>
      <c r="AU305" s="57"/>
      <c r="AV305" s="57"/>
      <c r="AW305" s="57"/>
      <c r="AX305" s="57"/>
      <c r="AY305" s="57"/>
      <c r="AZ305" s="57"/>
      <c r="BA305" s="57"/>
      <c r="BB305" s="57"/>
      <c r="BC305" s="57"/>
      <c r="BD305" s="57"/>
      <c r="BE305" s="57"/>
      <c r="BF305" s="57"/>
      <c r="BG305" s="57"/>
      <c r="BH305" s="57"/>
    </row>
    <row r="306" spans="3:67" x14ac:dyDescent="0.25">
      <c r="D306" s="57"/>
      <c r="E306" s="57"/>
      <c r="F306" s="57"/>
      <c r="G306" s="57"/>
      <c r="H306" s="57"/>
      <c r="I306" s="57"/>
      <c r="J306" s="57"/>
      <c r="K306" s="57"/>
      <c r="L306" s="57"/>
      <c r="M306" s="57"/>
      <c r="N306" s="57"/>
      <c r="O306" s="57"/>
      <c r="P306" s="57"/>
      <c r="Q306" s="57"/>
      <c r="R306" s="57"/>
      <c r="S306" s="57"/>
      <c r="T306" s="57"/>
      <c r="U306" s="57"/>
      <c r="V306" s="57"/>
      <c r="W306" s="57"/>
      <c r="X306" s="57"/>
      <c r="Y306" s="57"/>
      <c r="Z306" s="57"/>
      <c r="AA306" s="57"/>
      <c r="AB306" s="57"/>
      <c r="AC306" s="57"/>
      <c r="AD306" s="57"/>
      <c r="AE306" s="57"/>
      <c r="AF306" s="57"/>
      <c r="AG306" s="57"/>
      <c r="AH306" s="57"/>
      <c r="AI306" s="57"/>
      <c r="AJ306" s="57"/>
      <c r="AK306" s="57"/>
      <c r="AL306" s="57"/>
      <c r="AM306" s="57"/>
      <c r="AN306" s="57"/>
      <c r="AO306" s="57"/>
      <c r="AP306" s="57"/>
      <c r="AQ306" s="57"/>
      <c r="AR306" s="57"/>
      <c r="AS306" s="57"/>
      <c r="AT306" s="57"/>
      <c r="AU306" s="57"/>
      <c r="AV306" s="57"/>
      <c r="AW306" s="57"/>
      <c r="AX306" s="57"/>
      <c r="AY306" s="57"/>
      <c r="AZ306" s="57"/>
      <c r="BA306" s="57"/>
      <c r="BB306" s="57"/>
      <c r="BC306" s="57"/>
      <c r="BD306" s="57"/>
      <c r="BE306" s="57"/>
      <c r="BF306" s="57"/>
      <c r="BG306" s="57"/>
      <c r="BH306" s="57"/>
    </row>
    <row r="307" spans="3:67" x14ac:dyDescent="0.25">
      <c r="D307" s="57"/>
      <c r="E307" s="57"/>
      <c r="F307" s="57"/>
      <c r="G307" s="57"/>
      <c r="H307" s="57"/>
      <c r="I307" s="57"/>
      <c r="J307" s="57"/>
      <c r="K307" s="57"/>
      <c r="L307" s="57"/>
      <c r="M307" s="57"/>
      <c r="N307" s="57"/>
      <c r="O307" s="57"/>
      <c r="P307" s="57"/>
      <c r="Q307" s="57"/>
      <c r="R307" s="57"/>
      <c r="S307" s="57"/>
      <c r="T307" s="57"/>
      <c r="U307" s="57"/>
      <c r="V307" s="57"/>
      <c r="W307" s="57"/>
      <c r="X307" s="57"/>
      <c r="Y307" s="57"/>
      <c r="Z307" s="57"/>
      <c r="AA307" s="57"/>
      <c r="AB307" s="57"/>
      <c r="AC307" s="57"/>
      <c r="AD307" s="57"/>
      <c r="AE307" s="57"/>
      <c r="AF307" s="57"/>
      <c r="AG307" s="57"/>
      <c r="AH307" s="57"/>
      <c r="AI307" s="57"/>
      <c r="AJ307" s="57"/>
      <c r="AK307" s="57"/>
      <c r="AL307" s="57"/>
      <c r="AM307" s="57"/>
      <c r="AN307" s="57"/>
      <c r="AO307" s="57"/>
      <c r="AP307" s="57"/>
      <c r="AQ307" s="57"/>
      <c r="AR307" s="57"/>
      <c r="AS307" s="57"/>
      <c r="AT307" s="57"/>
      <c r="AU307" s="57"/>
      <c r="AV307" s="57"/>
      <c r="AW307" s="57"/>
      <c r="AX307" s="57"/>
      <c r="AY307" s="57"/>
      <c r="AZ307" s="57"/>
      <c r="BA307" s="57"/>
      <c r="BB307" s="57"/>
      <c r="BC307" s="57"/>
      <c r="BD307" s="57"/>
      <c r="BE307" s="57"/>
      <c r="BF307" s="57"/>
      <c r="BG307" s="57"/>
      <c r="BH307" s="57"/>
    </row>
    <row r="308" spans="3:67" x14ac:dyDescent="0.25">
      <c r="C308" s="61"/>
      <c r="D308" s="57"/>
      <c r="E308" s="57"/>
      <c r="F308" s="57"/>
      <c r="G308" s="57"/>
      <c r="H308" s="57"/>
      <c r="I308" s="57"/>
      <c r="J308" s="57"/>
      <c r="K308" s="57"/>
      <c r="L308" s="57"/>
      <c r="M308" s="57"/>
      <c r="N308" s="57"/>
      <c r="O308" s="57"/>
      <c r="P308" s="57"/>
      <c r="Q308" s="57"/>
      <c r="R308" s="57"/>
      <c r="S308" s="57"/>
      <c r="T308" s="57"/>
      <c r="U308" s="57"/>
      <c r="V308" s="57"/>
      <c r="W308" s="57"/>
      <c r="X308" s="57"/>
      <c r="Y308" s="57"/>
      <c r="Z308" s="57"/>
      <c r="AA308" s="57"/>
      <c r="AB308" s="57"/>
      <c r="AC308" s="57"/>
      <c r="AD308" s="57"/>
      <c r="AE308" s="57"/>
      <c r="AF308" s="57"/>
      <c r="AG308" s="57"/>
      <c r="AH308" s="57"/>
      <c r="AI308" s="57"/>
      <c r="AJ308" s="57"/>
      <c r="AK308" s="57"/>
      <c r="AL308" s="57"/>
      <c r="AM308" s="57"/>
      <c r="AN308" s="57"/>
      <c r="AO308" s="57"/>
      <c r="AP308" s="57"/>
      <c r="AQ308" s="57"/>
      <c r="AR308" s="57"/>
      <c r="AS308" s="57"/>
      <c r="AT308" s="57"/>
    </row>
    <row r="309" spans="3:67" x14ac:dyDescent="0.25">
      <c r="D309" s="57"/>
      <c r="E309" s="57"/>
      <c r="F309" s="57"/>
      <c r="G309" s="57"/>
      <c r="H309" s="57"/>
      <c r="I309" s="57"/>
      <c r="J309" s="57"/>
      <c r="K309" s="57"/>
      <c r="L309" s="57"/>
      <c r="M309" s="57"/>
      <c r="N309" s="57"/>
      <c r="O309" s="57"/>
      <c r="P309" s="57"/>
      <c r="Q309" s="57"/>
      <c r="R309" s="57"/>
      <c r="S309" s="57"/>
      <c r="T309" s="57"/>
      <c r="U309" s="57"/>
      <c r="V309" s="57"/>
      <c r="W309" s="57"/>
      <c r="X309" s="57"/>
      <c r="Y309" s="57"/>
      <c r="Z309" s="57"/>
      <c r="AA309" s="57"/>
      <c r="AB309" s="57"/>
      <c r="AC309" s="57"/>
      <c r="AD309" s="57"/>
      <c r="AE309" s="57"/>
      <c r="AF309" s="57"/>
      <c r="AG309" s="57"/>
      <c r="AH309" s="57"/>
      <c r="AI309" s="57"/>
      <c r="AJ309" s="57"/>
      <c r="AK309" s="57"/>
      <c r="AL309" s="57"/>
      <c r="AM309" s="57"/>
      <c r="AN309" s="57"/>
      <c r="AO309" s="57"/>
      <c r="AP309" s="57"/>
      <c r="AQ309" s="57"/>
      <c r="AR309" s="57"/>
      <c r="AS309" s="57"/>
      <c r="AT309" s="57"/>
    </row>
    <row r="310" spans="3:67" x14ac:dyDescent="0.25">
      <c r="D310" s="57"/>
      <c r="E310" s="57"/>
      <c r="F310" s="57"/>
      <c r="G310" s="57"/>
      <c r="H310" s="57"/>
      <c r="I310" s="57"/>
      <c r="J310" s="57"/>
      <c r="K310" s="57"/>
      <c r="L310" s="57"/>
      <c r="M310" s="57"/>
      <c r="N310" s="57"/>
      <c r="O310" s="57"/>
      <c r="P310" s="57"/>
      <c r="Q310" s="57"/>
      <c r="R310" s="57"/>
      <c r="S310" s="57"/>
      <c r="T310" s="57"/>
      <c r="U310" s="57"/>
      <c r="V310" s="57"/>
      <c r="W310" s="57"/>
      <c r="X310" s="57"/>
      <c r="Y310" s="57"/>
      <c r="Z310" s="57"/>
      <c r="AA310" s="57"/>
      <c r="AB310" s="57"/>
      <c r="AC310" s="57"/>
      <c r="AD310" s="57"/>
      <c r="AE310" s="57"/>
      <c r="AF310" s="57"/>
      <c r="AG310" s="57"/>
      <c r="AH310" s="57"/>
      <c r="AI310" s="57"/>
      <c r="AJ310" s="57"/>
      <c r="AK310" s="57"/>
      <c r="AL310" s="57"/>
      <c r="AM310" s="57"/>
      <c r="AN310" s="57"/>
      <c r="AO310" s="57"/>
      <c r="AP310" s="57"/>
      <c r="AQ310" s="57"/>
      <c r="AR310" s="57"/>
      <c r="AS310" s="57"/>
      <c r="AT310" s="57"/>
      <c r="AU310" s="57"/>
      <c r="AV310" s="57"/>
      <c r="AW310" s="57"/>
      <c r="AX310" s="57"/>
      <c r="AY310" s="57"/>
      <c r="AZ310" s="57"/>
      <c r="BA310" s="57"/>
      <c r="BB310" s="57"/>
      <c r="BC310" s="57"/>
      <c r="BD310" s="57"/>
      <c r="BE310" s="57"/>
      <c r="BF310" s="57"/>
      <c r="BG310" s="57"/>
      <c r="BH310" s="57"/>
      <c r="BI310" s="57"/>
      <c r="BJ310" s="57"/>
      <c r="BK310" s="57"/>
      <c r="BL310" s="57"/>
      <c r="BM310" s="57"/>
      <c r="BN310" s="57"/>
      <c r="BO310" s="57"/>
    </row>
    <row r="311" spans="3:67" x14ac:dyDescent="0.25">
      <c r="D311" s="57"/>
      <c r="E311" s="57"/>
      <c r="F311" s="57"/>
      <c r="G311" s="57"/>
      <c r="H311" s="57"/>
      <c r="I311" s="57"/>
      <c r="J311" s="57"/>
      <c r="K311" s="57"/>
      <c r="L311" s="57"/>
      <c r="M311" s="57"/>
      <c r="N311" s="57"/>
      <c r="O311" s="57"/>
      <c r="P311" s="57"/>
      <c r="Q311" s="57"/>
      <c r="R311" s="57"/>
      <c r="S311" s="57"/>
      <c r="T311" s="57"/>
      <c r="U311" s="57"/>
      <c r="V311" s="57"/>
      <c r="W311" s="57"/>
      <c r="X311" s="57"/>
      <c r="Y311" s="57"/>
      <c r="Z311" s="57"/>
      <c r="AA311" s="57"/>
      <c r="AB311" s="57"/>
      <c r="AC311" s="57"/>
      <c r="AD311" s="57"/>
      <c r="AE311" s="57"/>
      <c r="AF311" s="57"/>
      <c r="AG311" s="57"/>
      <c r="AH311" s="57"/>
      <c r="AI311" s="57"/>
      <c r="AJ311" s="57"/>
      <c r="AK311" s="57"/>
      <c r="AL311" s="57"/>
      <c r="AM311" s="57"/>
      <c r="AN311" s="57"/>
      <c r="AO311" s="57"/>
      <c r="AP311" s="57"/>
      <c r="AQ311" s="57"/>
      <c r="AR311" s="57"/>
      <c r="AS311" s="57"/>
      <c r="AT311" s="57"/>
    </row>
    <row r="312" spans="3:67" x14ac:dyDescent="0.25">
      <c r="D312" s="57"/>
      <c r="E312" s="57"/>
      <c r="F312" s="57"/>
      <c r="G312" s="57"/>
      <c r="H312" s="57"/>
      <c r="I312" s="57"/>
      <c r="J312" s="57"/>
      <c r="K312" s="57"/>
      <c r="L312" s="57"/>
      <c r="M312" s="57"/>
      <c r="N312" s="57"/>
      <c r="O312" s="57"/>
      <c r="P312" s="57"/>
      <c r="Q312" s="57"/>
      <c r="R312" s="57"/>
      <c r="S312" s="57"/>
      <c r="T312" s="57"/>
      <c r="U312" s="57"/>
      <c r="V312" s="57"/>
      <c r="W312" s="57"/>
      <c r="X312" s="57"/>
      <c r="Y312" s="57"/>
      <c r="Z312" s="57"/>
      <c r="AA312" s="57"/>
      <c r="AB312" s="57"/>
      <c r="AC312" s="57"/>
      <c r="AD312" s="57"/>
      <c r="AE312" s="57"/>
      <c r="AF312" s="57"/>
      <c r="AG312" s="57"/>
      <c r="AH312" s="57"/>
      <c r="AI312" s="57"/>
      <c r="AJ312" s="57"/>
      <c r="AK312" s="57"/>
      <c r="AL312" s="57"/>
      <c r="AM312" s="57"/>
      <c r="AN312" s="57"/>
      <c r="AO312" s="57"/>
      <c r="AP312" s="57"/>
      <c r="AQ312" s="57"/>
      <c r="AR312" s="57"/>
      <c r="AS312" s="57"/>
      <c r="AT312" s="57"/>
    </row>
    <row r="313" spans="3:67" x14ac:dyDescent="0.25">
      <c r="D313" s="57"/>
      <c r="E313" s="57"/>
      <c r="F313" s="57"/>
      <c r="G313" s="57"/>
      <c r="H313" s="57"/>
      <c r="I313" s="57"/>
      <c r="J313" s="57"/>
      <c r="K313" s="57"/>
      <c r="L313" s="57"/>
      <c r="M313" s="57"/>
      <c r="N313" s="57"/>
      <c r="O313" s="57"/>
      <c r="P313" s="57"/>
      <c r="Q313" s="57"/>
      <c r="R313" s="57"/>
      <c r="S313" s="57"/>
      <c r="T313" s="57"/>
      <c r="U313" s="57"/>
      <c r="V313" s="57"/>
      <c r="W313" s="57"/>
      <c r="X313" s="57"/>
      <c r="Y313" s="57"/>
      <c r="Z313" s="57"/>
      <c r="AA313" s="57"/>
      <c r="AB313" s="57"/>
      <c r="AC313" s="57"/>
      <c r="AD313" s="57"/>
      <c r="AE313" s="57"/>
      <c r="AF313" s="57"/>
      <c r="AG313" s="57"/>
      <c r="AH313" s="57"/>
      <c r="AI313" s="57"/>
      <c r="AJ313" s="57"/>
      <c r="AK313" s="57"/>
      <c r="AL313" s="57"/>
      <c r="AM313" s="57"/>
      <c r="AN313" s="57"/>
      <c r="AO313" s="57"/>
      <c r="AP313" s="57"/>
      <c r="AQ313" s="57"/>
      <c r="AR313" s="57"/>
      <c r="AS313" s="57"/>
      <c r="AT313" s="57"/>
    </row>
    <row r="314" spans="3:67" x14ac:dyDescent="0.25">
      <c r="C314" s="61"/>
      <c r="D314" s="57"/>
      <c r="E314" s="57"/>
      <c r="F314" s="57"/>
      <c r="G314" s="57"/>
      <c r="H314" s="57"/>
      <c r="I314" s="57"/>
      <c r="J314" s="57"/>
      <c r="K314" s="57"/>
      <c r="L314" s="57"/>
      <c r="M314" s="57"/>
      <c r="N314" s="57"/>
      <c r="O314" s="57"/>
      <c r="P314" s="57"/>
      <c r="Q314" s="57"/>
      <c r="R314" s="57"/>
      <c r="S314" s="57"/>
      <c r="T314" s="57"/>
      <c r="U314" s="57"/>
      <c r="V314" s="57"/>
      <c r="W314" s="57"/>
      <c r="X314" s="57"/>
      <c r="Y314" s="57"/>
      <c r="Z314" s="57"/>
      <c r="AA314" s="57"/>
      <c r="AB314" s="57"/>
      <c r="AC314" s="57"/>
      <c r="AD314" s="57"/>
      <c r="AE314" s="57"/>
      <c r="AF314" s="57"/>
      <c r="AG314" s="57"/>
      <c r="AH314" s="57"/>
      <c r="AI314" s="57"/>
      <c r="AJ314" s="57"/>
      <c r="AK314" s="57"/>
      <c r="AL314" s="57"/>
      <c r="AM314" s="57"/>
      <c r="AN314" s="57"/>
      <c r="AO314" s="57"/>
      <c r="AP314" s="57"/>
      <c r="AQ314" s="57"/>
      <c r="AR314" s="57"/>
      <c r="AS314" s="57"/>
      <c r="AT314" s="57"/>
    </row>
    <row r="315" spans="3:67" x14ac:dyDescent="0.25">
      <c r="D315" s="57"/>
      <c r="E315" s="57"/>
      <c r="F315" s="57"/>
      <c r="G315" s="57"/>
      <c r="H315" s="57"/>
      <c r="I315" s="57"/>
      <c r="J315" s="57"/>
      <c r="K315" s="57"/>
      <c r="L315" s="57"/>
      <c r="M315" s="57"/>
      <c r="N315" s="57"/>
      <c r="O315" s="57"/>
      <c r="P315" s="57"/>
      <c r="Q315" s="57"/>
      <c r="R315" s="57"/>
      <c r="S315" s="57"/>
      <c r="T315" s="57"/>
      <c r="U315" s="57"/>
      <c r="V315" s="57"/>
      <c r="W315" s="57"/>
      <c r="X315" s="57"/>
      <c r="Y315" s="57"/>
      <c r="Z315" s="57"/>
      <c r="AA315" s="57"/>
      <c r="AB315" s="57"/>
      <c r="AC315" s="57"/>
      <c r="AD315" s="57"/>
      <c r="AE315" s="57"/>
      <c r="AF315" s="57"/>
      <c r="AG315" s="57"/>
      <c r="AH315" s="57"/>
      <c r="AI315" s="57"/>
      <c r="AJ315" s="57"/>
      <c r="AK315" s="57"/>
      <c r="AL315" s="57"/>
      <c r="AM315" s="57"/>
      <c r="AN315" s="57"/>
      <c r="AO315" s="57"/>
      <c r="AP315" s="57"/>
      <c r="AQ315" s="57"/>
      <c r="AR315" s="57"/>
      <c r="AS315" s="57"/>
      <c r="AT315" s="57"/>
    </row>
    <row r="316" spans="3:67" x14ac:dyDescent="0.25">
      <c r="D316" s="57"/>
      <c r="E316" s="57"/>
      <c r="F316" s="57"/>
      <c r="G316" s="57"/>
      <c r="H316" s="57"/>
      <c r="I316" s="57"/>
      <c r="J316" s="57"/>
      <c r="K316" s="57"/>
      <c r="L316" s="57"/>
      <c r="M316" s="57"/>
      <c r="N316" s="57"/>
      <c r="O316" s="57"/>
      <c r="P316" s="57"/>
      <c r="Q316" s="57"/>
      <c r="R316" s="57"/>
      <c r="S316" s="57"/>
      <c r="T316" s="57"/>
      <c r="U316" s="57"/>
      <c r="V316" s="57"/>
      <c r="W316" s="57"/>
      <c r="X316" s="57"/>
      <c r="Y316" s="57"/>
      <c r="Z316" s="57"/>
      <c r="AA316" s="57"/>
      <c r="AB316" s="57"/>
      <c r="AC316" s="57"/>
      <c r="AD316" s="57"/>
      <c r="AE316" s="57"/>
      <c r="AF316" s="57"/>
      <c r="AG316" s="57"/>
      <c r="AH316" s="57"/>
      <c r="AI316" s="57"/>
      <c r="AJ316" s="57"/>
      <c r="AK316" s="57"/>
      <c r="AL316" s="57"/>
      <c r="AM316" s="57"/>
      <c r="AN316" s="57"/>
      <c r="AO316" s="57"/>
      <c r="AP316" s="57"/>
      <c r="AQ316" s="57"/>
      <c r="AR316" s="57"/>
      <c r="AS316" s="57"/>
      <c r="AT316" s="57"/>
      <c r="AU316" s="57"/>
      <c r="AV316" s="57"/>
      <c r="AW316" s="57"/>
      <c r="AX316" s="57"/>
      <c r="AY316" s="57"/>
      <c r="AZ316" s="57"/>
      <c r="BA316" s="57"/>
      <c r="BB316" s="57"/>
      <c r="BC316" s="57"/>
      <c r="BD316" s="57"/>
      <c r="BE316" s="57"/>
      <c r="BF316" s="57"/>
      <c r="BG316" s="57"/>
      <c r="BH316" s="57"/>
      <c r="BI316" s="57"/>
    </row>
    <row r="317" spans="3:67" x14ac:dyDescent="0.25">
      <c r="D317" s="57"/>
      <c r="E317" s="57"/>
      <c r="F317" s="57"/>
      <c r="G317" s="57"/>
      <c r="H317" s="57"/>
      <c r="I317" s="57"/>
      <c r="J317" s="57"/>
      <c r="K317" s="57"/>
      <c r="L317" s="57"/>
      <c r="M317" s="57"/>
      <c r="N317" s="57"/>
      <c r="O317" s="57"/>
      <c r="P317" s="57"/>
      <c r="Q317" s="57"/>
      <c r="R317" s="57"/>
      <c r="S317" s="57"/>
      <c r="T317" s="57"/>
      <c r="U317" s="57"/>
      <c r="V317" s="57"/>
      <c r="W317" s="57"/>
      <c r="X317" s="57"/>
      <c r="Y317" s="57"/>
      <c r="Z317" s="57"/>
      <c r="AA317" s="57"/>
      <c r="AB317" s="57"/>
      <c r="AC317" s="57"/>
      <c r="AD317" s="57"/>
      <c r="AE317" s="57"/>
      <c r="AF317" s="57"/>
      <c r="AG317" s="57"/>
      <c r="AH317" s="57"/>
      <c r="AI317" s="57"/>
      <c r="AJ317" s="57"/>
      <c r="AK317" s="57"/>
      <c r="AL317" s="57"/>
      <c r="AM317" s="57"/>
      <c r="AN317" s="57"/>
      <c r="AO317" s="57"/>
      <c r="AP317" s="57"/>
      <c r="AQ317" s="57"/>
      <c r="AR317" s="57"/>
      <c r="AS317" s="57"/>
      <c r="AT317" s="57"/>
    </row>
    <row r="318" spans="3:67" x14ac:dyDescent="0.25">
      <c r="D318" s="57"/>
      <c r="E318" s="57"/>
      <c r="F318" s="57"/>
      <c r="G318" s="57"/>
      <c r="H318" s="57"/>
      <c r="I318" s="57"/>
      <c r="J318" s="57"/>
      <c r="K318" s="57"/>
      <c r="L318" s="57"/>
      <c r="M318" s="57"/>
      <c r="N318" s="57"/>
      <c r="O318" s="57"/>
      <c r="P318" s="57"/>
      <c r="Q318" s="57"/>
      <c r="R318" s="57"/>
      <c r="S318" s="57"/>
      <c r="T318" s="57"/>
      <c r="U318" s="57"/>
      <c r="V318" s="57"/>
      <c r="W318" s="57"/>
      <c r="X318" s="57"/>
      <c r="Y318" s="57"/>
      <c r="Z318" s="57"/>
      <c r="AA318" s="57"/>
      <c r="AB318" s="57"/>
      <c r="AC318" s="57"/>
      <c r="AD318" s="57"/>
      <c r="AE318" s="57"/>
      <c r="AF318" s="57"/>
      <c r="AG318" s="57"/>
      <c r="AH318" s="57"/>
      <c r="AI318" s="57"/>
      <c r="AJ318" s="57"/>
      <c r="AK318" s="57"/>
      <c r="AL318" s="57"/>
      <c r="AM318" s="57"/>
      <c r="AN318" s="57"/>
      <c r="AO318" s="57"/>
      <c r="AP318" s="57"/>
      <c r="AQ318" s="57"/>
      <c r="AR318" s="57"/>
      <c r="AS318" s="57"/>
      <c r="AT318" s="57"/>
    </row>
    <row r="319" spans="3:67" x14ac:dyDescent="0.25">
      <c r="D319" s="57"/>
      <c r="E319" s="57"/>
      <c r="F319" s="57"/>
      <c r="G319" s="57"/>
      <c r="H319" s="57"/>
      <c r="I319" s="57"/>
      <c r="J319" s="57"/>
      <c r="K319" s="57"/>
      <c r="L319" s="57"/>
      <c r="M319" s="57"/>
      <c r="N319" s="57"/>
      <c r="O319" s="57"/>
      <c r="P319" s="57"/>
      <c r="Q319" s="57"/>
      <c r="R319" s="57"/>
      <c r="S319" s="57"/>
      <c r="T319" s="57"/>
      <c r="U319" s="57"/>
      <c r="V319" s="57"/>
      <c r="W319" s="57"/>
      <c r="X319" s="57"/>
      <c r="Y319" s="57"/>
      <c r="Z319" s="57"/>
      <c r="AA319" s="57"/>
      <c r="AB319" s="57"/>
      <c r="AC319" s="57"/>
      <c r="AD319" s="57"/>
      <c r="AE319" s="57"/>
      <c r="AF319" s="57"/>
      <c r="AG319" s="57"/>
      <c r="AH319" s="57"/>
      <c r="AI319" s="57"/>
      <c r="AJ319" s="57"/>
      <c r="AK319" s="57"/>
      <c r="AL319" s="57"/>
      <c r="AM319" s="57"/>
      <c r="AN319" s="57"/>
      <c r="AO319" s="57"/>
      <c r="AP319" s="57"/>
      <c r="AQ319" s="57"/>
      <c r="AR319" s="57"/>
      <c r="AS319" s="57"/>
      <c r="AT319" s="57"/>
    </row>
    <row r="320" spans="3:67" x14ac:dyDescent="0.25">
      <c r="C320" s="61"/>
      <c r="D320" s="57"/>
      <c r="E320" s="57"/>
      <c r="F320" s="57"/>
      <c r="G320" s="57"/>
      <c r="H320" s="57"/>
      <c r="I320" s="57"/>
      <c r="J320" s="57"/>
      <c r="K320" s="57"/>
      <c r="L320" s="57"/>
      <c r="M320" s="57"/>
      <c r="N320" s="57"/>
      <c r="O320" s="57"/>
      <c r="P320" s="57"/>
      <c r="Q320" s="57"/>
      <c r="R320" s="57"/>
      <c r="S320" s="57"/>
      <c r="T320" s="57"/>
      <c r="U320" s="57"/>
      <c r="V320" s="57"/>
      <c r="W320" s="57"/>
      <c r="X320" s="57"/>
      <c r="Y320" s="57"/>
      <c r="Z320" s="57"/>
      <c r="AA320" s="57"/>
      <c r="AB320" s="57"/>
      <c r="AC320" s="57"/>
      <c r="AD320" s="57"/>
      <c r="AE320" s="57"/>
      <c r="AF320" s="57"/>
      <c r="AG320" s="57"/>
      <c r="AH320" s="57"/>
      <c r="AI320" s="57"/>
      <c r="AJ320" s="57"/>
      <c r="AK320" s="57"/>
      <c r="AL320" s="57"/>
      <c r="AM320" s="57"/>
      <c r="AN320" s="57"/>
      <c r="AO320" s="57"/>
      <c r="AP320" s="57"/>
      <c r="AQ320" s="57"/>
      <c r="AR320" s="57"/>
      <c r="AS320" s="57"/>
      <c r="AT320" s="57"/>
    </row>
    <row r="321" spans="3:396" x14ac:dyDescent="0.25">
      <c r="D321" s="57"/>
      <c r="E321" s="57"/>
      <c r="F321" s="57"/>
      <c r="G321" s="57"/>
      <c r="H321" s="57"/>
      <c r="I321" s="57"/>
      <c r="J321" s="57"/>
      <c r="K321" s="57"/>
      <c r="L321" s="57"/>
      <c r="M321" s="57"/>
      <c r="N321" s="57"/>
      <c r="O321" s="57"/>
      <c r="P321" s="57"/>
      <c r="Q321" s="57"/>
      <c r="R321" s="57"/>
      <c r="S321" s="57"/>
      <c r="T321" s="57"/>
      <c r="U321" s="57"/>
      <c r="V321" s="57"/>
      <c r="W321" s="57"/>
      <c r="X321" s="57"/>
      <c r="Y321" s="57"/>
      <c r="Z321" s="57"/>
      <c r="AA321" s="57"/>
      <c r="AB321" s="57"/>
      <c r="AC321" s="57"/>
      <c r="AD321" s="57"/>
      <c r="AE321" s="57"/>
      <c r="AF321" s="57"/>
      <c r="AG321" s="57"/>
      <c r="AH321" s="57"/>
      <c r="AI321" s="57"/>
      <c r="AJ321" s="57"/>
      <c r="AK321" s="57"/>
      <c r="AL321" s="57"/>
      <c r="AM321" s="57"/>
      <c r="AN321" s="57"/>
      <c r="AO321" s="57"/>
      <c r="AP321" s="57"/>
      <c r="AQ321" s="57"/>
      <c r="AR321" s="57"/>
      <c r="AS321" s="57"/>
      <c r="AT321" s="57"/>
    </row>
    <row r="322" spans="3:396" x14ac:dyDescent="0.25">
      <c r="D322" s="57"/>
      <c r="E322" s="57"/>
      <c r="F322" s="57"/>
      <c r="G322" s="57"/>
      <c r="H322" s="57"/>
      <c r="I322" s="57"/>
      <c r="J322" s="57"/>
      <c r="K322" s="57"/>
      <c r="L322" s="57"/>
      <c r="M322" s="57"/>
      <c r="N322" s="57"/>
      <c r="O322" s="57"/>
      <c r="P322" s="57"/>
      <c r="Q322" s="57"/>
      <c r="R322" s="57"/>
      <c r="S322" s="57"/>
      <c r="T322" s="57"/>
      <c r="U322" s="57"/>
      <c r="V322" s="57"/>
      <c r="W322" s="57"/>
      <c r="X322" s="57"/>
      <c r="Y322" s="57"/>
      <c r="Z322" s="57"/>
      <c r="AA322" s="57"/>
      <c r="AB322" s="57"/>
      <c r="AC322" s="57"/>
      <c r="AD322" s="57"/>
      <c r="AE322" s="57"/>
      <c r="AF322" s="57"/>
      <c r="AG322" s="57"/>
      <c r="AH322" s="57"/>
      <c r="AI322" s="57"/>
      <c r="AJ322" s="57"/>
      <c r="AK322" s="57"/>
      <c r="AL322" s="57"/>
      <c r="AM322" s="57"/>
      <c r="AN322" s="57"/>
      <c r="AO322" s="57"/>
      <c r="AP322" s="57"/>
      <c r="AQ322" s="57"/>
      <c r="AR322" s="57"/>
      <c r="AS322" s="57"/>
      <c r="AT322" s="57"/>
      <c r="AU322" s="57"/>
      <c r="AV322" s="57"/>
      <c r="AW322" s="57"/>
      <c r="AX322" s="57"/>
      <c r="AY322" s="57"/>
      <c r="AZ322" s="57"/>
      <c r="BA322" s="57"/>
      <c r="BB322" s="57"/>
      <c r="BC322" s="57"/>
      <c r="BD322" s="57"/>
      <c r="BE322" s="57"/>
      <c r="BF322" s="57"/>
      <c r="BG322" s="57"/>
      <c r="BH322" s="57"/>
      <c r="BI322" s="57"/>
      <c r="BJ322" s="57"/>
      <c r="BK322" s="57"/>
      <c r="BL322" s="57"/>
    </row>
    <row r="323" spans="3:396" x14ac:dyDescent="0.25">
      <c r="D323" s="57"/>
      <c r="E323" s="57"/>
      <c r="F323" s="57"/>
      <c r="G323" s="57"/>
      <c r="H323" s="57"/>
      <c r="I323" s="57"/>
      <c r="J323" s="57"/>
      <c r="K323" s="57"/>
      <c r="L323" s="57"/>
      <c r="M323" s="57"/>
      <c r="N323" s="57"/>
      <c r="O323" s="57"/>
      <c r="P323" s="57"/>
      <c r="Q323" s="57"/>
      <c r="R323" s="57"/>
      <c r="S323" s="57"/>
      <c r="T323" s="57"/>
      <c r="U323" s="57"/>
      <c r="V323" s="57"/>
      <c r="W323" s="57"/>
      <c r="X323" s="57"/>
      <c r="Y323" s="57"/>
      <c r="Z323" s="57"/>
      <c r="AA323" s="57"/>
      <c r="AB323" s="57"/>
      <c r="AC323" s="57"/>
      <c r="AD323" s="57"/>
      <c r="AE323" s="57"/>
      <c r="AF323" s="57"/>
      <c r="AG323" s="57"/>
      <c r="AH323" s="57"/>
      <c r="AI323" s="57"/>
      <c r="AJ323" s="57"/>
      <c r="AK323" s="57"/>
      <c r="AL323" s="57"/>
      <c r="AM323" s="57"/>
      <c r="AN323" s="57"/>
      <c r="AO323" s="57"/>
      <c r="AP323" s="57"/>
      <c r="AQ323" s="57"/>
      <c r="AR323" s="57"/>
      <c r="AS323" s="57"/>
      <c r="AT323" s="57"/>
    </row>
    <row r="324" spans="3:396" x14ac:dyDescent="0.25">
      <c r="D324" s="57"/>
      <c r="E324" s="57"/>
      <c r="F324" s="57"/>
      <c r="G324" s="57"/>
      <c r="H324" s="57"/>
      <c r="I324" s="57"/>
      <c r="J324" s="57"/>
      <c r="K324" s="57"/>
      <c r="L324" s="57"/>
      <c r="M324" s="57"/>
      <c r="N324" s="57"/>
      <c r="O324" s="57"/>
      <c r="P324" s="57"/>
      <c r="Q324" s="57"/>
      <c r="R324" s="57"/>
      <c r="S324" s="57"/>
      <c r="T324" s="57"/>
      <c r="U324" s="57"/>
      <c r="V324" s="57"/>
      <c r="W324" s="57"/>
      <c r="X324" s="57"/>
      <c r="Y324" s="57"/>
      <c r="Z324" s="57"/>
      <c r="AA324" s="57"/>
      <c r="AB324" s="57"/>
      <c r="AC324" s="57"/>
      <c r="AD324" s="57"/>
      <c r="AE324" s="57"/>
      <c r="AF324" s="57"/>
      <c r="AG324" s="57"/>
      <c r="AH324" s="57"/>
      <c r="AI324" s="57"/>
      <c r="AJ324" s="57"/>
      <c r="AK324" s="57"/>
      <c r="AL324" s="57"/>
      <c r="AM324" s="57"/>
      <c r="AN324" s="57"/>
      <c r="AO324" s="57"/>
      <c r="AP324" s="57"/>
      <c r="AQ324" s="57"/>
      <c r="AR324" s="57"/>
      <c r="AS324" s="57"/>
      <c r="AT324" s="57"/>
    </row>
    <row r="325" spans="3:396" x14ac:dyDescent="0.25">
      <c r="D325" s="57"/>
      <c r="E325" s="57"/>
      <c r="F325" s="57"/>
      <c r="G325" s="57"/>
      <c r="H325" s="57"/>
      <c r="I325" s="57"/>
      <c r="J325" s="57"/>
      <c r="K325" s="57"/>
      <c r="L325" s="57"/>
      <c r="M325" s="57"/>
      <c r="N325" s="57"/>
      <c r="O325" s="57"/>
      <c r="P325" s="57"/>
      <c r="Q325" s="57"/>
      <c r="R325" s="57"/>
      <c r="S325" s="57"/>
      <c r="T325" s="57"/>
      <c r="U325" s="57"/>
      <c r="V325" s="57"/>
      <c r="W325" s="57"/>
      <c r="X325" s="57"/>
      <c r="Y325" s="57"/>
      <c r="Z325" s="57"/>
      <c r="AA325" s="57"/>
      <c r="AB325" s="57"/>
      <c r="AC325" s="57"/>
      <c r="AD325" s="57"/>
      <c r="AE325" s="57"/>
      <c r="AF325" s="57"/>
      <c r="AG325" s="57"/>
      <c r="AH325" s="57"/>
      <c r="AI325" s="57"/>
      <c r="AJ325" s="57"/>
      <c r="AK325" s="57"/>
      <c r="AL325" s="57"/>
      <c r="AM325" s="57"/>
      <c r="AN325" s="57"/>
      <c r="AO325" s="57"/>
      <c r="AP325" s="57"/>
      <c r="AQ325" s="57"/>
      <c r="AR325" s="57"/>
      <c r="AS325" s="57"/>
      <c r="AT325" s="57"/>
    </row>
    <row r="326" spans="3:396" x14ac:dyDescent="0.25">
      <c r="C326" s="61"/>
      <c r="D326" s="57"/>
      <c r="E326" s="57"/>
      <c r="F326" s="57"/>
      <c r="G326" s="57"/>
      <c r="H326" s="57"/>
      <c r="I326" s="57"/>
      <c r="J326" s="57"/>
      <c r="K326" s="57"/>
      <c r="L326" s="57"/>
      <c r="M326" s="57"/>
      <c r="N326" s="57"/>
      <c r="O326" s="57"/>
      <c r="P326" s="57"/>
      <c r="Q326" s="57"/>
      <c r="R326" s="57"/>
      <c r="S326" s="57"/>
      <c r="T326" s="57"/>
      <c r="U326" s="57"/>
      <c r="V326" s="57"/>
      <c r="W326" s="57"/>
      <c r="X326" s="57"/>
      <c r="Y326" s="57"/>
      <c r="Z326" s="57"/>
      <c r="AA326" s="57"/>
      <c r="AB326" s="57"/>
      <c r="AC326" s="57"/>
      <c r="AD326" s="57"/>
      <c r="AE326" s="57"/>
      <c r="AF326" s="57"/>
      <c r="AG326" s="57"/>
      <c r="AH326" s="57"/>
      <c r="AI326" s="57"/>
      <c r="AJ326" s="57"/>
      <c r="AK326" s="57"/>
      <c r="AL326" s="57"/>
      <c r="AM326" s="57"/>
      <c r="AN326" s="57"/>
      <c r="AO326" s="57"/>
      <c r="AP326" s="57"/>
      <c r="AQ326" s="57"/>
      <c r="AR326" s="57"/>
      <c r="AS326" s="57"/>
      <c r="AT326" s="57"/>
    </row>
    <row r="327" spans="3:396" x14ac:dyDescent="0.25">
      <c r="D327" s="57"/>
      <c r="E327" s="57"/>
      <c r="F327" s="57"/>
      <c r="G327" s="57"/>
      <c r="H327" s="57"/>
      <c r="I327" s="57"/>
      <c r="J327" s="57"/>
      <c r="K327" s="57"/>
      <c r="L327" s="57"/>
      <c r="M327" s="57"/>
      <c r="N327" s="57"/>
      <c r="O327" s="57"/>
      <c r="P327" s="57"/>
      <c r="Q327" s="57"/>
      <c r="R327" s="57"/>
      <c r="S327" s="57"/>
      <c r="T327" s="57"/>
      <c r="U327" s="57"/>
      <c r="V327" s="57"/>
      <c r="W327" s="57"/>
      <c r="X327" s="57"/>
      <c r="Y327" s="57"/>
      <c r="Z327" s="57"/>
      <c r="AA327" s="57"/>
      <c r="AB327" s="57"/>
      <c r="AC327" s="57"/>
      <c r="AD327" s="57"/>
      <c r="AE327" s="57"/>
      <c r="AF327" s="57"/>
      <c r="AG327" s="57"/>
      <c r="AH327" s="57"/>
      <c r="AI327" s="57"/>
      <c r="AJ327" s="57"/>
      <c r="AK327" s="57"/>
      <c r="AL327" s="57"/>
      <c r="AM327" s="57"/>
      <c r="AN327" s="57"/>
      <c r="AO327" s="57"/>
      <c r="AP327" s="57"/>
      <c r="AQ327" s="57"/>
      <c r="AR327" s="57"/>
      <c r="AS327" s="57"/>
      <c r="AT327" s="57"/>
    </row>
    <row r="328" spans="3:396" x14ac:dyDescent="0.25">
      <c r="D328" s="57"/>
      <c r="E328" s="57"/>
      <c r="F328" s="57"/>
      <c r="G328" s="57"/>
      <c r="H328" s="57"/>
      <c r="I328" s="57"/>
      <c r="J328" s="57"/>
      <c r="K328" s="57"/>
      <c r="L328" s="57"/>
      <c r="M328" s="57"/>
      <c r="N328" s="57"/>
      <c r="O328" s="57"/>
      <c r="P328" s="57"/>
      <c r="Q328" s="57"/>
      <c r="R328" s="57"/>
      <c r="S328" s="57"/>
      <c r="T328" s="57"/>
      <c r="U328" s="57"/>
      <c r="V328" s="57"/>
      <c r="W328" s="57"/>
      <c r="X328" s="57"/>
      <c r="Y328" s="57"/>
      <c r="Z328" s="57"/>
      <c r="AA328" s="57"/>
      <c r="AB328" s="57"/>
      <c r="AC328" s="57"/>
      <c r="AD328" s="57"/>
      <c r="AE328" s="57"/>
      <c r="AF328" s="57"/>
      <c r="AG328" s="57"/>
      <c r="AH328" s="57"/>
      <c r="AI328" s="57"/>
      <c r="AJ328" s="57"/>
      <c r="AK328" s="57"/>
      <c r="AL328" s="57"/>
      <c r="AM328" s="57"/>
      <c r="AN328" s="57"/>
      <c r="AO328" s="57"/>
      <c r="AP328" s="57"/>
      <c r="AQ328" s="57"/>
      <c r="AR328" s="57"/>
      <c r="AS328" s="57"/>
      <c r="AT328" s="57"/>
      <c r="AU328" s="57"/>
      <c r="AV328" s="57"/>
      <c r="AW328" s="57"/>
      <c r="AX328" s="57"/>
      <c r="AY328" s="57"/>
      <c r="AZ328" s="57"/>
      <c r="BA328" s="57"/>
      <c r="BB328" s="57"/>
      <c r="BC328" s="57"/>
      <c r="BD328" s="57"/>
      <c r="BE328" s="57"/>
      <c r="BF328" s="57"/>
      <c r="BG328" s="57"/>
      <c r="BH328" s="57"/>
      <c r="BI328" s="57"/>
      <c r="BJ328" s="57"/>
      <c r="BK328" s="57"/>
      <c r="BL328" s="57"/>
      <c r="BM328" s="57"/>
      <c r="BN328" s="57"/>
      <c r="BO328" s="57"/>
      <c r="BP328" s="57"/>
      <c r="BQ328" s="57"/>
      <c r="BR328" s="57"/>
      <c r="BS328" s="57"/>
      <c r="BT328" s="57"/>
      <c r="BU328" s="57"/>
      <c r="BV328" s="57"/>
      <c r="BW328" s="57"/>
      <c r="BX328" s="57"/>
      <c r="BY328" s="57"/>
      <c r="BZ328" s="57"/>
      <c r="CA328" s="57"/>
      <c r="CB328" s="57"/>
      <c r="CC328" s="57"/>
      <c r="CD328" s="57"/>
      <c r="CE328" s="57"/>
      <c r="CF328" s="57"/>
      <c r="CG328" s="57"/>
      <c r="CH328" s="57"/>
      <c r="CI328" s="57"/>
      <c r="CJ328" s="57"/>
      <c r="CK328" s="57"/>
      <c r="CL328" s="57"/>
      <c r="CM328" s="57"/>
      <c r="CN328" s="57"/>
      <c r="CO328" s="57"/>
      <c r="CP328" s="57"/>
      <c r="CQ328" s="57"/>
      <c r="CR328" s="57"/>
      <c r="CS328" s="57"/>
      <c r="CT328" s="57"/>
      <c r="CU328" s="57"/>
      <c r="CV328" s="57"/>
      <c r="CW328" s="57"/>
      <c r="CX328" s="57"/>
      <c r="CY328" s="57"/>
      <c r="CZ328" s="57"/>
      <c r="DA328" s="57"/>
      <c r="DB328" s="57"/>
      <c r="DC328" s="57"/>
      <c r="DD328" s="57"/>
      <c r="DE328" s="57"/>
      <c r="DF328" s="57"/>
      <c r="DG328" s="57"/>
      <c r="DH328" s="57"/>
      <c r="DI328" s="57"/>
      <c r="DJ328" s="57"/>
      <c r="DK328" s="57"/>
      <c r="DL328" s="57"/>
      <c r="DM328" s="57"/>
      <c r="DN328" s="57"/>
      <c r="DO328" s="57"/>
      <c r="DP328" s="57"/>
      <c r="DQ328" s="57"/>
      <c r="DR328" s="57"/>
      <c r="DS328" s="57"/>
      <c r="DT328" s="57"/>
      <c r="DU328" s="57"/>
      <c r="DV328" s="57"/>
      <c r="DW328" s="57"/>
      <c r="DX328" s="57"/>
      <c r="DY328" s="57"/>
      <c r="DZ328" s="57"/>
      <c r="EA328" s="57"/>
      <c r="EB328" s="57"/>
      <c r="EC328" s="57"/>
      <c r="ED328" s="57"/>
      <c r="EE328" s="57"/>
      <c r="EF328" s="57"/>
      <c r="EG328" s="57"/>
      <c r="EH328" s="57"/>
      <c r="EI328" s="57"/>
      <c r="EJ328" s="57"/>
      <c r="EK328" s="57"/>
      <c r="EL328" s="57"/>
      <c r="EM328" s="57"/>
      <c r="EN328" s="57"/>
      <c r="EO328" s="57"/>
      <c r="EP328" s="57"/>
      <c r="EQ328" s="57"/>
      <c r="ER328" s="57"/>
      <c r="ES328" s="57"/>
      <c r="ET328" s="57"/>
      <c r="EU328" s="57"/>
      <c r="EV328" s="57"/>
      <c r="EW328" s="57"/>
      <c r="EX328" s="57"/>
      <c r="EY328" s="57"/>
      <c r="EZ328" s="57"/>
      <c r="FA328" s="57"/>
      <c r="FB328" s="57"/>
      <c r="FC328" s="57"/>
      <c r="FD328" s="57"/>
      <c r="FE328" s="57"/>
      <c r="FF328" s="57"/>
      <c r="FG328" s="57"/>
      <c r="FH328" s="57"/>
      <c r="FI328" s="57"/>
      <c r="FJ328" s="57"/>
      <c r="FK328" s="57"/>
      <c r="FL328" s="57"/>
      <c r="FM328" s="57"/>
      <c r="FN328" s="57"/>
      <c r="FO328" s="57"/>
      <c r="FP328" s="57"/>
      <c r="FQ328" s="57"/>
      <c r="FR328" s="57"/>
      <c r="FS328" s="57"/>
      <c r="FT328" s="57"/>
      <c r="FU328" s="57"/>
      <c r="FV328" s="57"/>
      <c r="FW328" s="57"/>
      <c r="FX328" s="57"/>
      <c r="FY328" s="57"/>
      <c r="FZ328" s="57"/>
      <c r="GA328" s="57"/>
      <c r="GB328" s="57"/>
      <c r="GC328" s="57"/>
      <c r="GD328" s="57"/>
      <c r="GE328" s="57"/>
      <c r="GF328" s="57"/>
      <c r="GG328" s="57"/>
      <c r="GH328" s="57"/>
      <c r="GI328" s="57"/>
      <c r="GJ328" s="57"/>
      <c r="GK328" s="57"/>
      <c r="GL328" s="57"/>
      <c r="GM328" s="57"/>
      <c r="GN328" s="57"/>
      <c r="GO328" s="57"/>
      <c r="GP328" s="57"/>
      <c r="GQ328" s="57"/>
      <c r="GR328" s="57"/>
      <c r="GS328" s="57"/>
      <c r="GT328" s="57"/>
      <c r="GU328" s="57"/>
      <c r="GV328" s="57"/>
      <c r="GW328" s="57"/>
      <c r="GX328" s="57"/>
      <c r="GY328" s="57"/>
      <c r="GZ328" s="57"/>
      <c r="HA328" s="57"/>
      <c r="HB328" s="57"/>
      <c r="HC328" s="57"/>
      <c r="HD328" s="57"/>
      <c r="HE328" s="57"/>
      <c r="HF328" s="57"/>
      <c r="HG328" s="57"/>
      <c r="HH328" s="57"/>
      <c r="HI328" s="57"/>
      <c r="HJ328" s="57"/>
      <c r="HK328" s="57"/>
      <c r="HL328" s="57"/>
      <c r="HM328" s="57"/>
      <c r="HN328" s="57"/>
      <c r="HO328" s="57"/>
      <c r="HP328" s="57"/>
      <c r="HQ328" s="57"/>
      <c r="HR328" s="57"/>
      <c r="HS328" s="57"/>
      <c r="HT328" s="57"/>
      <c r="HU328" s="57"/>
      <c r="HV328" s="57"/>
      <c r="HW328" s="57"/>
      <c r="HX328" s="57"/>
      <c r="HY328" s="57"/>
      <c r="HZ328" s="57"/>
      <c r="IA328" s="57"/>
      <c r="IB328" s="57"/>
      <c r="IC328" s="57"/>
      <c r="ID328" s="57"/>
      <c r="IE328" s="57"/>
      <c r="IF328" s="57"/>
      <c r="IG328" s="57"/>
      <c r="IH328" s="57"/>
      <c r="II328" s="57"/>
      <c r="IJ328" s="57"/>
      <c r="IK328" s="57"/>
      <c r="IL328" s="57"/>
      <c r="IM328" s="57"/>
      <c r="IN328" s="57"/>
      <c r="IO328" s="57"/>
      <c r="IP328" s="57"/>
      <c r="IQ328" s="57"/>
      <c r="IR328" s="57"/>
      <c r="IS328" s="57"/>
      <c r="IT328" s="57"/>
      <c r="IU328" s="57"/>
      <c r="IV328" s="57"/>
      <c r="IW328" s="57"/>
      <c r="IX328" s="57"/>
      <c r="IY328" s="57"/>
      <c r="IZ328" s="57"/>
      <c r="JA328" s="57"/>
      <c r="JB328" s="57"/>
      <c r="JC328" s="57"/>
      <c r="JD328" s="57"/>
      <c r="JE328" s="57"/>
      <c r="JF328" s="57"/>
      <c r="JG328" s="57"/>
      <c r="JH328" s="57"/>
      <c r="JI328" s="57"/>
      <c r="JJ328" s="57"/>
      <c r="JK328" s="57"/>
      <c r="JL328" s="57"/>
      <c r="JM328" s="57"/>
      <c r="JN328" s="57"/>
      <c r="JO328" s="57"/>
      <c r="JP328" s="57"/>
      <c r="JQ328" s="57"/>
      <c r="JR328" s="57"/>
      <c r="JS328" s="57"/>
      <c r="JT328" s="57"/>
      <c r="JU328" s="57"/>
      <c r="JV328" s="57"/>
      <c r="JW328" s="57"/>
      <c r="JX328" s="57"/>
      <c r="JY328" s="57"/>
      <c r="JZ328" s="57"/>
      <c r="KA328" s="57"/>
      <c r="KB328" s="57"/>
      <c r="KC328" s="57"/>
      <c r="KD328" s="57"/>
      <c r="KE328" s="57"/>
      <c r="KF328" s="57"/>
      <c r="KG328" s="57"/>
      <c r="KH328" s="57"/>
      <c r="KI328" s="57"/>
      <c r="KJ328" s="57"/>
      <c r="KK328" s="57"/>
      <c r="KL328" s="57"/>
      <c r="KM328" s="57"/>
      <c r="KN328" s="57"/>
      <c r="KO328" s="57"/>
      <c r="KP328" s="57"/>
      <c r="KQ328" s="57"/>
      <c r="KR328" s="57"/>
      <c r="KS328" s="57"/>
      <c r="KT328" s="57"/>
      <c r="KU328" s="57"/>
      <c r="KV328" s="57"/>
      <c r="KW328" s="57"/>
      <c r="KX328" s="57"/>
      <c r="KY328" s="57"/>
      <c r="KZ328" s="57"/>
      <c r="LA328" s="57"/>
      <c r="LB328" s="57"/>
      <c r="LC328" s="57"/>
      <c r="LD328" s="57"/>
      <c r="LE328" s="57"/>
      <c r="LF328" s="57"/>
      <c r="LG328" s="57"/>
      <c r="LH328" s="57"/>
      <c r="LI328" s="57"/>
      <c r="LJ328" s="57"/>
      <c r="LK328" s="57"/>
      <c r="LL328" s="57"/>
      <c r="LM328" s="57"/>
      <c r="LN328" s="57"/>
      <c r="LO328" s="57"/>
      <c r="LP328" s="57"/>
      <c r="LQ328" s="57"/>
      <c r="LR328" s="57"/>
      <c r="LS328" s="57"/>
      <c r="LT328" s="57"/>
      <c r="LU328" s="57"/>
      <c r="LV328" s="57"/>
      <c r="LW328" s="57"/>
      <c r="LX328" s="57"/>
      <c r="LY328" s="57"/>
      <c r="LZ328" s="57"/>
      <c r="MA328" s="57"/>
      <c r="MB328" s="57"/>
      <c r="MC328" s="57"/>
      <c r="MD328" s="57"/>
      <c r="ME328" s="57"/>
      <c r="MF328" s="57"/>
      <c r="MG328" s="57"/>
      <c r="MH328" s="57"/>
      <c r="MI328" s="57"/>
      <c r="MJ328" s="57"/>
      <c r="MK328" s="57"/>
      <c r="ML328" s="57"/>
      <c r="MM328" s="57"/>
      <c r="MN328" s="57"/>
      <c r="MO328" s="57"/>
      <c r="MP328" s="57"/>
      <c r="MQ328" s="57"/>
      <c r="MR328" s="57"/>
      <c r="MS328" s="57"/>
      <c r="MT328" s="57"/>
      <c r="MU328" s="57"/>
      <c r="MV328" s="57"/>
      <c r="MW328" s="57"/>
      <c r="MX328" s="57"/>
      <c r="MY328" s="57"/>
      <c r="MZ328" s="57"/>
      <c r="NA328" s="57"/>
      <c r="NB328" s="57"/>
      <c r="NC328" s="57"/>
      <c r="ND328" s="57"/>
      <c r="NE328" s="57"/>
      <c r="NF328" s="57"/>
      <c r="NG328" s="57"/>
      <c r="NH328" s="57"/>
      <c r="NI328" s="57"/>
      <c r="NJ328" s="57"/>
      <c r="NK328" s="57"/>
      <c r="NL328" s="57"/>
      <c r="NM328" s="57"/>
      <c r="NN328" s="57"/>
      <c r="NO328" s="57"/>
      <c r="NP328" s="57"/>
      <c r="NQ328" s="57"/>
      <c r="NR328" s="57"/>
      <c r="NS328" s="57"/>
      <c r="NT328" s="57"/>
      <c r="NU328" s="57"/>
      <c r="NV328" s="57"/>
      <c r="NW328" s="57"/>
      <c r="NX328" s="57"/>
      <c r="NY328" s="57"/>
      <c r="NZ328" s="57"/>
      <c r="OA328" s="57"/>
      <c r="OB328" s="57"/>
      <c r="OC328" s="57"/>
      <c r="OD328" s="57"/>
      <c r="OE328" s="57"/>
      <c r="OF328" s="57"/>
    </row>
    <row r="329" spans="3:396" x14ac:dyDescent="0.25">
      <c r="D329" s="57"/>
      <c r="E329" s="57"/>
      <c r="F329" s="57"/>
      <c r="G329" s="57"/>
      <c r="H329" s="57"/>
      <c r="I329" s="57"/>
      <c r="J329" s="57"/>
      <c r="K329" s="57"/>
      <c r="L329" s="57"/>
      <c r="M329" s="57"/>
      <c r="N329" s="57"/>
      <c r="O329" s="57"/>
      <c r="P329" s="57"/>
      <c r="Q329" s="57"/>
      <c r="R329" s="57"/>
      <c r="S329" s="57"/>
      <c r="T329" s="57"/>
      <c r="U329" s="57"/>
      <c r="V329" s="57"/>
      <c r="W329" s="57"/>
      <c r="X329" s="57"/>
      <c r="Y329" s="57"/>
      <c r="Z329" s="57"/>
      <c r="AA329" s="57"/>
      <c r="AB329" s="57"/>
      <c r="AC329" s="57"/>
      <c r="AD329" s="57"/>
      <c r="AE329" s="57"/>
      <c r="AF329" s="57"/>
      <c r="AG329" s="57"/>
      <c r="AH329" s="57"/>
      <c r="AI329" s="57"/>
      <c r="AJ329" s="57"/>
      <c r="AK329" s="57"/>
      <c r="AL329" s="57"/>
      <c r="AM329" s="57"/>
      <c r="AN329" s="57"/>
      <c r="AO329" s="57"/>
      <c r="AP329" s="57"/>
      <c r="AQ329" s="57"/>
      <c r="AR329" s="57"/>
      <c r="AS329" s="57"/>
      <c r="AT329" s="57"/>
      <c r="AU329" s="57"/>
      <c r="AV329" s="57"/>
      <c r="AW329" s="57"/>
      <c r="AX329" s="57"/>
      <c r="AY329" s="57"/>
      <c r="AZ329" s="57"/>
      <c r="BA329" s="57"/>
      <c r="BB329" s="57"/>
      <c r="BC329" s="57"/>
      <c r="BD329" s="57"/>
      <c r="BE329" s="57"/>
      <c r="BF329" s="57"/>
      <c r="BG329" s="57"/>
      <c r="BH329" s="57"/>
      <c r="BI329" s="57"/>
      <c r="BJ329" s="57"/>
      <c r="BK329" s="57"/>
      <c r="BL329" s="57"/>
      <c r="BM329" s="57"/>
      <c r="BN329" s="57"/>
      <c r="BO329" s="57"/>
      <c r="BP329" s="57"/>
      <c r="BQ329" s="57"/>
      <c r="BR329" s="57"/>
      <c r="BS329" s="57"/>
      <c r="BT329" s="57"/>
      <c r="BU329" s="57"/>
      <c r="BV329" s="57"/>
      <c r="BW329" s="57"/>
      <c r="BX329" s="57"/>
      <c r="BY329" s="57"/>
      <c r="BZ329" s="57"/>
      <c r="CA329" s="57"/>
      <c r="CB329" s="57"/>
      <c r="CC329" s="57"/>
      <c r="CD329" s="57"/>
      <c r="CE329" s="57"/>
      <c r="CF329" s="57"/>
      <c r="CG329" s="57"/>
      <c r="CH329" s="57"/>
      <c r="CI329" s="57"/>
      <c r="CJ329" s="57"/>
      <c r="CK329" s="57"/>
      <c r="CL329" s="57"/>
      <c r="CM329" s="57"/>
      <c r="CN329" s="57"/>
      <c r="CO329" s="57"/>
      <c r="CP329" s="57"/>
      <c r="CQ329" s="57"/>
      <c r="CR329" s="57"/>
      <c r="CS329" s="57"/>
      <c r="CT329" s="57"/>
      <c r="CU329" s="57"/>
      <c r="CV329" s="57"/>
      <c r="CW329" s="57"/>
      <c r="CX329" s="57"/>
      <c r="CY329" s="57"/>
      <c r="CZ329" s="57"/>
      <c r="DA329" s="57"/>
      <c r="DB329" s="57"/>
      <c r="DC329" s="57"/>
      <c r="DD329" s="57"/>
      <c r="DE329" s="57"/>
      <c r="DF329" s="57"/>
      <c r="DG329" s="57"/>
      <c r="DH329" s="57"/>
      <c r="DI329" s="57"/>
      <c r="DJ329" s="57"/>
      <c r="DK329" s="57"/>
      <c r="DL329" s="57"/>
      <c r="DM329" s="57"/>
      <c r="DN329" s="57"/>
      <c r="DO329" s="57"/>
      <c r="DP329" s="57"/>
      <c r="DQ329" s="57"/>
      <c r="DR329" s="57"/>
      <c r="DS329" s="57"/>
      <c r="DT329" s="57"/>
      <c r="DU329" s="57"/>
      <c r="DV329" s="57"/>
      <c r="DW329" s="57"/>
      <c r="DX329" s="57"/>
      <c r="DY329" s="57"/>
      <c r="DZ329" s="57"/>
      <c r="EA329" s="57"/>
      <c r="EB329" s="57"/>
      <c r="EC329" s="57"/>
      <c r="ED329" s="57"/>
      <c r="EE329" s="57"/>
      <c r="EF329" s="57"/>
      <c r="EG329" s="57"/>
      <c r="EH329" s="57"/>
      <c r="EI329" s="57"/>
      <c r="EJ329" s="57"/>
      <c r="EK329" s="57"/>
      <c r="EL329" s="57"/>
      <c r="EM329" s="57"/>
      <c r="EN329" s="57"/>
      <c r="EO329" s="57"/>
      <c r="EP329" s="57"/>
      <c r="EQ329" s="57"/>
      <c r="ER329" s="57"/>
      <c r="ES329" s="57"/>
      <c r="ET329" s="57"/>
      <c r="EU329" s="57"/>
      <c r="EV329" s="57"/>
      <c r="EW329" s="57"/>
      <c r="EX329" s="57"/>
      <c r="EY329" s="57"/>
      <c r="EZ329" s="57"/>
      <c r="FA329" s="57"/>
      <c r="FB329" s="57"/>
      <c r="FC329" s="57"/>
      <c r="FD329" s="57"/>
      <c r="FE329" s="57"/>
      <c r="FF329" s="57"/>
      <c r="FG329" s="57"/>
      <c r="FH329" s="57"/>
      <c r="FI329" s="57"/>
      <c r="FJ329" s="57"/>
      <c r="FK329" s="57"/>
      <c r="FL329" s="57"/>
      <c r="FM329" s="57"/>
      <c r="FN329" s="57"/>
      <c r="FO329" s="57"/>
      <c r="FP329" s="57"/>
      <c r="FQ329" s="57"/>
      <c r="FR329" s="57"/>
      <c r="FS329" s="57"/>
      <c r="FT329" s="57"/>
      <c r="FU329" s="57"/>
      <c r="FV329" s="57"/>
      <c r="FW329" s="57"/>
      <c r="FX329" s="57"/>
      <c r="FY329" s="57"/>
      <c r="FZ329" s="57"/>
      <c r="GA329" s="57"/>
      <c r="GB329" s="57"/>
      <c r="GC329" s="57"/>
      <c r="GD329" s="57"/>
      <c r="GE329" s="57"/>
      <c r="GF329" s="57"/>
      <c r="GG329" s="57"/>
      <c r="GH329" s="57"/>
      <c r="GI329" s="57"/>
      <c r="GJ329" s="57"/>
      <c r="GK329" s="57"/>
      <c r="GL329" s="57"/>
      <c r="GM329" s="57"/>
      <c r="GN329" s="57"/>
      <c r="GO329" s="57"/>
      <c r="GP329" s="57"/>
      <c r="GQ329" s="57"/>
      <c r="GR329" s="57"/>
      <c r="GS329" s="57"/>
      <c r="GT329" s="57"/>
      <c r="GU329" s="57"/>
      <c r="GV329" s="57"/>
      <c r="GW329" s="57"/>
      <c r="GX329" s="57"/>
      <c r="GY329" s="57"/>
      <c r="GZ329" s="57"/>
      <c r="HA329" s="57"/>
      <c r="HB329" s="57"/>
      <c r="HC329" s="57"/>
      <c r="HD329" s="57"/>
      <c r="HE329" s="57"/>
      <c r="HF329" s="57"/>
      <c r="HG329" s="57"/>
      <c r="HH329" s="57"/>
      <c r="HI329" s="57"/>
      <c r="HJ329" s="57"/>
      <c r="HK329" s="57"/>
      <c r="HL329" s="57"/>
      <c r="HM329" s="57"/>
      <c r="HN329" s="57"/>
      <c r="HO329" s="57"/>
      <c r="HP329" s="57"/>
      <c r="HQ329" s="57"/>
      <c r="HR329" s="57"/>
      <c r="HS329" s="57"/>
      <c r="HT329" s="57"/>
      <c r="HU329" s="57"/>
      <c r="HV329" s="57"/>
      <c r="HW329" s="57"/>
      <c r="HX329" s="57"/>
      <c r="HY329" s="57"/>
      <c r="HZ329" s="57"/>
      <c r="IA329" s="57"/>
      <c r="IB329" s="57"/>
      <c r="IC329" s="57"/>
      <c r="ID329" s="57"/>
      <c r="IE329" s="57"/>
      <c r="IF329" s="57"/>
      <c r="IG329" s="57"/>
      <c r="IH329" s="57"/>
      <c r="II329" s="57"/>
      <c r="IJ329" s="57"/>
      <c r="IK329" s="57"/>
      <c r="IL329" s="57"/>
      <c r="IM329" s="57"/>
      <c r="IN329" s="57"/>
      <c r="IO329" s="57"/>
      <c r="IP329" s="57"/>
      <c r="IQ329" s="57"/>
      <c r="IR329" s="57"/>
      <c r="IS329" s="57"/>
      <c r="IT329" s="57"/>
      <c r="IU329" s="57"/>
      <c r="IV329" s="57"/>
      <c r="IW329" s="57"/>
      <c r="IX329" s="57"/>
      <c r="IY329" s="57"/>
      <c r="IZ329" s="57"/>
      <c r="JA329" s="57"/>
      <c r="JB329" s="57"/>
      <c r="JC329" s="57"/>
      <c r="JD329" s="57"/>
      <c r="JE329" s="57"/>
      <c r="JF329" s="57"/>
      <c r="JG329" s="57"/>
      <c r="JH329" s="57"/>
      <c r="JI329" s="57"/>
      <c r="JJ329" s="57"/>
      <c r="JK329" s="57"/>
      <c r="JL329" s="57"/>
      <c r="JM329" s="57"/>
      <c r="JN329" s="57"/>
      <c r="JO329" s="57"/>
      <c r="JP329" s="57"/>
      <c r="JQ329" s="57"/>
      <c r="JR329" s="57"/>
      <c r="JS329" s="57"/>
      <c r="JT329" s="57"/>
      <c r="JU329" s="57"/>
      <c r="JV329" s="57"/>
      <c r="JW329" s="57"/>
      <c r="JX329" s="57"/>
      <c r="JY329" s="57"/>
      <c r="JZ329" s="57"/>
      <c r="KA329" s="57"/>
      <c r="KB329" s="57"/>
      <c r="KC329" s="57"/>
      <c r="KD329" s="57"/>
      <c r="KE329" s="57"/>
      <c r="KF329" s="57"/>
      <c r="KG329" s="57"/>
      <c r="KH329" s="57"/>
      <c r="KI329" s="57"/>
      <c r="KJ329" s="57"/>
      <c r="KK329" s="57"/>
      <c r="KL329" s="57"/>
      <c r="KM329" s="57"/>
      <c r="KN329" s="57"/>
      <c r="KO329" s="57"/>
      <c r="KP329" s="57"/>
      <c r="KQ329" s="57"/>
      <c r="KR329" s="57"/>
      <c r="KS329" s="57"/>
      <c r="KT329" s="57"/>
      <c r="KU329" s="57"/>
      <c r="KV329" s="57"/>
      <c r="KW329" s="57"/>
      <c r="KX329" s="57"/>
      <c r="KY329" s="57"/>
      <c r="KZ329" s="57"/>
      <c r="LA329" s="57"/>
      <c r="LB329" s="57"/>
      <c r="LC329" s="57"/>
      <c r="LD329" s="57"/>
      <c r="LE329" s="57"/>
      <c r="LF329" s="57"/>
      <c r="LG329" s="57"/>
      <c r="LH329" s="57"/>
      <c r="LI329" s="57"/>
      <c r="LJ329" s="57"/>
      <c r="LK329" s="57"/>
      <c r="LL329" s="57"/>
      <c r="LM329" s="57"/>
      <c r="LN329" s="57"/>
      <c r="LO329" s="57"/>
      <c r="LP329" s="57"/>
      <c r="LQ329" s="57"/>
      <c r="LR329" s="57"/>
      <c r="LS329" s="57"/>
      <c r="LT329" s="57"/>
      <c r="LU329" s="57"/>
      <c r="LV329" s="57"/>
      <c r="LW329" s="57"/>
      <c r="LX329" s="57"/>
      <c r="LY329" s="57"/>
      <c r="LZ329" s="57"/>
      <c r="MA329" s="57"/>
      <c r="MB329" s="57"/>
      <c r="MC329" s="57"/>
      <c r="MD329" s="57"/>
      <c r="ME329" s="57"/>
      <c r="MF329" s="57"/>
      <c r="MG329" s="57"/>
      <c r="MH329" s="57"/>
      <c r="MI329" s="57"/>
      <c r="MJ329" s="57"/>
      <c r="MK329" s="57"/>
      <c r="ML329" s="57"/>
      <c r="MM329" s="57"/>
      <c r="MN329" s="57"/>
      <c r="MO329" s="57"/>
      <c r="MP329" s="57"/>
      <c r="MQ329" s="57"/>
      <c r="MR329" s="57"/>
      <c r="MS329" s="57"/>
      <c r="MT329" s="57"/>
      <c r="MU329" s="57"/>
      <c r="MV329" s="57"/>
      <c r="MW329" s="57"/>
      <c r="MX329" s="57"/>
      <c r="MY329" s="57"/>
      <c r="MZ329" s="57"/>
      <c r="NA329" s="57"/>
      <c r="NB329" s="57"/>
      <c r="NC329" s="57"/>
      <c r="ND329" s="57"/>
      <c r="NE329" s="57"/>
      <c r="NF329" s="57"/>
      <c r="NG329" s="57"/>
      <c r="NH329" s="57"/>
      <c r="NI329" s="57"/>
      <c r="NJ329" s="57"/>
      <c r="NK329" s="57"/>
      <c r="NL329" s="57"/>
      <c r="NM329" s="57"/>
      <c r="NN329" s="57"/>
      <c r="NO329" s="57"/>
      <c r="NP329" s="57"/>
      <c r="NQ329" s="57"/>
      <c r="NR329" s="57"/>
      <c r="NS329" s="57"/>
      <c r="NT329" s="57"/>
      <c r="NU329" s="57"/>
      <c r="NV329" s="57"/>
      <c r="NW329" s="57"/>
      <c r="NX329" s="57"/>
      <c r="NY329" s="57"/>
      <c r="NZ329" s="57"/>
      <c r="OA329" s="57"/>
      <c r="OB329" s="57"/>
      <c r="OC329" s="57"/>
      <c r="OD329" s="57"/>
      <c r="OE329" s="57"/>
      <c r="OF329" s="57"/>
    </row>
    <row r="330" spans="3:396" x14ac:dyDescent="0.25">
      <c r="D330" s="57"/>
      <c r="E330" s="57"/>
      <c r="F330" s="57"/>
      <c r="G330" s="57"/>
      <c r="H330" s="57"/>
      <c r="I330" s="57"/>
      <c r="J330" s="57"/>
      <c r="K330" s="57"/>
      <c r="L330" s="57"/>
      <c r="M330" s="57"/>
      <c r="N330" s="57"/>
      <c r="O330" s="57"/>
      <c r="P330" s="57"/>
      <c r="Q330" s="57"/>
      <c r="R330" s="57"/>
      <c r="S330" s="57"/>
      <c r="T330" s="57"/>
      <c r="U330" s="57"/>
      <c r="V330" s="57"/>
      <c r="W330" s="57"/>
      <c r="X330" s="57"/>
      <c r="Y330" s="57"/>
      <c r="Z330" s="57"/>
      <c r="AA330" s="57"/>
      <c r="AB330" s="57"/>
      <c r="AC330" s="57"/>
      <c r="AD330" s="57"/>
      <c r="AE330" s="57"/>
      <c r="AF330" s="57"/>
      <c r="AG330" s="57"/>
      <c r="AH330" s="57"/>
      <c r="AI330" s="57"/>
      <c r="AJ330" s="57"/>
      <c r="AK330" s="57"/>
      <c r="AL330" s="57"/>
      <c r="AM330" s="57"/>
      <c r="AN330" s="57"/>
      <c r="AO330" s="57"/>
      <c r="AP330" s="57"/>
      <c r="AQ330" s="57"/>
      <c r="AR330" s="57"/>
      <c r="AS330" s="57"/>
      <c r="AT330" s="57"/>
      <c r="AU330" s="57"/>
      <c r="AV330" s="57"/>
      <c r="AW330" s="57"/>
      <c r="AX330" s="57"/>
      <c r="AY330" s="57"/>
      <c r="AZ330" s="57"/>
      <c r="BA330" s="57"/>
      <c r="BB330" s="57"/>
      <c r="BC330" s="57"/>
      <c r="BD330" s="57"/>
      <c r="BE330" s="57"/>
      <c r="BF330" s="57"/>
      <c r="BG330" s="57"/>
      <c r="BH330" s="57"/>
      <c r="BI330" s="57"/>
      <c r="BJ330" s="57"/>
      <c r="BK330" s="57"/>
      <c r="BL330" s="57"/>
      <c r="BM330" s="57"/>
      <c r="BN330" s="57"/>
      <c r="BO330" s="57"/>
      <c r="BP330" s="57"/>
      <c r="BQ330" s="57"/>
      <c r="BR330" s="57"/>
      <c r="BS330" s="57"/>
      <c r="BT330" s="57"/>
      <c r="BU330" s="57"/>
      <c r="BV330" s="57"/>
      <c r="BW330" s="57"/>
      <c r="BX330" s="57"/>
      <c r="BY330" s="57"/>
      <c r="BZ330" s="57"/>
      <c r="CA330" s="57"/>
      <c r="CB330" s="57"/>
      <c r="CC330" s="57"/>
      <c r="CD330" s="57"/>
      <c r="CE330" s="57"/>
      <c r="CF330" s="57"/>
      <c r="CG330" s="57"/>
      <c r="CH330" s="57"/>
      <c r="CI330" s="57"/>
      <c r="CJ330" s="57"/>
      <c r="CK330" s="57"/>
      <c r="CL330" s="57"/>
      <c r="CM330" s="57"/>
      <c r="CN330" s="57"/>
      <c r="CO330" s="57"/>
      <c r="CP330" s="57"/>
      <c r="CQ330" s="57"/>
      <c r="CR330" s="57"/>
      <c r="CS330" s="57"/>
      <c r="CT330" s="57"/>
      <c r="CU330" s="57"/>
      <c r="CV330" s="57"/>
      <c r="CW330" s="57"/>
      <c r="CX330" s="57"/>
      <c r="CY330" s="57"/>
      <c r="CZ330" s="57"/>
      <c r="DA330" s="57"/>
      <c r="DB330" s="57"/>
      <c r="DC330" s="57"/>
      <c r="DD330" s="57"/>
      <c r="DE330" s="57"/>
      <c r="DF330" s="57"/>
      <c r="DG330" s="57"/>
      <c r="DH330" s="57"/>
      <c r="DI330" s="57"/>
      <c r="DJ330" s="57"/>
      <c r="DK330" s="57"/>
      <c r="DL330" s="57"/>
      <c r="DM330" s="57"/>
      <c r="DN330" s="57"/>
      <c r="DO330" s="57"/>
      <c r="DP330" s="57"/>
      <c r="DQ330" s="57"/>
      <c r="DR330" s="57"/>
      <c r="DS330" s="57"/>
      <c r="DT330" s="57"/>
      <c r="DU330" s="57"/>
      <c r="DV330" s="57"/>
      <c r="DW330" s="57"/>
      <c r="DX330" s="57"/>
      <c r="DY330" s="57"/>
      <c r="DZ330" s="57"/>
      <c r="EA330" s="57"/>
      <c r="EB330" s="57"/>
      <c r="EC330" s="57"/>
      <c r="ED330" s="57"/>
      <c r="EE330" s="57"/>
      <c r="EF330" s="57"/>
      <c r="EG330" s="57"/>
      <c r="EH330" s="57"/>
      <c r="EI330" s="57"/>
      <c r="EJ330" s="57"/>
      <c r="EK330" s="57"/>
      <c r="EL330" s="57"/>
      <c r="EM330" s="57"/>
      <c r="EN330" s="57"/>
      <c r="EO330" s="57"/>
      <c r="EP330" s="57"/>
      <c r="EQ330" s="57"/>
      <c r="ER330" s="57"/>
      <c r="ES330" s="57"/>
      <c r="ET330" s="57"/>
      <c r="EU330" s="57"/>
      <c r="EV330" s="57"/>
      <c r="EW330" s="57"/>
      <c r="EX330" s="57"/>
      <c r="EY330" s="57"/>
      <c r="EZ330" s="57"/>
      <c r="FA330" s="57"/>
      <c r="FB330" s="57"/>
      <c r="FC330" s="57"/>
      <c r="FD330" s="57"/>
      <c r="FE330" s="57"/>
      <c r="FF330" s="57"/>
      <c r="FG330" s="57"/>
      <c r="FH330" s="57"/>
      <c r="FI330" s="57"/>
      <c r="FJ330" s="57"/>
      <c r="FK330" s="57"/>
      <c r="FL330" s="57"/>
      <c r="FM330" s="57"/>
      <c r="FN330" s="57"/>
      <c r="FO330" s="57"/>
      <c r="FP330" s="57"/>
      <c r="FQ330" s="57"/>
      <c r="FR330" s="57"/>
      <c r="FS330" s="57"/>
      <c r="FT330" s="57"/>
      <c r="FU330" s="57"/>
      <c r="FV330" s="57"/>
      <c r="FW330" s="57"/>
      <c r="FX330" s="57"/>
      <c r="FY330" s="57"/>
      <c r="FZ330" s="57"/>
      <c r="GA330" s="57"/>
      <c r="GB330" s="57"/>
      <c r="GC330" s="57"/>
      <c r="GD330" s="57"/>
      <c r="GE330" s="57"/>
      <c r="GF330" s="57"/>
      <c r="GG330" s="57"/>
      <c r="GH330" s="57"/>
      <c r="GI330" s="57"/>
      <c r="GJ330" s="57"/>
      <c r="GK330" s="57"/>
      <c r="GL330" s="57"/>
      <c r="GM330" s="57"/>
      <c r="GN330" s="57"/>
      <c r="GO330" s="57"/>
      <c r="GP330" s="57"/>
      <c r="GQ330" s="57"/>
      <c r="GR330" s="57"/>
      <c r="GS330" s="57"/>
      <c r="GT330" s="57"/>
      <c r="GU330" s="57"/>
      <c r="GV330" s="57"/>
      <c r="GW330" s="57"/>
      <c r="GX330" s="57"/>
      <c r="GY330" s="57"/>
      <c r="GZ330" s="57"/>
      <c r="HA330" s="57"/>
      <c r="HB330" s="57"/>
      <c r="HC330" s="57"/>
      <c r="HD330" s="57"/>
      <c r="HE330" s="57"/>
      <c r="HF330" s="57"/>
      <c r="HG330" s="57"/>
      <c r="HH330" s="57"/>
      <c r="HI330" s="57"/>
      <c r="HJ330" s="57"/>
      <c r="HK330" s="57"/>
      <c r="HL330" s="57"/>
      <c r="HM330" s="57"/>
      <c r="HN330" s="57"/>
      <c r="HO330" s="57"/>
      <c r="HP330" s="57"/>
      <c r="HQ330" s="57"/>
      <c r="HR330" s="57"/>
      <c r="HS330" s="57"/>
      <c r="HT330" s="57"/>
      <c r="HU330" s="57"/>
      <c r="HV330" s="57"/>
      <c r="HW330" s="57"/>
      <c r="HX330" s="57"/>
      <c r="HY330" s="57"/>
      <c r="HZ330" s="57"/>
      <c r="IA330" s="57"/>
      <c r="IB330" s="57"/>
      <c r="IC330" s="57"/>
      <c r="ID330" s="57"/>
      <c r="IE330" s="57"/>
      <c r="IF330" s="57"/>
      <c r="IG330" s="57"/>
      <c r="IH330" s="57"/>
      <c r="II330" s="57"/>
      <c r="IJ330" s="57"/>
      <c r="IK330" s="57"/>
      <c r="IL330" s="57"/>
      <c r="IM330" s="57"/>
      <c r="IN330" s="57"/>
      <c r="IO330" s="57"/>
      <c r="IP330" s="57"/>
      <c r="IQ330" s="57"/>
      <c r="IR330" s="57"/>
      <c r="IS330" s="57"/>
      <c r="IT330" s="57"/>
      <c r="IU330" s="57"/>
      <c r="IV330" s="57"/>
      <c r="IW330" s="57"/>
      <c r="IX330" s="57"/>
      <c r="IY330" s="57"/>
      <c r="IZ330" s="57"/>
      <c r="JA330" s="57"/>
      <c r="JB330" s="57"/>
      <c r="JC330" s="57"/>
      <c r="JD330" s="57"/>
      <c r="JE330" s="57"/>
      <c r="JF330" s="57"/>
      <c r="JG330" s="57"/>
      <c r="JH330" s="57"/>
      <c r="JI330" s="57"/>
      <c r="JJ330" s="57"/>
      <c r="JK330" s="57"/>
      <c r="JL330" s="57"/>
      <c r="JM330" s="57"/>
      <c r="JN330" s="57"/>
      <c r="JO330" s="57"/>
      <c r="JP330" s="57"/>
      <c r="JQ330" s="57"/>
      <c r="JR330" s="57"/>
      <c r="JS330" s="57"/>
      <c r="JT330" s="57"/>
      <c r="JU330" s="57"/>
      <c r="JV330" s="57"/>
      <c r="JW330" s="57"/>
      <c r="JX330" s="57"/>
      <c r="JY330" s="57"/>
      <c r="JZ330" s="57"/>
      <c r="KA330" s="57"/>
      <c r="KB330" s="57"/>
      <c r="KC330" s="57"/>
      <c r="KD330" s="57"/>
      <c r="KE330" s="57"/>
      <c r="KF330" s="57"/>
      <c r="KG330" s="57"/>
      <c r="KH330" s="57"/>
      <c r="KI330" s="57"/>
      <c r="KJ330" s="57"/>
      <c r="KK330" s="57"/>
      <c r="KL330" s="57"/>
      <c r="KM330" s="57"/>
      <c r="KN330" s="57"/>
      <c r="KO330" s="57"/>
      <c r="KP330" s="57"/>
      <c r="KQ330" s="57"/>
      <c r="KR330" s="57"/>
      <c r="KS330" s="57"/>
      <c r="KT330" s="57"/>
      <c r="KU330" s="57"/>
      <c r="KV330" s="57"/>
      <c r="KW330" s="57"/>
      <c r="KX330" s="57"/>
      <c r="KY330" s="57"/>
      <c r="KZ330" s="57"/>
      <c r="LA330" s="57"/>
      <c r="LB330" s="57"/>
      <c r="LC330" s="57"/>
      <c r="LD330" s="57"/>
      <c r="LE330" s="57"/>
      <c r="LF330" s="57"/>
      <c r="LG330" s="57"/>
      <c r="LH330" s="57"/>
      <c r="LI330" s="57"/>
      <c r="LJ330" s="57"/>
      <c r="LK330" s="57"/>
      <c r="LL330" s="57"/>
      <c r="LM330" s="57"/>
      <c r="LN330" s="57"/>
      <c r="LO330" s="57"/>
      <c r="LP330" s="57"/>
      <c r="LQ330" s="57"/>
      <c r="LR330" s="57"/>
      <c r="LS330" s="57"/>
      <c r="LT330" s="57"/>
      <c r="LU330" s="57"/>
      <c r="LV330" s="57"/>
      <c r="LW330" s="57"/>
      <c r="LX330" s="57"/>
      <c r="LY330" s="57"/>
      <c r="LZ330" s="57"/>
      <c r="MA330" s="57"/>
      <c r="MB330" s="57"/>
      <c r="MC330" s="57"/>
      <c r="MD330" s="57"/>
      <c r="ME330" s="57"/>
      <c r="MF330" s="57"/>
      <c r="MG330" s="57"/>
      <c r="MH330" s="57"/>
      <c r="MI330" s="57"/>
      <c r="MJ330" s="57"/>
      <c r="MK330" s="57"/>
      <c r="ML330" s="57"/>
      <c r="MM330" s="57"/>
      <c r="MN330" s="57"/>
      <c r="MO330" s="57"/>
      <c r="MP330" s="57"/>
      <c r="MQ330" s="57"/>
      <c r="MR330" s="57"/>
      <c r="MS330" s="57"/>
      <c r="MT330" s="57"/>
      <c r="MU330" s="57"/>
      <c r="MV330" s="57"/>
      <c r="MW330" s="57"/>
      <c r="MX330" s="57"/>
      <c r="MY330" s="57"/>
      <c r="MZ330" s="57"/>
      <c r="NA330" s="57"/>
      <c r="NB330" s="57"/>
      <c r="NC330" s="57"/>
      <c r="ND330" s="57"/>
      <c r="NE330" s="57"/>
      <c r="NF330" s="57"/>
      <c r="NG330" s="57"/>
      <c r="NH330" s="57"/>
      <c r="NI330" s="57"/>
      <c r="NJ330" s="57"/>
      <c r="NK330" s="57"/>
      <c r="NL330" s="57"/>
      <c r="NM330" s="57"/>
      <c r="NN330" s="57"/>
      <c r="NO330" s="57"/>
      <c r="NP330" s="57"/>
      <c r="NQ330" s="57"/>
      <c r="NR330" s="57"/>
      <c r="NS330" s="57"/>
      <c r="NT330" s="57"/>
      <c r="NU330" s="57"/>
      <c r="NV330" s="57"/>
      <c r="NW330" s="57"/>
      <c r="NX330" s="57"/>
      <c r="NY330" s="57"/>
      <c r="NZ330" s="57"/>
      <c r="OA330" s="57"/>
      <c r="OB330" s="57"/>
      <c r="OC330" s="57"/>
      <c r="OD330" s="57"/>
      <c r="OE330" s="57"/>
      <c r="OF330" s="57"/>
    </row>
    <row r="331" spans="3:396" x14ac:dyDescent="0.25">
      <c r="D331" s="57"/>
      <c r="E331" s="57"/>
      <c r="F331" s="57"/>
      <c r="G331" s="57"/>
      <c r="H331" s="57"/>
      <c r="I331" s="57"/>
      <c r="J331" s="57"/>
      <c r="K331" s="57"/>
      <c r="L331" s="57"/>
      <c r="M331" s="57"/>
      <c r="N331" s="57"/>
      <c r="O331" s="57"/>
      <c r="P331" s="57"/>
      <c r="Q331" s="57"/>
      <c r="R331" s="57"/>
      <c r="S331" s="57"/>
      <c r="T331" s="57"/>
      <c r="U331" s="57"/>
      <c r="V331" s="57"/>
      <c r="W331" s="57"/>
      <c r="X331" s="57"/>
      <c r="Y331" s="57"/>
      <c r="Z331" s="57"/>
      <c r="AA331" s="57"/>
      <c r="AB331" s="57"/>
      <c r="AC331" s="57"/>
      <c r="AD331" s="57"/>
      <c r="AE331" s="57"/>
      <c r="AF331" s="57"/>
      <c r="AG331" s="57"/>
      <c r="AH331" s="57"/>
      <c r="AI331" s="57"/>
      <c r="AJ331" s="57"/>
      <c r="AK331" s="57"/>
      <c r="AL331" s="57"/>
      <c r="AM331" s="57"/>
      <c r="AN331" s="57"/>
      <c r="AO331" s="57"/>
      <c r="AP331" s="57"/>
      <c r="AQ331" s="57"/>
      <c r="AR331" s="57"/>
      <c r="AS331" s="57"/>
      <c r="AT331" s="57"/>
      <c r="AU331" s="57"/>
      <c r="AV331" s="57"/>
      <c r="AW331" s="57"/>
      <c r="AX331" s="57"/>
      <c r="AY331" s="57"/>
      <c r="AZ331" s="57"/>
      <c r="BA331" s="57"/>
      <c r="BB331" s="57"/>
      <c r="BC331" s="57"/>
      <c r="BD331" s="57"/>
      <c r="BE331" s="57"/>
      <c r="BF331" s="57"/>
      <c r="BG331" s="57"/>
      <c r="BH331" s="57"/>
      <c r="BI331" s="57"/>
      <c r="BJ331" s="57"/>
      <c r="BK331" s="57"/>
      <c r="BL331" s="57"/>
      <c r="BM331" s="57"/>
      <c r="BN331" s="57"/>
      <c r="BO331" s="57"/>
      <c r="BP331" s="57"/>
    </row>
    <row r="332" spans="3:396" x14ac:dyDescent="0.25">
      <c r="C332" s="61"/>
    </row>
    <row r="338" spans="3:3" x14ac:dyDescent="0.25">
      <c r="C338" s="61"/>
    </row>
    <row r="344" spans="3:3" x14ac:dyDescent="0.25">
      <c r="C344" s="61"/>
    </row>
  </sheetData>
  <sheetProtection password="CE6F" sheet="1" objects="1" scenarios="1" selectLockedCells="1" selectUnlockedCells="1"/>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baseType="variant" size="4">
      <vt:variant>
        <vt:lpstr>Worksheets</vt:lpstr>
      </vt:variant>
      <vt:variant>
        <vt:i4>15</vt:i4>
      </vt:variant>
      <vt:variant>
        <vt:lpstr>Named Ranges</vt:lpstr>
      </vt:variant>
      <vt:variant>
        <vt:i4>26</vt:i4>
      </vt:variant>
    </vt:vector>
  </HeadingPairs>
  <TitlesOfParts>
    <vt:vector baseType="lpstr" size="41">
      <vt:lpstr>Shift Plan</vt:lpstr>
      <vt:lpstr>Employee Name</vt:lpstr>
      <vt:lpstr>Shift Layout</vt:lpstr>
      <vt:lpstr>Group Layout</vt:lpstr>
      <vt:lpstr>Working Hour Calculation</vt:lpstr>
      <vt:lpstr>EULA</vt:lpstr>
      <vt:lpstr>About</vt:lpstr>
      <vt:lpstr>How to Use</vt:lpstr>
      <vt:lpstr>Dummy Week</vt:lpstr>
      <vt:lpstr>Dummy Shift</vt:lpstr>
      <vt:lpstr>Dummy Shift (2)</vt:lpstr>
      <vt:lpstr>Dummy Group</vt:lpstr>
      <vt:lpstr>Spare Sheet 1</vt:lpstr>
      <vt:lpstr>Spare Sheet 2</vt:lpstr>
      <vt:lpstr>Spare Sheet 3</vt:lpstr>
      <vt:lpstr>'Dummy Shift (2)'!Cycle</vt:lpstr>
      <vt:lpstr>Cycle</vt:lpstr>
      <vt:lpstr>'Dummy Shift (2)'!DayNames</vt:lpstr>
      <vt:lpstr>DayNames</vt:lpstr>
      <vt:lpstr>GroupEmployee</vt:lpstr>
      <vt:lpstr>maxemployee</vt:lpstr>
      <vt:lpstr>OffRef</vt:lpstr>
      <vt:lpstr>'Employee Name'!Print_Area</vt:lpstr>
      <vt:lpstr>'Group Layout'!Print_Area</vt:lpstr>
      <vt:lpstr>'Shift Layout'!Print_Area</vt:lpstr>
      <vt:lpstr>'Shift Plan'!Print_Area</vt:lpstr>
      <vt:lpstr>'Working Hour Calculation'!Print_Area</vt:lpstr>
      <vt:lpstr>ShiftGroup</vt:lpstr>
      <vt:lpstr>TeamA</vt:lpstr>
      <vt:lpstr>TeamB</vt:lpstr>
      <vt:lpstr>TeamC</vt:lpstr>
      <vt:lpstr>TeamD</vt:lpstr>
      <vt:lpstr>TeamE</vt:lpstr>
      <vt:lpstr>TeamF</vt:lpstr>
      <vt:lpstr>'Dummy Shift (2)'!TeamGroup</vt:lpstr>
      <vt:lpstr>TeamGroup</vt:lpstr>
      <vt:lpstr>Week1</vt:lpstr>
      <vt:lpstr>Week2</vt:lpstr>
      <vt:lpstr>Week3</vt:lpstr>
      <vt:lpstr>Week4</vt:lpstr>
      <vt:lpstr>Week5</vt:lpstr>
    </vt:vector>
  </TitlesOfParts>
  <LinksUpToDate>false</LinksUpToDate>
  <SharedDoc>false</SharedDoc>
  <HyperlinksChanged>false</HyperlinksChanged>
  <AppVersion>15.0300</AppVersion>
  <Company/>
  <Template/>
  <Manager/>
  <TotalTime>0</TotalTime>
  <Application/>
</Properties>
</file>

<file path=docProps/core.xml><?xml version="1.0" encoding="utf-8"?>
<cp:coreProperties xmlns:cp="http://schemas.openxmlformats.org/package/2006/metadata/core-properties" xmlns:dc="http://purl.org/dc/elements/1.1/" xmlns:dcterms="http://purl.org/dc/terms/" xmlns:xsi="http://www.w3.org/2001/XMLSchema-instance">
  <cp:revision>0</cp:revision>
</cp:coreProperties>
</file>