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codeName="ThisWorkbook"/>
  <mc:AlternateContent xmlns:mc="http://schemas.openxmlformats.org/markup-compatibility/2006">
    <mc:Choice Requires="x15">
      <x15ac:absPath xmlns:x15ac="http://schemas.microsoft.com/office/spreadsheetml/2010/11/ac" url="C:\Users\heidi.voss\Downloads\"/>
    </mc:Choice>
  </mc:AlternateContent>
  <xr:revisionPtr revIDLastSave="0" documentId="13_ncr:1_{A19AAA61-8D2E-4086-8B43-07E20A26127A}" xr6:coauthVersionLast="38" xr6:coauthVersionMax="38" xr10:uidLastSave="{00000000-0000-0000-0000-000000000000}"/>
  <bookViews>
    <workbookView xWindow="0" yWindow="0" windowWidth="19455" windowHeight="10455" xr2:uid="{00000000-000D-0000-FFFF-FFFF00000000}"/>
  </bookViews>
  <sheets>
    <sheet name="Cost Comparison" sheetId="1" r:id="rId1"/>
    <sheet name="Sheet2" sheetId="2" state="hidden" r:id="rId2"/>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5" i="2" l="1"/>
  <c r="A51" i="2" l="1"/>
  <c r="J56" i="1" l="1"/>
  <c r="F23" i="1"/>
  <c r="A53" i="2" l="1"/>
  <c r="A52"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F8"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7" i="1"/>
  <c r="F7" i="1"/>
  <c r="F9" i="1"/>
  <c r="F10" i="1"/>
  <c r="F11" i="1"/>
  <c r="F12" i="1"/>
  <c r="F13" i="1"/>
  <c r="F14" i="1"/>
  <c r="F15" i="1"/>
  <c r="F16" i="1"/>
  <c r="F17" i="1"/>
  <c r="F18" i="1"/>
  <c r="F19" i="1"/>
  <c r="F20" i="1"/>
  <c r="F21" i="1"/>
  <c r="F22"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B5" i="1"/>
  <c r="F57" i="1" l="1"/>
  <c r="F65" i="1"/>
  <c r="J65" i="1"/>
  <c r="J66" i="1" s="1"/>
  <c r="J57" i="1"/>
  <c r="F66" i="1" l="1"/>
  <c r="H57" i="1"/>
  <c r="H65" i="1"/>
  <c r="H6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Anderson, Matthew</author>
  </authors>
  <commentList>
    <comment ref="A6" authorId="0" shapeId="0" xr:uid="{00000000-0006-0000-0000-000001000000}">
      <text>
        <r>
          <rPr>
            <b/>
            <sz val="9"/>
            <color indexed="81"/>
            <rFont val="Tahoma"/>
            <family val="2"/>
          </rPr>
          <t xml:space="preserve">Anderson, Matthew: </t>
        </r>
        <r>
          <rPr>
            <sz val="9"/>
            <color indexed="81"/>
            <rFont val="Tahoma"/>
            <family val="2"/>
          </rPr>
          <t xml:space="preserve">
Drop down options are located in the hidden column L. 
To add additonal items use the data validation function on the "Data" tab. 
You can use this filter to compare costs by product type and or provide an annual cost estimate by product type. 
</t>
        </r>
      </text>
    </comment>
    <comment ref="E6" authorId="0" shapeId="0" xr:uid="{00000000-0006-0000-0000-000002000000}">
      <text>
        <r>
          <rPr>
            <b/>
            <sz val="9"/>
            <color indexed="81"/>
            <rFont val="Tahoma"/>
            <charset val="1"/>
          </rPr>
          <t>Anderson, Matthew:</t>
        </r>
        <r>
          <rPr>
            <sz val="9"/>
            <color indexed="81"/>
            <rFont val="Tahoma"/>
            <charset val="1"/>
          </rPr>
          <t xml:space="preserve">
To compare products that all the stores have in common select the filter in this cell and uncheck "blanks" once all products have been entered.</t>
        </r>
      </text>
    </comment>
    <comment ref="G6" authorId="0" shapeId="0" xr:uid="{00000000-0006-0000-0000-000003000000}">
      <text>
        <r>
          <rPr>
            <b/>
            <sz val="9"/>
            <color indexed="81"/>
            <rFont val="Tahoma"/>
            <charset val="1"/>
          </rPr>
          <t>Anderson, Matthew:</t>
        </r>
        <r>
          <rPr>
            <sz val="9"/>
            <color indexed="81"/>
            <rFont val="Tahoma"/>
            <charset val="1"/>
          </rPr>
          <t xml:space="preserve">
To compare products that all the stores have in common select the filter in this cell and uncheck "blanks" once all products have been entered.</t>
        </r>
      </text>
    </comment>
    <comment ref="I6" authorId="0" shapeId="0" xr:uid="{00000000-0006-0000-0000-000004000000}">
      <text>
        <r>
          <rPr>
            <b/>
            <sz val="9"/>
            <color indexed="81"/>
            <rFont val="Tahoma"/>
            <charset val="1"/>
          </rPr>
          <t>Anderson, Matthew:</t>
        </r>
        <r>
          <rPr>
            <sz val="9"/>
            <color indexed="81"/>
            <rFont val="Tahoma"/>
            <charset val="1"/>
          </rPr>
          <t xml:space="preserve">
To compare products that all the stores have in common select the filter in this cell and uncheck "blanks" once all products have been entered.</t>
        </r>
      </text>
    </comment>
    <comment ref="B58" authorId="0" shapeId="0" xr:uid="{00000000-0006-0000-0000-000005000000}">
      <text>
        <r>
          <rPr>
            <b/>
            <sz val="9"/>
            <color indexed="81"/>
            <rFont val="Tahoma"/>
            <family val="2"/>
          </rPr>
          <t>Anderson, Matthew:</t>
        </r>
        <r>
          <rPr>
            <sz val="9"/>
            <color indexed="81"/>
            <rFont val="Tahoma"/>
            <family val="2"/>
          </rPr>
          <t xml:space="preserve">
To calculate costs per cycle take the estimated annual cost and dived by the number of cycles per year (cell B5).
Example: Costco Membership $100.00 per year. Center has a 6 week cycle menu.   $100.00/8.67=$11.53 per cycle 
If the cost is generally a weekly cost times it by the number of weeks per cycle (cell B4). 
Example: Macy's charges a $50.00 weekly delivery fee. Center has a 6 week cycle menu.   $50.00 *6= $300.00 
</t>
        </r>
      </text>
    </comment>
  </commentList>
</comments>
</file>

<file path=xl/sharedStrings.xml><?xml version="1.0" encoding="utf-8"?>
<sst xmlns="http://schemas.openxmlformats.org/spreadsheetml/2006/main" count="95" uniqueCount="95">
  <si>
    <t>Item Description/Specification (Detailed)</t>
  </si>
  <si>
    <t>Total</t>
  </si>
  <si>
    <t>Credit for Fuel Reward Point</t>
  </si>
  <si>
    <t>Name of Selected Vendor:</t>
  </si>
  <si>
    <t xml:space="preserve">Delivery Fees </t>
  </si>
  <si>
    <t xml:space="preserve">Membership Fees </t>
  </si>
  <si>
    <t>Center Name:</t>
  </si>
  <si>
    <t>Date:</t>
  </si>
  <si>
    <t>Number of Weeks in Menu Cycle:</t>
  </si>
  <si>
    <t>Sub Total</t>
  </si>
  <si>
    <t>Number Menu Cycles Per Year:</t>
  </si>
  <si>
    <t>Estimated Annual Total</t>
  </si>
  <si>
    <t>Distance/Mileage Cost</t>
  </si>
  <si>
    <t xml:space="preserve">CACFP Cost Comparison Worksheet </t>
  </si>
  <si>
    <t>Unit Size                                 (i.e.. 5lb bag, each, #10 can etc.…)</t>
  </si>
  <si>
    <t xml:space="preserve">Product Type </t>
  </si>
  <si>
    <t>Product Types</t>
  </si>
  <si>
    <t>Produce (fresh)</t>
  </si>
  <si>
    <t xml:space="preserve">Canned      </t>
  </si>
  <si>
    <t xml:space="preserve">Dry Goods    </t>
  </si>
  <si>
    <t xml:space="preserve">Meats and Poultry     </t>
  </si>
  <si>
    <t>Frozen</t>
  </si>
  <si>
    <t>Grains and Breads</t>
  </si>
  <si>
    <t>Other/Misc</t>
  </si>
  <si>
    <t xml:space="preserve"> Store 2     Price per purchase unit</t>
  </si>
  <si>
    <t xml:space="preserve"> Store 1      Price per purchase unit                  </t>
  </si>
  <si>
    <t xml:space="preserve"> Store 3     Price per purchase unit</t>
  </si>
  <si>
    <t>Milk/Dairy</t>
  </si>
  <si>
    <t>$F$9,$H$9,$J$9</t>
  </si>
  <si>
    <t>$F$10,$H$10,$J$10</t>
  </si>
  <si>
    <t>$F$11,$H$11,$J$11</t>
  </si>
  <si>
    <t>$F$12,$H$12,$J$12</t>
  </si>
  <si>
    <t>$F$13,$H$13$J$13</t>
  </si>
  <si>
    <t>$F$14,$H$14,$J$14</t>
  </si>
  <si>
    <t>$F$15,$H$15,$J$15</t>
  </si>
  <si>
    <t>$F$16,$H$16,$J$16</t>
  </si>
  <si>
    <t>$F$17,$H$17,$J$17</t>
  </si>
  <si>
    <t>$F$18,$H$18,$J$18</t>
  </si>
  <si>
    <t>$F$19,$H$19,$J$19</t>
  </si>
  <si>
    <t>$F$20,$H$20,$J$20</t>
  </si>
  <si>
    <t>$F$21,$H$21,$J$21</t>
  </si>
  <si>
    <t>$F$22,$H$22,$J$22</t>
  </si>
  <si>
    <t>$F$23,$H$23,$J$23</t>
  </si>
  <si>
    <t>$F$24,$H$24,$J$24</t>
  </si>
  <si>
    <t>$F$25,$H$25,$J$25</t>
  </si>
  <si>
    <t>$F$26,$H$26,$J$26</t>
  </si>
  <si>
    <t>$F$27,$H$27,$J$27</t>
  </si>
  <si>
    <t>$F$28,$H$28,$J$28</t>
  </si>
  <si>
    <t>$F$29,$H$29,$J$29</t>
  </si>
  <si>
    <t>$F$30,$H$30,$J$30</t>
  </si>
  <si>
    <t>$F$31,$H$31,$J$31</t>
  </si>
  <si>
    <t>$F$32,$H$32,$J$32</t>
  </si>
  <si>
    <t>$F$33,$H$33,$J$33</t>
  </si>
  <si>
    <t>$F$34,$H$34,$J$34</t>
  </si>
  <si>
    <t>$F$35,$H$35,$J$35</t>
  </si>
  <si>
    <t>$F$36,$H$36,$J$36</t>
  </si>
  <si>
    <t>$F$37,$H$37,$J$37</t>
  </si>
  <si>
    <t>$F$38,$H$38,$J$38</t>
  </si>
  <si>
    <t>$F$39,$H$39,$J$39</t>
  </si>
  <si>
    <t>$F$40,$H$40,$J$40</t>
  </si>
  <si>
    <t>$F$41,$H$41,$J$41</t>
  </si>
  <si>
    <t>$F$42,$H$42,$J$42</t>
  </si>
  <si>
    <t>$F$43,$H$43,$J$43</t>
  </si>
  <si>
    <t>$F$44,$H$44,$J$44</t>
  </si>
  <si>
    <t>$F$45,$H$45,$J$45</t>
  </si>
  <si>
    <t>$F$46,$H$46,$J$46</t>
  </si>
  <si>
    <t>$F$47,$H$47,$J$47</t>
  </si>
  <si>
    <t>$F$48,$H$48,$J$48</t>
  </si>
  <si>
    <t>$F$49,$H$49,$J$49</t>
  </si>
  <si>
    <t>$F$50,$H$50,$J$50</t>
  </si>
  <si>
    <t>$F$51,$H$51,$J$51</t>
  </si>
  <si>
    <t>$F$52,$H$52,$J$52</t>
  </si>
  <si>
    <t>$F$53,$H$53,$J$53</t>
  </si>
  <si>
    <t>$F$54,$H$54,$J$54</t>
  </si>
  <si>
    <t>$F$55,$H$55,$J$55</t>
  </si>
  <si>
    <t>$F$56,$H$56,$J$56</t>
  </si>
  <si>
    <t>$F$57,$H$57,$J$57</t>
  </si>
  <si>
    <t>$F$58,$H$58,$J$58</t>
  </si>
  <si>
    <t>$F$59,$H$59,$J$59</t>
  </si>
  <si>
    <t>Cost of Staff Time</t>
  </si>
  <si>
    <t xml:space="preserve">Other/Misc </t>
  </si>
  <si>
    <t>(Store 1)</t>
  </si>
  <si>
    <t>(Store 2)</t>
  </si>
  <si>
    <t>(Store 3)</t>
  </si>
  <si>
    <t>Cost of Units Purchased  (per cycle)</t>
  </si>
  <si>
    <t>Cost of Units Purchased (per cycle)</t>
  </si>
  <si>
    <t xml:space="preserve">Cost of Units Purchased  (per cycle) </t>
  </si>
  <si>
    <t>Estimated # of Units Purchased                 (per cycle)</t>
  </si>
  <si>
    <t xml:space="preserve">General Comments: </t>
  </si>
  <si>
    <t>$F$66,$H$66,$J$66</t>
  </si>
  <si>
    <t>comment section)</t>
  </si>
  <si>
    <r>
      <rPr>
        <b/>
        <sz val="16"/>
        <rFont val="Calibri"/>
        <family val="2"/>
        <scheme val="minor"/>
      </rPr>
      <t xml:space="preserve">Enter Other Cost Factors/Considerations
</t>
    </r>
    <r>
      <rPr>
        <b/>
        <sz val="11"/>
        <color rgb="FFC00000"/>
        <rFont val="Calibri"/>
        <family val="2"/>
        <scheme val="minor"/>
      </rPr>
      <t xml:space="preserve">(Costs should be listed per cycle,    </t>
    </r>
    <r>
      <rPr>
        <sz val="11"/>
        <color rgb="FFC00000"/>
        <rFont val="Calibri"/>
        <family val="2"/>
        <scheme val="minor"/>
      </rPr>
      <t xml:space="preserve"> </t>
    </r>
    <r>
      <rPr>
        <sz val="11"/>
        <color theme="1"/>
        <rFont val="Calibri"/>
        <family val="2"/>
        <scheme val="minor"/>
      </rPr>
      <t xml:space="preserve">                            </t>
    </r>
  </si>
  <si>
    <t xml:space="preserve">as a negative, provide an </t>
  </si>
  <si>
    <t xml:space="preserve">explanation in the general </t>
  </si>
  <si>
    <t xml:space="preserve">cost savings need to be recorded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</si>
</sst>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font>
      <sz val="11"/>
      <color theme="1"/>
      <name val="Calibri"/>
      <family val="2"/>
      <scheme val="minor"/>
    </font>
    <font>
      <sz val="11"/>
      <color rgb="FFFF0000"/>
      <name val="Calibri"/>
      <family val="2"/>
      <scheme val="minor"/>
    </font>
    <font>
      <b/>
      <sz val="11"/>
      <color theme="1"/>
      <name val="Calibri"/>
      <family val="2"/>
      <scheme val="minor"/>
    </font>
    <font>
      <sz val="9"/>
      <color indexed="81"/>
      <name val="Tahoma"/>
      <family val="2"/>
    </font>
    <font>
      <b/>
      <sz val="9"/>
      <color indexed="81"/>
      <name val="Tahoma"/>
      <family val="2"/>
    </font>
    <font>
      <sz val="11"/>
      <name val="Calibri"/>
      <family val="2"/>
      <scheme val="minor"/>
    </font>
    <font>
      <b/>
      <sz val="16"/>
      <color theme="1"/>
      <name val="Calibri"/>
      <family val="2"/>
      <scheme val="minor"/>
    </font>
    <font>
      <b/>
      <sz val="11"/>
      <color theme="4" tint="-0.249977111117893"/>
      <name val="Calibri"/>
      <family val="2"/>
      <scheme val="minor"/>
    </font>
    <font>
      <sz val="11"/>
      <color theme="4" tint="-0.249977111117893"/>
      <name val="Calibri"/>
      <family val="2"/>
      <scheme val="minor"/>
    </font>
    <font>
      <b/>
      <sz val="11"/>
      <name val="Calibri"/>
      <family val="2"/>
      <scheme val="minor"/>
    </font>
    <font>
      <sz val="9"/>
      <color indexed="81"/>
      <name val="Tahoma"/>
      <charset val="1"/>
    </font>
    <font>
      <b/>
      <sz val="9"/>
      <color indexed="81"/>
      <name val="Tahoma"/>
      <charset val="1"/>
    </font>
    <font>
      <sz val="11"/>
      <color theme="1"/>
      <name val="Calibri"/>
      <scheme val="minor"/>
    </font>
    <font>
      <sz val="11"/>
      <name val="Calibri"/>
      <scheme val="minor"/>
    </font>
    <font>
      <b/>
      <sz val="16"/>
      <name val="Calibri"/>
      <family val="2"/>
      <scheme val="minor"/>
    </font>
    <font>
      <sz val="11"/>
      <color rgb="FFC00000"/>
      <name val="Calibri"/>
      <family val="2"/>
      <scheme val="minor"/>
    </font>
    <font>
      <b/>
      <sz val="11"/>
      <color rgb="FFC00000"/>
      <name val="Calibri"/>
      <family val="2"/>
      <scheme val="minor"/>
    </font>
    <font>
      <b/>
      <sz val="11"/>
      <color theme="4" tint="-0.499984740745262"/>
      <name val="Calibri"/>
      <family val="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0" tint="-0.14999847407452621"/>
        <bgColor theme="4" tint="0.79998168889431442"/>
      </patternFill>
    </fill>
    <fill>
      <patternFill patternType="solid">
        <fgColor theme="9" tint="0.59999389629810485"/>
        <bgColor theme="4" tint="0.79998168889431442"/>
      </patternFill>
    </fill>
    <fill>
      <patternFill patternType="solid">
        <fgColor theme="8" tint="0.79998168889431442"/>
        <bgColor theme="4" tint="0.79998168889431442"/>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theme="0" tint="-0.14999847407452621"/>
      </bottom>
      <diagonal/>
    </border>
    <border>
      <left style="medium">
        <color rgb="FF4CE622"/>
      </left>
      <right/>
      <top/>
      <bottom/>
      <diagonal/>
    </border>
    <border>
      <left style="medium">
        <color rgb="FF4CE622"/>
      </left>
      <right style="thin">
        <color indexed="64"/>
      </right>
      <top style="thin">
        <color indexed="64"/>
      </top>
      <bottom style="thin">
        <color indexed="64"/>
      </bottom>
      <diagonal/>
    </border>
    <border>
      <left style="thin">
        <color indexed="64"/>
      </left>
      <right/>
      <top style="thin">
        <color indexed="64"/>
      </top>
      <bottom style="medium">
        <color rgb="FF4CE622"/>
      </bottom>
      <diagonal/>
    </border>
    <border>
      <left style="medium">
        <color rgb="FF7030A0"/>
      </left>
      <right/>
      <top/>
      <bottom/>
      <diagonal/>
    </border>
    <border>
      <left style="medium">
        <color rgb="FF7030A0"/>
      </left>
      <right style="thin">
        <color indexed="64"/>
      </right>
      <top style="thin">
        <color indexed="64"/>
      </top>
      <bottom style="thin">
        <color indexed="64"/>
      </bottom>
      <diagonal/>
    </border>
    <border>
      <left style="medium">
        <color rgb="FF02D5FF"/>
      </left>
      <right/>
      <top/>
      <bottom/>
      <diagonal/>
    </border>
    <border>
      <left style="thin">
        <color indexed="64"/>
      </left>
      <right style="medium">
        <color rgb="FF02D5FF"/>
      </right>
      <top/>
      <bottom/>
      <diagonal/>
    </border>
    <border>
      <left/>
      <right/>
      <top style="thin">
        <color indexed="64"/>
      </top>
      <bottom style="medium">
        <color rgb="FF7030A0"/>
      </bottom>
      <diagonal/>
    </border>
    <border>
      <left style="medium">
        <color rgb="FF7030A0"/>
      </left>
      <right style="thin">
        <color indexed="64"/>
      </right>
      <top style="thin">
        <color indexed="64"/>
      </top>
      <bottom/>
      <diagonal/>
    </border>
    <border>
      <left/>
      <right style="medium">
        <color rgb="FF02D5FF"/>
      </right>
      <top style="thin">
        <color indexed="64"/>
      </top>
      <bottom style="thin">
        <color indexed="64"/>
      </bottom>
      <diagonal/>
    </border>
    <border>
      <left/>
      <right style="medium">
        <color rgb="FF02D5FF"/>
      </right>
      <top style="thin">
        <color indexed="64"/>
      </top>
      <bottom style="medium">
        <color rgb="FF02D5FF"/>
      </bottom>
      <diagonal/>
    </border>
    <border>
      <left/>
      <right style="medium">
        <color rgb="FF02D5FF"/>
      </right>
      <top style="thin">
        <color indexed="64"/>
      </top>
      <bottom/>
      <diagonal/>
    </border>
    <border>
      <left style="thin">
        <color indexed="64"/>
      </left>
      <right style="medium">
        <color rgb="FF7030A0"/>
      </right>
      <top style="thin">
        <color indexed="64"/>
      </top>
      <bottom style="thin">
        <color indexed="64"/>
      </bottom>
      <diagonal/>
    </border>
    <border>
      <left style="thin">
        <color indexed="64"/>
      </left>
      <right style="medium">
        <color rgb="FF00B0F0"/>
      </right>
      <top style="thin">
        <color indexed="64"/>
      </top>
      <bottom style="thin">
        <color indexed="64"/>
      </bottom>
      <diagonal/>
    </border>
    <border>
      <left style="medium">
        <color rgb="FF00B0F0"/>
      </left>
      <right style="thin">
        <color indexed="64"/>
      </right>
      <top style="thin">
        <color indexed="64"/>
      </top>
      <bottom style="thin">
        <color indexed="64"/>
      </bottom>
      <diagonal/>
    </border>
    <border>
      <left style="medium">
        <color rgb="FF02D5FF"/>
      </left>
      <right style="thin">
        <color indexed="64"/>
      </right>
      <top style="thin">
        <color indexed="64"/>
      </top>
      <bottom style="thin">
        <color indexed="64"/>
      </bottom>
      <diagonal/>
    </border>
    <border>
      <left style="medium">
        <color rgb="FF4CE622"/>
      </left>
      <right/>
      <top style="medium">
        <color rgb="FF4CE622"/>
      </top>
      <bottom style="thin">
        <color indexed="64"/>
      </bottom>
      <diagonal/>
    </border>
    <border>
      <left/>
      <right/>
      <top style="medium">
        <color rgb="FF4CE622"/>
      </top>
      <bottom style="thin">
        <color indexed="64"/>
      </bottom>
      <diagonal/>
    </border>
    <border>
      <left style="medium">
        <color rgb="FF7030A0"/>
      </left>
      <right/>
      <top style="medium">
        <color rgb="FF7030A0"/>
      </top>
      <bottom style="thin">
        <color indexed="64"/>
      </bottom>
      <diagonal/>
    </border>
    <border>
      <left/>
      <right/>
      <top style="medium">
        <color rgb="FF7030A0"/>
      </top>
      <bottom style="thin">
        <color indexed="64"/>
      </bottom>
      <diagonal/>
    </border>
    <border>
      <left style="medium">
        <color rgb="FF02D5FF"/>
      </left>
      <right/>
      <top style="medium">
        <color rgb="FF02D5FF"/>
      </top>
      <bottom style="thin">
        <color indexed="64"/>
      </bottom>
      <diagonal/>
    </border>
    <border>
      <left/>
      <right style="medium">
        <color rgb="FF02D5FF"/>
      </right>
      <top style="medium">
        <color rgb="FF02D5FF"/>
      </top>
      <bottom style="thin">
        <color indexed="64"/>
      </bottom>
      <diagonal/>
    </border>
    <border>
      <left style="medium">
        <color rgb="FF4CE622"/>
      </left>
      <right style="thin">
        <color indexed="64"/>
      </right>
      <top style="thin">
        <color indexed="64"/>
      </top>
      <bottom/>
      <diagonal/>
    </border>
    <border>
      <left style="thin">
        <color auto="1"/>
      </left>
      <right style="medium">
        <color rgb="FF4CE622"/>
      </right>
      <top style="thin">
        <color auto="1"/>
      </top>
      <bottom/>
      <diagonal/>
    </border>
    <border>
      <left style="thin">
        <color indexed="64"/>
      </left>
      <right style="medium">
        <color rgb="FF7030A0"/>
      </right>
      <top style="thin">
        <color indexed="64"/>
      </top>
      <bottom/>
      <diagonal/>
    </border>
    <border>
      <left style="medium">
        <color rgb="FF02D5FF"/>
      </left>
      <right style="thin">
        <color indexed="64"/>
      </right>
      <top style="thin">
        <color indexed="64"/>
      </top>
      <bottom/>
      <diagonal/>
    </border>
    <border>
      <left style="thin">
        <color auto="1"/>
      </left>
      <right style="medium">
        <color rgb="FF02D5FF"/>
      </right>
      <top style="thin">
        <color auto="1"/>
      </top>
      <bottom/>
      <diagonal/>
    </border>
  </borders>
  <cellStyleXfs count="1">
    <xf numFmtId="0" fontId="0" fillId="0" borderId="0"/>
  </cellStyleXfs>
  <cellXfs count="104">
    <xf numFmtId="0" fontId="0" fillId="0" borderId="0" xfId="0"/>
    <xf numFmtId="0" fontId="0" fillId="0" borderId="0" xfId="0" applyAlignment="1">
      <alignment wrapText="1"/>
    </xf>
    <xf numFmtId="0" fontId="0" fillId="6" borderId="0" xfId="0" applyFont="1" applyFill="1" applyBorder="1" applyAlignment="1">
      <alignment horizontal="center" wrapText="1"/>
    </xf>
    <xf numFmtId="0" fontId="0" fillId="4" borderId="13" xfId="0" applyFont="1" applyFill="1" applyBorder="1"/>
    <xf numFmtId="0" fontId="0" fillId="4" borderId="16" xfId="0" applyFont="1" applyFill="1" applyBorder="1" applyAlignment="1">
      <alignment wrapText="1"/>
    </xf>
    <xf numFmtId="0" fontId="0" fillId="4" borderId="0" xfId="0" applyFill="1" applyBorder="1" applyAlignment="1">
      <alignment wrapText="1"/>
    </xf>
    <xf numFmtId="0" fontId="0" fillId="4" borderId="9" xfId="0" applyFill="1" applyBorder="1" applyAlignment="1">
      <alignment wrapText="1"/>
    </xf>
    <xf numFmtId="0" fontId="0" fillId="4" borderId="13" xfId="0" applyFill="1" applyBorder="1" applyAlignment="1">
      <alignment wrapText="1"/>
    </xf>
    <xf numFmtId="0" fontId="5" fillId="4" borderId="0" xfId="0" applyFont="1" applyFill="1" applyBorder="1" applyAlignment="1">
      <alignment horizontal="right" wrapText="1"/>
    </xf>
    <xf numFmtId="0" fontId="1" fillId="4" borderId="0" xfId="0" applyFont="1" applyFill="1" applyBorder="1" applyAlignment="1" applyProtection="1">
      <alignment horizontal="left" wrapText="1"/>
      <protection locked="0"/>
    </xf>
    <xf numFmtId="0" fontId="5" fillId="0" borderId="5" xfId="0" applyFont="1" applyFill="1" applyBorder="1" applyAlignment="1">
      <alignment horizontal="right" wrapText="1"/>
    </xf>
    <xf numFmtId="14" fontId="8" fillId="0" borderId="2" xfId="0" applyNumberFormat="1" applyFont="1" applyFill="1" applyBorder="1" applyAlignment="1" applyProtection="1">
      <alignment horizontal="left" wrapText="1"/>
      <protection locked="0"/>
    </xf>
    <xf numFmtId="0" fontId="8" fillId="4" borderId="11" xfId="0" applyFont="1" applyFill="1" applyBorder="1" applyAlignment="1">
      <alignment wrapText="1"/>
    </xf>
    <xf numFmtId="0" fontId="8" fillId="4" borderId="12" xfId="0" applyFont="1" applyFill="1" applyBorder="1" applyAlignment="1">
      <alignment wrapText="1"/>
    </xf>
    <xf numFmtId="0" fontId="8" fillId="0" borderId="1" xfId="0" applyFont="1" applyFill="1" applyBorder="1" applyAlignment="1" applyProtection="1">
      <alignment horizontal="left" wrapText="1"/>
      <protection locked="0"/>
    </xf>
    <xf numFmtId="0" fontId="8" fillId="4" borderId="13" xfId="0" applyFont="1" applyFill="1" applyBorder="1" applyAlignment="1">
      <alignment wrapText="1"/>
    </xf>
    <xf numFmtId="0" fontId="8" fillId="4" borderId="0" xfId="0" applyFont="1" applyFill="1" applyBorder="1" applyAlignment="1">
      <alignment wrapText="1"/>
    </xf>
    <xf numFmtId="0" fontId="9" fillId="2" borderId="13" xfId="0" applyFont="1" applyFill="1" applyBorder="1" applyAlignment="1">
      <alignment horizontal="center" wrapText="1"/>
    </xf>
    <xf numFmtId="0" fontId="9" fillId="2" borderId="17" xfId="0" applyFont="1" applyFill="1" applyBorder="1" applyAlignment="1" applyProtection="1">
      <alignment horizontal="center" vertical="top" wrapText="1"/>
    </xf>
    <xf numFmtId="0" fontId="9" fillId="2" borderId="13" xfId="0" applyFont="1" applyFill="1" applyBorder="1" applyAlignment="1" applyProtection="1">
      <alignment horizontal="center" vertical="top" wrapText="1"/>
    </xf>
    <xf numFmtId="0" fontId="9" fillId="2" borderId="20" xfId="0" applyFont="1" applyFill="1" applyBorder="1" applyAlignment="1" applyProtection="1">
      <alignment horizontal="center" vertical="top" wrapText="1"/>
    </xf>
    <xf numFmtId="0" fontId="9" fillId="2" borderId="22" xfId="0" applyFont="1" applyFill="1" applyBorder="1" applyAlignment="1" applyProtection="1">
      <alignment horizontal="center" vertical="top" wrapText="1"/>
    </xf>
    <xf numFmtId="0" fontId="9" fillId="2" borderId="23" xfId="0" applyFont="1" applyFill="1" applyBorder="1" applyAlignment="1" applyProtection="1">
      <alignment horizontal="center" vertical="top" wrapText="1"/>
    </xf>
    <xf numFmtId="0" fontId="2" fillId="0" borderId="7" xfId="0" applyFont="1" applyFill="1" applyBorder="1" applyAlignment="1">
      <alignment horizontal="right" wrapText="1"/>
    </xf>
    <xf numFmtId="0" fontId="2" fillId="0" borderId="1" xfId="0" applyFont="1" applyFill="1" applyBorder="1" applyAlignment="1">
      <alignment horizontal="right" wrapText="1"/>
    </xf>
    <xf numFmtId="0" fontId="2" fillId="0" borderId="1" xfId="0" applyFont="1" applyFill="1" applyBorder="1" applyAlignment="1">
      <alignment horizontal="center" wrapText="1"/>
    </xf>
    <xf numFmtId="2" fontId="2" fillId="0" borderId="1" xfId="0" applyNumberFormat="1" applyFont="1" applyFill="1" applyBorder="1" applyAlignment="1">
      <alignment horizontal="left" wrapText="1"/>
    </xf>
    <xf numFmtId="164" fontId="0" fillId="4" borderId="6" xfId="0" applyNumberFormat="1" applyFont="1" applyFill="1" applyBorder="1" applyAlignment="1" applyProtection="1">
      <alignment wrapText="1"/>
      <protection locked="0"/>
    </xf>
    <xf numFmtId="164" fontId="0" fillId="6" borderId="6" xfId="0" applyNumberFormat="1" applyFont="1" applyFill="1" applyBorder="1" applyAlignment="1" applyProtection="1">
      <alignment wrapText="1"/>
      <protection locked="0"/>
    </xf>
    <xf numFmtId="164" fontId="1" fillId="6" borderId="6" xfId="0" applyNumberFormat="1" applyFont="1" applyFill="1" applyBorder="1" applyAlignment="1">
      <alignment wrapText="1"/>
    </xf>
    <xf numFmtId="164" fontId="1" fillId="6" borderId="7" xfId="0" applyNumberFormat="1" applyFont="1" applyFill="1" applyBorder="1" applyAlignment="1">
      <alignment wrapText="1"/>
    </xf>
    <xf numFmtId="164" fontId="0" fillId="4" borderId="5" xfId="0" applyNumberFormat="1" applyFont="1" applyFill="1" applyBorder="1" applyAlignment="1">
      <alignment wrapText="1"/>
    </xf>
    <xf numFmtId="0" fontId="1" fillId="6" borderId="0" xfId="0" applyFont="1" applyFill="1" applyBorder="1" applyAlignment="1">
      <alignment horizontal="right" wrapText="1"/>
    </xf>
    <xf numFmtId="0" fontId="0" fillId="4" borderId="12" xfId="0" applyFont="1" applyFill="1" applyBorder="1" applyAlignment="1">
      <alignment horizontal="center" wrapText="1"/>
    </xf>
    <xf numFmtId="0" fontId="0" fillId="0" borderId="5" xfId="0" applyFont="1" applyFill="1" applyBorder="1" applyAlignment="1" applyProtection="1">
      <alignment horizontal="center" wrapText="1"/>
      <protection locked="0"/>
    </xf>
    <xf numFmtId="164" fontId="8" fillId="0" borderId="13" xfId="0" applyNumberFormat="1" applyFont="1" applyBorder="1" applyAlignment="1" applyProtection="1">
      <alignment wrapText="1"/>
      <protection locked="0"/>
    </xf>
    <xf numFmtId="164" fontId="8" fillId="0" borderId="11" xfId="0" applyNumberFormat="1" applyFont="1" applyBorder="1" applyAlignment="1" applyProtection="1">
      <alignment wrapText="1"/>
      <protection locked="0"/>
    </xf>
    <xf numFmtId="164" fontId="8" fillId="0" borderId="0" xfId="0" applyNumberFormat="1" applyFont="1" applyBorder="1" applyAlignment="1" applyProtection="1">
      <alignment wrapText="1"/>
      <protection locked="0"/>
    </xf>
    <xf numFmtId="164" fontId="8" fillId="0" borderId="12" xfId="0" applyNumberFormat="1" applyFont="1" applyBorder="1" applyAlignment="1" applyProtection="1">
      <alignment wrapText="1"/>
      <protection locked="0"/>
    </xf>
    <xf numFmtId="164" fontId="8" fillId="0" borderId="26" xfId="0" applyNumberFormat="1" applyFont="1" applyBorder="1" applyAlignment="1" applyProtection="1">
      <alignment wrapText="1"/>
      <protection locked="0"/>
    </xf>
    <xf numFmtId="0" fontId="6" fillId="3" borderId="1" xfId="0" applyFont="1" applyFill="1" applyBorder="1" applyAlignment="1">
      <alignment wrapText="1"/>
    </xf>
    <xf numFmtId="0" fontId="6" fillId="3" borderId="1" xfId="0" applyFont="1" applyFill="1" applyBorder="1" applyAlignment="1"/>
    <xf numFmtId="0" fontId="8" fillId="0" borderId="7" xfId="0" applyFont="1" applyFill="1" applyBorder="1" applyAlignment="1" applyProtection="1">
      <alignment wrapText="1"/>
      <protection locked="0"/>
    </xf>
    <xf numFmtId="0" fontId="7" fillId="2" borderId="38" xfId="0" applyFont="1" applyFill="1" applyBorder="1" applyAlignment="1" applyProtection="1">
      <alignment wrapText="1"/>
      <protection locked="0"/>
    </xf>
    <xf numFmtId="0" fontId="7" fillId="2" borderId="34" xfId="0" applyFont="1" applyFill="1" applyBorder="1" applyAlignment="1" applyProtection="1">
      <alignment horizontal="left" wrapText="1"/>
      <protection locked="0"/>
    </xf>
    <xf numFmtId="0" fontId="7" fillId="2" borderId="36" xfId="0" applyFont="1" applyFill="1" applyBorder="1" applyAlignment="1" applyProtection="1">
      <alignment horizontal="left" wrapText="1"/>
      <protection locked="0"/>
    </xf>
    <xf numFmtId="0" fontId="1" fillId="4" borderId="15" xfId="0" applyFont="1" applyFill="1" applyBorder="1" applyAlignment="1" applyProtection="1">
      <alignment wrapText="1"/>
      <protection locked="0"/>
    </xf>
    <xf numFmtId="0" fontId="2" fillId="3" borderId="2" xfId="0" applyFont="1" applyFill="1" applyBorder="1" applyAlignment="1" applyProtection="1">
      <alignment wrapText="1"/>
      <protection locked="0"/>
    </xf>
    <xf numFmtId="0" fontId="2" fillId="3" borderId="3" xfId="0" applyFont="1" applyFill="1" applyBorder="1" applyAlignment="1" applyProtection="1">
      <alignment wrapText="1"/>
      <protection locked="0"/>
    </xf>
    <xf numFmtId="0" fontId="2" fillId="3" borderId="4" xfId="0" applyFont="1" applyFill="1" applyBorder="1" applyAlignment="1" applyProtection="1">
      <alignment wrapText="1"/>
      <protection locked="0"/>
    </xf>
    <xf numFmtId="0" fontId="2" fillId="3" borderId="3" xfId="0" applyFont="1" applyFill="1" applyBorder="1" applyAlignment="1" applyProtection="1">
      <protection locked="0"/>
    </xf>
    <xf numFmtId="0" fontId="2" fillId="3" borderId="1" xfId="0" applyFont="1" applyFill="1" applyBorder="1" applyAlignment="1" applyProtection="1">
      <alignment wrapText="1"/>
      <protection locked="0"/>
    </xf>
    <xf numFmtId="0" fontId="2" fillId="3" borderId="4" xfId="0" applyFont="1" applyFill="1" applyBorder="1" applyAlignment="1" applyProtection="1">
      <protection locked="0"/>
    </xf>
    <xf numFmtId="0" fontId="0" fillId="0" borderId="12" xfId="0" applyFill="1" applyBorder="1" applyAlignment="1" applyProtection="1">
      <alignment vertical="top" wrapText="1"/>
      <protection locked="0"/>
    </xf>
    <xf numFmtId="0" fontId="0" fillId="0" borderId="8" xfId="0" applyFill="1" applyBorder="1" applyAlignment="1" applyProtection="1">
      <alignment vertical="top" wrapText="1"/>
      <protection locked="0"/>
    </xf>
    <xf numFmtId="0" fontId="0" fillId="0" borderId="13" xfId="0" applyFill="1" applyBorder="1" applyAlignment="1" applyProtection="1">
      <alignment vertical="top" wrapText="1"/>
      <protection locked="0"/>
    </xf>
    <xf numFmtId="0" fontId="0" fillId="0" borderId="0" xfId="0" applyFill="1" applyBorder="1" applyAlignment="1" applyProtection="1">
      <alignment vertical="top" wrapText="1"/>
      <protection locked="0"/>
    </xf>
    <xf numFmtId="0" fontId="0" fillId="0" borderId="9" xfId="0" applyFill="1" applyBorder="1" applyAlignment="1" applyProtection="1">
      <alignment vertical="top" wrapText="1"/>
      <protection locked="0"/>
    </xf>
    <xf numFmtId="0" fontId="0" fillId="0" borderId="14" xfId="0" applyFill="1" applyBorder="1" applyAlignment="1" applyProtection="1">
      <alignment vertical="top" wrapText="1"/>
      <protection locked="0"/>
    </xf>
    <xf numFmtId="0" fontId="0" fillId="0" borderId="15" xfId="0" applyFill="1" applyBorder="1" applyAlignment="1" applyProtection="1">
      <alignment vertical="top" wrapText="1"/>
      <protection locked="0"/>
    </xf>
    <xf numFmtId="0" fontId="0" fillId="0" borderId="10" xfId="0" applyFill="1" applyBorder="1" applyAlignment="1" applyProtection="1">
      <alignment vertical="top" wrapText="1"/>
      <protection locked="0"/>
    </xf>
    <xf numFmtId="0" fontId="0" fillId="0" borderId="11" xfId="0" applyFill="1" applyBorder="1" applyAlignment="1" applyProtection="1">
      <alignment vertical="top"/>
      <protection locked="0"/>
    </xf>
    <xf numFmtId="164" fontId="13" fillId="6" borderId="40" xfId="0" applyNumberFormat="1" applyFont="1" applyFill="1" applyBorder="1" applyAlignment="1" applyProtection="1">
      <alignment wrapText="1"/>
    </xf>
    <xf numFmtId="164" fontId="0" fillId="6" borderId="41" xfId="0" applyNumberFormat="1" applyFont="1" applyFill="1" applyBorder="1" applyAlignment="1" applyProtection="1">
      <alignment wrapText="1"/>
    </xf>
    <xf numFmtId="0" fontId="0" fillId="7" borderId="5" xfId="0" applyFont="1" applyFill="1" applyBorder="1" applyAlignment="1">
      <alignment wrapText="1"/>
    </xf>
    <xf numFmtId="0" fontId="16" fillId="7" borderId="5" xfId="0" applyFont="1" applyFill="1" applyBorder="1" applyAlignment="1">
      <alignment horizontal="left" wrapText="1"/>
    </xf>
    <xf numFmtId="164" fontId="16" fillId="7" borderId="39" xfId="0" applyNumberFormat="1" applyFont="1" applyFill="1" applyBorder="1" applyAlignment="1">
      <alignment horizontal="left" wrapText="1"/>
    </xf>
    <xf numFmtId="0" fontId="16" fillId="3" borderId="2" xfId="0" applyFont="1" applyFill="1" applyBorder="1" applyAlignment="1" applyProtection="1">
      <alignment wrapText="1"/>
      <protection locked="0"/>
    </xf>
    <xf numFmtId="164" fontId="15" fillId="0" borderId="11" xfId="0" applyNumberFormat="1" applyFont="1" applyBorder="1" applyAlignment="1" applyProtection="1">
      <alignment wrapText="1"/>
    </xf>
    <xf numFmtId="164" fontId="15" fillId="0" borderId="3" xfId="0" applyNumberFormat="1" applyFont="1" applyBorder="1" applyAlignment="1" applyProtection="1">
      <alignment wrapText="1"/>
    </xf>
    <xf numFmtId="164" fontId="15" fillId="5" borderId="3" xfId="0" applyNumberFormat="1" applyFont="1" applyFill="1" applyBorder="1" applyAlignment="1" applyProtection="1">
      <alignment wrapText="1"/>
    </xf>
    <xf numFmtId="164" fontId="15" fillId="5" borderId="28" xfId="0" applyNumberFormat="1" applyFont="1" applyFill="1" applyBorder="1" applyAlignment="1" applyProtection="1">
      <alignment wrapText="1"/>
    </xf>
    <xf numFmtId="164" fontId="15" fillId="5" borderId="2" xfId="0" applyNumberFormat="1" applyFont="1" applyFill="1" applyBorder="1" applyAlignment="1" applyProtection="1">
      <alignment wrapText="1"/>
    </xf>
    <xf numFmtId="164" fontId="15" fillId="5" borderId="26" xfId="0" applyNumberFormat="1" applyFont="1" applyFill="1" applyBorder="1" applyAlignment="1" applyProtection="1">
      <alignment wrapText="1"/>
    </xf>
    <xf numFmtId="0" fontId="17" fillId="2" borderId="33" xfId="0" applyFont="1" applyFill="1" applyBorder="1" applyAlignment="1" applyProtection="1">
      <alignment horizontal="left" wrapText="1"/>
      <protection locked="0"/>
    </xf>
    <xf numFmtId="0" fontId="17" fillId="2" borderId="35" xfId="0" applyFont="1" applyFill="1" applyBorder="1" applyAlignment="1" applyProtection="1">
      <alignment horizontal="left" wrapText="1"/>
      <protection locked="0"/>
    </xf>
    <xf numFmtId="0" fontId="17" fillId="2" borderId="37" xfId="0" applyFont="1" applyFill="1" applyBorder="1" applyAlignment="1" applyProtection="1">
      <alignment horizontal="left" wrapText="1"/>
      <protection locked="0"/>
    </xf>
    <xf numFmtId="0" fontId="0" fillId="0" borderId="1" xfId="0" applyFont="1" applyFill="1" applyBorder="1" applyAlignment="1" applyProtection="1">
      <alignment wrapText="1"/>
      <protection locked="0"/>
    </xf>
    <xf numFmtId="0" fontId="0" fillId="0" borderId="2" xfId="0" applyFont="1" applyFill="1" applyBorder="1" applyAlignment="1" applyProtection="1">
      <alignment wrapText="1"/>
      <protection locked="0"/>
    </xf>
    <xf numFmtId="164" fontId="0" fillId="0" borderId="18" xfId="0" applyNumberFormat="1" applyFont="1" applyFill="1" applyBorder="1" applyAlignment="1" applyProtection="1">
      <alignment wrapText="1"/>
      <protection locked="0"/>
    </xf>
    <xf numFmtId="164" fontId="0" fillId="0" borderId="29" xfId="0" applyNumberFormat="1" applyFont="1" applyFill="1" applyBorder="1" applyAlignment="1" applyProtection="1">
      <alignment wrapText="1"/>
    </xf>
    <xf numFmtId="164" fontId="0" fillId="0" borderId="4" xfId="0" applyNumberFormat="1" applyFont="1" applyFill="1" applyBorder="1" applyAlignment="1" applyProtection="1">
      <alignment wrapText="1"/>
      <protection locked="0"/>
    </xf>
    <xf numFmtId="164" fontId="0" fillId="0" borderId="30" xfId="0" applyNumberFormat="1" applyFont="1" applyFill="1" applyBorder="1" applyAlignment="1" applyProtection="1">
      <alignment wrapText="1"/>
    </xf>
    <xf numFmtId="164" fontId="0" fillId="0" borderId="31" xfId="0" applyNumberFormat="1" applyFont="1" applyFill="1" applyBorder="1" applyAlignment="1" applyProtection="1">
      <alignment wrapText="1"/>
      <protection locked="0"/>
    </xf>
    <xf numFmtId="164" fontId="0" fillId="0" borderId="4" xfId="0" applyNumberFormat="1" applyFont="1" applyFill="1" applyBorder="1" applyAlignment="1" applyProtection="1">
      <alignment wrapText="1"/>
    </xf>
    <xf numFmtId="0" fontId="0" fillId="0" borderId="0" xfId="0" applyFill="1" applyAlignment="1">
      <alignment wrapText="1"/>
    </xf>
    <xf numFmtId="0" fontId="0" fillId="0" borderId="0" xfId="0" applyFill="1"/>
    <xf numFmtId="0" fontId="0" fillId="0" borderId="1" xfId="0" applyFill="1" applyBorder="1" applyAlignment="1" applyProtection="1">
      <alignment wrapText="1"/>
      <protection locked="0"/>
    </xf>
    <xf numFmtId="164" fontId="0" fillId="0" borderId="1" xfId="0" applyNumberFormat="1" applyFont="1" applyFill="1" applyBorder="1" applyAlignment="1" applyProtection="1">
      <alignment wrapText="1"/>
    </xf>
    <xf numFmtId="164" fontId="0" fillId="0" borderId="21" xfId="0" applyNumberFormat="1" applyFont="1" applyFill="1" applyBorder="1" applyAlignment="1" applyProtection="1">
      <alignment wrapText="1"/>
      <protection locked="0"/>
    </xf>
    <xf numFmtId="164" fontId="0" fillId="0" borderId="32" xfId="0" applyNumberFormat="1" applyFont="1" applyFill="1" applyBorder="1" applyAlignment="1" applyProtection="1">
      <alignment wrapText="1"/>
      <protection locked="0"/>
    </xf>
    <xf numFmtId="164" fontId="0" fillId="0" borderId="25" xfId="0" applyNumberFormat="1" applyFont="1" applyFill="1" applyBorder="1" applyAlignment="1" applyProtection="1">
      <alignment wrapText="1"/>
      <protection locked="0"/>
    </xf>
    <xf numFmtId="0" fontId="15" fillId="8" borderId="1" xfId="0" applyFont="1" applyFill="1" applyBorder="1" applyAlignment="1">
      <alignment horizontal="right" wrapText="1"/>
    </xf>
    <xf numFmtId="164" fontId="12" fillId="8" borderId="8" xfId="0" applyNumberFormat="1" applyFont="1" applyFill="1" applyBorder="1" applyAlignment="1">
      <alignment wrapText="1"/>
    </xf>
    <xf numFmtId="164" fontId="12" fillId="8" borderId="42" xfId="0" applyNumberFormat="1" applyFont="1" applyFill="1" applyBorder="1" applyAlignment="1">
      <alignment wrapText="1"/>
    </xf>
    <xf numFmtId="0" fontId="12" fillId="8" borderId="5" xfId="0" applyNumberFormat="1" applyFont="1" applyFill="1" applyBorder="1" applyAlignment="1">
      <alignment wrapText="1"/>
    </xf>
    <xf numFmtId="164" fontId="12" fillId="8" borderId="43" xfId="0" applyNumberFormat="1" applyFont="1" applyFill="1" applyBorder="1" applyAlignment="1" applyProtection="1">
      <alignment wrapText="1"/>
    </xf>
    <xf numFmtId="164" fontId="8" fillId="8" borderId="11" xfId="0" applyNumberFormat="1" applyFont="1" applyFill="1" applyBorder="1" applyAlignment="1" applyProtection="1">
      <alignment wrapText="1"/>
      <protection locked="0"/>
    </xf>
    <xf numFmtId="164" fontId="8" fillId="8" borderId="12" xfId="0" applyNumberFormat="1" applyFont="1" applyFill="1" applyBorder="1" applyAlignment="1" applyProtection="1">
      <alignment wrapText="1"/>
      <protection locked="0"/>
    </xf>
    <xf numFmtId="164" fontId="8" fillId="8" borderId="26" xfId="0" applyNumberFormat="1" applyFont="1" applyFill="1" applyBorder="1" applyAlignment="1" applyProtection="1">
      <alignment wrapText="1"/>
      <protection locked="0"/>
    </xf>
    <xf numFmtId="164" fontId="15" fillId="8" borderId="19" xfId="0" applyNumberFormat="1" applyFont="1" applyFill="1" applyBorder="1" applyAlignment="1">
      <alignment wrapText="1"/>
    </xf>
    <xf numFmtId="164" fontId="15" fillId="8" borderId="24" xfId="0" applyNumberFormat="1" applyFont="1" applyFill="1" applyBorder="1" applyAlignment="1">
      <alignment wrapText="1"/>
    </xf>
    <xf numFmtId="164" fontId="15" fillId="8" borderId="27" xfId="0" applyNumberFormat="1" applyFont="1" applyFill="1" applyBorder="1" applyAlignment="1">
      <alignment wrapText="1"/>
    </xf>
    <xf numFmtId="0" fontId="5" fillId="6" borderId="0" xfId="0" applyFont="1" applyFill="1" applyBorder="1" applyAlignment="1">
      <alignment horizontal="right" wrapText="1"/>
    </xf>
  </cellXfs>
  <cellStyles count="1">
    <cellStyle name="Normal" xfId="0" builtinId="0"/>
  </cellStyles>
  <dxfs count="12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theme="1"/>
        <name val="Calibri"/>
        <scheme val="minor"/>
      </font>
      <numFmt numFmtId="164" formatCode="&quot;$&quot;#,##0.00"/>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style="thin">
          <color auto="1"/>
        </left>
        <right style="medium">
          <color rgb="FF02D5FF"/>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numFmt numFmtId="164" formatCode="&quot;$&quot;#,##0.00"/>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164" formatCode="&quot;$&quot;#,##0.00"/>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style="medium">
          <color rgb="FF02D5FF"/>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numFmt numFmtId="164" formatCode="&quot;$&quot;#,##0.00"/>
      <border diagonalUp="0" diagonalDown="0">
        <left style="thin">
          <color auto="1"/>
        </left>
        <right style="medium">
          <color rgb="FF7030A0"/>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164" formatCode="&quot;$&quot;#,##0.00"/>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scheme val="minor"/>
      </font>
      <numFmt numFmtId="164" formatCode="&quot;$&quot;#,##0.00"/>
      <border diagonalUp="0" diagonalDown="0">
        <left style="thin">
          <color auto="1"/>
        </left>
        <right style="medium">
          <color rgb="FF4CE622"/>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164" formatCode="&quot;$&quot;#,##0.00"/>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style="medium">
          <color rgb="FF4CE622"/>
        </left>
        <right style="thin">
          <color indexed="64"/>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border outline="0">
        <right style="thin">
          <color indexed="64"/>
        </right>
        <top style="thin">
          <color indexed="64"/>
        </top>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7" tint="0.5999938962981048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2D5FF"/>
      <color rgb="FF4CE6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6:J58" headerRowDxfId="75" dataDxfId="74" tableBorderDxfId="73">
  <autoFilter ref="A6:J58" xr:uid="{00000000-0009-0000-0100-000004000000}"/>
  <tableColumns count="10">
    <tableColumn id="1" xr3:uid="{00000000-0010-0000-0000-000001000000}" name="Product Type " totalsRowLabel="Total" dataDxfId="71" totalsRowDxfId="72"/>
    <tableColumn id="2" xr3:uid="{00000000-0010-0000-0000-000002000000}" name="Item Description/Specification (Detailed)" dataDxfId="69" totalsRowDxfId="70"/>
    <tableColumn id="3" xr3:uid="{00000000-0010-0000-0000-000003000000}" name="Unit Size                                 (i.e.. 5lb bag, each, #10 can etc.…)" dataDxfId="67" totalsRowDxfId="68"/>
    <tableColumn id="4" xr3:uid="{00000000-0010-0000-0000-000004000000}" name="Estimated # of Units Purchased                 (per cycle)" dataDxfId="65" totalsRowDxfId="66"/>
    <tableColumn id="5" xr3:uid="{00000000-0010-0000-0000-000005000000}" name=" Store 1      Price per purchase unit                  " dataDxfId="63" totalsRowDxfId="64"/>
    <tableColumn id="8" xr3:uid="{00000000-0010-0000-0000-000008000000}" name="Cost of Units Purchased  (per cycle)" dataDxfId="61" totalsRowDxfId="62"/>
    <tableColumn id="6" xr3:uid="{00000000-0010-0000-0000-000006000000}" name=" Store 2     Price per purchase unit" dataDxfId="59" totalsRowDxfId="60"/>
    <tableColumn id="9" xr3:uid="{00000000-0010-0000-0000-000009000000}" name="Cost of Units Purchased (per cycle)" dataDxfId="57" totalsRowDxfId="58"/>
    <tableColumn id="7" xr3:uid="{00000000-0010-0000-0000-000007000000}" name=" Store 3     Price per purchase unit" dataDxfId="55" totalsRowDxfId="56"/>
    <tableColumn id="10" xr3:uid="{00000000-0010-0000-0000-00000A000000}" name="Cost of Units Purchased  (per cycle) " totalsRowFunction="sum" dataDxfId="53" totalsRowDxfId="54"/>
  </tableColumns>
  <tableStyleInfo name="TableStyleLight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vmlDrawing1.vml" Type="http://schemas.openxmlformats.org/officeDocument/2006/relationships/vmlDrawing"/>
<Relationship Id="rId3" Target="../tables/table1.xml" Type="http://schemas.openxmlformats.org/officeDocument/2006/relationships/table"/>
<Relationship Id="rId4" Target="../comments1.xml" Type="http://schemas.openxmlformats.org/officeDocument/2006/relationships/comment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71"/>
  <sheetViews>
    <sheetView showGridLines="0" tabSelected="1" zoomScale="120" zoomScaleNormal="120" workbookViewId="0">
      <pane xSplit="5" ySplit="9" topLeftCell="F10" activePane="bottomRight" state="frozen"/>
      <selection pane="topRight" activeCell="F1" sqref="F1"/>
      <selection pane="bottomLeft" activeCell="A10" sqref="A10"/>
      <selection pane="bottomRight" activeCell="E14" sqref="E14"/>
    </sheetView>
  </sheetViews>
  <sheetFormatPr defaultRowHeight="15"/>
  <cols>
    <col min="1" max="1" width="17.42578125" style="1" customWidth="1"/>
    <col min="2" max="2" width="32.42578125" style="1" customWidth="1"/>
    <col min="3" max="3" width="17" style="1" customWidth="1"/>
    <col min="4" max="4" width="15.28515625" style="1" customWidth="1"/>
    <col min="5" max="5" width="14.5703125" style="1" customWidth="1"/>
    <col min="6" max="6" width="13.7109375" style="1" customWidth="1"/>
    <col min="7" max="7" width="13.5703125" style="1" customWidth="1"/>
    <col min="8" max="8" width="12.7109375" style="1" customWidth="1"/>
    <col min="9" max="9" width="13.140625" style="1" customWidth="1"/>
    <col min="10" max="10" width="14" style="1" customWidth="1"/>
    <col min="11" max="11" width="9.140625" style="1" customWidth="1"/>
    <col min="12" max="12" width="17.85546875" style="1" hidden="1" customWidth="1"/>
    <col min="13" max="13" width="9.140625" style="1" customWidth="1"/>
    <col min="14" max="14" width="9.140625" style="1"/>
  </cols>
  <sheetData>
    <row r="1" spans="1:14" ht="21" customHeight="1">
      <c r="A1" s="40"/>
      <c r="B1" s="40"/>
      <c r="C1" s="41" t="s">
        <v>13</v>
      </c>
      <c r="D1" s="40"/>
      <c r="E1" s="40"/>
      <c r="F1" s="40"/>
      <c r="G1" s="40"/>
      <c r="H1" s="40"/>
      <c r="I1" s="40"/>
      <c r="J1" s="40"/>
    </row>
    <row r="2" spans="1:14">
      <c r="A2" s="23" t="s">
        <v>6</v>
      </c>
      <c r="B2" s="42"/>
      <c r="C2" s="42"/>
      <c r="D2" s="42"/>
      <c r="E2" s="5"/>
      <c r="F2" s="5"/>
      <c r="G2" s="5"/>
      <c r="H2" s="5"/>
      <c r="I2" s="5"/>
      <c r="J2" s="6"/>
    </row>
    <row r="3" spans="1:14">
      <c r="A3" s="24" t="s">
        <v>7</v>
      </c>
      <c r="B3" s="11"/>
      <c r="C3" s="12"/>
      <c r="D3" s="13"/>
      <c r="E3" s="5"/>
      <c r="F3" s="5"/>
      <c r="G3" s="5"/>
      <c r="H3" s="5"/>
      <c r="I3" s="5"/>
      <c r="J3" s="6"/>
    </row>
    <row r="4" spans="1:14" ht="30.75" thickBot="1">
      <c r="A4" s="25" t="s">
        <v>8</v>
      </c>
      <c r="B4" s="14"/>
      <c r="C4" s="15"/>
      <c r="D4" s="16"/>
      <c r="E4" s="5"/>
      <c r="F4" s="5"/>
      <c r="G4" s="5"/>
      <c r="H4" s="5"/>
      <c r="I4" s="5"/>
      <c r="J4" s="6"/>
    </row>
    <row r="5" spans="1:14" ht="30.75" customHeight="1">
      <c r="A5" s="25" t="s">
        <v>10</v>
      </c>
      <c r="B5" s="26" t="e">
        <f>52/B4</f>
        <v>#DIV/0!</v>
      </c>
      <c r="C5" s="7"/>
      <c r="D5" s="5"/>
      <c r="E5" s="74" t="s">
        <v>81</v>
      </c>
      <c r="F5" s="44"/>
      <c r="G5" s="75" t="s">
        <v>82</v>
      </c>
      <c r="H5" s="45"/>
      <c r="I5" s="76" t="s">
        <v>83</v>
      </c>
      <c r="J5" s="43"/>
    </row>
    <row r="6" spans="1:14" ht="64.5" customHeight="1">
      <c r="A6" s="17" t="s">
        <v>15</v>
      </c>
      <c r="B6" s="17" t="s">
        <v>0</v>
      </c>
      <c r="C6" s="17" t="s">
        <v>14</v>
      </c>
      <c r="D6" s="17" t="s">
        <v>87</v>
      </c>
      <c r="E6" s="18" t="s">
        <v>25</v>
      </c>
      <c r="F6" s="19" t="s">
        <v>84</v>
      </c>
      <c r="G6" s="20" t="s">
        <v>24</v>
      </c>
      <c r="H6" s="19" t="s">
        <v>85</v>
      </c>
      <c r="I6" s="21" t="s">
        <v>26</v>
      </c>
      <c r="J6" s="22" t="s">
        <v>86</v>
      </c>
      <c r="L6"/>
      <c r="M6"/>
      <c r="N6"/>
    </row>
    <row r="7" spans="1:14" s="86" customFormat="1" ht="15" customHeight="1">
      <c r="A7" s="77"/>
      <c r="B7" s="77"/>
      <c r="C7" s="77"/>
      <c r="D7" s="78"/>
      <c r="E7" s="79"/>
      <c r="F7" s="80" t="str">
        <f>IF(D7*E7=0,"",D7*E7)</f>
        <v/>
      </c>
      <c r="G7" s="81"/>
      <c r="H7" s="82" t="str">
        <f>IF(D7*G7=0,"", D7*G7)</f>
        <v/>
      </c>
      <c r="I7" s="83"/>
      <c r="J7" s="84" t="str">
        <f>IF(D7*I7=0,"",D7*I7)</f>
        <v/>
      </c>
      <c r="K7" s="85"/>
      <c r="L7" s="85" t="s">
        <v>16</v>
      </c>
    </row>
    <row r="8" spans="1:14" s="86" customFormat="1">
      <c r="A8" s="77"/>
      <c r="B8" s="77"/>
      <c r="C8" s="77"/>
      <c r="D8" s="78"/>
      <c r="E8" s="79"/>
      <c r="F8" s="80" t="str">
        <f>IF(D8*E8=0,"",D8*E8)</f>
        <v/>
      </c>
      <c r="G8" s="81"/>
      <c r="H8" s="82" t="str">
        <f t="shared" ref="H8:H56" si="0">IF(D8*G8=0,"", D8*G8)</f>
        <v/>
      </c>
      <c r="I8" s="83"/>
      <c r="J8" s="84" t="str">
        <f t="shared" ref="J8:J55" si="1">IF(D8*I8=0,"",D8*I8)</f>
        <v/>
      </c>
      <c r="K8" s="85"/>
      <c r="L8" s="86" t="s">
        <v>17</v>
      </c>
    </row>
    <row r="9" spans="1:14" s="86" customFormat="1">
      <c r="A9" s="77"/>
      <c r="B9" s="77"/>
      <c r="C9" s="77"/>
      <c r="D9" s="78"/>
      <c r="E9" s="79"/>
      <c r="F9" s="80" t="str">
        <f t="shared" ref="F9:F56" si="2">IF(D9*E9=0,"",D9*E9)</f>
        <v/>
      </c>
      <c r="G9" s="81"/>
      <c r="H9" s="82" t="str">
        <f t="shared" si="0"/>
        <v/>
      </c>
      <c r="I9" s="83"/>
      <c r="J9" s="84" t="str">
        <f t="shared" si="1"/>
        <v/>
      </c>
      <c r="K9" s="85"/>
      <c r="L9" s="86" t="s">
        <v>18</v>
      </c>
    </row>
    <row r="10" spans="1:14" s="86" customFormat="1">
      <c r="A10" s="77"/>
      <c r="B10" s="77"/>
      <c r="C10" s="77"/>
      <c r="D10" s="78"/>
      <c r="E10" s="79"/>
      <c r="F10" s="80" t="str">
        <f t="shared" si="2"/>
        <v/>
      </c>
      <c r="G10" s="81"/>
      <c r="H10" s="82" t="str">
        <f t="shared" si="0"/>
        <v/>
      </c>
      <c r="I10" s="83"/>
      <c r="J10" s="84" t="str">
        <f t="shared" si="1"/>
        <v/>
      </c>
      <c r="K10" s="85"/>
      <c r="L10" s="86" t="s">
        <v>19</v>
      </c>
    </row>
    <row r="11" spans="1:14" s="86" customFormat="1">
      <c r="A11" s="77"/>
      <c r="B11" s="77"/>
      <c r="C11" s="77"/>
      <c r="D11" s="78"/>
      <c r="E11" s="79"/>
      <c r="F11" s="80" t="str">
        <f t="shared" si="2"/>
        <v/>
      </c>
      <c r="G11" s="81"/>
      <c r="H11" s="82" t="str">
        <f t="shared" si="0"/>
        <v/>
      </c>
      <c r="I11" s="83"/>
      <c r="J11" s="84" t="str">
        <f t="shared" si="1"/>
        <v/>
      </c>
      <c r="K11" s="85"/>
      <c r="L11" s="86" t="s">
        <v>20</v>
      </c>
    </row>
    <row r="12" spans="1:14" s="86" customFormat="1" ht="15" customHeight="1">
      <c r="A12" s="87"/>
      <c r="B12" s="87"/>
      <c r="C12" s="77"/>
      <c r="D12" s="78"/>
      <c r="E12" s="79"/>
      <c r="F12" s="80" t="str">
        <f t="shared" si="2"/>
        <v/>
      </c>
      <c r="G12" s="81"/>
      <c r="H12" s="82" t="str">
        <f t="shared" si="0"/>
        <v/>
      </c>
      <c r="I12" s="83"/>
      <c r="J12" s="84" t="str">
        <f t="shared" si="1"/>
        <v/>
      </c>
      <c r="K12" s="85"/>
      <c r="L12" s="86" t="s">
        <v>21</v>
      </c>
    </row>
    <row r="13" spans="1:14" s="86" customFormat="1">
      <c r="A13" s="77"/>
      <c r="B13" s="77"/>
      <c r="C13" s="77"/>
      <c r="D13" s="78"/>
      <c r="E13" s="79"/>
      <c r="F13" s="80" t="str">
        <f t="shared" si="2"/>
        <v/>
      </c>
      <c r="G13" s="81"/>
      <c r="H13" s="82" t="str">
        <f t="shared" si="0"/>
        <v/>
      </c>
      <c r="I13" s="83"/>
      <c r="J13" s="84" t="str">
        <f t="shared" si="1"/>
        <v/>
      </c>
      <c r="K13" s="85"/>
      <c r="L13" s="86" t="s">
        <v>22</v>
      </c>
    </row>
    <row r="14" spans="1:14" s="86" customFormat="1">
      <c r="A14" s="77"/>
      <c r="B14" s="77"/>
      <c r="C14" s="77"/>
      <c r="D14" s="78"/>
      <c r="E14" s="79"/>
      <c r="F14" s="80" t="str">
        <f t="shared" si="2"/>
        <v/>
      </c>
      <c r="G14" s="81"/>
      <c r="H14" s="82" t="str">
        <f t="shared" si="0"/>
        <v/>
      </c>
      <c r="I14" s="83"/>
      <c r="J14" s="84" t="str">
        <f t="shared" si="1"/>
        <v/>
      </c>
      <c r="K14" s="85"/>
      <c r="L14" s="86" t="s">
        <v>23</v>
      </c>
    </row>
    <row r="15" spans="1:14" s="86" customFormat="1">
      <c r="A15" s="77"/>
      <c r="B15" s="77"/>
      <c r="C15" s="77"/>
      <c r="D15" s="78"/>
      <c r="E15" s="79"/>
      <c r="F15" s="88" t="str">
        <f t="shared" si="2"/>
        <v/>
      </c>
      <c r="G15" s="89"/>
      <c r="H15" s="82" t="str">
        <f t="shared" si="0"/>
        <v/>
      </c>
      <c r="I15" s="81"/>
      <c r="J15" s="84" t="str">
        <f t="shared" si="1"/>
        <v/>
      </c>
      <c r="K15" s="85"/>
      <c r="L15" s="85" t="s">
        <v>27</v>
      </c>
      <c r="M15" s="85"/>
      <c r="N15" s="85"/>
    </row>
    <row r="16" spans="1:14" s="86" customFormat="1">
      <c r="A16" s="77"/>
      <c r="B16" s="77"/>
      <c r="C16" s="77"/>
      <c r="D16" s="78"/>
      <c r="E16" s="79"/>
      <c r="F16" s="88" t="str">
        <f t="shared" si="2"/>
        <v/>
      </c>
      <c r="G16" s="89"/>
      <c r="H16" s="88" t="str">
        <f t="shared" si="0"/>
        <v/>
      </c>
      <c r="I16" s="90"/>
      <c r="J16" s="84" t="str">
        <f t="shared" si="1"/>
        <v/>
      </c>
      <c r="K16" s="85"/>
      <c r="L16" s="85"/>
      <c r="M16" s="85"/>
      <c r="N16" s="85"/>
    </row>
    <row r="17" spans="1:14" s="86" customFormat="1">
      <c r="A17" s="77"/>
      <c r="B17" s="77"/>
      <c r="C17" s="77"/>
      <c r="D17" s="78"/>
      <c r="E17" s="79"/>
      <c r="F17" s="88" t="str">
        <f t="shared" si="2"/>
        <v/>
      </c>
      <c r="G17" s="89"/>
      <c r="H17" s="88" t="str">
        <f t="shared" si="0"/>
        <v/>
      </c>
      <c r="I17" s="90"/>
      <c r="J17" s="84" t="str">
        <f t="shared" si="1"/>
        <v/>
      </c>
      <c r="K17" s="85"/>
      <c r="L17" s="85"/>
      <c r="M17" s="85"/>
      <c r="N17" s="85"/>
    </row>
    <row r="18" spans="1:14" s="86" customFormat="1">
      <c r="A18" s="87"/>
      <c r="B18" s="87"/>
      <c r="C18" s="77"/>
      <c r="D18" s="78"/>
      <c r="E18" s="79"/>
      <c r="F18" s="88" t="str">
        <f t="shared" si="2"/>
        <v/>
      </c>
      <c r="G18" s="89"/>
      <c r="H18" s="88" t="str">
        <f t="shared" si="0"/>
        <v/>
      </c>
      <c r="I18" s="90"/>
      <c r="J18" s="84" t="str">
        <f t="shared" si="1"/>
        <v/>
      </c>
      <c r="K18" s="85"/>
      <c r="L18" s="85"/>
      <c r="M18" s="85"/>
      <c r="N18" s="85"/>
    </row>
    <row r="19" spans="1:14" s="86" customFormat="1">
      <c r="A19" s="77"/>
      <c r="B19" s="77"/>
      <c r="C19" s="77"/>
      <c r="D19" s="78"/>
      <c r="E19" s="79"/>
      <c r="F19" s="88" t="str">
        <f t="shared" si="2"/>
        <v/>
      </c>
      <c r="G19" s="89"/>
      <c r="H19" s="88" t="str">
        <f t="shared" si="0"/>
        <v/>
      </c>
      <c r="I19" s="90"/>
      <c r="J19" s="84" t="str">
        <f t="shared" si="1"/>
        <v/>
      </c>
      <c r="K19" s="85"/>
      <c r="L19" s="85"/>
      <c r="M19" s="85"/>
      <c r="N19" s="85"/>
    </row>
    <row r="20" spans="1:14" s="86" customFormat="1">
      <c r="A20" s="77"/>
      <c r="B20" s="77"/>
      <c r="C20" s="77"/>
      <c r="D20" s="78"/>
      <c r="E20" s="79"/>
      <c r="F20" s="88" t="str">
        <f t="shared" si="2"/>
        <v/>
      </c>
      <c r="G20" s="89"/>
      <c r="H20" s="88" t="str">
        <f t="shared" si="0"/>
        <v/>
      </c>
      <c r="I20" s="90"/>
      <c r="J20" s="84" t="str">
        <f t="shared" si="1"/>
        <v/>
      </c>
      <c r="K20" s="85"/>
      <c r="L20" s="85"/>
      <c r="M20" s="85"/>
      <c r="N20" s="85"/>
    </row>
    <row r="21" spans="1:14" s="86" customFormat="1">
      <c r="A21" s="77"/>
      <c r="B21" s="77"/>
      <c r="C21" s="77"/>
      <c r="D21" s="78"/>
      <c r="E21" s="79"/>
      <c r="F21" s="88" t="str">
        <f t="shared" si="2"/>
        <v/>
      </c>
      <c r="G21" s="89"/>
      <c r="H21" s="88" t="str">
        <f t="shared" si="0"/>
        <v/>
      </c>
      <c r="I21" s="90"/>
      <c r="J21" s="84" t="str">
        <f t="shared" si="1"/>
        <v/>
      </c>
      <c r="K21" s="85"/>
      <c r="L21" s="85"/>
      <c r="M21" s="85"/>
      <c r="N21" s="85"/>
    </row>
    <row r="22" spans="1:14" s="86" customFormat="1">
      <c r="A22" s="77"/>
      <c r="B22" s="77"/>
      <c r="C22" s="77"/>
      <c r="D22" s="78"/>
      <c r="E22" s="79"/>
      <c r="F22" s="88" t="str">
        <f t="shared" si="2"/>
        <v/>
      </c>
      <c r="G22" s="89"/>
      <c r="H22" s="88" t="str">
        <f t="shared" si="0"/>
        <v/>
      </c>
      <c r="I22" s="90"/>
      <c r="J22" s="84" t="str">
        <f t="shared" si="1"/>
        <v/>
      </c>
      <c r="K22" s="85"/>
      <c r="L22" s="85"/>
      <c r="M22" s="85"/>
      <c r="N22" s="85"/>
    </row>
    <row r="23" spans="1:14" s="86" customFormat="1">
      <c r="A23" s="77"/>
      <c r="B23" s="77"/>
      <c r="C23" s="77"/>
      <c r="D23" s="78"/>
      <c r="E23" s="79"/>
      <c r="F23" s="88" t="str">
        <f>IF(D23*E23=0,"",D23*E23)</f>
        <v/>
      </c>
      <c r="G23" s="89"/>
      <c r="H23" s="88" t="str">
        <f t="shared" si="0"/>
        <v/>
      </c>
      <c r="I23" s="90"/>
      <c r="J23" s="84" t="str">
        <f t="shared" si="1"/>
        <v/>
      </c>
      <c r="K23" s="85"/>
      <c r="L23" s="85"/>
      <c r="M23" s="85"/>
      <c r="N23" s="85"/>
    </row>
    <row r="24" spans="1:14" s="86" customFormat="1">
      <c r="A24" s="87"/>
      <c r="B24" s="87"/>
      <c r="C24" s="77"/>
      <c r="D24" s="78"/>
      <c r="E24" s="79"/>
      <c r="F24" s="88" t="str">
        <f t="shared" si="2"/>
        <v/>
      </c>
      <c r="G24" s="89"/>
      <c r="H24" s="88" t="str">
        <f t="shared" si="0"/>
        <v/>
      </c>
      <c r="I24" s="90"/>
      <c r="J24" s="84" t="str">
        <f t="shared" si="1"/>
        <v/>
      </c>
      <c r="K24" s="85"/>
      <c r="L24" s="85"/>
      <c r="M24" s="85"/>
      <c r="N24" s="85"/>
    </row>
    <row r="25" spans="1:14" s="86" customFormat="1">
      <c r="A25" s="77"/>
      <c r="B25" s="77"/>
      <c r="C25" s="77"/>
      <c r="D25" s="78"/>
      <c r="E25" s="79"/>
      <c r="F25" s="88" t="str">
        <f t="shared" si="2"/>
        <v/>
      </c>
      <c r="G25" s="89"/>
      <c r="H25" s="88" t="str">
        <f t="shared" si="0"/>
        <v/>
      </c>
      <c r="I25" s="90"/>
      <c r="J25" s="84" t="str">
        <f t="shared" si="1"/>
        <v/>
      </c>
      <c r="K25" s="85"/>
      <c r="L25" s="85"/>
      <c r="M25" s="85"/>
      <c r="N25" s="85"/>
    </row>
    <row r="26" spans="1:14" s="86" customFormat="1">
      <c r="A26" s="77"/>
      <c r="B26" s="77"/>
      <c r="C26" s="77"/>
      <c r="D26" s="78"/>
      <c r="E26" s="79"/>
      <c r="F26" s="88" t="str">
        <f t="shared" si="2"/>
        <v/>
      </c>
      <c r="G26" s="89"/>
      <c r="H26" s="88" t="str">
        <f t="shared" si="0"/>
        <v/>
      </c>
      <c r="I26" s="90"/>
      <c r="J26" s="84" t="str">
        <f t="shared" si="1"/>
        <v/>
      </c>
      <c r="K26" s="85"/>
      <c r="L26" s="85"/>
      <c r="M26" s="85"/>
      <c r="N26" s="85"/>
    </row>
    <row r="27" spans="1:14" s="86" customFormat="1">
      <c r="A27" s="77"/>
      <c r="B27" s="77"/>
      <c r="C27" s="77"/>
      <c r="D27" s="78"/>
      <c r="E27" s="79"/>
      <c r="F27" s="88" t="str">
        <f t="shared" si="2"/>
        <v/>
      </c>
      <c r="G27" s="89"/>
      <c r="H27" s="88" t="str">
        <f t="shared" si="0"/>
        <v/>
      </c>
      <c r="I27" s="90"/>
      <c r="J27" s="84" t="str">
        <f t="shared" si="1"/>
        <v/>
      </c>
      <c r="K27" s="85"/>
      <c r="L27" s="85"/>
      <c r="M27" s="85"/>
      <c r="N27" s="85"/>
    </row>
    <row r="28" spans="1:14" s="86" customFormat="1">
      <c r="A28" s="77"/>
      <c r="B28" s="77"/>
      <c r="C28" s="77"/>
      <c r="D28" s="78"/>
      <c r="E28" s="79"/>
      <c r="F28" s="88" t="str">
        <f t="shared" si="2"/>
        <v/>
      </c>
      <c r="G28" s="89"/>
      <c r="H28" s="88" t="str">
        <f t="shared" si="0"/>
        <v/>
      </c>
      <c r="I28" s="90"/>
      <c r="J28" s="84" t="str">
        <f t="shared" si="1"/>
        <v/>
      </c>
      <c r="K28" s="85"/>
      <c r="L28" s="85"/>
      <c r="M28" s="85"/>
      <c r="N28" s="85"/>
    </row>
    <row r="29" spans="1:14" s="86" customFormat="1">
      <c r="A29" s="77"/>
      <c r="B29" s="77"/>
      <c r="C29" s="77"/>
      <c r="D29" s="78"/>
      <c r="E29" s="79"/>
      <c r="F29" s="88" t="str">
        <f t="shared" si="2"/>
        <v/>
      </c>
      <c r="G29" s="89"/>
      <c r="H29" s="88" t="str">
        <f t="shared" si="0"/>
        <v/>
      </c>
      <c r="I29" s="90"/>
      <c r="J29" s="84" t="str">
        <f t="shared" si="1"/>
        <v/>
      </c>
      <c r="K29" s="85"/>
      <c r="L29" s="85"/>
      <c r="M29" s="85"/>
      <c r="N29" s="85"/>
    </row>
    <row r="30" spans="1:14" s="86" customFormat="1">
      <c r="A30" s="87"/>
      <c r="B30" s="87"/>
      <c r="C30" s="77"/>
      <c r="D30" s="78"/>
      <c r="E30" s="79"/>
      <c r="F30" s="88" t="str">
        <f t="shared" si="2"/>
        <v/>
      </c>
      <c r="G30" s="89"/>
      <c r="H30" s="88" t="str">
        <f t="shared" si="0"/>
        <v/>
      </c>
      <c r="I30" s="90"/>
      <c r="J30" s="84" t="str">
        <f t="shared" si="1"/>
        <v/>
      </c>
      <c r="K30" s="85"/>
      <c r="L30" s="85"/>
      <c r="M30" s="85"/>
      <c r="N30" s="85"/>
    </row>
    <row r="31" spans="1:14" s="86" customFormat="1">
      <c r="A31" s="77"/>
      <c r="B31" s="77"/>
      <c r="C31" s="77"/>
      <c r="D31" s="78"/>
      <c r="E31" s="79"/>
      <c r="F31" s="88" t="str">
        <f t="shared" si="2"/>
        <v/>
      </c>
      <c r="G31" s="89"/>
      <c r="H31" s="88" t="str">
        <f t="shared" si="0"/>
        <v/>
      </c>
      <c r="I31" s="90"/>
      <c r="J31" s="84" t="str">
        <f t="shared" si="1"/>
        <v/>
      </c>
      <c r="K31" s="85"/>
      <c r="L31" s="85"/>
      <c r="M31" s="85"/>
      <c r="N31" s="85"/>
    </row>
    <row r="32" spans="1:14" s="86" customFormat="1">
      <c r="A32" s="77"/>
      <c r="B32" s="77"/>
      <c r="C32" s="77"/>
      <c r="D32" s="78"/>
      <c r="E32" s="79"/>
      <c r="F32" s="88" t="str">
        <f t="shared" si="2"/>
        <v/>
      </c>
      <c r="G32" s="89"/>
      <c r="H32" s="88" t="str">
        <f t="shared" si="0"/>
        <v/>
      </c>
      <c r="I32" s="90"/>
      <c r="J32" s="84" t="str">
        <f t="shared" si="1"/>
        <v/>
      </c>
      <c r="K32" s="85"/>
      <c r="L32" s="85"/>
      <c r="M32" s="85"/>
      <c r="N32" s="85"/>
    </row>
    <row r="33" spans="1:14" s="86" customFormat="1">
      <c r="A33" s="77"/>
      <c r="B33" s="77"/>
      <c r="C33" s="77"/>
      <c r="D33" s="78"/>
      <c r="E33" s="79"/>
      <c r="F33" s="88" t="str">
        <f t="shared" si="2"/>
        <v/>
      </c>
      <c r="G33" s="89"/>
      <c r="H33" s="88" t="str">
        <f t="shared" si="0"/>
        <v/>
      </c>
      <c r="I33" s="90"/>
      <c r="J33" s="84" t="str">
        <f t="shared" si="1"/>
        <v/>
      </c>
      <c r="K33" s="85"/>
      <c r="L33" s="85"/>
      <c r="M33" s="85"/>
      <c r="N33" s="85"/>
    </row>
    <row r="34" spans="1:14" s="86" customFormat="1">
      <c r="A34" s="77"/>
      <c r="B34" s="77"/>
      <c r="C34" s="77"/>
      <c r="D34" s="78"/>
      <c r="E34" s="79"/>
      <c r="F34" s="88" t="str">
        <f t="shared" si="2"/>
        <v/>
      </c>
      <c r="G34" s="89"/>
      <c r="H34" s="88" t="str">
        <f t="shared" si="0"/>
        <v/>
      </c>
      <c r="I34" s="90"/>
      <c r="J34" s="84" t="str">
        <f t="shared" si="1"/>
        <v/>
      </c>
      <c r="K34" s="85"/>
      <c r="L34" s="85"/>
      <c r="M34" s="85"/>
      <c r="N34" s="85"/>
    </row>
    <row r="35" spans="1:14" s="86" customFormat="1">
      <c r="A35" s="77"/>
      <c r="B35" s="77"/>
      <c r="C35" s="77"/>
      <c r="D35" s="78"/>
      <c r="E35" s="79"/>
      <c r="F35" s="88" t="str">
        <f t="shared" si="2"/>
        <v/>
      </c>
      <c r="G35" s="89"/>
      <c r="H35" s="88" t="str">
        <f t="shared" si="0"/>
        <v/>
      </c>
      <c r="I35" s="90"/>
      <c r="J35" s="84" t="str">
        <f t="shared" si="1"/>
        <v/>
      </c>
      <c r="K35" s="85"/>
      <c r="L35" s="85"/>
      <c r="M35" s="85"/>
      <c r="N35" s="85"/>
    </row>
    <row r="36" spans="1:14" s="86" customFormat="1">
      <c r="A36" s="87"/>
      <c r="B36" s="87"/>
      <c r="C36" s="77"/>
      <c r="D36" s="78"/>
      <c r="E36" s="79"/>
      <c r="F36" s="88" t="str">
        <f t="shared" si="2"/>
        <v/>
      </c>
      <c r="G36" s="89"/>
      <c r="H36" s="88" t="str">
        <f t="shared" si="0"/>
        <v/>
      </c>
      <c r="I36" s="90"/>
      <c r="J36" s="84" t="str">
        <f t="shared" si="1"/>
        <v/>
      </c>
      <c r="K36" s="85"/>
      <c r="L36" s="85"/>
      <c r="M36" s="85"/>
      <c r="N36" s="85"/>
    </row>
    <row r="37" spans="1:14" s="86" customFormat="1">
      <c r="A37" s="77"/>
      <c r="B37" s="77"/>
      <c r="C37" s="77"/>
      <c r="D37" s="78"/>
      <c r="E37" s="79"/>
      <c r="F37" s="88" t="str">
        <f t="shared" si="2"/>
        <v/>
      </c>
      <c r="G37" s="89"/>
      <c r="H37" s="88" t="str">
        <f t="shared" si="0"/>
        <v/>
      </c>
      <c r="I37" s="90"/>
      <c r="J37" s="84" t="str">
        <f t="shared" si="1"/>
        <v/>
      </c>
      <c r="K37" s="85"/>
      <c r="L37" s="85"/>
      <c r="M37" s="85"/>
      <c r="N37" s="85"/>
    </row>
    <row r="38" spans="1:14" s="86" customFormat="1">
      <c r="A38" s="77"/>
      <c r="B38" s="77"/>
      <c r="C38" s="77"/>
      <c r="D38" s="78"/>
      <c r="E38" s="79"/>
      <c r="F38" s="88" t="str">
        <f t="shared" si="2"/>
        <v/>
      </c>
      <c r="G38" s="89"/>
      <c r="H38" s="88" t="str">
        <f t="shared" si="0"/>
        <v/>
      </c>
      <c r="I38" s="90"/>
      <c r="J38" s="84" t="str">
        <f t="shared" si="1"/>
        <v/>
      </c>
      <c r="K38" s="85"/>
      <c r="L38" s="85"/>
      <c r="M38" s="85"/>
      <c r="N38" s="85"/>
    </row>
    <row r="39" spans="1:14" s="86" customFormat="1">
      <c r="A39" s="77"/>
      <c r="B39" s="77"/>
      <c r="C39" s="77"/>
      <c r="D39" s="78"/>
      <c r="E39" s="79"/>
      <c r="F39" s="88" t="str">
        <f t="shared" si="2"/>
        <v/>
      </c>
      <c r="G39" s="89"/>
      <c r="H39" s="88" t="str">
        <f t="shared" si="0"/>
        <v/>
      </c>
      <c r="I39" s="90"/>
      <c r="J39" s="84" t="str">
        <f t="shared" si="1"/>
        <v/>
      </c>
      <c r="K39" s="85"/>
      <c r="L39" s="85"/>
      <c r="M39" s="85"/>
      <c r="N39" s="85"/>
    </row>
    <row r="40" spans="1:14" s="86" customFormat="1">
      <c r="A40" s="77"/>
      <c r="B40" s="77"/>
      <c r="C40" s="77"/>
      <c r="D40" s="78"/>
      <c r="E40" s="79"/>
      <c r="F40" s="88" t="str">
        <f t="shared" si="2"/>
        <v/>
      </c>
      <c r="G40" s="89"/>
      <c r="H40" s="88" t="str">
        <f t="shared" si="0"/>
        <v/>
      </c>
      <c r="I40" s="90"/>
      <c r="J40" s="84" t="str">
        <f t="shared" si="1"/>
        <v/>
      </c>
      <c r="K40" s="85"/>
      <c r="L40" s="85"/>
      <c r="M40" s="85"/>
      <c r="N40" s="85"/>
    </row>
    <row r="41" spans="1:14" s="86" customFormat="1">
      <c r="A41" s="77"/>
      <c r="B41" s="77"/>
      <c r="C41" s="77"/>
      <c r="D41" s="78"/>
      <c r="E41" s="79"/>
      <c r="F41" s="88" t="str">
        <f t="shared" si="2"/>
        <v/>
      </c>
      <c r="G41" s="89"/>
      <c r="H41" s="88" t="str">
        <f t="shared" si="0"/>
        <v/>
      </c>
      <c r="I41" s="90"/>
      <c r="J41" s="84" t="str">
        <f t="shared" si="1"/>
        <v/>
      </c>
      <c r="K41" s="85"/>
      <c r="L41" s="85"/>
      <c r="M41" s="85"/>
      <c r="N41" s="85"/>
    </row>
    <row r="42" spans="1:14" s="86" customFormat="1">
      <c r="A42" s="87"/>
      <c r="B42" s="87"/>
      <c r="C42" s="77"/>
      <c r="D42" s="78"/>
      <c r="E42" s="79"/>
      <c r="F42" s="88" t="str">
        <f t="shared" si="2"/>
        <v/>
      </c>
      <c r="G42" s="89"/>
      <c r="H42" s="88" t="str">
        <f t="shared" si="0"/>
        <v/>
      </c>
      <c r="I42" s="90"/>
      <c r="J42" s="84" t="str">
        <f t="shared" si="1"/>
        <v/>
      </c>
      <c r="K42" s="85"/>
      <c r="L42" s="85"/>
      <c r="M42" s="85"/>
      <c r="N42" s="85"/>
    </row>
    <row r="43" spans="1:14" s="86" customFormat="1">
      <c r="A43" s="77"/>
      <c r="B43" s="77"/>
      <c r="C43" s="77"/>
      <c r="D43" s="78"/>
      <c r="E43" s="79"/>
      <c r="F43" s="88" t="str">
        <f t="shared" si="2"/>
        <v/>
      </c>
      <c r="G43" s="89"/>
      <c r="H43" s="88" t="str">
        <f t="shared" si="0"/>
        <v/>
      </c>
      <c r="I43" s="90"/>
      <c r="J43" s="84" t="str">
        <f t="shared" si="1"/>
        <v/>
      </c>
      <c r="K43" s="85"/>
      <c r="L43" s="85"/>
      <c r="M43" s="85"/>
      <c r="N43" s="85"/>
    </row>
    <row r="44" spans="1:14" s="86" customFormat="1">
      <c r="A44" s="77"/>
      <c r="B44" s="77"/>
      <c r="C44" s="77"/>
      <c r="D44" s="78"/>
      <c r="E44" s="79"/>
      <c r="F44" s="88" t="str">
        <f t="shared" si="2"/>
        <v/>
      </c>
      <c r="G44" s="89"/>
      <c r="H44" s="88" t="str">
        <f t="shared" si="0"/>
        <v/>
      </c>
      <c r="I44" s="90"/>
      <c r="J44" s="84" t="str">
        <f t="shared" si="1"/>
        <v/>
      </c>
      <c r="K44" s="85"/>
      <c r="L44" s="85"/>
      <c r="M44" s="85"/>
      <c r="N44" s="85"/>
    </row>
    <row r="45" spans="1:14" s="86" customFormat="1">
      <c r="A45" s="77"/>
      <c r="B45" s="77"/>
      <c r="C45" s="77"/>
      <c r="D45" s="78"/>
      <c r="E45" s="79"/>
      <c r="F45" s="88" t="str">
        <f t="shared" si="2"/>
        <v/>
      </c>
      <c r="G45" s="89"/>
      <c r="H45" s="88" t="str">
        <f t="shared" si="0"/>
        <v/>
      </c>
      <c r="I45" s="90"/>
      <c r="J45" s="84" t="str">
        <f t="shared" si="1"/>
        <v/>
      </c>
      <c r="K45" s="85"/>
      <c r="L45" s="85"/>
      <c r="M45" s="85"/>
      <c r="N45" s="85"/>
    </row>
    <row r="46" spans="1:14" s="86" customFormat="1">
      <c r="A46" s="77"/>
      <c r="B46" s="77"/>
      <c r="C46" s="77"/>
      <c r="D46" s="78"/>
      <c r="E46" s="79"/>
      <c r="F46" s="88" t="str">
        <f t="shared" si="2"/>
        <v/>
      </c>
      <c r="G46" s="89"/>
      <c r="H46" s="88" t="str">
        <f t="shared" si="0"/>
        <v/>
      </c>
      <c r="I46" s="90"/>
      <c r="J46" s="84" t="str">
        <f t="shared" si="1"/>
        <v/>
      </c>
      <c r="K46" s="85"/>
      <c r="L46" s="85"/>
      <c r="M46" s="85"/>
      <c r="N46" s="85"/>
    </row>
    <row r="47" spans="1:14" s="86" customFormat="1">
      <c r="A47" s="77"/>
      <c r="B47" s="77"/>
      <c r="C47" s="77"/>
      <c r="D47" s="78"/>
      <c r="E47" s="79"/>
      <c r="F47" s="88" t="str">
        <f t="shared" si="2"/>
        <v/>
      </c>
      <c r="G47" s="89"/>
      <c r="H47" s="88" t="str">
        <f t="shared" si="0"/>
        <v/>
      </c>
      <c r="I47" s="90"/>
      <c r="J47" s="84" t="str">
        <f t="shared" si="1"/>
        <v/>
      </c>
      <c r="K47" s="85"/>
      <c r="L47" s="85"/>
      <c r="M47" s="85"/>
      <c r="N47" s="85"/>
    </row>
    <row r="48" spans="1:14" s="86" customFormat="1">
      <c r="A48" s="87"/>
      <c r="B48" s="87"/>
      <c r="C48" s="77"/>
      <c r="D48" s="78"/>
      <c r="E48" s="79"/>
      <c r="F48" s="88" t="str">
        <f t="shared" si="2"/>
        <v/>
      </c>
      <c r="G48" s="89"/>
      <c r="H48" s="88" t="str">
        <f t="shared" si="0"/>
        <v/>
      </c>
      <c r="I48" s="90"/>
      <c r="J48" s="84" t="str">
        <f t="shared" si="1"/>
        <v/>
      </c>
      <c r="K48" s="85"/>
      <c r="L48" s="85"/>
      <c r="M48" s="85"/>
      <c r="N48" s="85"/>
    </row>
    <row r="49" spans="1:14" s="86" customFormat="1">
      <c r="A49" s="77"/>
      <c r="B49" s="77"/>
      <c r="C49" s="77"/>
      <c r="D49" s="78"/>
      <c r="E49" s="79"/>
      <c r="F49" s="88" t="str">
        <f t="shared" si="2"/>
        <v/>
      </c>
      <c r="G49" s="89"/>
      <c r="H49" s="88" t="str">
        <f t="shared" si="0"/>
        <v/>
      </c>
      <c r="I49" s="90"/>
      <c r="J49" s="84" t="str">
        <f t="shared" si="1"/>
        <v/>
      </c>
      <c r="K49" s="85"/>
      <c r="L49" s="85"/>
      <c r="M49" s="85"/>
      <c r="N49" s="85"/>
    </row>
    <row r="50" spans="1:14" s="86" customFormat="1">
      <c r="A50" s="77"/>
      <c r="B50" s="77"/>
      <c r="C50" s="77"/>
      <c r="D50" s="78"/>
      <c r="E50" s="79"/>
      <c r="F50" s="88" t="str">
        <f t="shared" si="2"/>
        <v/>
      </c>
      <c r="G50" s="89"/>
      <c r="H50" s="88" t="str">
        <f t="shared" si="0"/>
        <v/>
      </c>
      <c r="I50" s="90"/>
      <c r="J50" s="84" t="str">
        <f t="shared" si="1"/>
        <v/>
      </c>
      <c r="K50" s="85"/>
      <c r="L50" s="85"/>
      <c r="M50" s="85"/>
      <c r="N50" s="85"/>
    </row>
    <row r="51" spans="1:14" s="86" customFormat="1">
      <c r="A51" s="77"/>
      <c r="B51" s="77"/>
      <c r="C51" s="77"/>
      <c r="D51" s="78"/>
      <c r="E51" s="79"/>
      <c r="F51" s="88" t="str">
        <f t="shared" si="2"/>
        <v/>
      </c>
      <c r="G51" s="89"/>
      <c r="H51" s="88" t="str">
        <f t="shared" si="0"/>
        <v/>
      </c>
      <c r="I51" s="90"/>
      <c r="J51" s="84" t="str">
        <f t="shared" si="1"/>
        <v/>
      </c>
      <c r="K51" s="85"/>
      <c r="L51" s="85"/>
      <c r="M51" s="85"/>
      <c r="N51" s="85"/>
    </row>
    <row r="52" spans="1:14" s="86" customFormat="1">
      <c r="A52" s="77"/>
      <c r="B52" s="77"/>
      <c r="C52" s="77"/>
      <c r="D52" s="78"/>
      <c r="E52" s="79"/>
      <c r="F52" s="88" t="str">
        <f t="shared" si="2"/>
        <v/>
      </c>
      <c r="G52" s="89"/>
      <c r="H52" s="88" t="str">
        <f t="shared" si="0"/>
        <v/>
      </c>
      <c r="I52" s="90"/>
      <c r="J52" s="84" t="str">
        <f t="shared" si="1"/>
        <v/>
      </c>
      <c r="K52" s="85"/>
      <c r="L52" s="85"/>
      <c r="M52" s="85"/>
      <c r="N52" s="85"/>
    </row>
    <row r="53" spans="1:14" s="86" customFormat="1">
      <c r="A53" s="77"/>
      <c r="B53" s="77"/>
      <c r="C53" s="77"/>
      <c r="D53" s="78"/>
      <c r="E53" s="79"/>
      <c r="F53" s="88" t="str">
        <f t="shared" si="2"/>
        <v/>
      </c>
      <c r="G53" s="89"/>
      <c r="H53" s="88" t="str">
        <f t="shared" si="0"/>
        <v/>
      </c>
      <c r="I53" s="90"/>
      <c r="J53" s="84" t="str">
        <f t="shared" si="1"/>
        <v/>
      </c>
      <c r="K53" s="85"/>
      <c r="L53" s="85"/>
      <c r="M53" s="85"/>
      <c r="N53" s="85"/>
    </row>
    <row r="54" spans="1:14" s="86" customFormat="1">
      <c r="A54" s="87"/>
      <c r="B54" s="87"/>
      <c r="C54" s="77"/>
      <c r="D54" s="78"/>
      <c r="E54" s="79"/>
      <c r="F54" s="88" t="str">
        <f t="shared" si="2"/>
        <v/>
      </c>
      <c r="G54" s="89"/>
      <c r="H54" s="88" t="str">
        <f t="shared" si="0"/>
        <v/>
      </c>
      <c r="I54" s="90"/>
      <c r="J54" s="84" t="str">
        <f t="shared" si="1"/>
        <v/>
      </c>
      <c r="K54" s="85"/>
      <c r="L54" s="85"/>
      <c r="M54" s="85"/>
      <c r="N54" s="85"/>
    </row>
    <row r="55" spans="1:14" s="86" customFormat="1">
      <c r="A55" s="77"/>
      <c r="B55" s="77"/>
      <c r="C55" s="77"/>
      <c r="D55" s="78"/>
      <c r="E55" s="79"/>
      <c r="F55" s="88" t="str">
        <f t="shared" si="2"/>
        <v/>
      </c>
      <c r="G55" s="89"/>
      <c r="H55" s="88" t="str">
        <f t="shared" si="0"/>
        <v/>
      </c>
      <c r="I55" s="90"/>
      <c r="J55" s="84" t="str">
        <f t="shared" si="1"/>
        <v/>
      </c>
      <c r="K55" s="85"/>
      <c r="L55" s="85"/>
      <c r="M55" s="85"/>
      <c r="N55" s="85"/>
    </row>
    <row r="56" spans="1:14" s="86" customFormat="1">
      <c r="A56" s="77"/>
      <c r="B56" s="77"/>
      <c r="C56" s="77"/>
      <c r="D56" s="77"/>
      <c r="E56" s="81"/>
      <c r="F56" s="88" t="str">
        <f t="shared" si="2"/>
        <v/>
      </c>
      <c r="G56" s="91"/>
      <c r="H56" s="88" t="str">
        <f t="shared" si="0"/>
        <v/>
      </c>
      <c r="I56" s="90"/>
      <c r="J56" s="84" t="str">
        <f>IF(D56*I56=0,"",D56*I56)</f>
        <v/>
      </c>
      <c r="K56" s="85"/>
      <c r="L56" s="85"/>
      <c r="M56" s="85"/>
      <c r="N56" s="85"/>
    </row>
    <row r="57" spans="1:14" ht="37.5" customHeight="1">
      <c r="A57" s="4"/>
      <c r="B57" s="33"/>
      <c r="C57" s="33"/>
      <c r="D57" s="103"/>
      <c r="E57" s="92" t="s">
        <v>9</v>
      </c>
      <c r="F57" s="68">
        <f>SUBTOTAL(109,F7:F56)</f>
        <v>0</v>
      </c>
      <c r="G57" s="31"/>
      <c r="H57" s="69">
        <f>SUBTOTAL(109,H7:H56)</f>
        <v>0</v>
      </c>
      <c r="I57" s="31"/>
      <c r="J57" s="71">
        <f>SUBTOTAL(109,J7:J56)</f>
        <v>0</v>
      </c>
    </row>
    <row r="58" spans="1:14" ht="60.75" customHeight="1">
      <c r="A58" s="95"/>
      <c r="B58" s="64" t="s">
        <v>91</v>
      </c>
      <c r="C58" s="65"/>
      <c r="D58" s="65"/>
      <c r="E58" s="66"/>
      <c r="F58" s="62"/>
      <c r="G58" s="93"/>
      <c r="H58" s="63"/>
      <c r="I58" s="94"/>
      <c r="J58" s="96"/>
    </row>
    <row r="59" spans="1:14" ht="21" customHeight="1">
      <c r="A59" s="3"/>
      <c r="B59" s="67" t="s">
        <v>94</v>
      </c>
      <c r="C59" s="48"/>
      <c r="D59" s="50" t="s">
        <v>12</v>
      </c>
      <c r="E59" s="49"/>
      <c r="F59" s="35"/>
      <c r="G59" s="27"/>
      <c r="H59" s="37"/>
      <c r="I59" s="27"/>
      <c r="J59" s="39"/>
    </row>
    <row r="60" spans="1:14">
      <c r="A60" s="3"/>
      <c r="B60" s="67" t="s">
        <v>92</v>
      </c>
      <c r="C60" s="48"/>
      <c r="D60" s="48" t="s">
        <v>4</v>
      </c>
      <c r="E60" s="49"/>
      <c r="F60" s="97"/>
      <c r="G60" s="28"/>
      <c r="H60" s="98"/>
      <c r="I60" s="28"/>
      <c r="J60" s="99"/>
    </row>
    <row r="61" spans="1:14" ht="15" customHeight="1">
      <c r="A61" s="3"/>
      <c r="B61" s="67" t="s">
        <v>93</v>
      </c>
      <c r="C61" s="48"/>
      <c r="D61" s="50" t="s">
        <v>79</v>
      </c>
      <c r="E61" s="49"/>
      <c r="F61" s="36"/>
      <c r="G61" s="27"/>
      <c r="H61" s="38"/>
      <c r="I61" s="27"/>
      <c r="J61" s="39"/>
    </row>
    <row r="62" spans="1:14">
      <c r="A62" s="3"/>
      <c r="B62" s="67" t="s">
        <v>90</v>
      </c>
      <c r="C62" s="48"/>
      <c r="D62" s="50" t="s">
        <v>5</v>
      </c>
      <c r="E62" s="49"/>
      <c r="F62" s="97"/>
      <c r="G62" s="28"/>
      <c r="H62" s="98"/>
      <c r="I62" s="28"/>
      <c r="J62" s="99"/>
    </row>
    <row r="63" spans="1:14">
      <c r="A63" s="3"/>
      <c r="B63" s="47"/>
      <c r="C63" s="48"/>
      <c r="D63" s="52" t="s">
        <v>2</v>
      </c>
      <c r="E63" s="51"/>
      <c r="F63" s="97"/>
      <c r="G63" s="28"/>
      <c r="H63" s="98"/>
      <c r="I63" s="28"/>
      <c r="J63" s="99"/>
    </row>
    <row r="64" spans="1:14">
      <c r="A64" s="3"/>
      <c r="B64" s="47"/>
      <c r="C64" s="48"/>
      <c r="D64" s="48" t="s">
        <v>80</v>
      </c>
      <c r="E64" s="49"/>
      <c r="F64" s="36"/>
      <c r="G64" s="27"/>
      <c r="H64" s="38"/>
      <c r="I64" s="27"/>
      <c r="J64" s="39"/>
    </row>
    <row r="65" spans="1:10">
      <c r="A65" s="3"/>
      <c r="B65" s="2"/>
      <c r="C65" s="2"/>
      <c r="D65" s="32"/>
      <c r="E65" s="92" t="s">
        <v>1</v>
      </c>
      <c r="F65" s="72">
        <f>SUBTOTAL(109,F7:F56,F59:F64)</f>
        <v>0</v>
      </c>
      <c r="G65" s="29"/>
      <c r="H65" s="70">
        <f>SUBTOTAL(109,H7:H56,H59:H64)</f>
        <v>0</v>
      </c>
      <c r="I65" s="29"/>
      <c r="J65" s="73">
        <f>SUBTOTAL(109,J7:J56,J59:J64)</f>
        <v>0</v>
      </c>
    </row>
    <row r="66" spans="1:10" ht="30.75" thickBot="1">
      <c r="A66" s="3"/>
      <c r="B66" s="2"/>
      <c r="C66" s="2"/>
      <c r="D66" s="32"/>
      <c r="E66" s="92" t="s">
        <v>11</v>
      </c>
      <c r="F66" s="100" t="e">
        <f>F65*B5</f>
        <v>#DIV/0!</v>
      </c>
      <c r="G66" s="30"/>
      <c r="H66" s="101" t="e">
        <f>H65*B5</f>
        <v>#DIV/0!</v>
      </c>
      <c r="I66" s="30"/>
      <c r="J66" s="102" t="e">
        <f>J65*B5</f>
        <v>#DIV/0!</v>
      </c>
    </row>
    <row r="67" spans="1:10" ht="30" customHeight="1">
      <c r="A67" s="10" t="s">
        <v>3</v>
      </c>
      <c r="B67" s="34"/>
      <c r="C67" s="2"/>
      <c r="D67" s="8"/>
      <c r="E67" s="46"/>
      <c r="F67" s="46"/>
      <c r="G67" s="46"/>
      <c r="H67" s="46"/>
      <c r="I67" s="46"/>
      <c r="J67" s="9"/>
    </row>
    <row r="68" spans="1:10" ht="15" customHeight="1">
      <c r="A68" s="61" t="s">
        <v>88</v>
      </c>
      <c r="B68" s="53"/>
      <c r="C68" s="53"/>
      <c r="D68" s="53"/>
      <c r="E68" s="53"/>
      <c r="F68" s="53"/>
      <c r="G68" s="53"/>
      <c r="H68" s="53"/>
      <c r="I68" s="53"/>
      <c r="J68" s="54"/>
    </row>
    <row r="69" spans="1:10">
      <c r="A69" s="55"/>
      <c r="B69" s="56"/>
      <c r="C69" s="56"/>
      <c r="D69" s="56"/>
      <c r="E69" s="56"/>
      <c r="F69" s="56"/>
      <c r="G69" s="56"/>
      <c r="H69" s="56"/>
      <c r="I69" s="56"/>
      <c r="J69" s="57"/>
    </row>
    <row r="70" spans="1:10">
      <c r="A70" s="55"/>
      <c r="B70" s="56"/>
      <c r="C70" s="56"/>
      <c r="D70" s="56"/>
      <c r="E70" s="56"/>
      <c r="F70" s="56"/>
      <c r="G70" s="56"/>
      <c r="H70" s="56"/>
      <c r="I70" s="56"/>
      <c r="J70" s="57"/>
    </row>
    <row r="71" spans="1:10">
      <c r="A71" s="58"/>
      <c r="B71" s="59"/>
      <c r="C71" s="59"/>
      <c r="D71" s="59"/>
      <c r="E71" s="59"/>
      <c r="F71" s="59"/>
      <c r="G71" s="59"/>
      <c r="H71" s="59"/>
      <c r="I71" s="59"/>
      <c r="J71" s="60"/>
    </row>
  </sheetData>
  <sheetProtection insertColumns="0" insertRows="0" deleteColumns="0" deleteRows="0" autoFilter="0"/>
  <conditionalFormatting sqref="F65 H65 J65">
    <cfRule type="expression" dxfId="78" priority="3">
      <formula>F65=MIN($F$65,$H$65,$J$65)</formula>
    </cfRule>
  </conditionalFormatting>
  <conditionalFormatting sqref="F57 H57 J57">
    <cfRule type="expression" dxfId="77" priority="2">
      <formula>F57=MIN($F$57,$H$57,$J$57)</formula>
    </cfRule>
  </conditionalFormatting>
  <conditionalFormatting sqref="F66 H66 J66">
    <cfRule type="expression" dxfId="76" priority="1">
      <formula>F66=MIN($F$66,$H$66,$J$66)</formula>
    </cfRule>
  </conditionalFormatting>
  <dataValidations disablePrompts="1" count="1">
    <dataValidation type="list" allowBlank="1" showInputMessage="1" showErrorMessage="1" sqref="A7:A56" xr:uid="{00000000-0002-0000-0000-000000000000}">
      <formula1>$L$8:$L$15</formula1>
    </dataValidation>
  </dataValidations>
  <pageMargins left="0.7" right="0.7" top="0.75" bottom="0.75" header="0.3" footer="0.3"/>
  <pageSetup scale="55" fitToHeight="0" orientation="portrait" verticalDpi="1200" r:id="rId1"/>
  <headerFooter>
    <oddFooter>&amp;RADA Compliant 11/19/2018</oddFooter>
  </headerFooter>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55"/>
  <sheetViews>
    <sheetView topLeftCell="A25" workbookViewId="0">
      <selection activeCell="B55" sqref="B55"/>
    </sheetView>
  </sheetViews>
  <sheetFormatPr defaultRowHeight="15"/>
  <cols>
    <col min="2" max="2" width="25.85546875" customWidth="1"/>
  </cols>
  <sheetData>
    <row r="3" spans="1:2">
      <c r="A3" t="b">
        <f>F9=MIN($F$9,$H$9,$J$9)</f>
        <v>1</v>
      </c>
      <c r="B3" t="s">
        <v>28</v>
      </c>
    </row>
    <row r="4" spans="1:2">
      <c r="A4" t="b">
        <f>F10=MIN($F$10,$H$10,$J$10)</f>
        <v>1</v>
      </c>
      <c r="B4" t="s">
        <v>29</v>
      </c>
    </row>
    <row r="5" spans="1:2">
      <c r="A5" t="b">
        <f>F11=MIN($F$11,$H$11,$J$11)</f>
        <v>1</v>
      </c>
      <c r="B5" t="s">
        <v>30</v>
      </c>
    </row>
    <row r="6" spans="1:2">
      <c r="A6" t="b">
        <f>F12=MIN($F$12,$H$12,$J$12)</f>
        <v>1</v>
      </c>
      <c r="B6" t="s">
        <v>31</v>
      </c>
    </row>
    <row r="7" spans="1:2">
      <c r="A7" t="b">
        <f>F13=MIN($F$13,$H$13,$J$13)</f>
        <v>1</v>
      </c>
      <c r="B7" t="s">
        <v>32</v>
      </c>
    </row>
    <row r="8" spans="1:2">
      <c r="A8" t="b">
        <f>F14=MIN($F$14,$H$14,$J$14)</f>
        <v>1</v>
      </c>
      <c r="B8" t="s">
        <v>33</v>
      </c>
    </row>
    <row r="9" spans="1:2">
      <c r="A9" t="b">
        <f>F15=MIN($F$15,$H$15,$J$15)</f>
        <v>1</v>
      </c>
      <c r="B9" t="s">
        <v>34</v>
      </c>
    </row>
    <row r="10" spans="1:2">
      <c r="A10" t="b">
        <f>F16=MIN($F$16,$H$16,$J$16)</f>
        <v>1</v>
      </c>
      <c r="B10" t="s">
        <v>35</v>
      </c>
    </row>
    <row r="11" spans="1:2">
      <c r="A11" t="b">
        <f>F17=MIN($F$17,$H$17,$J$17)</f>
        <v>1</v>
      </c>
      <c r="B11" t="s">
        <v>36</v>
      </c>
    </row>
    <row r="12" spans="1:2">
      <c r="A12" t="b">
        <f>F18=MIN($F$18,$H$18,$J$18)</f>
        <v>1</v>
      </c>
      <c r="B12" t="s">
        <v>37</v>
      </c>
    </row>
    <row r="13" spans="1:2">
      <c r="A13" t="b">
        <f>F19=MIN($F$19,$H$19,$J$19)</f>
        <v>1</v>
      </c>
      <c r="B13" t="s">
        <v>38</v>
      </c>
    </row>
    <row r="14" spans="1:2">
      <c r="A14" t="b">
        <f>F20=MIN($F$20,$H$20,$J$20)</f>
        <v>1</v>
      </c>
      <c r="B14" t="s">
        <v>39</v>
      </c>
    </row>
    <row r="15" spans="1:2">
      <c r="A15" t="b">
        <f>F21=MIN($F$21,$H$21,$J$21)</f>
        <v>1</v>
      </c>
      <c r="B15" t="s">
        <v>40</v>
      </c>
    </row>
    <row r="16" spans="1:2">
      <c r="A16" t="b">
        <f>F22=MIN($F$22,$H$22,$J$22)</f>
        <v>1</v>
      </c>
      <c r="B16" t="s">
        <v>41</v>
      </c>
    </row>
    <row r="17" spans="1:2">
      <c r="A17" t="b">
        <f>F23=MIN($F$23,$H$23,$J$23)</f>
        <v>1</v>
      </c>
      <c r="B17" t="s">
        <v>42</v>
      </c>
    </row>
    <row r="18" spans="1:2">
      <c r="A18" t="b">
        <f>F24=MIN($F$24,$H$24,$J$24)</f>
        <v>1</v>
      </c>
      <c r="B18" t="s">
        <v>43</v>
      </c>
    </row>
    <row r="19" spans="1:2">
      <c r="A19" t="b">
        <f>F25=MIN($F$25,$H$25,$J$25)</f>
        <v>1</v>
      </c>
      <c r="B19" t="s">
        <v>44</v>
      </c>
    </row>
    <row r="20" spans="1:2">
      <c r="A20" t="b">
        <f>F26=MIN($F$26,$H$26,$J$26)</f>
        <v>1</v>
      </c>
      <c r="B20" t="s">
        <v>45</v>
      </c>
    </row>
    <row r="21" spans="1:2">
      <c r="A21" t="b">
        <f>F27=MIN($F$27,$H$27,$J$27)</f>
        <v>1</v>
      </c>
      <c r="B21" t="s">
        <v>46</v>
      </c>
    </row>
    <row r="22" spans="1:2">
      <c r="A22" t="b">
        <f>F28=MIN($F$28,$H$28,$J$28)</f>
        <v>1</v>
      </c>
      <c r="B22" t="s">
        <v>47</v>
      </c>
    </row>
    <row r="23" spans="1:2">
      <c r="A23" t="b">
        <f>F29=MIN($F$29,$H$29,$J$29)</f>
        <v>1</v>
      </c>
      <c r="B23" t="s">
        <v>48</v>
      </c>
    </row>
    <row r="24" spans="1:2">
      <c r="A24" t="b">
        <f>F30=MIN($F$30,$H$30,$J30)</f>
        <v>1</v>
      </c>
      <c r="B24" t="s">
        <v>49</v>
      </c>
    </row>
    <row r="25" spans="1:2">
      <c r="A25" t="b">
        <f>F31=MIN($F$31,$H$31,$J$31)</f>
        <v>1</v>
      </c>
      <c r="B25" t="s">
        <v>50</v>
      </c>
    </row>
    <row r="26" spans="1:2">
      <c r="A26" t="b">
        <f>F32=MIN($F$32,$H$32,$J$32)</f>
        <v>1</v>
      </c>
      <c r="B26" t="s">
        <v>51</v>
      </c>
    </row>
    <row r="27" spans="1:2">
      <c r="A27" t="b">
        <f>F33=MIN($F$33,$H$33,$J$33)</f>
        <v>1</v>
      </c>
      <c r="B27" t="s">
        <v>52</v>
      </c>
    </row>
    <row r="28" spans="1:2">
      <c r="A28" t="b">
        <f>F34=MIN($F$34,$H$34,$J$34)</f>
        <v>1</v>
      </c>
      <c r="B28" t="s">
        <v>53</v>
      </c>
    </row>
    <row r="29" spans="1:2">
      <c r="A29" t="b">
        <f>F35=MIN($F$35,$H$35,$J$35)</f>
        <v>1</v>
      </c>
      <c r="B29" t="s">
        <v>54</v>
      </c>
    </row>
    <row r="30" spans="1:2">
      <c r="A30" t="b">
        <f>F36=MIN($F$36,$H$36,$J$36)</f>
        <v>1</v>
      </c>
      <c r="B30" t="s">
        <v>55</v>
      </c>
    </row>
    <row r="31" spans="1:2">
      <c r="A31" t="b">
        <f>F37=MIN($F$37,$H$37,$J$37)</f>
        <v>1</v>
      </c>
      <c r="B31" t="s">
        <v>56</v>
      </c>
    </row>
    <row r="32" spans="1:2">
      <c r="A32" t="b">
        <f>F38=MIN($F$38,$H$38,$J$38)</f>
        <v>1</v>
      </c>
      <c r="B32" t="s">
        <v>57</v>
      </c>
    </row>
    <row r="33" spans="1:2">
      <c r="A33" t="b">
        <f>F39=MIN($F$39,$H$39,$J$39)</f>
        <v>1</v>
      </c>
      <c r="B33" t="s">
        <v>58</v>
      </c>
    </row>
    <row r="34" spans="1:2">
      <c r="A34" t="b">
        <f>F40=MIN($F$40,$H$40,$J$40)</f>
        <v>1</v>
      </c>
      <c r="B34" t="s">
        <v>59</v>
      </c>
    </row>
    <row r="35" spans="1:2">
      <c r="A35" t="b">
        <f>F41=MIN($F$41,$H$41,$J$41)</f>
        <v>1</v>
      </c>
      <c r="B35" t="s">
        <v>60</v>
      </c>
    </row>
    <row r="36" spans="1:2">
      <c r="A36" t="b">
        <f>F42=MIN($F$42,$H$42,$J$42)</f>
        <v>1</v>
      </c>
      <c r="B36" t="s">
        <v>61</v>
      </c>
    </row>
    <row r="37" spans="1:2">
      <c r="A37" t="b">
        <f>F43=MIN($F$43,$H$43,$J$43)</f>
        <v>1</v>
      </c>
      <c r="B37" t="s">
        <v>62</v>
      </c>
    </row>
    <row r="38" spans="1:2">
      <c r="A38" t="b">
        <f>F44=MIN($F$44,$H$44,$J$44)</f>
        <v>1</v>
      </c>
      <c r="B38" t="s">
        <v>63</v>
      </c>
    </row>
    <row r="39" spans="1:2">
      <c r="A39" t="b">
        <f>F45=MIN($F$45,$H$45,$J$45)</f>
        <v>1</v>
      </c>
      <c r="B39" t="s">
        <v>64</v>
      </c>
    </row>
    <row r="40" spans="1:2">
      <c r="A40" t="b">
        <f>F46=MIN($F$46,$H$46,$J$46)</f>
        <v>1</v>
      </c>
      <c r="B40" t="s">
        <v>65</v>
      </c>
    </row>
    <row r="41" spans="1:2">
      <c r="A41" t="b">
        <f>F47=MIN($F$47,$H$47,$J$47)</f>
        <v>1</v>
      </c>
      <c r="B41" t="s">
        <v>66</v>
      </c>
    </row>
    <row r="42" spans="1:2">
      <c r="A42" t="b">
        <f>F48=MIN($F$48,$H$48,$J$48)</f>
        <v>1</v>
      </c>
      <c r="B42" t="s">
        <v>67</v>
      </c>
    </row>
    <row r="43" spans="1:2">
      <c r="A43" t="b">
        <f>F49=MIN($F$49,$H$49,$J$49)</f>
        <v>1</v>
      </c>
      <c r="B43" t="s">
        <v>68</v>
      </c>
    </row>
    <row r="44" spans="1:2">
      <c r="A44" t="b">
        <f>F50=MIN($F$50,$H$50,$J$50)</f>
        <v>1</v>
      </c>
      <c r="B44" t="s">
        <v>69</v>
      </c>
    </row>
    <row r="45" spans="1:2">
      <c r="A45" t="b">
        <f>F51=MIN($F$51,$H$51,$J$51)</f>
        <v>1</v>
      </c>
      <c r="B45" t="s">
        <v>70</v>
      </c>
    </row>
    <row r="46" spans="1:2">
      <c r="A46" t="b">
        <f>F52=MIN($F$52,$H$52,$J$52)</f>
        <v>1</v>
      </c>
      <c r="B46" t="s">
        <v>71</v>
      </c>
    </row>
    <row r="47" spans="1:2">
      <c r="A47" t="b">
        <f>F53=MIN($F$53,$H$53,$J$53)</f>
        <v>1</v>
      </c>
      <c r="B47" t="s">
        <v>72</v>
      </c>
    </row>
    <row r="48" spans="1:2">
      <c r="A48" t="b">
        <f>F54=MIN($F$54,$H$54,$J$54)</f>
        <v>1</v>
      </c>
      <c r="B48" t="s">
        <v>73</v>
      </c>
    </row>
    <row r="49" spans="1:2">
      <c r="A49" t="b">
        <f>F55=MIN($F$55,$H$55,$J55)</f>
        <v>1</v>
      </c>
      <c r="B49" t="s">
        <v>74</v>
      </c>
    </row>
    <row r="50" spans="1:2">
      <c r="A50" t="b">
        <f>F56=MIN($F$56,$H$56,$J$56)</f>
        <v>1</v>
      </c>
      <c r="B50" t="s">
        <v>75</v>
      </c>
    </row>
    <row r="51" spans="1:2">
      <c r="A51" t="b">
        <f>F57=MIN($F$57,$H$57,$J$57)</f>
        <v>1</v>
      </c>
      <c r="B51" t="s">
        <v>76</v>
      </c>
    </row>
    <row r="52" spans="1:2">
      <c r="A52" t="b">
        <f>F58=MIN($F$58,$H$58,$J$58)</f>
        <v>1</v>
      </c>
      <c r="B52" t="s">
        <v>77</v>
      </c>
    </row>
    <row r="53" spans="1:2">
      <c r="A53" t="b">
        <f>F59=MIN($F$59,$H$59,$J$59)</f>
        <v>1</v>
      </c>
      <c r="B53" t="s">
        <v>78</v>
      </c>
    </row>
    <row r="55" spans="1:2">
      <c r="A55" t="b">
        <f>F66=MIN($F$66,$H$66,$J$66)</f>
        <v>1</v>
      </c>
      <c r="B55"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2">
      <vt:variant>
        <vt:lpstr>Worksheets</vt:lpstr>
      </vt:variant>
      <vt:variant>
        <vt:i4>2</vt:i4>
      </vt:variant>
    </vt:vector>
  </HeadingPairs>
  <TitlesOfParts>
    <vt:vector baseType="lpstr" size="2">
      <vt:lpstr>Cost Comparison</vt:lpstr>
      <vt:lpstr>Sheet2</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