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080" yWindow="4440" windowWidth="15600" windowHeight="11745"/>
  </bookViews>
  <sheets>
    <sheet name="Schedule" sheetId="4" r:id="rId1"/>
  </sheets>
  <definedNames>
    <definedName name="_xlnm.Print_Area" localSheetId="0">Schedule!$B$14:$AG$114</definedName>
    <definedName name="_xlnm.Print_Titles" localSheetId="0">Schedule!$B:$B,Schedule!$15:$16</definedName>
    <definedName name="Schedule_First_Day">Schedule!$C$15</definedName>
    <definedName name="ScheduleDates" localSheetId="0">Schedule!A$16</definedName>
    <definedName name="Shade_Weekends">Schedule!$E$9</definedName>
    <definedName name="Show_Minutes">Schedule!$E$7</definedName>
    <definedName name="Start_Date">Schedule!$E$5</definedName>
    <definedName name="Start_Day">Schedule!$F$5</definedName>
    <definedName name="Start_Time">Schedule!$H$5</definedName>
    <definedName name="Time_Format">Schedule!$H$7</definedName>
  </definedNames>
  <calcPr calcId="125725"/>
</workbook>
</file>

<file path=xl/calcChain.xml><?xml version="1.0" encoding="utf-8"?>
<calcChain xmlns="http://schemas.openxmlformats.org/spreadsheetml/2006/main">
  <c r="B14" i="4"/>
  <c r="AG16" l="1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6"/>
  <c r="C15"/>
  <c r="F5"/>
  <c r="B113"/>
  <c r="B112"/>
  <c r="B111"/>
  <c r="B109"/>
  <c r="B108"/>
  <c r="B107"/>
  <c r="B105"/>
  <c r="B104"/>
  <c r="B103"/>
  <c r="B101"/>
  <c r="B100"/>
  <c r="B99"/>
  <c r="B97"/>
  <c r="B96"/>
  <c r="B95"/>
  <c r="B93"/>
  <c r="B92"/>
  <c r="B91"/>
  <c r="B89"/>
  <c r="B88"/>
  <c r="B87"/>
  <c r="B85"/>
  <c r="B84"/>
  <c r="B83"/>
  <c r="B81"/>
  <c r="B80"/>
  <c r="B79"/>
  <c r="B77"/>
  <c r="B76"/>
  <c r="B75"/>
  <c r="B73"/>
  <c r="B72"/>
  <c r="B71"/>
  <c r="B69"/>
  <c r="B68"/>
  <c r="B67"/>
  <c r="B65"/>
  <c r="B64"/>
  <c r="B63"/>
  <c r="B61"/>
  <c r="B60"/>
  <c r="B59"/>
  <c r="B57"/>
  <c r="B56"/>
  <c r="B55"/>
  <c r="B53"/>
  <c r="B52"/>
  <c r="B51"/>
  <c r="B49"/>
  <c r="B48"/>
  <c r="B47"/>
  <c r="B45"/>
  <c r="B44"/>
  <c r="B43"/>
  <c r="B41"/>
  <c r="B40"/>
  <c r="B39"/>
  <c r="B37"/>
  <c r="B36"/>
  <c r="B35"/>
  <c r="B33"/>
  <c r="B32"/>
  <c r="B31"/>
  <c r="B29"/>
  <c r="B28"/>
  <c r="B27"/>
  <c r="B25"/>
  <c r="B24"/>
  <c r="B23"/>
  <c r="B21"/>
  <c r="B19"/>
  <c r="B20"/>
  <c r="I7"/>
  <c r="B110"/>
  <c r="B106"/>
  <c r="B102"/>
  <c r="B98"/>
  <c r="B94"/>
  <c r="B90"/>
  <c r="B86"/>
  <c r="B82"/>
  <c r="B78"/>
  <c r="B74"/>
  <c r="B70"/>
  <c r="B66"/>
  <c r="B62"/>
  <c r="B58"/>
  <c r="B54"/>
  <c r="B50"/>
  <c r="B46"/>
  <c r="B42"/>
  <c r="B38"/>
  <c r="B34"/>
  <c r="B30"/>
  <c r="B26"/>
  <c r="B22"/>
  <c r="B18"/>
</calcChain>
</file>

<file path=xl/comments1.xml><?xml version="1.0" encoding="utf-8"?>
<comments xmlns="http://schemas.openxmlformats.org/spreadsheetml/2006/main">
  <authors>
    <author>SA</author>
  </authors>
  <commentList>
    <comment ref="G1" authorId="0">
      <text>
        <r>
          <rPr>
            <sz val="9"/>
            <color indexed="62"/>
            <rFont val="Tahoma"/>
            <family val="2"/>
          </rPr>
          <t>With WinCalendar you can import appointment data to layouts like this._x000D_
Supported data sources:_x000D_
 -Outlook Calendar_x000D_
 -Google Calendar_x000D_
 -Yahoo Calendar_x000D_
 -Any Calendar that supports ICAL export</t>
        </r>
      </text>
    </comment>
    <comment ref="H5" authorId="0">
      <text>
        <r>
          <rPr>
            <sz val="9"/>
            <color indexed="62"/>
            <rFont val="Tahoma"/>
            <family val="2"/>
          </rPr>
          <t xml:space="preserve">The first hour visible on this schedule going from top to bottom             </t>
        </r>
      </text>
    </comment>
  </commentList>
</comments>
</file>

<file path=xl/sharedStrings.xml><?xml version="1.0" encoding="utf-8"?>
<sst xmlns="http://schemas.openxmlformats.org/spreadsheetml/2006/main" count="13" uniqueCount="13">
  <si>
    <t>h AM/PM</t>
  </si>
  <si>
    <t>Start Time</t>
  </si>
  <si>
    <t>Time Format</t>
  </si>
  <si>
    <t xml:space="preserve">Start Date </t>
  </si>
  <si>
    <t xml:space="preserve">Show Minutes? </t>
  </si>
  <si>
    <t xml:space="preserve">Shade Weekends? </t>
  </si>
  <si>
    <r>
      <rPr>
        <b/>
        <sz val="10"/>
        <color indexed="39"/>
        <rFont val="Wingdings 3"/>
        <family val="1"/>
        <charset val="2"/>
      </rPr>
      <t>u</t>
    </r>
    <r>
      <rPr>
        <b/>
        <sz val="10"/>
        <color indexed="39"/>
        <rFont val="Calibri"/>
        <family val="2"/>
      </rPr>
      <t xml:space="preserve"> Options for this customizable Schedule Template</t>
    </r>
  </si>
  <si>
    <t>WinCalendar.com/Schedule-Template</t>
  </si>
  <si>
    <r>
      <t xml:space="preserve">Created with </t>
    </r>
    <r>
      <rPr>
        <b/>
        <sz val="10"/>
        <color rgb="FF0070C0"/>
        <rFont val="Arial"/>
        <family val="2"/>
      </rPr>
      <t>WinCalendar</t>
    </r>
    <r>
      <rPr>
        <sz val="9"/>
        <color theme="4" tint="-0.499984740745262"/>
        <rFont val="Arial"/>
        <family val="2"/>
      </rPr>
      <t xml:space="preserve"> Calendar Maker.</t>
    </r>
  </si>
  <si>
    <r>
      <t xml:space="preserve">Need less than full 24 hours or 31 days?  No problem, just select </t>
    </r>
    <r>
      <rPr>
        <i/>
        <sz val="8"/>
        <color theme="4" tint="-0.499984740745262"/>
        <rFont val="Calibri"/>
        <family val="2"/>
      </rPr>
      <t xml:space="preserve">bottom </t>
    </r>
    <r>
      <rPr>
        <sz val="8"/>
        <color theme="4" tint="-0.499984740745262"/>
        <rFont val="Calibri"/>
        <family val="2"/>
      </rPr>
      <t xml:space="preserve">rows or </t>
    </r>
    <r>
      <rPr>
        <i/>
        <sz val="8"/>
        <color theme="4" tint="-0.499984740745262"/>
        <rFont val="Calibri"/>
        <family val="2"/>
      </rPr>
      <t xml:space="preserve">end </t>
    </r>
    <r>
      <rPr>
        <sz val="8"/>
        <color theme="4" tint="-0.499984740745262"/>
        <rFont val="Calibri"/>
        <family val="2"/>
      </rPr>
      <t>columns and delete them.</t>
    </r>
  </si>
  <si>
    <r>
      <t xml:space="preserve">Courtesy of </t>
    </r>
    <r>
      <rPr>
        <b/>
        <sz val="10"/>
        <color rgb="FF0070C0"/>
        <rFont val="Calibri"/>
        <family val="2"/>
      </rPr>
      <t xml:space="preserve">WinCalendar.com  </t>
    </r>
  </si>
  <si>
    <t>For more schedule templates courtesy of WinCalendar see:</t>
  </si>
  <si>
    <t>Work Schedule Calendar Template - Customizable</t>
  </si>
</sst>
</file>

<file path=xl/styles.xml><?xml version="1.0" encoding="utf-8"?>
<styleSheet xmlns="http://schemas.openxmlformats.org/spreadsheetml/2006/main">
  <numFmts count="4">
    <numFmt numFmtId="164" formatCode="dddd"/>
    <numFmt numFmtId="165" formatCode="mmm\ d"/>
    <numFmt numFmtId="166" formatCode="[$-409]h:mm\ AM/PM;@"/>
    <numFmt numFmtId="167" formatCode="ddd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8"/>
      <color indexed="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6"/>
      <name val="Calibri"/>
      <family val="2"/>
    </font>
    <font>
      <sz val="9"/>
      <color indexed="62"/>
      <name val="Tahoma"/>
      <family val="2"/>
    </font>
    <font>
      <b/>
      <sz val="10"/>
      <color indexed="39"/>
      <name val="Calibri"/>
      <family val="2"/>
    </font>
    <font>
      <b/>
      <sz val="10"/>
      <color indexed="39"/>
      <name val="Wingdings 3"/>
      <family val="1"/>
      <charset val="2"/>
    </font>
    <font>
      <b/>
      <sz val="9"/>
      <color indexed="18"/>
      <name val="Arial Narrow"/>
      <family val="2"/>
    </font>
    <font>
      <b/>
      <sz val="9"/>
      <color indexed="18"/>
      <name val="Arial"/>
      <family val="2"/>
    </font>
    <font>
      <sz val="8"/>
      <name val="Calibri"/>
      <family val="2"/>
    </font>
    <font>
      <sz val="9"/>
      <name val="Calibri"/>
      <family val="2"/>
    </font>
    <font>
      <b/>
      <sz val="10"/>
      <color rgb="FFFFFFFF"/>
      <name val="Arial Narrow"/>
      <family val="2"/>
    </font>
    <font>
      <sz val="9"/>
      <color theme="4" tint="-0.249977111117893"/>
      <name val="Calibri"/>
      <family val="2"/>
    </font>
    <font>
      <sz val="10"/>
      <color theme="0" tint="-0.249977111117893"/>
      <name val="Calibri"/>
      <family val="2"/>
    </font>
    <font>
      <b/>
      <sz val="10"/>
      <color theme="4" tint="-0.249977111117893"/>
      <name val="Calibri"/>
      <family val="2"/>
    </font>
    <font>
      <sz val="10"/>
      <color theme="4" tint="-0.249977111117893"/>
      <name val="Calibri"/>
      <family val="2"/>
    </font>
    <font>
      <u/>
      <sz val="10"/>
      <color theme="4" tint="-0.249977111117893"/>
      <name val="Arial"/>
      <family val="2"/>
    </font>
    <font>
      <sz val="8"/>
      <color theme="0" tint="-0.749992370372631"/>
      <name val="Calibri"/>
      <family val="2"/>
    </font>
    <font>
      <sz val="8"/>
      <color theme="4" tint="-0.249977111117893"/>
      <name val="Calibri"/>
      <family val="2"/>
    </font>
    <font>
      <sz val="10"/>
      <color theme="0" tint="-9.9978637043366805E-2"/>
      <name val="Calibri"/>
      <family val="2"/>
    </font>
    <font>
      <sz val="8"/>
      <color theme="0" tint="-9.9978637043366805E-2"/>
      <name val="Calibri"/>
      <family val="2"/>
    </font>
    <font>
      <b/>
      <sz val="9"/>
      <color rgb="FF000000"/>
      <name val="Arial"/>
      <family val="2"/>
    </font>
    <font>
      <b/>
      <sz val="7"/>
      <color theme="4" tint="-0.249977111117893"/>
      <name val="Arial"/>
      <family val="2"/>
    </font>
    <font>
      <b/>
      <sz val="11"/>
      <color rgb="FFFFFFFF"/>
      <name val="Arial Narrow"/>
      <family val="2"/>
    </font>
    <font>
      <b/>
      <sz val="14"/>
      <color rgb="FFFFFFFF"/>
      <name val="Arial Narrow"/>
      <family val="2"/>
    </font>
    <font>
      <sz val="8"/>
      <color theme="0" tint="-0.499984740745262"/>
      <name val="Calibri"/>
      <family val="2"/>
    </font>
    <font>
      <sz val="8"/>
      <color theme="0" tint="-0.499984740745262"/>
      <name val="Arial"/>
      <family val="2"/>
    </font>
    <font>
      <u/>
      <sz val="8"/>
      <color theme="0" tint="-0.499984740745262"/>
      <name val="Arial"/>
      <family val="2"/>
    </font>
    <font>
      <sz val="9"/>
      <color theme="4" tint="-0.499984740745262"/>
      <name val="Arial"/>
      <family val="2"/>
    </font>
    <font>
      <sz val="10"/>
      <color theme="4" tint="-0.499984740745262"/>
      <name val="Calibri"/>
      <family val="2"/>
    </font>
    <font>
      <sz val="8"/>
      <color theme="4" tint="-0.499984740745262"/>
      <name val="Calibri"/>
      <family val="2"/>
    </font>
    <font>
      <i/>
      <sz val="8"/>
      <color theme="4" tint="-0.499984740745262"/>
      <name val="Calibri"/>
      <family val="2"/>
    </font>
    <font>
      <b/>
      <sz val="14"/>
      <color theme="4" tint="-0.499984740745262"/>
      <name val="Calibri"/>
      <family val="2"/>
    </font>
    <font>
      <b/>
      <sz val="10"/>
      <color rgb="FF0070C0"/>
      <name val="Arial"/>
      <family val="2"/>
    </font>
    <font>
      <b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D9"/>
        <bgColor indexed="64"/>
      </patternFill>
    </fill>
  </fills>
  <borders count="35">
    <border>
      <left/>
      <right/>
      <top/>
      <bottom/>
      <diagonal/>
    </border>
    <border>
      <left style="medium">
        <color indexed="31"/>
      </left>
      <right/>
      <top/>
      <bottom/>
      <diagonal/>
    </border>
    <border>
      <left style="medium">
        <color indexed="31"/>
      </left>
      <right/>
      <top style="thin">
        <color indexed="31"/>
      </top>
      <bottom/>
      <diagonal/>
    </border>
    <border>
      <left style="medium">
        <color indexed="31"/>
      </left>
      <right/>
      <top/>
      <bottom style="medium">
        <color indexed="31"/>
      </bottom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/>
      <bottom/>
      <diagonal/>
    </border>
    <border>
      <left/>
      <right style="medium">
        <color indexed="22"/>
      </right>
      <top style="medium">
        <color indexed="31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31"/>
      </top>
      <bottom style="thin">
        <color indexed="22"/>
      </bottom>
      <diagonal/>
    </border>
    <border>
      <left/>
      <right/>
      <top/>
      <bottom style="medium">
        <color indexed="31"/>
      </bottom>
      <diagonal/>
    </border>
    <border>
      <left style="medium">
        <color indexed="31"/>
      </left>
      <right style="thin">
        <color theme="0" tint="-0.24994659260841701"/>
      </right>
      <top style="medium">
        <color indexed="31"/>
      </top>
      <bottom/>
      <diagonal/>
    </border>
    <border>
      <left style="medium">
        <color indexed="31"/>
      </left>
      <right style="thin">
        <color theme="0" tint="-0.24994659260841701"/>
      </right>
      <top/>
      <bottom/>
      <diagonal/>
    </border>
    <border>
      <left style="thin">
        <color rgb="FF969696"/>
      </left>
      <right/>
      <top/>
      <bottom/>
      <diagonal/>
    </border>
    <border>
      <left style="thin">
        <color rgb="FF969696"/>
      </left>
      <right style="thin">
        <color indexed="22"/>
      </right>
      <top/>
      <bottom/>
      <diagonal/>
    </border>
    <border>
      <left style="thin">
        <color rgb="FF969696"/>
      </left>
      <right style="medium">
        <color indexed="31"/>
      </right>
      <top/>
      <bottom/>
      <diagonal/>
    </border>
    <border>
      <left style="thin">
        <color rgb="FF969696"/>
      </left>
      <right/>
      <top style="thin">
        <color indexed="31"/>
      </top>
      <bottom/>
      <diagonal/>
    </border>
    <border>
      <left style="thin">
        <color rgb="FF969696"/>
      </left>
      <right style="thin">
        <color indexed="22"/>
      </right>
      <top style="thin">
        <color indexed="31"/>
      </top>
      <bottom/>
      <diagonal/>
    </border>
    <border>
      <left style="thin">
        <color rgb="FF969696"/>
      </left>
      <right style="medium">
        <color indexed="31"/>
      </right>
      <top style="thin">
        <color indexed="31"/>
      </top>
      <bottom/>
      <diagonal/>
    </border>
    <border>
      <left style="thin">
        <color rgb="FF969696"/>
      </left>
      <right style="thin">
        <color indexed="22"/>
      </right>
      <top/>
      <bottom style="medium">
        <color indexed="31"/>
      </bottom>
      <diagonal/>
    </border>
    <border>
      <left style="thin">
        <color rgb="FF969696"/>
      </left>
      <right style="medium">
        <color indexed="31"/>
      </right>
      <top/>
      <bottom style="medium">
        <color indexed="31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rgb="FF969696"/>
      </left>
      <right/>
      <top/>
      <bottom style="hair">
        <color rgb="FFC0C0C0"/>
      </bottom>
      <diagonal/>
    </border>
    <border>
      <left style="thin">
        <color rgb="FF969696"/>
      </left>
      <right style="thin">
        <color indexed="22"/>
      </right>
      <top/>
      <bottom style="hair">
        <color rgb="FFC0C0C0"/>
      </bottom>
      <diagonal/>
    </border>
    <border>
      <left style="thin">
        <color rgb="FF969696"/>
      </left>
      <right style="medium">
        <color indexed="31"/>
      </right>
      <top/>
      <bottom style="hair">
        <color rgb="FFC0C0C0"/>
      </bottom>
      <diagonal/>
    </border>
    <border>
      <left style="thin">
        <color rgb="FF969696"/>
      </left>
      <right style="thin">
        <color rgb="FF969696"/>
      </right>
      <top/>
      <bottom style="medium">
        <color indexed="31"/>
      </bottom>
      <diagonal/>
    </border>
    <border>
      <left style="medium">
        <color theme="1" tint="-0.24994659260841701"/>
      </left>
      <right style="thin">
        <color theme="0" tint="-0.24994659260841701"/>
      </right>
      <top style="medium">
        <color theme="1" tint="-0.24994659260841701"/>
      </top>
      <bottom style="thin">
        <color theme="0" tint="-0.24994659260841701"/>
      </bottom>
      <diagonal/>
    </border>
    <border>
      <left style="medium">
        <color theme="1" tint="-0.24994659260841701"/>
      </left>
      <right/>
      <top style="medium">
        <color theme="1" tint="-0.24994659260841701"/>
      </top>
      <bottom style="thin">
        <color theme="0" tint="-0.24994659260841701"/>
      </bottom>
      <diagonal/>
    </border>
    <border>
      <left style="medium">
        <color indexed="31"/>
      </left>
      <right/>
      <top/>
      <bottom style="hair">
        <color rgb="FFC0C0C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" fillId="0" borderId="0"/>
    <xf numFmtId="0" fontId="1" fillId="0" borderId="0" applyNumberFormat="0" applyFont="0" applyFill="0" applyBorder="0" applyProtection="0">
      <alignment horizontal="right"/>
    </xf>
    <xf numFmtId="49" fontId="5" fillId="4" borderId="0" applyBorder="0" applyProtection="0">
      <alignment horizontal="left" vertical="top" wrapText="1"/>
    </xf>
  </cellStyleXfs>
  <cellXfs count="80">
    <xf numFmtId="0" fontId="0" fillId="0" borderId="0" xfId="0"/>
    <xf numFmtId="0" fontId="4" fillId="0" borderId="0" xfId="3" applyFont="1"/>
    <xf numFmtId="49" fontId="4" fillId="0" borderId="0" xfId="3" applyNumberFormat="1" applyFont="1" applyAlignment="1">
      <alignment horizontal="right"/>
    </xf>
    <xf numFmtId="0" fontId="4" fillId="0" borderId="0" xfId="3" applyFont="1" applyAlignment="1">
      <alignment horizontal="right"/>
    </xf>
    <xf numFmtId="49" fontId="4" fillId="0" borderId="0" xfId="3" applyNumberFormat="1" applyFont="1"/>
    <xf numFmtId="0" fontId="4" fillId="5" borderId="0" xfId="3" applyFont="1" applyFill="1"/>
    <xf numFmtId="0" fontId="2" fillId="5" borderId="0" xfId="1" applyFill="1" applyAlignment="1" applyProtection="1">
      <alignment horizontal="left"/>
    </xf>
    <xf numFmtId="164" fontId="16" fillId="2" borderId="9" xfId="3" applyNumberFormat="1" applyFont="1" applyFill="1" applyBorder="1" applyAlignment="1">
      <alignment horizontal="center" shrinkToFit="1"/>
    </xf>
    <xf numFmtId="164" fontId="16" fillId="2" borderId="10" xfId="3" applyNumberFormat="1" applyFont="1" applyFill="1" applyBorder="1" applyAlignment="1">
      <alignment horizontal="center" shrinkToFit="1"/>
    </xf>
    <xf numFmtId="0" fontId="6" fillId="6" borderId="11" xfId="3" applyFont="1" applyFill="1" applyBorder="1" applyAlignment="1">
      <alignment horizontal="left" vertical="top" wrapText="1"/>
    </xf>
    <xf numFmtId="0" fontId="6" fillId="6" borderId="12" xfId="3" applyFont="1" applyFill="1" applyBorder="1" applyAlignment="1">
      <alignment horizontal="left" vertical="top" wrapText="1"/>
    </xf>
    <xf numFmtId="0" fontId="6" fillId="6" borderId="13" xfId="3" applyFont="1" applyFill="1" applyBorder="1" applyAlignment="1">
      <alignment horizontal="left" vertical="top" wrapText="1"/>
    </xf>
    <xf numFmtId="0" fontId="7" fillId="6" borderId="14" xfId="3" applyFont="1" applyFill="1" applyBorder="1" applyAlignment="1">
      <alignment horizontal="left" vertical="top" wrapText="1"/>
    </xf>
    <xf numFmtId="0" fontId="7" fillId="6" borderId="15" xfId="3" applyFont="1" applyFill="1" applyBorder="1" applyAlignment="1">
      <alignment horizontal="left" vertical="top" wrapText="1"/>
    </xf>
    <xf numFmtId="0" fontId="7" fillId="6" borderId="16" xfId="3" applyFont="1" applyFill="1" applyBorder="1" applyAlignment="1">
      <alignment horizontal="left" vertical="top" wrapText="1"/>
    </xf>
    <xf numFmtId="0" fontId="7" fillId="6" borderId="11" xfId="3" applyFont="1" applyFill="1" applyBorder="1" applyAlignment="1">
      <alignment horizontal="left" vertical="top" wrapText="1"/>
    </xf>
    <xf numFmtId="0" fontId="7" fillId="6" borderId="12" xfId="3" applyFont="1" applyFill="1" applyBorder="1" applyAlignment="1">
      <alignment horizontal="left" vertical="top" wrapText="1"/>
    </xf>
    <xf numFmtId="0" fontId="7" fillId="6" borderId="13" xfId="3" applyFont="1" applyFill="1" applyBorder="1" applyAlignment="1">
      <alignment horizontal="left" vertical="top" wrapText="1"/>
    </xf>
    <xf numFmtId="0" fontId="7" fillId="6" borderId="17" xfId="3" applyFont="1" applyFill="1" applyBorder="1" applyAlignment="1">
      <alignment horizontal="left" vertical="top" wrapText="1"/>
    </xf>
    <xf numFmtId="0" fontId="7" fillId="6" borderId="18" xfId="3" applyFont="1" applyFill="1" applyBorder="1" applyAlignment="1">
      <alignment horizontal="left" vertical="top" wrapText="1"/>
    </xf>
    <xf numFmtId="0" fontId="4" fillId="5" borderId="19" xfId="3" applyFont="1" applyFill="1" applyBorder="1"/>
    <xf numFmtId="0" fontId="17" fillId="5" borderId="0" xfId="3" applyFont="1" applyFill="1" applyAlignment="1">
      <alignment horizontal="left"/>
    </xf>
    <xf numFmtId="0" fontId="18" fillId="5" borderId="0" xfId="3" applyFont="1" applyFill="1"/>
    <xf numFmtId="0" fontId="18" fillId="5" borderId="19" xfId="3" applyFont="1" applyFill="1" applyBorder="1"/>
    <xf numFmtId="0" fontId="19" fillId="5" borderId="20" xfId="3" applyFont="1" applyFill="1" applyBorder="1" applyAlignment="1">
      <alignment horizontal="right"/>
    </xf>
    <xf numFmtId="0" fontId="20" fillId="5" borderId="21" xfId="3" applyFont="1" applyFill="1" applyBorder="1"/>
    <xf numFmtId="0" fontId="21" fillId="5" borderId="20" xfId="1" applyFont="1" applyFill="1" applyBorder="1" applyAlignment="1" applyProtection="1">
      <alignment horizontal="left"/>
    </xf>
    <xf numFmtId="0" fontId="20" fillId="5" borderId="0" xfId="3" applyFont="1" applyFill="1" applyBorder="1"/>
    <xf numFmtId="0" fontId="4" fillId="5" borderId="0" xfId="3" applyFont="1" applyFill="1" applyBorder="1"/>
    <xf numFmtId="22" fontId="23" fillId="5" borderId="21" xfId="3" applyNumberFormat="1" applyFont="1" applyFill="1" applyBorder="1"/>
    <xf numFmtId="0" fontId="20" fillId="5" borderId="20" xfId="3" applyFont="1" applyFill="1" applyBorder="1"/>
    <xf numFmtId="0" fontId="4" fillId="5" borderId="21" xfId="3" applyFont="1" applyFill="1" applyBorder="1"/>
    <xf numFmtId="0" fontId="2" fillId="5" borderId="22" xfId="1" applyFill="1" applyBorder="1" applyAlignment="1" applyProtection="1">
      <alignment horizontal="left"/>
    </xf>
    <xf numFmtId="0" fontId="20" fillId="5" borderId="23" xfId="3" applyFont="1" applyFill="1" applyBorder="1" applyAlignment="1">
      <alignment horizontal="right"/>
    </xf>
    <xf numFmtId="0" fontId="4" fillId="5" borderId="23" xfId="3" applyFont="1" applyFill="1" applyBorder="1"/>
    <xf numFmtId="0" fontId="22" fillId="5" borderId="23" xfId="3" applyFont="1" applyFill="1" applyBorder="1" applyAlignment="1">
      <alignment horizontal="left"/>
    </xf>
    <xf numFmtId="0" fontId="4" fillId="5" borderId="24" xfId="3" applyFont="1" applyFill="1" applyBorder="1"/>
    <xf numFmtId="0" fontId="23" fillId="5" borderId="19" xfId="3" applyFont="1" applyFill="1" applyBorder="1"/>
    <xf numFmtId="0" fontId="24" fillId="7" borderId="25" xfId="3" applyFont="1" applyFill="1" applyBorder="1"/>
    <xf numFmtId="0" fontId="25" fillId="7" borderId="25" xfId="3" applyFont="1" applyFill="1" applyBorder="1" applyAlignment="1">
      <alignment horizontal="left"/>
    </xf>
    <xf numFmtId="0" fontId="24" fillId="7" borderId="26" xfId="3" applyFont="1" applyFill="1" applyBorder="1"/>
    <xf numFmtId="0" fontId="4" fillId="5" borderId="20" xfId="3" applyFont="1" applyFill="1" applyBorder="1"/>
    <xf numFmtId="0" fontId="7" fillId="6" borderId="27" xfId="3" applyFont="1" applyFill="1" applyBorder="1" applyAlignment="1">
      <alignment horizontal="left" vertical="top" wrapText="1"/>
    </xf>
    <xf numFmtId="0" fontId="7" fillId="6" borderId="28" xfId="3" applyFont="1" applyFill="1" applyBorder="1" applyAlignment="1">
      <alignment horizontal="left" vertical="top" wrapText="1"/>
    </xf>
    <xf numFmtId="0" fontId="7" fillId="6" borderId="29" xfId="3" applyFont="1" applyFill="1" applyBorder="1" applyAlignment="1">
      <alignment horizontal="left" vertical="top" wrapText="1"/>
    </xf>
    <xf numFmtId="0" fontId="7" fillId="6" borderId="30" xfId="3" applyFont="1" applyFill="1" applyBorder="1" applyAlignment="1">
      <alignment horizontal="left" vertical="top" wrapText="1"/>
    </xf>
    <xf numFmtId="0" fontId="26" fillId="8" borderId="31" xfId="3" applyFont="1" applyFill="1" applyBorder="1" applyAlignment="1">
      <alignment horizontal="center" shrinkToFit="1"/>
    </xf>
    <xf numFmtId="20" fontId="26" fillId="8" borderId="31" xfId="3" applyNumberFormat="1" applyFont="1" applyFill="1" applyBorder="1" applyAlignment="1">
      <alignment horizontal="center" shrinkToFit="1"/>
    </xf>
    <xf numFmtId="166" fontId="26" fillId="8" borderId="31" xfId="3" applyNumberFormat="1" applyFont="1" applyFill="1" applyBorder="1" applyAlignment="1">
      <alignment horizontal="center" shrinkToFit="1"/>
    </xf>
    <xf numFmtId="14" fontId="26" fillId="8" borderId="32" xfId="3" applyNumberFormat="1" applyFont="1" applyFill="1" applyBorder="1" applyAlignment="1">
      <alignment horizontal="center" shrinkToFit="1"/>
    </xf>
    <xf numFmtId="0" fontId="12" fillId="3" borderId="1" xfId="3" applyFont="1" applyFill="1" applyBorder="1" applyAlignment="1">
      <alignment horizontal="right"/>
    </xf>
    <xf numFmtId="18" fontId="13" fillId="3" borderId="2" xfId="3" applyNumberFormat="1" applyFont="1" applyFill="1" applyBorder="1" applyAlignment="1">
      <alignment horizontal="center" vertical="top"/>
    </xf>
    <xf numFmtId="20" fontId="27" fillId="3" borderId="33" xfId="3" quotePrefix="1" applyNumberFormat="1" applyFont="1" applyFill="1" applyBorder="1" applyAlignment="1">
      <alignment horizontal="center" vertical="top"/>
    </xf>
    <xf numFmtId="0" fontId="27" fillId="3" borderId="1" xfId="3" applyFont="1" applyFill="1" applyBorder="1" applyAlignment="1">
      <alignment horizontal="center" vertical="top"/>
    </xf>
    <xf numFmtId="0" fontId="27" fillId="3" borderId="3" xfId="3" applyFont="1" applyFill="1" applyBorder="1" applyAlignment="1">
      <alignment horizontal="center" vertical="top"/>
    </xf>
    <xf numFmtId="165" fontId="28" fillId="2" borderId="4" xfId="3" applyNumberFormat="1" applyFont="1" applyFill="1" applyBorder="1" applyAlignment="1">
      <alignment horizontal="center" shrinkToFit="1"/>
    </xf>
    <xf numFmtId="165" fontId="28" fillId="2" borderId="5" xfId="3" applyNumberFormat="1" applyFont="1" applyFill="1" applyBorder="1" applyAlignment="1">
      <alignment horizontal="center" shrinkToFit="1"/>
    </xf>
    <xf numFmtId="167" fontId="29" fillId="2" borderId="6" xfId="3" applyNumberFormat="1" applyFont="1" applyFill="1" applyBorder="1" applyAlignment="1">
      <alignment horizontal="center" shrinkToFit="1"/>
    </xf>
    <xf numFmtId="167" fontId="29" fillId="2" borderId="7" xfId="3" applyNumberFormat="1" applyFont="1" applyFill="1" applyBorder="1" applyAlignment="1">
      <alignment horizontal="center" shrinkToFit="1"/>
    </xf>
    <xf numFmtId="0" fontId="14" fillId="0" borderId="0" xfId="3" applyFont="1"/>
    <xf numFmtId="0" fontId="14" fillId="0" borderId="0" xfId="3" applyFont="1" applyAlignment="1">
      <alignment horizontal="right"/>
    </xf>
    <xf numFmtId="0" fontId="30" fillId="0" borderId="0" xfId="3" applyFont="1" applyAlignment="1">
      <alignment horizontal="right"/>
    </xf>
    <xf numFmtId="0" fontId="30" fillId="0" borderId="0" xfId="3" applyFont="1" applyAlignment="1">
      <alignment horizontal="left"/>
    </xf>
    <xf numFmtId="0" fontId="31" fillId="0" borderId="0" xfId="3" applyFont="1" applyAlignment="1">
      <alignment horizontal="right"/>
    </xf>
    <xf numFmtId="0" fontId="32" fillId="0" borderId="0" xfId="1" applyFont="1" applyAlignment="1" applyProtection="1">
      <alignment horizontal="left"/>
    </xf>
    <xf numFmtId="0" fontId="30" fillId="0" borderId="0" xfId="3" applyFont="1"/>
    <xf numFmtId="0" fontId="10" fillId="7" borderId="34" xfId="3" applyFont="1" applyFill="1" applyBorder="1" applyAlignment="1">
      <alignment horizontal="left"/>
    </xf>
    <xf numFmtId="0" fontId="15" fillId="5" borderId="19" xfId="3" applyFont="1" applyFill="1" applyBorder="1" applyAlignment="1">
      <alignment horizontal="right"/>
    </xf>
    <xf numFmtId="0" fontId="33" fillId="5" borderId="0" xfId="1" applyFont="1" applyFill="1" applyAlignment="1" applyProtection="1">
      <alignment horizontal="center"/>
    </xf>
    <xf numFmtId="0" fontId="34" fillId="5" borderId="0" xfId="3" applyFont="1" applyFill="1"/>
    <xf numFmtId="0" fontId="35" fillId="5" borderId="19" xfId="3" applyFont="1" applyFill="1" applyBorder="1"/>
    <xf numFmtId="0" fontId="34" fillId="5" borderId="19" xfId="3" applyFont="1" applyFill="1" applyBorder="1"/>
    <xf numFmtId="0" fontId="34" fillId="5" borderId="0" xfId="3" applyFont="1" applyFill="1" applyBorder="1" applyAlignment="1">
      <alignment horizontal="right"/>
    </xf>
    <xf numFmtId="0" fontId="34" fillId="5" borderId="0" xfId="3" applyFont="1" applyFill="1" applyBorder="1"/>
    <xf numFmtId="0" fontId="35" fillId="5" borderId="0" xfId="3" applyFont="1" applyFill="1" applyBorder="1" applyAlignment="1">
      <alignment horizontal="left"/>
    </xf>
    <xf numFmtId="164" fontId="35" fillId="5" borderId="0" xfId="3" applyNumberFormat="1" applyFont="1" applyFill="1" applyBorder="1" applyAlignment="1">
      <alignment horizontal="left"/>
    </xf>
    <xf numFmtId="22" fontId="35" fillId="5" borderId="0" xfId="3" applyNumberFormat="1" applyFont="1" applyFill="1" applyBorder="1"/>
    <xf numFmtId="0" fontId="37" fillId="5" borderId="0" xfId="3" applyFont="1" applyFill="1" applyAlignment="1">
      <alignment horizontal="left"/>
    </xf>
    <xf numFmtId="0" fontId="8" fillId="0" borderId="8" xfId="3" applyFont="1" applyFill="1" applyBorder="1" applyAlignment="1">
      <alignment horizontal="left"/>
    </xf>
    <xf numFmtId="0" fontId="33" fillId="5" borderId="0" xfId="1" applyFont="1" applyFill="1" applyAlignment="1" applyProtection="1">
      <alignment horizontal="center"/>
    </xf>
  </cellXfs>
  <cellStyles count="6">
    <cellStyle name="Hyperlink" xfId="1" builtinId="8"/>
    <cellStyle name="justBold" xfId="2"/>
    <cellStyle name="Normal" xfId="0" builtinId="0"/>
    <cellStyle name="Normal 2" xfId="3"/>
    <cellStyle name="RightAlign" xfId="4"/>
    <cellStyle name="WinCalendar_BlankCells_11" xfId="5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9F9E1"/>
      <rgbColor rgb="00CCFFFF"/>
      <rgbColor rgb="00660066"/>
      <rgbColor rgb="00FF8080"/>
      <rgbColor rgb="00E8EEF7"/>
      <rgbColor rgb="001B58BB"/>
      <rgbColor rgb="00D7D7D7"/>
      <rgbColor rgb="00E6E6E6"/>
      <rgbColor rgb="00254061"/>
      <rgbColor rgb="00376091"/>
      <rgbColor rgb="00E2EBF7"/>
      <rgbColor rgb="00DBE5F1"/>
      <rgbColor rgb="00D4DDEC"/>
      <rgbColor rgb="00DCECE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winschedule.com/calendar-maker.html" TargetMode="External" Type="http://schemas.openxmlformats.org/officeDocument/2006/relationships/hyperlink"/>
<Relationship Id="rId2" Target="https://www.wincalendar.com/Schedule-Template" TargetMode="External" Type="http://schemas.openxmlformats.org/officeDocument/2006/relationships/hyperlink"/>
<Relationship Id="rId3" Target="https://www.wincalendar.com/Schedule-Template" TargetMode="External" Type="http://schemas.openxmlformats.org/officeDocument/2006/relationships/hyperlink"/>
<Relationship Id="rId4" Target="https://www.wincalendar.com/Schedule-Template" TargetMode="External" Type="http://schemas.openxmlformats.org/officeDocument/2006/relationships/hyperlink"/>
<Relationship Id="rId5" Target="../printerSettings/printerSettings1.bin" Type="http://schemas.openxmlformats.org/officeDocument/2006/relationships/printerSettings"/>
<Relationship Id="rId6" Target="../drawings/vmlDrawing1.vml" Type="http://schemas.openxmlformats.org/officeDocument/2006/relationships/vmlDrawing"/>
<Relationship Id="rId7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H129"/>
  <sheetViews>
    <sheetView showGridLines="0" tabSelected="1" zoomScaleNormal="100" zoomScaleSheetLayoutView="100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G17" sqref="G17"/>
    </sheetView>
  </sheetViews>
  <sheetFormatPr defaultRowHeight="12.75" outlineLevelRow="1"/>
  <cols>
    <col min="1" max="1" width="4" style="1" customWidth="1"/>
    <col min="2" max="2" width="8.28515625" style="3" customWidth="1"/>
    <col min="3" max="33" width="11.28515625" style="1" customWidth="1"/>
    <col min="34" max="16384" width="9.140625" style="1"/>
  </cols>
  <sheetData>
    <row r="1" spans="1:33" s="5" customFormat="1" ht="18.75" outlineLevel="1">
      <c r="A1" s="77" t="s">
        <v>12</v>
      </c>
      <c r="B1" s="77"/>
      <c r="C1" s="69"/>
      <c r="D1" s="69"/>
      <c r="E1" s="69"/>
      <c r="G1" s="79" t="s">
        <v>8</v>
      </c>
      <c r="H1" s="79"/>
      <c r="I1" s="79"/>
      <c r="J1" s="79"/>
    </row>
    <row r="2" spans="1:33" s="5" customFormat="1" ht="13.5" outlineLevel="1" thickBot="1">
      <c r="B2" s="6"/>
      <c r="E2" s="21"/>
      <c r="J2" s="22"/>
    </row>
    <row r="3" spans="1:33" s="5" customFormat="1" outlineLevel="1">
      <c r="C3" s="66" t="s">
        <v>6</v>
      </c>
      <c r="D3" s="38"/>
      <c r="E3" s="38"/>
      <c r="F3" s="38"/>
      <c r="G3" s="39"/>
      <c r="H3" s="38"/>
      <c r="I3" s="38"/>
      <c r="J3" s="40"/>
    </row>
    <row r="4" spans="1:33" s="5" customFormat="1" ht="13.5" outlineLevel="1" thickBot="1">
      <c r="C4" s="41"/>
      <c r="D4" s="28"/>
      <c r="E4" s="28"/>
      <c r="G4" s="28"/>
      <c r="H4" s="28"/>
      <c r="I4" s="28"/>
      <c r="J4" s="31"/>
    </row>
    <row r="5" spans="1:33" s="5" customFormat="1" outlineLevel="1">
      <c r="C5" s="24"/>
      <c r="D5" s="72" t="s">
        <v>3</v>
      </c>
      <c r="E5" s="49">
        <v>43101</v>
      </c>
      <c r="F5" s="75">
        <f>Start_Date</f>
        <v>43101</v>
      </c>
      <c r="G5" s="72" t="s">
        <v>1</v>
      </c>
      <c r="H5" s="48">
        <v>0</v>
      </c>
      <c r="I5" s="27"/>
      <c r="J5" s="25"/>
      <c r="P5" s="68"/>
      <c r="Q5" s="68"/>
      <c r="R5" s="68"/>
      <c r="S5" s="68"/>
    </row>
    <row r="6" spans="1:33" s="5" customFormat="1" ht="13.5" outlineLevel="1" thickBot="1">
      <c r="C6" s="26"/>
      <c r="D6" s="73"/>
      <c r="E6" s="28"/>
      <c r="G6" s="74"/>
      <c r="H6" s="28"/>
      <c r="I6" s="27"/>
      <c r="J6" s="25"/>
    </row>
    <row r="7" spans="1:33" s="5" customFormat="1" outlineLevel="1">
      <c r="C7" s="26"/>
      <c r="D7" s="72" t="s">
        <v>4</v>
      </c>
      <c r="E7" s="47" t="b">
        <v>1</v>
      </c>
      <c r="G7" s="72" t="s">
        <v>2</v>
      </c>
      <c r="H7" s="46" t="s">
        <v>0</v>
      </c>
      <c r="I7" s="76" t="str">
        <f ca="1">"Time Now: " &amp;TEXT(NOW(),Time_Format)</f>
        <v>Time Now: 1 PM</v>
      </c>
      <c r="J7" s="29"/>
    </row>
    <row r="8" spans="1:33" s="5" customFormat="1" ht="13.5" outlineLevel="1" thickBot="1">
      <c r="C8" s="30"/>
      <c r="D8" s="73"/>
      <c r="E8" s="28"/>
      <c r="G8" s="74"/>
      <c r="H8" s="28"/>
      <c r="I8" s="27"/>
      <c r="J8" s="25"/>
    </row>
    <row r="9" spans="1:33" s="5" customFormat="1" outlineLevel="1">
      <c r="C9" s="30"/>
      <c r="D9" s="72" t="s">
        <v>5</v>
      </c>
      <c r="E9" s="46" t="b">
        <v>1</v>
      </c>
      <c r="I9" s="28"/>
      <c r="J9" s="31"/>
    </row>
    <row r="10" spans="1:33" s="5" customFormat="1" ht="13.5" outlineLevel="1" thickBot="1">
      <c r="C10" s="32"/>
      <c r="D10" s="33"/>
      <c r="E10" s="34"/>
      <c r="F10" s="34"/>
      <c r="G10" s="35"/>
      <c r="H10" s="34"/>
      <c r="I10" s="34"/>
      <c r="J10" s="36"/>
    </row>
    <row r="11" spans="1:33" s="5" customFormat="1" outlineLevel="1">
      <c r="C11" s="69"/>
      <c r="D11" s="69"/>
      <c r="E11" s="69"/>
      <c r="F11" s="69"/>
      <c r="G11" s="69"/>
      <c r="H11" s="69"/>
      <c r="I11" s="69"/>
      <c r="J11" s="22"/>
    </row>
    <row r="12" spans="1:33" s="20" customFormat="1" outlineLevel="1">
      <c r="B12" s="37"/>
      <c r="C12" s="70" t="s">
        <v>9</v>
      </c>
      <c r="D12" s="71"/>
      <c r="E12" s="71"/>
      <c r="F12" s="71"/>
      <c r="G12" s="71"/>
      <c r="H12" s="71"/>
      <c r="I12" s="71"/>
      <c r="J12" s="23"/>
      <c r="AF12" s="67"/>
      <c r="AG12" s="67" t="s">
        <v>10</v>
      </c>
    </row>
    <row r="14" spans="1:33" ht="22.5" customHeight="1" thickBot="1">
      <c r="B14" s="78" t="str">
        <f>"Calendar Work E21Schedule Beginning " &amp; TEXT(Start_Date, "Dddd Mmmm D, YYYY")</f>
        <v>Calendar Work E21Schedule Beginning Monday January 1, 2018</v>
      </c>
      <c r="C14" s="78"/>
      <c r="D14" s="78"/>
      <c r="E14" s="78"/>
      <c r="F14" s="78"/>
      <c r="G14" s="78"/>
      <c r="H14" s="78"/>
      <c r="I14" s="78"/>
    </row>
    <row r="15" spans="1:33" ht="18">
      <c r="B15" s="7"/>
      <c r="C15" s="57">
        <f>Start_Date</f>
        <v>43101</v>
      </c>
      <c r="D15" s="58">
        <f>Start_Date+1</f>
        <v>43102</v>
      </c>
      <c r="E15" s="58">
        <f>Start_Date+2</f>
        <v>43103</v>
      </c>
      <c r="F15" s="58">
        <f>Start_Date+3</f>
        <v>43104</v>
      </c>
      <c r="G15" s="58">
        <f>Start_Date+4</f>
        <v>43105</v>
      </c>
      <c r="H15" s="58">
        <f>Start_Date+5</f>
        <v>43106</v>
      </c>
      <c r="I15" s="58">
        <f>Start_Date+6</f>
        <v>43107</v>
      </c>
      <c r="J15" s="58">
        <f>Start_Date+7</f>
        <v>43108</v>
      </c>
      <c r="K15" s="58">
        <f>Start_Date+8</f>
        <v>43109</v>
      </c>
      <c r="L15" s="58">
        <f>Start_Date+9</f>
        <v>43110</v>
      </c>
      <c r="M15" s="58">
        <f>Start_Date+10</f>
        <v>43111</v>
      </c>
      <c r="N15" s="58">
        <f>Start_Date+11</f>
        <v>43112</v>
      </c>
      <c r="O15" s="58">
        <f>Start_Date+12</f>
        <v>43113</v>
      </c>
      <c r="P15" s="58">
        <f>Start_Date+13</f>
        <v>43114</v>
      </c>
      <c r="Q15" s="58">
        <f>Start_Date+14</f>
        <v>43115</v>
      </c>
      <c r="R15" s="58">
        <f>Start_Date+15</f>
        <v>43116</v>
      </c>
      <c r="S15" s="58">
        <f>Start_Date+16</f>
        <v>43117</v>
      </c>
      <c r="T15" s="58">
        <f>Start_Date+17</f>
        <v>43118</v>
      </c>
      <c r="U15" s="58">
        <f>Start_Date+18</f>
        <v>43119</v>
      </c>
      <c r="V15" s="58">
        <f>Start_Date+19</f>
        <v>43120</v>
      </c>
      <c r="W15" s="58">
        <f>Start_Date+20</f>
        <v>43121</v>
      </c>
      <c r="X15" s="58">
        <f>Start_Date+21</f>
        <v>43122</v>
      </c>
      <c r="Y15" s="58">
        <f>Start_Date+22</f>
        <v>43123</v>
      </c>
      <c r="Z15" s="58">
        <f>Start_Date+23</f>
        <v>43124</v>
      </c>
      <c r="AA15" s="58">
        <f>Start_Date+24</f>
        <v>43125</v>
      </c>
      <c r="AB15" s="58">
        <f>Start_Date+25</f>
        <v>43126</v>
      </c>
      <c r="AC15" s="58">
        <f>Start_Date+26</f>
        <v>43127</v>
      </c>
      <c r="AD15" s="58">
        <f>Start_Date+27</f>
        <v>43128</v>
      </c>
      <c r="AE15" s="58">
        <f>Start_Date+28</f>
        <v>43129</v>
      </c>
      <c r="AF15" s="58">
        <f>Start_Date+29</f>
        <v>43130</v>
      </c>
      <c r="AG15" s="58">
        <f>Start_Date+30</f>
        <v>43131</v>
      </c>
    </row>
    <row r="16" spans="1:33" ht="16.5">
      <c r="B16" s="8"/>
      <c r="C16" s="55">
        <f>Start_Date</f>
        <v>43101</v>
      </c>
      <c r="D16" s="56">
        <f>Start_Date+1</f>
        <v>43102</v>
      </c>
      <c r="E16" s="56">
        <f>Start_Date+2</f>
        <v>43103</v>
      </c>
      <c r="F16" s="56">
        <f>Start_Date+3</f>
        <v>43104</v>
      </c>
      <c r="G16" s="56">
        <f>Start_Date+4</f>
        <v>43105</v>
      </c>
      <c r="H16" s="56">
        <f>Start_Date+5</f>
        <v>43106</v>
      </c>
      <c r="I16" s="56">
        <f>Start_Date+6</f>
        <v>43107</v>
      </c>
      <c r="J16" s="56">
        <f>Start_Date+7</f>
        <v>43108</v>
      </c>
      <c r="K16" s="56">
        <f>Start_Date+8</f>
        <v>43109</v>
      </c>
      <c r="L16" s="56">
        <f>Start_Date+9</f>
        <v>43110</v>
      </c>
      <c r="M16" s="56">
        <f>Start_Date+10</f>
        <v>43111</v>
      </c>
      <c r="N16" s="56">
        <f>Start_Date+11</f>
        <v>43112</v>
      </c>
      <c r="O16" s="56">
        <f>Start_Date+12</f>
        <v>43113</v>
      </c>
      <c r="P16" s="56">
        <f>Start_Date+13</f>
        <v>43114</v>
      </c>
      <c r="Q16" s="56">
        <f>Start_Date+14</f>
        <v>43115</v>
      </c>
      <c r="R16" s="56">
        <f>Start_Date+15</f>
        <v>43116</v>
      </c>
      <c r="S16" s="56">
        <f>Start_Date+16</f>
        <v>43117</v>
      </c>
      <c r="T16" s="56">
        <f>Start_Date+17</f>
        <v>43118</v>
      </c>
      <c r="U16" s="56">
        <f>Start_Date+18</f>
        <v>43119</v>
      </c>
      <c r="V16" s="56">
        <f>Start_Date+19</f>
        <v>43120</v>
      </c>
      <c r="W16" s="56">
        <f>Start_Date+20</f>
        <v>43121</v>
      </c>
      <c r="X16" s="56">
        <f>Start_Date+21</f>
        <v>43122</v>
      </c>
      <c r="Y16" s="56">
        <f>Start_Date+22</f>
        <v>43123</v>
      </c>
      <c r="Z16" s="56">
        <f>Start_Date+23</f>
        <v>43124</v>
      </c>
      <c r="AA16" s="56">
        <f>Start_Date+24</f>
        <v>43125</v>
      </c>
      <c r="AB16" s="56">
        <f>Start_Date+25</f>
        <v>43126</v>
      </c>
      <c r="AC16" s="56">
        <f>Start_Date+26</f>
        <v>43127</v>
      </c>
      <c r="AD16" s="56">
        <f>Start_Date+27</f>
        <v>43128</v>
      </c>
      <c r="AE16" s="56">
        <f>Start_Date+28</f>
        <v>43129</v>
      </c>
      <c r="AF16" s="56">
        <f>Start_Date+29</f>
        <v>43130</v>
      </c>
      <c r="AG16" s="56">
        <f>Start_Date+30</f>
        <v>43131</v>
      </c>
    </row>
    <row r="17" spans="1:34" ht="13.5">
      <c r="B17" s="50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1"/>
    </row>
    <row r="18" spans="1:34">
      <c r="A18" s="2"/>
      <c r="B18" s="51" t="str">
        <f>TEXT(Start_Time,Time_Format)</f>
        <v>12 AM</v>
      </c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4"/>
      <c r="AH18" s="4"/>
    </row>
    <row r="19" spans="1:34">
      <c r="A19" s="2"/>
      <c r="B19" s="52" t="str">
        <f>IF(Show_Minutes=TRUE,":15","")</f>
        <v>:15</v>
      </c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4"/>
      <c r="AH19" s="4"/>
    </row>
    <row r="20" spans="1:34">
      <c r="A20" s="2"/>
      <c r="B20" s="53" t="str">
        <f>IF(Show_Minutes=FALSE,"",":30")</f>
        <v>:30</v>
      </c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4"/>
    </row>
    <row r="21" spans="1:34">
      <c r="A21" s="2"/>
      <c r="B21" s="53" t="str">
        <f>IF(Show_Minutes=TRUE,":45","")</f>
        <v>:45</v>
      </c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4"/>
    </row>
    <row r="22" spans="1:34">
      <c r="A22" s="2"/>
      <c r="B22" s="51" t="str">
        <f>TEXT(Start_Time+TIME(1,0,0),Time_Format)</f>
        <v>1 AM</v>
      </c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4"/>
      <c r="AH22" s="4"/>
    </row>
    <row r="23" spans="1:34">
      <c r="A23" s="2"/>
      <c r="B23" s="52" t="str">
        <f>IF(Show_Minutes=TRUE,":15","")</f>
        <v>:15</v>
      </c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4"/>
      <c r="AH23" s="4"/>
    </row>
    <row r="24" spans="1:34">
      <c r="A24" s="2"/>
      <c r="B24" s="53" t="str">
        <f>IF(Show_Minutes=FALSE,"",":30")</f>
        <v>:30</v>
      </c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4"/>
    </row>
    <row r="25" spans="1:34">
      <c r="A25" s="2"/>
      <c r="B25" s="53" t="str">
        <f>IF(Show_Minutes=TRUE,":45","")</f>
        <v>:45</v>
      </c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4"/>
    </row>
    <row r="26" spans="1:34">
      <c r="A26" s="2"/>
      <c r="B26" s="51" t="str">
        <f>TEXT(Start_Time+TIME(2,0,0),Time_Format)</f>
        <v>2 AM</v>
      </c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/>
      <c r="AH26" s="4"/>
    </row>
    <row r="27" spans="1:34">
      <c r="A27" s="2"/>
      <c r="B27" s="52" t="str">
        <f>IF(Show_Minutes=TRUE,":15","")</f>
        <v>:15</v>
      </c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4"/>
      <c r="AH27" s="4"/>
    </row>
    <row r="28" spans="1:34">
      <c r="A28" s="2"/>
      <c r="B28" s="53" t="str">
        <f>IF(Show_Minutes=FALSE,"",":30")</f>
        <v>:30</v>
      </c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4"/>
    </row>
    <row r="29" spans="1:34">
      <c r="A29" s="2"/>
      <c r="B29" s="53" t="str">
        <f>IF(Show_Minutes=TRUE,":45","")</f>
        <v>:45</v>
      </c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4"/>
    </row>
    <row r="30" spans="1:34">
      <c r="A30" s="2"/>
      <c r="B30" s="51" t="str">
        <f>TEXT(Start_Time+TIME(3,0,0),Time_Format)</f>
        <v>3 AM</v>
      </c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4"/>
      <c r="AH30" s="4"/>
    </row>
    <row r="31" spans="1:34">
      <c r="A31" s="2"/>
      <c r="B31" s="52" t="str">
        <f>IF(Show_Minutes=TRUE,":15","")</f>
        <v>:15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4"/>
      <c r="AH31" s="4"/>
    </row>
    <row r="32" spans="1:34">
      <c r="A32" s="2"/>
      <c r="B32" s="53" t="str">
        <f>IF(Show_Minutes=FALSE,"",":30")</f>
        <v>:30</v>
      </c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4"/>
    </row>
    <row r="33" spans="1:34">
      <c r="A33" s="2"/>
      <c r="B33" s="53" t="str">
        <f>IF(Show_Minutes=TRUE,":45","")</f>
        <v>:45</v>
      </c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4"/>
    </row>
    <row r="34" spans="1:34">
      <c r="A34" s="2"/>
      <c r="B34" s="51" t="str">
        <f>TEXT(Start_Time+TIME(4,0,0),Time_Format)</f>
        <v>4 AM</v>
      </c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/>
      <c r="AH34" s="4"/>
    </row>
    <row r="35" spans="1:34">
      <c r="A35" s="2"/>
      <c r="B35" s="52" t="str">
        <f>IF(Show_Minutes=TRUE,":15","")</f>
        <v>:15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4"/>
      <c r="AH35" s="4"/>
    </row>
    <row r="36" spans="1:34">
      <c r="A36" s="2"/>
      <c r="B36" s="53" t="str">
        <f>IF(Show_Minutes=FALSE,"",":30")</f>
        <v>:30</v>
      </c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4"/>
    </row>
    <row r="37" spans="1:34">
      <c r="A37" s="2"/>
      <c r="B37" s="53" t="str">
        <f>IF(Show_Minutes=TRUE,":45","")</f>
        <v>:45</v>
      </c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4"/>
    </row>
    <row r="38" spans="1:34">
      <c r="A38" s="2"/>
      <c r="B38" s="51" t="str">
        <f>TEXT(Start_Time+TIME(5,0,0),Time_Format)</f>
        <v>5 AM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4"/>
      <c r="AH38" s="4"/>
    </row>
    <row r="39" spans="1:34">
      <c r="A39" s="2"/>
      <c r="B39" s="52" t="str">
        <f>IF(Show_Minutes=TRUE,":15","")</f>
        <v>:15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4"/>
      <c r="AH39" s="4"/>
    </row>
    <row r="40" spans="1:34">
      <c r="A40" s="2"/>
      <c r="B40" s="53" t="str">
        <f>IF(Show_Minutes=FALSE,"",":30")</f>
        <v>:30</v>
      </c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4"/>
    </row>
    <row r="41" spans="1:34">
      <c r="A41" s="2"/>
      <c r="B41" s="53" t="str">
        <f>IF(Show_Minutes=TRUE,":45","")</f>
        <v>:45</v>
      </c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4"/>
    </row>
    <row r="42" spans="1:34">
      <c r="A42" s="2"/>
      <c r="B42" s="51" t="str">
        <f>TEXT(Start_Time+TIME(6,0,0),Time_Format)</f>
        <v>6 AM</v>
      </c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4"/>
      <c r="AH42" s="4"/>
    </row>
    <row r="43" spans="1:34">
      <c r="A43" s="2"/>
      <c r="B43" s="52" t="str">
        <f>IF(Show_Minutes=TRUE,":15","")</f>
        <v>:15</v>
      </c>
      <c r="C43" s="42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4"/>
      <c r="AH43" s="4"/>
    </row>
    <row r="44" spans="1:34">
      <c r="A44" s="2"/>
      <c r="B44" s="53" t="str">
        <f>IF(Show_Minutes=FALSE,"",":30")</f>
        <v>:30</v>
      </c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4"/>
    </row>
    <row r="45" spans="1:34">
      <c r="A45" s="2"/>
      <c r="B45" s="53" t="str">
        <f>IF(Show_Minutes=TRUE,":45","")</f>
        <v>:45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4"/>
    </row>
    <row r="46" spans="1:34">
      <c r="A46" s="2"/>
      <c r="B46" s="51" t="str">
        <f>TEXT(Start_Time+TIME(7,0,0),Time_Format)</f>
        <v>7 AM</v>
      </c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  <c r="AH46" s="4"/>
    </row>
    <row r="47" spans="1:34">
      <c r="A47" s="2"/>
      <c r="B47" s="52" t="str">
        <f>IF(Show_Minutes=TRUE,":15","")</f>
        <v>:15</v>
      </c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4"/>
      <c r="AH47" s="4"/>
    </row>
    <row r="48" spans="1:34">
      <c r="A48" s="2"/>
      <c r="B48" s="53" t="str">
        <f>IF(Show_Minutes=FALSE,"",":30")</f>
        <v>:30</v>
      </c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4"/>
    </row>
    <row r="49" spans="1:34">
      <c r="A49" s="2"/>
      <c r="B49" s="53" t="str">
        <f>IF(Show_Minutes=TRUE,":45","")</f>
        <v>:45</v>
      </c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4"/>
    </row>
    <row r="50" spans="1:34">
      <c r="A50" s="2"/>
      <c r="B50" s="51" t="str">
        <f>TEXT(Start_Time+TIME(8,0,0),Time_Format)</f>
        <v>8 AM</v>
      </c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4"/>
      <c r="AH50" s="4"/>
    </row>
    <row r="51" spans="1:34">
      <c r="A51" s="2"/>
      <c r="B51" s="52" t="str">
        <f>IF(Show_Minutes=TRUE,":15","")</f>
        <v>:15</v>
      </c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4"/>
      <c r="AH51" s="4"/>
    </row>
    <row r="52" spans="1:34">
      <c r="A52" s="2"/>
      <c r="B52" s="53" t="str">
        <f>IF(Show_Minutes=FALSE,"",":30")</f>
        <v>:30</v>
      </c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4"/>
    </row>
    <row r="53" spans="1:34">
      <c r="A53" s="2"/>
      <c r="B53" s="53" t="str">
        <f>IF(Show_Minutes=TRUE,":45","")</f>
        <v>:45</v>
      </c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4"/>
    </row>
    <row r="54" spans="1:34">
      <c r="A54" s="2"/>
      <c r="B54" s="51" t="str">
        <f>TEXT(Start_Time+TIME(9,0,0),Time_Format)</f>
        <v>9 AM</v>
      </c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4"/>
      <c r="AH54" s="4"/>
    </row>
    <row r="55" spans="1:34">
      <c r="A55" s="2"/>
      <c r="B55" s="52" t="str">
        <f>IF(Show_Minutes=TRUE,":15","")</f>
        <v>:15</v>
      </c>
      <c r="C55" s="42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4"/>
      <c r="AH55" s="4"/>
    </row>
    <row r="56" spans="1:34">
      <c r="A56" s="2"/>
      <c r="B56" s="53" t="str">
        <f>IF(Show_Minutes=FALSE,"",":30")</f>
        <v>:30</v>
      </c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4"/>
    </row>
    <row r="57" spans="1:34">
      <c r="A57" s="2"/>
      <c r="B57" s="53" t="str">
        <f>IF(Show_Minutes=TRUE,":45","")</f>
        <v>:45</v>
      </c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4"/>
    </row>
    <row r="58" spans="1:34">
      <c r="A58" s="2"/>
      <c r="B58" s="51" t="str">
        <f>TEXT(Start_Time+TIME(10,0,0),Time_Format)</f>
        <v>10 AM</v>
      </c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4"/>
      <c r="AH58" s="4"/>
    </row>
    <row r="59" spans="1:34">
      <c r="A59" s="2"/>
      <c r="B59" s="52" t="str">
        <f>IF(Show_Minutes=TRUE,":15","")</f>
        <v>:15</v>
      </c>
      <c r="C59" s="42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4"/>
      <c r="AH59" s="4"/>
    </row>
    <row r="60" spans="1:34">
      <c r="A60" s="2"/>
      <c r="B60" s="53" t="str">
        <f>IF(Show_Minutes=FALSE,"",":30")</f>
        <v>:30</v>
      </c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4"/>
    </row>
    <row r="61" spans="1:34">
      <c r="A61" s="2"/>
      <c r="B61" s="53" t="str">
        <f>IF(Show_Minutes=TRUE,":45","")</f>
        <v>:45</v>
      </c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4"/>
    </row>
    <row r="62" spans="1:34">
      <c r="A62" s="2"/>
      <c r="B62" s="51" t="str">
        <f>TEXT(Start_Time+TIME(11,0,0),Time_Format)</f>
        <v>11 AM</v>
      </c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4"/>
      <c r="AH62" s="4"/>
    </row>
    <row r="63" spans="1:34">
      <c r="A63" s="2"/>
      <c r="B63" s="52" t="str">
        <f>IF(Show_Minutes=TRUE,":15","")</f>
        <v>:15</v>
      </c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4"/>
      <c r="AH63" s="4"/>
    </row>
    <row r="64" spans="1:34">
      <c r="A64" s="2"/>
      <c r="B64" s="53" t="str">
        <f>IF(Show_Minutes=FALSE,"",":30")</f>
        <v>:30</v>
      </c>
      <c r="C64" s="15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4"/>
    </row>
    <row r="65" spans="1:34">
      <c r="A65" s="2"/>
      <c r="B65" s="53" t="str">
        <f>IF(Show_Minutes=TRUE,":45","")</f>
        <v>:45</v>
      </c>
      <c r="C65" s="15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4"/>
    </row>
    <row r="66" spans="1:34">
      <c r="A66" s="2"/>
      <c r="B66" s="51" t="str">
        <f>TEXT(Start_Time+TIME(12,0,0),Time_Format)</f>
        <v>12 PM</v>
      </c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4"/>
      <c r="AH66" s="4"/>
    </row>
    <row r="67" spans="1:34">
      <c r="A67" s="2"/>
      <c r="B67" s="52" t="str">
        <f>IF(Show_Minutes=TRUE,":15","")</f>
        <v>:15</v>
      </c>
      <c r="C67" s="42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4"/>
      <c r="AH67" s="4"/>
    </row>
    <row r="68" spans="1:34">
      <c r="A68" s="2"/>
      <c r="B68" s="53" t="str">
        <f>IF(Show_Minutes=FALSE,"",":30")</f>
        <v>:30</v>
      </c>
      <c r="C68" s="15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4"/>
    </row>
    <row r="69" spans="1:34">
      <c r="A69" s="2"/>
      <c r="B69" s="53" t="str">
        <f>IF(Show_Minutes=TRUE,":45","")</f>
        <v>:45</v>
      </c>
      <c r="C69" s="15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4"/>
    </row>
    <row r="70" spans="1:34">
      <c r="A70" s="2"/>
      <c r="B70" s="51" t="str">
        <f>TEXT(Start_Time+TIME(13,0,0),Time_Format)</f>
        <v>1 PM</v>
      </c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4"/>
      <c r="AH70" s="4"/>
    </row>
    <row r="71" spans="1:34">
      <c r="A71" s="2"/>
      <c r="B71" s="52" t="str">
        <f>IF(Show_Minutes=TRUE,":15","")</f>
        <v>:15</v>
      </c>
      <c r="C71" s="42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4"/>
      <c r="AH71" s="4"/>
    </row>
    <row r="72" spans="1:34">
      <c r="A72" s="2"/>
      <c r="B72" s="53" t="str">
        <f>IF(Show_Minutes=FALSE,"",":30")</f>
        <v>:30</v>
      </c>
      <c r="C72" s="15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4"/>
    </row>
    <row r="73" spans="1:34">
      <c r="A73" s="2"/>
      <c r="B73" s="53" t="str">
        <f>IF(Show_Minutes=TRUE,":45","")</f>
        <v>:45</v>
      </c>
      <c r="C73" s="15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4"/>
    </row>
    <row r="74" spans="1:34">
      <c r="A74" s="2"/>
      <c r="B74" s="51" t="str">
        <f>TEXT(Start_Time+TIME(14,0,0),Time_Format)</f>
        <v>2 PM</v>
      </c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4"/>
      <c r="AH74" s="4"/>
    </row>
    <row r="75" spans="1:34">
      <c r="A75" s="2"/>
      <c r="B75" s="52" t="str">
        <f>IF(Show_Minutes=TRUE,":15","")</f>
        <v>:15</v>
      </c>
      <c r="C75" s="42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4"/>
      <c r="AH75" s="4"/>
    </row>
    <row r="76" spans="1:34">
      <c r="A76" s="2"/>
      <c r="B76" s="53" t="str">
        <f>IF(Show_Minutes=FALSE,"",":30")</f>
        <v>:30</v>
      </c>
      <c r="C76" s="15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4"/>
    </row>
    <row r="77" spans="1:34">
      <c r="A77" s="2"/>
      <c r="B77" s="53" t="str">
        <f>IF(Show_Minutes=TRUE,":45","")</f>
        <v>:45</v>
      </c>
      <c r="C77" s="15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4"/>
    </row>
    <row r="78" spans="1:34">
      <c r="A78" s="2"/>
      <c r="B78" s="51" t="str">
        <f>TEXT(Start_Time+TIME(15,0,0),Time_Format)</f>
        <v>3 PM</v>
      </c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4"/>
      <c r="AH78" s="4"/>
    </row>
    <row r="79" spans="1:34">
      <c r="A79" s="2"/>
      <c r="B79" s="52" t="str">
        <f>IF(Show_Minutes=TRUE,":15","")</f>
        <v>:15</v>
      </c>
      <c r="C79" s="42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4"/>
      <c r="AH79" s="4"/>
    </row>
    <row r="80" spans="1:34">
      <c r="A80" s="2"/>
      <c r="B80" s="53" t="str">
        <f>IF(Show_Minutes=FALSE,"",":30")</f>
        <v>:30</v>
      </c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4"/>
    </row>
    <row r="81" spans="1:34">
      <c r="A81" s="2"/>
      <c r="B81" s="53" t="str">
        <f>IF(Show_Minutes=TRUE,":45","")</f>
        <v>:45</v>
      </c>
      <c r="C81" s="15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4"/>
    </row>
    <row r="82" spans="1:34">
      <c r="A82" s="2"/>
      <c r="B82" s="51" t="str">
        <f>TEXT(Start_Time+TIME(16,0,0),Time_Format)</f>
        <v>4 PM</v>
      </c>
      <c r="C82" s="1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4"/>
      <c r="AH82" s="4"/>
    </row>
    <row r="83" spans="1:34">
      <c r="A83" s="2"/>
      <c r="B83" s="52" t="str">
        <f>IF(Show_Minutes=TRUE,":15","")</f>
        <v>:15</v>
      </c>
      <c r="C83" s="42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4"/>
      <c r="AH83" s="4"/>
    </row>
    <row r="84" spans="1:34">
      <c r="A84" s="2"/>
      <c r="B84" s="53" t="str">
        <f>IF(Show_Minutes=FALSE,"",":30")</f>
        <v>:30</v>
      </c>
      <c r="C84" s="1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4"/>
    </row>
    <row r="85" spans="1:34">
      <c r="A85" s="2"/>
      <c r="B85" s="53" t="str">
        <f>IF(Show_Minutes=TRUE,":45","")</f>
        <v>:45</v>
      </c>
      <c r="C85" s="15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4"/>
    </row>
    <row r="86" spans="1:34">
      <c r="A86" s="2"/>
      <c r="B86" s="51" t="str">
        <f>TEXT(Start_Time+TIME(17,0,0),Time_Format)</f>
        <v>5 PM</v>
      </c>
      <c r="C86" s="1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4"/>
      <c r="AH86" s="4"/>
    </row>
    <row r="87" spans="1:34">
      <c r="A87" s="2"/>
      <c r="B87" s="52" t="str">
        <f>IF(Show_Minutes=TRUE,":15","")</f>
        <v>:15</v>
      </c>
      <c r="C87" s="42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4"/>
      <c r="AH87" s="4"/>
    </row>
    <row r="88" spans="1:34">
      <c r="A88" s="2"/>
      <c r="B88" s="53" t="str">
        <f>IF(Show_Minutes=FALSE,"",":30")</f>
        <v>:30</v>
      </c>
      <c r="C88" s="15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4"/>
    </row>
    <row r="89" spans="1:34">
      <c r="A89" s="2"/>
      <c r="B89" s="53" t="str">
        <f>IF(Show_Minutes=TRUE,":45","")</f>
        <v>:45</v>
      </c>
      <c r="C89" s="15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4"/>
    </row>
    <row r="90" spans="1:34">
      <c r="A90" s="2"/>
      <c r="B90" s="51" t="str">
        <f>TEXT(Start_Time+TIME(18,0,0),Time_Format)</f>
        <v>6 PM</v>
      </c>
      <c r="C90" s="1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4"/>
      <c r="AH90" s="4"/>
    </row>
    <row r="91" spans="1:34">
      <c r="A91" s="2"/>
      <c r="B91" s="52" t="str">
        <f>IF(Show_Minutes=TRUE,":15","")</f>
        <v>:15</v>
      </c>
      <c r="C91" s="42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4"/>
      <c r="AH91" s="4"/>
    </row>
    <row r="92" spans="1:34">
      <c r="A92" s="2"/>
      <c r="B92" s="53" t="str">
        <f>IF(Show_Minutes=FALSE,"",":30")</f>
        <v>:30</v>
      </c>
      <c r="C92" s="1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4"/>
    </row>
    <row r="93" spans="1:34">
      <c r="A93" s="2"/>
      <c r="B93" s="53" t="str">
        <f>IF(Show_Minutes=TRUE,":45","")</f>
        <v>:45</v>
      </c>
      <c r="C93" s="1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4"/>
    </row>
    <row r="94" spans="1:34">
      <c r="A94" s="2"/>
      <c r="B94" s="51" t="str">
        <f>TEXT(Start_Time+TIME(19,0,0),Time_Format)</f>
        <v>7 PM</v>
      </c>
      <c r="C94" s="1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4"/>
      <c r="AH94" s="4"/>
    </row>
    <row r="95" spans="1:34">
      <c r="A95" s="2"/>
      <c r="B95" s="52" t="str">
        <f>IF(Show_Minutes=TRUE,":15","")</f>
        <v>:15</v>
      </c>
      <c r="C95" s="42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4"/>
      <c r="AH95" s="4"/>
    </row>
    <row r="96" spans="1:34">
      <c r="A96" s="2"/>
      <c r="B96" s="53" t="str">
        <f>IF(Show_Minutes=FALSE,"",":30")</f>
        <v>:30</v>
      </c>
      <c r="C96" s="15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4"/>
    </row>
    <row r="97" spans="1:34">
      <c r="A97" s="2"/>
      <c r="B97" s="53" t="str">
        <f>IF(Show_Minutes=TRUE,":45","")</f>
        <v>:45</v>
      </c>
      <c r="C97" s="15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4"/>
    </row>
    <row r="98" spans="1:34">
      <c r="A98" s="2"/>
      <c r="B98" s="51" t="str">
        <f>TEXT(Start_Time+TIME(20,0,0),Time_Format)</f>
        <v>8 PM</v>
      </c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4"/>
      <c r="AH98" s="4"/>
    </row>
    <row r="99" spans="1:34">
      <c r="A99" s="2"/>
      <c r="B99" s="52" t="str">
        <f>IF(Show_Minutes=TRUE,":15","")</f>
        <v>:15</v>
      </c>
      <c r="C99" s="42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4"/>
      <c r="AH99" s="4"/>
    </row>
    <row r="100" spans="1:34">
      <c r="A100" s="2"/>
      <c r="B100" s="53" t="str">
        <f>IF(Show_Minutes=FALSE,"",":30")</f>
        <v>:30</v>
      </c>
      <c r="C100" s="15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4"/>
    </row>
    <row r="101" spans="1:34">
      <c r="A101" s="2"/>
      <c r="B101" s="53" t="str">
        <f>IF(Show_Minutes=TRUE,":45","")</f>
        <v>:45</v>
      </c>
      <c r="C101" s="15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4"/>
    </row>
    <row r="102" spans="1:34">
      <c r="A102" s="2"/>
      <c r="B102" s="51" t="str">
        <f>TEXT(Start_Time+TIME(21,0,0),Time_Format)</f>
        <v>9 PM</v>
      </c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4"/>
      <c r="AH102" s="4"/>
    </row>
    <row r="103" spans="1:34">
      <c r="A103" s="2"/>
      <c r="B103" s="52" t="str">
        <f>IF(Show_Minutes=TRUE,":15","")</f>
        <v>:15</v>
      </c>
      <c r="C103" s="42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4"/>
      <c r="AH103" s="4"/>
    </row>
    <row r="104" spans="1:34">
      <c r="A104" s="2"/>
      <c r="B104" s="53" t="str">
        <f>IF(Show_Minutes=FALSE,"",":30")</f>
        <v>:30</v>
      </c>
      <c r="C104" s="15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4"/>
    </row>
    <row r="105" spans="1:34">
      <c r="A105" s="2"/>
      <c r="B105" s="53" t="str">
        <f>IF(Show_Minutes=TRUE,":45","")</f>
        <v>:45</v>
      </c>
      <c r="C105" s="15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4"/>
    </row>
    <row r="106" spans="1:34">
      <c r="A106" s="2"/>
      <c r="B106" s="51" t="str">
        <f>TEXT(Start_Time+TIME(22,0,0),Time_Format)</f>
        <v>10 PM</v>
      </c>
      <c r="C106" s="1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4"/>
      <c r="AH106" s="4"/>
    </row>
    <row r="107" spans="1:34">
      <c r="A107" s="2"/>
      <c r="B107" s="52" t="str">
        <f>IF(Show_Minutes=TRUE,":15","")</f>
        <v>:15</v>
      </c>
      <c r="C107" s="42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4"/>
      <c r="AH107" s="4"/>
    </row>
    <row r="108" spans="1:34">
      <c r="A108" s="2"/>
      <c r="B108" s="53" t="str">
        <f>IF(Show_Minutes=FALSE,"",":30")</f>
        <v>:30</v>
      </c>
      <c r="C108" s="15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4"/>
    </row>
    <row r="109" spans="1:34">
      <c r="A109" s="2"/>
      <c r="B109" s="53" t="str">
        <f>IF(Show_Minutes=TRUE,":45","")</f>
        <v>:45</v>
      </c>
      <c r="C109" s="15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4"/>
    </row>
    <row r="110" spans="1:34">
      <c r="A110" s="2"/>
      <c r="B110" s="51" t="str">
        <f>TEXT(Start_Time+TIME(23,0,0),Time_Format)</f>
        <v>11 PM</v>
      </c>
      <c r="C110" s="12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4"/>
      <c r="AH110" s="4"/>
    </row>
    <row r="111" spans="1:34">
      <c r="A111" s="2"/>
      <c r="B111" s="52" t="str">
        <f>IF(Show_Minutes=TRUE,":15","")</f>
        <v>:15</v>
      </c>
      <c r="C111" s="42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4"/>
      <c r="AH111" s="4"/>
    </row>
    <row r="112" spans="1:34">
      <c r="A112" s="2"/>
      <c r="B112" s="53" t="str">
        <f>IF(Show_Minutes=FALSE,"",":30")</f>
        <v>:30</v>
      </c>
      <c r="C112" s="15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4"/>
    </row>
    <row r="113" spans="1:34" ht="13.5" thickBot="1">
      <c r="A113" s="2"/>
      <c r="B113" s="54" t="str">
        <f>IF(Show_Minutes=TRUE,":45","")</f>
        <v>:45</v>
      </c>
      <c r="C113" s="45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9"/>
      <c r="AH113" s="4"/>
    </row>
    <row r="114" spans="1:34" s="59" customFormat="1" ht="11.25">
      <c r="B114" s="60"/>
      <c r="U114" s="61"/>
      <c r="V114" s="62"/>
      <c r="W114" s="63" t="s">
        <v>11</v>
      </c>
      <c r="X114" s="64" t="s">
        <v>7</v>
      </c>
      <c r="Y114" s="65"/>
    </row>
    <row r="129" spans="24:24">
      <c r="X129" s="64"/>
    </row>
  </sheetData>
  <mergeCells count="2">
    <mergeCell ref="B14:I14"/>
    <mergeCell ref="G1:J1"/>
  </mergeCells>
  <conditionalFormatting sqref="C17:AG113">
    <cfRule type="expression" dxfId="0" priority="2" stopIfTrue="1">
      <formula>AND(Shade_Weekends,OR(WEEKDAY(ScheduleDates)=1,WEEKDAY(ScheduleDates)=7))</formula>
    </cfRule>
  </conditionalFormatting>
  <dataValidations disablePrompts="1" count="5">
    <dataValidation type="list" allowBlank="1" showInputMessage="1" showErrorMessage="1" sqref="E9">
      <formula1>"TRUE,FALSE"</formula1>
    </dataValidation>
    <dataValidation type="list" allowBlank="1" showInputMessage="1" showErrorMessage="1" sqref="H5">
      <formula1>"0:00,1:00,2:00,3:00,4:00,5:00,6:00,7:00,8:00,9:00,10:00,11:00,12:00,13:00,14:00,15:00,16:00,17:00,18:00,19:00,20:00,21:00,22:00,23:00"</formula1>
    </dataValidation>
    <dataValidation type="list" allowBlank="1" showInputMessage="1" showErrorMessage="1" sqref="H7">
      <formula1>"hh:mm,h:mm,h:mm AM/PM,h,h AM/PM"</formula1>
    </dataValidation>
    <dataValidation type="list" allowBlank="1" showInputMessage="1" showErrorMessage="1" sqref="E7">
      <formula1>"TRUE,FALSE,30 Only"</formula1>
    </dataValidation>
    <dataValidation type="date" allowBlank="1" showErrorMessage="1" errorTitle="Please Enter a Valid Date" error="This field requires a valid date in a Excel recognizable format (i.e. 1/1/2012 )" sqref="E5">
      <formula1>DATEVALUE("1/1/1900")</formula1>
      <formula2>DATEVALUE("1/1/2100")</formula2>
    </dataValidation>
  </dataValidations>
  <hyperlinks>
    <hyperlink ref="G1" r:id="rId1"/>
    <hyperlink ref="G1:J1" r:id="rId2" display="Created with WinCalendar Calendar Maker."/>
    <hyperlink ref="X114" r:id="rId3"/>
    <hyperlink ref="AG12" r:id="rId4"/>
  </hyperlinks>
  <printOptions horizontalCentered="1"/>
  <pageMargins left="0.75" right="0.75" top="0.75" bottom="0.75" header="0.3" footer="0.3"/>
  <pageSetup scale="33" orientation="landscape" horizontalDpi="300" verticalDpi="300" r:id="rId5"/>
  <headerFooter alignWithMargins="0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baseType="lpstr" size="11">
      <vt:lpstr>Schedule</vt:lpstr>
      <vt:lpstr>Schedule!Print_Area</vt:lpstr>
      <vt:lpstr>Schedule!Print_Titles</vt:lpstr>
      <vt:lpstr>Schedule_First_Day</vt:lpstr>
      <vt:lpstr>Schedule!ScheduleDates</vt:lpstr>
      <vt:lpstr>Shade_Weekends</vt:lpstr>
      <vt:lpstr>Show_Minutes</vt:lpstr>
      <vt:lpstr>Start_Date</vt:lpstr>
      <vt:lpstr>Start_Day</vt:lpstr>
      <vt:lpstr>Start_Time</vt:lpstr>
      <vt:lpstr>Time_Format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