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24" windowWidth="16260" windowHeight="5856" activeTab="1"/>
  </bookViews>
  <sheets>
    <sheet name="Financial Plan Form-RDE" sheetId="1" r:id="rId1"/>
    <sheet name="Financial Plan Sample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0" i="2" l="1"/>
  <c r="G30" i="2"/>
  <c r="F30" i="2"/>
  <c r="E30" i="2"/>
  <c r="D30" i="2"/>
  <c r="C30" i="2"/>
  <c r="B30" i="2"/>
  <c r="H35" i="2"/>
  <c r="H34" i="2"/>
  <c r="H33" i="2"/>
  <c r="F31" i="2"/>
  <c r="F36" i="2" s="1"/>
  <c r="E31" i="2"/>
  <c r="E36" i="2" s="1"/>
  <c r="D31" i="2"/>
  <c r="D36" i="2" s="1"/>
  <c r="C31" i="2"/>
  <c r="C36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H20" i="2"/>
  <c r="H19" i="2"/>
  <c r="H18" i="2"/>
  <c r="H17" i="2"/>
  <c r="H31" i="2"/>
  <c r="H36" i="2" s="1"/>
  <c r="G31" i="2"/>
  <c r="G36" i="2" s="1"/>
  <c r="B31" i="2"/>
  <c r="B36" i="2" s="1"/>
</calcChain>
</file>

<file path=xl/sharedStrings.xml><?xml version="1.0" encoding="utf-8"?>
<sst xmlns="http://schemas.openxmlformats.org/spreadsheetml/2006/main" count="102" uniqueCount="58">
  <si>
    <t>Particulars</t>
  </si>
  <si>
    <t>Q1</t>
  </si>
  <si>
    <t>Q2</t>
  </si>
  <si>
    <t>Q3</t>
  </si>
  <si>
    <t>Q4</t>
  </si>
  <si>
    <t xml:space="preserve">Total for Year 1 </t>
  </si>
  <si>
    <t>Year 2</t>
  </si>
  <si>
    <t>Grand Total</t>
  </si>
  <si>
    <t>A. Direct Cost</t>
  </si>
  <si>
    <t xml:space="preserve">    Honoraria </t>
  </si>
  <si>
    <t xml:space="preserve">    Project Staff (1 pax) @ P6,000/month</t>
  </si>
  <si>
    <t xml:space="preserve">    Project Staff (3 pax) @ P6,000/month</t>
  </si>
  <si>
    <t>II. Maintenance and Other Operating Expenses</t>
  </si>
  <si>
    <t>Supplies and materials</t>
  </si>
  <si>
    <t>Other Services (Labor, Guide)</t>
  </si>
  <si>
    <t>Miscellaneous Expenses</t>
  </si>
  <si>
    <t>Subtotal for MOOE</t>
  </si>
  <si>
    <t>IV. Capital/Equipment Outlay</t>
  </si>
  <si>
    <t xml:space="preserve">         Camera</t>
  </si>
  <si>
    <t xml:space="preserve">         Laptop Computer</t>
  </si>
  <si>
    <t>Subtotal for Capital/Equipment Outlay</t>
  </si>
  <si>
    <t xml:space="preserve"> GRAND TOTAL</t>
  </si>
  <si>
    <t>I.  Personnel Services</t>
  </si>
  <si>
    <t xml:space="preserve">    Research Assistant (1 pax) @ PhP17500/mo</t>
  </si>
  <si>
    <t xml:space="preserve">    B. Indirect Cost (5% of Project Cost)</t>
  </si>
  <si>
    <t>Communication   Expenses (for 6 pax @ 300/pax/mo)</t>
  </si>
  <si>
    <t>Traveling/Sampling Expenses (for 6 pax@PhP2,777/pax/mo)</t>
  </si>
  <si>
    <t>Rentals (for van, venue)</t>
  </si>
  <si>
    <t>Professional Services (Taxonomic Work)</t>
  </si>
  <si>
    <t>PROJECT TITLE</t>
  </si>
  <si>
    <t>IMPLEMENTING AGENCY</t>
  </si>
  <si>
    <t>PROPONENT</t>
  </si>
  <si>
    <t>FUNDING AGENCY</t>
  </si>
  <si>
    <t xml:space="preserve">PROJECT DESCRIPTION </t>
  </si>
  <si>
    <t>PROJECT GOAL</t>
  </si>
  <si>
    <t>Year 1</t>
  </si>
  <si>
    <t>Sources of Funds</t>
  </si>
  <si>
    <t>GAA</t>
  </si>
  <si>
    <t>STF</t>
  </si>
  <si>
    <t>Other Source</t>
  </si>
  <si>
    <t>OVPRE Form 7 - Financial Plan</t>
  </si>
  <si>
    <t>Prepared by:</t>
  </si>
  <si>
    <t>Evaluated by:</t>
  </si>
  <si>
    <t>Recommended by:</t>
  </si>
  <si>
    <t>Project/Study Leader</t>
  </si>
  <si>
    <t>College Research/Extension Coordinator</t>
  </si>
  <si>
    <t>College Dean</t>
  </si>
  <si>
    <t>Approved:</t>
  </si>
  <si>
    <t>VPRE</t>
  </si>
  <si>
    <t>Sub-Total for PS</t>
  </si>
  <si>
    <t xml:space="preserve">     - Staff A</t>
  </si>
  <si>
    <t xml:space="preserve">     - Staff B</t>
  </si>
  <si>
    <t xml:space="preserve">     - Expert A</t>
  </si>
  <si>
    <t xml:space="preserve">         Equipment A</t>
  </si>
  <si>
    <t xml:space="preserve">         Equipment B</t>
  </si>
  <si>
    <t>Traveling Expenses</t>
  </si>
  <si>
    <t xml:space="preserve">Communication   Expenses </t>
  </si>
  <si>
    <t>Professional Services (Taxonomic Work, Social Mobilization)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</si>
</sst>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Arial"/>
      <family val="2"/>
    </font>
    <font>
      <i/>
      <sz val="10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6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 applyBorder="1" applyAlignment="1">
      <alignment wrapText="1"/>
    </xf>
    <xf numFmtId="0" fontId="5" fillId="0" borderId="5" xfId="0" applyFont="1" applyBorder="1"/>
    <xf numFmtId="0" fontId="0" fillId="0" borderId="1" xfId="0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2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 indent="2"/>
    </xf>
    <xf numFmtId="4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0" fillId="0" borderId="1" xfId="0" applyFont="1" applyBorder="1"/>
    <xf numFmtId="43" fontId="4" fillId="0" borderId="1" xfId="1" applyFont="1" applyBorder="1" applyAlignment="1">
      <alignment horizontal="right" vertical="center"/>
    </xf>
    <xf numFmtId="0" fontId="5" fillId="0" borderId="3" xfId="0" applyFont="1" applyBorder="1"/>
    <xf numFmtId="0" fontId="4" fillId="0" borderId="0" xfId="0" applyFont="1" applyFill="1" applyBorder="1" applyAlignment="1">
      <alignment wrapText="1"/>
    </xf>
    <xf numFmtId="0" fontId="0" fillId="0" borderId="5" xfId="0" applyBorder="1"/>
    <xf numFmtId="0" fontId="8" fillId="0" borderId="0" xfId="0" applyFont="1"/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2"/>
    </xf>
    <xf numFmtId="4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 indent="2"/>
    </xf>
    <xf numFmtId="4" fontId="10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3" fontId="10" fillId="0" borderId="1" xfId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2247900</xdr:colOff>
      <xdr:row>0</xdr:row>
      <xdr:rowOff>0</xdr:rowOff>
    </xdr:from>
    <xdr:to>
      <xdr:col>0</xdr:col>
      <xdr:colOff>2583180</xdr:colOff>
      <xdr:row>3</xdr:row>
      <xdr:rowOff>7620</xdr:rowOff>
    </xdr:to>
    <xdr:pic>
      <xdr:nvPicPr>
        <xdr:cNvPr id="2" name="Picture 1" descr="CSU FINAL LOGO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0"/>
          <a:ext cx="33528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220980</xdr:colOff>
      <xdr:row>0</xdr:row>
      <xdr:rowOff>45720</xdr:rowOff>
    </xdr:from>
    <xdr:to>
      <xdr:col>5</xdr:col>
      <xdr:colOff>464820</xdr:colOff>
      <xdr:row>3</xdr:row>
      <xdr:rowOff>106680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903220" y="45720"/>
          <a:ext cx="2712720" cy="60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500"/>
            </a:lnSpc>
            <a:defRPr sz="1000"/>
          </a:pPr>
          <a:r>
            <a:rPr lang="en-PH" sz="1400" b="1" i="0" u="none" strike="noStrike" baseline="0">
              <a:solidFill>
                <a:srgbClr val="000000"/>
              </a:solidFill>
              <a:latin typeface="Calibri"/>
            </a:rPr>
            <a:t>Caraga State University</a:t>
          </a:r>
        </a:p>
        <a:p>
          <a:pPr algn="ctr" rtl="0">
            <a:lnSpc>
              <a:spcPts val="900"/>
            </a:lnSpc>
            <a:defRPr sz="1000"/>
          </a:pPr>
          <a:r>
            <a:rPr lang="en-PH" sz="800" b="0" i="0" u="none" strike="noStrike" baseline="0">
              <a:solidFill>
                <a:srgbClr val="000000"/>
              </a:solidFill>
              <a:latin typeface="Calibri"/>
            </a:rPr>
            <a:t>Ampayon, Butuan City 8600 PHILIPPINES</a:t>
          </a:r>
        </a:p>
        <a:p>
          <a:pPr algn="ctr" rtl="0">
            <a:lnSpc>
              <a:spcPts val="900"/>
            </a:lnSpc>
            <a:defRPr sz="1000"/>
          </a:pPr>
          <a:r>
            <a:rPr lang="en-PH" sz="800" b="0" i="0" u="none" strike="noStrike" baseline="0">
              <a:solidFill>
                <a:srgbClr val="000000"/>
              </a:solidFill>
              <a:latin typeface="Calibri"/>
            </a:rPr>
            <a:t>Website: </a:t>
          </a:r>
          <a:r>
            <a:rPr lang="en-PH" sz="800" b="0" i="1" u="none" strike="noStrike" baseline="0">
              <a:solidFill>
                <a:srgbClr val="000000"/>
              </a:solidFill>
              <a:latin typeface="Calibri"/>
            </a:rPr>
            <a:t>www.carsu.edu.ph</a:t>
          </a:r>
          <a:endParaRPr lang="en-P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endParaRPr lang="en-P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2247900</xdr:colOff>
      <xdr:row>0</xdr:row>
      <xdr:rowOff>0</xdr:rowOff>
    </xdr:from>
    <xdr:to>
      <xdr:col>0</xdr:col>
      <xdr:colOff>2583180</xdr:colOff>
      <xdr:row>3</xdr:row>
      <xdr:rowOff>7620</xdr:rowOff>
    </xdr:to>
    <xdr:pic>
      <xdr:nvPicPr>
        <xdr:cNvPr id="2" name="Picture 1" descr="CSU FINAL LOGO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0"/>
          <a:ext cx="33528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220980</xdr:colOff>
      <xdr:row>0</xdr:row>
      <xdr:rowOff>45720</xdr:rowOff>
    </xdr:from>
    <xdr:to>
      <xdr:col>5</xdr:col>
      <xdr:colOff>464820</xdr:colOff>
      <xdr:row>3</xdr:row>
      <xdr:rowOff>106680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903220" y="45720"/>
          <a:ext cx="2712720" cy="60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500"/>
            </a:lnSpc>
            <a:defRPr sz="1000"/>
          </a:pPr>
          <a:r>
            <a:rPr lang="en-PH" sz="1400" b="1" i="0" u="none" strike="noStrike" baseline="0">
              <a:solidFill>
                <a:srgbClr val="000000"/>
              </a:solidFill>
              <a:latin typeface="Calibri"/>
            </a:rPr>
            <a:t>Caraga State University</a:t>
          </a:r>
        </a:p>
        <a:p>
          <a:pPr algn="ctr" rtl="0">
            <a:lnSpc>
              <a:spcPts val="900"/>
            </a:lnSpc>
            <a:defRPr sz="1000"/>
          </a:pPr>
          <a:r>
            <a:rPr lang="en-PH" sz="800" b="0" i="0" u="none" strike="noStrike" baseline="0">
              <a:solidFill>
                <a:srgbClr val="000000"/>
              </a:solidFill>
              <a:latin typeface="Calibri"/>
            </a:rPr>
            <a:t>Ampayon, Butuan City 8600 PHILIPPINES</a:t>
          </a:r>
        </a:p>
        <a:p>
          <a:pPr algn="ctr" rtl="0">
            <a:lnSpc>
              <a:spcPts val="900"/>
            </a:lnSpc>
            <a:defRPr sz="1000"/>
          </a:pPr>
          <a:r>
            <a:rPr lang="en-PH" sz="800" b="0" i="0" u="none" strike="noStrike" baseline="0">
              <a:solidFill>
                <a:srgbClr val="000000"/>
              </a:solidFill>
              <a:latin typeface="Calibri"/>
            </a:rPr>
            <a:t>Website: </a:t>
          </a:r>
          <a:r>
            <a:rPr lang="en-PH" sz="800" b="0" i="1" u="none" strike="noStrike" baseline="0">
              <a:solidFill>
                <a:srgbClr val="000000"/>
              </a:solidFill>
              <a:latin typeface="Calibri"/>
            </a:rPr>
            <a:t>www.carsu.edu.ph</a:t>
          </a:r>
          <a:endParaRPr lang="en-P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endParaRPr lang="en-P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5" zoomScale="70" zoomScaleNormal="70" workbookViewId="0">
      <selection activeCell="A5" sqref="A5"/>
    </sheetView>
  </sheetViews>
  <sheetFormatPr defaultRowHeight="14.4" x14ac:dyDescent="0.3"/>
  <cols>
    <col min="1" max="1" width="39.109375" customWidth="1"/>
    <col min="2" max="5" width="9" bestFit="1" customWidth="1"/>
    <col min="6" max="7" width="10.109375" bestFit="1" customWidth="1"/>
    <col min="8" max="8" width="11" customWidth="1"/>
  </cols>
  <sheetData>
    <row r="1" spans="1:11" x14ac:dyDescent="0.3">
      <c r="I1" s="32" t="s">
        <v>40</v>
      </c>
      <c r="J1" s="32"/>
      <c r="K1" s="32"/>
    </row>
    <row r="5" spans="1:11" x14ac:dyDescent="0.3">
      <c r="A5" s="2" t="s">
        <v>29</v>
      </c>
      <c r="B5" s="5"/>
      <c r="C5" s="5"/>
      <c r="D5" s="5"/>
      <c r="E5" s="5"/>
      <c r="F5" s="5"/>
      <c r="G5" s="5"/>
      <c r="H5" s="5"/>
      <c r="I5" s="3"/>
      <c r="J5" s="3"/>
      <c r="K5" s="3"/>
    </row>
    <row r="6" spans="1:11" x14ac:dyDescent="0.3">
      <c r="A6" s="2" t="s">
        <v>30</v>
      </c>
      <c r="B6" s="5"/>
      <c r="C6" s="5"/>
      <c r="D6" s="5"/>
      <c r="E6" s="5"/>
      <c r="F6" s="5"/>
      <c r="G6" s="5"/>
      <c r="H6" s="5"/>
      <c r="I6" s="18"/>
      <c r="J6" s="18"/>
      <c r="K6" s="18"/>
    </row>
    <row r="7" spans="1:11" x14ac:dyDescent="0.3">
      <c r="A7" s="2" t="s">
        <v>31</v>
      </c>
      <c r="B7" s="5"/>
      <c r="C7" s="5"/>
      <c r="D7" s="5"/>
      <c r="E7" s="5"/>
      <c r="F7" s="5"/>
      <c r="G7" s="5"/>
      <c r="H7" s="5"/>
      <c r="I7" s="3"/>
      <c r="J7" s="3"/>
      <c r="K7" s="3"/>
    </row>
    <row r="8" spans="1:11" x14ac:dyDescent="0.3">
      <c r="A8" s="2" t="s">
        <v>32</v>
      </c>
      <c r="B8" s="5"/>
      <c r="C8" s="5"/>
      <c r="D8" s="5"/>
      <c r="E8" s="5"/>
      <c r="F8" s="5"/>
      <c r="G8" s="5"/>
      <c r="H8" s="5"/>
      <c r="I8" s="18"/>
      <c r="J8" s="18"/>
      <c r="K8" s="18"/>
    </row>
    <row r="9" spans="1:11" x14ac:dyDescent="0.3">
      <c r="A9" s="2" t="s">
        <v>33</v>
      </c>
      <c r="B9" s="5"/>
      <c r="C9" s="5"/>
      <c r="D9" s="5"/>
      <c r="E9" s="5"/>
      <c r="F9" s="5"/>
      <c r="G9" s="5"/>
      <c r="H9" s="5"/>
      <c r="I9" s="3"/>
      <c r="J9" s="3"/>
      <c r="K9" s="3"/>
    </row>
    <row r="10" spans="1:11" x14ac:dyDescent="0.3">
      <c r="A10" s="4" t="s">
        <v>34</v>
      </c>
      <c r="B10" s="5"/>
      <c r="C10" s="5"/>
      <c r="D10" s="5"/>
      <c r="E10" s="5"/>
      <c r="F10" s="5"/>
      <c r="G10" s="5"/>
      <c r="H10" s="5"/>
      <c r="I10" s="18"/>
      <c r="J10" s="18"/>
      <c r="K10" s="18"/>
    </row>
    <row r="12" spans="1:11" x14ac:dyDescent="0.3">
      <c r="A12" s="27" t="s">
        <v>0</v>
      </c>
      <c r="B12" s="28" t="s">
        <v>35</v>
      </c>
      <c r="C12" s="28"/>
      <c r="D12" s="28"/>
      <c r="E12" s="28"/>
      <c r="F12" s="28"/>
      <c r="G12" s="27" t="s">
        <v>6</v>
      </c>
      <c r="H12" s="27" t="s">
        <v>7</v>
      </c>
      <c r="I12" s="29" t="s">
        <v>36</v>
      </c>
      <c r="J12" s="30"/>
      <c r="K12" s="31"/>
    </row>
    <row r="13" spans="1:11" ht="28.8" x14ac:dyDescent="0.3">
      <c r="A13" s="27"/>
      <c r="B13" s="23" t="s">
        <v>1</v>
      </c>
      <c r="C13" s="23" t="s">
        <v>2</v>
      </c>
      <c r="D13" s="23" t="s">
        <v>3</v>
      </c>
      <c r="E13" s="23" t="s">
        <v>4</v>
      </c>
      <c r="F13" s="24" t="s">
        <v>5</v>
      </c>
      <c r="G13" s="27"/>
      <c r="H13" s="27"/>
      <c r="I13" s="25" t="s">
        <v>37</v>
      </c>
      <c r="J13" s="25" t="s">
        <v>38</v>
      </c>
      <c r="K13" s="26" t="s">
        <v>39</v>
      </c>
    </row>
    <row r="14" spans="1:11" x14ac:dyDescent="0.3">
      <c r="A14" s="7" t="s">
        <v>22</v>
      </c>
      <c r="B14" s="8"/>
      <c r="C14" s="8"/>
      <c r="D14" s="8"/>
      <c r="E14" s="8"/>
      <c r="F14" s="8"/>
      <c r="G14" s="8"/>
      <c r="H14" s="8"/>
      <c r="I14" s="6"/>
      <c r="J14" s="6"/>
      <c r="K14" s="6"/>
    </row>
    <row r="15" spans="1:11" x14ac:dyDescent="0.3">
      <c r="A15" s="9" t="s">
        <v>8</v>
      </c>
      <c r="B15" s="8"/>
      <c r="C15" s="8"/>
      <c r="D15" s="8"/>
      <c r="E15" s="8"/>
      <c r="F15" s="8"/>
      <c r="G15" s="8"/>
      <c r="H15" s="8"/>
      <c r="I15" s="6"/>
      <c r="J15" s="6"/>
      <c r="K15" s="6"/>
    </row>
    <row r="16" spans="1:11" x14ac:dyDescent="0.3">
      <c r="A16" s="10" t="s">
        <v>9</v>
      </c>
      <c r="B16" s="8"/>
      <c r="C16" s="8"/>
      <c r="D16" s="8"/>
      <c r="E16" s="8"/>
      <c r="F16" s="8"/>
      <c r="G16" s="8"/>
      <c r="H16" s="8"/>
      <c r="I16" s="6"/>
      <c r="J16" s="6"/>
      <c r="K16" s="6"/>
    </row>
    <row r="17" spans="1:11" x14ac:dyDescent="0.3">
      <c r="A17" s="10" t="s">
        <v>50</v>
      </c>
      <c r="B17" s="11"/>
      <c r="C17" s="11"/>
      <c r="D17" s="11"/>
      <c r="E17" s="11"/>
      <c r="F17" s="11"/>
      <c r="G17" s="11"/>
      <c r="H17" s="11"/>
      <c r="I17" s="6"/>
      <c r="J17" s="6"/>
      <c r="K17" s="6"/>
    </row>
    <row r="18" spans="1:11" x14ac:dyDescent="0.3">
      <c r="A18" s="10" t="s">
        <v>51</v>
      </c>
      <c r="B18" s="11"/>
      <c r="C18" s="11"/>
      <c r="D18" s="11"/>
      <c r="E18" s="11"/>
      <c r="F18" s="11"/>
      <c r="G18" s="11"/>
      <c r="H18" s="11"/>
      <c r="I18" s="6"/>
      <c r="J18" s="6"/>
      <c r="K18" s="6"/>
    </row>
    <row r="19" spans="1:11" x14ac:dyDescent="0.3">
      <c r="A19" s="12" t="s">
        <v>52</v>
      </c>
      <c r="B19" s="13"/>
      <c r="C19" s="13"/>
      <c r="D19" s="13"/>
      <c r="E19" s="13"/>
      <c r="F19" s="13"/>
      <c r="G19" s="13"/>
      <c r="H19" s="11"/>
      <c r="I19" s="6"/>
      <c r="J19" s="6"/>
      <c r="K19" s="6"/>
    </row>
    <row r="20" spans="1:11" x14ac:dyDescent="0.3">
      <c r="A20" s="14" t="s">
        <v>49</v>
      </c>
      <c r="B20" s="15"/>
      <c r="C20" s="15"/>
      <c r="D20" s="15"/>
      <c r="E20" s="15"/>
      <c r="F20" s="15"/>
      <c r="G20" s="15"/>
      <c r="H20" s="15"/>
      <c r="I20" s="6"/>
      <c r="J20" s="6"/>
      <c r="K20" s="6"/>
    </row>
    <row r="21" spans="1:11" x14ac:dyDescent="0.3">
      <c r="A21" s="7" t="s">
        <v>12</v>
      </c>
      <c r="B21" s="8"/>
      <c r="C21" s="8"/>
      <c r="D21" s="8"/>
      <c r="E21" s="8"/>
      <c r="F21" s="8"/>
      <c r="G21" s="8"/>
      <c r="H21" s="11"/>
      <c r="I21" s="6"/>
      <c r="J21" s="6"/>
      <c r="K21" s="6"/>
    </row>
    <row r="22" spans="1:11" x14ac:dyDescent="0.3">
      <c r="A22" s="9" t="s">
        <v>8</v>
      </c>
      <c r="B22" s="8"/>
      <c r="C22" s="8"/>
      <c r="D22" s="8"/>
      <c r="E22" s="8"/>
      <c r="F22" s="8"/>
      <c r="G22" s="8"/>
      <c r="H22" s="11"/>
      <c r="I22" s="6"/>
      <c r="J22" s="6"/>
      <c r="K22" s="6"/>
    </row>
    <row r="23" spans="1:11" x14ac:dyDescent="0.3">
      <c r="A23" s="12" t="s">
        <v>55</v>
      </c>
      <c r="B23" s="11"/>
      <c r="C23" s="11"/>
      <c r="D23" s="11"/>
      <c r="E23" s="11"/>
      <c r="F23" s="11"/>
      <c r="G23" s="11"/>
      <c r="H23" s="11"/>
      <c r="I23" s="6"/>
      <c r="J23" s="6"/>
      <c r="K23" s="6"/>
    </row>
    <row r="24" spans="1:11" x14ac:dyDescent="0.3">
      <c r="A24" s="12" t="s">
        <v>56</v>
      </c>
      <c r="B24" s="11"/>
      <c r="C24" s="11"/>
      <c r="D24" s="11"/>
      <c r="E24" s="11"/>
      <c r="F24" s="11"/>
      <c r="G24" s="11"/>
      <c r="H24" s="11"/>
      <c r="I24" s="6"/>
      <c r="J24" s="6"/>
      <c r="K24" s="6"/>
    </row>
    <row r="25" spans="1:11" x14ac:dyDescent="0.3">
      <c r="A25" s="10" t="s">
        <v>13</v>
      </c>
      <c r="B25" s="11"/>
      <c r="C25" s="11"/>
      <c r="D25" s="11"/>
      <c r="E25" s="11"/>
      <c r="F25" s="11"/>
      <c r="G25" s="11"/>
      <c r="H25" s="11"/>
      <c r="I25" s="6"/>
      <c r="J25" s="6"/>
      <c r="K25" s="6"/>
    </row>
    <row r="26" spans="1:11" x14ac:dyDescent="0.3">
      <c r="A26" s="10" t="s">
        <v>27</v>
      </c>
      <c r="B26" s="11"/>
      <c r="C26" s="11"/>
      <c r="D26" s="11"/>
      <c r="E26" s="11"/>
      <c r="F26" s="11"/>
      <c r="G26" s="11"/>
      <c r="H26" s="11"/>
      <c r="I26" s="6"/>
      <c r="J26" s="6"/>
      <c r="K26" s="6"/>
    </row>
    <row r="27" spans="1:11" x14ac:dyDescent="0.3">
      <c r="A27" s="10" t="s">
        <v>14</v>
      </c>
      <c r="B27" s="11"/>
      <c r="C27" s="11"/>
      <c r="D27" s="11"/>
      <c r="E27" s="11"/>
      <c r="F27" s="11"/>
      <c r="G27" s="11"/>
      <c r="H27" s="11"/>
      <c r="I27" s="6"/>
      <c r="J27" s="6"/>
      <c r="K27" s="6"/>
    </row>
    <row r="28" spans="1:11" ht="27.6" x14ac:dyDescent="0.3">
      <c r="A28" s="12" t="s">
        <v>57</v>
      </c>
      <c r="B28" s="11"/>
      <c r="C28" s="11"/>
      <c r="D28" s="11"/>
      <c r="E28" s="11"/>
      <c r="F28" s="11"/>
      <c r="G28" s="11"/>
      <c r="H28" s="11"/>
      <c r="I28" s="6"/>
      <c r="J28" s="6"/>
      <c r="K28" s="6"/>
    </row>
    <row r="29" spans="1:11" x14ac:dyDescent="0.3">
      <c r="A29" s="10" t="s">
        <v>15</v>
      </c>
      <c r="B29" s="11"/>
      <c r="C29" s="11"/>
      <c r="D29" s="11"/>
      <c r="E29" s="11"/>
      <c r="F29" s="11"/>
      <c r="G29" s="11"/>
      <c r="H29" s="11"/>
      <c r="I29" s="6"/>
      <c r="J29" s="6"/>
      <c r="K29" s="6"/>
    </row>
    <row r="30" spans="1:11" s="1" customFormat="1" x14ac:dyDescent="0.3">
      <c r="A30" s="8" t="s">
        <v>24</v>
      </c>
      <c r="B30" s="13"/>
      <c r="C30" s="13"/>
      <c r="D30" s="13"/>
      <c r="E30" s="13"/>
      <c r="F30" s="13"/>
      <c r="G30" s="13"/>
      <c r="H30" s="13"/>
      <c r="I30" s="16"/>
      <c r="J30" s="16"/>
      <c r="K30" s="16"/>
    </row>
    <row r="31" spans="1:11" x14ac:dyDescent="0.3">
      <c r="A31" s="14" t="s">
        <v>16</v>
      </c>
      <c r="B31" s="15"/>
      <c r="C31" s="15"/>
      <c r="D31" s="15"/>
      <c r="E31" s="15"/>
      <c r="F31" s="15"/>
      <c r="G31" s="15"/>
      <c r="H31" s="15"/>
      <c r="I31" s="6"/>
      <c r="J31" s="6"/>
      <c r="K31" s="6"/>
    </row>
    <row r="32" spans="1:11" x14ac:dyDescent="0.3">
      <c r="A32" s="7" t="s">
        <v>17</v>
      </c>
      <c r="B32" s="8"/>
      <c r="C32" s="8"/>
      <c r="D32" s="8"/>
      <c r="E32" s="8"/>
      <c r="F32" s="8"/>
      <c r="G32" s="8"/>
      <c r="H32" s="11"/>
      <c r="I32" s="6"/>
      <c r="J32" s="6"/>
      <c r="K32" s="6"/>
    </row>
    <row r="33" spans="1:11" x14ac:dyDescent="0.3">
      <c r="A33" s="8" t="s">
        <v>53</v>
      </c>
      <c r="B33" s="17"/>
      <c r="C33" s="8"/>
      <c r="D33" s="8"/>
      <c r="E33" s="8"/>
      <c r="F33" s="17"/>
      <c r="G33" s="8"/>
      <c r="H33" s="11"/>
      <c r="I33" s="6"/>
      <c r="J33" s="6"/>
      <c r="K33" s="6"/>
    </row>
    <row r="34" spans="1:11" x14ac:dyDescent="0.3">
      <c r="A34" s="8" t="s">
        <v>54</v>
      </c>
      <c r="B34" s="17"/>
      <c r="C34" s="8"/>
      <c r="D34" s="8"/>
      <c r="E34" s="8"/>
      <c r="F34" s="17"/>
      <c r="G34" s="8"/>
      <c r="H34" s="11"/>
      <c r="I34" s="6"/>
      <c r="J34" s="6"/>
      <c r="K34" s="6"/>
    </row>
    <row r="35" spans="1:11" x14ac:dyDescent="0.3">
      <c r="A35" s="14" t="s">
        <v>20</v>
      </c>
      <c r="B35" s="15"/>
      <c r="C35" s="14"/>
      <c r="D35" s="14"/>
      <c r="E35" s="14"/>
      <c r="F35" s="15"/>
      <c r="G35" s="14"/>
      <c r="H35" s="15"/>
      <c r="I35" s="6"/>
      <c r="J35" s="6"/>
      <c r="K35" s="6"/>
    </row>
    <row r="36" spans="1:11" x14ac:dyDescent="0.3">
      <c r="A36" s="7" t="s">
        <v>21</v>
      </c>
      <c r="B36" s="15"/>
      <c r="C36" s="15"/>
      <c r="D36" s="15"/>
      <c r="E36" s="15"/>
      <c r="F36" s="15"/>
      <c r="G36" s="15"/>
      <c r="H36" s="15"/>
      <c r="I36" s="6"/>
      <c r="J36" s="6"/>
      <c r="K36" s="6"/>
    </row>
    <row r="38" spans="1:11" x14ac:dyDescent="0.3">
      <c r="A38" s="19" t="s">
        <v>41</v>
      </c>
      <c r="B38" s="3"/>
      <c r="C38" s="3" t="s">
        <v>42</v>
      </c>
      <c r="D38" s="3"/>
      <c r="E38" s="3"/>
      <c r="G38" s="3"/>
      <c r="H38" s="3" t="s">
        <v>43</v>
      </c>
      <c r="I38" s="3"/>
      <c r="J38" s="3"/>
      <c r="K38" s="3"/>
    </row>
    <row r="39" spans="1:1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3">
      <c r="A40" s="20"/>
      <c r="C40" s="20"/>
      <c r="D40" s="20"/>
      <c r="E40" s="20"/>
      <c r="F40" s="20"/>
      <c r="G40" s="22"/>
      <c r="H40" s="20"/>
      <c r="I40" s="20"/>
      <c r="J40" s="20"/>
      <c r="K40" s="20"/>
    </row>
    <row r="41" spans="1:11" x14ac:dyDescent="0.3">
      <c r="A41" s="21" t="s">
        <v>44</v>
      </c>
      <c r="B41" s="21"/>
      <c r="C41" s="21" t="s">
        <v>45</v>
      </c>
      <c r="D41" s="21"/>
      <c r="E41" s="21"/>
      <c r="F41" s="21"/>
      <c r="H41" s="21" t="s">
        <v>46</v>
      </c>
      <c r="I41" s="21"/>
      <c r="J41" s="21"/>
      <c r="K41" s="21"/>
    </row>
    <row r="43" spans="1:11" x14ac:dyDescent="0.3">
      <c r="A43" s="3" t="s">
        <v>47</v>
      </c>
    </row>
    <row r="45" spans="1:11" x14ac:dyDescent="0.3">
      <c r="A45" s="20"/>
      <c r="C45" s="22"/>
    </row>
    <row r="46" spans="1:11" x14ac:dyDescent="0.3">
      <c r="A46" s="21" t="s">
        <v>48</v>
      </c>
    </row>
  </sheetData>
  <mergeCells count="6">
    <mergeCell ref="I1:K1"/>
    <mergeCell ref="A12:A13"/>
    <mergeCell ref="G12:G13"/>
    <mergeCell ref="H12:H13"/>
    <mergeCell ref="B12:F12"/>
    <mergeCell ref="I12:K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14" zoomScale="70" zoomScaleNormal="70" workbookViewId="0">
      <selection activeCell="N28" sqref="N28"/>
    </sheetView>
  </sheetViews>
  <sheetFormatPr defaultRowHeight="14.4" x14ac:dyDescent="0.3"/>
  <cols>
    <col min="1" max="1" width="39" customWidth="1"/>
    <col min="2" max="2" width="10.77734375" customWidth="1"/>
    <col min="3" max="3" width="10.33203125" customWidth="1"/>
    <col min="4" max="6" width="10.44140625" customWidth="1"/>
    <col min="7" max="7" width="10.5546875" customWidth="1"/>
    <col min="8" max="8" width="11.77734375" customWidth="1"/>
  </cols>
  <sheetData>
    <row r="1" spans="1:11" x14ac:dyDescent="0.3">
      <c r="I1" s="32" t="s">
        <v>40</v>
      </c>
      <c r="J1" s="32"/>
      <c r="K1" s="32"/>
    </row>
    <row r="5" spans="1:11" x14ac:dyDescent="0.3">
      <c r="A5" s="2" t="s">
        <v>29</v>
      </c>
      <c r="B5" s="5"/>
      <c r="C5" s="5"/>
      <c r="D5" s="5"/>
      <c r="E5" s="5"/>
      <c r="F5" s="5"/>
      <c r="G5" s="5"/>
      <c r="H5" s="5"/>
      <c r="I5" s="3"/>
      <c r="J5" s="3"/>
      <c r="K5" s="3"/>
    </row>
    <row r="6" spans="1:11" x14ac:dyDescent="0.3">
      <c r="A6" s="2" t="s">
        <v>30</v>
      </c>
      <c r="B6" s="5"/>
      <c r="C6" s="5"/>
      <c r="D6" s="5"/>
      <c r="E6" s="5"/>
      <c r="F6" s="5"/>
      <c r="G6" s="5"/>
      <c r="H6" s="5"/>
      <c r="I6" s="18"/>
      <c r="J6" s="18"/>
      <c r="K6" s="18"/>
    </row>
    <row r="7" spans="1:11" x14ac:dyDescent="0.3">
      <c r="A7" s="2" t="s">
        <v>31</v>
      </c>
      <c r="B7" s="5"/>
      <c r="C7" s="5"/>
      <c r="D7" s="5"/>
      <c r="E7" s="5"/>
      <c r="F7" s="5"/>
      <c r="G7" s="5"/>
      <c r="H7" s="5"/>
      <c r="I7" s="3"/>
      <c r="J7" s="3"/>
      <c r="K7" s="3"/>
    </row>
    <row r="8" spans="1:11" x14ac:dyDescent="0.3">
      <c r="A8" s="2" t="s">
        <v>32</v>
      </c>
      <c r="B8" s="5"/>
      <c r="C8" s="5"/>
      <c r="D8" s="5"/>
      <c r="E8" s="5"/>
      <c r="F8" s="5"/>
      <c r="G8" s="5"/>
      <c r="H8" s="5"/>
      <c r="I8" s="18"/>
      <c r="J8" s="18"/>
      <c r="K8" s="18"/>
    </row>
    <row r="9" spans="1:11" x14ac:dyDescent="0.3">
      <c r="A9" s="2" t="s">
        <v>33</v>
      </c>
      <c r="B9" s="5"/>
      <c r="C9" s="5"/>
      <c r="D9" s="5"/>
      <c r="E9" s="5"/>
      <c r="F9" s="5"/>
      <c r="G9" s="5"/>
      <c r="H9" s="5"/>
      <c r="I9" s="3"/>
      <c r="J9" s="3"/>
      <c r="K9" s="3"/>
    </row>
    <row r="10" spans="1:11" ht="15" customHeight="1" x14ac:dyDescent="0.3">
      <c r="A10" s="4" t="s">
        <v>34</v>
      </c>
      <c r="B10" s="5"/>
      <c r="C10" s="5"/>
      <c r="D10" s="5"/>
      <c r="E10" s="5"/>
      <c r="F10" s="5"/>
      <c r="G10" s="5"/>
      <c r="H10" s="5"/>
      <c r="I10" s="18"/>
      <c r="J10" s="18"/>
      <c r="K10" s="18"/>
    </row>
    <row r="12" spans="1:11" x14ac:dyDescent="0.3">
      <c r="A12" s="27" t="s">
        <v>0</v>
      </c>
      <c r="B12" s="28" t="s">
        <v>35</v>
      </c>
      <c r="C12" s="28"/>
      <c r="D12" s="28"/>
      <c r="E12" s="28"/>
      <c r="F12" s="28"/>
      <c r="G12" s="27" t="s">
        <v>6</v>
      </c>
      <c r="H12" s="27" t="s">
        <v>7</v>
      </c>
      <c r="I12" s="29" t="s">
        <v>36</v>
      </c>
      <c r="J12" s="30"/>
      <c r="K12" s="31"/>
    </row>
    <row r="13" spans="1:11" ht="28.8" x14ac:dyDescent="0.3">
      <c r="A13" s="27"/>
      <c r="B13" s="23" t="s">
        <v>1</v>
      </c>
      <c r="C13" s="23" t="s">
        <v>2</v>
      </c>
      <c r="D13" s="23" t="s">
        <v>3</v>
      </c>
      <c r="E13" s="23" t="s">
        <v>4</v>
      </c>
      <c r="F13" s="24" t="s">
        <v>5</v>
      </c>
      <c r="G13" s="27"/>
      <c r="H13" s="27"/>
      <c r="I13" s="25" t="s">
        <v>37</v>
      </c>
      <c r="J13" s="25" t="s">
        <v>38</v>
      </c>
      <c r="K13" s="26" t="s">
        <v>39</v>
      </c>
    </row>
    <row r="14" spans="1:11" x14ac:dyDescent="0.3">
      <c r="A14" s="33" t="s">
        <v>22</v>
      </c>
      <c r="B14" s="34"/>
      <c r="C14" s="34"/>
      <c r="D14" s="34"/>
      <c r="E14" s="34"/>
      <c r="F14" s="34"/>
      <c r="G14" s="34"/>
      <c r="H14" s="34"/>
      <c r="I14" s="6"/>
      <c r="J14" s="6"/>
      <c r="K14" s="6"/>
    </row>
    <row r="15" spans="1:11" x14ac:dyDescent="0.3">
      <c r="A15" s="35" t="s">
        <v>8</v>
      </c>
      <c r="B15" s="34"/>
      <c r="C15" s="34"/>
      <c r="D15" s="34"/>
      <c r="E15" s="34"/>
      <c r="F15" s="34"/>
      <c r="G15" s="34"/>
      <c r="H15" s="34"/>
      <c r="I15" s="6"/>
      <c r="J15" s="6"/>
      <c r="K15" s="6"/>
    </row>
    <row r="16" spans="1:11" x14ac:dyDescent="0.3">
      <c r="A16" s="36" t="s">
        <v>9</v>
      </c>
      <c r="B16" s="34"/>
      <c r="C16" s="34"/>
      <c r="D16" s="34"/>
      <c r="E16" s="34"/>
      <c r="F16" s="34"/>
      <c r="G16" s="34"/>
      <c r="H16" s="34"/>
      <c r="I16" s="6"/>
      <c r="J16" s="6"/>
      <c r="K16" s="6"/>
    </row>
    <row r="17" spans="1:11" x14ac:dyDescent="0.3">
      <c r="A17" s="36" t="s">
        <v>10</v>
      </c>
      <c r="B17" s="37">
        <v>18000</v>
      </c>
      <c r="C17" s="37">
        <v>18000</v>
      </c>
      <c r="D17" s="37">
        <v>18000</v>
      </c>
      <c r="E17" s="37">
        <v>18000</v>
      </c>
      <c r="F17" s="37">
        <v>72000</v>
      </c>
      <c r="G17" s="37">
        <v>72000</v>
      </c>
      <c r="H17" s="37">
        <f>(F17+G17)</f>
        <v>144000</v>
      </c>
      <c r="I17" s="6"/>
      <c r="J17" s="6"/>
      <c r="K17" s="6"/>
    </row>
    <row r="18" spans="1:11" x14ac:dyDescent="0.3">
      <c r="A18" s="36" t="s">
        <v>11</v>
      </c>
      <c r="B18" s="37">
        <v>40500</v>
      </c>
      <c r="C18" s="37">
        <v>40500</v>
      </c>
      <c r="D18" s="37">
        <v>40500</v>
      </c>
      <c r="E18" s="37">
        <v>40500</v>
      </c>
      <c r="F18" s="37">
        <v>162000</v>
      </c>
      <c r="G18" s="37">
        <v>162000</v>
      </c>
      <c r="H18" s="37">
        <f t="shared" ref="H18:H35" si="0">(F18+G18)</f>
        <v>324000</v>
      </c>
      <c r="I18" s="6"/>
      <c r="J18" s="6"/>
      <c r="K18" s="6"/>
    </row>
    <row r="19" spans="1:11" ht="19.2" customHeight="1" x14ac:dyDescent="0.3">
      <c r="A19" s="38" t="s">
        <v>23</v>
      </c>
      <c r="B19" s="39">
        <v>52500</v>
      </c>
      <c r="C19" s="39">
        <v>52500</v>
      </c>
      <c r="D19" s="39">
        <v>52500</v>
      </c>
      <c r="E19" s="39">
        <v>70000</v>
      </c>
      <c r="F19" s="39">
        <v>227500</v>
      </c>
      <c r="G19" s="39">
        <v>227500</v>
      </c>
      <c r="H19" s="37">
        <f t="shared" si="0"/>
        <v>455000</v>
      </c>
      <c r="I19" s="6"/>
      <c r="J19" s="6"/>
      <c r="K19" s="6"/>
    </row>
    <row r="20" spans="1:11" x14ac:dyDescent="0.3">
      <c r="A20" s="40" t="s">
        <v>49</v>
      </c>
      <c r="B20" s="41">
        <v>111000</v>
      </c>
      <c r="C20" s="41">
        <v>111000</v>
      </c>
      <c r="D20" s="41">
        <v>111000</v>
      </c>
      <c r="E20" s="41">
        <v>128500</v>
      </c>
      <c r="F20" s="41">
        <v>461500</v>
      </c>
      <c r="G20" s="41">
        <v>461500</v>
      </c>
      <c r="H20" s="41">
        <f t="shared" si="0"/>
        <v>923000</v>
      </c>
      <c r="I20" s="6"/>
      <c r="J20" s="6"/>
      <c r="K20" s="6"/>
    </row>
    <row r="21" spans="1:11" x14ac:dyDescent="0.3">
      <c r="A21" s="33" t="s">
        <v>12</v>
      </c>
      <c r="B21" s="34"/>
      <c r="C21" s="34"/>
      <c r="D21" s="34"/>
      <c r="E21" s="34"/>
      <c r="F21" s="34"/>
      <c r="G21" s="34"/>
      <c r="H21" s="37"/>
      <c r="I21" s="6"/>
      <c r="J21" s="6"/>
      <c r="K21" s="6"/>
    </row>
    <row r="22" spans="1:11" x14ac:dyDescent="0.3">
      <c r="A22" s="35" t="s">
        <v>8</v>
      </c>
      <c r="B22" s="34"/>
      <c r="C22" s="34"/>
      <c r="D22" s="34"/>
      <c r="E22" s="34"/>
      <c r="F22" s="34"/>
      <c r="G22" s="34"/>
      <c r="H22" s="37"/>
      <c r="I22" s="6"/>
      <c r="J22" s="6"/>
      <c r="K22" s="6"/>
    </row>
    <row r="23" spans="1:11" ht="29.4" customHeight="1" x14ac:dyDescent="0.3">
      <c r="A23" s="38" t="s">
        <v>26</v>
      </c>
      <c r="B23" s="37">
        <v>50000</v>
      </c>
      <c r="C23" s="37">
        <v>50000</v>
      </c>
      <c r="D23" s="37">
        <v>50000</v>
      </c>
      <c r="E23" s="37">
        <v>50000</v>
      </c>
      <c r="F23" s="37">
        <f>SUM(B23:E23)</f>
        <v>200000</v>
      </c>
      <c r="G23" s="37">
        <v>200000</v>
      </c>
      <c r="H23" s="37">
        <f t="shared" si="0"/>
        <v>400000</v>
      </c>
      <c r="I23" s="6"/>
      <c r="J23" s="6"/>
      <c r="K23" s="6"/>
    </row>
    <row r="24" spans="1:11" ht="24.6" customHeight="1" x14ac:dyDescent="0.3">
      <c r="A24" s="38" t="s">
        <v>25</v>
      </c>
      <c r="B24" s="37">
        <v>6000</v>
      </c>
      <c r="C24" s="37">
        <v>6000</v>
      </c>
      <c r="D24" s="37">
        <v>6000</v>
      </c>
      <c r="E24" s="37">
        <v>6000</v>
      </c>
      <c r="F24" s="37">
        <f t="shared" ref="F24:F29" si="1">SUM(B24:E24)</f>
        <v>24000</v>
      </c>
      <c r="G24" s="37">
        <v>24000</v>
      </c>
      <c r="H24" s="37">
        <f t="shared" si="0"/>
        <v>48000</v>
      </c>
      <c r="I24" s="6"/>
      <c r="J24" s="6"/>
      <c r="K24" s="6"/>
    </row>
    <row r="25" spans="1:11" x14ac:dyDescent="0.3">
      <c r="A25" s="36" t="s">
        <v>13</v>
      </c>
      <c r="B25" s="37">
        <v>40000</v>
      </c>
      <c r="C25" s="37"/>
      <c r="D25" s="37">
        <v>40000</v>
      </c>
      <c r="E25" s="37"/>
      <c r="F25" s="37">
        <f t="shared" si="1"/>
        <v>80000</v>
      </c>
      <c r="G25" s="37">
        <v>80000</v>
      </c>
      <c r="H25" s="37">
        <f t="shared" si="0"/>
        <v>160000</v>
      </c>
      <c r="I25" s="6"/>
      <c r="J25" s="6"/>
      <c r="K25" s="6"/>
    </row>
    <row r="26" spans="1:11" x14ac:dyDescent="0.3">
      <c r="A26" s="36" t="s">
        <v>27</v>
      </c>
      <c r="B26" s="37">
        <v>15000</v>
      </c>
      <c r="C26" s="37">
        <v>15000</v>
      </c>
      <c r="D26" s="37">
        <v>15000</v>
      </c>
      <c r="E26" s="37">
        <v>15000</v>
      </c>
      <c r="F26" s="37">
        <f t="shared" si="1"/>
        <v>60000</v>
      </c>
      <c r="G26" s="37">
        <v>60000</v>
      </c>
      <c r="H26" s="37">
        <f t="shared" si="0"/>
        <v>120000</v>
      </c>
      <c r="I26" s="6"/>
      <c r="J26" s="6"/>
      <c r="K26" s="6"/>
    </row>
    <row r="27" spans="1:11" x14ac:dyDescent="0.3">
      <c r="A27" s="36" t="s">
        <v>14</v>
      </c>
      <c r="B27" s="37">
        <v>30000</v>
      </c>
      <c r="C27" s="37">
        <v>20000</v>
      </c>
      <c r="D27" s="37">
        <v>30000</v>
      </c>
      <c r="E27" s="37">
        <v>20000</v>
      </c>
      <c r="F27" s="37">
        <f t="shared" si="1"/>
        <v>100000</v>
      </c>
      <c r="G27" s="37">
        <v>100000</v>
      </c>
      <c r="H27" s="37">
        <f t="shared" si="0"/>
        <v>200000</v>
      </c>
      <c r="I27" s="6"/>
      <c r="J27" s="6"/>
      <c r="K27" s="6"/>
    </row>
    <row r="28" spans="1:11" x14ac:dyDescent="0.3">
      <c r="A28" s="36" t="s">
        <v>28</v>
      </c>
      <c r="B28" s="37">
        <v>30000</v>
      </c>
      <c r="C28" s="37">
        <v>30000</v>
      </c>
      <c r="D28" s="37">
        <v>30000</v>
      </c>
      <c r="E28" s="37">
        <v>30000</v>
      </c>
      <c r="F28" s="37">
        <f t="shared" si="1"/>
        <v>120000</v>
      </c>
      <c r="G28" s="37">
        <v>120000</v>
      </c>
      <c r="H28" s="37">
        <f t="shared" si="0"/>
        <v>240000</v>
      </c>
      <c r="I28" s="6"/>
      <c r="J28" s="6"/>
      <c r="K28" s="6"/>
    </row>
    <row r="29" spans="1:11" x14ac:dyDescent="0.3">
      <c r="A29" s="36" t="s">
        <v>15</v>
      </c>
      <c r="B29" s="37">
        <v>10000</v>
      </c>
      <c r="C29" s="37">
        <v>10000</v>
      </c>
      <c r="D29" s="37">
        <v>10000</v>
      </c>
      <c r="E29" s="37">
        <v>10000</v>
      </c>
      <c r="F29" s="37">
        <f t="shared" si="1"/>
        <v>40000</v>
      </c>
      <c r="G29" s="37">
        <v>40000</v>
      </c>
      <c r="H29" s="37">
        <f t="shared" si="0"/>
        <v>80000</v>
      </c>
      <c r="I29" s="6"/>
      <c r="J29" s="6"/>
      <c r="K29" s="6"/>
    </row>
    <row r="30" spans="1:11" x14ac:dyDescent="0.3">
      <c r="A30" s="34" t="s">
        <v>24</v>
      </c>
      <c r="B30" s="39">
        <f>(367000*0.05)</f>
        <v>18350</v>
      </c>
      <c r="C30" s="39">
        <f>(242000*0.05)</f>
        <v>12100</v>
      </c>
      <c r="D30" s="39">
        <f>(292000*0.05)</f>
        <v>14600</v>
      </c>
      <c r="E30" s="39">
        <f>(259000*0.05)</f>
        <v>12950</v>
      </c>
      <c r="F30" s="39">
        <f>(1160500*0.05)</f>
        <v>58025</v>
      </c>
      <c r="G30" s="39">
        <f>(1085500*0.05)</f>
        <v>54275</v>
      </c>
      <c r="H30" s="39">
        <f>(2246000*0.05)</f>
        <v>112300</v>
      </c>
      <c r="I30" s="16"/>
      <c r="J30" s="16"/>
      <c r="K30" s="16"/>
    </row>
    <row r="31" spans="1:11" x14ac:dyDescent="0.3">
      <c r="A31" s="40" t="s">
        <v>16</v>
      </c>
      <c r="B31" s="41">
        <f>SUM(B23:B30)</f>
        <v>199350</v>
      </c>
      <c r="C31" s="41">
        <f t="shared" ref="C31:H31" si="2">SUM(C23:C30)</f>
        <v>143100</v>
      </c>
      <c r="D31" s="41">
        <f t="shared" si="2"/>
        <v>195600</v>
      </c>
      <c r="E31" s="41">
        <f t="shared" si="2"/>
        <v>143950</v>
      </c>
      <c r="F31" s="41">
        <f t="shared" si="2"/>
        <v>682025</v>
      </c>
      <c r="G31" s="41">
        <f t="shared" si="2"/>
        <v>678275</v>
      </c>
      <c r="H31" s="41">
        <f t="shared" si="2"/>
        <v>1360300</v>
      </c>
      <c r="I31" s="6"/>
      <c r="J31" s="6"/>
      <c r="K31" s="6"/>
    </row>
    <row r="32" spans="1:11" x14ac:dyDescent="0.3">
      <c r="A32" s="33" t="s">
        <v>17</v>
      </c>
      <c r="B32" s="34"/>
      <c r="C32" s="34"/>
      <c r="D32" s="34"/>
      <c r="E32" s="34"/>
      <c r="F32" s="34"/>
      <c r="G32" s="34"/>
      <c r="H32" s="37"/>
      <c r="I32" s="6"/>
      <c r="J32" s="6"/>
      <c r="K32" s="6"/>
    </row>
    <row r="33" spans="1:11" x14ac:dyDescent="0.3">
      <c r="A33" s="34" t="s">
        <v>18</v>
      </c>
      <c r="B33" s="42">
        <v>50000</v>
      </c>
      <c r="C33" s="34"/>
      <c r="D33" s="34"/>
      <c r="E33" s="34"/>
      <c r="F33" s="42">
        <v>50000</v>
      </c>
      <c r="G33" s="34"/>
      <c r="H33" s="37">
        <f t="shared" si="0"/>
        <v>50000</v>
      </c>
      <c r="I33" s="6"/>
      <c r="J33" s="6"/>
      <c r="K33" s="6"/>
    </row>
    <row r="34" spans="1:11" x14ac:dyDescent="0.3">
      <c r="A34" s="34" t="s">
        <v>19</v>
      </c>
      <c r="B34" s="42">
        <v>25000</v>
      </c>
      <c r="C34" s="34"/>
      <c r="D34" s="34"/>
      <c r="E34" s="34"/>
      <c r="F34" s="42">
        <v>25000</v>
      </c>
      <c r="G34" s="34"/>
      <c r="H34" s="37">
        <f t="shared" si="0"/>
        <v>25000</v>
      </c>
      <c r="I34" s="6"/>
      <c r="J34" s="6"/>
      <c r="K34" s="6"/>
    </row>
    <row r="35" spans="1:11" x14ac:dyDescent="0.3">
      <c r="A35" s="40" t="s">
        <v>20</v>
      </c>
      <c r="B35" s="41">
        <v>75000</v>
      </c>
      <c r="C35" s="40">
        <v>0</v>
      </c>
      <c r="D35" s="40">
        <v>0</v>
      </c>
      <c r="E35" s="40">
        <v>0</v>
      </c>
      <c r="F35" s="41">
        <v>75000</v>
      </c>
      <c r="G35" s="40">
        <v>0</v>
      </c>
      <c r="H35" s="41">
        <f t="shared" si="0"/>
        <v>75000</v>
      </c>
      <c r="I35" s="6"/>
      <c r="J35" s="6"/>
      <c r="K35" s="6"/>
    </row>
    <row r="36" spans="1:11" x14ac:dyDescent="0.3">
      <c r="A36" s="33" t="s">
        <v>21</v>
      </c>
      <c r="B36" s="41">
        <f>(B20+B31+B35)</f>
        <v>385350</v>
      </c>
      <c r="C36" s="41">
        <f t="shared" ref="C36:H36" si="3">(C20+C31+C35)</f>
        <v>254100</v>
      </c>
      <c r="D36" s="41">
        <f t="shared" si="3"/>
        <v>306600</v>
      </c>
      <c r="E36" s="41">
        <f t="shared" si="3"/>
        <v>272450</v>
      </c>
      <c r="F36" s="41">
        <f t="shared" si="3"/>
        <v>1218525</v>
      </c>
      <c r="G36" s="41">
        <f t="shared" si="3"/>
        <v>1139775</v>
      </c>
      <c r="H36" s="41">
        <f t="shared" si="3"/>
        <v>2358300</v>
      </c>
      <c r="I36" s="6"/>
      <c r="J36" s="6"/>
      <c r="K36" s="6"/>
    </row>
    <row r="38" spans="1:11" x14ac:dyDescent="0.3">
      <c r="A38" s="19" t="s">
        <v>41</v>
      </c>
      <c r="B38" s="3"/>
      <c r="C38" s="3" t="s">
        <v>42</v>
      </c>
      <c r="D38" s="3"/>
      <c r="E38" s="3"/>
      <c r="G38" s="3"/>
      <c r="H38" s="3" t="s">
        <v>43</v>
      </c>
      <c r="I38" s="3"/>
      <c r="J38" s="3"/>
      <c r="K38" s="3"/>
    </row>
    <row r="39" spans="1:1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3">
      <c r="A40" s="20"/>
      <c r="C40" s="20"/>
      <c r="D40" s="20"/>
      <c r="E40" s="20"/>
      <c r="F40" s="20"/>
      <c r="G40" s="22"/>
      <c r="H40" s="20"/>
      <c r="I40" s="20"/>
      <c r="J40" s="20"/>
      <c r="K40" s="20"/>
    </row>
    <row r="41" spans="1:11" x14ac:dyDescent="0.3">
      <c r="A41" s="21" t="s">
        <v>44</v>
      </c>
      <c r="B41" s="21"/>
      <c r="C41" s="21" t="s">
        <v>45</v>
      </c>
      <c r="D41" s="21"/>
      <c r="E41" s="21"/>
      <c r="F41" s="21"/>
      <c r="H41" s="21" t="s">
        <v>46</v>
      </c>
      <c r="I41" s="21"/>
      <c r="J41" s="21"/>
      <c r="K41" s="21"/>
    </row>
    <row r="43" spans="1:11" x14ac:dyDescent="0.3">
      <c r="A43" s="3" t="s">
        <v>47</v>
      </c>
    </row>
    <row r="45" spans="1:11" x14ac:dyDescent="0.3">
      <c r="A45" s="20"/>
      <c r="C45" s="22"/>
    </row>
    <row r="46" spans="1:11" x14ac:dyDescent="0.3">
      <c r="A46" s="21" t="s">
        <v>48</v>
      </c>
    </row>
  </sheetData>
  <mergeCells count="6">
    <mergeCell ref="I1:K1"/>
    <mergeCell ref="A12:A13"/>
    <mergeCell ref="B12:F12"/>
    <mergeCell ref="G12:G13"/>
    <mergeCell ref="H12:H13"/>
    <mergeCell ref="I12:K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Financial Plan Form-RDE</vt:lpstr>
      <vt:lpstr>Financial Plan Sample</vt:lpstr>
      <vt:lpstr>Sheet3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