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31" i="1" l="1"/>
  <c r="O29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O25" i="1"/>
  <c r="O24" i="1"/>
  <c r="O23" i="1"/>
  <c r="O22" i="1"/>
  <c r="O21" i="1"/>
  <c r="O20" i="1"/>
  <c r="O19" i="1"/>
  <c r="O18" i="1"/>
  <c r="O17" i="1"/>
  <c r="O27" i="1" s="1"/>
  <c r="J15" i="1"/>
  <c r="J28" i="1" s="1"/>
  <c r="J30" i="1" s="1"/>
  <c r="J32" i="1" s="1"/>
  <c r="G15" i="1"/>
  <c r="G28" i="1" s="1"/>
  <c r="G30" i="1" s="1"/>
  <c r="G32" i="1" s="1"/>
  <c r="O14" i="1"/>
  <c r="N13" i="1"/>
  <c r="N15" i="1" s="1"/>
  <c r="N28" i="1" s="1"/>
  <c r="N30" i="1" s="1"/>
  <c r="N32" i="1" s="1"/>
  <c r="M13" i="1"/>
  <c r="M15" i="1" s="1"/>
  <c r="M28" i="1" s="1"/>
  <c r="M30" i="1" s="1"/>
  <c r="M32" i="1" s="1"/>
  <c r="L13" i="1"/>
  <c r="L15" i="1" s="1"/>
  <c r="L28" i="1" s="1"/>
  <c r="L30" i="1" s="1"/>
  <c r="L32" i="1" s="1"/>
  <c r="K13" i="1"/>
  <c r="K15" i="1" s="1"/>
  <c r="K28" i="1" s="1"/>
  <c r="K30" i="1" s="1"/>
  <c r="K32" i="1" s="1"/>
  <c r="J13" i="1"/>
  <c r="I13" i="1"/>
  <c r="I15" i="1" s="1"/>
  <c r="I28" i="1" s="1"/>
  <c r="I30" i="1" s="1"/>
  <c r="I32" i="1" s="1"/>
  <c r="H13" i="1"/>
  <c r="H15" i="1" s="1"/>
  <c r="H28" i="1" s="1"/>
  <c r="H30" i="1" s="1"/>
  <c r="H32" i="1" s="1"/>
  <c r="G13" i="1"/>
  <c r="F13" i="1"/>
  <c r="F15" i="1" s="1"/>
  <c r="F28" i="1" s="1"/>
  <c r="F30" i="1" s="1"/>
  <c r="F32" i="1" s="1"/>
  <c r="E13" i="1"/>
  <c r="E15" i="1" s="1"/>
  <c r="E28" i="1" s="1"/>
  <c r="E30" i="1" s="1"/>
  <c r="E32" i="1" s="1"/>
  <c r="D13" i="1"/>
  <c r="D15" i="1" s="1"/>
  <c r="D28" i="1" s="1"/>
  <c r="D30" i="1" s="1"/>
  <c r="D32" i="1" s="1"/>
  <c r="C13" i="1"/>
  <c r="C15" i="1" s="1"/>
  <c r="C28" i="1" s="1"/>
  <c r="C30" i="1" s="1"/>
  <c r="C32" i="1" s="1"/>
  <c r="O12" i="1"/>
  <c r="O11" i="1"/>
  <c r="O10" i="1"/>
  <c r="O9" i="1"/>
  <c r="O8" i="1"/>
  <c r="O7" i="1"/>
  <c r="O13" i="1" l="1"/>
  <c r="O15" i="1" s="1"/>
  <c r="O28" i="1"/>
  <c r="O30" i="1" s="1"/>
  <c r="O32" i="1" s="1"/>
</calcChain>
</file>

<file path=xl/sharedStrings.xml><?xml version="1.0" encoding="utf-8"?>
<sst xmlns="http://schemas.openxmlformats.org/spreadsheetml/2006/main" count="43" uniqueCount="39">
  <si>
    <t>&lt;Company Name&gt;</t>
  </si>
  <si>
    <t>Income Statement</t>
  </si>
  <si>
    <t>For the Year Ending &lt;Date&gt;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</si>
  <si>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</si>
  <si>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</si>
  <si>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</si>
  <si>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</si>
  <si>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</si>
  <si>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</si>
  <si>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</si>
  <si>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</si>
  <si>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</si>
  <si>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</si>
  <si>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</si>
  <si>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</si>
  <si>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</si>
  <si>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>Revenue</t>
  </si>
  <si>
    <t>Sales</t>
  </si>
  <si>
    <t>Sales Returns</t>
  </si>
  <si>
    <t>Sales Discounts</t>
  </si>
  <si>
    <t>&lt;Other Revenue&gt;</t>
  </si>
  <si>
    <t>Net Sales</t>
  </si>
  <si>
    <t>Cost of Goods Sold</t>
  </si>
  <si>
    <t>Gross Profit</t>
  </si>
  <si>
    <t>Operating Expenses</t>
  </si>
  <si>
    <t>Salaries &amp; Wages</t>
  </si>
  <si>
    <t>Depreciation Expenses</t>
  </si>
  <si>
    <t>Office Expenses</t>
  </si>
  <si>
    <t>Rent Expense</t>
  </si>
  <si>
    <t>Travel Expenses</t>
  </si>
  <si>
    <t>Maintenance Expenses</t>
  </si>
  <si>
    <t>Advertising Expenses</t>
  </si>
  <si>
    <t>&lt;Other Expense&gt;</t>
  </si>
  <si>
    <t>Total Operating Expenses</t>
  </si>
  <si>
    <t>Income From Operations</t>
  </si>
  <si>
    <t>Interest Income (Expense)</t>
  </si>
  <si>
    <t>Income Before Income Taxes</t>
  </si>
  <si>
    <t>Income Tax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</si>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</sst>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#,##0;\(#,##0\)"/>
    <numFmt numFmtId="166" formatCode="&quot;$&quot;#,##0;&quot;$&quot;\(#,##0\)"/>
    <numFmt numFmtId="167" formatCode="&quot;$&quot;#,##0.00;&quot;$&quot;\(#,##0.00\)"/>
  </numFmts>
  <fonts count="8" x14ac:knownFonts="1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8"/>
      <color rgb="FFFFFFFF"/>
      <name val="Arial"/>
    </font>
    <font>
      <b/>
      <sz val="12"/>
      <color rgb="FFFFFFFF"/>
      <name val="Arial"/>
    </font>
    <font>
      <b/>
      <i/>
      <sz val="12"/>
      <color rgb="FFFFFFFF"/>
      <name val="Arial"/>
    </font>
    <font>
      <sz val="10"/>
      <color rgb="FF000000"/>
      <name val="Arial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164" fontId="7" fillId="3" borderId="7" xfId="0" applyNumberFormat="1" applyFont="1" applyFill="1" applyBorder="1" applyAlignment="1">
      <alignment horizontal="right"/>
    </xf>
    <xf numFmtId="164" fontId="7" fillId="3" borderId="8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7" fontId="6" fillId="2" borderId="7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166" fontId="6" fillId="4" borderId="0" xfId="0" applyNumberFormat="1" applyFont="1" applyFill="1" applyAlignment="1">
      <alignment horizontal="right"/>
    </xf>
    <xf numFmtId="0" fontId="0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3" fillId="3" borderId="2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" fillId="0" borderId="9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J20" sqref="J20"/>
    </sheetView>
  </sheetViews>
  <sheetFormatPr defaultColWidth="17.28515625" defaultRowHeight="15.75" customHeight="1" x14ac:dyDescent="0.2"/>
  <cols>
    <col min="1" max="1" width="12.5703125" customWidth="1"/>
    <col min="2" max="2" width="27.85546875" customWidth="1"/>
    <col min="3" max="10" width="9.85546875" customWidth="1"/>
    <col min="11" max="11" width="11.7109375" customWidth="1"/>
    <col min="12" max="12" width="9.85546875" customWidth="1"/>
    <col min="13" max="13" width="10.7109375" customWidth="1"/>
    <col min="14" max="14" width="11.140625" customWidth="1"/>
    <col min="15" max="15" width="9.85546875" customWidth="1"/>
  </cols>
  <sheetData>
    <row r="1" spans="1:15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3.25" customHeight="1" x14ac:dyDescent="0.3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customHeight="1" x14ac:dyDescent="0.25">
      <c r="A3" s="28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customHeight="1" x14ac:dyDescent="0.2">
      <c r="A4" s="29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5.75" customHeight="1" x14ac:dyDescent="0.2">
      <c r="A5" s="2"/>
      <c r="B5" s="3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1:15" ht="15" customHeight="1" x14ac:dyDescent="0.2">
      <c r="A6" s="31" t="s">
        <v>16</v>
      </c>
      <c r="B6" s="26"/>
      <c r="C6" s="3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3"/>
    </row>
    <row r="7" spans="1:15" ht="15" customHeight="1" x14ac:dyDescent="0.2">
      <c r="A7" s="27" t="s">
        <v>17</v>
      </c>
      <c r="B7" s="23"/>
      <c r="C7" s="6">
        <v>50000</v>
      </c>
      <c r="D7" s="6">
        <v>52500</v>
      </c>
      <c r="E7" s="6">
        <v>55125</v>
      </c>
      <c r="F7" s="6">
        <v>57881.25</v>
      </c>
      <c r="G7" s="6">
        <v>60775.31</v>
      </c>
      <c r="H7" s="6">
        <v>63814.080000000002</v>
      </c>
      <c r="I7" s="6">
        <v>67004.78</v>
      </c>
      <c r="J7" s="6">
        <v>70355.02</v>
      </c>
      <c r="K7" s="6">
        <v>73872.77</v>
      </c>
      <c r="L7" s="6">
        <v>77566.41</v>
      </c>
      <c r="M7" s="6">
        <v>81444.73</v>
      </c>
      <c r="N7" s="6">
        <v>85516.97</v>
      </c>
      <c r="O7" s="7">
        <f t="shared" ref="O7:O12" si="0">SUM(C7:N7)</f>
        <v>795856.32000000007</v>
      </c>
    </row>
    <row r="8" spans="1:15" ht="15" customHeight="1" x14ac:dyDescent="0.2">
      <c r="A8" s="27" t="s">
        <v>18</v>
      </c>
      <c r="B8" s="23"/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f t="shared" si="0"/>
        <v>0</v>
      </c>
    </row>
    <row r="9" spans="1:15" ht="15" customHeight="1" x14ac:dyDescent="0.2">
      <c r="A9" s="27" t="s">
        <v>19</v>
      </c>
      <c r="B9" s="23"/>
      <c r="C9" s="8">
        <v>5000</v>
      </c>
      <c r="D9" s="8">
        <v>5250</v>
      </c>
      <c r="E9" s="8">
        <v>5512.5</v>
      </c>
      <c r="F9" s="8">
        <v>5788.13</v>
      </c>
      <c r="G9" s="8">
        <v>6077.53</v>
      </c>
      <c r="H9" s="8">
        <v>6381.41</v>
      </c>
      <c r="I9" s="8">
        <v>6700.48</v>
      </c>
      <c r="J9" s="8">
        <v>7035.5</v>
      </c>
      <c r="K9" s="8">
        <v>7387.28</v>
      </c>
      <c r="L9" s="8">
        <v>7756.64</v>
      </c>
      <c r="M9" s="8">
        <v>8144.47</v>
      </c>
      <c r="N9" s="8">
        <v>8551.7000000000007</v>
      </c>
      <c r="O9" s="9">
        <f t="shared" si="0"/>
        <v>79585.64</v>
      </c>
    </row>
    <row r="10" spans="1:15" ht="15" customHeight="1" x14ac:dyDescent="0.2">
      <c r="A10" s="27" t="s">
        <v>20</v>
      </c>
      <c r="B10" s="23"/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f t="shared" si="0"/>
        <v>0</v>
      </c>
    </row>
    <row r="11" spans="1:15" ht="15" customHeight="1" x14ac:dyDescent="0.2">
      <c r="A11" s="27" t="s">
        <v>20</v>
      </c>
      <c r="B11" s="23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f t="shared" si="0"/>
        <v>0</v>
      </c>
    </row>
    <row r="12" spans="1:15" ht="15" customHeight="1" x14ac:dyDescent="0.2">
      <c r="A12" s="27" t="s">
        <v>20</v>
      </c>
      <c r="B12" s="23"/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1">
        <f t="shared" si="0"/>
        <v>0</v>
      </c>
    </row>
    <row r="13" spans="1:15" ht="15" customHeight="1" x14ac:dyDescent="0.2">
      <c r="A13" s="27" t="s">
        <v>21</v>
      </c>
      <c r="B13" s="23"/>
      <c r="C13" s="12">
        <f t="shared" ref="C13:O13" si="1">SUM(C7:C12)</f>
        <v>55000</v>
      </c>
      <c r="D13" s="12">
        <f t="shared" si="1"/>
        <v>57750</v>
      </c>
      <c r="E13" s="12">
        <f t="shared" si="1"/>
        <v>60637.5</v>
      </c>
      <c r="F13" s="12">
        <f t="shared" si="1"/>
        <v>63669.38</v>
      </c>
      <c r="G13" s="12">
        <f t="shared" si="1"/>
        <v>66852.84</v>
      </c>
      <c r="H13" s="12">
        <f t="shared" si="1"/>
        <v>70195.490000000005</v>
      </c>
      <c r="I13" s="12">
        <f t="shared" si="1"/>
        <v>73705.259999999995</v>
      </c>
      <c r="J13" s="12">
        <f t="shared" si="1"/>
        <v>77390.52</v>
      </c>
      <c r="K13" s="12">
        <f t="shared" si="1"/>
        <v>81260.05</v>
      </c>
      <c r="L13" s="12">
        <f t="shared" si="1"/>
        <v>85323.05</v>
      </c>
      <c r="M13" s="12">
        <f t="shared" si="1"/>
        <v>89589.2</v>
      </c>
      <c r="N13" s="12">
        <f t="shared" si="1"/>
        <v>94068.67</v>
      </c>
      <c r="O13" s="13">
        <f t="shared" si="1"/>
        <v>875441.96000000008</v>
      </c>
    </row>
    <row r="14" spans="1:15" ht="15" customHeight="1" x14ac:dyDescent="0.2">
      <c r="A14" s="27" t="s">
        <v>22</v>
      </c>
      <c r="B14" s="23"/>
      <c r="C14" s="10">
        <v>20000</v>
      </c>
      <c r="D14" s="10">
        <v>21000</v>
      </c>
      <c r="E14" s="10">
        <v>22050</v>
      </c>
      <c r="F14" s="10">
        <v>23152.5</v>
      </c>
      <c r="G14" s="10">
        <v>24310.13</v>
      </c>
      <c r="H14" s="10">
        <v>25525.63</v>
      </c>
      <c r="I14" s="10">
        <v>26801.91</v>
      </c>
      <c r="J14" s="10">
        <v>28142.01</v>
      </c>
      <c r="K14" s="10">
        <v>29549.11</v>
      </c>
      <c r="L14" s="10">
        <v>31026.560000000001</v>
      </c>
      <c r="M14" s="10">
        <v>32577.89</v>
      </c>
      <c r="N14" s="10">
        <v>34206.79</v>
      </c>
      <c r="O14" s="11">
        <f>SUM(C14:N14)</f>
        <v>318342.53000000003</v>
      </c>
    </row>
    <row r="15" spans="1:15" ht="15" customHeight="1" x14ac:dyDescent="0.2">
      <c r="A15" s="27" t="s">
        <v>23</v>
      </c>
      <c r="B15" s="23"/>
      <c r="C15" s="12">
        <f t="shared" ref="C15:O15" si="2">C13-C14</f>
        <v>35000</v>
      </c>
      <c r="D15" s="12">
        <f t="shared" si="2"/>
        <v>36750</v>
      </c>
      <c r="E15" s="12">
        <f t="shared" si="2"/>
        <v>38587.5</v>
      </c>
      <c r="F15" s="12">
        <f t="shared" si="2"/>
        <v>40516.879999999997</v>
      </c>
      <c r="G15" s="12">
        <f t="shared" si="2"/>
        <v>42542.709999999992</v>
      </c>
      <c r="H15" s="12">
        <f t="shared" si="2"/>
        <v>44669.86</v>
      </c>
      <c r="I15" s="12">
        <f t="shared" si="2"/>
        <v>46903.349999999991</v>
      </c>
      <c r="J15" s="12">
        <f t="shared" si="2"/>
        <v>49248.510000000009</v>
      </c>
      <c r="K15" s="12">
        <f t="shared" si="2"/>
        <v>51710.94</v>
      </c>
      <c r="L15" s="12">
        <f t="shared" si="2"/>
        <v>54296.490000000005</v>
      </c>
      <c r="M15" s="12">
        <f t="shared" si="2"/>
        <v>57011.31</v>
      </c>
      <c r="N15" s="12">
        <f t="shared" si="2"/>
        <v>59861.88</v>
      </c>
      <c r="O15" s="13">
        <f t="shared" si="2"/>
        <v>557099.43000000005</v>
      </c>
    </row>
    <row r="16" spans="1:15" ht="15" customHeight="1" x14ac:dyDescent="0.2">
      <c r="A16" s="35" t="s">
        <v>24</v>
      </c>
      <c r="B16" s="23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5" customHeight="1" x14ac:dyDescent="0.2">
      <c r="A17" s="27" t="s">
        <v>25</v>
      </c>
      <c r="B17" s="23"/>
      <c r="C17" s="6">
        <v>7500</v>
      </c>
      <c r="D17" s="6">
        <v>7875</v>
      </c>
      <c r="E17" s="6">
        <v>8268.75</v>
      </c>
      <c r="F17" s="6">
        <v>8682.19</v>
      </c>
      <c r="G17" s="6">
        <v>9116.2999999999993</v>
      </c>
      <c r="H17" s="6">
        <v>9572.11</v>
      </c>
      <c r="I17" s="6">
        <v>10050.719999999999</v>
      </c>
      <c r="J17" s="6">
        <v>10553.25</v>
      </c>
      <c r="K17" s="6">
        <v>11080.92</v>
      </c>
      <c r="L17" s="6">
        <v>11634.96</v>
      </c>
      <c r="M17" s="6">
        <v>12216.71</v>
      </c>
      <c r="N17" s="6">
        <v>12827.55</v>
      </c>
      <c r="O17" s="7">
        <f t="shared" ref="O17:O26" si="3">SUM(C17:N17)</f>
        <v>119378.46</v>
      </c>
    </row>
    <row r="18" spans="1:15" ht="15" customHeight="1" x14ac:dyDescent="0.2">
      <c r="A18" s="27" t="s">
        <v>26</v>
      </c>
      <c r="B18" s="23"/>
      <c r="C18" s="8">
        <v>500</v>
      </c>
      <c r="D18" s="8">
        <v>525</v>
      </c>
      <c r="E18" s="8">
        <v>551.25</v>
      </c>
      <c r="F18" s="8">
        <v>578.80999999999995</v>
      </c>
      <c r="G18" s="8">
        <v>607.75</v>
      </c>
      <c r="H18" s="8">
        <v>638.14</v>
      </c>
      <c r="I18" s="8">
        <v>670.05</v>
      </c>
      <c r="J18" s="8">
        <v>703.55</v>
      </c>
      <c r="K18" s="8">
        <v>738.73</v>
      </c>
      <c r="L18" s="8">
        <v>775.66</v>
      </c>
      <c r="M18" s="8">
        <v>814.45</v>
      </c>
      <c r="N18" s="8">
        <v>855.17</v>
      </c>
      <c r="O18" s="9">
        <f t="shared" si="3"/>
        <v>7958.56</v>
      </c>
    </row>
    <row r="19" spans="1:15" ht="15" customHeight="1" x14ac:dyDescent="0.2">
      <c r="A19" s="27" t="s">
        <v>27</v>
      </c>
      <c r="B19" s="23"/>
      <c r="C19" s="8">
        <v>475</v>
      </c>
      <c r="D19" s="8">
        <v>498.75</v>
      </c>
      <c r="E19" s="8">
        <v>523.69000000000005</v>
      </c>
      <c r="F19" s="8">
        <v>549.87</v>
      </c>
      <c r="G19" s="8">
        <v>577.37</v>
      </c>
      <c r="H19" s="8">
        <v>606.23</v>
      </c>
      <c r="I19" s="8">
        <v>636.54999999999995</v>
      </c>
      <c r="J19" s="8">
        <v>668.37</v>
      </c>
      <c r="K19" s="8">
        <v>701.79</v>
      </c>
      <c r="L19" s="8">
        <v>736.88</v>
      </c>
      <c r="M19" s="8">
        <v>773.72</v>
      </c>
      <c r="N19" s="8">
        <v>812.41</v>
      </c>
      <c r="O19" s="9">
        <f t="shared" si="3"/>
        <v>7560.63</v>
      </c>
    </row>
    <row r="20" spans="1:15" ht="15" customHeight="1" x14ac:dyDescent="0.2">
      <c r="A20" s="27" t="s">
        <v>28</v>
      </c>
      <c r="B20" s="23"/>
      <c r="C20" s="8">
        <v>1500</v>
      </c>
      <c r="D20" s="8">
        <v>1575</v>
      </c>
      <c r="E20" s="8">
        <v>1653.75</v>
      </c>
      <c r="F20" s="8">
        <v>1736.44</v>
      </c>
      <c r="G20" s="8">
        <v>1823.26</v>
      </c>
      <c r="H20" s="8">
        <v>1914.42</v>
      </c>
      <c r="I20" s="8">
        <v>2010.14</v>
      </c>
      <c r="J20" s="8">
        <v>2110.65</v>
      </c>
      <c r="K20" s="8">
        <v>2216.1799999999998</v>
      </c>
      <c r="L20" s="8">
        <v>2326.9899999999998</v>
      </c>
      <c r="M20" s="8">
        <v>2443.34</v>
      </c>
      <c r="N20" s="8">
        <v>2565.5100000000002</v>
      </c>
      <c r="O20" s="9">
        <f t="shared" si="3"/>
        <v>23875.68</v>
      </c>
    </row>
    <row r="21" spans="1:15" ht="15" customHeight="1" x14ac:dyDescent="0.2">
      <c r="A21" s="27" t="s">
        <v>29</v>
      </c>
      <c r="B21" s="23"/>
      <c r="C21" s="8">
        <v>250</v>
      </c>
      <c r="D21" s="8">
        <v>262.5</v>
      </c>
      <c r="E21" s="8">
        <v>275.63</v>
      </c>
      <c r="F21" s="8">
        <v>289.41000000000003</v>
      </c>
      <c r="G21" s="8">
        <v>303.88</v>
      </c>
      <c r="H21" s="8">
        <v>319.07</v>
      </c>
      <c r="I21" s="8">
        <v>335.02</v>
      </c>
      <c r="J21" s="8">
        <v>351.78</v>
      </c>
      <c r="K21" s="8">
        <v>369.36</v>
      </c>
      <c r="L21" s="8">
        <v>387.83</v>
      </c>
      <c r="M21" s="8">
        <v>407.22</v>
      </c>
      <c r="N21" s="8">
        <v>427.58</v>
      </c>
      <c r="O21" s="9">
        <f t="shared" si="3"/>
        <v>3979.2799999999997</v>
      </c>
    </row>
    <row r="22" spans="1:15" ht="15" customHeight="1" x14ac:dyDescent="0.2">
      <c r="A22" s="27" t="s">
        <v>30</v>
      </c>
      <c r="B22" s="23"/>
      <c r="C22" s="8">
        <v>100</v>
      </c>
      <c r="D22" s="8">
        <v>105</v>
      </c>
      <c r="E22" s="8">
        <v>110.25</v>
      </c>
      <c r="F22" s="8">
        <v>115.76</v>
      </c>
      <c r="G22" s="8">
        <v>121.55</v>
      </c>
      <c r="H22" s="8">
        <v>127.63</v>
      </c>
      <c r="I22" s="8">
        <v>134.01</v>
      </c>
      <c r="J22" s="8">
        <v>140.71</v>
      </c>
      <c r="K22" s="8">
        <v>147.75</v>
      </c>
      <c r="L22" s="8">
        <v>155.13</v>
      </c>
      <c r="M22" s="8">
        <v>162.88999999999999</v>
      </c>
      <c r="N22" s="8">
        <v>171.03</v>
      </c>
      <c r="O22" s="9">
        <f t="shared" si="3"/>
        <v>1591.7099999999998</v>
      </c>
    </row>
    <row r="23" spans="1:15" ht="15" customHeight="1" x14ac:dyDescent="0.2">
      <c r="A23" s="27" t="s">
        <v>31</v>
      </c>
      <c r="B23" s="23"/>
      <c r="C23" s="8">
        <v>200</v>
      </c>
      <c r="D23" s="8">
        <v>210</v>
      </c>
      <c r="E23" s="8">
        <v>220.5</v>
      </c>
      <c r="F23" s="8">
        <v>231.53</v>
      </c>
      <c r="G23" s="8">
        <v>243.1</v>
      </c>
      <c r="H23" s="8">
        <v>255.26</v>
      </c>
      <c r="I23" s="8">
        <v>268.02</v>
      </c>
      <c r="J23" s="8">
        <v>281.42</v>
      </c>
      <c r="K23" s="8">
        <v>295.49</v>
      </c>
      <c r="L23" s="8">
        <v>310.27</v>
      </c>
      <c r="M23" s="8">
        <v>325.77999999999997</v>
      </c>
      <c r="N23" s="8">
        <v>342.07</v>
      </c>
      <c r="O23" s="9">
        <f t="shared" si="3"/>
        <v>3183.44</v>
      </c>
    </row>
    <row r="24" spans="1:15" ht="15" customHeight="1" x14ac:dyDescent="0.2">
      <c r="A24" s="27" t="s">
        <v>32</v>
      </c>
      <c r="B24" s="23"/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3"/>
        <v>0</v>
      </c>
    </row>
    <row r="25" spans="1:15" ht="15" customHeight="1" x14ac:dyDescent="0.2">
      <c r="A25" s="27" t="s">
        <v>32</v>
      </c>
      <c r="B25" s="23"/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3"/>
        <v>0</v>
      </c>
    </row>
    <row r="26" spans="1:15" ht="15" customHeight="1" x14ac:dyDescent="0.2">
      <c r="A26" s="27" t="s">
        <v>32</v>
      </c>
      <c r="B26" s="23"/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f t="shared" si="3"/>
        <v>0</v>
      </c>
    </row>
    <row r="27" spans="1:15" ht="15" customHeight="1" x14ac:dyDescent="0.2">
      <c r="A27" s="27" t="s">
        <v>33</v>
      </c>
      <c r="B27" s="23"/>
      <c r="C27" s="14">
        <f t="shared" ref="C27:O27" si="4">SUM(C17:C26)</f>
        <v>10525</v>
      </c>
      <c r="D27" s="14">
        <f t="shared" si="4"/>
        <v>11051.25</v>
      </c>
      <c r="E27" s="14">
        <f t="shared" si="4"/>
        <v>11603.82</v>
      </c>
      <c r="F27" s="14">
        <f t="shared" si="4"/>
        <v>12184.010000000002</v>
      </c>
      <c r="G27" s="14">
        <f t="shared" si="4"/>
        <v>12793.21</v>
      </c>
      <c r="H27" s="14">
        <f t="shared" si="4"/>
        <v>13432.859999999999</v>
      </c>
      <c r="I27" s="14">
        <f t="shared" si="4"/>
        <v>14104.509999999998</v>
      </c>
      <c r="J27" s="14">
        <f t="shared" si="4"/>
        <v>14809.73</v>
      </c>
      <c r="K27" s="14">
        <f t="shared" si="4"/>
        <v>15550.22</v>
      </c>
      <c r="L27" s="14">
        <f t="shared" si="4"/>
        <v>16327.719999999998</v>
      </c>
      <c r="M27" s="14">
        <f t="shared" si="4"/>
        <v>17144.109999999997</v>
      </c>
      <c r="N27" s="14">
        <f t="shared" si="4"/>
        <v>18001.32</v>
      </c>
      <c r="O27" s="15">
        <f t="shared" si="4"/>
        <v>167527.75999999998</v>
      </c>
    </row>
    <row r="28" spans="1:15" ht="15" customHeight="1" x14ac:dyDescent="0.2">
      <c r="A28" s="27" t="s">
        <v>34</v>
      </c>
      <c r="B28" s="23"/>
      <c r="C28" s="12">
        <f t="shared" ref="C28:O28" si="5">C15-C27</f>
        <v>24475</v>
      </c>
      <c r="D28" s="12">
        <f t="shared" si="5"/>
        <v>25698.75</v>
      </c>
      <c r="E28" s="12">
        <f t="shared" si="5"/>
        <v>26983.68</v>
      </c>
      <c r="F28" s="12">
        <f t="shared" si="5"/>
        <v>28332.869999999995</v>
      </c>
      <c r="G28" s="12">
        <f t="shared" si="5"/>
        <v>29749.499999999993</v>
      </c>
      <c r="H28" s="12">
        <f t="shared" si="5"/>
        <v>31237</v>
      </c>
      <c r="I28" s="12">
        <f t="shared" si="5"/>
        <v>32798.839999999997</v>
      </c>
      <c r="J28" s="12">
        <f t="shared" si="5"/>
        <v>34438.780000000013</v>
      </c>
      <c r="K28" s="12">
        <f t="shared" si="5"/>
        <v>36160.720000000001</v>
      </c>
      <c r="L28" s="12">
        <f t="shared" si="5"/>
        <v>37968.770000000004</v>
      </c>
      <c r="M28" s="12">
        <f t="shared" si="5"/>
        <v>39867.199999999997</v>
      </c>
      <c r="N28" s="12">
        <f t="shared" si="5"/>
        <v>41860.559999999998</v>
      </c>
      <c r="O28" s="13">
        <f t="shared" si="5"/>
        <v>389571.67000000004</v>
      </c>
    </row>
    <row r="29" spans="1:15" ht="15" customHeight="1" x14ac:dyDescent="0.2">
      <c r="A29" s="27" t="s">
        <v>35</v>
      </c>
      <c r="B29" s="23"/>
      <c r="C29" s="10">
        <v>-100</v>
      </c>
      <c r="D29" s="10">
        <v>-105</v>
      </c>
      <c r="E29" s="10">
        <v>-110.25</v>
      </c>
      <c r="F29" s="10">
        <v>-115.76</v>
      </c>
      <c r="G29" s="10">
        <v>-121.55</v>
      </c>
      <c r="H29" s="10">
        <v>-127.63</v>
      </c>
      <c r="I29" s="10">
        <v>-134.01</v>
      </c>
      <c r="J29" s="10">
        <v>-140.71</v>
      </c>
      <c r="K29" s="10">
        <v>-147.75</v>
      </c>
      <c r="L29" s="10">
        <v>-155.13</v>
      </c>
      <c r="M29" s="10">
        <v>-162.88999999999999</v>
      </c>
      <c r="N29" s="10">
        <v>-171.03</v>
      </c>
      <c r="O29" s="11">
        <f>SUM(C29:N29)</f>
        <v>-1591.7099999999998</v>
      </c>
    </row>
    <row r="30" spans="1:15" ht="15" customHeight="1" x14ac:dyDescent="0.2">
      <c r="A30" s="27" t="s">
        <v>36</v>
      </c>
      <c r="B30" s="23"/>
      <c r="C30" s="12">
        <f t="shared" ref="C30:O30" si="6">C28+C29</f>
        <v>24375</v>
      </c>
      <c r="D30" s="12">
        <f t="shared" si="6"/>
        <v>25593.75</v>
      </c>
      <c r="E30" s="12">
        <f t="shared" si="6"/>
        <v>26873.43</v>
      </c>
      <c r="F30" s="12">
        <f t="shared" si="6"/>
        <v>28217.109999999997</v>
      </c>
      <c r="G30" s="12">
        <f t="shared" si="6"/>
        <v>29627.949999999993</v>
      </c>
      <c r="H30" s="12">
        <f t="shared" si="6"/>
        <v>31109.37</v>
      </c>
      <c r="I30" s="12">
        <f t="shared" si="6"/>
        <v>32664.829999999998</v>
      </c>
      <c r="J30" s="12">
        <f t="shared" si="6"/>
        <v>34298.070000000014</v>
      </c>
      <c r="K30" s="12">
        <f t="shared" si="6"/>
        <v>36012.97</v>
      </c>
      <c r="L30" s="12">
        <f t="shared" si="6"/>
        <v>37813.640000000007</v>
      </c>
      <c r="M30" s="12">
        <f t="shared" si="6"/>
        <v>39704.31</v>
      </c>
      <c r="N30" s="12">
        <f t="shared" si="6"/>
        <v>41689.53</v>
      </c>
      <c r="O30" s="13">
        <f t="shared" si="6"/>
        <v>387979.96</v>
      </c>
    </row>
    <row r="31" spans="1:15" ht="15.75" customHeight="1" x14ac:dyDescent="0.2">
      <c r="A31" s="27" t="s">
        <v>37</v>
      </c>
      <c r="B31" s="23"/>
      <c r="C31" s="10">
        <v>750</v>
      </c>
      <c r="D31" s="10">
        <v>787.5</v>
      </c>
      <c r="E31" s="10">
        <v>826.88</v>
      </c>
      <c r="F31" s="10">
        <v>868.22</v>
      </c>
      <c r="G31" s="10">
        <v>911.63</v>
      </c>
      <c r="H31" s="10">
        <v>957.21</v>
      </c>
      <c r="I31" s="10">
        <v>1005.07</v>
      </c>
      <c r="J31" s="10">
        <v>1055.33</v>
      </c>
      <c r="K31" s="10">
        <v>1108.0899999999999</v>
      </c>
      <c r="L31" s="10">
        <v>1163.5</v>
      </c>
      <c r="M31" s="10">
        <v>1221.67</v>
      </c>
      <c r="N31" s="10">
        <v>1282.75</v>
      </c>
      <c r="O31" s="11">
        <f>SUM(C31:N31)</f>
        <v>11937.85</v>
      </c>
    </row>
    <row r="32" spans="1:15" ht="15.75" customHeight="1" x14ac:dyDescent="0.2">
      <c r="A32" s="34" t="s">
        <v>38</v>
      </c>
      <c r="B32" s="23"/>
      <c r="C32" s="16">
        <f t="shared" ref="C32:O32" si="7">C30-C31</f>
        <v>23625</v>
      </c>
      <c r="D32" s="16">
        <f t="shared" si="7"/>
        <v>24806.25</v>
      </c>
      <c r="E32" s="16">
        <f t="shared" si="7"/>
        <v>26046.55</v>
      </c>
      <c r="F32" s="16">
        <f t="shared" si="7"/>
        <v>27348.889999999996</v>
      </c>
      <c r="G32" s="16">
        <f t="shared" si="7"/>
        <v>28716.319999999992</v>
      </c>
      <c r="H32" s="16">
        <f t="shared" si="7"/>
        <v>30152.16</v>
      </c>
      <c r="I32" s="16">
        <f t="shared" si="7"/>
        <v>31659.759999999998</v>
      </c>
      <c r="J32" s="16">
        <f t="shared" si="7"/>
        <v>33242.740000000013</v>
      </c>
      <c r="K32" s="16">
        <f t="shared" si="7"/>
        <v>34904.880000000005</v>
      </c>
      <c r="L32" s="16">
        <f t="shared" si="7"/>
        <v>36650.140000000007</v>
      </c>
      <c r="M32" s="16">
        <f t="shared" si="7"/>
        <v>38482.639999999999</v>
      </c>
      <c r="N32" s="16">
        <f t="shared" si="7"/>
        <v>40406.78</v>
      </c>
      <c r="O32" s="17">
        <f t="shared" si="7"/>
        <v>376042.11000000004</v>
      </c>
    </row>
    <row r="33" spans="1:15" ht="16.5" customHeight="1" x14ac:dyDescent="0.2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</sheetData>
  <mergeCells count="32">
    <mergeCell ref="A19:B19"/>
    <mergeCell ref="A20:B20"/>
    <mergeCell ref="A21:B21"/>
    <mergeCell ref="A22:B22"/>
    <mergeCell ref="A11:B11"/>
    <mergeCell ref="A12:B12"/>
    <mergeCell ref="A31:B31"/>
    <mergeCell ref="A32:B32"/>
    <mergeCell ref="A24:B24"/>
    <mergeCell ref="A25:B25"/>
    <mergeCell ref="A26:B26"/>
    <mergeCell ref="A23:B23"/>
    <mergeCell ref="A16:B16"/>
    <mergeCell ref="A27:B27"/>
    <mergeCell ref="A28:B28"/>
    <mergeCell ref="A29:B29"/>
    <mergeCell ref="A30:B30"/>
    <mergeCell ref="A17:B17"/>
    <mergeCell ref="A18:B18"/>
    <mergeCell ref="C16:O16"/>
    <mergeCell ref="A2:O2"/>
    <mergeCell ref="A13:B13"/>
    <mergeCell ref="A8:B8"/>
    <mergeCell ref="A9:B9"/>
    <mergeCell ref="A10:B10"/>
    <mergeCell ref="A14:B14"/>
    <mergeCell ref="A15:B15"/>
    <mergeCell ref="A3:O3"/>
    <mergeCell ref="A4:O4"/>
    <mergeCell ref="A6:B6"/>
    <mergeCell ref="C6:O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