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Returns" sheetId="1" r:id="rId3"/>
    <sheet state="visible" name="Portfolio" sheetId="2" r:id="rId4"/>
    <sheet state="visible" name="Allocations" sheetId="3" r:id="rId5"/>
    <sheet state="visible" name="1" sheetId="4" r:id="rId6"/>
    <sheet state="visible" name="2" sheetId="5" r:id="rId7"/>
    <sheet state="visible" name="3" sheetId="6" r:id="rId8"/>
    <sheet state="visible" name="4" sheetId="7" r:id="rId9"/>
    <sheet state="visible" name="5" sheetId="8" r:id="rId10"/>
    <sheet state="hidden" name="6" sheetId="9" r:id="rId11"/>
    <sheet state="hidden" name="7" sheetId="10" r:id="rId12"/>
    <sheet state="hidden" name="8" sheetId="11" r:id="rId13"/>
    <sheet state="hidden" name="9" sheetId="12" r:id="rId14"/>
    <sheet state="hidden" name="10" sheetId="13" r:id="rId15"/>
    <sheet state="hidden" name="11" sheetId="14" r:id="rId16"/>
    <sheet state="hidden" name="12" sheetId="15" r:id="rId17"/>
    <sheet state="hidden" name="13" sheetId="16" r:id="rId18"/>
    <sheet state="hidden" name="14" sheetId="17" r:id="rId19"/>
    <sheet state="hidden" name="15" sheetId="18" r:id="rId20"/>
    <sheet state="hidden" name="16" sheetId="19" r:id="rId21"/>
    <sheet state="hidden" name="17" sheetId="20" r:id="rId22"/>
    <sheet state="hidden" name="18" sheetId="21" r:id="rId23"/>
    <sheet state="hidden" name="19" sheetId="22" r:id="rId24"/>
    <sheet state="hidden" name="20" sheetId="23" r:id="rId25"/>
    <sheet state="visible" name="Calculations" sheetId="24" r:id="rId26"/>
    <sheet state="visible" name="Benchmarking" sheetId="25" r:id="rId27"/>
    <sheet state="visible" name="Calcs" sheetId="26" r:id="rId28"/>
    <sheet state="visible" name="Lookups" sheetId="27" r:id="rId29"/>
  </sheets>
  <definedNames/>
  <calcPr/>
</workbook>
</file>

<file path=xl/sharedStrings.xml><?xml version="1.0" encoding="utf-8"?>
<sst xmlns="http://schemas.openxmlformats.org/spreadsheetml/2006/main" count="746" uniqueCount="167">
  <si>
    <t>Portfolio Description</t>
  </si>
  <si>
    <t>Start</t>
  </si>
  <si>
    <t>Account Names</t>
  </si>
  <si>
    <t>Value</t>
  </si>
  <si>
    <t>Portfolio %</t>
  </si>
  <si>
    <t>Year</t>
  </si>
  <si>
    <t>Account1</t>
  </si>
  <si>
    <t>Dummy Data</t>
  </si>
  <si>
    <t>Month</t>
  </si>
  <si>
    <t>Account2</t>
  </si>
  <si>
    <t>Account3</t>
  </si>
  <si>
    <t>Account4</t>
  </si>
  <si>
    <t>Account5</t>
  </si>
  <si>
    <t>Account6</t>
  </si>
  <si>
    <t>Account7</t>
  </si>
  <si>
    <t>Account8</t>
  </si>
  <si>
    <t>Account9</t>
  </si>
  <si>
    <t>Account10</t>
  </si>
  <si>
    <t>Account11</t>
  </si>
  <si>
    <t>Account12</t>
  </si>
  <si>
    <t>Account13</t>
  </si>
  <si>
    <t>Account14</t>
  </si>
  <si>
    <t>Account15</t>
  </si>
  <si>
    <t>Account16</t>
  </si>
  <si>
    <t>Account17</t>
  </si>
  <si>
    <t>Account18</t>
  </si>
  <si>
    <t>Account19</t>
  </si>
  <si>
    <t>Account20</t>
  </si>
  <si>
    <t>Total</t>
  </si>
  <si>
    <t>Returns</t>
  </si>
  <si>
    <t>^</t>
  </si>
  <si>
    <t>If "N/A" is showing, data is missing in one of the account tabs</t>
  </si>
  <si>
    <t>Money-weighted (IRR)</t>
  </si>
  <si>
    <t xml:space="preserve">Growth of £10,000 </t>
  </si>
  <si>
    <t>Investor return as of</t>
  </si>
  <si>
    <t>Time-weighted</t>
  </si>
  <si>
    <t>Portfolio return as of</t>
  </si>
  <si>
    <t>1 month</t>
  </si>
  <si>
    <t>3 months</t>
  </si>
  <si>
    <t>6 months</t>
  </si>
  <si>
    <t>YTD</t>
  </si>
  <si>
    <t>1 year</t>
  </si>
  <si>
    <t>3 years*</t>
  </si>
  <si>
    <t>5 years*</t>
  </si>
  <si>
    <t>10 years*</t>
  </si>
  <si>
    <t>Inception*</t>
  </si>
  <si>
    <t>* Annual compound return</t>
  </si>
  <si>
    <t>Unit Return</t>
  </si>
  <si>
    <t>Cost of portfolio</t>
  </si>
  <si>
    <t>Portfolio Return</t>
  </si>
  <si>
    <t>Benchmark Return</t>
  </si>
  <si>
    <t>Benchmark:</t>
  </si>
  <si>
    <t>Annual Time-weighted</t>
  </si>
  <si>
    <t>Information Ratio</t>
  </si>
  <si>
    <t>Rsqr</t>
  </si>
  <si>
    <t>By Class</t>
  </si>
  <si>
    <t>By Class and Geography</t>
  </si>
  <si>
    <t>Allocation (adjust as appropriate)</t>
  </si>
  <si>
    <t>Target</t>
  </si>
  <si>
    <t>Current</t>
  </si>
  <si>
    <t>Difference</t>
  </si>
  <si>
    <t>Threshold</t>
  </si>
  <si>
    <t>Global Equities</t>
  </si>
  <si>
    <t>UK Bonds</t>
  </si>
  <si>
    <t>UK Equities</t>
  </si>
  <si>
    <t>Dev World Equities</t>
  </si>
  <si>
    <t>US Equities</t>
  </si>
  <si>
    <t>EM Equities</t>
  </si>
  <si>
    <t>EUR Equities</t>
  </si>
  <si>
    <t>Cash</t>
  </si>
  <si>
    <t>Fund (adjust as appropriate)</t>
  </si>
  <si>
    <t>VWRL</t>
  </si>
  <si>
    <t>SL Global</t>
  </si>
  <si>
    <t>VGOV</t>
  </si>
  <si>
    <t>VMID</t>
  </si>
  <si>
    <t>HMWO</t>
  </si>
  <si>
    <t>VUSA</t>
  </si>
  <si>
    <t>VFEM</t>
  </si>
  <si>
    <t xml:space="preserve">MUTF_GB:VANG_FTSE_UK_1WDPLAD </t>
  </si>
  <si>
    <t>Vanguard FTSE All Share</t>
  </si>
  <si>
    <t>DJSC</t>
  </si>
  <si>
    <t>VEUR</t>
  </si>
  <si>
    <t>VUKE</t>
  </si>
  <si>
    <t>SL UK</t>
  </si>
  <si>
    <t>EMIM</t>
  </si>
  <si>
    <t>LON:ASL</t>
  </si>
  <si>
    <t>Aberforth Smaller Cos</t>
  </si>
  <si>
    <t>Allocation</t>
  </si>
  <si>
    <t>Individual Returns</t>
  </si>
  <si>
    <t>Data</t>
  </si>
  <si>
    <t>On-going Value</t>
  </si>
  <si>
    <t>Symbol</t>
  </si>
  <si>
    <t>Name</t>
  </si>
  <si>
    <t>Shares</t>
  </si>
  <si>
    <t>Price</t>
  </si>
  <si>
    <t>OCF%</t>
  </si>
  <si>
    <t>Class</t>
  </si>
  <si>
    <t>Geography</t>
  </si>
  <si>
    <t>Type</t>
  </si>
  <si>
    <t>Contribution</t>
  </si>
  <si>
    <t>Withdrawl</t>
  </si>
  <si>
    <t>Date</t>
  </si>
  <si>
    <t>Balance</t>
  </si>
  <si>
    <t>31/09/2018</t>
  </si>
  <si>
    <t>Equities</t>
  </si>
  <si>
    <t>UK</t>
  </si>
  <si>
    <t>Global</t>
  </si>
  <si>
    <t>Bonds</t>
  </si>
  <si>
    <t>Data Dump</t>
  </si>
  <si>
    <t>[Mid period]</t>
  </si>
  <si>
    <t>Opening</t>
  </si>
  <si>
    <t>Flow</t>
  </si>
  <si>
    <t>Close</t>
  </si>
  <si>
    <t>Return</t>
  </si>
  <si>
    <t>Growth</t>
  </si>
  <si>
    <t>3 years</t>
  </si>
  <si>
    <t>5 years</t>
  </si>
  <si>
    <t>10 years</t>
  </si>
  <si>
    <t>Inception</t>
  </si>
  <si>
    <t>Count</t>
  </si>
  <si>
    <t>IRR</t>
  </si>
  <si>
    <t>Last Month</t>
  </si>
  <si>
    <t>Units</t>
  </si>
  <si>
    <t>Additional</t>
  </si>
  <si>
    <t>Unit Value</t>
  </si>
  <si>
    <t>n/a</t>
  </si>
  <si>
    <t>Rsq</t>
  </si>
  <si>
    <t>STDEV</t>
  </si>
  <si>
    <t>MEAN</t>
  </si>
  <si>
    <t>Return (IRR)*</t>
  </si>
  <si>
    <t>Information R</t>
  </si>
  <si>
    <t>* If -100% showing, data incomplete</t>
  </si>
  <si>
    <t>Google Finance Data</t>
  </si>
  <si>
    <t>Manual Data</t>
  </si>
  <si>
    <t>Select whether to use Google Finance or Manual Data</t>
  </si>
  <si>
    <t>Benchmark</t>
  </si>
  <si>
    <t>Google Finance</t>
  </si>
  <si>
    <t>Manual</t>
  </si>
  <si>
    <t>Insert Ticker of Benchmark</t>
  </si>
  <si>
    <t>FTAL</t>
  </si>
  <si>
    <t>Benchmark Name</t>
  </si>
  <si>
    <t>Index Value</t>
  </si>
  <si>
    <t>Copy down last row as necessary</t>
  </si>
  <si>
    <t>Paste Data Below</t>
  </si>
  <si>
    <t>Portfolio Value</t>
  </si>
  <si>
    <t>Benchmark Value</t>
  </si>
  <si>
    <t>Excess Return</t>
  </si>
  <si>
    <t>Account</t>
  </si>
  <si>
    <t>Platform cost</t>
  </si>
  <si>
    <t>Developed World</t>
  </si>
  <si>
    <t>Developed World xUK</t>
  </si>
  <si>
    <t>Global Bonds</t>
  </si>
  <si>
    <t>Commodities</t>
  </si>
  <si>
    <t>Emerging Markets</t>
  </si>
  <si>
    <t>Europe</t>
  </si>
  <si>
    <t>Property</t>
  </si>
  <si>
    <t>Europe xUK</t>
  </si>
  <si>
    <t>Gold</t>
  </si>
  <si>
    <t>EUR Bonds</t>
  </si>
  <si>
    <t>Corporate Bonds</t>
  </si>
  <si>
    <t>US</t>
  </si>
  <si>
    <t>US Bonds</t>
  </si>
  <si>
    <t>PAC</t>
  </si>
  <si>
    <t>EM Bonds</t>
  </si>
  <si>
    <t>Dev World Bonds</t>
  </si>
  <si>
    <t>PAC Equities</t>
  </si>
  <si>
    <t>PAC Bonds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</si>
</sst>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D/M/YYYY"/>
    <numFmt numFmtId="165" formatCode="mmm\ yy"/>
    <numFmt numFmtId="166" formatCode="0.0%"/>
    <numFmt numFmtId="167" formatCode="yyyy"/>
    <numFmt numFmtId="168" formatCode="dd/mm/yyyy"/>
    <numFmt numFmtId="169" formatCode="#,##0.0"/>
    <numFmt numFmtId="170" formatCode="mmmm\ yyyy"/>
    <numFmt numFmtId="171" formatCode="dd/MM/yyyy"/>
    <numFmt numFmtId="172" formatCode="&quot;£&quot;#,##0.00"/>
  </numFmts>
  <fonts count="18">
    <font>
      <sz val="11.0"/>
      <color rgb="FF000000"/>
      <name val="Calibri"/>
    </font>
    <font>
      <sz val="10.0"/>
      <color rgb="FF000000"/>
      <name val="Arial"/>
    </font>
    <font>
      <b/>
      <sz val="10.0"/>
      <name val="Arial"/>
    </font>
    <font/>
    <font>
      <sz val="10.0"/>
      <name val="Arial"/>
    </font>
    <font>
      <b/>
      <sz val="10.0"/>
      <color rgb="FFFF0000"/>
      <name val="Arial"/>
    </font>
    <font>
      <b/>
      <sz val="10.0"/>
      <color rgb="FF000000"/>
      <name val="Arial"/>
    </font>
    <font>
      <b/>
      <u/>
      <sz val="10.0"/>
      <color rgb="FF000000"/>
      <name val="Arial"/>
    </font>
    <font>
      <i/>
      <sz val="10.0"/>
      <color rgb="FF000000"/>
      <name val="Arial"/>
    </font>
    <font>
      <b/>
      <u/>
      <sz val="10.0"/>
      <color rgb="FF000000"/>
      <name val="Arial"/>
    </font>
    <font>
      <b/>
      <u/>
      <sz val="10.0"/>
      <color rgb="FF000000"/>
      <name val="Arial"/>
    </font>
    <font>
      <sz val="10.0"/>
      <color rgb="FF434343"/>
      <name val="Arial"/>
    </font>
    <font>
      <name val="Arial"/>
    </font>
    <font>
      <i/>
      <sz val="10.0"/>
      <color rgb="FFECECEC"/>
      <name val="Arial"/>
    </font>
    <font>
      <i/>
      <sz val="10.0"/>
      <name val="Arial"/>
    </font>
    <font>
      <i/>
    </font>
    <font>
      <b/>
    </font>
    <font>
      <b/>
      <i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rgb="FFCFE2F3"/>
        <bgColor rgb="FFCFE2F3"/>
      </patternFill>
    </fill>
    <fill>
      <patternFill patternType="solid">
        <fgColor rgb="FFECECEC"/>
        <bgColor rgb="FFECECEC"/>
      </patternFill>
    </fill>
    <fill>
      <patternFill patternType="solid">
        <fgColor rgb="FFFFFFCC"/>
        <bgColor rgb="FFFFFFCC"/>
      </patternFill>
    </fill>
  </fills>
  <borders count="35">
    <border/>
    <border>
      <left/>
      <right/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double">
        <color rgb="FF000000"/>
      </bottom>
    </border>
    <border>
      <left/>
      <right/>
      <top/>
      <bottom style="thin">
        <color rgb="FF000000"/>
      </bottom>
    </border>
    <border>
      <left/>
      <right/>
      <bottom/>
    </border>
    <border>
      <top/>
      <bottom/>
    </border>
    <border>
      <left/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right style="thin">
        <color rgb="FF999999"/>
      </right>
      <bottom style="thin">
        <color rgb="FF999999"/>
      </bottom>
    </border>
    <border>
      <left style="thin">
        <color rgb="FFB2B2B2"/>
      </left>
      <right style="thin">
        <color rgb="FFB2B2B2"/>
      </right>
      <top/>
      <bottom style="thin">
        <color rgb="FFB2B2B2"/>
      </bottom>
    </border>
    <border>
      <right style="thin">
        <color rgb="FFB2B2B2"/>
      </right>
      <top style="thin">
        <color rgb="FF000000"/>
      </top>
      <bottom/>
    </border>
    <border>
      <right style="thin">
        <color rgb="FFB2B2B2"/>
      </right>
      <bottom/>
    </border>
    <border>
      <left style="thin">
        <color rgb="FFB2B2B2"/>
      </left>
      <right style="thin">
        <color rgb="FFB2B2B2"/>
      </right>
      <top style="thin">
        <color rgb="FFB2B2B2"/>
      </top>
      <bottom/>
    </border>
    <border>
      <left/>
      <right/>
      <top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right style="thin">
        <color rgb="FFB2B2B2"/>
      </right>
      <top style="thin">
        <color rgb="FFB2B2B2"/>
      </top>
      <bottom style="thin">
        <color rgb="FFB2B2B2"/>
      </bottom>
    </border>
    <border>
      <right style="thin">
        <color rgb="FFB2B2B2"/>
      </right>
      <top/>
      <bottom/>
    </border>
    <border>
      <left/>
      <right/>
      <top/>
      <bottom style="medium">
        <color rgb="FF000000"/>
      </bottom>
    </border>
    <border>
      <left/>
      <right/>
      <top style="medium">
        <color rgb="FF000000"/>
      </top>
      <bottom/>
    </border>
    <border>
      <bottom style="medium">
        <color rgb="FF000000"/>
      </bottom>
    </border>
    <border>
      <left/>
      <right/>
      <bottom style="medium">
        <color rgb="FF000000"/>
      </bottom>
    </border>
    <border>
      <bottom style="thin">
        <color rgb="FF000000"/>
      </bottom>
    </border>
    <border>
      <left/>
      <right/>
      <bottom style="thin">
        <color rgb="FF000000"/>
      </bottom>
    </border>
  </borders>
  <cellStyleXfs count="1">
    <xf borderId="0" fillId="0" fontId="0" numFmtId="0" applyAlignment="1" applyFont="1"/>
  </cellStyleXfs>
  <cellXfs count="20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wrapText="0"/>
    </xf>
    <xf borderId="2" fillId="2" fontId="2" numFmtId="0" xfId="0" applyAlignment="1" applyBorder="1" applyFont="1">
      <alignment horizontal="center" shrinkToFit="0" wrapText="0"/>
    </xf>
    <xf borderId="3" fillId="0" fontId="3" numFmtId="0" xfId="0" applyBorder="1" applyFont="1"/>
    <xf borderId="4" fillId="0" fontId="3" numFmtId="0" xfId="0" applyBorder="1" applyFont="1"/>
    <xf borderId="1" fillId="2" fontId="4" numFmtId="0" xfId="0" applyAlignment="1" applyBorder="1" applyFont="1">
      <alignment shrinkToFit="0" wrapText="0"/>
    </xf>
    <xf borderId="1" fillId="2" fontId="4" numFmtId="1" xfId="0" applyAlignment="1" applyBorder="1" applyFont="1" applyNumberFormat="1">
      <alignment shrinkToFit="0" wrapText="0"/>
    </xf>
    <xf borderId="5" fillId="2" fontId="2" numFmtId="0" xfId="0" applyAlignment="1" applyBorder="1" applyFont="1">
      <alignment horizontal="center" shrinkToFit="0" wrapText="0"/>
    </xf>
    <xf borderId="6" fillId="0" fontId="3" numFmtId="0" xfId="0" applyBorder="1" applyFont="1"/>
    <xf borderId="1" fillId="2" fontId="5" numFmtId="0" xfId="0" applyAlignment="1" applyBorder="1" applyFont="1">
      <alignment horizontal="center" shrinkToFit="0" wrapText="0"/>
    </xf>
    <xf borderId="1" fillId="2" fontId="6" numFmtId="0" xfId="0" applyAlignment="1" applyBorder="1" applyFont="1">
      <alignment horizontal="right" shrinkToFit="0" wrapText="0"/>
    </xf>
    <xf borderId="1" fillId="2" fontId="4" numFmtId="0" xfId="0" applyAlignment="1" applyBorder="1" applyFont="1">
      <alignment horizontal="center" shrinkToFit="0" wrapText="0"/>
    </xf>
    <xf borderId="7" fillId="3" fontId="4" numFmtId="1" xfId="0" applyAlignment="1" applyBorder="1" applyFill="1" applyFont="1" applyNumberFormat="1">
      <alignment horizontal="center" shrinkToFit="0" wrapText="0"/>
    </xf>
    <xf borderId="7" fillId="3" fontId="4" numFmtId="0" xfId="0" applyAlignment="1" applyBorder="1" applyFont="1">
      <alignment horizontal="center" readingOrder="0" shrinkToFit="0" wrapText="0"/>
    </xf>
    <xf borderId="1" fillId="2" fontId="1" numFmtId="3" xfId="0" applyAlignment="1" applyBorder="1" applyFont="1" applyNumberFormat="1">
      <alignment shrinkToFit="0" wrapText="0"/>
    </xf>
    <xf borderId="1" fillId="2" fontId="1" numFmtId="9" xfId="0" applyAlignment="1" applyBorder="1" applyFont="1" applyNumberFormat="1">
      <alignment shrinkToFit="0" wrapText="0"/>
    </xf>
    <xf borderId="7" fillId="3" fontId="4" numFmtId="1" xfId="0" applyAlignment="1" applyBorder="1" applyFont="1" applyNumberFormat="1">
      <alignment horizontal="center" readingOrder="0" shrinkToFit="0" wrapText="0"/>
    </xf>
    <xf borderId="1" fillId="2" fontId="1" numFmtId="1" xfId="0" applyAlignment="1" applyBorder="1" applyFont="1" applyNumberFormat="1">
      <alignment shrinkToFit="0" wrapText="0"/>
    </xf>
    <xf borderId="1" fillId="2" fontId="4" numFmtId="0" xfId="0" applyAlignment="1" applyBorder="1" applyFont="1">
      <alignment horizontal="center" readingOrder="0" shrinkToFit="0" wrapText="0"/>
    </xf>
    <xf borderId="8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shrinkToFit="0" wrapText="0"/>
    </xf>
    <xf borderId="8" fillId="2" fontId="6" numFmtId="3" xfId="0" applyAlignment="1" applyBorder="1" applyFont="1" applyNumberFormat="1">
      <alignment shrinkToFit="0" wrapText="0"/>
    </xf>
    <xf borderId="8" fillId="2" fontId="6" numFmtId="9" xfId="0" applyAlignment="1" applyBorder="1" applyFont="1" applyNumberFormat="1">
      <alignment shrinkToFit="0" wrapText="0"/>
    </xf>
    <xf borderId="1" fillId="2" fontId="7" numFmtId="0" xfId="0" applyAlignment="1" applyBorder="1" applyFont="1">
      <alignment shrinkToFit="0" wrapText="0"/>
    </xf>
    <xf borderId="1" fillId="2" fontId="1" numFmtId="0" xfId="0" applyAlignment="1" applyBorder="1" applyFont="1">
      <alignment readingOrder="0" shrinkToFit="0" wrapText="0"/>
    </xf>
    <xf borderId="0" fillId="2" fontId="8" numFmtId="0" xfId="0" applyAlignment="1" applyFont="1">
      <alignment readingOrder="0"/>
    </xf>
    <xf borderId="1" fillId="2" fontId="6" numFmtId="0" xfId="0" applyAlignment="1" applyBorder="1" applyFont="1">
      <alignment shrinkToFit="0" wrapText="0"/>
    </xf>
    <xf borderId="2" fillId="2" fontId="6" numFmtId="0" xfId="0" applyAlignment="1" applyBorder="1" applyFont="1">
      <alignment horizontal="center" shrinkToFit="0" wrapText="0"/>
    </xf>
    <xf borderId="9" fillId="2" fontId="6" numFmtId="0" xfId="0" applyAlignment="1" applyBorder="1" applyFont="1">
      <alignment horizontal="left" shrinkToFit="0" wrapText="0"/>
    </xf>
    <xf borderId="9" fillId="2" fontId="1" numFmtId="0" xfId="0" applyAlignment="1" applyBorder="1" applyFont="1">
      <alignment horizontal="center" shrinkToFit="0" wrapText="0"/>
    </xf>
    <xf borderId="9" fillId="2" fontId="1" numFmtId="0" xfId="0" applyAlignment="1" applyBorder="1" applyFont="1">
      <alignment shrinkToFit="0" wrapText="0"/>
    </xf>
    <xf borderId="10" fillId="2" fontId="1" numFmtId="0" xfId="0" applyAlignment="1" applyBorder="1" applyFont="1">
      <alignment shrinkToFit="0" wrapText="0"/>
    </xf>
    <xf borderId="5" fillId="2" fontId="4" numFmtId="0" xfId="0" applyAlignment="1" applyBorder="1" applyFont="1">
      <alignment horizontal="left" shrinkToFit="0" wrapText="0"/>
    </xf>
    <xf borderId="1" fillId="2" fontId="4" numFmtId="164" xfId="0" applyAlignment="1" applyBorder="1" applyFont="1" applyNumberFormat="1">
      <alignment horizontal="center" shrinkToFit="0" wrapText="0"/>
    </xf>
    <xf borderId="1" fillId="2" fontId="4" numFmtId="0" xfId="0" applyAlignment="1" applyBorder="1" applyFont="1">
      <alignment horizontal="left" shrinkToFit="0" wrapText="0"/>
    </xf>
    <xf borderId="1" fillId="2" fontId="4" numFmtId="165" xfId="0" applyAlignment="1" applyBorder="1" applyFont="1" applyNumberFormat="1">
      <alignment horizontal="center" shrinkToFit="0" wrapText="0"/>
    </xf>
    <xf borderId="1" fillId="2" fontId="4" numFmtId="166" xfId="0" applyAlignment="1" applyBorder="1" applyFont="1" applyNumberFormat="1">
      <alignment horizontal="center" shrinkToFit="0" wrapText="0"/>
    </xf>
    <xf borderId="0" fillId="2" fontId="4" numFmtId="0" xfId="0" applyAlignment="1" applyFont="1">
      <alignment horizontal="left" shrinkToFit="0" wrapText="0"/>
    </xf>
    <xf borderId="0" fillId="2" fontId="0" numFmtId="0" xfId="0" applyAlignment="1" applyFont="1">
      <alignment horizontal="left" shrinkToFit="0" wrapText="0"/>
    </xf>
    <xf borderId="1" fillId="2" fontId="8" numFmtId="0" xfId="0" applyAlignment="1" applyBorder="1" applyFont="1">
      <alignment readingOrder="0" shrinkToFit="0" wrapText="0"/>
    </xf>
    <xf borderId="5" fillId="2" fontId="4" numFmtId="0" xfId="0" applyAlignment="1" applyBorder="1" applyFont="1">
      <alignment horizontal="center" shrinkToFit="0" wrapText="0"/>
    </xf>
    <xf borderId="5" fillId="2" fontId="4" numFmtId="0" xfId="0" applyAlignment="1" applyBorder="1" applyFont="1">
      <alignment horizontal="center" readingOrder="0" shrinkToFit="0" wrapText="0"/>
    </xf>
    <xf borderId="1" fillId="2" fontId="4" numFmtId="166" xfId="0" applyAlignment="1" applyBorder="1" applyFont="1" applyNumberFormat="1">
      <alignment horizontal="center" shrinkToFit="0" wrapText="0"/>
    </xf>
    <xf borderId="5" fillId="2" fontId="4" numFmtId="0" xfId="0" applyAlignment="1" applyBorder="1" applyFont="1">
      <alignment shrinkToFit="0" wrapText="0"/>
    </xf>
    <xf borderId="11" fillId="0" fontId="3" numFmtId="0" xfId="0" applyBorder="1" applyFont="1"/>
    <xf borderId="1" fillId="2" fontId="6" numFmtId="0" xfId="0" applyAlignment="1" applyBorder="1" applyFont="1">
      <alignment readingOrder="0" shrinkToFit="0" wrapText="0"/>
    </xf>
    <xf borderId="0" fillId="2" fontId="3" numFmtId="0" xfId="0" applyFont="1"/>
    <xf borderId="1" fillId="2" fontId="6" numFmtId="10" xfId="0" applyAlignment="1" applyBorder="1" applyFont="1" applyNumberFormat="1">
      <alignment shrinkToFit="0" wrapText="0"/>
    </xf>
    <xf borderId="1" fillId="2" fontId="6" numFmtId="166" xfId="0" applyAlignment="1" applyBorder="1" applyFont="1" applyNumberFormat="1">
      <alignment shrinkToFit="0" wrapText="0"/>
    </xf>
    <xf borderId="0" fillId="2" fontId="1" numFmtId="0" xfId="0" applyAlignment="1" applyFont="1">
      <alignment shrinkToFit="0" wrapText="0"/>
    </xf>
    <xf borderId="1" fillId="2" fontId="8" numFmtId="0" xfId="0" applyAlignment="1" applyBorder="1" applyFont="1">
      <alignment shrinkToFit="0" wrapText="0"/>
    </xf>
    <xf borderId="1" fillId="2" fontId="8" numFmtId="4" xfId="0" applyAlignment="1" applyBorder="1" applyFont="1" applyNumberFormat="1">
      <alignment shrinkToFit="0" wrapText="0"/>
    </xf>
    <xf borderId="1" fillId="2" fontId="4" numFmtId="167" xfId="0" applyAlignment="1" applyBorder="1" applyFont="1" applyNumberFormat="1">
      <alignment horizontal="center" shrinkToFit="0" wrapText="0"/>
    </xf>
    <xf borderId="1" fillId="2" fontId="1" numFmtId="3" xfId="0" applyAlignment="1" applyBorder="1" applyFont="1" applyNumberFormat="1">
      <alignment horizontal="right" shrinkToFit="0" wrapText="0"/>
    </xf>
    <xf borderId="8" fillId="2" fontId="1" numFmtId="0" xfId="0" applyAlignment="1" applyBorder="1" applyFont="1">
      <alignment shrinkToFit="0" wrapText="0"/>
    </xf>
    <xf borderId="8" fillId="2" fontId="6" numFmtId="3" xfId="0" applyAlignment="1" applyBorder="1" applyFont="1" applyNumberFormat="1">
      <alignment horizontal="right" shrinkToFit="0" wrapText="0"/>
    </xf>
    <xf borderId="12" fillId="2" fontId="1" numFmtId="0" xfId="0" applyAlignment="1" applyBorder="1" applyFont="1">
      <alignment shrinkToFit="0" wrapText="0"/>
    </xf>
    <xf borderId="12" fillId="2" fontId="1" numFmtId="0" xfId="0" applyAlignment="1" applyBorder="1" applyFont="1">
      <alignment horizontal="right" shrinkToFit="0" wrapText="1"/>
    </xf>
    <xf borderId="12" fillId="2" fontId="1" numFmtId="0" xfId="0" applyAlignment="1" applyBorder="1" applyFont="1">
      <alignment horizontal="right" readingOrder="0" shrinkToFit="0" wrapText="1"/>
    </xf>
    <xf borderId="12" fillId="2" fontId="6" numFmtId="0" xfId="0" applyAlignment="1" applyBorder="1" applyFont="1">
      <alignment horizontal="right" shrinkToFit="0" wrapText="1"/>
    </xf>
    <xf borderId="1" fillId="2" fontId="6" numFmtId="3" xfId="0" applyAlignment="1" applyBorder="1" applyFont="1" applyNumberFormat="1">
      <alignment horizontal="right" shrinkToFit="0" wrapText="0"/>
    </xf>
    <xf borderId="12" fillId="2" fontId="6" numFmtId="0" xfId="0" applyAlignment="1" applyBorder="1" applyFont="1">
      <alignment readingOrder="0" shrinkToFit="0" wrapText="0"/>
    </xf>
    <xf borderId="12" fillId="2" fontId="6" numFmtId="0" xfId="0" applyAlignment="1" applyBorder="1" applyFont="1">
      <alignment shrinkToFit="0" wrapText="0"/>
    </xf>
    <xf borderId="12" fillId="2" fontId="6" numFmtId="0" xfId="0" applyAlignment="1" applyBorder="1" applyFont="1">
      <alignment horizontal="right" shrinkToFit="0" wrapText="0"/>
    </xf>
    <xf borderId="12" fillId="2" fontId="6" numFmtId="0" xfId="0" applyAlignment="1" applyBorder="1" applyFont="1">
      <alignment horizontal="right" readingOrder="0" shrinkToFit="0" wrapText="0"/>
    </xf>
    <xf borderId="5" fillId="2" fontId="1" numFmtId="0" xfId="0" applyAlignment="1" applyBorder="1" applyFont="1">
      <alignment shrinkToFit="0" wrapText="0"/>
    </xf>
    <xf borderId="1" fillId="3" fontId="1" numFmtId="3" xfId="0" applyAlignment="1" applyBorder="1" applyFont="1" applyNumberFormat="1">
      <alignment horizontal="left" shrinkToFit="0" wrapText="0"/>
    </xf>
    <xf borderId="6" fillId="3" fontId="1" numFmtId="10" xfId="0" applyAlignment="1" applyBorder="1" applyFont="1" applyNumberFormat="1">
      <alignment readingOrder="0" shrinkToFit="0" wrapText="0"/>
    </xf>
    <xf borderId="6" fillId="2" fontId="1" numFmtId="9" xfId="0" applyAlignment="1" applyBorder="1" applyFont="1" applyNumberFormat="1">
      <alignment readingOrder="0" shrinkToFit="0" wrapText="0"/>
    </xf>
    <xf borderId="1" fillId="2" fontId="1" numFmtId="9" xfId="0" applyAlignment="1" applyBorder="1" applyFont="1" applyNumberFormat="1">
      <alignment shrinkToFit="0" wrapText="0"/>
    </xf>
    <xf borderId="1" fillId="3" fontId="1" numFmtId="3" xfId="0" applyAlignment="1" applyBorder="1" applyFont="1" applyNumberFormat="1">
      <alignment horizontal="left" readingOrder="0" shrinkToFit="0" wrapText="0"/>
    </xf>
    <xf borderId="6" fillId="3" fontId="1" numFmtId="9" xfId="0" applyAlignment="1" applyBorder="1" applyFont="1" applyNumberFormat="1">
      <alignment readingOrder="0" shrinkToFit="0" wrapText="0"/>
    </xf>
    <xf borderId="8" fillId="2" fontId="6" numFmtId="9" xfId="0" applyAlignment="1" applyBorder="1" applyFont="1" applyNumberFormat="1">
      <alignment horizontal="right" shrinkToFit="0" wrapText="0"/>
    </xf>
    <xf borderId="1" fillId="2" fontId="1" numFmtId="4" xfId="0" applyAlignment="1" applyBorder="1" applyFont="1" applyNumberFormat="1">
      <alignment shrinkToFit="0" wrapText="0"/>
    </xf>
    <xf borderId="1" fillId="3" fontId="8" numFmtId="3" xfId="0" applyAlignment="1" applyBorder="1" applyFont="1" applyNumberFormat="1">
      <alignment shrinkToFit="0" wrapText="0"/>
    </xf>
    <xf borderId="1" fillId="3" fontId="8" numFmtId="3" xfId="0" applyAlignment="1" applyBorder="1" applyFont="1" applyNumberFormat="1">
      <alignment readingOrder="0" shrinkToFit="0" wrapText="0"/>
    </xf>
    <xf borderId="1" fillId="2" fontId="1" numFmtId="0" xfId="0" applyAlignment="1" applyBorder="1" applyFont="1">
      <alignment horizontal="left" shrinkToFit="0" wrapText="0"/>
    </xf>
    <xf borderId="1" fillId="2" fontId="8" numFmtId="3" xfId="0" applyAlignment="1" applyBorder="1" applyFont="1" applyNumberFormat="1">
      <alignment shrinkToFit="0" wrapText="0"/>
    </xf>
    <xf borderId="9" fillId="2" fontId="6" numFmtId="0" xfId="0" applyAlignment="1" applyBorder="1" applyFont="1">
      <alignment shrinkToFit="0" wrapText="0"/>
    </xf>
    <xf borderId="1" fillId="2" fontId="1" numFmtId="3" xfId="0" applyAlignment="1" applyBorder="1" applyFont="1" applyNumberFormat="1">
      <alignment horizontal="left" shrinkToFit="0" wrapText="0"/>
    </xf>
    <xf borderId="1" fillId="2" fontId="9" numFmtId="0" xfId="0" applyAlignment="1" applyBorder="1" applyFont="1">
      <alignment horizontal="left" shrinkToFit="0" wrapText="0"/>
    </xf>
    <xf borderId="1" fillId="2" fontId="10" numFmtId="0" xfId="0" applyAlignment="1" applyBorder="1" applyFont="1">
      <alignment readingOrder="0" shrinkToFit="0" wrapText="0"/>
    </xf>
    <xf borderId="13" fillId="2" fontId="6" numFmtId="0" xfId="0" applyAlignment="1" applyBorder="1" applyFont="1">
      <alignment shrinkToFit="0" wrapText="0"/>
    </xf>
    <xf borderId="13" fillId="2" fontId="6" numFmtId="0" xfId="0" applyAlignment="1" applyBorder="1" applyFont="1">
      <alignment horizontal="right" shrinkToFit="0" wrapText="0"/>
    </xf>
    <xf borderId="13" fillId="2" fontId="6" numFmtId="0" xfId="0" applyAlignment="1" applyBorder="1" applyFont="1">
      <alignment horizontal="left" shrinkToFit="0" wrapText="0"/>
    </xf>
    <xf borderId="13" fillId="2" fontId="1" numFmtId="164" xfId="0" applyAlignment="1" applyBorder="1" applyFont="1" applyNumberFormat="1">
      <alignment shrinkToFit="0" wrapText="0"/>
    </xf>
    <xf borderId="9" fillId="2" fontId="1" numFmtId="0" xfId="0" applyAlignment="1" applyBorder="1" applyFont="1">
      <alignment horizontal="left" shrinkToFit="0" wrapText="0"/>
    </xf>
    <xf borderId="7" fillId="2" fontId="8" numFmtId="164" xfId="0" applyAlignment="1" applyBorder="1" applyFont="1" applyNumberFormat="1">
      <alignment shrinkToFit="0" wrapText="0"/>
    </xf>
    <xf borderId="14" fillId="3" fontId="1" numFmtId="3" xfId="0" applyAlignment="1" applyBorder="1" applyFont="1" applyNumberFormat="1">
      <alignment readingOrder="0" shrinkToFit="0" wrapText="0"/>
    </xf>
    <xf borderId="9" fillId="3" fontId="1" numFmtId="0" xfId="0" applyAlignment="1" applyBorder="1" applyFont="1">
      <alignment readingOrder="0" shrinkToFit="0" wrapText="0"/>
    </xf>
    <xf borderId="9" fillId="3" fontId="1" numFmtId="168" xfId="0" applyAlignment="1" applyBorder="1" applyFont="1" applyNumberFormat="1">
      <alignment readingOrder="0" shrinkToFit="0" wrapText="0"/>
    </xf>
    <xf borderId="14" fillId="3" fontId="1" numFmtId="0" xfId="0" applyAlignment="1" applyBorder="1" applyFont="1">
      <alignment readingOrder="0" shrinkToFit="0" wrapText="0"/>
    </xf>
    <xf borderId="1" fillId="4" fontId="1" numFmtId="0" xfId="0" applyAlignment="1" applyBorder="1" applyFill="1" applyFont="1">
      <alignment shrinkToFit="0" wrapText="0"/>
    </xf>
    <xf borderId="14" fillId="3" fontId="1" numFmtId="4" xfId="0" applyAlignment="1" applyBorder="1" applyFont="1" applyNumberFormat="1">
      <alignment readingOrder="0" shrinkToFit="0" wrapText="0"/>
    </xf>
    <xf borderId="15" fillId="4" fontId="11" numFmtId="169" xfId="0" applyAlignment="1" applyBorder="1" applyFont="1" applyNumberFormat="1">
      <alignment horizontal="right" vertical="bottom"/>
    </xf>
    <xf borderId="16" fillId="3" fontId="1" numFmtId="10" xfId="0" applyAlignment="1" applyBorder="1" applyFont="1" applyNumberFormat="1">
      <alignment readingOrder="0" shrinkToFit="0" wrapText="0"/>
    </xf>
    <xf borderId="16" fillId="3" fontId="1" numFmtId="4" xfId="0" applyAlignment="1" applyBorder="1" applyFont="1" applyNumberFormat="1">
      <alignment readingOrder="0" shrinkToFit="0" wrapText="0"/>
    </xf>
    <xf borderId="1" fillId="5" fontId="1" numFmtId="170" xfId="0" applyAlignment="1" applyBorder="1" applyFill="1" applyFont="1" applyNumberFormat="1">
      <alignment horizontal="left" shrinkToFit="0" wrapText="0"/>
    </xf>
    <xf borderId="14" fillId="3" fontId="1" numFmtId="3" xfId="0" applyAlignment="1" applyBorder="1" applyFont="1" applyNumberFormat="1">
      <alignment shrinkToFit="0" wrapText="0"/>
    </xf>
    <xf borderId="17" fillId="5" fontId="12" numFmtId="164" xfId="0" applyAlignment="1" applyBorder="1" applyFont="1" applyNumberFormat="1">
      <alignment horizontal="center" vertical="bottom"/>
    </xf>
    <xf borderId="13" fillId="2" fontId="1" numFmtId="0" xfId="0" applyAlignment="1" applyBorder="1" applyFont="1">
      <alignment horizontal="left" shrinkToFit="0" wrapText="0"/>
    </xf>
    <xf borderId="1" fillId="3" fontId="1" numFmtId="3" xfId="0" applyAlignment="1" applyBorder="1" applyFont="1" applyNumberFormat="1">
      <alignment shrinkToFit="0" wrapText="0"/>
    </xf>
    <xf borderId="1" fillId="3" fontId="1" numFmtId="3" xfId="0" applyAlignment="1" applyBorder="1" applyFont="1" applyNumberFormat="1">
      <alignment readingOrder="0" shrinkToFit="0" wrapText="0"/>
    </xf>
    <xf borderId="18" fillId="5" fontId="12" numFmtId="164" xfId="0" applyAlignment="1" applyBorder="1" applyFont="1" applyNumberFormat="1">
      <alignment horizontal="center" vertical="bottom"/>
    </xf>
    <xf borderId="16" fillId="3" fontId="1" numFmtId="4" xfId="0" applyAlignment="1" applyBorder="1" applyFont="1" applyNumberFormat="1">
      <alignment shrinkToFit="0" wrapText="0"/>
    </xf>
    <xf borderId="14" fillId="3" fontId="1" numFmtId="0" xfId="0" applyAlignment="1" applyBorder="1" applyFont="1">
      <alignment shrinkToFit="0" wrapText="0"/>
    </xf>
    <xf borderId="14" fillId="3" fontId="1" numFmtId="4" xfId="0" applyAlignment="1" applyBorder="1" applyFont="1" applyNumberFormat="1">
      <alignment shrinkToFit="0" wrapText="0"/>
    </xf>
    <xf borderId="19" fillId="3" fontId="1" numFmtId="0" xfId="0" applyAlignment="1" applyBorder="1" applyFont="1">
      <alignment readingOrder="0" shrinkToFit="0" wrapText="0"/>
    </xf>
    <xf borderId="19" fillId="3" fontId="1" numFmtId="4" xfId="0" applyAlignment="1" applyBorder="1" applyFont="1" applyNumberFormat="1">
      <alignment shrinkToFit="0" wrapText="0"/>
    </xf>
    <xf borderId="14" fillId="6" fontId="1" numFmtId="3" xfId="0" applyAlignment="1" applyBorder="1" applyFill="1" applyFont="1" applyNumberFormat="1">
      <alignment readingOrder="0" shrinkToFit="0" wrapText="0"/>
    </xf>
    <xf borderId="8" fillId="2" fontId="1" numFmtId="3" xfId="0" applyAlignment="1" applyBorder="1" applyFont="1" applyNumberFormat="1">
      <alignment shrinkToFit="0" wrapText="0"/>
    </xf>
    <xf borderId="8" fillId="2" fontId="1" numFmtId="9" xfId="0" applyAlignment="1" applyBorder="1" applyFont="1" applyNumberFormat="1">
      <alignment shrinkToFit="0" wrapText="0"/>
    </xf>
    <xf borderId="8" fillId="3" fontId="1" numFmtId="3" xfId="0" applyAlignment="1" applyBorder="1" applyFont="1" applyNumberFormat="1">
      <alignment shrinkToFit="0" wrapText="0"/>
    </xf>
    <xf borderId="8" fillId="3" fontId="1" numFmtId="3" xfId="0" applyAlignment="1" applyBorder="1" applyFont="1" applyNumberFormat="1">
      <alignment readingOrder="0" shrinkToFit="0" wrapText="0"/>
    </xf>
    <xf borderId="20" fillId="2" fontId="1" numFmtId="0" xfId="0" applyAlignment="1" applyBorder="1" applyFont="1">
      <alignment shrinkToFit="0" wrapText="0"/>
    </xf>
    <xf borderId="21" fillId="3" fontId="1" numFmtId="0" xfId="0" applyAlignment="1" applyBorder="1" applyFont="1">
      <alignment shrinkToFit="0" wrapText="0"/>
    </xf>
    <xf borderId="13" fillId="3" fontId="1" numFmtId="0" xfId="0" applyAlignment="1" applyBorder="1" applyFont="1">
      <alignment shrinkToFit="0" wrapText="0"/>
    </xf>
    <xf borderId="22" fillId="3" fontId="1" numFmtId="0" xfId="0" applyAlignment="1" applyBorder="1" applyFont="1">
      <alignment shrinkToFit="0" wrapText="0"/>
    </xf>
    <xf borderId="23" fillId="3" fontId="1" numFmtId="0" xfId="0" applyAlignment="1" applyBorder="1" applyFont="1">
      <alignment shrinkToFit="0" wrapText="0"/>
    </xf>
    <xf borderId="1" fillId="3" fontId="1" numFmtId="0" xfId="0" applyAlignment="1" applyBorder="1" applyFont="1">
      <alignment shrinkToFit="0" wrapText="0"/>
    </xf>
    <xf borderId="24" fillId="3" fontId="1" numFmtId="0" xfId="0" applyAlignment="1" applyBorder="1" applyFont="1">
      <alignment shrinkToFit="0" wrapText="0"/>
    </xf>
    <xf borderId="25" fillId="3" fontId="1" numFmtId="0" xfId="0" applyAlignment="1" applyBorder="1" applyFont="1">
      <alignment shrinkToFit="0" wrapText="0"/>
    </xf>
    <xf borderId="9" fillId="3" fontId="1" numFmtId="0" xfId="0" applyAlignment="1" applyBorder="1" applyFont="1">
      <alignment shrinkToFit="0" wrapText="0"/>
    </xf>
    <xf borderId="26" fillId="3" fontId="1" numFmtId="0" xfId="0" applyAlignment="1" applyBorder="1" applyFont="1">
      <alignment shrinkToFit="0" wrapText="0"/>
    </xf>
    <xf borderId="1" fillId="5" fontId="4" numFmtId="164" xfId="0" applyAlignment="1" applyBorder="1" applyFont="1" applyNumberFormat="1">
      <alignment horizontal="center" shrinkToFit="0" wrapText="0"/>
    </xf>
    <xf borderId="14" fillId="3" fontId="1" numFmtId="3" xfId="0" applyAlignment="1" applyBorder="1" applyFont="1" applyNumberFormat="1">
      <alignment horizontal="right" vertical="bottom"/>
    </xf>
    <xf borderId="27" fillId="3" fontId="1" numFmtId="3" xfId="0" applyAlignment="1" applyBorder="1" applyFont="1" applyNumberFormat="1">
      <alignment horizontal="right" vertical="bottom"/>
    </xf>
    <xf borderId="28" fillId="5" fontId="4" numFmtId="164" xfId="0" applyAlignment="1" applyBorder="1" applyFont="1" applyNumberFormat="1">
      <alignment horizontal="center" vertical="bottom"/>
    </xf>
    <xf borderId="16" fillId="3" fontId="1" numFmtId="10" xfId="0" applyAlignment="1" applyBorder="1" applyFont="1" applyNumberFormat="1">
      <alignment shrinkToFit="0" wrapText="0"/>
    </xf>
    <xf borderId="16" fillId="3" fontId="1" numFmtId="10" xfId="0" applyAlignment="1" applyBorder="1" applyFont="1" applyNumberFormat="1">
      <alignment shrinkToFit="0" wrapText="0"/>
    </xf>
    <xf borderId="1" fillId="2" fontId="1" numFmtId="0" xfId="0" applyAlignment="1" applyBorder="1" applyFont="1">
      <alignment horizontal="right" shrinkToFit="0" wrapText="0"/>
    </xf>
    <xf borderId="1" fillId="2" fontId="1" numFmtId="164" xfId="0" applyAlignment="1" applyBorder="1" applyFont="1" applyNumberFormat="1">
      <alignment horizontal="center" shrinkToFit="0" wrapText="0"/>
    </xf>
    <xf borderId="29" fillId="2" fontId="4" numFmtId="0" xfId="0" applyAlignment="1" applyBorder="1" applyFont="1">
      <alignment vertical="bottom"/>
    </xf>
    <xf borderId="30" fillId="2" fontId="6" numFmtId="0" xfId="0" applyAlignment="1" applyBorder="1" applyFont="1">
      <alignment horizontal="left" shrinkToFit="0" wrapText="0"/>
    </xf>
    <xf borderId="30" fillId="2" fontId="6" numFmtId="0" xfId="0" applyAlignment="1" applyBorder="1" applyFont="1">
      <alignment horizontal="right" shrinkToFit="0" wrapText="0"/>
    </xf>
    <xf borderId="30" fillId="2" fontId="6" numFmtId="164" xfId="0" applyAlignment="1" applyBorder="1" applyFont="1" applyNumberFormat="1">
      <alignment horizontal="center" shrinkToFit="0" wrapText="0"/>
    </xf>
    <xf borderId="30" fillId="2" fontId="6" numFmtId="0" xfId="0" applyAlignment="1" applyBorder="1" applyFont="1">
      <alignment shrinkToFit="0" wrapText="0"/>
    </xf>
    <xf borderId="30" fillId="2" fontId="6" numFmtId="0" xfId="0" applyAlignment="1" applyBorder="1" applyFont="1">
      <alignment horizontal="right" readingOrder="0" shrinkToFit="0" wrapText="0"/>
    </xf>
    <xf borderId="30" fillId="2" fontId="6" numFmtId="0" xfId="0" applyAlignment="1" applyBorder="1" applyFont="1">
      <alignment horizontal="right" vertical="bottom"/>
    </xf>
    <xf borderId="29" fillId="2" fontId="6" numFmtId="0" xfId="0" applyAlignment="1" applyBorder="1" applyFont="1">
      <alignment shrinkToFit="0" wrapText="0"/>
    </xf>
    <xf borderId="29" fillId="2" fontId="6" numFmtId="0" xfId="0" applyAlignment="1" applyBorder="1" applyFont="1">
      <alignment horizontal="right" shrinkToFit="0" wrapText="0"/>
    </xf>
    <xf borderId="29" fillId="2" fontId="8" numFmtId="164" xfId="0" applyAlignment="1" applyBorder="1" applyFont="1" applyNumberFormat="1">
      <alignment horizontal="center" shrinkToFit="0" wrapText="0"/>
    </xf>
    <xf borderId="29" fillId="2" fontId="8" numFmtId="4" xfId="0" applyAlignment="1" applyBorder="1" applyFont="1" applyNumberFormat="1">
      <alignment shrinkToFit="0" wrapText="0"/>
    </xf>
    <xf borderId="29" fillId="2" fontId="1" numFmtId="0" xfId="0" applyAlignment="1" applyBorder="1" applyFont="1">
      <alignment shrinkToFit="0" wrapText="0"/>
    </xf>
    <xf borderId="29" fillId="2" fontId="1" numFmtId="0" xfId="0" applyAlignment="1" applyBorder="1" applyFont="1">
      <alignment horizontal="right" shrinkToFit="0" wrapText="0"/>
    </xf>
    <xf borderId="29" fillId="2" fontId="8" numFmtId="171" xfId="0" applyAlignment="1" applyBorder="1" applyFont="1" applyNumberFormat="1">
      <alignment horizontal="center" shrinkToFit="0" wrapText="0"/>
    </xf>
    <xf borderId="29" fillId="3" fontId="8" numFmtId="4" xfId="0" applyAlignment="1" applyBorder="1" applyFont="1" applyNumberFormat="1">
      <alignment horizontal="right" shrinkToFit="0" wrapText="0"/>
    </xf>
    <xf borderId="29" fillId="2" fontId="13" numFmtId="0" xfId="0" applyAlignment="1" applyBorder="1" applyFont="1">
      <alignment horizontal="right" shrinkToFit="0" wrapText="0"/>
    </xf>
    <xf borderId="31" fillId="0" fontId="14" numFmtId="1" xfId="0" applyAlignment="1" applyBorder="1" applyFont="1" applyNumberFormat="1">
      <alignment horizontal="center" shrinkToFit="0" wrapText="0"/>
    </xf>
    <xf borderId="29" fillId="2" fontId="6" numFmtId="164" xfId="0" applyAlignment="1" applyBorder="1" applyFont="1" applyNumberFormat="1">
      <alignment horizontal="right" shrinkToFit="0" wrapText="0"/>
    </xf>
    <xf borderId="29" fillId="3" fontId="8" numFmtId="2" xfId="0" applyAlignment="1" applyBorder="1" applyFont="1" applyNumberFormat="1">
      <alignment horizontal="right" shrinkToFit="0" wrapText="0"/>
    </xf>
    <xf borderId="32" fillId="2" fontId="13" numFmtId="0" xfId="0" applyAlignment="1" applyBorder="1" applyFont="1">
      <alignment horizontal="right" vertical="bottom"/>
    </xf>
    <xf borderId="1" fillId="5" fontId="4" numFmtId="170" xfId="0" applyAlignment="1" applyBorder="1" applyFont="1" applyNumberFormat="1">
      <alignment horizontal="left" shrinkToFit="0" wrapText="0"/>
    </xf>
    <xf borderId="1" fillId="5" fontId="1" numFmtId="4" xfId="0" applyAlignment="1" applyBorder="1" applyFont="1" applyNumberFormat="1">
      <alignment horizontal="right" shrinkToFit="0" wrapText="0"/>
    </xf>
    <xf borderId="1" fillId="5" fontId="1" numFmtId="164" xfId="0" applyAlignment="1" applyBorder="1" applyFont="1" applyNumberFormat="1">
      <alignment horizontal="center" shrinkToFit="0" wrapText="0"/>
    </xf>
    <xf borderId="1" fillId="5" fontId="4" numFmtId="166" xfId="0" applyAlignment="1" applyBorder="1" applyFont="1" applyNumberFormat="1">
      <alignment shrinkToFit="0" wrapText="0"/>
    </xf>
    <xf borderId="1" fillId="5" fontId="1" numFmtId="171" xfId="0" applyAlignment="1" applyBorder="1" applyFont="1" applyNumberFormat="1">
      <alignment horizontal="center" shrinkToFit="0" wrapText="0"/>
    </xf>
    <xf borderId="10" fillId="5" fontId="1" numFmtId="166" xfId="0" applyAlignment="1" applyBorder="1" applyFont="1" applyNumberFormat="1">
      <alignment horizontal="right" vertical="bottom"/>
    </xf>
    <xf borderId="1" fillId="5" fontId="1" numFmtId="1" xfId="0" applyAlignment="1" applyBorder="1" applyFont="1" applyNumberFormat="1">
      <alignment horizontal="right" shrinkToFit="0" wrapText="0"/>
    </xf>
    <xf borderId="0" fillId="0" fontId="4" numFmtId="166" xfId="0" applyAlignment="1" applyFont="1" applyNumberFormat="1">
      <alignment horizontal="right" shrinkToFit="0" wrapText="0"/>
    </xf>
    <xf borderId="1" fillId="5" fontId="4" numFmtId="164" xfId="0" applyAlignment="1" applyBorder="1" applyFont="1" applyNumberFormat="1">
      <alignment shrinkToFit="0" wrapText="0"/>
    </xf>
    <xf borderId="1" fillId="5" fontId="1" numFmtId="2" xfId="0" applyAlignment="1" applyBorder="1" applyFont="1" applyNumberFormat="1">
      <alignment horizontal="right" shrinkToFit="0" wrapText="0"/>
    </xf>
    <xf borderId="1" fillId="5" fontId="1" numFmtId="2" xfId="0" applyAlignment="1" applyBorder="1" applyFont="1" applyNumberFormat="1">
      <alignment shrinkToFit="0" wrapText="0"/>
    </xf>
    <xf borderId="1" fillId="5" fontId="1" numFmtId="166" xfId="0" applyAlignment="1" applyBorder="1" applyFont="1" applyNumberFormat="1">
      <alignment shrinkToFit="0" wrapText="0"/>
    </xf>
    <xf borderId="1" fillId="2" fontId="1" numFmtId="166" xfId="0" applyAlignment="1" applyBorder="1" applyFont="1" applyNumberFormat="1">
      <alignment shrinkToFit="0" wrapText="0"/>
    </xf>
    <xf borderId="10" fillId="5" fontId="4" numFmtId="166" xfId="0" applyAlignment="1" applyBorder="1" applyFont="1" applyNumberFormat="1">
      <alignment horizontal="right" vertical="bottom"/>
    </xf>
    <xf borderId="0" fillId="0" fontId="3" numFmtId="0" xfId="0" applyAlignment="1" applyFont="1">
      <alignment horizontal="left" readingOrder="0"/>
    </xf>
    <xf borderId="0" fillId="0" fontId="3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0" fillId="2" fontId="3" numFmtId="4" xfId="0" applyAlignment="1" applyFont="1" applyNumberFormat="1">
      <alignment readingOrder="0"/>
    </xf>
    <xf borderId="0" fillId="0" fontId="3" numFmtId="0" xfId="0" applyAlignment="1" applyFont="1">
      <alignment horizontal="left"/>
    </xf>
    <xf borderId="0" fillId="0" fontId="15" numFmtId="0" xfId="0" applyAlignment="1" applyFont="1">
      <alignment horizontal="right"/>
    </xf>
    <xf borderId="0" fillId="0" fontId="3" numFmtId="4" xfId="0" applyAlignment="1" applyFont="1" applyNumberFormat="1">
      <alignment readingOrder="0"/>
    </xf>
    <xf borderId="0" fillId="0" fontId="15" numFmtId="0" xfId="0" applyAlignment="1" applyFont="1">
      <alignment readingOrder="0"/>
    </xf>
    <xf borderId="33" fillId="0" fontId="16" numFmtId="0" xfId="0" applyAlignment="1" applyBorder="1" applyFont="1">
      <alignment readingOrder="0"/>
    </xf>
    <xf borderId="33" fillId="0" fontId="16" numFmtId="0" xfId="0" applyBorder="1" applyFont="1"/>
    <xf borderId="33" fillId="0" fontId="17" numFmtId="0" xfId="0" applyAlignment="1" applyBorder="1" applyFont="1">
      <alignment horizontal="right"/>
    </xf>
    <xf borderId="33" fillId="0" fontId="3" numFmtId="0" xfId="0" applyBorder="1" applyFont="1"/>
    <xf borderId="0" fillId="2" fontId="3" numFmtId="0" xfId="0" applyAlignment="1" applyFont="1">
      <alignment readingOrder="0"/>
    </xf>
    <xf borderId="0" fillId="3" fontId="3" numFmtId="0" xfId="0" applyAlignment="1" applyFont="1">
      <alignment readingOrder="0"/>
    </xf>
    <xf borderId="0" fillId="0" fontId="15" numFmtId="0" xfId="0" applyAlignment="1" applyFont="1">
      <alignment horizontal="center" readingOrder="0"/>
    </xf>
    <xf borderId="0" fillId="3" fontId="3" numFmtId="0" xfId="0" applyAlignment="1" applyFont="1">
      <alignment horizontal="left" readingOrder="0"/>
    </xf>
    <xf borderId="0" fillId="0" fontId="3" numFmtId="171" xfId="0" applyFont="1" applyNumberFormat="1"/>
    <xf borderId="0" fillId="2" fontId="3" numFmtId="0" xfId="0" applyAlignment="1" applyFont="1">
      <alignment horizontal="left" readingOrder="0"/>
    </xf>
    <xf borderId="0" fillId="6" fontId="3" numFmtId="0" xfId="0" applyAlignment="1" applyFont="1">
      <alignment horizontal="left"/>
    </xf>
    <xf borderId="0" fillId="0" fontId="3" numFmtId="171" xfId="0" applyAlignment="1" applyFont="1" applyNumberFormat="1">
      <alignment horizontal="left"/>
    </xf>
    <xf borderId="0" fillId="0" fontId="3" numFmtId="4" xfId="0" applyFont="1" applyNumberFormat="1"/>
    <xf borderId="0" fillId="2" fontId="3" numFmtId="4" xfId="0" applyFont="1" applyNumberFormat="1"/>
    <xf borderId="0" fillId="3" fontId="0" numFmtId="172" xfId="0" applyAlignment="1" applyFont="1" applyNumberFormat="1">
      <alignment readingOrder="0" shrinkToFit="0" vertical="bottom" wrapText="0"/>
    </xf>
    <xf borderId="0" fillId="0" fontId="3" numFmtId="10" xfId="0" applyFont="1" applyNumberFormat="1"/>
    <xf borderId="1" fillId="2" fontId="1" numFmtId="10" xfId="0" applyAlignment="1" applyBorder="1" applyFont="1" applyNumberFormat="1">
      <alignment shrinkToFit="0" wrapText="0"/>
    </xf>
    <xf borderId="9" fillId="2" fontId="6" numFmtId="0" xfId="0" applyAlignment="1" applyBorder="1" applyFont="1">
      <alignment horizontal="right" shrinkToFit="0" wrapText="0"/>
    </xf>
    <xf borderId="9" fillId="2" fontId="6" numFmtId="10" xfId="0" applyAlignment="1" applyBorder="1" applyFont="1" applyNumberFormat="1">
      <alignment horizontal="right" shrinkToFit="0" wrapText="0"/>
    </xf>
    <xf borderId="9" fillId="2" fontId="4" numFmtId="0" xfId="0" applyAlignment="1" applyBorder="1" applyFont="1">
      <alignment horizontal="left" shrinkToFit="0" wrapText="0"/>
    </xf>
    <xf borderId="9" fillId="2" fontId="1" numFmtId="3" xfId="0" applyAlignment="1" applyBorder="1" applyFont="1" applyNumberFormat="1">
      <alignment horizontal="right" shrinkToFit="0" wrapText="0"/>
    </xf>
    <xf borderId="9" fillId="2" fontId="1" numFmtId="10" xfId="0" applyAlignment="1" applyBorder="1" applyFont="1" applyNumberFormat="1">
      <alignment shrinkToFit="0" wrapText="0"/>
    </xf>
    <xf borderId="9" fillId="2" fontId="1" numFmtId="4" xfId="0" applyAlignment="1" applyBorder="1" applyFont="1" applyNumberFormat="1">
      <alignment shrinkToFit="0" wrapText="0"/>
    </xf>
    <xf borderId="9" fillId="2" fontId="1" numFmtId="0" xfId="0" applyAlignment="1" applyBorder="1" applyFont="1">
      <alignment horizontal="right" shrinkToFit="0" wrapText="0"/>
    </xf>
    <xf borderId="10" fillId="2" fontId="4" numFmtId="0" xfId="0" applyAlignment="1" applyBorder="1" applyFont="1">
      <alignment horizontal="left" shrinkToFit="0" wrapText="0"/>
    </xf>
    <xf borderId="10" fillId="2" fontId="1" numFmtId="3" xfId="0" applyAlignment="1" applyBorder="1" applyFont="1" applyNumberFormat="1">
      <alignment horizontal="right" shrinkToFit="0" wrapText="0"/>
    </xf>
    <xf borderId="10" fillId="2" fontId="1" numFmtId="10" xfId="0" applyAlignment="1" applyBorder="1" applyFont="1" applyNumberFormat="1">
      <alignment shrinkToFit="0" wrapText="0"/>
    </xf>
    <xf borderId="10" fillId="2" fontId="1" numFmtId="3" xfId="0" applyAlignment="1" applyBorder="1" applyFont="1" applyNumberFormat="1">
      <alignment shrinkToFit="0" wrapText="0"/>
    </xf>
    <xf borderId="34" fillId="2" fontId="1" numFmtId="0" xfId="0" applyAlignment="1" applyBorder="1" applyFont="1">
      <alignment shrinkToFit="0" wrapText="0"/>
    </xf>
    <xf borderId="34" fillId="2" fontId="4" numFmtId="0" xfId="0" applyAlignment="1" applyBorder="1" applyFont="1">
      <alignment horizontal="left" shrinkToFit="0" wrapText="0"/>
    </xf>
    <xf borderId="9" fillId="2" fontId="1" numFmtId="4" xfId="0" applyAlignment="1" applyBorder="1" applyFont="1" applyNumberFormat="1">
      <alignment horizontal="right" shrinkToFit="0" wrapText="0"/>
    </xf>
    <xf borderId="10" fillId="2" fontId="1" numFmtId="0" xfId="0" applyAlignment="1" applyBorder="1" applyFont="1">
      <alignment horizontal="left" shrinkToFit="0" wrapText="0"/>
    </xf>
    <xf borderId="1" fillId="3" fontId="8" numFmtId="0" xfId="0" applyAlignment="1" applyBorder="1" applyFont="1">
      <alignment shrinkToFit="0" wrapText="0"/>
    </xf>
    <xf borderId="1" fillId="3" fontId="8" numFmtId="0" xfId="0" applyAlignment="1" applyBorder="1" applyFont="1">
      <alignment readingOrder="0" shrinkToFit="0" wrapText="0"/>
    </xf>
    <xf borderId="10" fillId="2" fontId="4" numFmtId="0" xfId="0" applyAlignment="1" applyBorder="1" applyFont="1">
      <alignment vertical="bottom"/>
    </xf>
  </cellXfs>
  <cellStyles count="1">
    <cellStyle xfId="0" name="Normal" builtinId="0"/>
  </cellStyles>
  <dxfs count="1">
    <dxf>
      <font/>
      <fill>
        <patternFill patternType="solid">
          <fgColor rgb="FFF4C7C3"/>
          <bgColor rgb="FFF4C7C3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Allocations!$B$4:$B$13</c:f>
            </c:strRef>
          </c:cat>
          <c:val>
            <c:numRef>
              <c:f>Allocations!$C$4:$C$13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Allocations!$B$38:$B$47</c:f>
            </c:strRef>
          </c:cat>
          <c:val>
            <c:numRef>
              <c:f>Allocations!$C$38:$C$47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Pt>
            <c:idx val="14"/>
            <c:spPr>
              <a:solidFill>
                <a:srgbClr val="E67300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Allocations!$C$53:$C$67</c:f>
            </c:strRef>
          </c:cat>
          <c:val>
            <c:numRef>
              <c:f>Allocations!$D$53:$D$67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Pt>
            <c:idx val="14"/>
            <c:spPr>
              <a:solidFill>
                <a:srgbClr val="E67300"/>
              </a:solidFill>
            </c:spPr>
          </c:dPt>
          <c:dPt>
            <c:idx val="15"/>
            <c:spPr>
              <a:solidFill>
                <a:srgbClr val="8B0707"/>
              </a:solidFill>
            </c:spPr>
          </c:dPt>
          <c:dPt>
            <c:idx val="16"/>
            <c:spPr>
              <a:solidFill>
                <a:srgbClr val="651067"/>
              </a:solidFill>
            </c:spPr>
          </c:dPt>
          <c:dPt>
            <c:idx val="17"/>
            <c:spPr>
              <a:solidFill>
                <a:srgbClr val="329262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Allocations!$B$74:$B$91</c:f>
            </c:strRef>
          </c:cat>
          <c:val>
            <c:numRef>
              <c:f>Allocations!$D$74:$D$91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</c:legend>
    <c:plotVisOnly val="1"/>
  </c:chart>
</c:chartSpace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7</xdr:col>
      <xdr:colOff>95250</xdr:colOff>
      <xdr:row>0</xdr:row>
      <xdr:rowOff>76200</xdr:rowOff>
    </xdr:from>
    <xdr:ext cx="4933950" cy="304800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161925</xdr:colOff>
      <xdr:row>34</xdr:row>
      <xdr:rowOff>104775</xdr:rowOff>
    </xdr:from>
    <xdr:ext cx="4914900" cy="30384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7</xdr:col>
      <xdr:colOff>152400</xdr:colOff>
      <xdr:row>53</xdr:row>
      <xdr:rowOff>114300</xdr:rowOff>
    </xdr:from>
    <xdr:ext cx="4914900" cy="30384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7</xdr:col>
      <xdr:colOff>171450</xdr:colOff>
      <xdr:row>73</xdr:row>
      <xdr:rowOff>0</xdr:rowOff>
    </xdr:from>
    <xdr:ext cx="4914900" cy="303847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2.86"/>
    <col customWidth="1" min="2" max="2" width="9.14"/>
    <col customWidth="1" min="3" max="3" width="10.14"/>
    <col customWidth="1" min="4" max="4" width="11.29"/>
    <col customWidth="1" min="5" max="5" width="2.86"/>
    <col customWidth="1" min="6" max="6" width="9.14"/>
    <col customWidth="1" min="7" max="26" width="8.71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23" t="s">
        <v>29</v>
      </c>
      <c r="C2" s="1"/>
      <c r="D2" s="1"/>
      <c r="E2" s="24" t="s">
        <v>30</v>
      </c>
      <c r="F2" s="25" t="s">
        <v>31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27" t="s">
        <v>32</v>
      </c>
      <c r="C5" s="3"/>
      <c r="D5" s="4"/>
      <c r="E5" s="1"/>
      <c r="F5" s="28" t="s">
        <v>33</v>
      </c>
      <c r="G5" s="29"/>
      <c r="H5" s="29"/>
      <c r="I5" s="29"/>
      <c r="J5" s="29"/>
      <c r="K5" s="29"/>
      <c r="L5" s="29"/>
      <c r="M5" s="30"/>
      <c r="N5" s="30"/>
      <c r="O5" s="30"/>
      <c r="P5" s="30"/>
      <c r="Q5" s="30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32" t="s">
        <v>34</v>
      </c>
      <c r="C7" s="8"/>
      <c r="D7" s="33" t="str">
        <f>LOOKUP(2,1/(Calculations!E:E&lt;&gt;""),Calculations!E:E)</f>
        <v/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34" t="str">
        <f>IF(Calculations!W3&gt;12,"Since*","Since")</f>
        <v>Since*</v>
      </c>
      <c r="C8" s="35">
        <f>Calculations!E3</f>
        <v>41547</v>
      </c>
      <c r="D8" s="36" t="str">
        <f>IFERROR(Calculations!X4,"N/A")</f>
        <v>N/A</v>
      </c>
      <c r="E8" s="24" t="s">
        <v>30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37" t="str">
        <f>IF(Calculations!W3&gt;12,"* Annual compound return","")</f>
        <v>* Annual compound return</v>
      </c>
      <c r="C9" s="38"/>
      <c r="D9" s="3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3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3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27" t="s">
        <v>35</v>
      </c>
      <c r="C12" s="3"/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40" t="s">
        <v>36</v>
      </c>
      <c r="C14" s="8"/>
      <c r="D14" s="33" t="str">
        <f>D7</f>
        <v/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40" t="s">
        <v>37</v>
      </c>
      <c r="C15" s="8"/>
      <c r="D15" s="36">
        <f t="array" ref="D15">INDEX(Calculations!M$4:M1002, COUNT(Calculations!M$4:M1002))</f>
        <v>-1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40" t="s">
        <v>38</v>
      </c>
      <c r="C16" s="8"/>
      <c r="D16" s="36">
        <f t="array" ref="D16">INDEX(Calculations!N$6:N1002, COUNT(Calculations!N$6:N1002))</f>
        <v>-1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40" t="s">
        <v>39</v>
      </c>
      <c r="C17" s="8"/>
      <c r="D17" s="36">
        <f t="array" ref="D17">INDEX(Calculations!O$9:O1002, COUNT(Calculations!O$9:O1002))</f>
        <v>-1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40" t="s">
        <v>40</v>
      </c>
      <c r="C18" s="8"/>
      <c r="D18" s="36">
        <f t="array" ref="D18">INDEX(Calculations!P$4:P1002, COUNT(Calculations!P$4:P1002)+Portfolio!C8)</f>
        <v>-1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40" t="s">
        <v>41</v>
      </c>
      <c r="C19" s="8"/>
      <c r="D19" s="36">
        <f t="array" ref="D19">IFERROR(INDEX(Calculations!Q$15:Q1002, COUNT(Calculations!Q$15:Q1002))*1,"")</f>
        <v>-1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40" t="s">
        <v>42</v>
      </c>
      <c r="C20" s="8"/>
      <c r="D20" s="36">
        <f t="array" ref="D20">IFERROR(INDEX(Calculations!R$39:R1002, COUNT(Calculations!R$39:R1002))*1,"")</f>
        <v>-1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40" t="s">
        <v>43</v>
      </c>
      <c r="C21" s="8"/>
      <c r="D21" s="36">
        <f t="array" ref="D21">IFERROR(INDEX(Calculations!S$63:S1002, COUNT(Calculations!S$63:S1002))*1,"")</f>
        <v>-1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40" t="s">
        <v>44</v>
      </c>
      <c r="C22" s="8"/>
      <c r="D22" s="36" t="str">
        <f t="array" ref="D22">IFERROR(INDEX(Calculations!T$123:T1002, COUNT(Calculations!T$123:T1002))*1,"")</f>
        <v/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41" t="s">
        <v>45</v>
      </c>
      <c r="C23" s="8"/>
      <c r="D23" s="42">
        <f t="array" ref="D23">INDEX(Calculations!U$4:U1002,COUNT(Calculations!U$4:U1002)+12)</f>
        <v>-1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43" t="s">
        <v>46</v>
      </c>
      <c r="C24" s="44"/>
      <c r="D24" s="8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3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3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27" t="s">
        <v>47</v>
      </c>
      <c r="C27" s="3"/>
      <c r="D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40" t="s">
        <v>36</v>
      </c>
      <c r="C29" s="8"/>
      <c r="D29" s="33" t="str">
        <f>D14</f>
        <v/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40" t="s">
        <v>37</v>
      </c>
      <c r="C30" s="8"/>
      <c r="D30" s="36">
        <f t="array" ref="D30">INDEX(Calculations!AD$4:AD1002, COUNT(Calculations!AD$4:AD1002))</f>
        <v>-1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40" t="s">
        <v>38</v>
      </c>
      <c r="C31" s="8"/>
      <c r="D31" s="36">
        <f t="array" ref="D31">INDEX(Calculations!AE$6:AE1002, COUNT(Calculations!AE$6:AE1002))</f>
        <v>-1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40" t="s">
        <v>39</v>
      </c>
      <c r="C32" s="8"/>
      <c r="D32" s="36">
        <f t="array" ref="D32">INDEX(Calculations!AF$9:AF1002, COUNT(Calculations!AF$9:AF1002))</f>
        <v>-1</v>
      </c>
      <c r="E32" s="1"/>
      <c r="F32" s="45" t="s">
        <v>48</v>
      </c>
      <c r="G32" s="1"/>
      <c r="H32" s="46"/>
      <c r="I32" s="47">
        <f>(SUMPRODUCT(Calcs!G3:G302,Calcs!I3:I302)+SUM(Calcs!M17:M302))/SUM(Calcs!G3:G302)</f>
        <v>0.002146427619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40" t="s">
        <v>40</v>
      </c>
      <c r="C33" s="8"/>
      <c r="D33" s="36">
        <f t="array" ref="D33">INDEX(Calculations!AG$4:AG1002, COUNT(Calculations!AG$4:AG1002)+Portfolio!C8)</f>
        <v>-1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40" t="s">
        <v>41</v>
      </c>
      <c r="C34" s="8"/>
      <c r="D34" s="36">
        <f t="array" ref="D34">IFERROR(INDEX(Calculations!AH$15:AH1002, COUNT(Calculations!AH$15:AH1002))*1,"")</f>
        <v>-1</v>
      </c>
      <c r="E34" s="1"/>
      <c r="F34" s="4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40" t="s">
        <v>42</v>
      </c>
      <c r="C35" s="8"/>
      <c r="D35" s="36">
        <f t="array" ref="D35">IFERROR(INDEX(Calculations!AI$39:AI1002, COUNT(Calculations!AI$39:AI1002))*1,"")</f>
        <v>-1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40" t="s">
        <v>43</v>
      </c>
      <c r="C36" s="8"/>
      <c r="D36" s="36">
        <f t="array" ref="D36">IFERROR(INDEX(Calculations!AJ$63:AJ1002, COUNT(Calculations!AJ$63:AJ1002))*1,"")</f>
        <v>-1</v>
      </c>
      <c r="E36" s="1"/>
      <c r="F36" s="45" t="s">
        <v>49</v>
      </c>
      <c r="G36" s="26"/>
      <c r="H36" s="26"/>
      <c r="I36" s="48">
        <f>Benchmarking!E4</f>
        <v>-1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40" t="s">
        <v>44</v>
      </c>
      <c r="C37" s="8"/>
      <c r="D37" s="36" t="str">
        <f t="array" ref="D37">IFERROR(INDEX(Calculations!AK$123:AK1002, COUNT(Calculations!AK$123:AK1002))*1,"")</f>
        <v/>
      </c>
      <c r="E37" s="1"/>
      <c r="F37" s="45" t="s">
        <v>50</v>
      </c>
      <c r="G37" s="26"/>
      <c r="H37" s="26"/>
      <c r="I37" s="48" t="str">
        <f>Benchmarking!F4</f>
        <v>#N/A</v>
      </c>
      <c r="J37" s="46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41" t="s">
        <v>45</v>
      </c>
      <c r="C38" s="8"/>
      <c r="D38" s="36">
        <f t="array" ref="D38">INDEX(Calculations!AL$4:AL1002, COUNT(Calculations!AL$4:AL1002)+12)</f>
        <v>-1</v>
      </c>
      <c r="E38" s="1"/>
      <c r="F38" s="39" t="s">
        <v>51</v>
      </c>
      <c r="G38" s="39"/>
      <c r="H38" s="39" t="str">
        <f>Benchmarking!F10</f>
        <v>FTAL</v>
      </c>
      <c r="I38" s="1"/>
      <c r="J38" s="4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43" t="s">
        <v>46</v>
      </c>
      <c r="C39" s="44"/>
      <c r="D39" s="8"/>
      <c r="E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3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7" t="s">
        <v>52</v>
      </c>
      <c r="C41" s="3"/>
      <c r="D41" s="4"/>
      <c r="E41" s="1"/>
      <c r="F41" s="39" t="s">
        <v>53</v>
      </c>
      <c r="G41" s="50"/>
      <c r="H41" s="50"/>
      <c r="I41" s="51">
        <f>Benchmarking!G5</f>
        <v>-0.01473059156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39" t="s">
        <v>54</v>
      </c>
      <c r="G42" s="50"/>
      <c r="H42" s="50"/>
      <c r="I42" s="51" t="str">
        <f>Benchmarking!C2</f>
        <v>#N/A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52">
        <f>IF(Portfolio!C6=1,IF(DATE(Portfolio!C5,12,31)&gt;TODAY(),"",DATE(Portfolio!C5,12,31)),IF(DATE(Portfolio!C5+1,12,31)&gt;TODAY(),"",DATE(Portfolio!C5+1,12,31)))</f>
        <v>42004</v>
      </c>
      <c r="C43" s="36">
        <f>IF(B43="","",OFFSET(Calculations!P$15,(ROW(B43)-43)*12+IF(Portfolio!C$6=1,0,13-Portfolio!C$6),0))</f>
        <v>0.01279881832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52">
        <f t="shared" ref="B44:B68" si="1">IF(B43="","",IF(DATE(YEAR(B43)+1,12,31)&gt;TODAY(),"",DATE(YEAR(B43)+1,12,31)))</f>
        <v>42369</v>
      </c>
      <c r="C44" s="36">
        <f>IF(B44="","",OFFSET(Calculations!P$15,(ROW(B44)-43)*12+IF(Portfolio!C$6=1,0,13-Portfolio!C$6),0))</f>
        <v>0.05250907603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52">
        <f t="shared" si="1"/>
        <v>42735</v>
      </c>
      <c r="C45" s="36">
        <f>IF(B45="","",OFFSET(Calculations!P$15,(ROW(B45)-43)*12+IF(Portfolio!C$6=1,0,13-Portfolio!C$6),0))</f>
        <v>0.06706754404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52">
        <f t="shared" si="1"/>
        <v>43100</v>
      </c>
      <c r="C46" s="36">
        <f>IF(B46="","",OFFSET(Calculations!P$15,(ROW(B46)-43)*12+IF(Portfolio!C$6=1,0,13-Portfolio!C$6),0))</f>
        <v>0.1521291995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52">
        <f t="shared" si="1"/>
        <v>43465</v>
      </c>
      <c r="C47" s="36">
        <f>IF(B47="","",OFFSET(Calculations!P$15,(ROW(B47)-43)*12+IF(Portfolio!C$6=1,0,13-Portfolio!C$6),0))</f>
        <v>-0.05119708049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52" t="str">
        <f t="shared" si="1"/>
        <v/>
      </c>
      <c r="C48" s="36" t="str">
        <f>IF(B48="","",OFFSET(Calculations!P$15,(ROW(B48)-43)*12+IF(Portfolio!C$6=1,0,13-Portfolio!C$6),0))</f>
        <v/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52" t="str">
        <f t="shared" si="1"/>
        <v/>
      </c>
      <c r="C49" s="36" t="str">
        <f>IF(B49="","",OFFSET(Calculations!P$15,(ROW(B49)-43)*12+IF(Portfolio!C$6=1,0,13-Portfolio!C$6),0))</f>
        <v/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52" t="str">
        <f t="shared" si="1"/>
        <v/>
      </c>
      <c r="C50" s="36" t="str">
        <f>IF(B50="","",OFFSET(Calculations!P$15,(ROW(B50)-43)*12+IF(Portfolio!C$6=1,0,13-Portfolio!C$6),0))</f>
        <v/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52" t="str">
        <f t="shared" si="1"/>
        <v/>
      </c>
      <c r="C51" s="36" t="str">
        <f>IF(B51="","",OFFSET(Calculations!P$15,(ROW(B51)-43)*12+IF(Portfolio!C$6=1,0,13-Portfolio!C$6),0))</f>
        <v/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52" t="str">
        <f t="shared" si="1"/>
        <v/>
      </c>
      <c r="C52" s="36" t="str">
        <f>IF(B52="","",OFFSET(Calculations!P$15,(ROW(B52)-43)*12+IF(Portfolio!C$6=1,0,13-Portfolio!C$6),0))</f>
        <v/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52" t="str">
        <f t="shared" si="1"/>
        <v/>
      </c>
      <c r="C53" s="36" t="str">
        <f>IF(B53="","",OFFSET(Calculations!P$15,(ROW(B53)-43)*12+IF(Portfolio!C$6=1,0,13-Portfolio!C$6),0))</f>
        <v/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52" t="str">
        <f t="shared" si="1"/>
        <v/>
      </c>
      <c r="C54" s="36" t="str">
        <f>IF(B54="","",OFFSET(Calculations!P$15,(ROW(B54)-43)*12+IF(Portfolio!C$6=1,0,13-Portfolio!C$6),0))</f>
        <v/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52" t="str">
        <f t="shared" si="1"/>
        <v/>
      </c>
      <c r="C55" s="36" t="str">
        <f>IF(B55="","",OFFSET(Calculations!P$15,(ROW(B55)-43)*12+IF(Portfolio!C$6=1,0,13-Portfolio!C$6),0))</f>
        <v/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52" t="str">
        <f t="shared" si="1"/>
        <v/>
      </c>
      <c r="C56" s="36" t="str">
        <f>IF(B56="","",OFFSET(Calculations!P$15,(ROW(B56)-43)*12+IF(Portfolio!C$6=1,0,13-Portfolio!C$6),0))</f>
        <v/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52" t="str">
        <f t="shared" si="1"/>
        <v/>
      </c>
      <c r="C57" s="36" t="str">
        <f>IF(B57="","",OFFSET(Calculations!P$15,(ROW(B57)-43)*12+IF(Portfolio!C$6=1,0,13-Portfolio!C$6),0))</f>
        <v/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52" t="str">
        <f t="shared" si="1"/>
        <v/>
      </c>
      <c r="C58" s="36" t="str">
        <f>IF(B58="","",OFFSET(Calculations!P$15,(ROW(B58)-43)*12+IF(Portfolio!C$6=1,0,13-Portfolio!C$6),0))</f>
        <v/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52" t="str">
        <f t="shared" si="1"/>
        <v/>
      </c>
      <c r="C59" s="36" t="str">
        <f>IF(B59="","",OFFSET(Calculations!P$15,(ROW(B59)-43)*12+IF(Portfolio!C$6=1,0,13-Portfolio!C$6),0))</f>
        <v/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52" t="str">
        <f t="shared" si="1"/>
        <v/>
      </c>
      <c r="C60" s="36" t="str">
        <f>IF(B60="","",OFFSET(Calculations!P$15,(ROW(B60)-43)*12+IF(Portfolio!C$6=1,0,13-Portfolio!C$6),0))</f>
        <v/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52" t="str">
        <f t="shared" si="1"/>
        <v/>
      </c>
      <c r="C61" s="36" t="str">
        <f>IF(B61="","",OFFSET(Calculations!P$15,(ROW(B61)-43)*12+IF(Portfolio!C$6=1,0,13-Portfolio!C$6),0))</f>
        <v/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52" t="str">
        <f t="shared" si="1"/>
        <v/>
      </c>
      <c r="C62" s="36" t="str">
        <f>IF(B62="","",OFFSET(Calculations!P$15,(ROW(B62)-43)*12+IF(Portfolio!C$6=1,0,13-Portfolio!C$6),0))</f>
        <v/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52" t="str">
        <f t="shared" si="1"/>
        <v/>
      </c>
      <c r="C63" s="36" t="str">
        <f>IF(B63="","",OFFSET(Calculations!P$15,(ROW(B63)-43)*12+IF(Portfolio!C$6=1,0,13-Portfolio!C$6),0))</f>
        <v/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52" t="str">
        <f t="shared" si="1"/>
        <v/>
      </c>
      <c r="C64" s="36" t="str">
        <f>IF(B64="","",OFFSET(Calculations!P$15,(ROW(B64)-43)*12+IF(Portfolio!C$6=1,0,13-Portfolio!C$6),0))</f>
        <v/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52" t="str">
        <f t="shared" si="1"/>
        <v/>
      </c>
      <c r="C65" s="36" t="str">
        <f>IF(B65="","",OFFSET(Calculations!P$15,(ROW(B65)-43)*12+IF(Portfolio!C$6=1,0,13-Portfolio!C$6),0))</f>
        <v/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52" t="str">
        <f t="shared" si="1"/>
        <v/>
      </c>
      <c r="C66" s="36" t="str">
        <f>IF(B66="","",OFFSET(Calculations!P$15,(ROW(B66)-43)*12+IF(Portfolio!C$6=1,0,13-Portfolio!C$6),0))</f>
        <v/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52" t="str">
        <f t="shared" si="1"/>
        <v/>
      </c>
      <c r="C67" s="36" t="str">
        <f>IF(B67="","",OFFSET(Calculations!P$15,(ROW(B67)-43)*12+IF(Portfolio!C$6=1,0,13-Portfolio!C$6),0))</f>
        <v/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52" t="str">
        <f t="shared" si="1"/>
        <v/>
      </c>
      <c r="C68" s="36" t="str">
        <f>IF(B68="","",OFFSET(Calculations!P$15,(ROW(B68)-43)*12+IF(Portfolio!C$6=1,0,13-Portfolio!C$6),0))</f>
        <v/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7">
    <mergeCell ref="B17:C17"/>
    <mergeCell ref="B16:C16"/>
    <mergeCell ref="B7:C7"/>
    <mergeCell ref="B5:D5"/>
    <mergeCell ref="B12:D12"/>
    <mergeCell ref="B15:C15"/>
    <mergeCell ref="B14:C14"/>
    <mergeCell ref="B18:C18"/>
    <mergeCell ref="B19:C19"/>
    <mergeCell ref="B20:C20"/>
    <mergeCell ref="B22:C22"/>
    <mergeCell ref="B21:C21"/>
    <mergeCell ref="B24:D24"/>
    <mergeCell ref="B23:C23"/>
    <mergeCell ref="B27:D27"/>
    <mergeCell ref="B37:C37"/>
    <mergeCell ref="B38:C38"/>
    <mergeCell ref="B39:D39"/>
    <mergeCell ref="B41:D41"/>
    <mergeCell ref="B36:C36"/>
    <mergeCell ref="B35:C35"/>
    <mergeCell ref="B33:C33"/>
    <mergeCell ref="B34:C34"/>
    <mergeCell ref="B31:C31"/>
    <mergeCell ref="B30:C30"/>
    <mergeCell ref="B29:C29"/>
    <mergeCell ref="B32:C32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IF(Portfolio!F11="","",Portfolio!F11)</f>
        <v>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IF(Portfolio!F12="","",Portfolio!F12)</f>
        <v>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IF(Portfolio!F13="","",Portfolio!F13)</f>
        <v>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IF(Portfolio!F14="","",Portfolio!F14)</f>
        <v>10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IF(Portfolio!F15="","",Portfolio!F15)</f>
        <v>11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IF(Portfolio!F16="","",Portfolio!F16)</f>
        <v>12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IF(Portfolio!F17="","",Portfolio!F17)</f>
        <v>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IF(Portfolio!F18="","",Portfolio!F18)</f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IF(Portfolio!F19="","",Portfolio!F19)</f>
        <v>15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IF(Portfolio!F20="","",Portfolio!F20)</f>
        <v>16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3" width="9.14"/>
    <col customWidth="1" min="4" max="4" width="9.86"/>
    <col customWidth="1" min="5" max="5" width="17.71"/>
    <col customWidth="1" min="6" max="6" width="16.86"/>
    <col customWidth="1" min="7" max="7" width="9.14"/>
    <col customWidth="1" min="8" max="8" width="10.29"/>
    <col customWidth="1" min="9" max="26" width="8.71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2" t="s">
        <v>0</v>
      </c>
      <c r="C2" s="3"/>
      <c r="D2" s="3"/>
      <c r="E2" s="3"/>
      <c r="F2" s="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5"/>
      <c r="C3" s="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7" t="s">
        <v>1</v>
      </c>
      <c r="C4" s="8"/>
      <c r="D4" s="9"/>
      <c r="E4" s="7" t="s">
        <v>2</v>
      </c>
      <c r="F4" s="8"/>
      <c r="G4" s="10" t="s">
        <v>3</v>
      </c>
      <c r="H4" s="10" t="s">
        <v>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1" t="s">
        <v>5</v>
      </c>
      <c r="C5" s="12">
        <v>2013.0</v>
      </c>
      <c r="D5" s="9"/>
      <c r="E5" s="11" t="s">
        <v>6</v>
      </c>
      <c r="F5" s="13" t="s">
        <v>7</v>
      </c>
      <c r="G5" s="14">
        <f t="array" ref="G5">IFERROR(INDEX('1'!V$8:V1000,COUNT('1'!V$8:V1000))*1,"")</f>
        <v>65446</v>
      </c>
      <c r="H5" s="15">
        <f t="shared" ref="H5:H24" si="1">IFERROR(IF(G5="","",G5/$G$25),"")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1" t="s">
        <v>8</v>
      </c>
      <c r="C6" s="16">
        <v>10.0</v>
      </c>
      <c r="D6" s="9"/>
      <c r="E6" s="11" t="s">
        <v>9</v>
      </c>
      <c r="F6" s="13">
        <v>2.0</v>
      </c>
      <c r="G6" s="14" t="str">
        <f t="array" ref="G6">IFERROR(INDEX('2'!V$8:V1000,COUNT('2'!V$8:V1000))*1,"")</f>
        <v/>
      </c>
      <c r="H6" s="15" t="str">
        <f t="shared" si="1"/>
        <v/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5"/>
      <c r="E7" s="11" t="s">
        <v>10</v>
      </c>
      <c r="F7" s="13">
        <v>3.0</v>
      </c>
      <c r="G7" s="14" t="str">
        <f t="array" ref="G7">IFERROR(INDEX('3'!V$8:V1000, COUNT('3'!V$8:V1000))*1,"")</f>
        <v/>
      </c>
      <c r="H7" s="15" t="str">
        <f t="shared" si="1"/>
        <v/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7">
        <f>12-C6+1</f>
        <v>3</v>
      </c>
      <c r="D8" s="5"/>
      <c r="E8" s="11" t="s">
        <v>11</v>
      </c>
      <c r="F8" s="13">
        <v>4.0</v>
      </c>
      <c r="G8" s="14">
        <f t="array" ref="G8">IFERROR(INDEX('4'!V$8:V1000, COUNT('4'!V$8:V1000))*1,"")</f>
        <v>0</v>
      </c>
      <c r="H8" s="15">
        <f t="shared" si="1"/>
        <v>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5"/>
      <c r="E9" s="11" t="s">
        <v>12</v>
      </c>
      <c r="F9" s="13">
        <v>5.0</v>
      </c>
      <c r="G9" s="14">
        <f t="array" ref="G9">IFERROR(INDEX('5'!V$8:V1000, COUNT('5'!V$8:V1000))*1,"")</f>
        <v>0</v>
      </c>
      <c r="H9" s="15">
        <f t="shared" si="1"/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"/>
      <c r="C10" s="1"/>
      <c r="D10" s="5"/>
      <c r="E10" s="11" t="s">
        <v>13</v>
      </c>
      <c r="F10" s="13">
        <v>6.0</v>
      </c>
      <c r="G10" s="14">
        <f t="array" ref="G10">IFERROR(INDEX('6'!V$8:V1000, COUNT('6'!V$8:V1000))*1,"")</f>
        <v>0</v>
      </c>
      <c r="H10" s="15">
        <f t="shared" si="1"/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5"/>
      <c r="E11" s="11" t="s">
        <v>14</v>
      </c>
      <c r="F11" s="13">
        <v>7.0</v>
      </c>
      <c r="G11" s="14">
        <f t="array" ref="G11">IFERROR(INDEX('7'!V$8:V1000, COUNT('7'!V$8:V1000))*1,"")</f>
        <v>0</v>
      </c>
      <c r="H11" s="15">
        <f t="shared" si="1"/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5"/>
      <c r="E12" s="11" t="s">
        <v>15</v>
      </c>
      <c r="F12" s="13">
        <v>8.0</v>
      </c>
      <c r="G12" s="14">
        <f t="array" ref="G12">IFERROR(INDEX('8'!V$8:V1000, COUNT('8'!V$8:V1000))*1,"")</f>
        <v>0</v>
      </c>
      <c r="H12" s="15">
        <f t="shared" si="1"/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"/>
      <c r="C13" s="1"/>
      <c r="D13" s="5"/>
      <c r="E13" s="11" t="s">
        <v>16</v>
      </c>
      <c r="F13" s="13">
        <v>9.0</v>
      </c>
      <c r="G13" s="14">
        <f t="array" ref="G13">IFERROR(INDEX('9'!V$9:V1000, COUNT('9'!V$9:V1000))*1,"")</f>
        <v>0</v>
      </c>
      <c r="H13" s="15">
        <f t="shared" si="1"/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"/>
      <c r="C14" s="1"/>
      <c r="D14" s="1"/>
      <c r="E14" s="11" t="s">
        <v>17</v>
      </c>
      <c r="F14" s="13">
        <v>10.0</v>
      </c>
      <c r="G14" s="14">
        <f t="array" ref="G14">IFERROR(INDEX('10'!V$9:V1000, COUNT('10'!V$9:V1000))*1,"")</f>
        <v>0</v>
      </c>
      <c r="H14" s="15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3.5" customHeight="1">
      <c r="A15" s="1"/>
      <c r="B15" s="1"/>
      <c r="C15" s="1"/>
      <c r="D15" s="1"/>
      <c r="E15" s="18" t="s">
        <v>18</v>
      </c>
      <c r="F15" s="13">
        <v>11.0</v>
      </c>
      <c r="G15" s="14">
        <f t="array" ref="G15">IFERROR(INDEX('11'!V$9:V1000, COUNT('11'!V$9:V1000))*1,"")</f>
        <v>0</v>
      </c>
      <c r="H15" s="15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3.5" customHeight="1">
      <c r="A16" s="1"/>
      <c r="B16" s="1"/>
      <c r="C16" s="1"/>
      <c r="D16" s="1"/>
      <c r="E16" s="18" t="s">
        <v>19</v>
      </c>
      <c r="F16" s="13">
        <v>12.0</v>
      </c>
      <c r="G16" s="14">
        <f t="array" ref="G16">IFERROR(INDEX('12'!V$9:V1000, COUNT('12'!V$9:V1000))*1,"")</f>
        <v>0</v>
      </c>
      <c r="H16" s="15">
        <f t="shared" si="1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3.5" customHeight="1">
      <c r="A17" s="1"/>
      <c r="B17" s="1"/>
      <c r="C17" s="1"/>
      <c r="D17" s="1"/>
      <c r="E17" s="18" t="s">
        <v>20</v>
      </c>
      <c r="F17" s="13">
        <v>13.0</v>
      </c>
      <c r="G17" s="14">
        <f t="array" ref="G17">IFERROR(INDEX('13'!V$9:V1000, COUNT('13'!V$9:V1000))*1,"")</f>
        <v>0</v>
      </c>
      <c r="H17" s="15">
        <f t="shared" si="1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3.5" customHeight="1">
      <c r="A18" s="1"/>
      <c r="B18" s="1"/>
      <c r="C18" s="1"/>
      <c r="D18" s="1"/>
      <c r="E18" s="18" t="s">
        <v>21</v>
      </c>
      <c r="F18" s="13">
        <v>14.0</v>
      </c>
      <c r="G18" s="14">
        <f t="array" ref="G18">IFERROR(INDEX('14'!V$9:V1000, COUNT('14'!V$9:V1000))*1,"")</f>
        <v>0</v>
      </c>
      <c r="H18" s="15">
        <f t="shared" si="1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3.5" customHeight="1">
      <c r="A19" s="1"/>
      <c r="B19" s="1"/>
      <c r="C19" s="1"/>
      <c r="D19" s="1"/>
      <c r="E19" s="18" t="s">
        <v>22</v>
      </c>
      <c r="F19" s="13">
        <v>15.0</v>
      </c>
      <c r="G19" s="14">
        <f t="array" ref="G19">IFERROR(INDEX('15'!V$9:V1000, COUNT('15'!V$9:V1000))*1,"")</f>
        <v>0</v>
      </c>
      <c r="H19" s="15">
        <f t="shared" si="1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3.5" customHeight="1">
      <c r="A20" s="1"/>
      <c r="B20" s="1"/>
      <c r="C20" s="1"/>
      <c r="D20" s="1"/>
      <c r="E20" s="18" t="s">
        <v>23</v>
      </c>
      <c r="F20" s="13">
        <v>16.0</v>
      </c>
      <c r="G20" s="14">
        <f t="array" ref="G20">IFERROR(INDEX('16'!V$9:V1000, COUNT('16'!V$9:V1000))*1,"")</f>
        <v>0</v>
      </c>
      <c r="H20" s="15">
        <f t="shared" si="1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3.5" customHeight="1">
      <c r="A21" s="1"/>
      <c r="B21" s="1"/>
      <c r="C21" s="1"/>
      <c r="D21" s="1"/>
      <c r="E21" s="18" t="s">
        <v>24</v>
      </c>
      <c r="F21" s="13">
        <v>17.0</v>
      </c>
      <c r="G21" s="14">
        <f t="array" ref="G21">IFERROR(INDEX('17'!V$9:V1000, COUNT('17'!V$9:V1000))*1,"")</f>
        <v>0</v>
      </c>
      <c r="H21" s="15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3.5" customHeight="1">
      <c r="A22" s="1"/>
      <c r="B22" s="1"/>
      <c r="C22" s="1"/>
      <c r="D22" s="1"/>
      <c r="E22" s="18" t="s">
        <v>25</v>
      </c>
      <c r="F22" s="13">
        <v>18.0</v>
      </c>
      <c r="G22" s="14">
        <f t="array" ref="G22">IFERROR(INDEX('18'!V$9:V1000, COUNT('18'!V$9:V1000))*1,"")</f>
        <v>0</v>
      </c>
      <c r="H22" s="15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3.5" customHeight="1">
      <c r="A23" s="1"/>
      <c r="B23" s="1"/>
      <c r="C23" s="1"/>
      <c r="D23" s="1"/>
      <c r="E23" s="18" t="s">
        <v>26</v>
      </c>
      <c r="F23" s="13">
        <v>19.0</v>
      </c>
      <c r="G23" s="14">
        <f t="array" ref="G23">IFERROR(INDEX('19'!V$9:V1000, COUNT('19'!V$9:V1000))*1,"")</f>
        <v>0</v>
      </c>
      <c r="H23" s="15">
        <f t="shared" si="1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3.5" customHeight="1">
      <c r="A24" s="1"/>
      <c r="B24" s="1"/>
      <c r="C24" s="1"/>
      <c r="D24" s="1"/>
      <c r="E24" s="18" t="s">
        <v>27</v>
      </c>
      <c r="F24" s="13">
        <v>20.0</v>
      </c>
      <c r="G24" s="14">
        <f t="array" ref="G24">IFERROR(INDEX('20'!V$9:V1000, COUNT('20'!V$9:V1000))*1,"")</f>
        <v>0</v>
      </c>
      <c r="H24" s="15">
        <f t="shared" si="1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3.5" customHeight="1">
      <c r="A25" s="1"/>
      <c r="B25" s="1"/>
      <c r="C25" s="1"/>
      <c r="D25" s="1"/>
      <c r="E25" s="19" t="s">
        <v>28</v>
      </c>
      <c r="F25" s="20"/>
      <c r="G25" s="21">
        <f t="shared" ref="G25:H25" si="2">SUM(G5:G14)</f>
        <v>65446</v>
      </c>
      <c r="H25" s="22">
        <f t="shared" si="2"/>
        <v>1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3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B2:F2"/>
    <mergeCell ref="B4:C4"/>
    <mergeCell ref="E4:F4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IF(Portfolio!F21="","",Portfolio!F21)</f>
        <v>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IF(Portfolio!F22="","",Portfolio!F22)</f>
        <v>18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IF(Portfolio!F23="","",Portfolio!F23)</f>
        <v>19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9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9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9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9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04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04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04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04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04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04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04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04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04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04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04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IF(Portfolio!F24="","",Portfolio!F24)</f>
        <v>20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5.57"/>
    <col customWidth="1" min="3" max="9" width="12.57"/>
    <col customWidth="1" min="10" max="10" width="9.14"/>
    <col customWidth="1" min="11" max="11" width="12.57"/>
    <col customWidth="1" min="12" max="12" width="10.14"/>
    <col customWidth="1" min="13" max="20" width="9.14"/>
    <col customWidth="1" min="21" max="22" width="10.29"/>
    <col customWidth="1" min="23" max="24" width="9.14"/>
    <col customWidth="1" min="25" max="25" width="10.14"/>
    <col customWidth="1" min="26" max="26" width="2.86"/>
    <col customWidth="1" min="27" max="27" width="9.14"/>
    <col customWidth="1" min="28" max="28" width="10.57"/>
    <col customWidth="1" min="29" max="29" width="12.57"/>
    <col customWidth="1" min="30" max="38" width="9.14"/>
  </cols>
  <sheetData>
    <row r="1" ht="13.5" customHeight="1">
      <c r="A1" s="1"/>
      <c r="B1" s="76"/>
      <c r="C1" s="130"/>
      <c r="D1" s="130"/>
      <c r="E1" s="131"/>
      <c r="F1" s="1"/>
      <c r="G1" s="1"/>
      <c r="H1" s="1"/>
      <c r="I1" s="1"/>
      <c r="J1" s="130"/>
      <c r="K1" s="131"/>
      <c r="L1" s="1"/>
      <c r="M1" s="1"/>
      <c r="N1" s="1"/>
      <c r="O1" s="1"/>
      <c r="P1" s="1"/>
      <c r="Q1" s="1"/>
      <c r="R1" s="1"/>
      <c r="S1" s="1"/>
      <c r="T1" s="1"/>
      <c r="U1" s="1"/>
      <c r="V1" s="1" t="s">
        <v>109</v>
      </c>
      <c r="W1" s="1"/>
      <c r="X1" s="1"/>
      <c r="Y1" s="1"/>
      <c r="Z1" s="1"/>
      <c r="AA1" s="130"/>
      <c r="AB1" s="1"/>
      <c r="AC1" s="130"/>
      <c r="AD1" s="1"/>
      <c r="AE1" s="1"/>
      <c r="AF1" s="1"/>
      <c r="AG1" s="1"/>
      <c r="AH1" s="1"/>
      <c r="AI1" s="1"/>
      <c r="AJ1" s="1"/>
      <c r="AK1" s="1"/>
      <c r="AL1" s="132"/>
    </row>
    <row r="2" ht="12.75" customHeight="1">
      <c r="A2" s="1"/>
      <c r="B2" s="133" t="s">
        <v>8</v>
      </c>
      <c r="C2" s="134" t="s">
        <v>99</v>
      </c>
      <c r="D2" s="134" t="s">
        <v>100</v>
      </c>
      <c r="E2" s="135" t="s">
        <v>101</v>
      </c>
      <c r="F2" s="136" t="s">
        <v>102</v>
      </c>
      <c r="G2" s="134" t="s">
        <v>110</v>
      </c>
      <c r="H2" s="134" t="s">
        <v>111</v>
      </c>
      <c r="I2" s="134" t="s">
        <v>112</v>
      </c>
      <c r="J2" s="134" t="s">
        <v>113</v>
      </c>
      <c r="K2" s="135" t="str">
        <f t="shared" ref="K2:K220" si="1">E2</f>
        <v>Date</v>
      </c>
      <c r="L2" s="136" t="s">
        <v>114</v>
      </c>
      <c r="M2" s="134" t="s">
        <v>37</v>
      </c>
      <c r="N2" s="134" t="s">
        <v>38</v>
      </c>
      <c r="O2" s="134" t="s">
        <v>39</v>
      </c>
      <c r="P2" s="134" t="s">
        <v>40</v>
      </c>
      <c r="Q2" s="134" t="s">
        <v>41</v>
      </c>
      <c r="R2" s="134" t="s">
        <v>115</v>
      </c>
      <c r="S2" s="134" t="s">
        <v>116</v>
      </c>
      <c r="T2" s="134" t="s">
        <v>117</v>
      </c>
      <c r="U2" s="137" t="s">
        <v>118</v>
      </c>
      <c r="V2" s="134" t="s">
        <v>111</v>
      </c>
      <c r="W2" s="134" t="s">
        <v>119</v>
      </c>
      <c r="X2" s="134" t="s">
        <v>120</v>
      </c>
      <c r="Y2" s="134" t="s">
        <v>121</v>
      </c>
      <c r="Z2" s="1"/>
      <c r="AA2" s="134" t="s">
        <v>122</v>
      </c>
      <c r="AB2" s="134" t="s">
        <v>123</v>
      </c>
      <c r="AC2" s="134" t="s">
        <v>124</v>
      </c>
      <c r="AD2" s="134" t="s">
        <v>37</v>
      </c>
      <c r="AE2" s="134" t="s">
        <v>38</v>
      </c>
      <c r="AF2" s="134" t="s">
        <v>39</v>
      </c>
      <c r="AG2" s="134" t="s">
        <v>40</v>
      </c>
      <c r="AH2" s="134" t="s">
        <v>41</v>
      </c>
      <c r="AI2" s="134" t="s">
        <v>115</v>
      </c>
      <c r="AJ2" s="134" t="s">
        <v>116</v>
      </c>
      <c r="AK2" s="134" t="s">
        <v>117</v>
      </c>
      <c r="AL2" s="138" t="s">
        <v>118</v>
      </c>
    </row>
    <row r="3" ht="13.5" customHeight="1">
      <c r="A3" s="1"/>
      <c r="B3" s="139"/>
      <c r="C3" s="140"/>
      <c r="D3" s="140"/>
      <c r="E3" s="141">
        <f>IF(DATE(Portfolio!C5,Portfolio!C6,0)&lt;=TODAY(),DATE(Portfolio!C5,Portfolio!C6,0),"")</f>
        <v>41547</v>
      </c>
      <c r="F3" s="142">
        <f>IF(E3="","",SUM('1'!V8,'2'!V8,'3'!V8,'4'!V8,'5'!V8,'6'!V8,'7'!V8,'8'!V8,'9'!V8,'10'!V8,'11'!V8,'12'!V8,'13'!V8,'14'!V8,'15'!V8,'16'!V8,'17'!V8,'18'!V8,'19'!V8,'20'!V8))</f>
        <v>19648</v>
      </c>
      <c r="G3" s="143"/>
      <c r="H3" s="143"/>
      <c r="I3" s="143"/>
      <c r="J3" s="144"/>
      <c r="K3" s="145">
        <f t="shared" si="1"/>
        <v>41547</v>
      </c>
      <c r="L3" s="146">
        <v>10000.0</v>
      </c>
      <c r="M3" s="147" t="s">
        <v>125</v>
      </c>
      <c r="N3" s="147" t="s">
        <v>125</v>
      </c>
      <c r="O3" s="147" t="s">
        <v>125</v>
      </c>
      <c r="P3" s="147" t="s">
        <v>125</v>
      </c>
      <c r="Q3" s="147" t="s">
        <v>125</v>
      </c>
      <c r="R3" s="147" t="s">
        <v>125</v>
      </c>
      <c r="S3" s="147" t="s">
        <v>125</v>
      </c>
      <c r="T3" s="147" t="s">
        <v>125</v>
      </c>
      <c r="U3" s="147" t="s">
        <v>125</v>
      </c>
      <c r="V3" s="142">
        <f>IF(B4="","",-(G4+H4/2))</f>
        <v>-19648</v>
      </c>
      <c r="W3" s="148">
        <f>SUM(W4:W986)</f>
        <v>66</v>
      </c>
      <c r="X3" s="143"/>
      <c r="Y3" s="149">
        <f>E3</f>
        <v>41547</v>
      </c>
      <c r="Z3" s="1"/>
      <c r="AA3" s="150">
        <v>100.0</v>
      </c>
      <c r="AB3" s="140" t="s">
        <v>122</v>
      </c>
      <c r="AC3" s="144">
        <f>F3/AA3</f>
        <v>196.48</v>
      </c>
      <c r="AD3" s="147" t="s">
        <v>125</v>
      </c>
      <c r="AE3" s="147" t="s">
        <v>125</v>
      </c>
      <c r="AF3" s="147" t="s">
        <v>125</v>
      </c>
      <c r="AG3" s="147" t="s">
        <v>125</v>
      </c>
      <c r="AH3" s="147" t="s">
        <v>125</v>
      </c>
      <c r="AI3" s="147" t="s">
        <v>125</v>
      </c>
      <c r="AJ3" s="147" t="s">
        <v>125</v>
      </c>
      <c r="AK3" s="147" t="s">
        <v>125</v>
      </c>
      <c r="AL3" s="151" t="s">
        <v>125</v>
      </c>
    </row>
    <row r="4" ht="12.75" customHeight="1">
      <c r="A4" s="1"/>
      <c r="B4" s="152">
        <f t="shared" ref="B4:B220" si="2">IF(E3="","",IF(DATE(YEAR(E3),MONTH(E3)+2,0)&gt;TODAY(),"",DATE(YEAR(E3),MONTH(E3)+1,1)))</f>
        <v>41548</v>
      </c>
      <c r="C4" s="153">
        <f>IF(B4="","",SUM('1'!S9,'2'!S9,'3'!S9,'4'!S9,'5'!S9,'6'!S9,'7'!S9,'8'!S9,'9'!S9,'10'!S9,'11'!S9,'12'!S9,'13'!S9,'14'!S9,'15'!S9,'16'!S9,'17'!S9,'18'!S9,'19'!S9,'20'!S9))</f>
        <v>0</v>
      </c>
      <c r="D4" s="153">
        <f>IF(C4="","",SUM('1'!T9,'2'!T9,'3'!T9,'4'!T9,'5'!T9,'6'!T9,'7'!T9,'8'!T9,'9'!T9,'10'!T9,'11'!T9,'12'!T9,'13'!T9,'14'!T9,'15'!T9,'16'!T9,'17'!T9,'18'!T9,'19'!T9,'20'!T9))</f>
        <v>0</v>
      </c>
      <c r="E4" s="154">
        <f t="shared" ref="E4:E220" si="3">IF(B4="","",DATE(YEAR(B4),MONTH(B4)+1,0))</f>
        <v>41578</v>
      </c>
      <c r="F4" s="153">
        <f>IF(E4="","",SUM('1'!V9,'2'!V9,'3'!V9,'4'!V9,'5'!V9,'6'!V9,'7'!V9,'8'!V9,'9'!V9,'10'!V9,'11'!V9,'12'!V9,'13'!V9,'14'!V9,'15'!V9,'16'!V9,'17'!V9,'18'!V9,'19'!V9,'20'!V9))</f>
        <v>20492</v>
      </c>
      <c r="G4" s="153">
        <f t="shared" ref="G4:G220" si="4">IF(B4="","",F3)</f>
        <v>19648</v>
      </c>
      <c r="H4" s="153">
        <f t="shared" ref="H4:H220" si="5">IF(B4="","",C4-D4)</f>
        <v>0</v>
      </c>
      <c r="I4" s="153">
        <f t="shared" ref="I4:I220" si="6">IF(B4="","",F4)</f>
        <v>20492</v>
      </c>
      <c r="J4" s="155">
        <f t="shared" ref="J4:J220" si="7">IF(B4="","",IF((G4+H4/2)=0,0,(I4-H4/2)/(G4+H4/2)-1))</f>
        <v>0.04295602606</v>
      </c>
      <c r="K4" s="156">
        <f t="shared" si="1"/>
        <v>41578</v>
      </c>
      <c r="L4" s="153">
        <f t="shared" ref="L4:L220" si="8">IF(B4="","",L3*(1+J4))</f>
        <v>10429.56026</v>
      </c>
      <c r="M4" s="155">
        <f t="shared" ref="M4:M220" si="9">IF(B4="","",J4)</f>
        <v>0.04295602606</v>
      </c>
      <c r="N4" s="1"/>
      <c r="O4" s="1"/>
      <c r="P4" s="155" t="str">
        <f t="shared" ref="P4:P220" si="10">IF(B4="","",IF(ROW(B4)-5-MONTH(B4)&lt;0,"",IF(OFFSET(L4,-MONTH(B4),0)=0,0,L4/OFFSET(L4,-MONTH(B4),0)-1)))</f>
        <v/>
      </c>
      <c r="Q4" s="1"/>
      <c r="R4" s="1"/>
      <c r="S4" s="1"/>
      <c r="T4" s="1"/>
      <c r="U4" s="157" t="str">
        <f t="shared" ref="U4:U220" si="11">IF(B4="","",IF((B4-$E$3&lt;365),"",POWER(L4/$L$3,365/(B4-$E$3))-1))</f>
        <v/>
      </c>
      <c r="V4" s="153">
        <f t="shared" ref="V4:V220" si="12">IF(B5="",IF(B4="","",-H4/2+I4),-(H4/2+H5/2))</f>
        <v>-2500</v>
      </c>
      <c r="W4" s="158">
        <f t="shared" ref="W4:W220" si="13">IF(V4="",0,1)</f>
        <v>1</v>
      </c>
      <c r="X4" s="159" t="str">
        <f>IFERROR(IF(W3=0,"",POWER(1+IRR(V3:V986,0.01),MIN(12,W3))-1),"N/A")</f>
        <v>N/A</v>
      </c>
      <c r="Y4" s="160">
        <f t="shared" ref="Y4:Y220" si="14">IF(E4="",Y3,E4)</f>
        <v>41578</v>
      </c>
      <c r="Z4" s="1"/>
      <c r="AA4" s="161">
        <f t="shared" ref="AA4:AA220" si="15">IF(AB4="","",AA3+AB4)</f>
        <v>100</v>
      </c>
      <c r="AB4" s="162">
        <f t="shared" ref="AB4:AB220" si="16">IF(H4="","",H4/AC3)</f>
        <v>0</v>
      </c>
      <c r="AC4" s="153">
        <f t="shared" ref="AC4:AC220" si="17">IF(F4="","",F4/AA4)</f>
        <v>204.92</v>
      </c>
      <c r="AD4" s="163">
        <f t="shared" ref="AD4:AD220" si="18">IF(AC4="","",AC4/AC3-1)</f>
        <v>0.04295602606</v>
      </c>
      <c r="AE4" s="164"/>
      <c r="AF4" s="1"/>
      <c r="AG4" s="155" t="str">
        <f t="shared" ref="AG4:AG220" si="19">IF(B4="","",IF(ROW(B4)-5-MONTH(B4)&lt;0,"",IF(OFFSET(AC4,-MONTH(B4),0)=0,0,AC4/OFFSET(AC4,-MONTH(B4),0)-1)))</f>
        <v/>
      </c>
      <c r="AH4" s="1"/>
      <c r="AI4" s="1"/>
      <c r="AJ4" s="1"/>
      <c r="AK4" s="1"/>
      <c r="AL4" s="165" t="str">
        <f t="shared" ref="AL4:AL220" si="20">IF(B4="","",IF((B4-$E$3&lt;365),"",POWER(AC4/$AC$3,365/(B4-$E$3))-1))</f>
        <v/>
      </c>
    </row>
    <row r="5" ht="12.75" customHeight="1">
      <c r="A5" s="1"/>
      <c r="B5" s="152">
        <f t="shared" si="2"/>
        <v>41579</v>
      </c>
      <c r="C5" s="153">
        <f>IF(B5="","",SUM('1'!S10,'2'!S10,'3'!S10,'4'!S10,'5'!S10,'6'!S10,'7'!S10,'8'!S10,'9'!S10,'10'!S10,'11'!S10,'12'!S10,'13'!S10,'14'!S10,'15'!S10,'16'!S10,'17'!S10,'18'!S10,'19'!S10,'20'!S10))</f>
        <v>5000</v>
      </c>
      <c r="D5" s="153">
        <f>IF(C5="","",SUM('1'!T10,'2'!T10,'3'!T10,'4'!T10,'5'!T10,'6'!T10,'7'!T10,'8'!T10,'9'!T10,'10'!T10,'11'!T10,'12'!T10,'13'!T10,'14'!T10,'15'!T10,'16'!T10,'17'!T10,'18'!T10,'19'!T10,'20'!T10))</f>
        <v>0</v>
      </c>
      <c r="E5" s="154">
        <f t="shared" si="3"/>
        <v>41608</v>
      </c>
      <c r="F5" s="153">
        <f>IF(E5="","",SUM('1'!V10,'2'!V10,'3'!V10,'4'!V10,'5'!V10,'6'!V10,'7'!V10,'8'!V10,'9'!V10,'10'!V10,'11'!V10,'12'!V10,'13'!V10,'14'!V10,'15'!V10,'16'!V10,'17'!V10,'18'!V10,'19'!V10,'20'!V10))</f>
        <v>25186</v>
      </c>
      <c r="G5" s="153">
        <f t="shared" si="4"/>
        <v>20492</v>
      </c>
      <c r="H5" s="153">
        <f t="shared" si="5"/>
        <v>5000</v>
      </c>
      <c r="I5" s="153">
        <f t="shared" si="6"/>
        <v>25186</v>
      </c>
      <c r="J5" s="155">
        <f t="shared" si="7"/>
        <v>-0.01330897704</v>
      </c>
      <c r="K5" s="156">
        <f t="shared" si="1"/>
        <v>41608</v>
      </c>
      <c r="L5" s="153">
        <f t="shared" si="8"/>
        <v>10290.75348</v>
      </c>
      <c r="M5" s="155">
        <f t="shared" si="9"/>
        <v>-0.01330897704</v>
      </c>
      <c r="N5" s="1"/>
      <c r="O5" s="1"/>
      <c r="P5" s="155" t="str">
        <f t="shared" si="10"/>
        <v/>
      </c>
      <c r="Q5" s="1"/>
      <c r="R5" s="1"/>
      <c r="S5" s="1"/>
      <c r="T5" s="1"/>
      <c r="U5" s="157" t="str">
        <f t="shared" si="11"/>
        <v/>
      </c>
      <c r="V5" s="153">
        <f t="shared" si="12"/>
        <v>-2500</v>
      </c>
      <c r="W5" s="158">
        <f t="shared" si="13"/>
        <v>1</v>
      </c>
      <c r="X5" s="1"/>
      <c r="Y5" s="160">
        <f t="shared" si="14"/>
        <v>41608</v>
      </c>
      <c r="Z5" s="1"/>
      <c r="AA5" s="161">
        <f t="shared" si="15"/>
        <v>124.3997658</v>
      </c>
      <c r="AB5" s="162">
        <f t="shared" si="16"/>
        <v>24.39976576</v>
      </c>
      <c r="AC5" s="153">
        <f t="shared" si="17"/>
        <v>202.4601883</v>
      </c>
      <c r="AD5" s="163">
        <f t="shared" si="18"/>
        <v>-0.01200376589</v>
      </c>
      <c r="AE5" s="164"/>
      <c r="AF5" s="1"/>
      <c r="AG5" s="155" t="str">
        <f t="shared" si="19"/>
        <v/>
      </c>
      <c r="AH5" s="1"/>
      <c r="AI5" s="1"/>
      <c r="AJ5" s="1"/>
      <c r="AK5" s="1"/>
      <c r="AL5" s="165" t="str">
        <f t="shared" si="20"/>
        <v/>
      </c>
    </row>
    <row r="6" ht="12.75" customHeight="1">
      <c r="A6" s="1"/>
      <c r="B6" s="152">
        <f t="shared" si="2"/>
        <v>41609</v>
      </c>
      <c r="C6" s="153">
        <f>IF(B6="","",SUM('1'!S11,'2'!S11,'3'!S11,'4'!S11,'5'!S11,'6'!S11,'7'!S11,'8'!S11,'9'!S11,'10'!S11,'11'!S11,'12'!S11,'13'!S11,'14'!S11,'15'!S11,'16'!S11,'17'!S11,'18'!S11,'19'!S11,'20'!S11))</f>
        <v>0</v>
      </c>
      <c r="D6" s="153">
        <f>IF(C6="","",SUM('1'!T11,'2'!T11,'3'!T11,'4'!T11,'5'!T11,'6'!T11,'7'!T11,'8'!T11,'9'!T11,'10'!T11,'11'!T11,'12'!T11,'13'!T11,'14'!T11,'15'!T11,'16'!T11,'17'!T11,'18'!T11,'19'!T11,'20'!T11))</f>
        <v>0</v>
      </c>
      <c r="E6" s="154">
        <f t="shared" si="3"/>
        <v>41639</v>
      </c>
      <c r="F6" s="153">
        <f>IF(E6="","",SUM('1'!V11,'2'!V11,'3'!V11,'4'!V11,'5'!V11,'6'!V11,'7'!V11,'8'!V11,'9'!V11,'10'!V11,'11'!V11,'12'!V11,'13'!V11,'14'!V11,'15'!V11,'16'!V11,'17'!V11,'18'!V11,'19'!V11,'20'!V11))</f>
        <v>26047</v>
      </c>
      <c r="G6" s="153">
        <f t="shared" si="4"/>
        <v>25186</v>
      </c>
      <c r="H6" s="153">
        <f t="shared" si="5"/>
        <v>0</v>
      </c>
      <c r="I6" s="153">
        <f t="shared" si="6"/>
        <v>26047</v>
      </c>
      <c r="J6" s="155">
        <f t="shared" si="7"/>
        <v>0.0341856587</v>
      </c>
      <c r="K6" s="156">
        <f t="shared" si="1"/>
        <v>41639</v>
      </c>
      <c r="L6" s="153">
        <f t="shared" si="8"/>
        <v>10642.54967</v>
      </c>
      <c r="M6" s="155">
        <f t="shared" si="9"/>
        <v>0.0341856587</v>
      </c>
      <c r="N6" s="155">
        <f t="shared" ref="N6:N220" si="21">IF(B6="","",IF(L3=0,0,L6/L3-1))</f>
        <v>0.06425496689</v>
      </c>
      <c r="O6" s="1"/>
      <c r="P6" s="155" t="str">
        <f t="shared" si="10"/>
        <v/>
      </c>
      <c r="Q6" s="1"/>
      <c r="R6" s="1"/>
      <c r="S6" s="1"/>
      <c r="T6" s="1"/>
      <c r="U6" s="157" t="str">
        <f t="shared" si="11"/>
        <v/>
      </c>
      <c r="V6" s="153">
        <f t="shared" si="12"/>
        <v>0</v>
      </c>
      <c r="W6" s="158">
        <f t="shared" si="13"/>
        <v>1</v>
      </c>
      <c r="X6" s="1"/>
      <c r="Y6" s="160">
        <f t="shared" si="14"/>
        <v>41639</v>
      </c>
      <c r="Z6" s="1"/>
      <c r="AA6" s="161">
        <f t="shared" si="15"/>
        <v>124.3997658</v>
      </c>
      <c r="AB6" s="162">
        <f t="shared" si="16"/>
        <v>0</v>
      </c>
      <c r="AC6" s="153">
        <f t="shared" si="17"/>
        <v>209.3814232</v>
      </c>
      <c r="AD6" s="163">
        <f t="shared" si="18"/>
        <v>0.0341856587</v>
      </c>
      <c r="AE6" s="155">
        <f t="shared" ref="AE6:AE220" si="22">IF(B6="","",IF(AC3=0,0,AC6/AC3-1))</f>
        <v>0.0656627809</v>
      </c>
      <c r="AF6" s="1"/>
      <c r="AG6" s="155" t="str">
        <f t="shared" si="19"/>
        <v/>
      </c>
      <c r="AH6" s="1"/>
      <c r="AI6" s="1"/>
      <c r="AJ6" s="1"/>
      <c r="AK6" s="1"/>
      <c r="AL6" s="165" t="str">
        <f t="shared" si="20"/>
        <v/>
      </c>
    </row>
    <row r="7" ht="12.75" customHeight="1">
      <c r="A7" s="1"/>
      <c r="B7" s="152">
        <f t="shared" si="2"/>
        <v>41640</v>
      </c>
      <c r="C7" s="153">
        <f>IF(B7="","",SUM('1'!S12,'2'!S12,'3'!S12,'4'!S12,'5'!S12,'6'!S12,'7'!S12,'8'!S12,'9'!S12,'10'!S12,'11'!S12,'12'!S12,'13'!S12,'14'!S12,'15'!S12,'16'!S12,'17'!S12,'18'!S12,'19'!S12,'20'!S12))</f>
        <v>0</v>
      </c>
      <c r="D7" s="153">
        <f>IF(C7="","",SUM('1'!T12,'2'!T12,'3'!T12,'4'!T12,'5'!T12,'6'!T12,'7'!T12,'8'!T12,'9'!T12,'10'!T12,'11'!T12,'12'!T12,'13'!T12,'14'!T12,'15'!T12,'16'!T12,'17'!T12,'18'!T12,'19'!T12,'20'!T12))</f>
        <v>0</v>
      </c>
      <c r="E7" s="154">
        <f t="shared" si="3"/>
        <v>41670</v>
      </c>
      <c r="F7" s="153">
        <f>IF(E7="","",SUM('1'!V12,'2'!V12,'3'!V12,'4'!V12,'5'!V12,'6'!V12,'7'!V12,'8'!V12,'9'!V12,'10'!V12,'11'!V12,'12'!V12,'13'!V12,'14'!V12,'15'!V12,'16'!V12,'17'!V12,'18'!V12,'19'!V12,'20'!V12))</f>
        <v>25484</v>
      </c>
      <c r="G7" s="153">
        <f t="shared" si="4"/>
        <v>26047</v>
      </c>
      <c r="H7" s="153">
        <f t="shared" si="5"/>
        <v>0</v>
      </c>
      <c r="I7" s="153">
        <f t="shared" si="6"/>
        <v>25484</v>
      </c>
      <c r="J7" s="155">
        <f t="shared" si="7"/>
        <v>-0.02161477329</v>
      </c>
      <c r="K7" s="156">
        <f t="shared" si="1"/>
        <v>41670</v>
      </c>
      <c r="L7" s="153">
        <f t="shared" si="8"/>
        <v>10412.51337</v>
      </c>
      <c r="M7" s="155">
        <f t="shared" si="9"/>
        <v>-0.02161477329</v>
      </c>
      <c r="N7" s="155">
        <f t="shared" si="21"/>
        <v>-0.001634478312</v>
      </c>
      <c r="O7" s="1"/>
      <c r="P7" s="155">
        <f t="shared" si="10"/>
        <v>-0.02161477329</v>
      </c>
      <c r="Q7" s="1"/>
      <c r="R7" s="1"/>
      <c r="S7" s="1"/>
      <c r="T7" s="1"/>
      <c r="U7" s="157" t="str">
        <f t="shared" si="11"/>
        <v/>
      </c>
      <c r="V7" s="153">
        <f t="shared" si="12"/>
        <v>0</v>
      </c>
      <c r="W7" s="158">
        <f t="shared" si="13"/>
        <v>1</v>
      </c>
      <c r="X7" s="1"/>
      <c r="Y7" s="160">
        <f t="shared" si="14"/>
        <v>41670</v>
      </c>
      <c r="Z7" s="1"/>
      <c r="AA7" s="161">
        <f t="shared" si="15"/>
        <v>124.3997658</v>
      </c>
      <c r="AB7" s="162">
        <f t="shared" si="16"/>
        <v>0</v>
      </c>
      <c r="AC7" s="153">
        <f t="shared" si="17"/>
        <v>204.8556912</v>
      </c>
      <c r="AD7" s="163">
        <f t="shared" si="18"/>
        <v>-0.02161477329</v>
      </c>
      <c r="AE7" s="155">
        <f t="shared" si="22"/>
        <v>-0.0003138239448</v>
      </c>
      <c r="AF7" s="1"/>
      <c r="AG7" s="155">
        <f t="shared" si="19"/>
        <v>-0.02161477329</v>
      </c>
      <c r="AH7" s="1"/>
      <c r="AI7" s="1"/>
      <c r="AJ7" s="1"/>
      <c r="AK7" s="1"/>
      <c r="AL7" s="165" t="str">
        <f t="shared" si="20"/>
        <v/>
      </c>
    </row>
    <row r="8" ht="12.75" customHeight="1">
      <c r="A8" s="1"/>
      <c r="B8" s="152">
        <f t="shared" si="2"/>
        <v>41671</v>
      </c>
      <c r="C8" s="153">
        <f>IF(B8="","",SUM('1'!S13,'2'!S13,'3'!S13,'4'!S13,'5'!S13,'6'!S13,'7'!S13,'8'!S13,'9'!S13,'10'!S13,'11'!S13,'12'!S13,'13'!S13,'14'!S13,'15'!S13,'16'!S13,'17'!S13,'18'!S13,'19'!S13,'20'!S13))</f>
        <v>0</v>
      </c>
      <c r="D8" s="153">
        <f>IF(C8="","",SUM('1'!T13,'2'!T13,'3'!T13,'4'!T13,'5'!T13,'6'!T13,'7'!T13,'8'!T13,'9'!T13,'10'!T13,'11'!T13,'12'!T13,'13'!T13,'14'!T13,'15'!T13,'16'!T13,'17'!T13,'18'!T13,'19'!T13,'20'!T13))</f>
        <v>0</v>
      </c>
      <c r="E8" s="154">
        <f t="shared" si="3"/>
        <v>41698</v>
      </c>
      <c r="F8" s="153">
        <f>IF(E8="","",SUM('1'!V13,'2'!V13,'3'!V13,'4'!V13,'5'!V13,'6'!V13,'7'!V13,'8'!V13,'9'!V13,'10'!V13,'11'!V13,'12'!V13,'13'!V13,'14'!V13,'15'!V13,'16'!V13,'17'!V13,'18'!V13,'19'!V13,'20'!V13))</f>
        <v>27002</v>
      </c>
      <c r="G8" s="153">
        <f t="shared" si="4"/>
        <v>25484</v>
      </c>
      <c r="H8" s="153">
        <f t="shared" si="5"/>
        <v>0</v>
      </c>
      <c r="I8" s="153">
        <f t="shared" si="6"/>
        <v>27002</v>
      </c>
      <c r="J8" s="155">
        <f t="shared" si="7"/>
        <v>0.059566787</v>
      </c>
      <c r="K8" s="156">
        <f t="shared" si="1"/>
        <v>41698</v>
      </c>
      <c r="L8" s="153">
        <f t="shared" si="8"/>
        <v>11032.75334</v>
      </c>
      <c r="M8" s="155">
        <f t="shared" si="9"/>
        <v>0.059566787</v>
      </c>
      <c r="N8" s="155">
        <f t="shared" si="21"/>
        <v>0.07210354959</v>
      </c>
      <c r="O8" s="1"/>
      <c r="P8" s="155">
        <f t="shared" si="10"/>
        <v>0.03666449111</v>
      </c>
      <c r="Q8" s="1"/>
      <c r="R8" s="1"/>
      <c r="S8" s="1"/>
      <c r="T8" s="1"/>
      <c r="U8" s="157" t="str">
        <f t="shared" si="11"/>
        <v/>
      </c>
      <c r="V8" s="153">
        <f t="shared" si="12"/>
        <v>0</v>
      </c>
      <c r="W8" s="158">
        <f t="shared" si="13"/>
        <v>1</v>
      </c>
      <c r="X8" s="1"/>
      <c r="Y8" s="160">
        <f t="shared" si="14"/>
        <v>41698</v>
      </c>
      <c r="Z8" s="1"/>
      <c r="AA8" s="161">
        <f t="shared" si="15"/>
        <v>124.3997658</v>
      </c>
      <c r="AB8" s="162">
        <f t="shared" si="16"/>
        <v>0</v>
      </c>
      <c r="AC8" s="153">
        <f t="shared" si="17"/>
        <v>217.0582865</v>
      </c>
      <c r="AD8" s="163">
        <f t="shared" si="18"/>
        <v>0.059566787</v>
      </c>
      <c r="AE8" s="155">
        <f t="shared" si="22"/>
        <v>0.07210354959</v>
      </c>
      <c r="AF8" s="1"/>
      <c r="AG8" s="155">
        <f t="shared" si="19"/>
        <v>0.03666449111</v>
      </c>
      <c r="AH8" s="1"/>
      <c r="AI8" s="1"/>
      <c r="AJ8" s="1"/>
      <c r="AK8" s="1"/>
      <c r="AL8" s="165" t="str">
        <f t="shared" si="20"/>
        <v/>
      </c>
    </row>
    <row r="9" ht="12.75" customHeight="1">
      <c r="A9" s="1"/>
      <c r="B9" s="152">
        <f t="shared" si="2"/>
        <v>41699</v>
      </c>
      <c r="C9" s="153">
        <f>IF(B9="","",SUM('1'!S14,'2'!S14,'3'!S14,'4'!S14,'5'!S14,'6'!S14,'7'!S14,'8'!S14,'9'!S14,'10'!S14,'11'!S14,'12'!S14,'13'!S14,'14'!S14,'15'!S14,'16'!S14,'17'!S14,'18'!S14,'19'!S14,'20'!S14))</f>
        <v>0</v>
      </c>
      <c r="D9" s="153">
        <f>IF(C9="","",SUM('1'!T14,'2'!T14,'3'!T14,'4'!T14,'5'!T14,'6'!T14,'7'!T14,'8'!T14,'9'!T14,'10'!T14,'11'!T14,'12'!T14,'13'!T14,'14'!T14,'15'!T14,'16'!T14,'17'!T14,'18'!T14,'19'!T14,'20'!T14))</f>
        <v>0</v>
      </c>
      <c r="E9" s="154">
        <f t="shared" si="3"/>
        <v>41729</v>
      </c>
      <c r="F9" s="153">
        <f>IF(E9="","",SUM('1'!V14,'2'!V14,'3'!V14,'4'!V14,'5'!V14,'6'!V14,'7'!V14,'8'!V14,'9'!V14,'10'!V14,'11'!V14,'12'!V14,'13'!V14,'14'!V14,'15'!V14,'16'!V14,'17'!V14,'18'!V14,'19'!V14,'20'!V14))</f>
        <v>26830</v>
      </c>
      <c r="G9" s="153">
        <f t="shared" si="4"/>
        <v>27002</v>
      </c>
      <c r="H9" s="153">
        <f t="shared" si="5"/>
        <v>0</v>
      </c>
      <c r="I9" s="153">
        <f t="shared" si="6"/>
        <v>26830</v>
      </c>
      <c r="J9" s="155">
        <f t="shared" si="7"/>
        <v>-0.006369898526</v>
      </c>
      <c r="K9" s="156">
        <f t="shared" si="1"/>
        <v>41729</v>
      </c>
      <c r="L9" s="153">
        <f t="shared" si="8"/>
        <v>10962.47582</v>
      </c>
      <c r="M9" s="155">
        <f t="shared" si="9"/>
        <v>-0.006369898526</v>
      </c>
      <c r="N9" s="155">
        <f t="shared" si="21"/>
        <v>0.0300610435</v>
      </c>
      <c r="O9" s="155">
        <f t="shared" ref="O9:O220" si="23">IF(B9="","",IF(L3=0,0,L9/L3-1))</f>
        <v>0.09624758174</v>
      </c>
      <c r="P9" s="155">
        <f t="shared" si="10"/>
        <v>0.0300610435</v>
      </c>
      <c r="Q9" s="1"/>
      <c r="R9" s="1"/>
      <c r="S9" s="1"/>
      <c r="T9" s="1"/>
      <c r="U9" s="157" t="str">
        <f t="shared" si="11"/>
        <v/>
      </c>
      <c r="V9" s="153">
        <f t="shared" si="12"/>
        <v>0</v>
      </c>
      <c r="W9" s="158">
        <f t="shared" si="13"/>
        <v>1</v>
      </c>
      <c r="X9" s="1"/>
      <c r="Y9" s="160">
        <f t="shared" si="14"/>
        <v>41729</v>
      </c>
      <c r="Z9" s="1"/>
      <c r="AA9" s="161">
        <f t="shared" si="15"/>
        <v>124.3997658</v>
      </c>
      <c r="AB9" s="162">
        <f t="shared" si="16"/>
        <v>0</v>
      </c>
      <c r="AC9" s="153">
        <f t="shared" si="17"/>
        <v>215.6756473</v>
      </c>
      <c r="AD9" s="163">
        <f t="shared" si="18"/>
        <v>-0.006369898526</v>
      </c>
      <c r="AE9" s="155">
        <f t="shared" si="22"/>
        <v>0.0300610435</v>
      </c>
      <c r="AF9" s="155">
        <f t="shared" ref="AF9:AF220" si="24">IF(B9="","",IF(AC3=0,0,AC9/AC3-1))</f>
        <v>0.09769771611</v>
      </c>
      <c r="AG9" s="155">
        <f t="shared" si="19"/>
        <v>0.0300610435</v>
      </c>
      <c r="AH9" s="1"/>
      <c r="AI9" s="1"/>
      <c r="AJ9" s="1"/>
      <c r="AK9" s="1"/>
      <c r="AL9" s="165" t="str">
        <f t="shared" si="20"/>
        <v/>
      </c>
    </row>
    <row r="10" ht="12.75" customHeight="1">
      <c r="A10" s="1"/>
      <c r="B10" s="152">
        <f t="shared" si="2"/>
        <v>41730</v>
      </c>
      <c r="C10" s="153">
        <f>IF(B10="","",SUM('1'!S15,'2'!S15,'3'!S15,'4'!S15,'5'!S15,'6'!S15,'7'!S15,'8'!S15,'9'!S15,'10'!S15,'11'!S15,'12'!S15,'13'!S15,'14'!S15,'15'!S15,'16'!S15,'17'!S15,'18'!S15,'19'!S15,'20'!S15))</f>
        <v>0</v>
      </c>
      <c r="D10" s="153">
        <f>IF(C10="","",SUM('1'!T15,'2'!T15,'3'!T15,'4'!T15,'5'!T15,'6'!T15,'7'!T15,'8'!T15,'9'!T15,'10'!T15,'11'!T15,'12'!T15,'13'!T15,'14'!T15,'15'!T15,'16'!T15,'17'!T15,'18'!T15,'19'!T15,'20'!T15))</f>
        <v>0</v>
      </c>
      <c r="E10" s="154">
        <f t="shared" si="3"/>
        <v>41759</v>
      </c>
      <c r="F10" s="153">
        <f>IF(E10="","",SUM('1'!V15,'2'!V15,'3'!V15,'4'!V15,'5'!V15,'6'!V15,'7'!V15,'8'!V15,'9'!V15,'10'!V15,'11'!V15,'12'!V15,'13'!V15,'14'!V15,'15'!V15,'16'!V15,'17'!V15,'18'!V15,'19'!V15,'20'!V15))</f>
        <v>26016</v>
      </c>
      <c r="G10" s="153">
        <f t="shared" si="4"/>
        <v>26830</v>
      </c>
      <c r="H10" s="153">
        <f t="shared" si="5"/>
        <v>0</v>
      </c>
      <c r="I10" s="153">
        <f t="shared" si="6"/>
        <v>26016</v>
      </c>
      <c r="J10" s="155">
        <f t="shared" si="7"/>
        <v>-0.03033917257</v>
      </c>
      <c r="K10" s="156">
        <f t="shared" si="1"/>
        <v>41759</v>
      </c>
      <c r="L10" s="153">
        <f t="shared" si="8"/>
        <v>10629.88337</v>
      </c>
      <c r="M10" s="155">
        <f t="shared" si="9"/>
        <v>-0.03033917257</v>
      </c>
      <c r="N10" s="155">
        <f t="shared" si="21"/>
        <v>0.02087584367</v>
      </c>
      <c r="O10" s="155">
        <f t="shared" si="23"/>
        <v>0.01920724424</v>
      </c>
      <c r="P10" s="155">
        <f t="shared" si="10"/>
        <v>-0.001190156256</v>
      </c>
      <c r="Q10" s="1"/>
      <c r="R10" s="1"/>
      <c r="S10" s="1"/>
      <c r="T10" s="1"/>
      <c r="U10" s="157" t="str">
        <f t="shared" si="11"/>
        <v/>
      </c>
      <c r="V10" s="153">
        <f t="shared" si="12"/>
        <v>0</v>
      </c>
      <c r="W10" s="158">
        <f t="shared" si="13"/>
        <v>1</v>
      </c>
      <c r="X10" s="1"/>
      <c r="Y10" s="160">
        <f t="shared" si="14"/>
        <v>41759</v>
      </c>
      <c r="Z10" s="1"/>
      <c r="AA10" s="161">
        <f t="shared" si="15"/>
        <v>124.3997658</v>
      </c>
      <c r="AB10" s="162">
        <f t="shared" si="16"/>
        <v>0</v>
      </c>
      <c r="AC10" s="153">
        <f t="shared" si="17"/>
        <v>209.1322266</v>
      </c>
      <c r="AD10" s="163">
        <f t="shared" si="18"/>
        <v>-0.03033917257</v>
      </c>
      <c r="AE10" s="155">
        <f t="shared" si="22"/>
        <v>0.02087584367</v>
      </c>
      <c r="AF10" s="155">
        <f t="shared" si="24"/>
        <v>0.02055546838</v>
      </c>
      <c r="AG10" s="155">
        <f t="shared" si="19"/>
        <v>-0.001190156256</v>
      </c>
      <c r="AH10" s="1"/>
      <c r="AI10" s="1"/>
      <c r="AJ10" s="1"/>
      <c r="AK10" s="1"/>
      <c r="AL10" s="165" t="str">
        <f t="shared" si="20"/>
        <v/>
      </c>
    </row>
    <row r="11" ht="12.75" customHeight="1">
      <c r="A11" s="1"/>
      <c r="B11" s="152">
        <f t="shared" si="2"/>
        <v>41760</v>
      </c>
      <c r="C11" s="153">
        <f>IF(B11="","",SUM('1'!S16,'2'!S16,'3'!S16,'4'!S16,'5'!S16,'6'!S16,'7'!S16,'8'!S16,'9'!S16,'10'!S16,'11'!S16,'12'!S16,'13'!S16,'14'!S16,'15'!S16,'16'!S16,'17'!S16,'18'!S16,'19'!S16,'20'!S16))</f>
        <v>0</v>
      </c>
      <c r="D11" s="153">
        <f>IF(C11="","",SUM('1'!T16,'2'!T16,'3'!T16,'4'!T16,'5'!T16,'6'!T16,'7'!T16,'8'!T16,'9'!T16,'10'!T16,'11'!T16,'12'!T16,'13'!T16,'14'!T16,'15'!T16,'16'!T16,'17'!T16,'18'!T16,'19'!T16,'20'!T16))</f>
        <v>0</v>
      </c>
      <c r="E11" s="154">
        <f t="shared" si="3"/>
        <v>41790</v>
      </c>
      <c r="F11" s="153">
        <f>IF(E11="","",SUM('1'!V16,'2'!V16,'3'!V16,'4'!V16,'5'!V16,'6'!V16,'7'!V16,'8'!V16,'9'!V16,'10'!V16,'11'!V16,'12'!V16,'13'!V16,'14'!V16,'15'!V16,'16'!V16,'17'!V16,'18'!V16,'19'!V16,'20'!V16))</f>
        <v>26329</v>
      </c>
      <c r="G11" s="153">
        <f t="shared" si="4"/>
        <v>26016</v>
      </c>
      <c r="H11" s="153">
        <f t="shared" si="5"/>
        <v>0</v>
      </c>
      <c r="I11" s="153">
        <f t="shared" si="6"/>
        <v>26329</v>
      </c>
      <c r="J11" s="155">
        <f t="shared" si="7"/>
        <v>0.01203105781</v>
      </c>
      <c r="K11" s="156">
        <f t="shared" si="1"/>
        <v>41790</v>
      </c>
      <c r="L11" s="153">
        <f t="shared" si="8"/>
        <v>10757.77211</v>
      </c>
      <c r="M11" s="155">
        <f t="shared" si="9"/>
        <v>0.01203105781</v>
      </c>
      <c r="N11" s="155">
        <f t="shared" si="21"/>
        <v>-0.0249240797</v>
      </c>
      <c r="O11" s="155">
        <f t="shared" si="23"/>
        <v>0.04538235528</v>
      </c>
      <c r="P11" s="155">
        <f t="shared" si="10"/>
        <v>0.01082658272</v>
      </c>
      <c r="Q11" s="1"/>
      <c r="R11" s="1"/>
      <c r="S11" s="1"/>
      <c r="T11" s="1"/>
      <c r="U11" s="157" t="str">
        <f t="shared" si="11"/>
        <v/>
      </c>
      <c r="V11" s="153">
        <f t="shared" si="12"/>
        <v>0</v>
      </c>
      <c r="W11" s="158">
        <f t="shared" si="13"/>
        <v>1</v>
      </c>
      <c r="X11" s="1"/>
      <c r="Y11" s="160">
        <f t="shared" si="14"/>
        <v>41790</v>
      </c>
      <c r="Z11" s="1"/>
      <c r="AA11" s="161">
        <f t="shared" si="15"/>
        <v>124.3997658</v>
      </c>
      <c r="AB11" s="162">
        <f t="shared" si="16"/>
        <v>0</v>
      </c>
      <c r="AC11" s="153">
        <f t="shared" si="17"/>
        <v>211.6483085</v>
      </c>
      <c r="AD11" s="163">
        <f t="shared" si="18"/>
        <v>0.01203105781</v>
      </c>
      <c r="AE11" s="155">
        <f t="shared" si="22"/>
        <v>-0.0249240797</v>
      </c>
      <c r="AF11" s="155">
        <f t="shared" si="24"/>
        <v>0.04538235528</v>
      </c>
      <c r="AG11" s="155">
        <f t="shared" si="19"/>
        <v>0.01082658272</v>
      </c>
      <c r="AH11" s="1"/>
      <c r="AI11" s="1"/>
      <c r="AJ11" s="1"/>
      <c r="AK11" s="1"/>
      <c r="AL11" s="165" t="str">
        <f t="shared" si="20"/>
        <v/>
      </c>
    </row>
    <row r="12" ht="12.75" customHeight="1">
      <c r="A12" s="1"/>
      <c r="B12" s="152">
        <f t="shared" si="2"/>
        <v>41791</v>
      </c>
      <c r="C12" s="153">
        <f>IF(B12="","",SUM('1'!S17,'2'!S17,'3'!S17,'4'!S17,'5'!S17,'6'!S17,'7'!S17,'8'!S17,'9'!S17,'10'!S17,'11'!S17,'12'!S17,'13'!S17,'14'!S17,'15'!S17,'16'!S17,'17'!S17,'18'!S17,'19'!S17,'20'!S17))</f>
        <v>0</v>
      </c>
      <c r="D12" s="153">
        <f>IF(C12="","",SUM('1'!T17,'2'!T17,'3'!T17,'4'!T17,'5'!T17,'6'!T17,'7'!T17,'8'!T17,'9'!T17,'10'!T17,'11'!T17,'12'!T17,'13'!T17,'14'!T17,'15'!T17,'16'!T17,'17'!T17,'18'!T17,'19'!T17,'20'!T17))</f>
        <v>0</v>
      </c>
      <c r="E12" s="154">
        <f t="shared" si="3"/>
        <v>41820</v>
      </c>
      <c r="F12" s="153">
        <f>IF(E12="","",SUM('1'!V17,'2'!V17,'3'!V17,'4'!V17,'5'!V17,'6'!V17,'7'!V17,'8'!V17,'9'!V17,'10'!V17,'11'!V17,'12'!V17,'13'!V17,'14'!V17,'15'!V17,'16'!V17,'17'!V17,'18'!V17,'19'!V17,'20'!V17))</f>
        <v>25732</v>
      </c>
      <c r="G12" s="153">
        <f t="shared" si="4"/>
        <v>26329</v>
      </c>
      <c r="H12" s="153">
        <f t="shared" si="5"/>
        <v>0</v>
      </c>
      <c r="I12" s="153">
        <f t="shared" si="6"/>
        <v>25732</v>
      </c>
      <c r="J12" s="155">
        <f t="shared" si="7"/>
        <v>-0.02267461734</v>
      </c>
      <c r="K12" s="156">
        <f t="shared" si="1"/>
        <v>41820</v>
      </c>
      <c r="L12" s="153">
        <f t="shared" si="8"/>
        <v>10513.84375</v>
      </c>
      <c r="M12" s="155">
        <f t="shared" si="9"/>
        <v>-0.02267461734</v>
      </c>
      <c r="N12" s="155">
        <f t="shared" si="21"/>
        <v>-0.04092433843</v>
      </c>
      <c r="O12" s="155">
        <f t="shared" si="23"/>
        <v>-0.01209352325</v>
      </c>
      <c r="P12" s="155">
        <f t="shared" si="10"/>
        <v>-0.01209352325</v>
      </c>
      <c r="Q12" s="1"/>
      <c r="R12" s="1"/>
      <c r="S12" s="1"/>
      <c r="T12" s="1"/>
      <c r="U12" s="157" t="str">
        <f t="shared" si="11"/>
        <v/>
      </c>
      <c r="V12" s="153">
        <f t="shared" si="12"/>
        <v>0</v>
      </c>
      <c r="W12" s="158">
        <f t="shared" si="13"/>
        <v>1</v>
      </c>
      <c r="X12" s="1"/>
      <c r="Y12" s="160">
        <f t="shared" si="14"/>
        <v>41820</v>
      </c>
      <c r="Z12" s="1"/>
      <c r="AA12" s="161">
        <f t="shared" si="15"/>
        <v>124.3997658</v>
      </c>
      <c r="AB12" s="162">
        <f t="shared" si="16"/>
        <v>0</v>
      </c>
      <c r="AC12" s="153">
        <f t="shared" si="17"/>
        <v>206.8492641</v>
      </c>
      <c r="AD12" s="163">
        <f t="shared" si="18"/>
        <v>-0.02267461734</v>
      </c>
      <c r="AE12" s="155">
        <f t="shared" si="22"/>
        <v>-0.04092433843</v>
      </c>
      <c r="AF12" s="155">
        <f t="shared" si="24"/>
        <v>-0.01209352325</v>
      </c>
      <c r="AG12" s="155">
        <f t="shared" si="19"/>
        <v>-0.01209352325</v>
      </c>
      <c r="AH12" s="1"/>
      <c r="AI12" s="1"/>
      <c r="AJ12" s="1"/>
      <c r="AK12" s="1"/>
      <c r="AL12" s="165" t="str">
        <f t="shared" si="20"/>
        <v/>
      </c>
    </row>
    <row r="13" ht="12.75" customHeight="1">
      <c r="A13" s="1"/>
      <c r="B13" s="152">
        <f t="shared" si="2"/>
        <v>41821</v>
      </c>
      <c r="C13" s="153">
        <f>IF(B13="","",SUM('1'!S18,'2'!S18,'3'!S18,'4'!S18,'5'!S18,'6'!S18,'7'!S18,'8'!S18,'9'!S18,'10'!S18,'11'!S18,'12'!S18,'13'!S18,'14'!S18,'15'!S18,'16'!S18,'17'!S18,'18'!S18,'19'!S18,'20'!S18))</f>
        <v>0</v>
      </c>
      <c r="D13" s="153">
        <f>IF(C13="","",SUM('1'!T18,'2'!T18,'3'!T18,'4'!T18,'5'!T18,'6'!T18,'7'!T18,'8'!T18,'9'!T18,'10'!T18,'11'!T18,'12'!T18,'13'!T18,'14'!T18,'15'!T18,'16'!T18,'17'!T18,'18'!T18,'19'!T18,'20'!T18))</f>
        <v>0</v>
      </c>
      <c r="E13" s="154">
        <f t="shared" si="3"/>
        <v>41851</v>
      </c>
      <c r="F13" s="153">
        <f>IF(E13="","",SUM('1'!V18,'2'!V18,'3'!V18,'4'!V18,'5'!V18,'6'!V18,'7'!V18,'8'!V18,'9'!V18,'10'!V18,'11'!V18,'12'!V18,'13'!V18,'14'!V18,'15'!V18,'16'!V18,'17'!V18,'18'!V18,'19'!V18,'20'!V18))</f>
        <v>25336</v>
      </c>
      <c r="G13" s="153">
        <f t="shared" si="4"/>
        <v>25732</v>
      </c>
      <c r="H13" s="153">
        <f t="shared" si="5"/>
        <v>0</v>
      </c>
      <c r="I13" s="153">
        <f t="shared" si="6"/>
        <v>25336</v>
      </c>
      <c r="J13" s="155">
        <f t="shared" si="7"/>
        <v>-0.01538939841</v>
      </c>
      <c r="K13" s="156">
        <f t="shared" si="1"/>
        <v>41851</v>
      </c>
      <c r="L13" s="153">
        <f t="shared" si="8"/>
        <v>10352.04202</v>
      </c>
      <c r="M13" s="155">
        <f t="shared" si="9"/>
        <v>-0.01538939841</v>
      </c>
      <c r="N13" s="155">
        <f t="shared" si="21"/>
        <v>-0.02613776138</v>
      </c>
      <c r="O13" s="155">
        <f t="shared" si="23"/>
        <v>-0.005807565531</v>
      </c>
      <c r="P13" s="155">
        <f t="shared" si="10"/>
        <v>-0.02729680961</v>
      </c>
      <c r="Q13" s="1"/>
      <c r="R13" s="1"/>
      <c r="S13" s="1"/>
      <c r="T13" s="1"/>
      <c r="U13" s="157" t="str">
        <f t="shared" si="11"/>
        <v/>
      </c>
      <c r="V13" s="153">
        <f t="shared" si="12"/>
        <v>0</v>
      </c>
      <c r="W13" s="158">
        <f t="shared" si="13"/>
        <v>1</v>
      </c>
      <c r="X13" s="1"/>
      <c r="Y13" s="160">
        <f t="shared" si="14"/>
        <v>41851</v>
      </c>
      <c r="Z13" s="1"/>
      <c r="AA13" s="161">
        <f t="shared" si="15"/>
        <v>124.3997658</v>
      </c>
      <c r="AB13" s="162">
        <f t="shared" si="16"/>
        <v>0</v>
      </c>
      <c r="AC13" s="153">
        <f t="shared" si="17"/>
        <v>203.6659783</v>
      </c>
      <c r="AD13" s="163">
        <f t="shared" si="18"/>
        <v>-0.01538939841</v>
      </c>
      <c r="AE13" s="155">
        <f t="shared" si="22"/>
        <v>-0.02613776138</v>
      </c>
      <c r="AF13" s="155">
        <f t="shared" si="24"/>
        <v>-0.005807565531</v>
      </c>
      <c r="AG13" s="155">
        <f t="shared" si="19"/>
        <v>-0.02729680961</v>
      </c>
      <c r="AH13" s="1"/>
      <c r="AI13" s="1"/>
      <c r="AJ13" s="1"/>
      <c r="AK13" s="1"/>
      <c r="AL13" s="165" t="str">
        <f t="shared" si="20"/>
        <v/>
      </c>
    </row>
    <row r="14" ht="12.75" customHeight="1">
      <c r="A14" s="1"/>
      <c r="B14" s="152">
        <f t="shared" si="2"/>
        <v>41852</v>
      </c>
      <c r="C14" s="153">
        <f>IF(B14="","",SUM('1'!S19,'2'!S19,'3'!S19,'4'!S19,'5'!S19,'6'!S19,'7'!S19,'8'!S19,'9'!S19,'10'!S19,'11'!S19,'12'!S19,'13'!S19,'14'!S19,'15'!S19,'16'!S19,'17'!S19,'18'!S19,'19'!S19,'20'!S19))</f>
        <v>0</v>
      </c>
      <c r="D14" s="153">
        <f>IF(C14="","",SUM('1'!T19,'2'!T19,'3'!T19,'4'!T19,'5'!T19,'6'!T19,'7'!T19,'8'!T19,'9'!T19,'10'!T19,'11'!T19,'12'!T19,'13'!T19,'14'!T19,'15'!T19,'16'!T19,'17'!T19,'18'!T19,'19'!T19,'20'!T19))</f>
        <v>0</v>
      </c>
      <c r="E14" s="154">
        <f t="shared" si="3"/>
        <v>41882</v>
      </c>
      <c r="F14" s="153">
        <f>IF(E14="","",SUM('1'!V19,'2'!V19,'3'!V19,'4'!V19,'5'!V19,'6'!V19,'7'!V19,'8'!V19,'9'!V19,'10'!V19,'11'!V19,'12'!V19,'13'!V19,'14'!V19,'15'!V19,'16'!V19,'17'!V19,'18'!V19,'19'!V19,'20'!V19))</f>
        <v>26225</v>
      </c>
      <c r="G14" s="153">
        <f t="shared" si="4"/>
        <v>25336</v>
      </c>
      <c r="H14" s="153">
        <f t="shared" si="5"/>
        <v>0</v>
      </c>
      <c r="I14" s="153">
        <f t="shared" si="6"/>
        <v>26225</v>
      </c>
      <c r="J14" s="155">
        <f t="shared" si="7"/>
        <v>0.03508841175</v>
      </c>
      <c r="K14" s="156">
        <f t="shared" si="1"/>
        <v>41882</v>
      </c>
      <c r="L14" s="153">
        <f t="shared" si="8"/>
        <v>10715.27873</v>
      </c>
      <c r="M14" s="155">
        <f t="shared" si="9"/>
        <v>0.03508841175</v>
      </c>
      <c r="N14" s="155">
        <f t="shared" si="21"/>
        <v>-0.003950017091</v>
      </c>
      <c r="O14" s="155">
        <f t="shared" si="23"/>
        <v>-0.02877564625</v>
      </c>
      <c r="P14" s="155">
        <f t="shared" si="10"/>
        <v>0.006833800438</v>
      </c>
      <c r="Q14" s="1"/>
      <c r="R14" s="1"/>
      <c r="S14" s="1"/>
      <c r="T14" s="1"/>
      <c r="U14" s="157" t="str">
        <f t="shared" si="11"/>
        <v/>
      </c>
      <c r="V14" s="153">
        <f t="shared" si="12"/>
        <v>0</v>
      </c>
      <c r="W14" s="158">
        <f t="shared" si="13"/>
        <v>1</v>
      </c>
      <c r="X14" s="1"/>
      <c r="Y14" s="160">
        <f t="shared" si="14"/>
        <v>41882</v>
      </c>
      <c r="Z14" s="1"/>
      <c r="AA14" s="161">
        <f t="shared" si="15"/>
        <v>124.3997658</v>
      </c>
      <c r="AB14" s="162">
        <f t="shared" si="16"/>
        <v>0</v>
      </c>
      <c r="AC14" s="153">
        <f t="shared" si="17"/>
        <v>210.8122941</v>
      </c>
      <c r="AD14" s="163">
        <f t="shared" si="18"/>
        <v>0.03508841175</v>
      </c>
      <c r="AE14" s="155">
        <f t="shared" si="22"/>
        <v>-0.003950017091</v>
      </c>
      <c r="AF14" s="155">
        <f t="shared" si="24"/>
        <v>-0.02877564625</v>
      </c>
      <c r="AG14" s="155">
        <f t="shared" si="19"/>
        <v>0.006833800438</v>
      </c>
      <c r="AH14" s="1"/>
      <c r="AI14" s="1"/>
      <c r="AJ14" s="1"/>
      <c r="AK14" s="1"/>
      <c r="AL14" s="165" t="str">
        <f t="shared" si="20"/>
        <v/>
      </c>
    </row>
    <row r="15" ht="12.75" customHeight="1">
      <c r="A15" s="1"/>
      <c r="B15" s="152">
        <f t="shared" si="2"/>
        <v>41883</v>
      </c>
      <c r="C15" s="153">
        <f>IF(B15="","",SUM('1'!S20,'2'!S20,'3'!S20,'4'!S20,'5'!S20,'6'!S20,'7'!S20,'8'!S20,'9'!S20,'10'!S20,'11'!S20,'12'!S20,'13'!S20,'14'!S20,'15'!S20,'16'!S20,'17'!S20,'18'!S20,'19'!S20,'20'!S20))</f>
        <v>0</v>
      </c>
      <c r="D15" s="153">
        <f>IF(C15="","",SUM('1'!T20,'2'!T20,'3'!T20,'4'!T20,'5'!T20,'6'!T20,'7'!T20,'8'!T20,'9'!T20,'10'!T20,'11'!T20,'12'!T20,'13'!T20,'14'!T20,'15'!T20,'16'!T20,'17'!T20,'18'!T20,'19'!T20,'20'!T20))</f>
        <v>0</v>
      </c>
      <c r="E15" s="154">
        <f t="shared" si="3"/>
        <v>41912</v>
      </c>
      <c r="F15" s="153">
        <f>IF(E15="","",SUM('1'!V20,'2'!V20,'3'!V20,'4'!V20,'5'!V20,'6'!V20,'7'!V20,'8'!V20,'9'!V20,'10'!V20,'11'!V20,'12'!V20,'13'!V20,'14'!V20,'15'!V20,'16'!V20,'17'!V20,'18'!V20,'19'!V20,'20'!V20))</f>
        <v>25545</v>
      </c>
      <c r="G15" s="153">
        <f t="shared" si="4"/>
        <v>26225</v>
      </c>
      <c r="H15" s="153">
        <f t="shared" si="5"/>
        <v>0</v>
      </c>
      <c r="I15" s="153">
        <f t="shared" si="6"/>
        <v>25545</v>
      </c>
      <c r="J15" s="155">
        <f t="shared" si="7"/>
        <v>-0.02592945663</v>
      </c>
      <c r="K15" s="156">
        <f t="shared" si="1"/>
        <v>41912</v>
      </c>
      <c r="L15" s="153">
        <f t="shared" si="8"/>
        <v>10437.43737</v>
      </c>
      <c r="M15" s="155">
        <f t="shared" si="9"/>
        <v>-0.02592945663</v>
      </c>
      <c r="N15" s="155">
        <f t="shared" si="21"/>
        <v>-0.007267215918</v>
      </c>
      <c r="O15" s="155">
        <f t="shared" si="23"/>
        <v>-0.04789414834</v>
      </c>
      <c r="P15" s="155">
        <f t="shared" si="10"/>
        <v>-0.01927285292</v>
      </c>
      <c r="Q15" s="155">
        <f t="shared" ref="Q15:Q220" si="25">IF(B15="","",IF(L3=0,0,L15/L3-1))</f>
        <v>0.04374373744</v>
      </c>
      <c r="R15" s="1"/>
      <c r="S15" s="1"/>
      <c r="T15" s="1"/>
      <c r="U15" s="157" t="str">
        <f t="shared" si="11"/>
        <v/>
      </c>
      <c r="V15" s="153">
        <f t="shared" si="12"/>
        <v>0</v>
      </c>
      <c r="W15" s="158">
        <f t="shared" si="13"/>
        <v>1</v>
      </c>
      <c r="X15" s="1"/>
      <c r="Y15" s="160">
        <f t="shared" si="14"/>
        <v>41912</v>
      </c>
      <c r="Z15" s="1"/>
      <c r="AA15" s="161">
        <f t="shared" si="15"/>
        <v>124.3997658</v>
      </c>
      <c r="AB15" s="162">
        <f t="shared" si="16"/>
        <v>0</v>
      </c>
      <c r="AC15" s="153">
        <f t="shared" si="17"/>
        <v>205.3460458</v>
      </c>
      <c r="AD15" s="163">
        <f t="shared" si="18"/>
        <v>-0.02592945663</v>
      </c>
      <c r="AE15" s="155">
        <f t="shared" si="22"/>
        <v>-0.007267215918</v>
      </c>
      <c r="AF15" s="155">
        <f t="shared" si="24"/>
        <v>-0.04789414834</v>
      </c>
      <c r="AG15" s="155">
        <f t="shared" si="19"/>
        <v>-0.01927285292</v>
      </c>
      <c r="AH15" s="155">
        <f t="shared" ref="AH15:AH220" si="26">IF(B15="","",IF(AC3=0,0,AC15/AC3-1))</f>
        <v>0.04512441886</v>
      </c>
      <c r="AI15" s="1"/>
      <c r="AJ15" s="1"/>
      <c r="AK15" s="1"/>
      <c r="AL15" s="165" t="str">
        <f t="shared" si="20"/>
        <v/>
      </c>
    </row>
    <row r="16" ht="12.75" customHeight="1">
      <c r="A16" s="1"/>
      <c r="B16" s="152">
        <f t="shared" si="2"/>
        <v>41913</v>
      </c>
      <c r="C16" s="153">
        <f>IF(B16="","",SUM('1'!S21,'2'!S21,'3'!S21,'4'!S21,'5'!S21,'6'!S21,'7'!S21,'8'!S21,'9'!S21,'10'!S21,'11'!S21,'12'!S21,'13'!S21,'14'!S21,'15'!S21,'16'!S21,'17'!S21,'18'!S21,'19'!S21,'20'!S21))</f>
        <v>0</v>
      </c>
      <c r="D16" s="153">
        <f>IF(C16="","",SUM('1'!T21,'2'!T21,'3'!T21,'4'!T21,'5'!T21,'6'!T21,'7'!T21,'8'!T21,'9'!T21,'10'!T21,'11'!T21,'12'!T21,'13'!T21,'14'!T21,'15'!T21,'16'!T21,'17'!T21,'18'!T21,'19'!T21,'20'!T21))</f>
        <v>0</v>
      </c>
      <c r="E16" s="154">
        <f t="shared" si="3"/>
        <v>41943</v>
      </c>
      <c r="F16" s="153">
        <f>IF(E16="","",SUM('1'!V21,'2'!V21,'3'!V21,'4'!V21,'5'!V21,'6'!V21,'7'!V21,'8'!V21,'9'!V21,'10'!V21,'11'!V21,'12'!V21,'13'!V21,'14'!V21,'15'!V21,'16'!V21,'17'!V21,'18'!V21,'19'!V21,'20'!V21))</f>
        <v>25471</v>
      </c>
      <c r="G16" s="153">
        <f t="shared" si="4"/>
        <v>25545</v>
      </c>
      <c r="H16" s="153">
        <f t="shared" si="5"/>
        <v>0</v>
      </c>
      <c r="I16" s="153">
        <f t="shared" si="6"/>
        <v>25471</v>
      </c>
      <c r="J16" s="155">
        <f t="shared" si="7"/>
        <v>-0.002896848698</v>
      </c>
      <c r="K16" s="156">
        <f t="shared" si="1"/>
        <v>41943</v>
      </c>
      <c r="L16" s="153">
        <f t="shared" si="8"/>
        <v>10407.2017</v>
      </c>
      <c r="M16" s="155">
        <f t="shared" si="9"/>
        <v>-0.002896848698</v>
      </c>
      <c r="N16" s="155">
        <f t="shared" si="21"/>
        <v>0.005328386486</v>
      </c>
      <c r="O16" s="155">
        <f t="shared" si="23"/>
        <v>-0.02094864699</v>
      </c>
      <c r="P16" s="155">
        <f t="shared" si="10"/>
        <v>-0.02211387108</v>
      </c>
      <c r="Q16" s="155">
        <f t="shared" si="25"/>
        <v>-0.002143768525</v>
      </c>
      <c r="R16" s="1"/>
      <c r="S16" s="1"/>
      <c r="T16" s="1"/>
      <c r="U16" s="157">
        <f t="shared" si="11"/>
        <v>0.04060668358</v>
      </c>
      <c r="V16" s="153">
        <f t="shared" si="12"/>
        <v>-5000</v>
      </c>
      <c r="W16" s="158">
        <f t="shared" si="13"/>
        <v>1</v>
      </c>
      <c r="X16" s="1"/>
      <c r="Y16" s="160">
        <f t="shared" si="14"/>
        <v>41943</v>
      </c>
      <c r="Z16" s="1"/>
      <c r="AA16" s="161">
        <f t="shared" si="15"/>
        <v>124.3997658</v>
      </c>
      <c r="AB16" s="162">
        <f t="shared" si="16"/>
        <v>0</v>
      </c>
      <c r="AC16" s="153">
        <f t="shared" si="17"/>
        <v>204.7511894</v>
      </c>
      <c r="AD16" s="163">
        <f t="shared" si="18"/>
        <v>-0.002896848698</v>
      </c>
      <c r="AE16" s="155">
        <f t="shared" si="22"/>
        <v>0.005328386486</v>
      </c>
      <c r="AF16" s="155">
        <f t="shared" si="24"/>
        <v>-0.02094864699</v>
      </c>
      <c r="AG16" s="155">
        <f t="shared" si="19"/>
        <v>-0.02211387108</v>
      </c>
      <c r="AH16" s="155">
        <f t="shared" si="26"/>
        <v>-0.000823787855</v>
      </c>
      <c r="AI16" s="1"/>
      <c r="AJ16" s="1"/>
      <c r="AK16" s="1"/>
      <c r="AL16" s="165">
        <f t="shared" si="20"/>
        <v>0.04197945176</v>
      </c>
    </row>
    <row r="17" ht="12.75" customHeight="1">
      <c r="A17" s="1"/>
      <c r="B17" s="152">
        <f t="shared" si="2"/>
        <v>41944</v>
      </c>
      <c r="C17" s="153">
        <f>IF(B17="","",SUM('1'!S22,'2'!S22,'3'!S22,'4'!S22,'5'!S22,'6'!S22,'7'!S22,'8'!S22,'9'!S22,'10'!S22,'11'!S22,'12'!S22,'13'!S22,'14'!S22,'15'!S22,'16'!S22,'17'!S22,'18'!S22,'19'!S22,'20'!S22))</f>
        <v>10000</v>
      </c>
      <c r="D17" s="153">
        <f>IF(C17="","",SUM('1'!T22,'2'!T22,'3'!T22,'4'!T22,'5'!T22,'6'!T22,'7'!T22,'8'!T22,'9'!T22,'10'!T22,'11'!T22,'12'!T22,'13'!T22,'14'!T22,'15'!T22,'16'!T22,'17'!T22,'18'!T22,'19'!T22,'20'!T22))</f>
        <v>0</v>
      </c>
      <c r="E17" s="154">
        <f t="shared" si="3"/>
        <v>41973</v>
      </c>
      <c r="F17" s="153">
        <f>IF(E17="","",SUM('1'!V22,'2'!V22,'3'!V22,'4'!V22,'5'!V22,'6'!V22,'7'!V22,'8'!V22,'9'!V22,'10'!V22,'11'!V22,'12'!V22,'13'!V22,'14'!V22,'15'!V22,'16'!V22,'17'!V22,'18'!V22,'19'!V22,'20'!V22))</f>
        <v>36283</v>
      </c>
      <c r="G17" s="153">
        <f t="shared" si="4"/>
        <v>25471</v>
      </c>
      <c r="H17" s="153">
        <f t="shared" si="5"/>
        <v>10000</v>
      </c>
      <c r="I17" s="153">
        <f t="shared" si="6"/>
        <v>36283</v>
      </c>
      <c r="J17" s="155">
        <f t="shared" si="7"/>
        <v>0.02664828854</v>
      </c>
      <c r="K17" s="156">
        <f t="shared" si="1"/>
        <v>41973</v>
      </c>
      <c r="L17" s="153">
        <f t="shared" si="8"/>
        <v>10684.53581</v>
      </c>
      <c r="M17" s="155">
        <f t="shared" si="9"/>
        <v>0.02664828854</v>
      </c>
      <c r="N17" s="155">
        <f t="shared" si="21"/>
        <v>-0.002869073124</v>
      </c>
      <c r="O17" s="155">
        <f t="shared" si="23"/>
        <v>-0.006807757328</v>
      </c>
      <c r="P17" s="155">
        <f t="shared" si="10"/>
        <v>0.00394512064</v>
      </c>
      <c r="Q17" s="155">
        <f t="shared" si="25"/>
        <v>0.03826564589</v>
      </c>
      <c r="R17" s="1"/>
      <c r="S17" s="1"/>
      <c r="T17" s="1"/>
      <c r="U17" s="157">
        <f t="shared" si="11"/>
        <v>0.06276641726</v>
      </c>
      <c r="V17" s="153">
        <f t="shared" si="12"/>
        <v>-6250</v>
      </c>
      <c r="W17" s="158">
        <f t="shared" si="13"/>
        <v>1</v>
      </c>
      <c r="X17" s="1"/>
      <c r="Y17" s="160">
        <f t="shared" si="14"/>
        <v>41973</v>
      </c>
      <c r="Z17" s="1"/>
      <c r="AA17" s="161">
        <f t="shared" si="15"/>
        <v>173.2395309</v>
      </c>
      <c r="AB17" s="162">
        <f t="shared" si="16"/>
        <v>48.83976513</v>
      </c>
      <c r="AC17" s="153">
        <f t="shared" si="17"/>
        <v>209.4383413</v>
      </c>
      <c r="AD17" s="163">
        <f t="shared" si="18"/>
        <v>0.02289193989</v>
      </c>
      <c r="AE17" s="155">
        <f t="shared" si="22"/>
        <v>-0.006517422267</v>
      </c>
      <c r="AF17" s="155">
        <f t="shared" si="24"/>
        <v>-0.01044169543</v>
      </c>
      <c r="AG17" s="155">
        <f t="shared" si="19"/>
        <v>0.0002718394078</v>
      </c>
      <c r="AH17" s="155">
        <f t="shared" si="26"/>
        <v>0.03446679112</v>
      </c>
      <c r="AI17" s="1"/>
      <c r="AJ17" s="1"/>
      <c r="AK17" s="1"/>
      <c r="AL17" s="165">
        <f t="shared" si="20"/>
        <v>0.06047893093</v>
      </c>
    </row>
    <row r="18" ht="12.75" customHeight="1">
      <c r="A18" s="1"/>
      <c r="B18" s="152">
        <f t="shared" si="2"/>
        <v>41974</v>
      </c>
      <c r="C18" s="153">
        <f>IF(B18="","",SUM('1'!S23,'2'!S23,'3'!S23,'4'!S23,'5'!S23,'6'!S23,'7'!S23,'8'!S23,'9'!S23,'10'!S23,'11'!S23,'12'!S23,'13'!S23,'14'!S23,'15'!S23,'16'!S23,'17'!S23,'18'!S23,'19'!S23,'20'!S23))</f>
        <v>2500</v>
      </c>
      <c r="D18" s="153">
        <f>IF(C18="","",SUM('1'!T23,'2'!T23,'3'!T23,'4'!T23,'5'!T23,'6'!T23,'7'!T23,'8'!T23,'9'!T23,'10'!T23,'11'!T23,'12'!T23,'13'!T23,'14'!T23,'15'!T23,'16'!T23,'17'!T23,'18'!T23,'19'!T23,'20'!T23))</f>
        <v>0</v>
      </c>
      <c r="E18" s="154">
        <f t="shared" si="3"/>
        <v>42004</v>
      </c>
      <c r="F18" s="153">
        <f>IF(E18="","",SUM('1'!V23,'2'!V23,'3'!V23,'4'!V23,'5'!V23,'6'!V23,'7'!V23,'8'!V23,'9'!V23,'10'!V23,'11'!V23,'12'!V23,'13'!V23,'14'!V23,'15'!V23,'16'!V23,'17'!V23,'18'!V23,'19'!V23,'20'!V23))</f>
        <v>39114</v>
      </c>
      <c r="G18" s="153">
        <f t="shared" si="4"/>
        <v>36283</v>
      </c>
      <c r="H18" s="153">
        <f t="shared" si="5"/>
        <v>2500</v>
      </c>
      <c r="I18" s="153">
        <f t="shared" si="6"/>
        <v>39114</v>
      </c>
      <c r="J18" s="155">
        <f t="shared" si="7"/>
        <v>0.008818906029</v>
      </c>
      <c r="K18" s="156">
        <f t="shared" si="1"/>
        <v>42004</v>
      </c>
      <c r="L18" s="153">
        <f t="shared" si="8"/>
        <v>10778.76173</v>
      </c>
      <c r="M18" s="155">
        <f t="shared" si="9"/>
        <v>0.008818906029</v>
      </c>
      <c r="N18" s="155">
        <f t="shared" si="21"/>
        <v>0.03270193074</v>
      </c>
      <c r="O18" s="155">
        <f t="shared" si="23"/>
        <v>0.02519706283</v>
      </c>
      <c r="P18" s="155">
        <f t="shared" si="10"/>
        <v>0.01279881832</v>
      </c>
      <c r="Q18" s="155">
        <f t="shared" si="25"/>
        <v>0.01279881832</v>
      </c>
      <c r="R18" s="1"/>
      <c r="S18" s="1"/>
      <c r="T18" s="1"/>
      <c r="U18" s="157">
        <f t="shared" si="11"/>
        <v>0.06620300452</v>
      </c>
      <c r="V18" s="153">
        <f t="shared" si="12"/>
        <v>-1250</v>
      </c>
      <c r="W18" s="158">
        <f t="shared" si="13"/>
        <v>1</v>
      </c>
      <c r="X18" s="1"/>
      <c r="Y18" s="160">
        <f t="shared" si="14"/>
        <v>42004</v>
      </c>
      <c r="Z18" s="1"/>
      <c r="AA18" s="161">
        <f t="shared" si="15"/>
        <v>185.1762182</v>
      </c>
      <c r="AB18" s="162">
        <f t="shared" si="16"/>
        <v>11.93668735</v>
      </c>
      <c r="AC18" s="153">
        <f t="shared" si="17"/>
        <v>211.2258279</v>
      </c>
      <c r="AD18" s="163">
        <f t="shared" si="18"/>
        <v>0.008534667251</v>
      </c>
      <c r="AE18" s="155">
        <f t="shared" si="22"/>
        <v>0.02863352944</v>
      </c>
      <c r="AF18" s="155">
        <f t="shared" si="24"/>
        <v>0.02115822748</v>
      </c>
      <c r="AG18" s="155">
        <f t="shared" si="19"/>
        <v>0.008808826718</v>
      </c>
      <c r="AH18" s="155">
        <f t="shared" si="26"/>
        <v>0.008808826718</v>
      </c>
      <c r="AI18" s="1"/>
      <c r="AJ18" s="1"/>
      <c r="AK18" s="1"/>
      <c r="AL18" s="165">
        <f t="shared" si="20"/>
        <v>0.06381291338</v>
      </c>
    </row>
    <row r="19" ht="12.75" customHeight="1">
      <c r="A19" s="1"/>
      <c r="B19" s="152">
        <f t="shared" si="2"/>
        <v>42005</v>
      </c>
      <c r="C19" s="153">
        <f>IF(B19="","",SUM('1'!S24,'2'!S24,'3'!S24,'4'!S24,'5'!S24,'6'!S24,'7'!S24,'8'!S24,'9'!S24,'10'!S24,'11'!S24,'12'!S24,'13'!S24,'14'!S24,'15'!S24,'16'!S24,'17'!S24,'18'!S24,'19'!S24,'20'!S24))</f>
        <v>0</v>
      </c>
      <c r="D19" s="153">
        <f>IF(C19="","",SUM('1'!T24,'2'!T24,'3'!T24,'4'!T24,'5'!T24,'6'!T24,'7'!T24,'8'!T24,'9'!T24,'10'!T24,'11'!T24,'12'!T24,'13'!T24,'14'!T24,'15'!T24,'16'!T24,'17'!T24,'18'!T24,'19'!T24,'20'!T24))</f>
        <v>0</v>
      </c>
      <c r="E19" s="154">
        <f t="shared" si="3"/>
        <v>42035</v>
      </c>
      <c r="F19" s="153">
        <f>IF(E19="","",SUM('1'!V24,'2'!V24,'3'!V24,'4'!V24,'5'!V24,'6'!V24,'7'!V24,'8'!V24,'9'!V24,'10'!V24,'11'!V24,'12'!V24,'13'!V24,'14'!V24,'15'!V24,'16'!V24,'17'!V24,'18'!V24,'19'!V24,'20'!V24))</f>
        <v>39769.1</v>
      </c>
      <c r="G19" s="153">
        <f t="shared" si="4"/>
        <v>39114</v>
      </c>
      <c r="H19" s="153">
        <f t="shared" si="5"/>
        <v>0</v>
      </c>
      <c r="I19" s="153">
        <f t="shared" si="6"/>
        <v>39769.1</v>
      </c>
      <c r="J19" s="155">
        <f t="shared" si="7"/>
        <v>0.01674847881</v>
      </c>
      <c r="K19" s="156">
        <f t="shared" si="1"/>
        <v>42035</v>
      </c>
      <c r="L19" s="153">
        <f t="shared" si="8"/>
        <v>10959.28959</v>
      </c>
      <c r="M19" s="155">
        <f t="shared" si="9"/>
        <v>0.01674847881</v>
      </c>
      <c r="N19" s="155">
        <f t="shared" si="21"/>
        <v>0.05304863972</v>
      </c>
      <c r="O19" s="155">
        <f t="shared" si="23"/>
        <v>0.05865968986</v>
      </c>
      <c r="P19" s="155">
        <f t="shared" si="10"/>
        <v>0.01674847881</v>
      </c>
      <c r="Q19" s="155">
        <f t="shared" si="25"/>
        <v>0.05251145434</v>
      </c>
      <c r="R19" s="1"/>
      <c r="S19" s="1"/>
      <c r="T19" s="1"/>
      <c r="U19" s="157">
        <f t="shared" si="11"/>
        <v>0.07573256706</v>
      </c>
      <c r="V19" s="153">
        <f t="shared" si="12"/>
        <v>0</v>
      </c>
      <c r="W19" s="158">
        <f t="shared" si="13"/>
        <v>1</v>
      </c>
      <c r="X19" s="1"/>
      <c r="Y19" s="160">
        <f t="shared" si="14"/>
        <v>42035</v>
      </c>
      <c r="Z19" s="1"/>
      <c r="AA19" s="161">
        <f t="shared" si="15"/>
        <v>185.1762182</v>
      </c>
      <c r="AB19" s="162">
        <f t="shared" si="16"/>
        <v>0</v>
      </c>
      <c r="AC19" s="153">
        <f t="shared" si="17"/>
        <v>214.7635392</v>
      </c>
      <c r="AD19" s="163">
        <f t="shared" si="18"/>
        <v>0.01674847881</v>
      </c>
      <c r="AE19" s="155">
        <f t="shared" si="22"/>
        <v>0.04890008114</v>
      </c>
      <c r="AF19" s="155">
        <f t="shared" si="24"/>
        <v>0.05448902616</v>
      </c>
      <c r="AG19" s="155">
        <f t="shared" si="19"/>
        <v>0.01674847881</v>
      </c>
      <c r="AH19" s="155">
        <f t="shared" si="26"/>
        <v>0.04836501204</v>
      </c>
      <c r="AI19" s="1"/>
      <c r="AJ19" s="1"/>
      <c r="AK19" s="1"/>
      <c r="AL19" s="165">
        <f t="shared" si="20"/>
        <v>0.0734841636</v>
      </c>
    </row>
    <row r="20" ht="12.75" customHeight="1">
      <c r="A20" s="1"/>
      <c r="B20" s="152">
        <f t="shared" si="2"/>
        <v>42036</v>
      </c>
      <c r="C20" s="153">
        <f>IF(B20="","",SUM('1'!S25,'2'!S25,'3'!S25,'4'!S25,'5'!S25,'6'!S25,'7'!S25,'8'!S25,'9'!S25,'10'!S25,'11'!S25,'12'!S25,'13'!S25,'14'!S25,'15'!S25,'16'!S25,'17'!S25,'18'!S25,'19'!S25,'20'!S25))</f>
        <v>0</v>
      </c>
      <c r="D20" s="153">
        <f>IF(C20="","",SUM('1'!T25,'2'!T25,'3'!T25,'4'!T25,'5'!T25,'6'!T25,'7'!T25,'8'!T25,'9'!T25,'10'!T25,'11'!T25,'12'!T25,'13'!T25,'14'!T25,'15'!T25,'16'!T25,'17'!T25,'18'!T25,'19'!T25,'20'!T25))</f>
        <v>0</v>
      </c>
      <c r="E20" s="154">
        <f t="shared" si="3"/>
        <v>42063</v>
      </c>
      <c r="F20" s="153">
        <f>IF(E20="","",SUM('1'!V25,'2'!V25,'3'!V25,'4'!V25,'5'!V25,'6'!V25,'7'!V25,'8'!V25,'9'!V25,'10'!V25,'11'!V25,'12'!V25,'13'!V25,'14'!V25,'15'!V25,'16'!V25,'17'!V25,'18'!V25,'19'!V25,'20'!V25))</f>
        <v>41205.57</v>
      </c>
      <c r="G20" s="153">
        <f t="shared" si="4"/>
        <v>39769.1</v>
      </c>
      <c r="H20" s="153">
        <f t="shared" si="5"/>
        <v>0</v>
      </c>
      <c r="I20" s="153">
        <f t="shared" si="6"/>
        <v>41205.57</v>
      </c>
      <c r="J20" s="155">
        <f t="shared" si="7"/>
        <v>0.03612025417</v>
      </c>
      <c r="K20" s="156">
        <f t="shared" si="1"/>
        <v>42063</v>
      </c>
      <c r="L20" s="153">
        <f t="shared" si="8"/>
        <v>11355.14192</v>
      </c>
      <c r="M20" s="155">
        <f t="shared" si="9"/>
        <v>0.03612025417</v>
      </c>
      <c r="N20" s="155">
        <f t="shared" si="21"/>
        <v>0.06276417778</v>
      </c>
      <c r="O20" s="155">
        <f t="shared" si="23"/>
        <v>0.05971502964</v>
      </c>
      <c r="P20" s="155">
        <f t="shared" si="10"/>
        <v>0.05347369228</v>
      </c>
      <c r="Q20" s="155">
        <f t="shared" si="25"/>
        <v>0.02922104482</v>
      </c>
      <c r="R20" s="1"/>
      <c r="S20" s="1"/>
      <c r="T20" s="1"/>
      <c r="U20" s="157">
        <f t="shared" si="11"/>
        <v>0.09950423222</v>
      </c>
      <c r="V20" s="153">
        <f t="shared" si="12"/>
        <v>0</v>
      </c>
      <c r="W20" s="158">
        <f t="shared" si="13"/>
        <v>1</v>
      </c>
      <c r="X20" s="1"/>
      <c r="Y20" s="160">
        <f t="shared" si="14"/>
        <v>42063</v>
      </c>
      <c r="Z20" s="1"/>
      <c r="AA20" s="161">
        <f t="shared" si="15"/>
        <v>185.1762182</v>
      </c>
      <c r="AB20" s="162">
        <f t="shared" si="16"/>
        <v>0</v>
      </c>
      <c r="AC20" s="153">
        <f t="shared" si="17"/>
        <v>222.5208528</v>
      </c>
      <c r="AD20" s="163">
        <f t="shared" si="18"/>
        <v>0.03612025417</v>
      </c>
      <c r="AE20" s="155">
        <f t="shared" si="22"/>
        <v>0.06246473971</v>
      </c>
      <c r="AF20" s="155">
        <f t="shared" si="24"/>
        <v>0.05554020835</v>
      </c>
      <c r="AG20" s="155">
        <f t="shared" si="19"/>
        <v>0.05347369228</v>
      </c>
      <c r="AH20" s="155">
        <f t="shared" si="26"/>
        <v>0.02516635672</v>
      </c>
      <c r="AI20" s="1"/>
      <c r="AJ20" s="1"/>
      <c r="AK20" s="1"/>
      <c r="AL20" s="165">
        <f t="shared" si="20"/>
        <v>0.09735168718</v>
      </c>
    </row>
    <row r="21" ht="12.75" customHeight="1">
      <c r="A21" s="1"/>
      <c r="B21" s="152">
        <f t="shared" si="2"/>
        <v>42064</v>
      </c>
      <c r="C21" s="153">
        <f>IF(B21="","",SUM('1'!S26,'2'!S26,'3'!S26,'4'!S26,'5'!S26,'6'!S26,'7'!S26,'8'!S26,'9'!S26,'10'!S26,'11'!S26,'12'!S26,'13'!S26,'14'!S26,'15'!S26,'16'!S26,'17'!S26,'18'!S26,'19'!S26,'20'!S26))</f>
        <v>0</v>
      </c>
      <c r="D21" s="153">
        <f>IF(C21="","",SUM('1'!T26,'2'!T26,'3'!T26,'4'!T26,'5'!T26,'6'!T26,'7'!T26,'8'!T26,'9'!T26,'10'!T26,'11'!T26,'12'!T26,'13'!T26,'14'!T26,'15'!T26,'16'!T26,'17'!T26,'18'!T26,'19'!T26,'20'!T26))</f>
        <v>0</v>
      </c>
      <c r="E21" s="154">
        <f t="shared" si="3"/>
        <v>42094</v>
      </c>
      <c r="F21" s="153">
        <f>IF(E21="","",SUM('1'!V26,'2'!V26,'3'!V26,'4'!V26,'5'!V26,'6'!V26,'7'!V26,'8'!V26,'9'!V26,'10'!V26,'11'!V26,'12'!V26,'13'!V26,'14'!V26,'15'!V26,'16'!V26,'17'!V26,'18'!V26,'19'!V26,'20'!V26))</f>
        <v>42155.74</v>
      </c>
      <c r="G21" s="153">
        <f t="shared" si="4"/>
        <v>41205.57</v>
      </c>
      <c r="H21" s="153">
        <f t="shared" si="5"/>
        <v>0</v>
      </c>
      <c r="I21" s="153">
        <f t="shared" si="6"/>
        <v>42155.74</v>
      </c>
      <c r="J21" s="155">
        <f t="shared" si="7"/>
        <v>0.02305926116</v>
      </c>
      <c r="K21" s="156">
        <f t="shared" si="1"/>
        <v>42094</v>
      </c>
      <c r="L21" s="153">
        <f t="shared" si="8"/>
        <v>11616.9831</v>
      </c>
      <c r="M21" s="155">
        <f t="shared" si="9"/>
        <v>0.02305926116</v>
      </c>
      <c r="N21" s="155">
        <f t="shared" si="21"/>
        <v>0.07776601728</v>
      </c>
      <c r="O21" s="155">
        <f t="shared" si="23"/>
        <v>0.1130110469</v>
      </c>
      <c r="P21" s="155">
        <f t="shared" si="10"/>
        <v>0.07776601728</v>
      </c>
      <c r="Q21" s="155">
        <f t="shared" si="25"/>
        <v>0.05970433075</v>
      </c>
      <c r="R21" s="1"/>
      <c r="S21" s="1"/>
      <c r="T21" s="1"/>
      <c r="U21" s="157">
        <f t="shared" si="11"/>
        <v>0.1116182255</v>
      </c>
      <c r="V21" s="153">
        <f t="shared" si="12"/>
        <v>0</v>
      </c>
      <c r="W21" s="158">
        <f t="shared" si="13"/>
        <v>1</v>
      </c>
      <c r="X21" s="1"/>
      <c r="Y21" s="160">
        <f t="shared" si="14"/>
        <v>42094</v>
      </c>
      <c r="Z21" s="1"/>
      <c r="AA21" s="161">
        <f t="shared" si="15"/>
        <v>185.1762182</v>
      </c>
      <c r="AB21" s="162">
        <f t="shared" si="16"/>
        <v>0</v>
      </c>
      <c r="AC21" s="153">
        <f t="shared" si="17"/>
        <v>227.6520192</v>
      </c>
      <c r="AD21" s="163">
        <f t="shared" si="18"/>
        <v>0.02305926116</v>
      </c>
      <c r="AE21" s="155">
        <f t="shared" si="22"/>
        <v>0.07776601728</v>
      </c>
      <c r="AF21" s="155">
        <f t="shared" si="24"/>
        <v>0.1086262623</v>
      </c>
      <c r="AG21" s="155">
        <f t="shared" si="19"/>
        <v>0.07776601728</v>
      </c>
      <c r="AH21" s="155">
        <f t="shared" si="26"/>
        <v>0.05552955161</v>
      </c>
      <c r="AI21" s="1"/>
      <c r="AJ21" s="1"/>
      <c r="AK21" s="1"/>
      <c r="AL21" s="165">
        <f t="shared" si="20"/>
        <v>0.1095597184</v>
      </c>
    </row>
    <row r="22" ht="12.75" customHeight="1">
      <c r="A22" s="1"/>
      <c r="B22" s="152">
        <f t="shared" si="2"/>
        <v>42095</v>
      </c>
      <c r="C22" s="153">
        <f>IF(B22="","",SUM('1'!S27,'2'!S27,'3'!S27,'4'!S27,'5'!S27,'6'!S27,'7'!S27,'8'!S27,'9'!S27,'10'!S27,'11'!S27,'12'!S27,'13'!S27,'14'!S27,'15'!S27,'16'!S27,'17'!S27,'18'!S27,'19'!S27,'20'!S27))</f>
        <v>0</v>
      </c>
      <c r="D22" s="153">
        <f>IF(C22="","",SUM('1'!T27,'2'!T27,'3'!T27,'4'!T27,'5'!T27,'6'!T27,'7'!T27,'8'!T27,'9'!T27,'10'!T27,'11'!T27,'12'!T27,'13'!T27,'14'!T27,'15'!T27,'16'!T27,'17'!T27,'18'!T27,'19'!T27,'20'!T27))</f>
        <v>0</v>
      </c>
      <c r="E22" s="154">
        <f t="shared" si="3"/>
        <v>42124</v>
      </c>
      <c r="F22" s="153">
        <f>IF(E22="","",SUM('1'!V27,'2'!V27,'3'!V27,'4'!V27,'5'!V27,'6'!V27,'7'!V27,'8'!V27,'9'!V27,'10'!V27,'11'!V27,'12'!V27,'13'!V27,'14'!V27,'15'!V27,'16'!V27,'17'!V27,'18'!V27,'19'!V27,'20'!V27))</f>
        <v>41999.38</v>
      </c>
      <c r="G22" s="153">
        <f t="shared" si="4"/>
        <v>42155.74</v>
      </c>
      <c r="H22" s="153">
        <f t="shared" si="5"/>
        <v>0</v>
      </c>
      <c r="I22" s="153">
        <f t="shared" si="6"/>
        <v>41999.38</v>
      </c>
      <c r="J22" s="155">
        <f t="shared" si="7"/>
        <v>-0.003709103434</v>
      </c>
      <c r="K22" s="156">
        <f t="shared" si="1"/>
        <v>42124</v>
      </c>
      <c r="L22" s="153">
        <f t="shared" si="8"/>
        <v>11573.89451</v>
      </c>
      <c r="M22" s="155">
        <f t="shared" si="9"/>
        <v>-0.003709103434</v>
      </c>
      <c r="N22" s="155">
        <f t="shared" si="21"/>
        <v>0.05608072599</v>
      </c>
      <c r="O22" s="155">
        <f t="shared" si="23"/>
        <v>0.1121043719</v>
      </c>
      <c r="P22" s="155">
        <f t="shared" si="10"/>
        <v>0.07376847165</v>
      </c>
      <c r="Q22" s="155">
        <f t="shared" si="25"/>
        <v>0.08880729004</v>
      </c>
      <c r="R22" s="1"/>
      <c r="S22" s="1"/>
      <c r="T22" s="1"/>
      <c r="U22" s="157">
        <f t="shared" si="11"/>
        <v>0.1022524349</v>
      </c>
      <c r="V22" s="153">
        <f t="shared" si="12"/>
        <v>0</v>
      </c>
      <c r="W22" s="158">
        <f t="shared" si="13"/>
        <v>1</v>
      </c>
      <c r="X22" s="1"/>
      <c r="Y22" s="160">
        <f t="shared" si="14"/>
        <v>42124</v>
      </c>
      <c r="Z22" s="1"/>
      <c r="AA22" s="161">
        <f t="shared" si="15"/>
        <v>185.1762182</v>
      </c>
      <c r="AB22" s="162">
        <f t="shared" si="16"/>
        <v>0</v>
      </c>
      <c r="AC22" s="153">
        <f t="shared" si="17"/>
        <v>226.8076344</v>
      </c>
      <c r="AD22" s="163">
        <f t="shared" si="18"/>
        <v>-0.003709103434</v>
      </c>
      <c r="AE22" s="155">
        <f t="shared" si="22"/>
        <v>0.05608072599</v>
      </c>
      <c r="AF22" s="155">
        <f t="shared" si="24"/>
        <v>0.1077231592</v>
      </c>
      <c r="AG22" s="155">
        <f t="shared" si="19"/>
        <v>0.07376847165</v>
      </c>
      <c r="AH22" s="155">
        <f t="shared" si="26"/>
        <v>0.08451785776</v>
      </c>
      <c r="AI22" s="1"/>
      <c r="AJ22" s="1"/>
      <c r="AK22" s="1"/>
      <c r="AL22" s="165">
        <f t="shared" si="20"/>
        <v>0.1003266379</v>
      </c>
    </row>
    <row r="23" ht="12.75" customHeight="1">
      <c r="A23" s="1"/>
      <c r="B23" s="152">
        <f t="shared" si="2"/>
        <v>42125</v>
      </c>
      <c r="C23" s="153">
        <f>IF(B23="","",SUM('1'!S28,'2'!S28,'3'!S28,'4'!S28,'5'!S28,'6'!S28,'7'!S28,'8'!S28,'9'!S28,'10'!S28,'11'!S28,'12'!S28,'13'!S28,'14'!S28,'15'!S28,'16'!S28,'17'!S28,'18'!S28,'19'!S28,'20'!S28))</f>
        <v>0</v>
      </c>
      <c r="D23" s="153">
        <f>IF(C23="","",SUM('1'!T28,'2'!T28,'3'!T28,'4'!T28,'5'!T28,'6'!T28,'7'!T28,'8'!T28,'9'!T28,'10'!T28,'11'!T28,'12'!T28,'13'!T28,'14'!T28,'15'!T28,'16'!T28,'17'!T28,'18'!T28,'19'!T28,'20'!T28))</f>
        <v>0</v>
      </c>
      <c r="E23" s="154">
        <f t="shared" si="3"/>
        <v>42155</v>
      </c>
      <c r="F23" s="153">
        <f>IF(E23="","",SUM('1'!V28,'2'!V28,'3'!V28,'4'!V28,'5'!V28,'6'!V28,'7'!V28,'8'!V28,'9'!V28,'10'!V28,'11'!V28,'12'!V28,'13'!V28,'14'!V28,'15'!V28,'16'!V28,'17'!V28,'18'!V28,'19'!V28,'20'!V28))</f>
        <v>42469.12</v>
      </c>
      <c r="G23" s="153">
        <f t="shared" si="4"/>
        <v>41999.38</v>
      </c>
      <c r="H23" s="153">
        <f t="shared" si="5"/>
        <v>0</v>
      </c>
      <c r="I23" s="153">
        <f t="shared" si="6"/>
        <v>42469.12</v>
      </c>
      <c r="J23" s="155">
        <f t="shared" si="7"/>
        <v>0.01118445082</v>
      </c>
      <c r="K23" s="156">
        <f t="shared" si="1"/>
        <v>42155</v>
      </c>
      <c r="L23" s="153">
        <f t="shared" si="8"/>
        <v>11703.34216</v>
      </c>
      <c r="M23" s="155">
        <f t="shared" si="9"/>
        <v>0.01118445082</v>
      </c>
      <c r="N23" s="155">
        <f t="shared" si="21"/>
        <v>0.03066454365</v>
      </c>
      <c r="O23" s="155">
        <f t="shared" si="23"/>
        <v>0.0953533563</v>
      </c>
      <c r="P23" s="155">
        <f t="shared" si="10"/>
        <v>0.08577798231</v>
      </c>
      <c r="Q23" s="155">
        <f t="shared" si="25"/>
        <v>0.08789645646</v>
      </c>
      <c r="R23" s="1"/>
      <c r="S23" s="1"/>
      <c r="T23" s="1"/>
      <c r="U23" s="157">
        <f t="shared" si="11"/>
        <v>0.1044266458</v>
      </c>
      <c r="V23" s="153">
        <f t="shared" si="12"/>
        <v>0</v>
      </c>
      <c r="W23" s="158">
        <f t="shared" si="13"/>
        <v>1</v>
      </c>
      <c r="X23" s="1"/>
      <c r="Y23" s="160">
        <f t="shared" si="14"/>
        <v>42155</v>
      </c>
      <c r="Z23" s="1"/>
      <c r="AA23" s="161">
        <f t="shared" si="15"/>
        <v>185.1762182</v>
      </c>
      <c r="AB23" s="162">
        <f t="shared" si="16"/>
        <v>0</v>
      </c>
      <c r="AC23" s="153">
        <f t="shared" si="17"/>
        <v>229.3443532</v>
      </c>
      <c r="AD23" s="163">
        <f t="shared" si="18"/>
        <v>0.01118445082</v>
      </c>
      <c r="AE23" s="155">
        <f t="shared" si="22"/>
        <v>0.03066454365</v>
      </c>
      <c r="AF23" s="155">
        <f t="shared" si="24"/>
        <v>0.0950447361</v>
      </c>
      <c r="AG23" s="155">
        <f t="shared" si="19"/>
        <v>0.08577798231</v>
      </c>
      <c r="AH23" s="155">
        <f t="shared" si="26"/>
        <v>0.08361061248</v>
      </c>
      <c r="AI23" s="1"/>
      <c r="AJ23" s="1"/>
      <c r="AK23" s="1"/>
      <c r="AL23" s="165">
        <f t="shared" si="20"/>
        <v>0.1025971192</v>
      </c>
    </row>
    <row r="24" ht="12.75" customHeight="1">
      <c r="A24" s="1"/>
      <c r="B24" s="152">
        <f t="shared" si="2"/>
        <v>42156</v>
      </c>
      <c r="C24" s="153">
        <f>IF(B24="","",SUM('1'!S29,'2'!S29,'3'!S29,'4'!S29,'5'!S29,'6'!S29,'7'!S29,'8'!S29,'9'!S29,'10'!S29,'11'!S29,'12'!S29,'13'!S29,'14'!S29,'15'!S29,'16'!S29,'17'!S29,'18'!S29,'19'!S29,'20'!S29))</f>
        <v>0</v>
      </c>
      <c r="D24" s="153">
        <f>IF(C24="","",SUM('1'!T29,'2'!T29,'3'!T29,'4'!T29,'5'!T29,'6'!T29,'7'!T29,'8'!T29,'9'!T29,'10'!T29,'11'!T29,'12'!T29,'13'!T29,'14'!T29,'15'!T29,'16'!T29,'17'!T29,'18'!T29,'19'!T29,'20'!T29))</f>
        <v>0</v>
      </c>
      <c r="E24" s="154">
        <f t="shared" si="3"/>
        <v>42185</v>
      </c>
      <c r="F24" s="153">
        <f>IF(E24="","",SUM('1'!V29,'2'!V29,'3'!V29,'4'!V29,'5'!V29,'6'!V29,'7'!V29,'8'!V29,'9'!V29,'10'!V29,'11'!V29,'12'!V29,'13'!V29,'14'!V29,'15'!V29,'16'!V29,'17'!V29,'18'!V29,'19'!V29,'20'!V29))</f>
        <v>41076.15</v>
      </c>
      <c r="G24" s="153">
        <f t="shared" si="4"/>
        <v>42469.12</v>
      </c>
      <c r="H24" s="153">
        <f t="shared" si="5"/>
        <v>0</v>
      </c>
      <c r="I24" s="153">
        <f t="shared" si="6"/>
        <v>41076.15</v>
      </c>
      <c r="J24" s="155">
        <f t="shared" si="7"/>
        <v>-0.03279959651</v>
      </c>
      <c r="K24" s="156">
        <f t="shared" si="1"/>
        <v>42185</v>
      </c>
      <c r="L24" s="153">
        <f t="shared" si="8"/>
        <v>11319.47726</v>
      </c>
      <c r="M24" s="155">
        <f t="shared" si="9"/>
        <v>-0.03279959651</v>
      </c>
      <c r="N24" s="155">
        <f t="shared" si="21"/>
        <v>-0.02560956112</v>
      </c>
      <c r="O24" s="155">
        <f t="shared" si="23"/>
        <v>0.05016490259</v>
      </c>
      <c r="P24" s="155">
        <f t="shared" si="10"/>
        <v>0.05016490259</v>
      </c>
      <c r="Q24" s="155">
        <f t="shared" si="25"/>
        <v>0.07662597362</v>
      </c>
      <c r="R24" s="1"/>
      <c r="S24" s="1"/>
      <c r="T24" s="1"/>
      <c r="U24" s="157">
        <f t="shared" si="11"/>
        <v>0.07711101919</v>
      </c>
      <c r="V24" s="153">
        <f t="shared" si="12"/>
        <v>0</v>
      </c>
      <c r="W24" s="158">
        <f t="shared" si="13"/>
        <v>1</v>
      </c>
      <c r="X24" s="1"/>
      <c r="Y24" s="160">
        <f t="shared" si="14"/>
        <v>42185</v>
      </c>
      <c r="Z24" s="1"/>
      <c r="AA24" s="161">
        <f t="shared" si="15"/>
        <v>185.1762182</v>
      </c>
      <c r="AB24" s="162">
        <f t="shared" si="16"/>
        <v>0</v>
      </c>
      <c r="AC24" s="153">
        <f t="shared" si="17"/>
        <v>221.8219509</v>
      </c>
      <c r="AD24" s="163">
        <f t="shared" si="18"/>
        <v>-0.03279959651</v>
      </c>
      <c r="AE24" s="155">
        <f t="shared" si="22"/>
        <v>-0.02560956112</v>
      </c>
      <c r="AF24" s="155">
        <f t="shared" si="24"/>
        <v>0.05016490259</v>
      </c>
      <c r="AG24" s="155">
        <f t="shared" si="19"/>
        <v>0.05016490259</v>
      </c>
      <c r="AH24" s="155">
        <f t="shared" si="26"/>
        <v>0.07238453049</v>
      </c>
      <c r="AI24" s="1"/>
      <c r="AJ24" s="1"/>
      <c r="AK24" s="1"/>
      <c r="AL24" s="165">
        <f t="shared" si="20"/>
        <v>0.0754174958</v>
      </c>
    </row>
    <row r="25" ht="12.75" customHeight="1">
      <c r="A25" s="1"/>
      <c r="B25" s="152">
        <f t="shared" si="2"/>
        <v>42186</v>
      </c>
      <c r="C25" s="153">
        <f>IF(B25="","",SUM('1'!S30,'2'!S30,'3'!S30,'4'!S30,'5'!S30,'6'!S30,'7'!S30,'8'!S30,'9'!S30,'10'!S30,'11'!S30,'12'!S30,'13'!S30,'14'!S30,'15'!S30,'16'!S30,'17'!S30,'18'!S30,'19'!S30,'20'!S30))</f>
        <v>0</v>
      </c>
      <c r="D25" s="153">
        <f>IF(C25="","",SUM('1'!T30,'2'!T30,'3'!T30,'4'!T30,'5'!T30,'6'!T30,'7'!T30,'8'!T30,'9'!T30,'10'!T30,'11'!T30,'12'!T30,'13'!T30,'14'!T30,'15'!T30,'16'!T30,'17'!T30,'18'!T30,'19'!T30,'20'!T30))</f>
        <v>0</v>
      </c>
      <c r="E25" s="154">
        <f t="shared" si="3"/>
        <v>42216</v>
      </c>
      <c r="F25" s="153">
        <f>IF(E25="","",SUM('1'!V30,'2'!V30,'3'!V30,'4'!V30,'5'!V30,'6'!V30,'7'!V30,'8'!V30,'9'!V30,'10'!V30,'11'!V30,'12'!V30,'13'!V30,'14'!V30,'15'!V30,'16'!V30,'17'!V30,'18'!V30,'19'!V30,'20'!V30))</f>
        <v>41152.11</v>
      </c>
      <c r="G25" s="153">
        <f t="shared" si="4"/>
        <v>41076.15</v>
      </c>
      <c r="H25" s="153">
        <f t="shared" si="5"/>
        <v>0</v>
      </c>
      <c r="I25" s="153">
        <f t="shared" si="6"/>
        <v>41152.11</v>
      </c>
      <c r="J25" s="155">
        <f t="shared" si="7"/>
        <v>0.001849248286</v>
      </c>
      <c r="K25" s="156">
        <f t="shared" si="1"/>
        <v>42216</v>
      </c>
      <c r="L25" s="153">
        <f t="shared" si="8"/>
        <v>11340.40978</v>
      </c>
      <c r="M25" s="155">
        <f t="shared" si="9"/>
        <v>0.001849248286</v>
      </c>
      <c r="N25" s="155">
        <f t="shared" si="21"/>
        <v>-0.02017339304</v>
      </c>
      <c r="O25" s="155">
        <f t="shared" si="23"/>
        <v>0.03477599443</v>
      </c>
      <c r="P25" s="155">
        <f t="shared" si="10"/>
        <v>0.05210691824</v>
      </c>
      <c r="Q25" s="155">
        <f t="shared" si="25"/>
        <v>0.09547563334</v>
      </c>
      <c r="R25" s="1"/>
      <c r="S25" s="1"/>
      <c r="T25" s="1"/>
      <c r="U25" s="157">
        <f t="shared" si="11"/>
        <v>0.07449454362</v>
      </c>
      <c r="V25" s="153">
        <f t="shared" si="12"/>
        <v>0</v>
      </c>
      <c r="W25" s="158">
        <f t="shared" si="13"/>
        <v>1</v>
      </c>
      <c r="X25" s="1"/>
      <c r="Y25" s="160">
        <f t="shared" si="14"/>
        <v>42216</v>
      </c>
      <c r="Z25" s="1"/>
      <c r="AA25" s="161">
        <f t="shared" si="15"/>
        <v>185.1762182</v>
      </c>
      <c r="AB25" s="162">
        <f t="shared" si="16"/>
        <v>0</v>
      </c>
      <c r="AC25" s="153">
        <f t="shared" si="17"/>
        <v>222.2321548</v>
      </c>
      <c r="AD25" s="163">
        <f t="shared" si="18"/>
        <v>0.001849248286</v>
      </c>
      <c r="AE25" s="155">
        <f t="shared" si="22"/>
        <v>-0.02017339304</v>
      </c>
      <c r="AF25" s="155">
        <f t="shared" si="24"/>
        <v>0.03477599443</v>
      </c>
      <c r="AG25" s="155">
        <f t="shared" si="19"/>
        <v>0.05210691824</v>
      </c>
      <c r="AH25" s="155">
        <f t="shared" si="26"/>
        <v>0.09115993066</v>
      </c>
      <c r="AI25" s="1"/>
      <c r="AJ25" s="1"/>
      <c r="AK25" s="1"/>
      <c r="AL25" s="165">
        <f t="shared" si="20"/>
        <v>0.07288438961</v>
      </c>
    </row>
    <row r="26" ht="12.75" customHeight="1">
      <c r="A26" s="1"/>
      <c r="B26" s="152">
        <f t="shared" si="2"/>
        <v>42217</v>
      </c>
      <c r="C26" s="153">
        <f>IF(B26="","",SUM('1'!S31,'2'!S31,'3'!S31,'4'!S31,'5'!S31,'6'!S31,'7'!S31,'8'!S31,'9'!S31,'10'!S31,'11'!S31,'12'!S31,'13'!S31,'14'!S31,'15'!S31,'16'!S31,'17'!S31,'18'!S31,'19'!S31,'20'!S31))</f>
        <v>0</v>
      </c>
      <c r="D26" s="153">
        <f>IF(C26="","",SUM('1'!T31,'2'!T31,'3'!T31,'4'!T31,'5'!T31,'6'!T31,'7'!T31,'8'!T31,'9'!T31,'10'!T31,'11'!T31,'12'!T31,'13'!T31,'14'!T31,'15'!T31,'16'!T31,'17'!T31,'18'!T31,'19'!T31,'20'!T31))</f>
        <v>0</v>
      </c>
      <c r="E26" s="154">
        <f t="shared" si="3"/>
        <v>42247</v>
      </c>
      <c r="F26" s="153">
        <f>IF(E26="","",SUM('1'!V31,'2'!V31,'3'!V31,'4'!V31,'5'!V31,'6'!V31,'7'!V31,'8'!V31,'9'!V31,'10'!V31,'11'!V31,'12'!V31,'13'!V31,'14'!V31,'15'!V31,'16'!V31,'17'!V31,'18'!V31,'19'!V31,'20'!V31))</f>
        <v>39457.92</v>
      </c>
      <c r="G26" s="153">
        <f t="shared" si="4"/>
        <v>41152.11</v>
      </c>
      <c r="H26" s="153">
        <f t="shared" si="5"/>
        <v>0</v>
      </c>
      <c r="I26" s="153">
        <f t="shared" si="6"/>
        <v>39457.92</v>
      </c>
      <c r="J26" s="155">
        <f t="shared" si="7"/>
        <v>-0.04116897044</v>
      </c>
      <c r="K26" s="156">
        <f t="shared" si="1"/>
        <v>42247</v>
      </c>
      <c r="L26" s="153">
        <f t="shared" si="8"/>
        <v>10873.53679</v>
      </c>
      <c r="M26" s="155">
        <f t="shared" si="9"/>
        <v>-0.04116897044</v>
      </c>
      <c r="N26" s="155">
        <f t="shared" si="21"/>
        <v>-0.0709032822</v>
      </c>
      <c r="O26" s="155">
        <f t="shared" si="23"/>
        <v>-0.04241295534</v>
      </c>
      <c r="P26" s="155">
        <f t="shared" si="10"/>
        <v>0.008792759626</v>
      </c>
      <c r="Q26" s="155">
        <f t="shared" si="25"/>
        <v>0.01476938342</v>
      </c>
      <c r="R26" s="1"/>
      <c r="S26" s="1"/>
      <c r="T26" s="1"/>
      <c r="U26" s="157">
        <f t="shared" si="11"/>
        <v>0.04668007933</v>
      </c>
      <c r="V26" s="153">
        <f t="shared" si="12"/>
        <v>0</v>
      </c>
      <c r="W26" s="158">
        <f t="shared" si="13"/>
        <v>1</v>
      </c>
      <c r="X26" s="1"/>
      <c r="Y26" s="160">
        <f t="shared" si="14"/>
        <v>42247</v>
      </c>
      <c r="Z26" s="1"/>
      <c r="AA26" s="161">
        <f t="shared" si="15"/>
        <v>185.1762182</v>
      </c>
      <c r="AB26" s="162">
        <f t="shared" si="16"/>
        <v>0</v>
      </c>
      <c r="AC26" s="153">
        <f t="shared" si="17"/>
        <v>213.0830858</v>
      </c>
      <c r="AD26" s="163">
        <f t="shared" si="18"/>
        <v>-0.04116897044</v>
      </c>
      <c r="AE26" s="155">
        <f t="shared" si="22"/>
        <v>-0.0709032822</v>
      </c>
      <c r="AF26" s="155">
        <f t="shared" si="24"/>
        <v>-0.04241295534</v>
      </c>
      <c r="AG26" s="155">
        <f t="shared" si="19"/>
        <v>0.008792759626</v>
      </c>
      <c r="AH26" s="155">
        <f t="shared" si="26"/>
        <v>0.01077162864</v>
      </c>
      <c r="AI26" s="1"/>
      <c r="AJ26" s="1"/>
      <c r="AK26" s="1"/>
      <c r="AL26" s="165">
        <f t="shared" si="20"/>
        <v>0.04518412518</v>
      </c>
    </row>
    <row r="27" ht="12.75" customHeight="1">
      <c r="A27" s="1"/>
      <c r="B27" s="152">
        <f t="shared" si="2"/>
        <v>42248</v>
      </c>
      <c r="C27" s="153">
        <f>IF(B27="","",SUM('1'!S32,'2'!S32,'3'!S32,'4'!S32,'5'!S32,'6'!S32,'7'!S32,'8'!S32,'9'!S32,'10'!S32,'11'!S32,'12'!S32,'13'!S32,'14'!S32,'15'!S32,'16'!S32,'17'!S32,'18'!S32,'19'!S32,'20'!S32))</f>
        <v>0</v>
      </c>
      <c r="D27" s="153">
        <f>IF(C27="","",SUM('1'!T32,'2'!T32,'3'!T32,'4'!T32,'5'!T32,'6'!T32,'7'!T32,'8'!T32,'9'!T32,'10'!T32,'11'!T32,'12'!T32,'13'!T32,'14'!T32,'15'!T32,'16'!T32,'17'!T32,'18'!T32,'19'!T32,'20'!T32))</f>
        <v>0</v>
      </c>
      <c r="E27" s="154">
        <f t="shared" si="3"/>
        <v>42277</v>
      </c>
      <c r="F27" s="153">
        <f>IF(E27="","",SUM('1'!V32,'2'!V32,'3'!V32,'4'!V32,'5'!V32,'6'!V32,'7'!V32,'8'!V32,'9'!V32,'10'!V32,'11'!V32,'12'!V32,'13'!V32,'14'!V32,'15'!V32,'16'!V32,'17'!V32,'18'!V32,'19'!V32,'20'!V32))</f>
        <v>38614.55</v>
      </c>
      <c r="G27" s="153">
        <f t="shared" si="4"/>
        <v>39457.92</v>
      </c>
      <c r="H27" s="153">
        <f t="shared" si="5"/>
        <v>0</v>
      </c>
      <c r="I27" s="153">
        <f t="shared" si="6"/>
        <v>38614.55</v>
      </c>
      <c r="J27" s="155">
        <f t="shared" si="7"/>
        <v>-0.02137390922</v>
      </c>
      <c r="K27" s="156">
        <f t="shared" si="1"/>
        <v>42277</v>
      </c>
      <c r="L27" s="153">
        <f t="shared" si="8"/>
        <v>10641.1268</v>
      </c>
      <c r="M27" s="155">
        <f t="shared" si="9"/>
        <v>-0.02137390922</v>
      </c>
      <c r="N27" s="155">
        <f t="shared" si="21"/>
        <v>-0.05992771961</v>
      </c>
      <c r="O27" s="155">
        <f t="shared" si="23"/>
        <v>-0.08400255813</v>
      </c>
      <c r="P27" s="155">
        <f t="shared" si="10"/>
        <v>-0.01276908524</v>
      </c>
      <c r="Q27" s="155">
        <f t="shared" si="25"/>
        <v>0.01951527176</v>
      </c>
      <c r="R27" s="1"/>
      <c r="S27" s="1"/>
      <c r="T27" s="1"/>
      <c r="U27" s="157">
        <f t="shared" si="11"/>
        <v>0.03288516761</v>
      </c>
      <c r="V27" s="153">
        <f t="shared" si="12"/>
        <v>0</v>
      </c>
      <c r="W27" s="158">
        <f t="shared" si="13"/>
        <v>1</v>
      </c>
      <c r="X27" s="1"/>
      <c r="Y27" s="160">
        <f t="shared" si="14"/>
        <v>42277</v>
      </c>
      <c r="Z27" s="1"/>
      <c r="AA27" s="161">
        <f t="shared" si="15"/>
        <v>185.1762182</v>
      </c>
      <c r="AB27" s="162">
        <f t="shared" si="16"/>
        <v>0</v>
      </c>
      <c r="AC27" s="153">
        <f t="shared" si="17"/>
        <v>208.5286673</v>
      </c>
      <c r="AD27" s="163">
        <f t="shared" si="18"/>
        <v>-0.02137390922</v>
      </c>
      <c r="AE27" s="155">
        <f t="shared" si="22"/>
        <v>-0.05992771961</v>
      </c>
      <c r="AF27" s="155">
        <f t="shared" si="24"/>
        <v>-0.08400255813</v>
      </c>
      <c r="AG27" s="155">
        <f t="shared" si="19"/>
        <v>-0.01276908524</v>
      </c>
      <c r="AH27" s="155">
        <f t="shared" si="26"/>
        <v>0.01549882022</v>
      </c>
      <c r="AI27" s="1"/>
      <c r="AJ27" s="1"/>
      <c r="AK27" s="1"/>
      <c r="AL27" s="165">
        <f t="shared" si="20"/>
        <v>0.03147416805</v>
      </c>
    </row>
    <row r="28" ht="12.75" customHeight="1">
      <c r="A28" s="1"/>
      <c r="B28" s="152">
        <f t="shared" si="2"/>
        <v>42278</v>
      </c>
      <c r="C28" s="153">
        <f>IF(B28="","",SUM('1'!S33,'2'!S33,'3'!S33,'4'!S33,'5'!S33,'6'!S33,'7'!S33,'8'!S33,'9'!S33,'10'!S33,'11'!S33,'12'!S33,'13'!S33,'14'!S33,'15'!S33,'16'!S33,'17'!S33,'18'!S33,'19'!S33,'20'!S33))</f>
        <v>0</v>
      </c>
      <c r="D28" s="153">
        <f>IF(C28="","",SUM('1'!T33,'2'!T33,'3'!T33,'4'!T33,'5'!T33,'6'!T33,'7'!T33,'8'!T33,'9'!T33,'10'!T33,'11'!T33,'12'!T33,'13'!T33,'14'!T33,'15'!T33,'16'!T33,'17'!T33,'18'!T33,'19'!T33,'20'!T33))</f>
        <v>0</v>
      </c>
      <c r="E28" s="154">
        <f t="shared" si="3"/>
        <v>42308</v>
      </c>
      <c r="F28" s="153">
        <f>IF(E28="","",SUM('1'!V33,'2'!V33,'3'!V33,'4'!V33,'5'!V33,'6'!V33,'7'!V33,'8'!V33,'9'!V33,'10'!V33,'11'!V33,'12'!V33,'13'!V33,'14'!V33,'15'!V33,'16'!V33,'17'!V33,'18'!V33,'19'!V33,'20'!V33))</f>
        <v>40343.04</v>
      </c>
      <c r="G28" s="153">
        <f t="shared" si="4"/>
        <v>38614.55</v>
      </c>
      <c r="H28" s="153">
        <f t="shared" si="5"/>
        <v>0</v>
      </c>
      <c r="I28" s="153">
        <f t="shared" si="6"/>
        <v>40343.04</v>
      </c>
      <c r="J28" s="155">
        <f t="shared" si="7"/>
        <v>0.04476266071</v>
      </c>
      <c r="K28" s="156">
        <f t="shared" si="1"/>
        <v>42308</v>
      </c>
      <c r="L28" s="153">
        <f t="shared" si="8"/>
        <v>11117.45195</v>
      </c>
      <c r="M28" s="155">
        <f t="shared" si="9"/>
        <v>0.04476266071</v>
      </c>
      <c r="N28" s="155">
        <f t="shared" si="21"/>
        <v>-0.01966047427</v>
      </c>
      <c r="O28" s="155">
        <f t="shared" si="23"/>
        <v>-0.03943724884</v>
      </c>
      <c r="P28" s="155">
        <f t="shared" si="10"/>
        <v>0.03142199724</v>
      </c>
      <c r="Q28" s="155">
        <f t="shared" si="25"/>
        <v>0.06824603509</v>
      </c>
      <c r="R28" s="1"/>
      <c r="S28" s="1"/>
      <c r="T28" s="1"/>
      <c r="U28" s="157">
        <f t="shared" si="11"/>
        <v>0.05431688827</v>
      </c>
      <c r="V28" s="153">
        <f t="shared" si="12"/>
        <v>0</v>
      </c>
      <c r="W28" s="158">
        <f t="shared" si="13"/>
        <v>1</v>
      </c>
      <c r="X28" s="1"/>
      <c r="Y28" s="160">
        <f t="shared" si="14"/>
        <v>42308</v>
      </c>
      <c r="Z28" s="1"/>
      <c r="AA28" s="161">
        <f t="shared" si="15"/>
        <v>185.1762182</v>
      </c>
      <c r="AB28" s="162">
        <f t="shared" si="16"/>
        <v>0</v>
      </c>
      <c r="AC28" s="153">
        <f t="shared" si="17"/>
        <v>217.8629652</v>
      </c>
      <c r="AD28" s="163">
        <f t="shared" si="18"/>
        <v>0.04476266071</v>
      </c>
      <c r="AE28" s="155">
        <f t="shared" si="22"/>
        <v>-0.01966047427</v>
      </c>
      <c r="AF28" s="155">
        <f t="shared" si="24"/>
        <v>-0.03943724884</v>
      </c>
      <c r="AG28" s="155">
        <f t="shared" si="19"/>
        <v>0.03142199724</v>
      </c>
      <c r="AH28" s="155">
        <f t="shared" si="26"/>
        <v>0.06403760531</v>
      </c>
      <c r="AI28" s="1"/>
      <c r="AJ28" s="1"/>
      <c r="AK28" s="1"/>
      <c r="AL28" s="165">
        <f t="shared" si="20"/>
        <v>0.05293568111</v>
      </c>
    </row>
    <row r="29" ht="12.75" customHeight="1">
      <c r="A29" s="1"/>
      <c r="B29" s="152">
        <f t="shared" si="2"/>
        <v>42309</v>
      </c>
      <c r="C29" s="153">
        <f>IF(B29="","",SUM('1'!S34,'2'!S34,'3'!S34,'4'!S34,'5'!S34,'6'!S34,'7'!S34,'8'!S34,'9'!S34,'10'!S34,'11'!S34,'12'!S34,'13'!S34,'14'!S34,'15'!S34,'16'!S34,'17'!S34,'18'!S34,'19'!S34,'20'!S34))</f>
        <v>0</v>
      </c>
      <c r="D29" s="153">
        <f>IF(C29="","",SUM('1'!T34,'2'!T34,'3'!T34,'4'!T34,'5'!T34,'6'!T34,'7'!T34,'8'!T34,'9'!T34,'10'!T34,'11'!T34,'12'!T34,'13'!T34,'14'!T34,'15'!T34,'16'!T34,'17'!T34,'18'!T34,'19'!T34,'20'!T34))</f>
        <v>0</v>
      </c>
      <c r="E29" s="154">
        <f t="shared" si="3"/>
        <v>42338</v>
      </c>
      <c r="F29" s="153">
        <f>IF(E29="","",SUM('1'!V34,'2'!V34,'3'!V34,'4'!V34,'5'!V34,'6'!V34,'7'!V34,'8'!V34,'9'!V34,'10'!V34,'11'!V34,'12'!V34,'13'!V34,'14'!V34,'15'!V34,'16'!V34,'17'!V34,'18'!V34,'19'!V34,'20'!V34))</f>
        <v>40926.42</v>
      </c>
      <c r="G29" s="153">
        <f t="shared" si="4"/>
        <v>40343.04</v>
      </c>
      <c r="H29" s="153">
        <f t="shared" si="5"/>
        <v>0</v>
      </c>
      <c r="I29" s="153">
        <f t="shared" si="6"/>
        <v>40926.42</v>
      </c>
      <c r="J29" s="155">
        <f t="shared" si="7"/>
        <v>0.01446048686</v>
      </c>
      <c r="K29" s="156">
        <f t="shared" si="1"/>
        <v>42338</v>
      </c>
      <c r="L29" s="153">
        <f t="shared" si="8"/>
        <v>11278.21572</v>
      </c>
      <c r="M29" s="155">
        <f t="shared" si="9"/>
        <v>0.01446048686</v>
      </c>
      <c r="N29" s="155">
        <f t="shared" si="21"/>
        <v>0.03721686293</v>
      </c>
      <c r="O29" s="155">
        <f t="shared" si="23"/>
        <v>-0.036325217</v>
      </c>
      <c r="P29" s="155">
        <f t="shared" si="10"/>
        <v>0.04633686148</v>
      </c>
      <c r="Q29" s="155">
        <f t="shared" si="25"/>
        <v>0.05556440794</v>
      </c>
      <c r="R29" s="1"/>
      <c r="S29" s="1"/>
      <c r="T29" s="1"/>
      <c r="U29" s="157">
        <f t="shared" si="11"/>
        <v>0.05931052494</v>
      </c>
      <c r="V29" s="153">
        <f t="shared" si="12"/>
        <v>0</v>
      </c>
      <c r="W29" s="158">
        <f t="shared" si="13"/>
        <v>1</v>
      </c>
      <c r="X29" s="1"/>
      <c r="Y29" s="160">
        <f t="shared" si="14"/>
        <v>42338</v>
      </c>
      <c r="Z29" s="1"/>
      <c r="AA29" s="161">
        <f t="shared" si="15"/>
        <v>185.1762182</v>
      </c>
      <c r="AB29" s="162">
        <f t="shared" si="16"/>
        <v>0</v>
      </c>
      <c r="AC29" s="153">
        <f t="shared" si="17"/>
        <v>221.0133698</v>
      </c>
      <c r="AD29" s="163">
        <f t="shared" si="18"/>
        <v>0.01446048686</v>
      </c>
      <c r="AE29" s="155">
        <f t="shared" si="22"/>
        <v>0.03721686293</v>
      </c>
      <c r="AF29" s="155">
        <f t="shared" si="24"/>
        <v>-0.036325217</v>
      </c>
      <c r="AG29" s="155">
        <f t="shared" si="19"/>
        <v>0.04633686148</v>
      </c>
      <c r="AH29" s="155">
        <f t="shared" si="26"/>
        <v>0.05526699843</v>
      </c>
      <c r="AI29" s="1"/>
      <c r="AJ29" s="1"/>
      <c r="AK29" s="1"/>
      <c r="AL29" s="165">
        <f t="shared" si="20"/>
        <v>0.05797919736</v>
      </c>
    </row>
    <row r="30" ht="12.75" customHeight="1">
      <c r="A30" s="1"/>
      <c r="B30" s="152">
        <f t="shared" si="2"/>
        <v>42339</v>
      </c>
      <c r="C30" s="153">
        <f>IF(B30="","",SUM('1'!S35,'2'!S35,'3'!S35,'4'!S35,'5'!S35,'6'!S35,'7'!S35,'8'!S35,'9'!S35,'10'!S35,'11'!S35,'12'!S35,'13'!S35,'14'!S35,'15'!S35,'16'!S35,'17'!S35,'18'!S35,'19'!S35,'20'!S35))</f>
        <v>0</v>
      </c>
      <c r="D30" s="153">
        <f>IF(C30="","",SUM('1'!T35,'2'!T35,'3'!T35,'4'!T35,'5'!T35,'6'!T35,'7'!T35,'8'!T35,'9'!T35,'10'!T35,'11'!T35,'12'!T35,'13'!T35,'14'!T35,'15'!T35,'16'!T35,'17'!T35,'18'!T35,'19'!T35,'20'!T35))</f>
        <v>0</v>
      </c>
      <c r="E30" s="154">
        <f t="shared" si="3"/>
        <v>42369</v>
      </c>
      <c r="F30" s="153">
        <f>IF(E30="","",SUM('1'!V35,'2'!V35,'3'!V35,'4'!V35,'5'!V35,'6'!V35,'7'!V35,'8'!V35,'9'!V35,'10'!V35,'11'!V35,'12'!V35,'13'!V35,'14'!V35,'15'!V35,'16'!V35,'17'!V35,'18'!V35,'19'!V35,'20'!V35))</f>
        <v>41167.84</v>
      </c>
      <c r="G30" s="153">
        <f t="shared" si="4"/>
        <v>40926.42</v>
      </c>
      <c r="H30" s="153">
        <f t="shared" si="5"/>
        <v>0</v>
      </c>
      <c r="I30" s="153">
        <f t="shared" si="6"/>
        <v>41167.84</v>
      </c>
      <c r="J30" s="155">
        <f t="shared" si="7"/>
        <v>0.005898879013</v>
      </c>
      <c r="K30" s="156">
        <f t="shared" si="1"/>
        <v>42369</v>
      </c>
      <c r="L30" s="153">
        <f t="shared" si="8"/>
        <v>11344.74455</v>
      </c>
      <c r="M30" s="155">
        <f t="shared" si="9"/>
        <v>0.005898879013</v>
      </c>
      <c r="N30" s="155">
        <f t="shared" si="21"/>
        <v>0.06612248492</v>
      </c>
      <c r="O30" s="155">
        <f t="shared" si="23"/>
        <v>0.002232195568</v>
      </c>
      <c r="P30" s="155">
        <f t="shared" si="10"/>
        <v>0.05250907603</v>
      </c>
      <c r="Q30" s="155">
        <f t="shared" si="25"/>
        <v>0.05250907603</v>
      </c>
      <c r="R30" s="1"/>
      <c r="S30" s="1"/>
      <c r="T30" s="1"/>
      <c r="U30" s="157">
        <f t="shared" si="11"/>
        <v>0.05987004458</v>
      </c>
      <c r="V30" s="153">
        <f t="shared" si="12"/>
        <v>0</v>
      </c>
      <c r="W30" s="158">
        <f t="shared" si="13"/>
        <v>1</v>
      </c>
      <c r="X30" s="1"/>
      <c r="Y30" s="160">
        <f t="shared" si="14"/>
        <v>42369</v>
      </c>
      <c r="Z30" s="1"/>
      <c r="AA30" s="161">
        <f t="shared" si="15"/>
        <v>185.1762182</v>
      </c>
      <c r="AB30" s="162">
        <f t="shared" si="16"/>
        <v>0</v>
      </c>
      <c r="AC30" s="153">
        <f t="shared" si="17"/>
        <v>222.3171009</v>
      </c>
      <c r="AD30" s="163">
        <f t="shared" si="18"/>
        <v>0.005898879013</v>
      </c>
      <c r="AE30" s="155">
        <f t="shared" si="22"/>
        <v>0.06612248492</v>
      </c>
      <c r="AF30" s="155">
        <f t="shared" si="24"/>
        <v>0.002232195568</v>
      </c>
      <c r="AG30" s="155">
        <f t="shared" si="19"/>
        <v>0.05250907603</v>
      </c>
      <c r="AH30" s="155">
        <f t="shared" si="26"/>
        <v>0.05250907603</v>
      </c>
      <c r="AI30" s="1"/>
      <c r="AJ30" s="1"/>
      <c r="AK30" s="1"/>
      <c r="AL30" s="165">
        <f t="shared" si="20"/>
        <v>0.05858843899</v>
      </c>
    </row>
    <row r="31" ht="12.75" customHeight="1">
      <c r="A31" s="1"/>
      <c r="B31" s="152">
        <f t="shared" si="2"/>
        <v>42370</v>
      </c>
      <c r="C31" s="153">
        <f>IF(B31="","",SUM('1'!S36,'2'!S36,'3'!S36,'4'!S36,'5'!S36,'6'!S36,'7'!S36,'8'!S36,'9'!S36,'10'!S36,'11'!S36,'12'!S36,'13'!S36,'14'!S36,'15'!S36,'16'!S36,'17'!S36,'18'!S36,'19'!S36,'20'!S36))</f>
        <v>0</v>
      </c>
      <c r="D31" s="153">
        <f>IF(C31="","",SUM('1'!T36,'2'!T36,'3'!T36,'4'!T36,'5'!T36,'6'!T36,'7'!T36,'8'!T36,'9'!T36,'10'!T36,'11'!T36,'12'!T36,'13'!T36,'14'!T36,'15'!T36,'16'!T36,'17'!T36,'18'!T36,'19'!T36,'20'!T36))</f>
        <v>0</v>
      </c>
      <c r="E31" s="154">
        <f t="shared" si="3"/>
        <v>42400</v>
      </c>
      <c r="F31" s="153">
        <f>IF(E31="","",SUM('1'!V36,'2'!V36,'3'!V36,'4'!V36,'5'!V36,'6'!V36,'7'!V36,'8'!V36,'9'!V36,'10'!V36,'11'!V36,'12'!V36,'13'!V36,'14'!V36,'15'!V36,'16'!V36,'17'!V36,'18'!V36,'19'!V36,'20'!V36))</f>
        <v>39560.02</v>
      </c>
      <c r="G31" s="153">
        <f t="shared" si="4"/>
        <v>41167.84</v>
      </c>
      <c r="H31" s="153">
        <f t="shared" si="5"/>
        <v>0</v>
      </c>
      <c r="I31" s="153">
        <f t="shared" si="6"/>
        <v>39560.02</v>
      </c>
      <c r="J31" s="155">
        <f t="shared" si="7"/>
        <v>-0.03905524312</v>
      </c>
      <c r="K31" s="156">
        <f t="shared" si="1"/>
        <v>42400</v>
      </c>
      <c r="L31" s="153">
        <f t="shared" si="8"/>
        <v>10901.67279</v>
      </c>
      <c r="M31" s="155">
        <f t="shared" si="9"/>
        <v>-0.03905524312</v>
      </c>
      <c r="N31" s="155">
        <f t="shared" si="21"/>
        <v>-0.019409048</v>
      </c>
      <c r="O31" s="155">
        <f t="shared" si="23"/>
        <v>-0.03868793119</v>
      </c>
      <c r="P31" s="155">
        <f t="shared" si="10"/>
        <v>-0.03905524312</v>
      </c>
      <c r="Q31" s="155">
        <f t="shared" si="25"/>
        <v>-0.005257348042</v>
      </c>
      <c r="R31" s="1"/>
      <c r="S31" s="1"/>
      <c r="T31" s="1"/>
      <c r="U31" s="157">
        <f t="shared" si="11"/>
        <v>0.03903023653</v>
      </c>
      <c r="V31" s="153">
        <f t="shared" si="12"/>
        <v>0</v>
      </c>
      <c r="W31" s="158">
        <f t="shared" si="13"/>
        <v>1</v>
      </c>
      <c r="X31" s="1"/>
      <c r="Y31" s="160">
        <f t="shared" si="14"/>
        <v>42400</v>
      </c>
      <c r="Z31" s="1"/>
      <c r="AA31" s="161">
        <f t="shared" si="15"/>
        <v>185.1762182</v>
      </c>
      <c r="AB31" s="162">
        <f t="shared" si="16"/>
        <v>0</v>
      </c>
      <c r="AC31" s="153">
        <f t="shared" si="17"/>
        <v>213.6344525</v>
      </c>
      <c r="AD31" s="163">
        <f t="shared" si="18"/>
        <v>-0.03905524312</v>
      </c>
      <c r="AE31" s="155">
        <f t="shared" si="22"/>
        <v>-0.019409048</v>
      </c>
      <c r="AF31" s="155">
        <f t="shared" si="24"/>
        <v>-0.03868793119</v>
      </c>
      <c r="AG31" s="155">
        <f t="shared" si="19"/>
        <v>-0.03905524312</v>
      </c>
      <c r="AH31" s="155">
        <f t="shared" si="26"/>
        <v>-0.005257348042</v>
      </c>
      <c r="AI31" s="1"/>
      <c r="AJ31" s="1"/>
      <c r="AK31" s="1"/>
      <c r="AL31" s="165">
        <f t="shared" si="20"/>
        <v>0.03782112824</v>
      </c>
    </row>
    <row r="32" ht="12.75" customHeight="1">
      <c r="A32" s="1"/>
      <c r="B32" s="152">
        <f t="shared" si="2"/>
        <v>42401</v>
      </c>
      <c r="C32" s="153">
        <f>IF(B32="","",SUM('1'!S37,'2'!S37,'3'!S37,'4'!S37,'5'!S37,'6'!S37,'7'!S37,'8'!S37,'9'!S37,'10'!S37,'11'!S37,'12'!S37,'13'!S37,'14'!S37,'15'!S37,'16'!S37,'17'!S37,'18'!S37,'19'!S37,'20'!S37))</f>
        <v>0</v>
      </c>
      <c r="D32" s="153">
        <f>IF(C32="","",SUM('1'!T37,'2'!T37,'3'!T37,'4'!T37,'5'!T37,'6'!T37,'7'!T37,'8'!T37,'9'!T37,'10'!T37,'11'!T37,'12'!T37,'13'!T37,'14'!T37,'15'!T37,'16'!T37,'17'!T37,'18'!T37,'19'!T37,'20'!T37))</f>
        <v>0</v>
      </c>
      <c r="E32" s="154">
        <f t="shared" si="3"/>
        <v>42429</v>
      </c>
      <c r="F32" s="153">
        <f>IF(E32="","",SUM('1'!V37,'2'!V37,'3'!V37,'4'!V37,'5'!V37,'6'!V37,'7'!V37,'8'!V37,'9'!V37,'10'!V37,'11'!V37,'12'!V37,'13'!V37,'14'!V37,'15'!V37,'16'!V37,'17'!V37,'18'!V37,'19'!V37,'20'!V37))</f>
        <v>40200</v>
      </c>
      <c r="G32" s="153">
        <f t="shared" si="4"/>
        <v>39560.02</v>
      </c>
      <c r="H32" s="153">
        <f t="shared" si="5"/>
        <v>0</v>
      </c>
      <c r="I32" s="153">
        <f t="shared" si="6"/>
        <v>40200</v>
      </c>
      <c r="J32" s="155">
        <f t="shared" si="7"/>
        <v>0.01617744379</v>
      </c>
      <c r="K32" s="156">
        <f t="shared" si="1"/>
        <v>42429</v>
      </c>
      <c r="L32" s="153">
        <f t="shared" si="8"/>
        <v>11078.03399</v>
      </c>
      <c r="M32" s="155">
        <f t="shared" si="9"/>
        <v>0.01617744379</v>
      </c>
      <c r="N32" s="155">
        <f t="shared" si="21"/>
        <v>-0.01774941468</v>
      </c>
      <c r="O32" s="155">
        <f t="shared" si="23"/>
        <v>0.01880687071</v>
      </c>
      <c r="P32" s="155">
        <f t="shared" si="10"/>
        <v>-0.02350961333</v>
      </c>
      <c r="Q32" s="155">
        <f t="shared" si="25"/>
        <v>-0.02440373959</v>
      </c>
      <c r="R32" s="1"/>
      <c r="S32" s="1"/>
      <c r="T32" s="1"/>
      <c r="U32" s="157">
        <f t="shared" si="11"/>
        <v>0.04472834031</v>
      </c>
      <c r="V32" s="153">
        <f t="shared" si="12"/>
        <v>0</v>
      </c>
      <c r="W32" s="158">
        <f t="shared" si="13"/>
        <v>1</v>
      </c>
      <c r="X32" s="1"/>
      <c r="Y32" s="160">
        <f t="shared" si="14"/>
        <v>42429</v>
      </c>
      <c r="Z32" s="1"/>
      <c r="AA32" s="161">
        <f t="shared" si="15"/>
        <v>185.1762182</v>
      </c>
      <c r="AB32" s="162">
        <f t="shared" si="16"/>
        <v>0</v>
      </c>
      <c r="AC32" s="153">
        <f t="shared" si="17"/>
        <v>217.0905118</v>
      </c>
      <c r="AD32" s="163">
        <f t="shared" si="18"/>
        <v>0.01617744379</v>
      </c>
      <c r="AE32" s="155">
        <f t="shared" si="22"/>
        <v>-0.01774941468</v>
      </c>
      <c r="AF32" s="155">
        <f t="shared" si="24"/>
        <v>0.01880687071</v>
      </c>
      <c r="AG32" s="155">
        <f t="shared" si="19"/>
        <v>-0.02350961333</v>
      </c>
      <c r="AH32" s="155">
        <f t="shared" si="26"/>
        <v>-0.02440373959</v>
      </c>
      <c r="AI32" s="1"/>
      <c r="AJ32" s="1"/>
      <c r="AK32" s="1"/>
      <c r="AL32" s="165">
        <f t="shared" si="20"/>
        <v>0.04355670748</v>
      </c>
    </row>
    <row r="33" ht="12.75" customHeight="1">
      <c r="A33" s="1"/>
      <c r="B33" s="152">
        <f t="shared" si="2"/>
        <v>42430</v>
      </c>
      <c r="C33" s="153">
        <f>IF(B33="","",SUM('1'!S38,'2'!S38,'3'!S38,'4'!S38,'5'!S38,'6'!S38,'7'!S38,'8'!S38,'9'!S38,'10'!S38,'11'!S38,'12'!S38,'13'!S38,'14'!S38,'15'!S38,'16'!S38,'17'!S38,'18'!S38,'19'!S38,'20'!S38))</f>
        <v>0</v>
      </c>
      <c r="D33" s="153">
        <f>IF(C33="","",SUM('1'!T38,'2'!T38,'3'!T38,'4'!T38,'5'!T38,'6'!T38,'7'!T38,'8'!T38,'9'!T38,'10'!T38,'11'!T38,'12'!T38,'13'!T38,'14'!T38,'15'!T38,'16'!T38,'17'!T38,'18'!T38,'19'!T38,'20'!T38))</f>
        <v>0</v>
      </c>
      <c r="E33" s="154">
        <f t="shared" si="3"/>
        <v>42460</v>
      </c>
      <c r="F33" s="153">
        <f>IF(E33="","",SUM('1'!V38,'2'!V38,'3'!V38,'4'!V38,'5'!V38,'6'!V38,'7'!V38,'8'!V38,'9'!V38,'10'!V38,'11'!V38,'12'!V38,'13'!V38,'14'!V38,'15'!V38,'16'!V38,'17'!V38,'18'!V38,'19'!V38,'20'!V38))</f>
        <v>41472.19</v>
      </c>
      <c r="G33" s="153">
        <f t="shared" si="4"/>
        <v>40200</v>
      </c>
      <c r="H33" s="153">
        <f t="shared" si="5"/>
        <v>0</v>
      </c>
      <c r="I33" s="153">
        <f t="shared" si="6"/>
        <v>41472.19</v>
      </c>
      <c r="J33" s="155">
        <f t="shared" si="7"/>
        <v>0.03164651741</v>
      </c>
      <c r="K33" s="156">
        <f t="shared" si="1"/>
        <v>42460</v>
      </c>
      <c r="L33" s="153">
        <f t="shared" si="8"/>
        <v>11428.61519</v>
      </c>
      <c r="M33" s="155">
        <f t="shared" si="9"/>
        <v>0.03164651741</v>
      </c>
      <c r="N33" s="155">
        <f t="shared" si="21"/>
        <v>0.007392906696</v>
      </c>
      <c r="O33" s="155">
        <f t="shared" si="23"/>
        <v>0.07400422898</v>
      </c>
      <c r="P33" s="155">
        <f t="shared" si="10"/>
        <v>0.007392906696</v>
      </c>
      <c r="Q33" s="155">
        <f t="shared" si="25"/>
        <v>-0.0162148737</v>
      </c>
      <c r="R33" s="1"/>
      <c r="S33" s="1"/>
      <c r="T33" s="1"/>
      <c r="U33" s="157">
        <f t="shared" si="11"/>
        <v>0.0567504549</v>
      </c>
      <c r="V33" s="153">
        <f t="shared" si="12"/>
        <v>0</v>
      </c>
      <c r="W33" s="158">
        <f t="shared" si="13"/>
        <v>1</v>
      </c>
      <c r="X33" s="1"/>
      <c r="Y33" s="160">
        <f t="shared" si="14"/>
        <v>42460</v>
      </c>
      <c r="Z33" s="1"/>
      <c r="AA33" s="161">
        <f t="shared" si="15"/>
        <v>185.1762182</v>
      </c>
      <c r="AB33" s="162">
        <f t="shared" si="16"/>
        <v>0</v>
      </c>
      <c r="AC33" s="153">
        <f t="shared" si="17"/>
        <v>223.9606705</v>
      </c>
      <c r="AD33" s="163">
        <f t="shared" si="18"/>
        <v>0.03164651741</v>
      </c>
      <c r="AE33" s="155">
        <f t="shared" si="22"/>
        <v>0.007392906696</v>
      </c>
      <c r="AF33" s="155">
        <f t="shared" si="24"/>
        <v>0.07400422898</v>
      </c>
      <c r="AG33" s="155">
        <f t="shared" si="19"/>
        <v>0.007392906696</v>
      </c>
      <c r="AH33" s="155">
        <f t="shared" si="26"/>
        <v>-0.0162148737</v>
      </c>
      <c r="AI33" s="1"/>
      <c r="AJ33" s="1"/>
      <c r="AK33" s="1"/>
      <c r="AL33" s="165">
        <f t="shared" si="20"/>
        <v>0.05560424075</v>
      </c>
    </row>
    <row r="34" ht="12.75" customHeight="1">
      <c r="A34" s="1"/>
      <c r="B34" s="152">
        <f t="shared" si="2"/>
        <v>42461</v>
      </c>
      <c r="C34" s="153">
        <f>IF(B34="","",SUM('1'!S39,'2'!S39,'3'!S39,'4'!S39,'5'!S39,'6'!S39,'7'!S39,'8'!S39,'9'!S39,'10'!S39,'11'!S39,'12'!S39,'13'!S39,'14'!S39,'15'!S39,'16'!S39,'17'!S39,'18'!S39,'19'!S39,'20'!S39))</f>
        <v>0</v>
      </c>
      <c r="D34" s="153">
        <f>IF(C34="","",SUM('1'!T39,'2'!T39,'3'!T39,'4'!T39,'5'!T39,'6'!T39,'7'!T39,'8'!T39,'9'!T39,'10'!T39,'11'!T39,'12'!T39,'13'!T39,'14'!T39,'15'!T39,'16'!T39,'17'!T39,'18'!T39,'19'!T39,'20'!T39))</f>
        <v>0</v>
      </c>
      <c r="E34" s="154">
        <f t="shared" si="3"/>
        <v>42490</v>
      </c>
      <c r="F34" s="153">
        <f>IF(E34="","",SUM('1'!V39,'2'!V39,'3'!V39,'4'!V39,'5'!V39,'6'!V39,'7'!V39,'8'!V39,'9'!V39,'10'!V39,'11'!V39,'12'!V39,'13'!V39,'14'!V39,'15'!V39,'16'!V39,'17'!V39,'18'!V39,'19'!V39,'20'!V39))</f>
        <v>41109.15</v>
      </c>
      <c r="G34" s="153">
        <f t="shared" si="4"/>
        <v>41472.19</v>
      </c>
      <c r="H34" s="153">
        <f t="shared" si="5"/>
        <v>0</v>
      </c>
      <c r="I34" s="153">
        <f t="shared" si="6"/>
        <v>41109.15</v>
      </c>
      <c r="J34" s="155">
        <f t="shared" si="7"/>
        <v>-0.00875381792</v>
      </c>
      <c r="K34" s="156">
        <f t="shared" si="1"/>
        <v>42490</v>
      </c>
      <c r="L34" s="153">
        <f t="shared" si="8"/>
        <v>11328.57117</v>
      </c>
      <c r="M34" s="155">
        <f t="shared" si="9"/>
        <v>-0.00875381792</v>
      </c>
      <c r="N34" s="155">
        <f t="shared" si="21"/>
        <v>0.03915897919</v>
      </c>
      <c r="O34" s="155">
        <f t="shared" si="23"/>
        <v>0.01898989268</v>
      </c>
      <c r="P34" s="155">
        <f t="shared" si="10"/>
        <v>-0.001425627383</v>
      </c>
      <c r="Q34" s="155">
        <f t="shared" si="25"/>
        <v>-0.02119626528</v>
      </c>
      <c r="R34" s="1"/>
      <c r="S34" s="1"/>
      <c r="T34" s="1"/>
      <c r="U34" s="157">
        <f t="shared" si="11"/>
        <v>0.05107689974</v>
      </c>
      <c r="V34" s="153">
        <f t="shared" si="12"/>
        <v>0</v>
      </c>
      <c r="W34" s="158">
        <f t="shared" si="13"/>
        <v>1</v>
      </c>
      <c r="X34" s="1"/>
      <c r="Y34" s="160">
        <f t="shared" si="14"/>
        <v>42490</v>
      </c>
      <c r="Z34" s="1"/>
      <c r="AA34" s="161">
        <f t="shared" si="15"/>
        <v>185.1762182</v>
      </c>
      <c r="AB34" s="162">
        <f t="shared" si="16"/>
        <v>0</v>
      </c>
      <c r="AC34" s="153">
        <f t="shared" si="17"/>
        <v>222.0001596</v>
      </c>
      <c r="AD34" s="163">
        <f t="shared" si="18"/>
        <v>-0.00875381792</v>
      </c>
      <c r="AE34" s="155">
        <f t="shared" si="22"/>
        <v>0.03915897919</v>
      </c>
      <c r="AF34" s="155">
        <f t="shared" si="24"/>
        <v>0.01898989268</v>
      </c>
      <c r="AG34" s="155">
        <f t="shared" si="19"/>
        <v>-0.001425627383</v>
      </c>
      <c r="AH34" s="155">
        <f t="shared" si="26"/>
        <v>-0.02119626528</v>
      </c>
      <c r="AI34" s="1"/>
      <c r="AJ34" s="1"/>
      <c r="AK34" s="1"/>
      <c r="AL34" s="165">
        <f t="shared" si="20"/>
        <v>0.04997548645</v>
      </c>
    </row>
    <row r="35" ht="12.75" customHeight="1">
      <c r="A35" s="1"/>
      <c r="B35" s="152">
        <f t="shared" si="2"/>
        <v>42491</v>
      </c>
      <c r="C35" s="153">
        <f>IF(B35="","",SUM('1'!S40,'2'!S40,'3'!S40,'4'!S40,'5'!S40,'6'!S40,'7'!S40,'8'!S40,'9'!S40,'10'!S40,'11'!S40,'12'!S40,'13'!S40,'14'!S40,'15'!S40,'16'!S40,'17'!S40,'18'!S40,'19'!S40,'20'!S40))</f>
        <v>0</v>
      </c>
      <c r="D35" s="153">
        <f>IF(C35="","",SUM('1'!T40,'2'!T40,'3'!T40,'4'!T40,'5'!T40,'6'!T40,'7'!T40,'8'!T40,'9'!T40,'10'!T40,'11'!T40,'12'!T40,'13'!T40,'14'!T40,'15'!T40,'16'!T40,'17'!T40,'18'!T40,'19'!T40,'20'!T40))</f>
        <v>0</v>
      </c>
      <c r="E35" s="154">
        <f t="shared" si="3"/>
        <v>42521</v>
      </c>
      <c r="F35" s="153">
        <f>IF(E35="","",SUM('1'!V40,'2'!V40,'3'!V40,'4'!V40,'5'!V40,'6'!V40,'7'!V40,'8'!V40,'9'!V40,'10'!V40,'11'!V40,'12'!V40,'13'!V40,'14'!V40,'15'!V40,'16'!V40,'17'!V40,'18'!V40,'19'!V40,'20'!V40))</f>
        <v>41773.66</v>
      </c>
      <c r="G35" s="153">
        <f t="shared" si="4"/>
        <v>41109.15</v>
      </c>
      <c r="H35" s="153">
        <f t="shared" si="5"/>
        <v>0</v>
      </c>
      <c r="I35" s="153">
        <f t="shared" si="6"/>
        <v>41773.66</v>
      </c>
      <c r="J35" s="155">
        <f t="shared" si="7"/>
        <v>0.01616452785</v>
      </c>
      <c r="K35" s="156">
        <f t="shared" si="1"/>
        <v>42521</v>
      </c>
      <c r="L35" s="153">
        <f t="shared" si="8"/>
        <v>11511.69217</v>
      </c>
      <c r="M35" s="155">
        <f t="shared" si="9"/>
        <v>0.01616452785</v>
      </c>
      <c r="N35" s="155">
        <f t="shared" si="21"/>
        <v>0.03914577114</v>
      </c>
      <c r="O35" s="155">
        <f t="shared" si="23"/>
        <v>0.02070154194</v>
      </c>
      <c r="P35" s="155">
        <f t="shared" si="10"/>
        <v>0.01471585587</v>
      </c>
      <c r="Q35" s="155">
        <f t="shared" si="25"/>
        <v>-0.01637566307</v>
      </c>
      <c r="R35" s="1"/>
      <c r="S35" s="1"/>
      <c r="T35" s="1"/>
      <c r="U35" s="157">
        <f t="shared" si="11"/>
        <v>0.05594090699</v>
      </c>
      <c r="V35" s="153">
        <f t="shared" si="12"/>
        <v>0</v>
      </c>
      <c r="W35" s="158">
        <f t="shared" si="13"/>
        <v>1</v>
      </c>
      <c r="X35" s="1"/>
      <c r="Y35" s="160">
        <f t="shared" si="14"/>
        <v>42521</v>
      </c>
      <c r="Z35" s="1"/>
      <c r="AA35" s="161">
        <f t="shared" si="15"/>
        <v>185.1762182</v>
      </c>
      <c r="AB35" s="162">
        <f t="shared" si="16"/>
        <v>0</v>
      </c>
      <c r="AC35" s="153">
        <f t="shared" si="17"/>
        <v>225.5886873</v>
      </c>
      <c r="AD35" s="163">
        <f t="shared" si="18"/>
        <v>0.01616452785</v>
      </c>
      <c r="AE35" s="155">
        <f t="shared" si="22"/>
        <v>0.03914577114</v>
      </c>
      <c r="AF35" s="155">
        <f t="shared" si="24"/>
        <v>0.02070154194</v>
      </c>
      <c r="AG35" s="155">
        <f t="shared" si="19"/>
        <v>0.01471585587</v>
      </c>
      <c r="AH35" s="155">
        <f t="shared" si="26"/>
        <v>-0.01637566307</v>
      </c>
      <c r="AI35" s="1"/>
      <c r="AJ35" s="1"/>
      <c r="AK35" s="1"/>
      <c r="AL35" s="165">
        <f t="shared" si="20"/>
        <v>0.05486954342</v>
      </c>
    </row>
    <row r="36" ht="12.75" customHeight="1">
      <c r="A36" s="1"/>
      <c r="B36" s="152">
        <f t="shared" si="2"/>
        <v>42522</v>
      </c>
      <c r="C36" s="153">
        <f>IF(B36="","",SUM('1'!S41,'2'!S41,'3'!S41,'4'!S41,'5'!S41,'6'!S41,'7'!S41,'8'!S41,'9'!S41,'10'!S41,'11'!S41,'12'!S41,'13'!S41,'14'!S41,'15'!S41,'16'!S41,'17'!S41,'18'!S41,'19'!S41,'20'!S41))</f>
        <v>0</v>
      </c>
      <c r="D36" s="153">
        <f>IF(C36="","",SUM('1'!T41,'2'!T41,'3'!T41,'4'!T41,'5'!T41,'6'!T41,'7'!T41,'8'!T41,'9'!T41,'10'!T41,'11'!T41,'12'!T41,'13'!T41,'14'!T41,'15'!T41,'16'!T41,'17'!T41,'18'!T41,'19'!T41,'20'!T41))</f>
        <v>0</v>
      </c>
      <c r="E36" s="154">
        <f t="shared" si="3"/>
        <v>42551</v>
      </c>
      <c r="F36" s="153">
        <f>IF(E36="","",SUM('1'!V41,'2'!V41,'3'!V41,'4'!V41,'5'!V41,'6'!V41,'7'!V41,'8'!V41,'9'!V41,'10'!V41,'11'!V41,'12'!V41,'13'!V41,'14'!V41,'15'!V41,'16'!V41,'17'!V41,'18'!V41,'19'!V41,'20'!V41))</f>
        <v>41773.66</v>
      </c>
      <c r="G36" s="153">
        <f t="shared" si="4"/>
        <v>41773.66</v>
      </c>
      <c r="H36" s="153">
        <f t="shared" si="5"/>
        <v>0</v>
      </c>
      <c r="I36" s="153">
        <f t="shared" si="6"/>
        <v>41773.66</v>
      </c>
      <c r="J36" s="155">
        <f t="shared" si="7"/>
        <v>0</v>
      </c>
      <c r="K36" s="156">
        <f t="shared" si="1"/>
        <v>42551</v>
      </c>
      <c r="L36" s="153">
        <f t="shared" si="8"/>
        <v>11511.69217</v>
      </c>
      <c r="M36" s="155">
        <f t="shared" si="9"/>
        <v>0</v>
      </c>
      <c r="N36" s="155">
        <f t="shared" si="21"/>
        <v>0.007269208595</v>
      </c>
      <c r="O36" s="155">
        <f t="shared" si="23"/>
        <v>0.01471585587</v>
      </c>
      <c r="P36" s="155">
        <f t="shared" si="10"/>
        <v>0.01471585587</v>
      </c>
      <c r="Q36" s="155">
        <f t="shared" si="25"/>
        <v>0.01698090011</v>
      </c>
      <c r="R36" s="1"/>
      <c r="S36" s="1"/>
      <c r="T36" s="1"/>
      <c r="U36" s="157">
        <f t="shared" si="11"/>
        <v>0.05411500686</v>
      </c>
      <c r="V36" s="153">
        <f t="shared" si="12"/>
        <v>-2000</v>
      </c>
      <c r="W36" s="158">
        <f t="shared" si="13"/>
        <v>1</v>
      </c>
      <c r="X36" s="1"/>
      <c r="Y36" s="160">
        <f t="shared" si="14"/>
        <v>42551</v>
      </c>
      <c r="Z36" s="1"/>
      <c r="AA36" s="161">
        <f t="shared" si="15"/>
        <v>185.1762182</v>
      </c>
      <c r="AB36" s="162">
        <f t="shared" si="16"/>
        <v>0</v>
      </c>
      <c r="AC36" s="153">
        <f t="shared" si="17"/>
        <v>225.5886873</v>
      </c>
      <c r="AD36" s="163">
        <f t="shared" si="18"/>
        <v>0</v>
      </c>
      <c r="AE36" s="155">
        <f t="shared" si="22"/>
        <v>0.007269208595</v>
      </c>
      <c r="AF36" s="155">
        <f t="shared" si="24"/>
        <v>0.01471585587</v>
      </c>
      <c r="AG36" s="155">
        <f t="shared" si="19"/>
        <v>0.01471585587</v>
      </c>
      <c r="AH36" s="155">
        <f t="shared" si="26"/>
        <v>0.01698090011</v>
      </c>
      <c r="AI36" s="1"/>
      <c r="AJ36" s="1"/>
      <c r="AK36" s="1"/>
      <c r="AL36" s="165">
        <f t="shared" si="20"/>
        <v>0.05307948412</v>
      </c>
    </row>
    <row r="37" ht="12.75" customHeight="1">
      <c r="A37" s="1"/>
      <c r="B37" s="152">
        <f t="shared" si="2"/>
        <v>42552</v>
      </c>
      <c r="C37" s="153">
        <f>IF(B37="","",SUM('1'!S42,'2'!S42,'3'!S42,'4'!S42,'5'!S42,'6'!S42,'7'!S42,'8'!S42,'9'!S42,'10'!S42,'11'!S42,'12'!S42,'13'!S42,'14'!S42,'15'!S42,'16'!S42,'17'!S42,'18'!S42,'19'!S42,'20'!S42))</f>
        <v>4000</v>
      </c>
      <c r="D37" s="153">
        <f>IF(C37="","",SUM('1'!T42,'2'!T42,'3'!T42,'4'!T42,'5'!T42,'6'!T42,'7'!T42,'8'!T42,'9'!T42,'10'!T42,'11'!T42,'12'!T42,'13'!T42,'14'!T42,'15'!T42,'16'!T42,'17'!T42,'18'!T42,'19'!T42,'20'!T42))</f>
        <v>0</v>
      </c>
      <c r="E37" s="154">
        <f t="shared" si="3"/>
        <v>42582</v>
      </c>
      <c r="F37" s="153">
        <f>IF(E37="","",SUM('1'!V42,'2'!V42,'3'!V42,'4'!V42,'5'!V42,'6'!V42,'7'!V42,'8'!V42,'9'!V42,'10'!V42,'11'!V42,'12'!V42,'13'!V42,'14'!V42,'15'!V42,'16'!V42,'17'!V42,'18'!V42,'19'!V42,'20'!V42))</f>
        <v>45816.34</v>
      </c>
      <c r="G37" s="153">
        <f t="shared" si="4"/>
        <v>41773.66</v>
      </c>
      <c r="H37" s="153">
        <f t="shared" si="5"/>
        <v>4000</v>
      </c>
      <c r="I37" s="153">
        <f t="shared" si="6"/>
        <v>45816.34</v>
      </c>
      <c r="J37" s="155">
        <f t="shared" si="7"/>
        <v>0.0009750155687</v>
      </c>
      <c r="K37" s="156">
        <f t="shared" si="1"/>
        <v>42582</v>
      </c>
      <c r="L37" s="153">
        <f t="shared" si="8"/>
        <v>11522.91625</v>
      </c>
      <c r="M37" s="155">
        <f t="shared" si="9"/>
        <v>0.0009750155687</v>
      </c>
      <c r="N37" s="155">
        <f t="shared" si="21"/>
        <v>0.01715530408</v>
      </c>
      <c r="O37" s="155">
        <f t="shared" si="23"/>
        <v>0.05698606747</v>
      </c>
      <c r="P37" s="155">
        <f t="shared" si="10"/>
        <v>0.01570521963</v>
      </c>
      <c r="Q37" s="155">
        <f t="shared" si="25"/>
        <v>0.01609346322</v>
      </c>
      <c r="R37" s="1"/>
      <c r="S37" s="1"/>
      <c r="T37" s="1"/>
      <c r="U37" s="157">
        <f t="shared" si="11"/>
        <v>0.05283056743</v>
      </c>
      <c r="V37" s="153">
        <f t="shared" si="12"/>
        <v>-2000</v>
      </c>
      <c r="W37" s="158">
        <f t="shared" si="13"/>
        <v>1</v>
      </c>
      <c r="X37" s="1"/>
      <c r="Y37" s="160">
        <f t="shared" si="14"/>
        <v>42582</v>
      </c>
      <c r="Z37" s="1"/>
      <c r="AA37" s="161">
        <f t="shared" si="15"/>
        <v>202.9076038</v>
      </c>
      <c r="AB37" s="162">
        <f t="shared" si="16"/>
        <v>17.73138559</v>
      </c>
      <c r="AC37" s="153">
        <f t="shared" si="17"/>
        <v>225.7990294</v>
      </c>
      <c r="AD37" s="163">
        <f t="shared" si="18"/>
        <v>0.0009324139691</v>
      </c>
      <c r="AE37" s="155">
        <f t="shared" si="22"/>
        <v>0.01711201385</v>
      </c>
      <c r="AF37" s="155">
        <f t="shared" si="24"/>
        <v>0.05694108203</v>
      </c>
      <c r="AG37" s="155">
        <f t="shared" si="19"/>
        <v>0.01566199111</v>
      </c>
      <c r="AH37" s="155">
        <f t="shared" si="26"/>
        <v>0.01605021818</v>
      </c>
      <c r="AI37" s="1"/>
      <c r="AJ37" s="1"/>
      <c r="AK37" s="1"/>
      <c r="AL37" s="165">
        <f t="shared" si="20"/>
        <v>0.05181090675</v>
      </c>
    </row>
    <row r="38" ht="12.75" customHeight="1">
      <c r="A38" s="1"/>
      <c r="B38" s="152">
        <f t="shared" si="2"/>
        <v>42583</v>
      </c>
      <c r="C38" s="153">
        <f>IF(B38="","",SUM('1'!S43,'2'!S43,'3'!S43,'4'!S43,'5'!S43,'6'!S43,'7'!S43,'8'!S43,'9'!S43,'10'!S43,'11'!S43,'12'!S43,'13'!S43,'14'!S43,'15'!S43,'16'!S43,'17'!S43,'18'!S43,'19'!S43,'20'!S43))</f>
        <v>0</v>
      </c>
      <c r="D38" s="153">
        <f>IF(C38="","",SUM('1'!T43,'2'!T43,'3'!T43,'4'!T43,'5'!T43,'6'!T43,'7'!T43,'8'!T43,'9'!T43,'10'!T43,'11'!T43,'12'!T43,'13'!T43,'14'!T43,'15'!T43,'16'!T43,'17'!T43,'18'!T43,'19'!T43,'20'!T43))</f>
        <v>0</v>
      </c>
      <c r="E38" s="154">
        <f t="shared" si="3"/>
        <v>42613</v>
      </c>
      <c r="F38" s="153">
        <f>IF(E38="","",SUM('1'!V43,'2'!V43,'3'!V43,'4'!V43,'5'!V43,'6'!V43,'7'!V43,'8'!V43,'9'!V43,'10'!V43,'11'!V43,'12'!V43,'13'!V43,'14'!V43,'15'!V43,'16'!V43,'17'!V43,'18'!V43,'19'!V43,'20'!V43))</f>
        <v>46609.53</v>
      </c>
      <c r="G38" s="153">
        <f t="shared" si="4"/>
        <v>45816.34</v>
      </c>
      <c r="H38" s="153">
        <f t="shared" si="5"/>
        <v>0</v>
      </c>
      <c r="I38" s="153">
        <f t="shared" si="6"/>
        <v>46609.53</v>
      </c>
      <c r="J38" s="155">
        <f t="shared" si="7"/>
        <v>0.01731238244</v>
      </c>
      <c r="K38" s="156">
        <f t="shared" si="1"/>
        <v>42613</v>
      </c>
      <c r="L38" s="153">
        <f t="shared" si="8"/>
        <v>11722.40539</v>
      </c>
      <c r="M38" s="155">
        <f t="shared" si="9"/>
        <v>0.01731238244</v>
      </c>
      <c r="N38" s="155">
        <f t="shared" si="21"/>
        <v>0.01830427785</v>
      </c>
      <c r="O38" s="155">
        <f t="shared" si="23"/>
        <v>0.05816658407</v>
      </c>
      <c r="P38" s="155">
        <f t="shared" si="10"/>
        <v>0.03328949684</v>
      </c>
      <c r="Q38" s="155">
        <f t="shared" si="25"/>
        <v>0.0780673862</v>
      </c>
      <c r="R38" s="1"/>
      <c r="S38" s="1"/>
      <c r="T38" s="1"/>
      <c r="U38" s="157">
        <f t="shared" si="11"/>
        <v>0.05758611896</v>
      </c>
      <c r="V38" s="153">
        <f t="shared" si="12"/>
        <v>0</v>
      </c>
      <c r="W38" s="158">
        <f t="shared" si="13"/>
        <v>1</v>
      </c>
      <c r="X38" s="1"/>
      <c r="Y38" s="160">
        <f t="shared" si="14"/>
        <v>42613</v>
      </c>
      <c r="Z38" s="1"/>
      <c r="AA38" s="161">
        <f t="shared" si="15"/>
        <v>202.9076038</v>
      </c>
      <c r="AB38" s="162">
        <f t="shared" si="16"/>
        <v>0</v>
      </c>
      <c r="AC38" s="153">
        <f t="shared" si="17"/>
        <v>229.7081485</v>
      </c>
      <c r="AD38" s="163">
        <f t="shared" si="18"/>
        <v>0.01731238244</v>
      </c>
      <c r="AE38" s="155">
        <f t="shared" si="22"/>
        <v>0.01826093871</v>
      </c>
      <c r="AF38" s="155">
        <f t="shared" si="24"/>
        <v>0.05812154839</v>
      </c>
      <c r="AG38" s="155">
        <f t="shared" si="19"/>
        <v>0.03324551993</v>
      </c>
      <c r="AH38" s="155">
        <f t="shared" si="26"/>
        <v>0.07802150354</v>
      </c>
      <c r="AI38" s="1"/>
      <c r="AJ38" s="1"/>
      <c r="AK38" s="1"/>
      <c r="AL38" s="165">
        <f t="shared" si="20"/>
        <v>0.05659248705</v>
      </c>
    </row>
    <row r="39" ht="12.75" customHeight="1">
      <c r="A39" s="1"/>
      <c r="B39" s="152">
        <f t="shared" si="2"/>
        <v>42614</v>
      </c>
      <c r="C39" s="153">
        <f>IF(B39="","",SUM('1'!S44,'2'!S44,'3'!S44,'4'!S44,'5'!S44,'6'!S44,'7'!S44,'8'!S44,'9'!S44,'10'!S44,'11'!S44,'12'!S44,'13'!S44,'14'!S44,'15'!S44,'16'!S44,'17'!S44,'18'!S44,'19'!S44,'20'!S44))</f>
        <v>0</v>
      </c>
      <c r="D39" s="153">
        <f>IF(C39="","",SUM('1'!T44,'2'!T44,'3'!T44,'4'!T44,'5'!T44,'6'!T44,'7'!T44,'8'!T44,'9'!T44,'10'!T44,'11'!T44,'12'!T44,'13'!T44,'14'!T44,'15'!T44,'16'!T44,'17'!T44,'18'!T44,'19'!T44,'20'!T44))</f>
        <v>0</v>
      </c>
      <c r="E39" s="154">
        <f t="shared" si="3"/>
        <v>42643</v>
      </c>
      <c r="F39" s="153">
        <f>IF(E39="","",SUM('1'!V44,'2'!V44,'3'!V44,'4'!V44,'5'!V44,'6'!V44,'7'!V44,'8'!V44,'9'!V44,'10'!V44,'11'!V44,'12'!V44,'13'!V44,'14'!V44,'15'!V44,'16'!V44,'17'!V44,'18'!V44,'19'!V44,'20'!V44))</f>
        <v>47041.77</v>
      </c>
      <c r="G39" s="153">
        <f t="shared" si="4"/>
        <v>46609.53</v>
      </c>
      <c r="H39" s="153">
        <f t="shared" si="5"/>
        <v>0</v>
      </c>
      <c r="I39" s="153">
        <f t="shared" si="6"/>
        <v>47041.77</v>
      </c>
      <c r="J39" s="155">
        <f t="shared" si="7"/>
        <v>0.009273639962</v>
      </c>
      <c r="K39" s="156">
        <f t="shared" si="1"/>
        <v>42643</v>
      </c>
      <c r="L39" s="153">
        <f t="shared" si="8"/>
        <v>11831.11475</v>
      </c>
      <c r="M39" s="155">
        <f t="shared" si="9"/>
        <v>0.009273639962</v>
      </c>
      <c r="N39" s="155">
        <f t="shared" si="21"/>
        <v>0.02774766509</v>
      </c>
      <c r="O39" s="155">
        <f t="shared" si="23"/>
        <v>0.03521857725</v>
      </c>
      <c r="P39" s="155">
        <f t="shared" si="10"/>
        <v>0.04287185161</v>
      </c>
      <c r="Q39" s="155">
        <f t="shared" si="25"/>
        <v>0.1118291299</v>
      </c>
      <c r="R39" s="155">
        <f t="shared" ref="R39:R220" si="27">IF(B39="","",IF(L3=0,0,POWER(L39/L3,1/3)-1))</f>
        <v>0.0576497934</v>
      </c>
      <c r="S39" s="1"/>
      <c r="T39" s="1"/>
      <c r="U39" s="157">
        <f t="shared" si="11"/>
        <v>0.05920656497</v>
      </c>
      <c r="V39" s="153">
        <f t="shared" si="12"/>
        <v>-500</v>
      </c>
      <c r="W39" s="158">
        <f t="shared" si="13"/>
        <v>1</v>
      </c>
      <c r="X39" s="1"/>
      <c r="Y39" s="160">
        <f t="shared" si="14"/>
        <v>42643</v>
      </c>
      <c r="Z39" s="1"/>
      <c r="AA39" s="161">
        <f t="shared" si="15"/>
        <v>202.9076038</v>
      </c>
      <c r="AB39" s="162">
        <f t="shared" si="16"/>
        <v>0</v>
      </c>
      <c r="AC39" s="153">
        <f t="shared" si="17"/>
        <v>231.8383792</v>
      </c>
      <c r="AD39" s="163">
        <f t="shared" si="18"/>
        <v>0.009273639962</v>
      </c>
      <c r="AE39" s="155">
        <f t="shared" si="22"/>
        <v>0.02770392405</v>
      </c>
      <c r="AF39" s="155">
        <f t="shared" si="24"/>
        <v>0.03517451824</v>
      </c>
      <c r="AG39" s="155">
        <f t="shared" si="19"/>
        <v>0.04282746687</v>
      </c>
      <c r="AH39" s="155">
        <f t="shared" si="26"/>
        <v>0.1117818103</v>
      </c>
      <c r="AI39" s="155">
        <f t="shared" ref="AI39:AI220" si="28">IF(B39="","",IF(AC3=0,0,POWER(AC39/AC3,1/3)-1))</f>
        <v>0.05670961924</v>
      </c>
      <c r="AJ39" s="1"/>
      <c r="AK39" s="1"/>
      <c r="AL39" s="165">
        <f t="shared" si="20"/>
        <v>0.05824031005</v>
      </c>
    </row>
    <row r="40" ht="12.75" customHeight="1">
      <c r="A40" s="1"/>
      <c r="B40" s="152">
        <f t="shared" si="2"/>
        <v>42644</v>
      </c>
      <c r="C40" s="153">
        <f>IF(B40="","",SUM('1'!S45,'2'!S45,'3'!S45,'4'!S45,'5'!S45,'6'!S45,'7'!S45,'8'!S45,'9'!S45,'10'!S45,'11'!S45,'12'!S45,'13'!S45,'14'!S45,'15'!S45,'16'!S45,'17'!S45,'18'!S45,'19'!S45,'20'!S45))</f>
        <v>1000</v>
      </c>
      <c r="D40" s="153">
        <f>IF(C40="","",SUM('1'!T45,'2'!T45,'3'!T45,'4'!T45,'5'!T45,'6'!T45,'7'!T45,'8'!T45,'9'!T45,'10'!T45,'11'!T45,'12'!T45,'13'!T45,'14'!T45,'15'!T45,'16'!T45,'17'!T45,'18'!T45,'19'!T45,'20'!T45))</f>
        <v>0</v>
      </c>
      <c r="E40" s="154">
        <f t="shared" si="3"/>
        <v>42674</v>
      </c>
      <c r="F40" s="153">
        <f>IF(E40="","",SUM('1'!V45,'2'!V45,'3'!V45,'4'!V45,'5'!V45,'6'!V45,'7'!V45,'8'!V45,'9'!V45,'10'!V45,'11'!V45,'12'!V45,'13'!V45,'14'!V45,'15'!V45,'16'!V45,'17'!V45,'18'!V45,'19'!V45,'20'!V45))</f>
        <v>49175.71</v>
      </c>
      <c r="G40" s="153">
        <f t="shared" si="4"/>
        <v>47041.77</v>
      </c>
      <c r="H40" s="153">
        <f t="shared" si="5"/>
        <v>1000</v>
      </c>
      <c r="I40" s="153">
        <f t="shared" si="6"/>
        <v>49175.71</v>
      </c>
      <c r="J40" s="155">
        <f t="shared" si="7"/>
        <v>0.02385144684</v>
      </c>
      <c r="K40" s="156">
        <f t="shared" si="1"/>
        <v>42674</v>
      </c>
      <c r="L40" s="153">
        <f t="shared" si="8"/>
        <v>12113.30396</v>
      </c>
      <c r="M40" s="155">
        <f t="shared" si="9"/>
        <v>0.02385144684</v>
      </c>
      <c r="N40" s="155">
        <f t="shared" si="21"/>
        <v>0.05123596247</v>
      </c>
      <c r="O40" s="155">
        <f t="shared" si="23"/>
        <v>0.06927023507</v>
      </c>
      <c r="P40" s="155">
        <f t="shared" si="10"/>
        <v>0.06774585414</v>
      </c>
      <c r="Q40" s="155">
        <f t="shared" si="25"/>
        <v>0.08957556208</v>
      </c>
      <c r="R40" s="155">
        <f t="shared" si="27"/>
        <v>0.05115204389</v>
      </c>
      <c r="S40" s="1"/>
      <c r="T40" s="1"/>
      <c r="U40" s="157">
        <f t="shared" si="11"/>
        <v>0.06586844425</v>
      </c>
      <c r="V40" s="153">
        <f t="shared" si="12"/>
        <v>-500</v>
      </c>
      <c r="W40" s="158">
        <f t="shared" si="13"/>
        <v>1</v>
      </c>
      <c r="X40" s="1"/>
      <c r="Y40" s="160">
        <f t="shared" si="14"/>
        <v>42674</v>
      </c>
      <c r="Z40" s="1"/>
      <c r="AA40" s="161">
        <f t="shared" si="15"/>
        <v>207.2209535</v>
      </c>
      <c r="AB40" s="162">
        <f t="shared" si="16"/>
        <v>4.313349686</v>
      </c>
      <c r="AC40" s="153">
        <f t="shared" si="17"/>
        <v>237.3105092</v>
      </c>
      <c r="AD40" s="163">
        <f t="shared" si="18"/>
        <v>0.02360321029</v>
      </c>
      <c r="AE40" s="155">
        <f t="shared" si="22"/>
        <v>0.05098108644</v>
      </c>
      <c r="AF40" s="155">
        <f t="shared" si="24"/>
        <v>0.06896548934</v>
      </c>
      <c r="AG40" s="155">
        <f t="shared" si="19"/>
        <v>0.06744154287</v>
      </c>
      <c r="AH40" s="155">
        <f t="shared" si="26"/>
        <v>0.08926502926</v>
      </c>
      <c r="AI40" s="155">
        <f t="shared" si="28"/>
        <v>0.05013276252</v>
      </c>
      <c r="AJ40" s="1"/>
      <c r="AK40" s="1"/>
      <c r="AL40" s="165">
        <f t="shared" si="20"/>
        <v>0.06483677609</v>
      </c>
    </row>
    <row r="41" ht="12.75" customHeight="1">
      <c r="A41" s="1"/>
      <c r="B41" s="152">
        <f t="shared" si="2"/>
        <v>42675</v>
      </c>
      <c r="C41" s="153">
        <f>IF(B41="","",SUM('1'!S46,'2'!S46,'3'!S46,'4'!S46,'5'!S46,'6'!S46,'7'!S46,'8'!S46,'9'!S46,'10'!S46,'11'!S46,'12'!S46,'13'!S46,'14'!S46,'15'!S46,'16'!S46,'17'!S46,'18'!S46,'19'!S46,'20'!S46))</f>
        <v>0</v>
      </c>
      <c r="D41" s="153">
        <f>IF(C41="","",SUM('1'!T46,'2'!T46,'3'!T46,'4'!T46,'5'!T46,'6'!T46,'7'!T46,'8'!T46,'9'!T46,'10'!T46,'11'!T46,'12'!T46,'13'!T46,'14'!T46,'15'!T46,'16'!T46,'17'!T46,'18'!T46,'19'!T46,'20'!T46))</f>
        <v>0</v>
      </c>
      <c r="E41" s="154">
        <f t="shared" si="3"/>
        <v>42704</v>
      </c>
      <c r="F41" s="153">
        <f>IF(E41="","",SUM('1'!V46,'2'!V46,'3'!V46,'4'!V46,'5'!V46,'6'!V46,'7'!V46,'8'!V46,'9'!V46,'10'!V46,'11'!V46,'12'!V46,'13'!V46,'14'!V46,'15'!V46,'16'!V46,'17'!V46,'18'!V46,'19'!V46,'20'!V46))</f>
        <v>48343.43</v>
      </c>
      <c r="G41" s="153">
        <f t="shared" si="4"/>
        <v>49175.71</v>
      </c>
      <c r="H41" s="153">
        <f t="shared" si="5"/>
        <v>0</v>
      </c>
      <c r="I41" s="153">
        <f t="shared" si="6"/>
        <v>48343.43</v>
      </c>
      <c r="J41" s="155">
        <f t="shared" si="7"/>
        <v>-0.01692461583</v>
      </c>
      <c r="K41" s="156">
        <f t="shared" si="1"/>
        <v>42704</v>
      </c>
      <c r="L41" s="153">
        <f t="shared" si="8"/>
        <v>11908.29094</v>
      </c>
      <c r="M41" s="155">
        <f t="shared" si="9"/>
        <v>-0.01692461583</v>
      </c>
      <c r="N41" s="155">
        <f t="shared" si="21"/>
        <v>0.01585728778</v>
      </c>
      <c r="O41" s="155">
        <f t="shared" si="23"/>
        <v>0.03445182184</v>
      </c>
      <c r="P41" s="155">
        <f t="shared" si="10"/>
        <v>0.04967466575</v>
      </c>
      <c r="Q41" s="155">
        <f t="shared" si="25"/>
        <v>0.05586656961</v>
      </c>
      <c r="R41" s="155">
        <f t="shared" si="27"/>
        <v>0.04986652228</v>
      </c>
      <c r="S41" s="1"/>
      <c r="T41" s="1"/>
      <c r="U41" s="157">
        <f t="shared" si="11"/>
        <v>0.05814084569</v>
      </c>
      <c r="V41" s="153">
        <f t="shared" si="12"/>
        <v>0</v>
      </c>
      <c r="W41" s="158">
        <f t="shared" si="13"/>
        <v>1</v>
      </c>
      <c r="X41" s="1"/>
      <c r="Y41" s="160">
        <f t="shared" si="14"/>
        <v>42704</v>
      </c>
      <c r="Z41" s="1"/>
      <c r="AA41" s="161">
        <f t="shared" si="15"/>
        <v>207.2209535</v>
      </c>
      <c r="AB41" s="162">
        <f t="shared" si="16"/>
        <v>0</v>
      </c>
      <c r="AC41" s="153">
        <f t="shared" si="17"/>
        <v>233.29412</v>
      </c>
      <c r="AD41" s="163">
        <f t="shared" si="18"/>
        <v>-0.01692461583</v>
      </c>
      <c r="AE41" s="155">
        <f t="shared" si="22"/>
        <v>0.01561098944</v>
      </c>
      <c r="AF41" s="155">
        <f t="shared" si="24"/>
        <v>0.03415699948</v>
      </c>
      <c r="AG41" s="155">
        <f t="shared" si="19"/>
        <v>0.04937550483</v>
      </c>
      <c r="AH41" s="155">
        <f t="shared" si="26"/>
        <v>0.05556564397</v>
      </c>
      <c r="AI41" s="155">
        <f t="shared" si="28"/>
        <v>0.04838641686</v>
      </c>
      <c r="AJ41" s="1"/>
      <c r="AK41" s="1"/>
      <c r="AL41" s="165">
        <f t="shared" si="20"/>
        <v>0.05714479095</v>
      </c>
    </row>
    <row r="42" ht="12.75" customHeight="1">
      <c r="A42" s="1"/>
      <c r="B42" s="152">
        <f t="shared" si="2"/>
        <v>42705</v>
      </c>
      <c r="C42" s="153">
        <f>IF(B42="","",SUM('1'!S47,'2'!S47,'3'!S47,'4'!S47,'5'!S47,'6'!S47,'7'!S47,'8'!S47,'9'!S47,'10'!S47,'11'!S47,'12'!S47,'13'!S47,'14'!S47,'15'!S47,'16'!S47,'17'!S47,'18'!S47,'19'!S47,'20'!S47))</f>
        <v>0</v>
      </c>
      <c r="D42" s="153">
        <f>IF(C42="","",SUM('1'!T47,'2'!T47,'3'!T47,'4'!T47,'5'!T47,'6'!T47,'7'!T47,'8'!T47,'9'!T47,'10'!T47,'11'!T47,'12'!T47,'13'!T47,'14'!T47,'15'!T47,'16'!T47,'17'!T47,'18'!T47,'19'!T47,'20'!T47))</f>
        <v>0</v>
      </c>
      <c r="E42" s="154">
        <f t="shared" si="3"/>
        <v>42735</v>
      </c>
      <c r="F42" s="153">
        <f>IF(E42="","",SUM('1'!V47,'2'!V47,'3'!V47,'4'!V47,'5'!V47,'6'!V47,'7'!V47,'8'!V47,'9'!V47,'10'!V47,'11'!V47,'12'!V47,'13'!V47,'14'!V47,'15'!V47,'16'!V47,'17'!V47,'18'!V47,'19'!V47,'20'!V47))</f>
        <v>49144.47</v>
      </c>
      <c r="G42" s="153">
        <f t="shared" si="4"/>
        <v>48343.43</v>
      </c>
      <c r="H42" s="153">
        <f t="shared" si="5"/>
        <v>0</v>
      </c>
      <c r="I42" s="153">
        <f t="shared" si="6"/>
        <v>49144.47</v>
      </c>
      <c r="J42" s="155">
        <f t="shared" si="7"/>
        <v>0.01656978001</v>
      </c>
      <c r="K42" s="156">
        <f t="shared" si="1"/>
        <v>42735</v>
      </c>
      <c r="L42" s="153">
        <f t="shared" si="8"/>
        <v>12105.6087</v>
      </c>
      <c r="M42" s="155">
        <f t="shared" si="9"/>
        <v>0.01656978001</v>
      </c>
      <c r="N42" s="155">
        <f t="shared" si="21"/>
        <v>0.02320102168</v>
      </c>
      <c r="O42" s="155">
        <f t="shared" si="23"/>
        <v>0.05159246095</v>
      </c>
      <c r="P42" s="155">
        <f t="shared" si="10"/>
        <v>0.06706754404</v>
      </c>
      <c r="Q42" s="155">
        <f t="shared" si="25"/>
        <v>0.06706754404</v>
      </c>
      <c r="R42" s="155">
        <f t="shared" si="27"/>
        <v>0.04387135936</v>
      </c>
      <c r="S42" s="1"/>
      <c r="T42" s="1"/>
      <c r="U42" s="157">
        <f t="shared" si="11"/>
        <v>0.06208010016</v>
      </c>
      <c r="V42" s="153">
        <f t="shared" si="12"/>
        <v>0</v>
      </c>
      <c r="W42" s="158">
        <f t="shared" si="13"/>
        <v>1</v>
      </c>
      <c r="X42" s="1"/>
      <c r="Y42" s="160">
        <f t="shared" si="14"/>
        <v>42735</v>
      </c>
      <c r="Z42" s="1"/>
      <c r="AA42" s="161">
        <f t="shared" si="15"/>
        <v>207.2209535</v>
      </c>
      <c r="AB42" s="162">
        <f t="shared" si="16"/>
        <v>0</v>
      </c>
      <c r="AC42" s="153">
        <f t="shared" si="17"/>
        <v>237.1597523</v>
      </c>
      <c r="AD42" s="163">
        <f t="shared" si="18"/>
        <v>0.01656978001</v>
      </c>
      <c r="AE42" s="155">
        <f t="shared" si="22"/>
        <v>0.02295294282</v>
      </c>
      <c r="AF42" s="155">
        <f t="shared" si="24"/>
        <v>0.05129275346</v>
      </c>
      <c r="AG42" s="155">
        <f t="shared" si="19"/>
        <v>0.0667634261</v>
      </c>
      <c r="AH42" s="155">
        <f t="shared" si="26"/>
        <v>0.0667634261</v>
      </c>
      <c r="AI42" s="155">
        <f t="shared" si="28"/>
        <v>0.04239970594</v>
      </c>
      <c r="AJ42" s="1"/>
      <c r="AK42" s="1"/>
      <c r="AL42" s="165">
        <f t="shared" si="20"/>
        <v>0.06110622601</v>
      </c>
    </row>
    <row r="43" ht="12.75" customHeight="1">
      <c r="A43" s="1"/>
      <c r="B43" s="152">
        <f t="shared" si="2"/>
        <v>42736</v>
      </c>
      <c r="C43" s="153">
        <f>IF(B43="","",SUM('1'!S48,'2'!S48,'3'!S48,'4'!S48,'5'!S48,'6'!S48,'7'!S48,'8'!S48,'9'!S48,'10'!S48,'11'!S48,'12'!S48,'13'!S48,'14'!S48,'15'!S48,'16'!S48,'17'!S48,'18'!S48,'19'!S48,'20'!S48))</f>
        <v>0</v>
      </c>
      <c r="D43" s="153">
        <f>IF(C43="","",SUM('1'!T48,'2'!T48,'3'!T48,'4'!T48,'5'!T48,'6'!T48,'7'!T48,'8'!T48,'9'!T48,'10'!T48,'11'!T48,'12'!T48,'13'!T48,'14'!T48,'15'!T48,'16'!T48,'17'!T48,'18'!T48,'19'!T48,'20'!T48))</f>
        <v>0</v>
      </c>
      <c r="E43" s="154">
        <f t="shared" si="3"/>
        <v>42766</v>
      </c>
      <c r="F43" s="153">
        <f>IF(E43="","",SUM('1'!V48,'2'!V48,'3'!V48,'4'!V48,'5'!V48,'6'!V48,'7'!V48,'8'!V48,'9'!V48,'10'!V48,'11'!V48,'12'!V48,'13'!V48,'14'!V48,'15'!V48,'16'!V48,'17'!V48,'18'!V48,'19'!V48,'20'!V48))</f>
        <v>50134.39</v>
      </c>
      <c r="G43" s="153">
        <f t="shared" si="4"/>
        <v>49144.47</v>
      </c>
      <c r="H43" s="153">
        <f t="shared" si="5"/>
        <v>0</v>
      </c>
      <c r="I43" s="153">
        <f t="shared" si="6"/>
        <v>50134.39</v>
      </c>
      <c r="J43" s="155">
        <f t="shared" si="7"/>
        <v>0.02014305984</v>
      </c>
      <c r="K43" s="156">
        <f t="shared" si="1"/>
        <v>42766</v>
      </c>
      <c r="L43" s="153">
        <f t="shared" si="8"/>
        <v>12349.4527</v>
      </c>
      <c r="M43" s="155">
        <f t="shared" si="9"/>
        <v>0.02014305984</v>
      </c>
      <c r="N43" s="155">
        <f t="shared" si="21"/>
        <v>0.01949499051</v>
      </c>
      <c r="O43" s="155">
        <f t="shared" si="23"/>
        <v>0.07172979758</v>
      </c>
      <c r="P43" s="155">
        <f t="shared" si="10"/>
        <v>0.02014305984</v>
      </c>
      <c r="Q43" s="155">
        <f t="shared" si="25"/>
        <v>0.1328034641</v>
      </c>
      <c r="R43" s="155">
        <f t="shared" si="27"/>
        <v>0.05851588474</v>
      </c>
      <c r="S43" s="1"/>
      <c r="T43" s="1"/>
      <c r="U43" s="157">
        <f t="shared" si="11"/>
        <v>0.06692544941</v>
      </c>
      <c r="V43" s="153">
        <f t="shared" si="12"/>
        <v>0</v>
      </c>
      <c r="W43" s="158">
        <f t="shared" si="13"/>
        <v>1</v>
      </c>
      <c r="X43" s="1"/>
      <c r="Y43" s="160">
        <f t="shared" si="14"/>
        <v>42766</v>
      </c>
      <c r="Z43" s="1"/>
      <c r="AA43" s="161">
        <f t="shared" si="15"/>
        <v>207.2209535</v>
      </c>
      <c r="AB43" s="162">
        <f t="shared" si="16"/>
        <v>0</v>
      </c>
      <c r="AC43" s="153">
        <f t="shared" si="17"/>
        <v>241.9368753</v>
      </c>
      <c r="AD43" s="163">
        <f t="shared" si="18"/>
        <v>0.02014305984</v>
      </c>
      <c r="AE43" s="155">
        <f t="shared" si="22"/>
        <v>0.01949499051</v>
      </c>
      <c r="AF43" s="155">
        <f t="shared" si="24"/>
        <v>0.07146995275</v>
      </c>
      <c r="AG43" s="155">
        <f t="shared" si="19"/>
        <v>0.02014305984</v>
      </c>
      <c r="AH43" s="155">
        <f t="shared" si="26"/>
        <v>0.1324806112</v>
      </c>
      <c r="AI43" s="155">
        <f t="shared" si="28"/>
        <v>0.05702358542</v>
      </c>
      <c r="AJ43" s="1"/>
      <c r="AK43" s="1"/>
      <c r="AL43" s="165">
        <f t="shared" si="20"/>
        <v>0.06597262794</v>
      </c>
    </row>
    <row r="44" ht="12.75" customHeight="1">
      <c r="A44" s="1"/>
      <c r="B44" s="152">
        <f t="shared" si="2"/>
        <v>42767</v>
      </c>
      <c r="C44" s="153">
        <f>IF(B44="","",SUM('1'!S49,'2'!S49,'3'!S49,'4'!S49,'5'!S49,'6'!S49,'7'!S49,'8'!S49,'9'!S49,'10'!S49,'11'!S49,'12'!S49,'13'!S49,'14'!S49,'15'!S49,'16'!S49,'17'!S49,'18'!S49,'19'!S49,'20'!S49))</f>
        <v>0</v>
      </c>
      <c r="D44" s="153">
        <f>IF(C44="","",SUM('1'!T49,'2'!T49,'3'!T49,'4'!T49,'5'!T49,'6'!T49,'7'!T49,'8'!T49,'9'!T49,'10'!T49,'11'!T49,'12'!T49,'13'!T49,'14'!T49,'15'!T49,'16'!T49,'17'!T49,'18'!T49,'19'!T49,'20'!T49))</f>
        <v>0</v>
      </c>
      <c r="E44" s="154">
        <f t="shared" si="3"/>
        <v>42794</v>
      </c>
      <c r="F44" s="153">
        <f>IF(E44="","",SUM('1'!V49,'2'!V49,'3'!V49,'4'!V49,'5'!V49,'6'!V49,'7'!V49,'8'!V49,'9'!V49,'10'!V49,'11'!V49,'12'!V49,'13'!V49,'14'!V49,'15'!V49,'16'!V49,'17'!V49,'18'!V49,'19'!V49,'20'!V49))</f>
        <v>53039.63</v>
      </c>
      <c r="G44" s="153">
        <f t="shared" si="4"/>
        <v>50134.39</v>
      </c>
      <c r="H44" s="153">
        <f t="shared" si="5"/>
        <v>0</v>
      </c>
      <c r="I44" s="153">
        <f t="shared" si="6"/>
        <v>53039.63</v>
      </c>
      <c r="J44" s="155">
        <f t="shared" si="7"/>
        <v>0.05794904456</v>
      </c>
      <c r="K44" s="156">
        <f t="shared" si="1"/>
        <v>42794</v>
      </c>
      <c r="L44" s="153">
        <f t="shared" si="8"/>
        <v>13065.09169</v>
      </c>
      <c r="M44" s="155">
        <f t="shared" si="9"/>
        <v>0.05794904456</v>
      </c>
      <c r="N44" s="155">
        <f t="shared" si="21"/>
        <v>0.09714246589</v>
      </c>
      <c r="O44" s="155">
        <f t="shared" si="23"/>
        <v>0.1145401697</v>
      </c>
      <c r="P44" s="155">
        <f t="shared" si="10"/>
        <v>0.07925937547</v>
      </c>
      <c r="Q44" s="155">
        <f t="shared" si="25"/>
        <v>0.1793691642</v>
      </c>
      <c r="R44" s="155">
        <f t="shared" si="27"/>
        <v>0.05797689769</v>
      </c>
      <c r="S44" s="1"/>
      <c r="T44" s="1"/>
      <c r="U44" s="157">
        <f t="shared" si="11"/>
        <v>0.08327461055</v>
      </c>
      <c r="V44" s="153">
        <f t="shared" si="12"/>
        <v>0</v>
      </c>
      <c r="W44" s="158">
        <f t="shared" si="13"/>
        <v>1</v>
      </c>
      <c r="X44" s="1"/>
      <c r="Y44" s="160">
        <f t="shared" si="14"/>
        <v>42794</v>
      </c>
      <c r="Z44" s="1"/>
      <c r="AA44" s="161">
        <f t="shared" si="15"/>
        <v>207.2209535</v>
      </c>
      <c r="AB44" s="162">
        <f t="shared" si="16"/>
        <v>0</v>
      </c>
      <c r="AC44" s="153">
        <f t="shared" si="17"/>
        <v>255.9568861</v>
      </c>
      <c r="AD44" s="163">
        <f t="shared" si="18"/>
        <v>0.05794904456</v>
      </c>
      <c r="AE44" s="155">
        <f t="shared" si="22"/>
        <v>0.09714246589</v>
      </c>
      <c r="AF44" s="155">
        <f t="shared" si="24"/>
        <v>0.1142699453</v>
      </c>
      <c r="AG44" s="155">
        <f t="shared" si="19"/>
        <v>0.07925937547</v>
      </c>
      <c r="AH44" s="155">
        <f t="shared" si="26"/>
        <v>0.1790330399</v>
      </c>
      <c r="AI44" s="155">
        <f t="shared" si="28"/>
        <v>0.05648535824</v>
      </c>
      <c r="AJ44" s="1"/>
      <c r="AK44" s="1"/>
      <c r="AL44" s="165">
        <f t="shared" si="20"/>
        <v>0.08233175973</v>
      </c>
    </row>
    <row r="45" ht="12.75" customHeight="1">
      <c r="A45" s="1"/>
      <c r="B45" s="152">
        <f t="shared" si="2"/>
        <v>42795</v>
      </c>
      <c r="C45" s="153">
        <f>IF(B45="","",SUM('1'!S50,'2'!S50,'3'!S50,'4'!S50,'5'!S50,'6'!S50,'7'!S50,'8'!S50,'9'!S50,'10'!S50,'11'!S50,'12'!S50,'13'!S50,'14'!S50,'15'!S50,'16'!S50,'17'!S50,'18'!S50,'19'!S50,'20'!S50))</f>
        <v>0</v>
      </c>
      <c r="D45" s="153">
        <f>IF(C45="","",SUM('1'!T50,'2'!T50,'3'!T50,'4'!T50,'5'!T50,'6'!T50,'7'!T50,'8'!T50,'9'!T50,'10'!T50,'11'!T50,'12'!T50,'13'!T50,'14'!T50,'15'!T50,'16'!T50,'17'!T50,'18'!T50,'19'!T50,'20'!T50))</f>
        <v>0</v>
      </c>
      <c r="E45" s="154">
        <f t="shared" si="3"/>
        <v>42825</v>
      </c>
      <c r="F45" s="153">
        <f>IF(E45="","",SUM('1'!V50,'2'!V50,'3'!V50,'4'!V50,'5'!V50,'6'!V50,'7'!V50,'8'!V50,'9'!V50,'10'!V50,'11'!V50,'12'!V50,'13'!V50,'14'!V50,'15'!V50,'16'!V50,'17'!V50,'18'!V50,'19'!V50,'20'!V50))</f>
        <v>52394.18</v>
      </c>
      <c r="G45" s="153">
        <f t="shared" si="4"/>
        <v>53039.63</v>
      </c>
      <c r="H45" s="153">
        <f t="shared" si="5"/>
        <v>0</v>
      </c>
      <c r="I45" s="153">
        <f t="shared" si="6"/>
        <v>52394.18</v>
      </c>
      <c r="J45" s="155">
        <f t="shared" si="7"/>
        <v>-0.01216920254</v>
      </c>
      <c r="K45" s="156">
        <f t="shared" si="1"/>
        <v>42825</v>
      </c>
      <c r="L45" s="153">
        <f t="shared" si="8"/>
        <v>12906.09994</v>
      </c>
      <c r="M45" s="155">
        <f t="shared" si="9"/>
        <v>-0.01216920254</v>
      </c>
      <c r="N45" s="155">
        <f t="shared" si="21"/>
        <v>0.06612564954</v>
      </c>
      <c r="O45" s="155">
        <f t="shared" si="23"/>
        <v>0.09086085385</v>
      </c>
      <c r="P45" s="155">
        <f t="shared" si="10"/>
        <v>0.06612564954</v>
      </c>
      <c r="Q45" s="155">
        <f t="shared" si="25"/>
        <v>0.1292794211</v>
      </c>
      <c r="R45" s="155">
        <f t="shared" si="27"/>
        <v>0.05591459263</v>
      </c>
      <c r="S45" s="1"/>
      <c r="T45" s="1"/>
      <c r="U45" s="157">
        <f t="shared" si="11"/>
        <v>0.07746703874</v>
      </c>
      <c r="V45" s="153">
        <f t="shared" si="12"/>
        <v>-2000</v>
      </c>
      <c r="W45" s="158">
        <f t="shared" si="13"/>
        <v>1</v>
      </c>
      <c r="X45" s="1"/>
      <c r="Y45" s="160">
        <f t="shared" si="14"/>
        <v>42825</v>
      </c>
      <c r="Z45" s="1"/>
      <c r="AA45" s="161">
        <f t="shared" si="15"/>
        <v>207.2209535</v>
      </c>
      <c r="AB45" s="162">
        <f t="shared" si="16"/>
        <v>0</v>
      </c>
      <c r="AC45" s="153">
        <f t="shared" si="17"/>
        <v>252.8420949</v>
      </c>
      <c r="AD45" s="163">
        <f t="shared" si="18"/>
        <v>-0.01216920254</v>
      </c>
      <c r="AE45" s="155">
        <f t="shared" si="22"/>
        <v>0.06612564954</v>
      </c>
      <c r="AF45" s="155">
        <f t="shared" si="24"/>
        <v>0.09059637062</v>
      </c>
      <c r="AG45" s="155">
        <f t="shared" si="19"/>
        <v>0.06612564954</v>
      </c>
      <c r="AH45" s="155">
        <f t="shared" si="26"/>
        <v>0.1289575726</v>
      </c>
      <c r="AI45" s="155">
        <f t="shared" si="28"/>
        <v>0.05442596062</v>
      </c>
      <c r="AJ45" s="1"/>
      <c r="AK45" s="1"/>
      <c r="AL45" s="165">
        <f t="shared" si="20"/>
        <v>0.07655027401</v>
      </c>
    </row>
    <row r="46" ht="12.75" customHeight="1">
      <c r="A46" s="1"/>
      <c r="B46" s="152">
        <f t="shared" si="2"/>
        <v>42826</v>
      </c>
      <c r="C46" s="153">
        <f>IF(B46="","",SUM('1'!S51,'2'!S51,'3'!S51,'4'!S51,'5'!S51,'6'!S51,'7'!S51,'8'!S51,'9'!S51,'10'!S51,'11'!S51,'12'!S51,'13'!S51,'14'!S51,'15'!S51,'16'!S51,'17'!S51,'18'!S51,'19'!S51,'20'!S51))</f>
        <v>4000</v>
      </c>
      <c r="D46" s="153">
        <f>IF(C46="","",SUM('1'!T51,'2'!T51,'3'!T51,'4'!T51,'5'!T51,'6'!T51,'7'!T51,'8'!T51,'9'!T51,'10'!T51,'11'!T51,'12'!T51,'13'!T51,'14'!T51,'15'!T51,'16'!T51,'17'!T51,'18'!T51,'19'!T51,'20'!T51))</f>
        <v>0</v>
      </c>
      <c r="E46" s="154">
        <f t="shared" si="3"/>
        <v>42855</v>
      </c>
      <c r="F46" s="153">
        <f>IF(E46="","",SUM('1'!V51,'2'!V51,'3'!V51,'4'!V51,'5'!V51,'6'!V51,'7'!V51,'8'!V51,'9'!V51,'10'!V51,'11'!V51,'12'!V51,'13'!V51,'14'!V51,'15'!V51,'16'!V51,'17'!V51,'18'!V51,'19'!V51,'20'!V51))</f>
        <v>56254.95</v>
      </c>
      <c r="G46" s="153">
        <f t="shared" si="4"/>
        <v>52394.18</v>
      </c>
      <c r="H46" s="153">
        <f t="shared" si="5"/>
        <v>4000</v>
      </c>
      <c r="I46" s="153">
        <f t="shared" si="6"/>
        <v>56254.95</v>
      </c>
      <c r="J46" s="155">
        <f t="shared" si="7"/>
        <v>-0.002559648845</v>
      </c>
      <c r="K46" s="156">
        <f t="shared" si="1"/>
        <v>42855</v>
      </c>
      <c r="L46" s="153">
        <f t="shared" si="8"/>
        <v>12873.06486</v>
      </c>
      <c r="M46" s="155">
        <f t="shared" si="9"/>
        <v>-0.002559648845</v>
      </c>
      <c r="N46" s="155">
        <f t="shared" si="21"/>
        <v>0.04239962424</v>
      </c>
      <c r="O46" s="155">
        <f t="shared" si="23"/>
        <v>0.06272119503</v>
      </c>
      <c r="P46" s="155">
        <f t="shared" si="10"/>
        <v>0.06339674225</v>
      </c>
      <c r="Q46" s="155">
        <f t="shared" si="25"/>
        <v>0.136336142</v>
      </c>
      <c r="R46" s="155">
        <f t="shared" si="27"/>
        <v>0.06590333061</v>
      </c>
      <c r="S46" s="1"/>
      <c r="T46" s="1"/>
      <c r="U46" s="157">
        <f t="shared" si="11"/>
        <v>0.07473390396</v>
      </c>
      <c r="V46" s="153">
        <f t="shared" si="12"/>
        <v>-2500</v>
      </c>
      <c r="W46" s="158">
        <f t="shared" si="13"/>
        <v>1</v>
      </c>
      <c r="X46" s="1"/>
      <c r="Y46" s="160">
        <f t="shared" si="14"/>
        <v>42855</v>
      </c>
      <c r="Z46" s="1"/>
      <c r="AA46" s="161">
        <f t="shared" si="15"/>
        <v>223.041104</v>
      </c>
      <c r="AB46" s="162">
        <f t="shared" si="16"/>
        <v>15.82015052</v>
      </c>
      <c r="AC46" s="153">
        <f t="shared" si="17"/>
        <v>252.2178602</v>
      </c>
      <c r="AD46" s="163">
        <f t="shared" si="18"/>
        <v>-0.002468871788</v>
      </c>
      <c r="AE46" s="155">
        <f t="shared" si="22"/>
        <v>0.04249449304</v>
      </c>
      <c r="AF46" s="155">
        <f t="shared" si="24"/>
        <v>0.0628179133</v>
      </c>
      <c r="AG46" s="155">
        <f t="shared" si="19"/>
        <v>0.063493522</v>
      </c>
      <c r="AH46" s="155">
        <f t="shared" si="26"/>
        <v>0.1361156708</v>
      </c>
      <c r="AI46" s="155">
        <f t="shared" si="28"/>
        <v>0.06443290583</v>
      </c>
      <c r="AJ46" s="1"/>
      <c r="AK46" s="1"/>
      <c r="AL46" s="165">
        <f t="shared" si="20"/>
        <v>0.0738695087</v>
      </c>
    </row>
    <row r="47" ht="12.75" customHeight="1">
      <c r="A47" s="1"/>
      <c r="B47" s="152">
        <f t="shared" si="2"/>
        <v>42856</v>
      </c>
      <c r="C47" s="153">
        <f>IF(B47="","",SUM('1'!S52,'2'!S52,'3'!S52,'4'!S52,'5'!S52,'6'!S52,'7'!S52,'8'!S52,'9'!S52,'10'!S52,'11'!S52,'12'!S52,'13'!S52,'14'!S52,'15'!S52,'16'!S52,'17'!S52,'18'!S52,'19'!S52,'20'!S52))</f>
        <v>1000</v>
      </c>
      <c r="D47" s="153">
        <f>IF(C47="","",SUM('1'!T52,'2'!T52,'3'!T52,'4'!T52,'5'!T52,'6'!T52,'7'!T52,'8'!T52,'9'!T52,'10'!T52,'11'!T52,'12'!T52,'13'!T52,'14'!T52,'15'!T52,'16'!T52,'17'!T52,'18'!T52,'19'!T52,'20'!T52))</f>
        <v>0</v>
      </c>
      <c r="E47" s="154">
        <f t="shared" si="3"/>
        <v>42886</v>
      </c>
      <c r="F47" s="153">
        <f>IF(E47="","",SUM('1'!V52,'2'!V52,'3'!V52,'4'!V52,'5'!V52,'6'!V52,'7'!V52,'8'!V52,'9'!V52,'10'!V52,'11'!V52,'12'!V52,'13'!V52,'14'!V52,'15'!V52,'16'!V52,'17'!V52,'18'!V52,'19'!V52,'20'!V52))</f>
        <v>58446</v>
      </c>
      <c r="G47" s="153">
        <f t="shared" si="4"/>
        <v>56254.95</v>
      </c>
      <c r="H47" s="153">
        <f t="shared" si="5"/>
        <v>1000</v>
      </c>
      <c r="I47" s="153">
        <f t="shared" si="6"/>
        <v>58446</v>
      </c>
      <c r="J47" s="155">
        <f t="shared" si="7"/>
        <v>0.02098583472</v>
      </c>
      <c r="K47" s="156">
        <f t="shared" si="1"/>
        <v>42886</v>
      </c>
      <c r="L47" s="153">
        <f t="shared" si="8"/>
        <v>13143.21687</v>
      </c>
      <c r="M47" s="155">
        <f t="shared" si="9"/>
        <v>0.02098583472</v>
      </c>
      <c r="N47" s="155">
        <f t="shared" si="21"/>
        <v>0.005979688663</v>
      </c>
      <c r="O47" s="155">
        <f t="shared" si="23"/>
        <v>0.1037030363</v>
      </c>
      <c r="P47" s="155">
        <f t="shared" si="10"/>
        <v>0.08571301052</v>
      </c>
      <c r="Q47" s="155">
        <f t="shared" si="25"/>
        <v>0.1417276166</v>
      </c>
      <c r="R47" s="155">
        <f t="shared" si="27"/>
        <v>0.06903792213</v>
      </c>
      <c r="S47" s="1"/>
      <c r="T47" s="1"/>
      <c r="U47" s="157">
        <f t="shared" si="11"/>
        <v>0.07919179137</v>
      </c>
      <c r="V47" s="153">
        <f t="shared" si="12"/>
        <v>-500</v>
      </c>
      <c r="W47" s="158">
        <f t="shared" si="13"/>
        <v>1</v>
      </c>
      <c r="X47" s="1"/>
      <c r="Y47" s="160">
        <f t="shared" si="14"/>
        <v>42886</v>
      </c>
      <c r="Z47" s="1"/>
      <c r="AA47" s="161">
        <f t="shared" si="15"/>
        <v>227.0059303</v>
      </c>
      <c r="AB47" s="162">
        <f t="shared" si="16"/>
        <v>3.964826278</v>
      </c>
      <c r="AC47" s="153">
        <f t="shared" si="17"/>
        <v>257.4646394</v>
      </c>
      <c r="AD47" s="163">
        <f t="shared" si="18"/>
        <v>0.02080256816</v>
      </c>
      <c r="AE47" s="155">
        <f t="shared" si="22"/>
        <v>0.005890653495</v>
      </c>
      <c r="AF47" s="155">
        <f t="shared" si="24"/>
        <v>0.103605352</v>
      </c>
      <c r="AG47" s="155">
        <f t="shared" si="19"/>
        <v>0.08561691848</v>
      </c>
      <c r="AH47" s="155">
        <f t="shared" si="26"/>
        <v>0.1413011994</v>
      </c>
      <c r="AI47" s="155">
        <f t="shared" si="28"/>
        <v>0.06749929361</v>
      </c>
      <c r="AJ47" s="1"/>
      <c r="AK47" s="1"/>
      <c r="AL47" s="165">
        <f t="shared" si="20"/>
        <v>0.07828971932</v>
      </c>
    </row>
    <row r="48" ht="12.75" customHeight="1">
      <c r="A48" s="1"/>
      <c r="B48" s="152">
        <f t="shared" si="2"/>
        <v>42887</v>
      </c>
      <c r="C48" s="153">
        <f>IF(B48="","",SUM('1'!S53,'2'!S53,'3'!S53,'4'!S53,'5'!S53,'6'!S53,'7'!S53,'8'!S53,'9'!S53,'10'!S53,'11'!S53,'12'!S53,'13'!S53,'14'!S53,'15'!S53,'16'!S53,'17'!S53,'18'!S53,'19'!S53,'20'!S53))</f>
        <v>0</v>
      </c>
      <c r="D48" s="153">
        <f>IF(C48="","",SUM('1'!T53,'2'!T53,'3'!T53,'4'!T53,'5'!T53,'6'!T53,'7'!T53,'8'!T53,'9'!T53,'10'!T53,'11'!T53,'12'!T53,'13'!T53,'14'!T53,'15'!T53,'16'!T53,'17'!T53,'18'!T53,'19'!T53,'20'!T53))</f>
        <v>0</v>
      </c>
      <c r="E48" s="154">
        <f t="shared" si="3"/>
        <v>42916</v>
      </c>
      <c r="F48" s="153">
        <f>IF(E48="","",SUM('1'!V53,'2'!V53,'3'!V53,'4'!V53,'5'!V53,'6'!V53,'7'!V53,'8'!V53,'9'!V53,'10'!V53,'11'!V53,'12'!V53,'13'!V53,'14'!V53,'15'!V53,'16'!V53,'17'!V53,'18'!V53,'19'!V53,'20'!V53))</f>
        <v>57673.96</v>
      </c>
      <c r="G48" s="153">
        <f t="shared" si="4"/>
        <v>58446</v>
      </c>
      <c r="H48" s="153">
        <f t="shared" si="5"/>
        <v>0</v>
      </c>
      <c r="I48" s="153">
        <f t="shared" si="6"/>
        <v>57673.96</v>
      </c>
      <c r="J48" s="155">
        <f t="shared" si="7"/>
        <v>-0.0132094583</v>
      </c>
      <c r="K48" s="156">
        <f t="shared" si="1"/>
        <v>42916</v>
      </c>
      <c r="L48" s="153">
        <f t="shared" si="8"/>
        <v>12969.60209</v>
      </c>
      <c r="M48" s="155">
        <f t="shared" si="9"/>
        <v>-0.0132094583</v>
      </c>
      <c r="N48" s="155">
        <f t="shared" si="21"/>
        <v>0.00492032083</v>
      </c>
      <c r="O48" s="155">
        <f t="shared" si="23"/>
        <v>0.07137132978</v>
      </c>
      <c r="P48" s="155">
        <f t="shared" si="10"/>
        <v>0.07137132978</v>
      </c>
      <c r="Q48" s="155">
        <f t="shared" si="25"/>
        <v>0.1266460133</v>
      </c>
      <c r="R48" s="155">
        <f t="shared" si="27"/>
        <v>0.07247796483</v>
      </c>
      <c r="S48" s="1"/>
      <c r="T48" s="1"/>
      <c r="U48" s="157">
        <f t="shared" si="11"/>
        <v>0.07339575064</v>
      </c>
      <c r="V48" s="153">
        <f t="shared" si="12"/>
        <v>0</v>
      </c>
      <c r="W48" s="158">
        <f t="shared" si="13"/>
        <v>1</v>
      </c>
      <c r="X48" s="1"/>
      <c r="Y48" s="160">
        <f t="shared" si="14"/>
        <v>42916</v>
      </c>
      <c r="Z48" s="1"/>
      <c r="AA48" s="161">
        <f t="shared" si="15"/>
        <v>227.0059303</v>
      </c>
      <c r="AB48" s="162">
        <f t="shared" si="16"/>
        <v>0</v>
      </c>
      <c r="AC48" s="153">
        <f t="shared" si="17"/>
        <v>254.063671</v>
      </c>
      <c r="AD48" s="163">
        <f t="shared" si="18"/>
        <v>-0.0132094583</v>
      </c>
      <c r="AE48" s="155">
        <f t="shared" si="22"/>
        <v>0.004831379422</v>
      </c>
      <c r="AF48" s="155">
        <f t="shared" si="24"/>
        <v>0.07127650706</v>
      </c>
      <c r="AG48" s="155">
        <f t="shared" si="19"/>
        <v>0.07127650706</v>
      </c>
      <c r="AH48" s="155">
        <f t="shared" si="26"/>
        <v>0.1262252288</v>
      </c>
      <c r="AI48" s="155">
        <f t="shared" si="28"/>
        <v>0.07093438517</v>
      </c>
      <c r="AJ48" s="1"/>
      <c r="AK48" s="1"/>
      <c r="AL48" s="165">
        <f t="shared" si="20"/>
        <v>0.07251927164</v>
      </c>
    </row>
    <row r="49" ht="12.75" customHeight="1">
      <c r="A49" s="1"/>
      <c r="B49" s="152">
        <f t="shared" si="2"/>
        <v>42917</v>
      </c>
      <c r="C49" s="153">
        <f>IF(B49="","",SUM('1'!S54,'2'!S54,'3'!S54,'4'!S54,'5'!S54,'6'!S54,'7'!S54,'8'!S54,'9'!S54,'10'!S54,'11'!S54,'12'!S54,'13'!S54,'14'!S54,'15'!S54,'16'!S54,'17'!S54,'18'!S54,'19'!S54,'20'!S54))</f>
        <v>0</v>
      </c>
      <c r="D49" s="153">
        <f>IF(C49="","",SUM('1'!T54,'2'!T54,'3'!T54,'4'!T54,'5'!T54,'6'!T54,'7'!T54,'8'!T54,'9'!T54,'10'!T54,'11'!T54,'12'!T54,'13'!T54,'14'!T54,'15'!T54,'16'!T54,'17'!T54,'18'!T54,'19'!T54,'20'!T54))</f>
        <v>0</v>
      </c>
      <c r="E49" s="154">
        <f t="shared" si="3"/>
        <v>42947</v>
      </c>
      <c r="F49" s="153">
        <f>IF(E49="","",SUM('1'!V54,'2'!V54,'3'!V54,'4'!V54,'5'!V54,'6'!V54,'7'!V54,'8'!V54,'9'!V54,'10'!V54,'11'!V54,'12'!V54,'13'!V54,'14'!V54,'15'!V54,'16'!V54,'17'!V54,'18'!V54,'19'!V54,'20'!V54))</f>
        <v>59011.31</v>
      </c>
      <c r="G49" s="153">
        <f t="shared" si="4"/>
        <v>57673.96</v>
      </c>
      <c r="H49" s="153">
        <f t="shared" si="5"/>
        <v>0</v>
      </c>
      <c r="I49" s="153">
        <f t="shared" si="6"/>
        <v>59011.31</v>
      </c>
      <c r="J49" s="155">
        <f t="shared" si="7"/>
        <v>0.02318810777</v>
      </c>
      <c r="K49" s="156">
        <f t="shared" si="1"/>
        <v>42947</v>
      </c>
      <c r="L49" s="153">
        <f t="shared" si="8"/>
        <v>13270.34262</v>
      </c>
      <c r="M49" s="155">
        <f t="shared" si="9"/>
        <v>0.02318810777</v>
      </c>
      <c r="N49" s="155">
        <f t="shared" si="21"/>
        <v>0.03086116412</v>
      </c>
      <c r="O49" s="155">
        <f t="shared" si="23"/>
        <v>0.07456929012</v>
      </c>
      <c r="P49" s="155">
        <f t="shared" si="10"/>
        <v>0.09621440364</v>
      </c>
      <c r="Q49" s="155">
        <f t="shared" si="25"/>
        <v>0.1516479278</v>
      </c>
      <c r="R49" s="155">
        <f t="shared" si="27"/>
        <v>0.08630564571</v>
      </c>
      <c r="S49" s="1"/>
      <c r="T49" s="1"/>
      <c r="U49" s="157">
        <f t="shared" si="11"/>
        <v>0.07829768113</v>
      </c>
      <c r="V49" s="153">
        <f t="shared" si="12"/>
        <v>0</v>
      </c>
      <c r="W49" s="158">
        <f t="shared" si="13"/>
        <v>1</v>
      </c>
      <c r="X49" s="1"/>
      <c r="Y49" s="160">
        <f t="shared" si="14"/>
        <v>42947</v>
      </c>
      <c r="Z49" s="1"/>
      <c r="AA49" s="161">
        <f t="shared" si="15"/>
        <v>227.0059303</v>
      </c>
      <c r="AB49" s="162">
        <f t="shared" si="16"/>
        <v>0</v>
      </c>
      <c r="AC49" s="153">
        <f t="shared" si="17"/>
        <v>259.9549268</v>
      </c>
      <c r="AD49" s="163">
        <f t="shared" si="18"/>
        <v>0.02318810777</v>
      </c>
      <c r="AE49" s="155">
        <f t="shared" si="22"/>
        <v>0.03067612495</v>
      </c>
      <c r="AF49" s="155">
        <f t="shared" si="24"/>
        <v>0.07447418437</v>
      </c>
      <c r="AG49" s="155">
        <f t="shared" si="19"/>
        <v>0.09611738216</v>
      </c>
      <c r="AH49" s="155">
        <f t="shared" si="26"/>
        <v>0.1512668036</v>
      </c>
      <c r="AI49" s="155">
        <f t="shared" si="28"/>
        <v>0.08474216437</v>
      </c>
      <c r="AJ49" s="1"/>
      <c r="AK49" s="1"/>
      <c r="AL49" s="165">
        <f t="shared" si="20"/>
        <v>0.07743647238</v>
      </c>
    </row>
    <row r="50" ht="12.75" customHeight="1">
      <c r="A50" s="1"/>
      <c r="B50" s="152">
        <f t="shared" si="2"/>
        <v>42948</v>
      </c>
      <c r="C50" s="153">
        <f>IF(B50="","",SUM('1'!S55,'2'!S55,'3'!S55,'4'!S55,'5'!S55,'6'!S55,'7'!S55,'8'!S55,'9'!S55,'10'!S55,'11'!S55,'12'!S55,'13'!S55,'14'!S55,'15'!S55,'16'!S55,'17'!S55,'18'!S55,'19'!S55,'20'!S55))</f>
        <v>0</v>
      </c>
      <c r="D50" s="153">
        <f>IF(C50="","",SUM('1'!T55,'2'!T55,'3'!T55,'4'!T55,'5'!T55,'6'!T55,'7'!T55,'8'!T55,'9'!T55,'10'!T55,'11'!T55,'12'!T55,'13'!T55,'14'!T55,'15'!T55,'16'!T55,'17'!T55,'18'!T55,'19'!T55,'20'!T55))</f>
        <v>0</v>
      </c>
      <c r="E50" s="154">
        <f t="shared" si="3"/>
        <v>42978</v>
      </c>
      <c r="F50" s="153">
        <f>IF(E50="","",SUM('1'!V55,'2'!V55,'3'!V55,'4'!V55,'5'!V55,'6'!V55,'7'!V55,'8'!V55,'9'!V55,'10'!V55,'11'!V55,'12'!V55,'13'!V55,'14'!V55,'15'!V55,'16'!V55,'17'!V55,'18'!V55,'19'!V55,'20'!V55))</f>
        <v>60034</v>
      </c>
      <c r="G50" s="153">
        <f t="shared" si="4"/>
        <v>59011.31</v>
      </c>
      <c r="H50" s="153">
        <f t="shared" si="5"/>
        <v>0</v>
      </c>
      <c r="I50" s="153">
        <f t="shared" si="6"/>
        <v>60034</v>
      </c>
      <c r="J50" s="155">
        <f t="shared" si="7"/>
        <v>0.01733040666</v>
      </c>
      <c r="K50" s="156">
        <f t="shared" si="1"/>
        <v>42978</v>
      </c>
      <c r="L50" s="153">
        <f t="shared" si="8"/>
        <v>13500.32306</v>
      </c>
      <c r="M50" s="155">
        <f t="shared" si="9"/>
        <v>0.01733040666</v>
      </c>
      <c r="N50" s="155">
        <f t="shared" si="21"/>
        <v>0.0271703795</v>
      </c>
      <c r="O50" s="155">
        <f t="shared" si="23"/>
        <v>0.03331253857</v>
      </c>
      <c r="P50" s="155">
        <f t="shared" si="10"/>
        <v>0.115212245</v>
      </c>
      <c r="Q50" s="155">
        <f t="shared" si="25"/>
        <v>0.1516683321</v>
      </c>
      <c r="R50" s="155">
        <f t="shared" si="27"/>
        <v>0.08005754768</v>
      </c>
      <c r="S50" s="1"/>
      <c r="T50" s="1"/>
      <c r="U50" s="157">
        <f t="shared" si="11"/>
        <v>0.08133019139</v>
      </c>
      <c r="V50" s="153">
        <f t="shared" si="12"/>
        <v>0</v>
      </c>
      <c r="W50" s="158">
        <f t="shared" si="13"/>
        <v>1</v>
      </c>
      <c r="X50" s="1"/>
      <c r="Y50" s="160">
        <f t="shared" si="14"/>
        <v>42978</v>
      </c>
      <c r="Z50" s="1"/>
      <c r="AA50" s="161">
        <f t="shared" si="15"/>
        <v>227.0059303</v>
      </c>
      <c r="AB50" s="162">
        <f t="shared" si="16"/>
        <v>0</v>
      </c>
      <c r="AC50" s="153">
        <f t="shared" si="17"/>
        <v>264.4600514</v>
      </c>
      <c r="AD50" s="163">
        <f t="shared" si="18"/>
        <v>0.01733040666</v>
      </c>
      <c r="AE50" s="155">
        <f t="shared" si="22"/>
        <v>0.0271703795</v>
      </c>
      <c r="AF50" s="155">
        <f t="shared" si="24"/>
        <v>0.03322108428</v>
      </c>
      <c r="AG50" s="155">
        <f t="shared" si="19"/>
        <v>0.1151135421</v>
      </c>
      <c r="AH50" s="155">
        <f t="shared" si="26"/>
        <v>0.1512872011</v>
      </c>
      <c r="AI50" s="155">
        <f t="shared" si="28"/>
        <v>0.078503059</v>
      </c>
      <c r="AJ50" s="1"/>
      <c r="AK50" s="1"/>
      <c r="AL50" s="165">
        <f t="shared" si="20"/>
        <v>0.08048566279</v>
      </c>
    </row>
    <row r="51" ht="12.75" customHeight="1">
      <c r="A51" s="1"/>
      <c r="B51" s="152">
        <f t="shared" si="2"/>
        <v>42979</v>
      </c>
      <c r="C51" s="153">
        <f>IF(B51="","",SUM('1'!S56,'2'!S56,'3'!S56,'4'!S56,'5'!S56,'6'!S56,'7'!S56,'8'!S56,'9'!S56,'10'!S56,'11'!S56,'12'!S56,'13'!S56,'14'!S56,'15'!S56,'16'!S56,'17'!S56,'18'!S56,'19'!S56,'20'!S56))</f>
        <v>0</v>
      </c>
      <c r="D51" s="153">
        <f>IF(C51="","",SUM('1'!T56,'2'!T56,'3'!T56,'4'!T56,'5'!T56,'6'!T56,'7'!T56,'8'!T56,'9'!T56,'10'!T56,'11'!T56,'12'!T56,'13'!T56,'14'!T56,'15'!T56,'16'!T56,'17'!T56,'18'!T56,'19'!T56,'20'!T56))</f>
        <v>0</v>
      </c>
      <c r="E51" s="154">
        <f t="shared" si="3"/>
        <v>43008</v>
      </c>
      <c r="F51" s="153">
        <f>IF(E51="","",SUM('1'!V56,'2'!V56,'3'!V56,'4'!V56,'5'!V56,'6'!V56,'7'!V56,'8'!V56,'9'!V56,'10'!V56,'11'!V56,'12'!V56,'13'!V56,'14'!V56,'15'!V56,'16'!V56,'17'!V56,'18'!V56,'19'!V56,'20'!V56))</f>
        <v>58910</v>
      </c>
      <c r="G51" s="153">
        <f t="shared" si="4"/>
        <v>60034</v>
      </c>
      <c r="H51" s="153">
        <f t="shared" si="5"/>
        <v>0</v>
      </c>
      <c r="I51" s="153">
        <f t="shared" si="6"/>
        <v>58910</v>
      </c>
      <c r="J51" s="155">
        <f t="shared" si="7"/>
        <v>-0.01872272379</v>
      </c>
      <c r="K51" s="156">
        <f t="shared" si="1"/>
        <v>43008</v>
      </c>
      <c r="L51" s="153">
        <f t="shared" si="8"/>
        <v>13247.56024</v>
      </c>
      <c r="M51" s="155">
        <f t="shared" si="9"/>
        <v>-0.01872272379</v>
      </c>
      <c r="N51" s="155">
        <f t="shared" si="21"/>
        <v>0.02143150912</v>
      </c>
      <c r="O51" s="155">
        <f t="shared" si="23"/>
        <v>0.02645727986</v>
      </c>
      <c r="P51" s="155">
        <f t="shared" si="10"/>
        <v>0.09433243421</v>
      </c>
      <c r="Q51" s="155">
        <f t="shared" si="25"/>
        <v>0.1197220647</v>
      </c>
      <c r="R51" s="155">
        <f t="shared" si="27"/>
        <v>0.08271463403</v>
      </c>
      <c r="S51" s="1"/>
      <c r="T51" s="1"/>
      <c r="U51" s="157">
        <f t="shared" si="11"/>
        <v>0.07431343968</v>
      </c>
      <c r="V51" s="153">
        <f t="shared" si="12"/>
        <v>0</v>
      </c>
      <c r="W51" s="158">
        <f t="shared" si="13"/>
        <v>1</v>
      </c>
      <c r="X51" s="1"/>
      <c r="Y51" s="160">
        <f t="shared" si="14"/>
        <v>43008</v>
      </c>
      <c r="Z51" s="1"/>
      <c r="AA51" s="161">
        <f t="shared" si="15"/>
        <v>227.0059303</v>
      </c>
      <c r="AB51" s="162">
        <f t="shared" si="16"/>
        <v>0</v>
      </c>
      <c r="AC51" s="153">
        <f t="shared" si="17"/>
        <v>259.5086389</v>
      </c>
      <c r="AD51" s="163">
        <f t="shared" si="18"/>
        <v>-0.01872272379</v>
      </c>
      <c r="AE51" s="155">
        <f t="shared" si="22"/>
        <v>0.02143150912</v>
      </c>
      <c r="AF51" s="155">
        <f t="shared" si="24"/>
        <v>0.0263664323</v>
      </c>
      <c r="AG51" s="155">
        <f t="shared" si="19"/>
        <v>0.0942355793</v>
      </c>
      <c r="AH51" s="155">
        <f t="shared" si="26"/>
        <v>0.119351506</v>
      </c>
      <c r="AI51" s="155">
        <f t="shared" si="28"/>
        <v>0.0811563211</v>
      </c>
      <c r="AJ51" s="1"/>
      <c r="AK51" s="1"/>
      <c r="AL51" s="165">
        <f t="shared" si="20"/>
        <v>0.07349254804</v>
      </c>
    </row>
    <row r="52" ht="12.75" customHeight="1">
      <c r="A52" s="1"/>
      <c r="B52" s="152">
        <f t="shared" si="2"/>
        <v>43009</v>
      </c>
      <c r="C52" s="153">
        <f>IF(B52="","",SUM('1'!S57,'2'!S57,'3'!S57,'4'!S57,'5'!S57,'6'!S57,'7'!S57,'8'!S57,'9'!S57,'10'!S57,'11'!S57,'12'!S57,'13'!S57,'14'!S57,'15'!S57,'16'!S57,'17'!S57,'18'!S57,'19'!S57,'20'!S57))</f>
        <v>0</v>
      </c>
      <c r="D52" s="153">
        <f>IF(C52="","",SUM('1'!T57,'2'!T57,'3'!T57,'4'!T57,'5'!T57,'6'!T57,'7'!T57,'8'!T57,'9'!T57,'10'!T57,'11'!T57,'12'!T57,'13'!T57,'14'!T57,'15'!T57,'16'!T57,'17'!T57,'18'!T57,'19'!T57,'20'!T57))</f>
        <v>0</v>
      </c>
      <c r="E52" s="154">
        <f t="shared" si="3"/>
        <v>43039</v>
      </c>
      <c r="F52" s="153">
        <f>IF(E52="","",SUM('1'!V57,'2'!V57,'3'!V57,'4'!V57,'5'!V57,'6'!V57,'7'!V57,'8'!V57,'9'!V57,'10'!V57,'11'!V57,'12'!V57,'13'!V57,'14'!V57,'15'!V57,'16'!V57,'17'!V57,'18'!V57,'19'!V57,'20'!V57))</f>
        <v>61845</v>
      </c>
      <c r="G52" s="153">
        <f t="shared" si="4"/>
        <v>58910</v>
      </c>
      <c r="H52" s="153">
        <f t="shared" si="5"/>
        <v>0</v>
      </c>
      <c r="I52" s="153">
        <f t="shared" si="6"/>
        <v>61845</v>
      </c>
      <c r="J52" s="155">
        <f t="shared" si="7"/>
        <v>0.04982176201</v>
      </c>
      <c r="K52" s="156">
        <f t="shared" si="1"/>
        <v>43039</v>
      </c>
      <c r="L52" s="153">
        <f t="shared" si="8"/>
        <v>13907.57703</v>
      </c>
      <c r="M52" s="155">
        <f t="shared" si="9"/>
        <v>0.04982176201</v>
      </c>
      <c r="N52" s="155">
        <f t="shared" si="21"/>
        <v>0.04801943899</v>
      </c>
      <c r="O52" s="155">
        <f t="shared" si="23"/>
        <v>0.08036253889</v>
      </c>
      <c r="P52" s="155">
        <f t="shared" si="10"/>
        <v>0.1488540043</v>
      </c>
      <c r="Q52" s="155">
        <f t="shared" si="25"/>
        <v>0.1481241684</v>
      </c>
      <c r="R52" s="155">
        <f t="shared" si="27"/>
        <v>0.1014695633</v>
      </c>
      <c r="S52" s="1"/>
      <c r="T52" s="1"/>
      <c r="U52" s="157">
        <f t="shared" si="11"/>
        <v>0.08583510163</v>
      </c>
      <c r="V52" s="153">
        <f t="shared" si="12"/>
        <v>0</v>
      </c>
      <c r="W52" s="158">
        <f t="shared" si="13"/>
        <v>1</v>
      </c>
      <c r="X52" s="1"/>
      <c r="Y52" s="160">
        <f t="shared" si="14"/>
        <v>43039</v>
      </c>
      <c r="Z52" s="1"/>
      <c r="AA52" s="161">
        <f t="shared" si="15"/>
        <v>227.0059303</v>
      </c>
      <c r="AB52" s="162">
        <f t="shared" si="16"/>
        <v>0</v>
      </c>
      <c r="AC52" s="153">
        <f t="shared" si="17"/>
        <v>272.4378165</v>
      </c>
      <c r="AD52" s="163">
        <f t="shared" si="18"/>
        <v>0.04982176201</v>
      </c>
      <c r="AE52" s="155">
        <f t="shared" si="22"/>
        <v>0.04801943899</v>
      </c>
      <c r="AF52" s="155">
        <f t="shared" si="24"/>
        <v>0.08016861424</v>
      </c>
      <c r="AG52" s="155">
        <f t="shared" si="19"/>
        <v>0.1487523239</v>
      </c>
      <c r="AH52" s="155">
        <f t="shared" si="26"/>
        <v>0.1480225526</v>
      </c>
      <c r="AI52" s="155">
        <f t="shared" si="28"/>
        <v>0.09988425704</v>
      </c>
      <c r="AJ52" s="1"/>
      <c r="AK52" s="1"/>
      <c r="AL52" s="165">
        <f t="shared" si="20"/>
        <v>0.08502242504</v>
      </c>
    </row>
    <row r="53" ht="12.75" customHeight="1">
      <c r="A53" s="1"/>
      <c r="B53" s="152">
        <f t="shared" si="2"/>
        <v>43040</v>
      </c>
      <c r="C53" s="153">
        <f>IF(B53="","",SUM('1'!S58,'2'!S58,'3'!S58,'4'!S58,'5'!S58,'6'!S58,'7'!S58,'8'!S58,'9'!S58,'10'!S58,'11'!S58,'12'!S58,'13'!S58,'14'!S58,'15'!S58,'16'!S58,'17'!S58,'18'!S58,'19'!S58,'20'!S58))</f>
        <v>0</v>
      </c>
      <c r="D53" s="153">
        <f>IF(C53="","",SUM('1'!T58,'2'!T58,'3'!T58,'4'!T58,'5'!T58,'6'!T58,'7'!T58,'8'!T58,'9'!T58,'10'!T58,'11'!T58,'12'!T58,'13'!T58,'14'!T58,'15'!T58,'16'!T58,'17'!T58,'18'!T58,'19'!T58,'20'!T58))</f>
        <v>0</v>
      </c>
      <c r="E53" s="154">
        <f t="shared" si="3"/>
        <v>43069</v>
      </c>
      <c r="F53" s="153">
        <f>IF(E53="","",SUM('1'!V58,'2'!V58,'3'!V58,'4'!V58,'5'!V58,'6'!V58,'7'!V58,'8'!V58,'9'!V58,'10'!V58,'11'!V58,'12'!V58,'13'!V58,'14'!V58,'15'!V58,'16'!V58,'17'!V58,'18'!V58,'19'!V58,'20'!V58))</f>
        <v>60756.44</v>
      </c>
      <c r="G53" s="153">
        <f t="shared" si="4"/>
        <v>61845</v>
      </c>
      <c r="H53" s="153">
        <f t="shared" si="5"/>
        <v>0</v>
      </c>
      <c r="I53" s="153">
        <f t="shared" si="6"/>
        <v>60756.44</v>
      </c>
      <c r="J53" s="155">
        <f t="shared" si="7"/>
        <v>-0.01760142291</v>
      </c>
      <c r="K53" s="156">
        <f t="shared" si="1"/>
        <v>43069</v>
      </c>
      <c r="L53" s="153">
        <f t="shared" si="8"/>
        <v>13662.78389</v>
      </c>
      <c r="M53" s="155">
        <f t="shared" si="9"/>
        <v>-0.01760142291</v>
      </c>
      <c r="N53" s="155">
        <f t="shared" si="21"/>
        <v>0.01203384749</v>
      </c>
      <c r="O53" s="155">
        <f t="shared" si="23"/>
        <v>0.03953119119</v>
      </c>
      <c r="P53" s="155">
        <f t="shared" si="10"/>
        <v>0.1286325391</v>
      </c>
      <c r="Q53" s="155">
        <f t="shared" si="25"/>
        <v>0.147333732</v>
      </c>
      <c r="R53" s="155">
        <f t="shared" si="27"/>
        <v>0.08541173654</v>
      </c>
      <c r="S53" s="1"/>
      <c r="T53" s="1"/>
      <c r="U53" s="157">
        <f t="shared" si="11"/>
        <v>0.07928424884</v>
      </c>
      <c r="V53" s="153">
        <f t="shared" si="12"/>
        <v>0</v>
      </c>
      <c r="W53" s="158">
        <f t="shared" si="13"/>
        <v>1</v>
      </c>
      <c r="X53" s="1"/>
      <c r="Y53" s="160">
        <f t="shared" si="14"/>
        <v>43069</v>
      </c>
      <c r="Z53" s="1"/>
      <c r="AA53" s="161">
        <f t="shared" si="15"/>
        <v>227.0059303</v>
      </c>
      <c r="AB53" s="162">
        <f t="shared" si="16"/>
        <v>0</v>
      </c>
      <c r="AC53" s="153">
        <f t="shared" si="17"/>
        <v>267.6425233</v>
      </c>
      <c r="AD53" s="163">
        <f t="shared" si="18"/>
        <v>-0.01760142291</v>
      </c>
      <c r="AE53" s="155">
        <f t="shared" si="22"/>
        <v>0.01203384749</v>
      </c>
      <c r="AF53" s="155">
        <f t="shared" si="24"/>
        <v>0.03953119119</v>
      </c>
      <c r="AG53" s="155">
        <f t="shared" si="19"/>
        <v>0.1285326484</v>
      </c>
      <c r="AH53" s="155">
        <f t="shared" si="26"/>
        <v>0.1472321862</v>
      </c>
      <c r="AI53" s="155">
        <f t="shared" si="28"/>
        <v>0.08517465509</v>
      </c>
      <c r="AJ53" s="1"/>
      <c r="AK53" s="1"/>
      <c r="AL53" s="165">
        <f t="shared" si="20"/>
        <v>0.07849324125</v>
      </c>
    </row>
    <row r="54" ht="12.75" customHeight="1">
      <c r="A54" s="1"/>
      <c r="B54" s="152">
        <f t="shared" si="2"/>
        <v>43070</v>
      </c>
      <c r="C54" s="153">
        <f>IF(B54="","",SUM('1'!S59,'2'!S59,'3'!S59,'4'!S59,'5'!S59,'6'!S59,'7'!S59,'8'!S59,'9'!S59,'10'!S59,'11'!S59,'12'!S59,'13'!S59,'14'!S59,'15'!S59,'16'!S59,'17'!S59,'18'!S59,'19'!S59,'20'!S59))</f>
        <v>0</v>
      </c>
      <c r="D54" s="153">
        <f>IF(C54="","",SUM('1'!T59,'2'!T59,'3'!T59,'4'!T59,'5'!T59,'6'!T59,'7'!T59,'8'!T59,'9'!T59,'10'!T59,'11'!T59,'12'!T59,'13'!T59,'14'!T59,'15'!T59,'16'!T59,'17'!T59,'18'!T59,'19'!T59,'20'!T59))</f>
        <v>0</v>
      </c>
      <c r="E54" s="154">
        <f t="shared" si="3"/>
        <v>43100</v>
      </c>
      <c r="F54" s="153">
        <f>IF(E54="","",SUM('1'!V59,'2'!V59,'3'!V59,'4'!V59,'5'!V59,'6'!V59,'7'!V59,'8'!V59,'9'!V59,'10'!V59,'11'!V59,'12'!V59,'13'!V59,'14'!V59,'15'!V59,'16'!V59,'17'!V59,'18'!V59,'19'!V59,'20'!V59))</f>
        <v>62021.31</v>
      </c>
      <c r="G54" s="153">
        <f t="shared" si="4"/>
        <v>60756.44</v>
      </c>
      <c r="H54" s="153">
        <f t="shared" si="5"/>
        <v>0</v>
      </c>
      <c r="I54" s="153">
        <f t="shared" si="6"/>
        <v>62021.31</v>
      </c>
      <c r="J54" s="155">
        <f t="shared" si="7"/>
        <v>0.0208186984</v>
      </c>
      <c r="K54" s="156">
        <f t="shared" si="1"/>
        <v>43100</v>
      </c>
      <c r="L54" s="153">
        <f t="shared" si="8"/>
        <v>13947.22526</v>
      </c>
      <c r="M54" s="155">
        <f t="shared" si="9"/>
        <v>0.0208186984</v>
      </c>
      <c r="N54" s="155">
        <f t="shared" si="21"/>
        <v>0.05281463249</v>
      </c>
      <c r="O54" s="155">
        <f t="shared" si="23"/>
        <v>0.07537803889</v>
      </c>
      <c r="P54" s="155">
        <f t="shared" si="10"/>
        <v>0.1521291995</v>
      </c>
      <c r="Q54" s="155">
        <f t="shared" si="25"/>
        <v>0.1521291995</v>
      </c>
      <c r="R54" s="155">
        <f t="shared" si="27"/>
        <v>0.08969840333</v>
      </c>
      <c r="S54" s="1"/>
      <c r="T54" s="1"/>
      <c r="U54" s="157">
        <f t="shared" si="11"/>
        <v>0.08299822045</v>
      </c>
      <c r="V54" s="153">
        <f t="shared" si="12"/>
        <v>0</v>
      </c>
      <c r="W54" s="158">
        <f t="shared" si="13"/>
        <v>1</v>
      </c>
      <c r="X54" s="1"/>
      <c r="Y54" s="160">
        <f t="shared" si="14"/>
        <v>43100</v>
      </c>
      <c r="Z54" s="1"/>
      <c r="AA54" s="161">
        <f t="shared" si="15"/>
        <v>227.0059303</v>
      </c>
      <c r="AB54" s="162">
        <f t="shared" si="16"/>
        <v>0</v>
      </c>
      <c r="AC54" s="153">
        <f t="shared" si="17"/>
        <v>273.2144923</v>
      </c>
      <c r="AD54" s="163">
        <f t="shared" si="18"/>
        <v>0.0208186984</v>
      </c>
      <c r="AE54" s="155">
        <f t="shared" si="22"/>
        <v>0.05281463249</v>
      </c>
      <c r="AF54" s="155">
        <f t="shared" si="24"/>
        <v>0.07537803889</v>
      </c>
      <c r="AG54" s="155">
        <f t="shared" si="19"/>
        <v>0.1520272293</v>
      </c>
      <c r="AH54" s="155">
        <f t="shared" si="26"/>
        <v>0.1520272293</v>
      </c>
      <c r="AI54" s="155">
        <f t="shared" si="28"/>
        <v>0.08956272474</v>
      </c>
      <c r="AJ54" s="1"/>
      <c r="AK54" s="1"/>
      <c r="AL54" s="165">
        <f t="shared" si="20"/>
        <v>0.08222012012</v>
      </c>
    </row>
    <row r="55" ht="12.75" customHeight="1">
      <c r="A55" s="1"/>
      <c r="B55" s="152">
        <f t="shared" si="2"/>
        <v>43101</v>
      </c>
      <c r="C55" s="153">
        <f>IF(B55="","",SUM('1'!S60,'2'!S60,'3'!S60,'4'!S60,'5'!S60,'6'!S60,'7'!S60,'8'!S60,'9'!S60,'10'!S60,'11'!S60,'12'!S60,'13'!S60,'14'!S60,'15'!S60,'16'!S60,'17'!S60,'18'!S60,'19'!S60,'20'!S60))</f>
        <v>0</v>
      </c>
      <c r="D55" s="153">
        <f>IF(C55="","",SUM('1'!T60,'2'!T60,'3'!T60,'4'!T60,'5'!T60,'6'!T60,'7'!T60,'8'!T60,'9'!T60,'10'!T60,'11'!T60,'12'!T60,'13'!T60,'14'!T60,'15'!T60,'16'!T60,'17'!T60,'18'!T60,'19'!T60,'20'!T60))</f>
        <v>0</v>
      </c>
      <c r="E55" s="154">
        <f t="shared" si="3"/>
        <v>43131</v>
      </c>
      <c r="F55" s="153">
        <f>IF(E55="","",SUM('1'!V60,'2'!V60,'3'!V60,'4'!V60,'5'!V60,'6'!V60,'7'!V60,'8'!V60,'9'!V60,'10'!V60,'11'!V60,'12'!V60,'13'!V60,'14'!V60,'15'!V60,'16'!V60,'17'!V60,'18'!V60,'19'!V60,'20'!V60))</f>
        <v>60970</v>
      </c>
      <c r="G55" s="153">
        <f t="shared" si="4"/>
        <v>62021.31</v>
      </c>
      <c r="H55" s="153">
        <f t="shared" si="5"/>
        <v>0</v>
      </c>
      <c r="I55" s="153">
        <f t="shared" si="6"/>
        <v>60970</v>
      </c>
      <c r="J55" s="155">
        <f t="shared" si="7"/>
        <v>-0.01695078675</v>
      </c>
      <c r="K55" s="156">
        <f t="shared" si="1"/>
        <v>43131</v>
      </c>
      <c r="L55" s="153">
        <f t="shared" si="8"/>
        <v>13710.80882</v>
      </c>
      <c r="M55" s="155">
        <f t="shared" si="9"/>
        <v>-0.01695078675</v>
      </c>
      <c r="N55" s="155">
        <f t="shared" si="21"/>
        <v>-0.01414827391</v>
      </c>
      <c r="O55" s="155">
        <f t="shared" si="23"/>
        <v>0.0331917729</v>
      </c>
      <c r="P55" s="155">
        <f t="shared" si="10"/>
        <v>-0.01695078675</v>
      </c>
      <c r="Q55" s="155">
        <f t="shared" si="25"/>
        <v>0.11023615</v>
      </c>
      <c r="R55" s="155">
        <f t="shared" si="27"/>
        <v>0.07752384781</v>
      </c>
      <c r="S55" s="1"/>
      <c r="T55" s="1"/>
      <c r="U55" s="157">
        <f t="shared" si="11"/>
        <v>0.07694386026</v>
      </c>
      <c r="V55" s="153">
        <f t="shared" si="12"/>
        <v>0</v>
      </c>
      <c r="W55" s="158">
        <f t="shared" si="13"/>
        <v>1</v>
      </c>
      <c r="X55" s="1"/>
      <c r="Y55" s="160">
        <f t="shared" si="14"/>
        <v>43131</v>
      </c>
      <c r="Z55" s="1"/>
      <c r="AA55" s="161">
        <f t="shared" si="15"/>
        <v>227.0059303</v>
      </c>
      <c r="AB55" s="162">
        <f t="shared" si="16"/>
        <v>0</v>
      </c>
      <c r="AC55" s="153">
        <f t="shared" si="17"/>
        <v>268.5832917</v>
      </c>
      <c r="AD55" s="163">
        <f t="shared" si="18"/>
        <v>-0.01695078675</v>
      </c>
      <c r="AE55" s="155">
        <f t="shared" si="22"/>
        <v>-0.01414827391</v>
      </c>
      <c r="AF55" s="155">
        <f t="shared" si="24"/>
        <v>0.0331917729</v>
      </c>
      <c r="AG55" s="155">
        <f t="shared" si="19"/>
        <v>-0.01695078675</v>
      </c>
      <c r="AH55" s="155">
        <f t="shared" si="26"/>
        <v>0.1101378875</v>
      </c>
      <c r="AI55" s="155">
        <f t="shared" si="28"/>
        <v>0.07738968507</v>
      </c>
      <c r="AJ55" s="1"/>
      <c r="AK55" s="1"/>
      <c r="AL55" s="165">
        <f t="shared" si="20"/>
        <v>0.07618553955</v>
      </c>
    </row>
    <row r="56" ht="12.75" customHeight="1">
      <c r="A56" s="1"/>
      <c r="B56" s="152">
        <f t="shared" si="2"/>
        <v>43132</v>
      </c>
      <c r="C56" s="153">
        <f>IF(B56="","",SUM('1'!S61,'2'!S61,'3'!S61,'4'!S61,'5'!S61,'6'!S61,'7'!S61,'8'!S61,'9'!S61,'10'!S61,'11'!S61,'12'!S61,'13'!S61,'14'!S61,'15'!S61,'16'!S61,'17'!S61,'18'!S61,'19'!S61,'20'!S61))</f>
        <v>0</v>
      </c>
      <c r="D56" s="153">
        <f>IF(C56="","",SUM('1'!T61,'2'!T61,'3'!T61,'4'!T61,'5'!T61,'6'!T61,'7'!T61,'8'!T61,'9'!T61,'10'!T61,'11'!T61,'12'!T61,'13'!T61,'14'!T61,'15'!T61,'16'!T61,'17'!T61,'18'!T61,'19'!T61,'20'!T61))</f>
        <v>0</v>
      </c>
      <c r="E56" s="154">
        <f t="shared" si="3"/>
        <v>43159</v>
      </c>
      <c r="F56" s="153">
        <f>IF(E56="","",SUM('1'!V61,'2'!V61,'3'!V61,'4'!V61,'5'!V61,'6'!V61,'7'!V61,'8'!V61,'9'!V61,'10'!V61,'11'!V61,'12'!V61,'13'!V61,'14'!V61,'15'!V61,'16'!V61,'17'!V61,'18'!V61,'19'!V61,'20'!V61))</f>
        <v>61521.36</v>
      </c>
      <c r="G56" s="153">
        <f t="shared" si="4"/>
        <v>60970</v>
      </c>
      <c r="H56" s="153">
        <f t="shared" si="5"/>
        <v>0</v>
      </c>
      <c r="I56" s="153">
        <f t="shared" si="6"/>
        <v>61521.36</v>
      </c>
      <c r="J56" s="155">
        <f t="shared" si="7"/>
        <v>0.009043135969</v>
      </c>
      <c r="K56" s="156">
        <f t="shared" si="1"/>
        <v>43159</v>
      </c>
      <c r="L56" s="153">
        <f t="shared" si="8"/>
        <v>13834.79753</v>
      </c>
      <c r="M56" s="155">
        <f t="shared" si="9"/>
        <v>0.009043135969</v>
      </c>
      <c r="N56" s="155">
        <f t="shared" si="21"/>
        <v>0.01258994108</v>
      </c>
      <c r="O56" s="155">
        <f t="shared" si="23"/>
        <v>0.024775294</v>
      </c>
      <c r="P56" s="155">
        <f t="shared" si="10"/>
        <v>-0.008060939055</v>
      </c>
      <c r="Q56" s="155">
        <f t="shared" si="25"/>
        <v>0.05891316051</v>
      </c>
      <c r="R56" s="155">
        <f t="shared" si="27"/>
        <v>0.06805449907</v>
      </c>
      <c r="S56" s="1"/>
      <c r="T56" s="1"/>
      <c r="U56" s="157">
        <f t="shared" si="11"/>
        <v>0.07761535143</v>
      </c>
      <c r="V56" s="153">
        <f t="shared" si="12"/>
        <v>0</v>
      </c>
      <c r="W56" s="158">
        <f t="shared" si="13"/>
        <v>1</v>
      </c>
      <c r="X56" s="1"/>
      <c r="Y56" s="160">
        <f t="shared" si="14"/>
        <v>43159</v>
      </c>
      <c r="Z56" s="1"/>
      <c r="AA56" s="161">
        <f t="shared" si="15"/>
        <v>227.0059303</v>
      </c>
      <c r="AB56" s="162">
        <f t="shared" si="16"/>
        <v>0</v>
      </c>
      <c r="AC56" s="153">
        <f t="shared" si="17"/>
        <v>271.0121269</v>
      </c>
      <c r="AD56" s="163">
        <f t="shared" si="18"/>
        <v>0.009043135969</v>
      </c>
      <c r="AE56" s="155">
        <f t="shared" si="22"/>
        <v>0.01258994108</v>
      </c>
      <c r="AF56" s="155">
        <f t="shared" si="24"/>
        <v>0.024775294</v>
      </c>
      <c r="AG56" s="155">
        <f t="shared" si="19"/>
        <v>-0.008060939055</v>
      </c>
      <c r="AH56" s="155">
        <f t="shared" si="26"/>
        <v>0.05881944041</v>
      </c>
      <c r="AI56" s="155">
        <f t="shared" si="28"/>
        <v>0.06792151536</v>
      </c>
      <c r="AJ56" s="1"/>
      <c r="AK56" s="1"/>
      <c r="AL56" s="165">
        <f t="shared" si="20"/>
        <v>0.07687139353</v>
      </c>
    </row>
    <row r="57" ht="12.75" customHeight="1">
      <c r="A57" s="1"/>
      <c r="B57" s="152">
        <f t="shared" si="2"/>
        <v>43160</v>
      </c>
      <c r="C57" s="153">
        <f>IF(B57="","",SUM('1'!S62,'2'!S62,'3'!S62,'4'!S62,'5'!S62,'6'!S62,'7'!S62,'8'!S62,'9'!S62,'10'!S62,'11'!S62,'12'!S62,'13'!S62,'14'!S62,'15'!S62,'16'!S62,'17'!S62,'18'!S62,'19'!S62,'20'!S62))</f>
        <v>0</v>
      </c>
      <c r="D57" s="153">
        <f>IF(C57="","",SUM('1'!T62,'2'!T62,'3'!T62,'4'!T62,'5'!T62,'6'!T62,'7'!T62,'8'!T62,'9'!T62,'10'!T62,'11'!T62,'12'!T62,'13'!T62,'14'!T62,'15'!T62,'16'!T62,'17'!T62,'18'!T62,'19'!T62,'20'!T62))</f>
        <v>0</v>
      </c>
      <c r="E57" s="154">
        <f t="shared" si="3"/>
        <v>43190</v>
      </c>
      <c r="F57" s="153">
        <f>IF(E57="","",SUM('1'!V62,'2'!V62,'3'!V62,'4'!V62,'5'!V62,'6'!V62,'7'!V62,'8'!V62,'9'!V62,'10'!V62,'11'!V62,'12'!V62,'13'!V62,'14'!V62,'15'!V62,'16'!V62,'17'!V62,'18'!V62,'19'!V62,'20'!V62))</f>
        <v>58194.04</v>
      </c>
      <c r="G57" s="153">
        <f t="shared" si="4"/>
        <v>61521.36</v>
      </c>
      <c r="H57" s="153">
        <f t="shared" si="5"/>
        <v>0</v>
      </c>
      <c r="I57" s="153">
        <f t="shared" si="6"/>
        <v>58194.04</v>
      </c>
      <c r="J57" s="155">
        <f t="shared" si="7"/>
        <v>-0.05408397994</v>
      </c>
      <c r="K57" s="156">
        <f t="shared" si="1"/>
        <v>43190</v>
      </c>
      <c r="L57" s="153">
        <f t="shared" si="8"/>
        <v>13086.55662</v>
      </c>
      <c r="M57" s="155">
        <f t="shared" si="9"/>
        <v>-0.05408397994</v>
      </c>
      <c r="N57" s="155">
        <f t="shared" si="21"/>
        <v>-0.06170895133</v>
      </c>
      <c r="O57" s="155">
        <f t="shared" si="23"/>
        <v>-0.01215345442</v>
      </c>
      <c r="P57" s="155">
        <f t="shared" si="10"/>
        <v>-0.06170895133</v>
      </c>
      <c r="Q57" s="155">
        <f t="shared" si="25"/>
        <v>0.01398227809</v>
      </c>
      <c r="R57" s="155">
        <f t="shared" si="27"/>
        <v>0.04050461385</v>
      </c>
      <c r="S57" s="1"/>
      <c r="T57" s="1"/>
      <c r="U57" s="157">
        <f t="shared" si="11"/>
        <v>0.06276195552</v>
      </c>
      <c r="V57" s="153">
        <f t="shared" si="12"/>
        <v>0</v>
      </c>
      <c r="W57" s="158">
        <f t="shared" si="13"/>
        <v>1</v>
      </c>
      <c r="X57" s="1"/>
      <c r="Y57" s="160">
        <f t="shared" si="14"/>
        <v>43190</v>
      </c>
      <c r="Z57" s="1"/>
      <c r="AA57" s="161">
        <f t="shared" si="15"/>
        <v>227.0059303</v>
      </c>
      <c r="AB57" s="162">
        <f t="shared" si="16"/>
        <v>0</v>
      </c>
      <c r="AC57" s="153">
        <f t="shared" si="17"/>
        <v>256.3547125</v>
      </c>
      <c r="AD57" s="163">
        <f t="shared" si="18"/>
        <v>-0.05408397994</v>
      </c>
      <c r="AE57" s="155">
        <f t="shared" si="22"/>
        <v>-0.06170895133</v>
      </c>
      <c r="AF57" s="155">
        <f t="shared" si="24"/>
        <v>-0.01215345442</v>
      </c>
      <c r="AG57" s="155">
        <f t="shared" si="19"/>
        <v>-0.06170895133</v>
      </c>
      <c r="AH57" s="155">
        <f t="shared" si="26"/>
        <v>0.01389253464</v>
      </c>
      <c r="AI57" s="155">
        <f t="shared" si="28"/>
        <v>0.04037506038</v>
      </c>
      <c r="AJ57" s="1"/>
      <c r="AK57" s="1"/>
      <c r="AL57" s="165">
        <f t="shared" si="20"/>
        <v>0.06204098403</v>
      </c>
    </row>
    <row r="58" ht="12.75" customHeight="1">
      <c r="A58" s="1"/>
      <c r="B58" s="152">
        <f t="shared" si="2"/>
        <v>43191</v>
      </c>
      <c r="C58" s="153">
        <f>IF(B58="","",SUM('1'!S63,'2'!S63,'3'!S63,'4'!S63,'5'!S63,'6'!S63,'7'!S63,'8'!S63,'9'!S63,'10'!S63,'11'!S63,'12'!S63,'13'!S63,'14'!S63,'15'!S63,'16'!S63,'17'!S63,'18'!S63,'19'!S63,'20'!S63))</f>
        <v>0</v>
      </c>
      <c r="D58" s="153">
        <f>IF(C58="","",SUM('1'!T63,'2'!T63,'3'!T63,'4'!T63,'5'!T63,'6'!T63,'7'!T63,'8'!T63,'9'!T63,'10'!T63,'11'!T63,'12'!T63,'13'!T63,'14'!T63,'15'!T63,'16'!T63,'17'!T63,'18'!T63,'19'!T63,'20'!T63))</f>
        <v>0</v>
      </c>
      <c r="E58" s="154">
        <f t="shared" si="3"/>
        <v>43220</v>
      </c>
      <c r="F58" s="153">
        <f>IF(E58="","",SUM('1'!V63,'2'!V63,'3'!V63,'4'!V63,'5'!V63,'6'!V63,'7'!V63,'8'!V63,'9'!V63,'10'!V63,'11'!V63,'12'!V63,'13'!V63,'14'!V63,'15'!V63,'16'!V63,'17'!V63,'18'!V63,'19'!V63,'20'!V63))</f>
        <v>61025</v>
      </c>
      <c r="G58" s="153">
        <f t="shared" si="4"/>
        <v>58194.04</v>
      </c>
      <c r="H58" s="153">
        <f t="shared" si="5"/>
        <v>0</v>
      </c>
      <c r="I58" s="153">
        <f t="shared" si="6"/>
        <v>61025</v>
      </c>
      <c r="J58" s="155">
        <f t="shared" si="7"/>
        <v>0.04864690611</v>
      </c>
      <c r="K58" s="156">
        <f t="shared" si="1"/>
        <v>43220</v>
      </c>
      <c r="L58" s="153">
        <f t="shared" si="8"/>
        <v>13723.17711</v>
      </c>
      <c r="M58" s="155">
        <f t="shared" si="9"/>
        <v>0.04864690611</v>
      </c>
      <c r="N58" s="155">
        <f t="shared" si="21"/>
        <v>0.0009020829916</v>
      </c>
      <c r="O58" s="155">
        <f t="shared" si="23"/>
        <v>-0.01325895384</v>
      </c>
      <c r="P58" s="155">
        <f t="shared" si="10"/>
        <v>-0.01606399478</v>
      </c>
      <c r="Q58" s="155">
        <f t="shared" si="25"/>
        <v>0.06603806186</v>
      </c>
      <c r="R58" s="155">
        <f t="shared" si="27"/>
        <v>0.05842084128</v>
      </c>
      <c r="S58" s="1"/>
      <c r="T58" s="1"/>
      <c r="U58" s="157">
        <f t="shared" si="11"/>
        <v>0.07279715196</v>
      </c>
      <c r="V58" s="153">
        <f t="shared" si="12"/>
        <v>0</v>
      </c>
      <c r="W58" s="158">
        <f t="shared" si="13"/>
        <v>1</v>
      </c>
      <c r="X58" s="1"/>
      <c r="Y58" s="160">
        <f t="shared" si="14"/>
        <v>43220</v>
      </c>
      <c r="Z58" s="1"/>
      <c r="AA58" s="161">
        <f t="shared" si="15"/>
        <v>227.0059303</v>
      </c>
      <c r="AB58" s="162">
        <f t="shared" si="16"/>
        <v>0</v>
      </c>
      <c r="AC58" s="153">
        <f t="shared" si="17"/>
        <v>268.8255761</v>
      </c>
      <c r="AD58" s="163">
        <f t="shared" si="18"/>
        <v>0.04864690611</v>
      </c>
      <c r="AE58" s="155">
        <f t="shared" si="22"/>
        <v>0.0009020829916</v>
      </c>
      <c r="AF58" s="155">
        <f t="shared" si="24"/>
        <v>-0.01325895384</v>
      </c>
      <c r="AG58" s="155">
        <f t="shared" si="19"/>
        <v>-0.01606399478</v>
      </c>
      <c r="AH58" s="155">
        <f t="shared" si="26"/>
        <v>0.06584670845</v>
      </c>
      <c r="AI58" s="155">
        <f t="shared" si="28"/>
        <v>0.05828905706</v>
      </c>
      <c r="AJ58" s="1"/>
      <c r="AK58" s="1"/>
      <c r="AL58" s="165">
        <f t="shared" si="20"/>
        <v>0.07208309142</v>
      </c>
    </row>
    <row r="59" ht="12.75" customHeight="1">
      <c r="A59" s="1"/>
      <c r="B59" s="152">
        <f t="shared" si="2"/>
        <v>43221</v>
      </c>
      <c r="C59" s="153">
        <f>IF(B59="","",SUM('1'!S64,'2'!S64,'3'!S64,'4'!S64,'5'!S64,'6'!S64,'7'!S64,'8'!S64,'9'!S64,'10'!S64,'11'!S64,'12'!S64,'13'!S64,'14'!S64,'15'!S64,'16'!S64,'17'!S64,'18'!S64,'19'!S64,'20'!S64))</f>
        <v>0</v>
      </c>
      <c r="D59" s="153">
        <f>IF(C59="","",SUM('1'!T64,'2'!T64,'3'!T64,'4'!T64,'5'!T64,'6'!T64,'7'!T64,'8'!T64,'9'!T64,'10'!T64,'11'!T64,'12'!T64,'13'!T64,'14'!T64,'15'!T64,'16'!T64,'17'!T64,'18'!T64,'19'!T64,'20'!T64))</f>
        <v>0</v>
      </c>
      <c r="E59" s="154">
        <f t="shared" si="3"/>
        <v>43251</v>
      </c>
      <c r="F59" s="153">
        <f>IF(E59="","",SUM('1'!V64,'2'!V64,'3'!V64,'4'!V64,'5'!V64,'6'!V64,'7'!V64,'8'!V64,'9'!V64,'10'!V64,'11'!V64,'12'!V64,'13'!V64,'14'!V64,'15'!V64,'16'!V64,'17'!V64,'18'!V64,'19'!V64,'20'!V64))</f>
        <v>63691</v>
      </c>
      <c r="G59" s="153">
        <f t="shared" si="4"/>
        <v>61025</v>
      </c>
      <c r="H59" s="153">
        <f t="shared" si="5"/>
        <v>0</v>
      </c>
      <c r="I59" s="153">
        <f t="shared" si="6"/>
        <v>63691</v>
      </c>
      <c r="J59" s="155">
        <f t="shared" si="7"/>
        <v>0.04368701352</v>
      </c>
      <c r="K59" s="156">
        <f t="shared" si="1"/>
        <v>43251</v>
      </c>
      <c r="L59" s="153">
        <f t="shared" si="8"/>
        <v>14322.70173</v>
      </c>
      <c r="M59" s="155">
        <f t="shared" si="9"/>
        <v>0.04368701352</v>
      </c>
      <c r="N59" s="155">
        <f t="shared" si="21"/>
        <v>0.03526645055</v>
      </c>
      <c r="O59" s="155">
        <f t="shared" si="23"/>
        <v>0.04830039416</v>
      </c>
      <c r="P59" s="155">
        <f t="shared" si="10"/>
        <v>0.02692123078</v>
      </c>
      <c r="Q59" s="155">
        <f t="shared" si="25"/>
        <v>0.08974095747</v>
      </c>
      <c r="R59" s="155">
        <f t="shared" si="27"/>
        <v>0.0696417566</v>
      </c>
      <c r="S59" s="1"/>
      <c r="T59" s="1"/>
      <c r="U59" s="157">
        <f t="shared" si="11"/>
        <v>0.08148319798</v>
      </c>
      <c r="V59" s="153">
        <f t="shared" si="12"/>
        <v>0</v>
      </c>
      <c r="W59" s="158">
        <f t="shared" si="13"/>
        <v>1</v>
      </c>
      <c r="X59" s="1"/>
      <c r="Y59" s="160">
        <f t="shared" si="14"/>
        <v>43251</v>
      </c>
      <c r="Z59" s="1"/>
      <c r="AA59" s="161">
        <f t="shared" si="15"/>
        <v>227.0059303</v>
      </c>
      <c r="AB59" s="162">
        <f t="shared" si="16"/>
        <v>0</v>
      </c>
      <c r="AC59" s="153">
        <f t="shared" si="17"/>
        <v>280.5697627</v>
      </c>
      <c r="AD59" s="163">
        <f t="shared" si="18"/>
        <v>0.04368701352</v>
      </c>
      <c r="AE59" s="155">
        <f t="shared" si="22"/>
        <v>0.03526645055</v>
      </c>
      <c r="AF59" s="155">
        <f t="shared" si="24"/>
        <v>0.04830039416</v>
      </c>
      <c r="AG59" s="155">
        <f t="shared" si="19"/>
        <v>0.02692123078</v>
      </c>
      <c r="AH59" s="155">
        <f t="shared" si="26"/>
        <v>0.08974095747</v>
      </c>
      <c r="AI59" s="155">
        <f t="shared" si="28"/>
        <v>0.06950857527</v>
      </c>
      <c r="AJ59" s="1"/>
      <c r="AK59" s="1"/>
      <c r="AL59" s="165">
        <f t="shared" si="20"/>
        <v>0.08077625212</v>
      </c>
    </row>
    <row r="60" ht="12.75" customHeight="1">
      <c r="A60" s="1"/>
      <c r="B60" s="152">
        <f t="shared" si="2"/>
        <v>43252</v>
      </c>
      <c r="C60" s="153">
        <f>IF(B60="","",SUM('1'!S65,'2'!S65,'3'!S65,'4'!S65,'5'!S65,'6'!S65,'7'!S65,'8'!S65,'9'!S65,'10'!S65,'11'!S65,'12'!S65,'13'!S65,'14'!S65,'15'!S65,'16'!S65,'17'!S65,'18'!S65,'19'!S65,'20'!S65))</f>
        <v>0</v>
      </c>
      <c r="D60" s="153">
        <f>IF(C60="","",SUM('1'!T65,'2'!T65,'3'!T65,'4'!T65,'5'!T65,'6'!T65,'7'!T65,'8'!T65,'9'!T65,'10'!T65,'11'!T65,'12'!T65,'13'!T65,'14'!T65,'15'!T65,'16'!T65,'17'!T65,'18'!T65,'19'!T65,'20'!T65))</f>
        <v>0</v>
      </c>
      <c r="E60" s="154">
        <f t="shared" si="3"/>
        <v>43281</v>
      </c>
      <c r="F60" s="153">
        <f>IF(E60="","",SUM('1'!V65,'2'!V65,'3'!V65,'4'!V65,'5'!V65,'6'!V65,'7'!V65,'8'!V65,'9'!V65,'10'!V65,'11'!V65,'12'!V65,'13'!V65,'14'!V65,'15'!V65,'16'!V65,'17'!V65,'18'!V65,'19'!V65,'20'!V65))</f>
        <v>62175</v>
      </c>
      <c r="G60" s="153">
        <f t="shared" si="4"/>
        <v>63691</v>
      </c>
      <c r="H60" s="153">
        <f t="shared" si="5"/>
        <v>0</v>
      </c>
      <c r="I60" s="153">
        <f t="shared" si="6"/>
        <v>62175</v>
      </c>
      <c r="J60" s="155">
        <f t="shared" si="7"/>
        <v>-0.02380242106</v>
      </c>
      <c r="K60" s="156">
        <f t="shared" si="1"/>
        <v>43281</v>
      </c>
      <c r="L60" s="153">
        <f t="shared" si="8"/>
        <v>13981.78676</v>
      </c>
      <c r="M60" s="155">
        <f t="shared" si="9"/>
        <v>-0.02380242106</v>
      </c>
      <c r="N60" s="155">
        <f t="shared" si="21"/>
        <v>0.06840837996</v>
      </c>
      <c r="O60" s="155">
        <f t="shared" si="23"/>
        <v>0.002478019249</v>
      </c>
      <c r="P60" s="155">
        <f t="shared" si="10"/>
        <v>0.002478019249</v>
      </c>
      <c r="Q60" s="155">
        <f t="shared" si="25"/>
        <v>0.07804284637</v>
      </c>
      <c r="R60" s="155">
        <f t="shared" si="27"/>
        <v>0.07294822987</v>
      </c>
      <c r="S60" s="1"/>
      <c r="T60" s="1"/>
      <c r="U60" s="157">
        <f t="shared" si="11"/>
        <v>0.07438889532</v>
      </c>
      <c r="V60" s="153">
        <f t="shared" si="12"/>
        <v>0</v>
      </c>
      <c r="W60" s="158">
        <f t="shared" si="13"/>
        <v>1</v>
      </c>
      <c r="X60" s="1"/>
      <c r="Y60" s="160">
        <f t="shared" si="14"/>
        <v>43281</v>
      </c>
      <c r="Z60" s="1"/>
      <c r="AA60" s="161">
        <f t="shared" si="15"/>
        <v>227.0059303</v>
      </c>
      <c r="AB60" s="162">
        <f t="shared" si="16"/>
        <v>0</v>
      </c>
      <c r="AC60" s="153">
        <f t="shared" si="17"/>
        <v>273.8915231</v>
      </c>
      <c r="AD60" s="163">
        <f t="shared" si="18"/>
        <v>-0.02380242106</v>
      </c>
      <c r="AE60" s="155">
        <f t="shared" si="22"/>
        <v>0.06840837996</v>
      </c>
      <c r="AF60" s="155">
        <f t="shared" si="24"/>
        <v>0.002478019249</v>
      </c>
      <c r="AG60" s="155">
        <f t="shared" si="19"/>
        <v>0.002478019249</v>
      </c>
      <c r="AH60" s="155">
        <f t="shared" si="26"/>
        <v>0.07804284637</v>
      </c>
      <c r="AI60" s="155">
        <f t="shared" si="28"/>
        <v>0.07281463685</v>
      </c>
      <c r="AJ60" s="1"/>
      <c r="AK60" s="1"/>
      <c r="AL60" s="165">
        <f t="shared" si="20"/>
        <v>0.07369935203</v>
      </c>
    </row>
    <row r="61" ht="12.75" customHeight="1">
      <c r="A61" s="1"/>
      <c r="B61" s="152">
        <f t="shared" si="2"/>
        <v>43282</v>
      </c>
      <c r="C61" s="153">
        <f>IF(B61="","",SUM('1'!S66,'2'!S66,'3'!S66,'4'!S66,'5'!S66,'6'!S66,'7'!S66,'8'!S66,'9'!S66,'10'!S66,'11'!S66,'12'!S66,'13'!S66,'14'!S66,'15'!S66,'16'!S66,'17'!S66,'18'!S66,'19'!S66,'20'!S66))</f>
        <v>0</v>
      </c>
      <c r="D61" s="153">
        <f>IF(C61="","",SUM('1'!T66,'2'!T66,'3'!T66,'4'!T66,'5'!T66,'6'!T66,'7'!T66,'8'!T66,'9'!T66,'10'!T66,'11'!T66,'12'!T66,'13'!T66,'14'!T66,'15'!T66,'16'!T66,'17'!T66,'18'!T66,'19'!T66,'20'!T66))</f>
        <v>0</v>
      </c>
      <c r="E61" s="154">
        <f t="shared" si="3"/>
        <v>43312</v>
      </c>
      <c r="F61" s="153">
        <f>IF(E61="","",SUM('1'!V66,'2'!V66,'3'!V66,'4'!V66,'5'!V66,'6'!V66,'7'!V66,'8'!V66,'9'!V66,'10'!V66,'11'!V66,'12'!V66,'13'!V66,'14'!V66,'15'!V66,'16'!V66,'17'!V66,'18'!V66,'19'!V66,'20'!V66))</f>
        <v>65056</v>
      </c>
      <c r="G61" s="153">
        <f t="shared" si="4"/>
        <v>62175</v>
      </c>
      <c r="H61" s="153">
        <f t="shared" si="5"/>
        <v>0</v>
      </c>
      <c r="I61" s="153">
        <f t="shared" si="6"/>
        <v>65056</v>
      </c>
      <c r="J61" s="155">
        <f t="shared" si="7"/>
        <v>0.04633695215</v>
      </c>
      <c r="K61" s="156">
        <f t="shared" si="1"/>
        <v>43312</v>
      </c>
      <c r="L61" s="153">
        <f t="shared" si="8"/>
        <v>14629.66014</v>
      </c>
      <c r="M61" s="155">
        <f t="shared" si="9"/>
        <v>0.04633695215</v>
      </c>
      <c r="N61" s="155">
        <f t="shared" si="21"/>
        <v>0.06605489553</v>
      </c>
      <c r="O61" s="155">
        <f t="shared" si="23"/>
        <v>0.06701656552</v>
      </c>
      <c r="P61" s="155">
        <f t="shared" si="10"/>
        <v>0.04892979526</v>
      </c>
      <c r="Q61" s="155">
        <f t="shared" si="25"/>
        <v>0.102432737</v>
      </c>
      <c r="R61" s="155">
        <f t="shared" si="27"/>
        <v>0.08860041714</v>
      </c>
      <c r="S61" s="1"/>
      <c r="T61" s="1"/>
      <c r="U61" s="157">
        <f t="shared" si="11"/>
        <v>0.08333080613</v>
      </c>
      <c r="V61" s="153">
        <f t="shared" si="12"/>
        <v>0</v>
      </c>
      <c r="W61" s="158">
        <f t="shared" si="13"/>
        <v>1</v>
      </c>
      <c r="X61" s="1"/>
      <c r="Y61" s="160">
        <f t="shared" si="14"/>
        <v>43312</v>
      </c>
      <c r="Z61" s="1"/>
      <c r="AA61" s="161">
        <f t="shared" si="15"/>
        <v>227.0059303</v>
      </c>
      <c r="AB61" s="162">
        <f t="shared" si="16"/>
        <v>0</v>
      </c>
      <c r="AC61" s="153">
        <f t="shared" si="17"/>
        <v>286.5828215</v>
      </c>
      <c r="AD61" s="163">
        <f t="shared" si="18"/>
        <v>0.04633695215</v>
      </c>
      <c r="AE61" s="155">
        <f t="shared" si="22"/>
        <v>0.06605489553</v>
      </c>
      <c r="AF61" s="155">
        <f t="shared" si="24"/>
        <v>0.06701656552</v>
      </c>
      <c r="AG61" s="155">
        <f t="shared" si="19"/>
        <v>0.04892979526</v>
      </c>
      <c r="AH61" s="155">
        <f t="shared" si="26"/>
        <v>0.102432737</v>
      </c>
      <c r="AI61" s="155">
        <f t="shared" si="28"/>
        <v>0.08846487525</v>
      </c>
      <c r="AJ61" s="1"/>
      <c r="AK61" s="1"/>
      <c r="AL61" s="165">
        <f t="shared" si="20"/>
        <v>0.08264754229</v>
      </c>
    </row>
    <row r="62" ht="12.75" customHeight="1">
      <c r="A62" s="1"/>
      <c r="B62" s="152">
        <f t="shared" si="2"/>
        <v>43313</v>
      </c>
      <c r="C62" s="153">
        <f>IF(B62="","",SUM('1'!S67,'2'!S67,'3'!S67,'4'!S67,'5'!S67,'6'!S67,'7'!S67,'8'!S67,'9'!S67,'10'!S67,'11'!S67,'12'!S67,'13'!S67,'14'!S67,'15'!S67,'16'!S67,'17'!S67,'18'!S67,'19'!S67,'20'!S67))</f>
        <v>0</v>
      </c>
      <c r="D62" s="153">
        <f>IF(C62="","",SUM('1'!T67,'2'!T67,'3'!T67,'4'!T67,'5'!T67,'6'!T67,'7'!T67,'8'!T67,'9'!T67,'10'!T67,'11'!T67,'12'!T67,'13'!T67,'14'!T67,'15'!T67,'16'!T67,'17'!T67,'18'!T67,'19'!T67,'20'!T67))</f>
        <v>0</v>
      </c>
      <c r="E62" s="154">
        <f t="shared" si="3"/>
        <v>43343</v>
      </c>
      <c r="F62" s="153">
        <f>IF(E62="","",SUM('1'!V67,'2'!V67,'3'!V67,'4'!V67,'5'!V67,'6'!V67,'7'!V67,'8'!V67,'9'!V67,'10'!V67,'11'!V67,'12'!V67,'13'!V67,'14'!V67,'15'!V67,'16'!V67,'17'!V67,'18'!V67,'19'!V67,'20'!V67))</f>
        <v>65472</v>
      </c>
      <c r="G62" s="153">
        <f t="shared" si="4"/>
        <v>65056</v>
      </c>
      <c r="H62" s="153">
        <f t="shared" si="5"/>
        <v>0</v>
      </c>
      <c r="I62" s="153">
        <f t="shared" si="6"/>
        <v>65472</v>
      </c>
      <c r="J62" s="155">
        <f t="shared" si="7"/>
        <v>0.0063944909</v>
      </c>
      <c r="K62" s="156">
        <f t="shared" si="1"/>
        <v>43343</v>
      </c>
      <c r="L62" s="153">
        <f t="shared" si="8"/>
        <v>14723.20937</v>
      </c>
      <c r="M62" s="155">
        <f t="shared" si="9"/>
        <v>0.0063944909</v>
      </c>
      <c r="N62" s="155">
        <f t="shared" si="21"/>
        <v>0.02796313451</v>
      </c>
      <c r="O62" s="155">
        <f t="shared" si="23"/>
        <v>0.06421574556</v>
      </c>
      <c r="P62" s="155">
        <f t="shared" si="10"/>
        <v>0.05563716729</v>
      </c>
      <c r="Q62" s="155">
        <f t="shared" si="25"/>
        <v>0.09058200353</v>
      </c>
      <c r="R62" s="155">
        <f t="shared" si="27"/>
        <v>0.1063109728</v>
      </c>
      <c r="S62" s="1"/>
      <c r="T62" s="1"/>
      <c r="U62" s="157">
        <f t="shared" si="11"/>
        <v>0.08323591571</v>
      </c>
      <c r="V62" s="153">
        <f t="shared" si="12"/>
        <v>0</v>
      </c>
      <c r="W62" s="158">
        <f t="shared" si="13"/>
        <v>1</v>
      </c>
      <c r="X62" s="1"/>
      <c r="Y62" s="160">
        <f t="shared" si="14"/>
        <v>43343</v>
      </c>
      <c r="Z62" s="1"/>
      <c r="AA62" s="161">
        <f t="shared" si="15"/>
        <v>227.0059303</v>
      </c>
      <c r="AB62" s="162">
        <f t="shared" si="16"/>
        <v>0</v>
      </c>
      <c r="AC62" s="153">
        <f t="shared" si="17"/>
        <v>288.4153727</v>
      </c>
      <c r="AD62" s="163">
        <f t="shared" si="18"/>
        <v>0.0063944909</v>
      </c>
      <c r="AE62" s="155">
        <f t="shared" si="22"/>
        <v>0.02796313451</v>
      </c>
      <c r="AF62" s="155">
        <f t="shared" si="24"/>
        <v>0.06421574556</v>
      </c>
      <c r="AG62" s="155">
        <f t="shared" si="19"/>
        <v>0.05563716729</v>
      </c>
      <c r="AH62" s="155">
        <f t="shared" si="26"/>
        <v>0.09058200353</v>
      </c>
      <c r="AI62" s="155">
        <f t="shared" si="28"/>
        <v>0.1061732258</v>
      </c>
      <c r="AJ62" s="1"/>
      <c r="AK62" s="1"/>
      <c r="AL62" s="165">
        <f t="shared" si="20"/>
        <v>0.08256470082</v>
      </c>
    </row>
    <row r="63" ht="12.75" customHeight="1">
      <c r="A63" s="1"/>
      <c r="B63" s="152">
        <f t="shared" si="2"/>
        <v>43344</v>
      </c>
      <c r="C63" s="153">
        <f>IF(B63="","",SUM('1'!S68,'2'!S68,'3'!S68,'4'!S68,'5'!S68,'6'!S68,'7'!S68,'8'!S68,'9'!S68,'10'!S68,'11'!S68,'12'!S68,'13'!S68,'14'!S68,'15'!S68,'16'!S68,'17'!S68,'18'!S68,'19'!S68,'20'!S68))</f>
        <v>0</v>
      </c>
      <c r="D63" s="153">
        <f>IF(C63="","",SUM('1'!T68,'2'!T68,'3'!T68,'4'!T68,'5'!T68,'6'!T68,'7'!T68,'8'!T68,'9'!T68,'10'!T68,'11'!T68,'12'!T68,'13'!T68,'14'!T68,'15'!T68,'16'!T68,'17'!T68,'18'!T68,'19'!T68,'20'!T68))</f>
        <v>0</v>
      </c>
      <c r="E63" s="154">
        <f t="shared" si="3"/>
        <v>43373</v>
      </c>
      <c r="F63" s="153">
        <f>IF(E63="","",SUM('1'!V68,'2'!V68,'3'!V68,'4'!V68,'5'!V68,'6'!V68,'7'!V68,'8'!V68,'9'!V68,'10'!V68,'11'!V68,'12'!V68,'13'!V68,'14'!V68,'15'!V68,'16'!V68,'17'!V68,'18'!V68,'19'!V68,'20'!V68))</f>
        <v>65123</v>
      </c>
      <c r="G63" s="153">
        <f t="shared" si="4"/>
        <v>65472</v>
      </c>
      <c r="H63" s="153">
        <f t="shared" si="5"/>
        <v>0</v>
      </c>
      <c r="I63" s="153">
        <f t="shared" si="6"/>
        <v>65123</v>
      </c>
      <c r="J63" s="155">
        <f t="shared" si="7"/>
        <v>-0.005330522972</v>
      </c>
      <c r="K63" s="156">
        <f t="shared" si="1"/>
        <v>43373</v>
      </c>
      <c r="L63" s="153">
        <f t="shared" si="8"/>
        <v>14644.72696</v>
      </c>
      <c r="M63" s="155">
        <f t="shared" si="9"/>
        <v>-0.005330522972</v>
      </c>
      <c r="N63" s="155">
        <f t="shared" si="21"/>
        <v>0.04741455569</v>
      </c>
      <c r="O63" s="155">
        <f t="shared" si="23"/>
        <v>0.1190664886</v>
      </c>
      <c r="P63" s="155">
        <f t="shared" si="10"/>
        <v>0.05001006912</v>
      </c>
      <c r="Q63" s="155">
        <f t="shared" si="25"/>
        <v>0.105465965</v>
      </c>
      <c r="R63" s="155">
        <f t="shared" si="27"/>
        <v>0.1123237756</v>
      </c>
      <c r="S63" s="155">
        <f t="shared" ref="S63:S220" si="29">IF(B63="","",IF(L3=0,0,POWER(L63/L3,1/5)-1))</f>
        <v>0.07928528475</v>
      </c>
      <c r="T63" s="1"/>
      <c r="U63" s="157">
        <f t="shared" si="11"/>
        <v>0.08056916204</v>
      </c>
      <c r="V63" s="153">
        <f t="shared" si="12"/>
        <v>0</v>
      </c>
      <c r="W63" s="158">
        <f t="shared" si="13"/>
        <v>1</v>
      </c>
      <c r="X63" s="1"/>
      <c r="Y63" s="160">
        <f t="shared" si="14"/>
        <v>43373</v>
      </c>
      <c r="Z63" s="1"/>
      <c r="AA63" s="161">
        <f t="shared" si="15"/>
        <v>227.0059303</v>
      </c>
      <c r="AB63" s="162">
        <f t="shared" si="16"/>
        <v>0</v>
      </c>
      <c r="AC63" s="153">
        <f t="shared" si="17"/>
        <v>286.8779679</v>
      </c>
      <c r="AD63" s="163">
        <f t="shared" si="18"/>
        <v>-0.005330522972</v>
      </c>
      <c r="AE63" s="155">
        <f t="shared" si="22"/>
        <v>0.04741455569</v>
      </c>
      <c r="AF63" s="155">
        <f t="shared" si="24"/>
        <v>0.1190664886</v>
      </c>
      <c r="AG63" s="155">
        <f t="shared" si="19"/>
        <v>0.05001006912</v>
      </c>
      <c r="AH63" s="155">
        <f t="shared" si="26"/>
        <v>0.105465965</v>
      </c>
      <c r="AI63" s="155">
        <f t="shared" si="28"/>
        <v>0.11218528</v>
      </c>
      <c r="AJ63" s="155">
        <f t="shared" ref="AJ63:AJ220" si="30">IF(B63="","",IF(AC3=0,0,POWER(AC63/AC3,1/5)-1))</f>
        <v>0.07863813176</v>
      </c>
      <c r="AK63" s="1"/>
      <c r="AL63" s="165">
        <f t="shared" si="20"/>
        <v>0.07991114667</v>
      </c>
    </row>
    <row r="64" ht="12.75" customHeight="1">
      <c r="A64" s="1"/>
      <c r="B64" s="152">
        <f t="shared" si="2"/>
        <v>43374</v>
      </c>
      <c r="C64" s="153">
        <f>IF(B64="","",SUM('1'!S69,'2'!S69,'3'!S69,'4'!S69,'5'!S69,'6'!S69,'7'!S69,'8'!S69,'9'!S69,'10'!S69,'11'!S69,'12'!S69,'13'!S69,'14'!S69,'15'!S69,'16'!S69,'17'!S69,'18'!S69,'19'!S69,'20'!S69))</f>
        <v>0</v>
      </c>
      <c r="D64" s="153">
        <f>IF(C64="","",SUM('1'!T69,'2'!T69,'3'!T69,'4'!T69,'5'!T69,'6'!T69,'7'!T69,'8'!T69,'9'!T69,'10'!T69,'11'!T69,'12'!T69,'13'!T69,'14'!T69,'15'!T69,'16'!T69,'17'!T69,'18'!T69,'19'!T69,'20'!T69))</f>
        <v>0</v>
      </c>
      <c r="E64" s="154">
        <f t="shared" si="3"/>
        <v>43404</v>
      </c>
      <c r="F64" s="153">
        <f>IF(E64="","",SUM('1'!V69,'2'!V69,'3'!V69,'4'!V69,'5'!V69,'6'!V69,'7'!V69,'8'!V69,'9'!V69,'10'!V69,'11'!V69,'12'!V69,'13'!V69,'14'!V69,'15'!V69,'16'!V69,'17'!V69,'18'!V69,'19'!V69,'20'!V69))</f>
        <v>61910</v>
      </c>
      <c r="G64" s="153">
        <f t="shared" si="4"/>
        <v>65123</v>
      </c>
      <c r="H64" s="153">
        <f t="shared" si="5"/>
        <v>0</v>
      </c>
      <c r="I64" s="153">
        <f t="shared" si="6"/>
        <v>61910</v>
      </c>
      <c r="J64" s="155">
        <f t="shared" si="7"/>
        <v>-0.04933740767</v>
      </c>
      <c r="K64" s="156">
        <f t="shared" si="1"/>
        <v>43404</v>
      </c>
      <c r="L64" s="153">
        <f t="shared" si="8"/>
        <v>13922.1941</v>
      </c>
      <c r="M64" s="155">
        <f t="shared" si="9"/>
        <v>-0.04933740767</v>
      </c>
      <c r="N64" s="155">
        <f t="shared" si="21"/>
        <v>-0.04835833743</v>
      </c>
      <c r="O64" s="155">
        <f t="shared" si="23"/>
        <v>0.01450225317</v>
      </c>
      <c r="P64" s="155">
        <f t="shared" si="10"/>
        <v>-0.001794705723</v>
      </c>
      <c r="Q64" s="155">
        <f t="shared" si="25"/>
        <v>0.001051014633</v>
      </c>
      <c r="R64" s="155">
        <f t="shared" si="27"/>
        <v>0.07787270496</v>
      </c>
      <c r="S64" s="155">
        <f t="shared" si="29"/>
        <v>0.05946920371</v>
      </c>
      <c r="T64" s="1"/>
      <c r="U64" s="157">
        <f t="shared" si="11"/>
        <v>0.06834143791</v>
      </c>
      <c r="V64" s="153">
        <f t="shared" si="12"/>
        <v>0</v>
      </c>
      <c r="W64" s="158">
        <f t="shared" si="13"/>
        <v>1</v>
      </c>
      <c r="X64" s="1"/>
      <c r="Y64" s="160">
        <f t="shared" si="14"/>
        <v>43404</v>
      </c>
      <c r="Z64" s="1"/>
      <c r="AA64" s="161">
        <f t="shared" si="15"/>
        <v>227.0059303</v>
      </c>
      <c r="AB64" s="162">
        <f t="shared" si="16"/>
        <v>0</v>
      </c>
      <c r="AC64" s="153">
        <f t="shared" si="17"/>
        <v>272.7241527</v>
      </c>
      <c r="AD64" s="163">
        <f t="shared" si="18"/>
        <v>-0.04933740767</v>
      </c>
      <c r="AE64" s="155">
        <f t="shared" si="22"/>
        <v>-0.04835833743</v>
      </c>
      <c r="AF64" s="155">
        <f t="shared" si="24"/>
        <v>0.01450225317</v>
      </c>
      <c r="AG64" s="155">
        <f t="shared" si="19"/>
        <v>-0.001794705723</v>
      </c>
      <c r="AH64" s="155">
        <f t="shared" si="26"/>
        <v>0.001051014633</v>
      </c>
      <c r="AI64" s="155">
        <f t="shared" si="28"/>
        <v>0.07773849879</v>
      </c>
      <c r="AJ64" s="155">
        <f t="shared" si="30"/>
        <v>0.05883393269</v>
      </c>
      <c r="AK64" s="1"/>
      <c r="AL64" s="165">
        <f t="shared" si="20"/>
        <v>0.06770154802</v>
      </c>
    </row>
    <row r="65" ht="12.75" customHeight="1">
      <c r="A65" s="1"/>
      <c r="B65" s="152">
        <f t="shared" si="2"/>
        <v>43405</v>
      </c>
      <c r="C65" s="153">
        <f>IF(B65="","",SUM('1'!S70,'2'!S70,'3'!S70,'4'!S70,'5'!S70,'6'!S70,'7'!S70,'8'!S70,'9'!S70,'10'!S70,'11'!S70,'12'!S70,'13'!S70,'14'!S70,'15'!S70,'16'!S70,'17'!S70,'18'!S70,'19'!S70,'20'!S70))</f>
        <v>0</v>
      </c>
      <c r="D65" s="153">
        <f>IF(C65="","",SUM('1'!T70,'2'!T70,'3'!T70,'4'!T70,'5'!T70,'6'!T70,'7'!T70,'8'!T70,'9'!T70,'10'!T70,'11'!T70,'12'!T70,'13'!T70,'14'!T70,'15'!T70,'16'!T70,'17'!T70,'18'!T70,'19'!T70,'20'!T70))</f>
        <v>0</v>
      </c>
      <c r="E65" s="154">
        <f t="shared" si="3"/>
        <v>43434</v>
      </c>
      <c r="F65" s="153">
        <f>IF(E65="","",SUM('1'!V70,'2'!V70,'3'!V70,'4'!V70,'5'!V70,'6'!V70,'7'!V70,'8'!V70,'9'!V70,'10'!V70,'11'!V70,'12'!V70,'13'!V70,'14'!V70,'15'!V70,'16'!V70,'17'!V70,'18'!V70,'19'!V70,'20'!V70))</f>
        <v>62572</v>
      </c>
      <c r="G65" s="153">
        <f t="shared" si="4"/>
        <v>61910</v>
      </c>
      <c r="H65" s="153">
        <f t="shared" si="5"/>
        <v>0</v>
      </c>
      <c r="I65" s="153">
        <f t="shared" si="6"/>
        <v>62572</v>
      </c>
      <c r="J65" s="155">
        <f t="shared" si="7"/>
        <v>0.01069294137</v>
      </c>
      <c r="K65" s="156">
        <f t="shared" si="1"/>
        <v>43434</v>
      </c>
      <c r="L65" s="153">
        <f t="shared" si="8"/>
        <v>14071.0633</v>
      </c>
      <c r="M65" s="155">
        <f t="shared" si="9"/>
        <v>0.01069294137</v>
      </c>
      <c r="N65" s="155">
        <f t="shared" si="21"/>
        <v>-0.04429374389</v>
      </c>
      <c r="O65" s="155">
        <f t="shared" si="23"/>
        <v>-0.0175692013</v>
      </c>
      <c r="P65" s="155">
        <f t="shared" si="10"/>
        <v>0.008879044961</v>
      </c>
      <c r="Q65" s="155">
        <f t="shared" si="25"/>
        <v>0.02988259352</v>
      </c>
      <c r="R65" s="155">
        <f t="shared" si="27"/>
        <v>0.07653670022</v>
      </c>
      <c r="S65" s="155">
        <f t="shared" si="29"/>
        <v>0.06457422848</v>
      </c>
      <c r="T65" s="1"/>
      <c r="U65" s="157">
        <f t="shared" si="11"/>
        <v>0.06939585274</v>
      </c>
      <c r="V65" s="153">
        <f t="shared" si="12"/>
        <v>0</v>
      </c>
      <c r="W65" s="158">
        <f t="shared" si="13"/>
        <v>1</v>
      </c>
      <c r="X65" s="1"/>
      <c r="Y65" s="160">
        <f t="shared" si="14"/>
        <v>43434</v>
      </c>
      <c r="Z65" s="1"/>
      <c r="AA65" s="161">
        <f t="shared" si="15"/>
        <v>227.0059303</v>
      </c>
      <c r="AB65" s="162">
        <f t="shared" si="16"/>
        <v>0</v>
      </c>
      <c r="AC65" s="153">
        <f t="shared" si="17"/>
        <v>275.6403761</v>
      </c>
      <c r="AD65" s="163">
        <f t="shared" si="18"/>
        <v>0.01069294137</v>
      </c>
      <c r="AE65" s="155">
        <f t="shared" si="22"/>
        <v>-0.04429374389</v>
      </c>
      <c r="AF65" s="155">
        <f t="shared" si="24"/>
        <v>-0.0175692013</v>
      </c>
      <c r="AG65" s="155">
        <f t="shared" si="19"/>
        <v>0.008879044961</v>
      </c>
      <c r="AH65" s="155">
        <f t="shared" si="26"/>
        <v>0.02988259352</v>
      </c>
      <c r="AI65" s="155">
        <f t="shared" si="28"/>
        <v>0.07640266039</v>
      </c>
      <c r="AJ65" s="155">
        <f t="shared" si="30"/>
        <v>0.06365464122</v>
      </c>
      <c r="AK65" s="1"/>
      <c r="AL65" s="165">
        <f t="shared" si="20"/>
        <v>0.068766015</v>
      </c>
    </row>
    <row r="66" ht="12.75" customHeight="1">
      <c r="A66" s="1"/>
      <c r="B66" s="152">
        <f t="shared" si="2"/>
        <v>43435</v>
      </c>
      <c r="C66" s="153">
        <f>IF(B66="","",SUM('1'!S71,'2'!S71,'3'!S71,'4'!S71,'5'!S71,'6'!S71,'7'!S71,'8'!S71,'9'!S71,'10'!S71,'11'!S71,'12'!S71,'13'!S71,'14'!S71,'15'!S71,'16'!S71,'17'!S71,'18'!S71,'19'!S71,'20'!S71))</f>
        <v>0</v>
      </c>
      <c r="D66" s="153">
        <f>IF(C66="","",SUM('1'!T71,'2'!T71,'3'!T71,'4'!T71,'5'!T71,'6'!T71,'7'!T71,'8'!T71,'9'!T71,'10'!T71,'11'!T71,'12'!T71,'13'!T71,'14'!T71,'15'!T71,'16'!T71,'17'!T71,'18'!T71,'19'!T71,'20'!T71))</f>
        <v>0</v>
      </c>
      <c r="E66" s="154">
        <f t="shared" si="3"/>
        <v>43465</v>
      </c>
      <c r="F66" s="153">
        <f>IF(E66="","",SUM('1'!V71,'2'!V71,'3'!V71,'4'!V71,'5'!V71,'6'!V71,'7'!V71,'8'!V71,'9'!V71,'10'!V71,'11'!V71,'12'!V71,'13'!V71,'14'!V71,'15'!V71,'16'!V71,'17'!V71,'18'!V71,'19'!V71,'20'!V71))</f>
        <v>58846</v>
      </c>
      <c r="G66" s="153">
        <f t="shared" si="4"/>
        <v>62572</v>
      </c>
      <c r="H66" s="153">
        <f t="shared" si="5"/>
        <v>0</v>
      </c>
      <c r="I66" s="153">
        <f t="shared" si="6"/>
        <v>58846</v>
      </c>
      <c r="J66" s="155">
        <f t="shared" si="7"/>
        <v>-0.05954740139</v>
      </c>
      <c r="K66" s="156">
        <f t="shared" si="1"/>
        <v>43465</v>
      </c>
      <c r="L66" s="153">
        <f t="shared" si="8"/>
        <v>13233.16805</v>
      </c>
      <c r="M66" s="155">
        <f t="shared" si="9"/>
        <v>-0.05954740139</v>
      </c>
      <c r="N66" s="155">
        <f t="shared" si="21"/>
        <v>-0.09638683722</v>
      </c>
      <c r="O66" s="155">
        <f t="shared" si="23"/>
        <v>-0.05354242059</v>
      </c>
      <c r="P66" s="155">
        <f t="shared" si="10"/>
        <v>-0.05119708049</v>
      </c>
      <c r="Q66" s="155">
        <f t="shared" si="25"/>
        <v>-0.05119708049</v>
      </c>
      <c r="R66" s="155">
        <f t="shared" si="27"/>
        <v>0.05266383369</v>
      </c>
      <c r="S66" s="155">
        <f t="shared" si="29"/>
        <v>0.04453651911</v>
      </c>
      <c r="T66" s="1"/>
      <c r="U66" s="157">
        <f t="shared" si="11"/>
        <v>0.05565209555</v>
      </c>
      <c r="V66" s="153">
        <f t="shared" si="12"/>
        <v>0</v>
      </c>
      <c r="W66" s="158">
        <f t="shared" si="13"/>
        <v>1</v>
      </c>
      <c r="X66" s="1"/>
      <c r="Y66" s="160">
        <f t="shared" si="14"/>
        <v>43465</v>
      </c>
      <c r="Z66" s="1"/>
      <c r="AA66" s="161">
        <f t="shared" si="15"/>
        <v>227.0059303</v>
      </c>
      <c r="AB66" s="162">
        <f t="shared" si="16"/>
        <v>0</v>
      </c>
      <c r="AC66" s="153">
        <f t="shared" si="17"/>
        <v>259.2267079</v>
      </c>
      <c r="AD66" s="163">
        <f t="shared" si="18"/>
        <v>-0.05954740139</v>
      </c>
      <c r="AE66" s="155">
        <f t="shared" si="22"/>
        <v>-0.09638683722</v>
      </c>
      <c r="AF66" s="155">
        <f t="shared" si="24"/>
        <v>-0.05354242059</v>
      </c>
      <c r="AG66" s="155">
        <f t="shared" si="19"/>
        <v>-0.05119708049</v>
      </c>
      <c r="AH66" s="155">
        <f t="shared" si="26"/>
        <v>-0.05119708049</v>
      </c>
      <c r="AI66" s="155">
        <f t="shared" si="28"/>
        <v>0.05253276627</v>
      </c>
      <c r="AJ66" s="155">
        <f t="shared" si="30"/>
        <v>0.04363424058</v>
      </c>
      <c r="AK66" s="1"/>
      <c r="AL66" s="165">
        <f t="shared" si="20"/>
        <v>0.05504022895</v>
      </c>
    </row>
    <row r="67" ht="12.75" customHeight="1">
      <c r="A67" s="1"/>
      <c r="B67" s="152">
        <f t="shared" si="2"/>
        <v>43466</v>
      </c>
      <c r="C67" s="153">
        <f>IF(B67="","",SUM('1'!S72,'2'!S72,'3'!S72,'4'!S72,'5'!S72,'6'!S72,'7'!S72,'8'!S72,'9'!S72,'10'!S72,'11'!S72,'12'!S72,'13'!S72,'14'!S72,'15'!S72,'16'!S72,'17'!S72,'18'!S72,'19'!S72,'20'!S72))</f>
        <v>0</v>
      </c>
      <c r="D67" s="153">
        <f>IF(C67="","",SUM('1'!T72,'2'!T72,'3'!T72,'4'!T72,'5'!T72,'6'!T72,'7'!T72,'8'!T72,'9'!T72,'10'!T72,'11'!T72,'12'!T72,'13'!T72,'14'!T72,'15'!T72,'16'!T72,'17'!T72,'18'!T72,'19'!T72,'20'!T72))</f>
        <v>0</v>
      </c>
      <c r="E67" s="154">
        <f t="shared" si="3"/>
        <v>43496</v>
      </c>
      <c r="F67" s="153">
        <f>IF(E67="","",SUM('1'!V72,'2'!V72,'3'!V72,'4'!V72,'5'!V72,'6'!V72,'7'!V72,'8'!V72,'9'!V72,'10'!V72,'11'!V72,'12'!V72,'13'!V72,'14'!V72,'15'!V72,'16'!V72,'17'!V72,'18'!V72,'19'!V72,'20'!V72))</f>
        <v>61411</v>
      </c>
      <c r="G67" s="153">
        <f t="shared" si="4"/>
        <v>58846</v>
      </c>
      <c r="H67" s="153">
        <f t="shared" si="5"/>
        <v>0</v>
      </c>
      <c r="I67" s="153">
        <f t="shared" si="6"/>
        <v>61411</v>
      </c>
      <c r="J67" s="155">
        <f t="shared" si="7"/>
        <v>0.04358834925</v>
      </c>
      <c r="K67" s="156">
        <f t="shared" si="1"/>
        <v>43496</v>
      </c>
      <c r="L67" s="153">
        <f t="shared" si="8"/>
        <v>13809.98</v>
      </c>
      <c r="M67" s="155">
        <f t="shared" si="9"/>
        <v>0.04358834925</v>
      </c>
      <c r="N67" s="155">
        <f t="shared" si="21"/>
        <v>-0.008060087223</v>
      </c>
      <c r="O67" s="155">
        <f t="shared" si="23"/>
        <v>-0.05602865224</v>
      </c>
      <c r="P67" s="155">
        <f t="shared" si="10"/>
        <v>0.04358834925</v>
      </c>
      <c r="Q67" s="155">
        <f t="shared" si="25"/>
        <v>0.007233065442</v>
      </c>
      <c r="R67" s="155">
        <f t="shared" si="27"/>
        <v>0.08201505195</v>
      </c>
      <c r="S67" s="155">
        <f t="shared" si="29"/>
        <v>0.0581019031</v>
      </c>
      <c r="T67" s="1"/>
      <c r="U67" s="157">
        <f t="shared" si="11"/>
        <v>0.06332290961</v>
      </c>
      <c r="V67" s="153">
        <f t="shared" si="12"/>
        <v>0</v>
      </c>
      <c r="W67" s="158">
        <f t="shared" si="13"/>
        <v>1</v>
      </c>
      <c r="X67" s="1"/>
      <c r="Y67" s="160">
        <f t="shared" si="14"/>
        <v>43496</v>
      </c>
      <c r="Z67" s="1"/>
      <c r="AA67" s="161">
        <f t="shared" si="15"/>
        <v>227.0059303</v>
      </c>
      <c r="AB67" s="162">
        <f t="shared" si="16"/>
        <v>0</v>
      </c>
      <c r="AC67" s="153">
        <f t="shared" si="17"/>
        <v>270.5259722</v>
      </c>
      <c r="AD67" s="163">
        <f t="shared" si="18"/>
        <v>0.04358834925</v>
      </c>
      <c r="AE67" s="155">
        <f t="shared" si="22"/>
        <v>-0.008060087223</v>
      </c>
      <c r="AF67" s="155">
        <f t="shared" si="24"/>
        <v>-0.05602865224</v>
      </c>
      <c r="AG67" s="155">
        <f t="shared" si="19"/>
        <v>0.04358834925</v>
      </c>
      <c r="AH67" s="155">
        <f t="shared" si="26"/>
        <v>0.007233065442</v>
      </c>
      <c r="AI67" s="155">
        <f t="shared" si="28"/>
        <v>0.08188033001</v>
      </c>
      <c r="AJ67" s="155">
        <f t="shared" si="30"/>
        <v>0.05718790669</v>
      </c>
      <c r="AK67" s="1"/>
      <c r="AL67" s="165">
        <f t="shared" si="20"/>
        <v>0.06271655016</v>
      </c>
    </row>
    <row r="68" ht="12.75" customHeight="1">
      <c r="A68" s="1"/>
      <c r="B68" s="152">
        <f t="shared" si="2"/>
        <v>43497</v>
      </c>
      <c r="C68" s="153">
        <f>IF(B68="","",SUM('1'!S73,'2'!S73,'3'!S73,'4'!S73,'5'!S73,'6'!S73,'7'!S73,'8'!S73,'9'!S73,'10'!S73,'11'!S73,'12'!S73,'13'!S73,'14'!S73,'15'!S73,'16'!S73,'17'!S73,'18'!S73,'19'!S73,'20'!S73))</f>
        <v>0</v>
      </c>
      <c r="D68" s="153">
        <f>IF(C68="","",SUM('1'!T73,'2'!T73,'3'!T73,'4'!T73,'5'!T73,'6'!T73,'7'!T73,'8'!T73,'9'!T73,'10'!T73,'11'!T73,'12'!T73,'13'!T73,'14'!T73,'15'!T73,'16'!T73,'17'!T73,'18'!T73,'19'!T73,'20'!T73))</f>
        <v>0</v>
      </c>
      <c r="E68" s="154">
        <f t="shared" si="3"/>
        <v>43524</v>
      </c>
      <c r="F68" s="153">
        <f>IF(E68="","",SUM('1'!V73,'2'!V73,'3'!V73,'4'!V73,'5'!V73,'6'!V73,'7'!V73,'8'!V73,'9'!V73,'10'!V73,'11'!V73,'12'!V73,'13'!V73,'14'!V73,'15'!V73,'16'!V73,'17'!V73,'18'!V73,'19'!V73,'20'!V73))</f>
        <v>65446</v>
      </c>
      <c r="G68" s="153">
        <f t="shared" si="4"/>
        <v>61411</v>
      </c>
      <c r="H68" s="153">
        <f t="shared" si="5"/>
        <v>0</v>
      </c>
      <c r="I68" s="153">
        <f t="shared" si="6"/>
        <v>65446</v>
      </c>
      <c r="J68" s="155">
        <f t="shared" si="7"/>
        <v>0.06570484115</v>
      </c>
      <c r="K68" s="156">
        <f t="shared" si="1"/>
        <v>43524</v>
      </c>
      <c r="L68" s="153">
        <f t="shared" si="8"/>
        <v>14717.36254</v>
      </c>
      <c r="M68" s="155">
        <f t="shared" si="9"/>
        <v>0.06570484115</v>
      </c>
      <c r="N68" s="155">
        <f t="shared" si="21"/>
        <v>0.04593108739</v>
      </c>
      <c r="O68" s="155">
        <f t="shared" si="23"/>
        <v>-0.0003971163245</v>
      </c>
      <c r="P68" s="155">
        <f t="shared" si="10"/>
        <v>0.112157156</v>
      </c>
      <c r="Q68" s="155">
        <f t="shared" si="25"/>
        <v>0.06379312811</v>
      </c>
      <c r="R68" s="155">
        <f t="shared" si="27"/>
        <v>0.09931570306</v>
      </c>
      <c r="S68" s="155">
        <f t="shared" si="29"/>
        <v>0.05932498588</v>
      </c>
      <c r="T68" s="1"/>
      <c r="U68" s="157">
        <f t="shared" si="11"/>
        <v>0.07501452228</v>
      </c>
      <c r="V68" s="153">
        <f t="shared" si="12"/>
        <v>0</v>
      </c>
      <c r="W68" s="158">
        <f t="shared" si="13"/>
        <v>1</v>
      </c>
      <c r="X68" s="1"/>
      <c r="Y68" s="160">
        <f t="shared" si="14"/>
        <v>43524</v>
      </c>
      <c r="Z68" s="1"/>
      <c r="AA68" s="161">
        <f t="shared" si="15"/>
        <v>227.0059303</v>
      </c>
      <c r="AB68" s="162">
        <f t="shared" si="16"/>
        <v>0</v>
      </c>
      <c r="AC68" s="153">
        <f t="shared" si="17"/>
        <v>288.3008383</v>
      </c>
      <c r="AD68" s="163">
        <f t="shared" si="18"/>
        <v>0.06570484115</v>
      </c>
      <c r="AE68" s="155">
        <f t="shared" si="22"/>
        <v>0.04593108739</v>
      </c>
      <c r="AF68" s="155">
        <f t="shared" si="24"/>
        <v>-0.0003971163245</v>
      </c>
      <c r="AG68" s="155">
        <f t="shared" si="19"/>
        <v>0.112157156</v>
      </c>
      <c r="AH68" s="155">
        <f t="shared" si="26"/>
        <v>0.06379312811</v>
      </c>
      <c r="AI68" s="155">
        <f t="shared" si="28"/>
        <v>0.09917882701</v>
      </c>
      <c r="AJ68" s="155">
        <f t="shared" si="30"/>
        <v>0.05840993295</v>
      </c>
      <c r="AK68" s="1"/>
      <c r="AL68" s="165">
        <f t="shared" si="20"/>
        <v>0.07441123851</v>
      </c>
    </row>
    <row r="69" ht="12.75" customHeight="1">
      <c r="A69" s="1"/>
      <c r="B69" s="152">
        <f t="shared" si="2"/>
        <v>43525</v>
      </c>
      <c r="C69" s="153">
        <f>IF(B69="","",SUM('1'!S74,'2'!S74,'3'!S74,'4'!S74,'5'!S74,'6'!S74,'7'!S74,'8'!S74,'9'!S74,'10'!S74,'11'!S74,'12'!S74,'13'!S74,'14'!S74,'15'!S74,'16'!S74,'17'!S74,'18'!S74,'19'!S74,'20'!S74))</f>
        <v>0</v>
      </c>
      <c r="D69" s="153">
        <f>IF(C69="","",SUM('1'!T74,'2'!T74,'3'!T74,'4'!T74,'5'!T74,'6'!T74,'7'!T74,'8'!T74,'9'!T74,'10'!T74,'11'!T74,'12'!T74,'13'!T74,'14'!T74,'15'!T74,'16'!T74,'17'!T74,'18'!T74,'19'!T74,'20'!T74))</f>
        <v>0</v>
      </c>
      <c r="E69" s="154">
        <f t="shared" si="3"/>
        <v>43555</v>
      </c>
      <c r="F69" s="153">
        <f>IF(E69="","",SUM('1'!V74,'2'!V74,'3'!V74,'4'!V74,'5'!V74,'6'!V74,'7'!V74,'8'!V74,'9'!V74,'10'!V74,'11'!V74,'12'!V74,'13'!V74,'14'!V74,'15'!V74,'16'!V74,'17'!V74,'18'!V74,'19'!V74,'20'!V74))</f>
        <v>0</v>
      </c>
      <c r="G69" s="153">
        <f t="shared" si="4"/>
        <v>65446</v>
      </c>
      <c r="H69" s="153">
        <f t="shared" si="5"/>
        <v>0</v>
      </c>
      <c r="I69" s="153">
        <f t="shared" si="6"/>
        <v>0</v>
      </c>
      <c r="J69" s="155">
        <f t="shared" si="7"/>
        <v>-1</v>
      </c>
      <c r="K69" s="156">
        <f t="shared" si="1"/>
        <v>43555</v>
      </c>
      <c r="L69" s="153">
        <f t="shared" si="8"/>
        <v>0</v>
      </c>
      <c r="M69" s="155">
        <f t="shared" si="9"/>
        <v>-1</v>
      </c>
      <c r="N69" s="155">
        <f t="shared" si="21"/>
        <v>-1</v>
      </c>
      <c r="O69" s="155">
        <f t="shared" si="23"/>
        <v>-1</v>
      </c>
      <c r="P69" s="155">
        <f t="shared" si="10"/>
        <v>-1</v>
      </c>
      <c r="Q69" s="155">
        <f t="shared" si="25"/>
        <v>-1</v>
      </c>
      <c r="R69" s="155">
        <f t="shared" si="27"/>
        <v>-1</v>
      </c>
      <c r="S69" s="155">
        <f t="shared" si="29"/>
        <v>-1</v>
      </c>
      <c r="T69" s="1"/>
      <c r="U69" s="157">
        <f t="shared" si="11"/>
        <v>-1</v>
      </c>
      <c r="V69" s="153">
        <f t="shared" si="12"/>
        <v>0</v>
      </c>
      <c r="W69" s="158">
        <f t="shared" si="13"/>
        <v>1</v>
      </c>
      <c r="X69" s="1"/>
      <c r="Y69" s="160">
        <f t="shared" si="14"/>
        <v>43555</v>
      </c>
      <c r="Z69" s="1"/>
      <c r="AA69" s="161">
        <f t="shared" si="15"/>
        <v>227.0059303</v>
      </c>
      <c r="AB69" s="162">
        <f t="shared" si="16"/>
        <v>0</v>
      </c>
      <c r="AC69" s="153">
        <f t="shared" si="17"/>
        <v>0</v>
      </c>
      <c r="AD69" s="163">
        <f t="shared" si="18"/>
        <v>-1</v>
      </c>
      <c r="AE69" s="155">
        <f t="shared" si="22"/>
        <v>-1</v>
      </c>
      <c r="AF69" s="155">
        <f t="shared" si="24"/>
        <v>-1</v>
      </c>
      <c r="AG69" s="155">
        <f t="shared" si="19"/>
        <v>-1</v>
      </c>
      <c r="AH69" s="155">
        <f t="shared" si="26"/>
        <v>-1</v>
      </c>
      <c r="AI69" s="155">
        <f t="shared" si="28"/>
        <v>-1</v>
      </c>
      <c r="AJ69" s="155">
        <f t="shared" si="30"/>
        <v>-1</v>
      </c>
      <c r="AK69" s="1"/>
      <c r="AL69" s="165">
        <f t="shared" si="20"/>
        <v>-1</v>
      </c>
    </row>
    <row r="70" ht="12.75" customHeight="1">
      <c r="A70" s="1"/>
      <c r="B70" s="152" t="str">
        <f t="shared" si="2"/>
        <v/>
      </c>
      <c r="C70" s="153" t="str">
        <f>IF(B70="","",SUM('1'!S75,'2'!S75,'3'!S75,'4'!S75,'5'!S75,'6'!S75,'7'!S75,'8'!S75,'9'!S75,'10'!S75,'11'!S75,'12'!S75,'13'!S75,'14'!S75,'15'!S75,'16'!S75,'17'!S75,'18'!S75,'19'!S75,'20'!S75))</f>
        <v/>
      </c>
      <c r="D70" s="153" t="str">
        <f>IF(C70="","",SUM('1'!T75,'2'!T75,'3'!T75,'4'!T75,'5'!T75,'6'!T75,'7'!T75,'8'!T75,'9'!T75,'10'!T75,'11'!T75,'12'!T75,'13'!T75,'14'!T75,'15'!T75,'16'!T75,'17'!T75,'18'!T75,'19'!T75,'20'!T75))</f>
        <v/>
      </c>
      <c r="E70" s="154" t="str">
        <f t="shared" si="3"/>
        <v/>
      </c>
      <c r="F70" s="153" t="str">
        <f>IF(E70="","",SUM('1'!V75,'2'!V75,'3'!V75,'4'!V75,'5'!V75,'6'!V75,'7'!V75,'8'!V75,'9'!V75,'10'!V75,'11'!V75,'12'!V75,'13'!V75,'14'!V75,'15'!V75,'16'!V75,'17'!V75,'18'!V75,'19'!V75,'20'!V75))</f>
        <v/>
      </c>
      <c r="G70" s="153" t="str">
        <f t="shared" si="4"/>
        <v/>
      </c>
      <c r="H70" s="153" t="str">
        <f t="shared" si="5"/>
        <v/>
      </c>
      <c r="I70" s="153" t="str">
        <f t="shared" si="6"/>
        <v/>
      </c>
      <c r="J70" s="155" t="str">
        <f t="shared" si="7"/>
        <v/>
      </c>
      <c r="K70" s="156" t="str">
        <f t="shared" si="1"/>
        <v/>
      </c>
      <c r="L70" s="153" t="str">
        <f t="shared" si="8"/>
        <v/>
      </c>
      <c r="M70" s="155" t="str">
        <f t="shared" si="9"/>
        <v/>
      </c>
      <c r="N70" s="155" t="str">
        <f t="shared" si="21"/>
        <v/>
      </c>
      <c r="O70" s="155" t="str">
        <f t="shared" si="23"/>
        <v/>
      </c>
      <c r="P70" s="155" t="str">
        <f t="shared" si="10"/>
        <v/>
      </c>
      <c r="Q70" s="155" t="str">
        <f t="shared" si="25"/>
        <v/>
      </c>
      <c r="R70" s="155" t="str">
        <f t="shared" si="27"/>
        <v/>
      </c>
      <c r="S70" s="155" t="str">
        <f t="shared" si="29"/>
        <v/>
      </c>
      <c r="T70" s="1"/>
      <c r="U70" s="157" t="str">
        <f t="shared" si="11"/>
        <v/>
      </c>
      <c r="V70" s="153" t="str">
        <f t="shared" si="12"/>
        <v/>
      </c>
      <c r="W70" s="158">
        <f t="shared" si="13"/>
        <v>0</v>
      </c>
      <c r="X70" s="1"/>
      <c r="Y70" s="160">
        <f t="shared" si="14"/>
        <v>43555</v>
      </c>
      <c r="Z70" s="1"/>
      <c r="AA70" s="161" t="str">
        <f t="shared" si="15"/>
        <v/>
      </c>
      <c r="AB70" s="162" t="str">
        <f t="shared" si="16"/>
        <v/>
      </c>
      <c r="AC70" s="153" t="str">
        <f t="shared" si="17"/>
        <v/>
      </c>
      <c r="AD70" s="163" t="str">
        <f t="shared" si="18"/>
        <v/>
      </c>
      <c r="AE70" s="155" t="str">
        <f t="shared" si="22"/>
        <v/>
      </c>
      <c r="AF70" s="155" t="str">
        <f t="shared" si="24"/>
        <v/>
      </c>
      <c r="AG70" s="155" t="str">
        <f t="shared" si="19"/>
        <v/>
      </c>
      <c r="AH70" s="155" t="str">
        <f t="shared" si="26"/>
        <v/>
      </c>
      <c r="AI70" s="155" t="str">
        <f t="shared" si="28"/>
        <v/>
      </c>
      <c r="AJ70" s="155" t="str">
        <f t="shared" si="30"/>
        <v/>
      </c>
      <c r="AK70" s="1"/>
      <c r="AL70" s="165" t="str">
        <f t="shared" si="20"/>
        <v/>
      </c>
    </row>
    <row r="71" ht="12.75" customHeight="1">
      <c r="A71" s="1"/>
      <c r="B71" s="152" t="str">
        <f t="shared" si="2"/>
        <v/>
      </c>
      <c r="C71" s="153" t="str">
        <f>IF(B71="","",SUM('1'!S76,'2'!S76,'3'!S76,'4'!S76,'5'!S76,'6'!S76,'7'!S76,'8'!S76,'9'!S76,'10'!S76,'11'!S76,'12'!S76,'13'!S76,'14'!S76,'15'!S76,'16'!S76,'17'!S76,'18'!S76,'19'!S76,'20'!S76))</f>
        <v/>
      </c>
      <c r="D71" s="153" t="str">
        <f>IF(C71="","",SUM('1'!T76,'2'!T76,'3'!T76,'4'!T76,'5'!T76,'6'!T76,'7'!T76,'8'!T76,'9'!T76,'10'!T76,'11'!T76,'12'!T76,'13'!T76,'14'!T76,'15'!T76,'16'!T76,'17'!T76,'18'!T76,'19'!T76,'20'!T76))</f>
        <v/>
      </c>
      <c r="E71" s="154" t="str">
        <f t="shared" si="3"/>
        <v/>
      </c>
      <c r="F71" s="153" t="str">
        <f>IF(E71="","",SUM('1'!V76,'2'!V76,'3'!V76,'4'!V76,'5'!V76,'6'!V76,'7'!V76,'8'!V76,'9'!V76,'10'!V76,'11'!V76,'12'!V76,'13'!V76,'14'!V76,'15'!V76,'16'!V76,'17'!V76,'18'!V76,'19'!V76,'20'!V76))</f>
        <v/>
      </c>
      <c r="G71" s="153" t="str">
        <f t="shared" si="4"/>
        <v/>
      </c>
      <c r="H71" s="153" t="str">
        <f t="shared" si="5"/>
        <v/>
      </c>
      <c r="I71" s="153" t="str">
        <f t="shared" si="6"/>
        <v/>
      </c>
      <c r="J71" s="155" t="str">
        <f t="shared" si="7"/>
        <v/>
      </c>
      <c r="K71" s="156" t="str">
        <f t="shared" si="1"/>
        <v/>
      </c>
      <c r="L71" s="153" t="str">
        <f t="shared" si="8"/>
        <v/>
      </c>
      <c r="M71" s="155" t="str">
        <f t="shared" si="9"/>
        <v/>
      </c>
      <c r="N71" s="155" t="str">
        <f t="shared" si="21"/>
        <v/>
      </c>
      <c r="O71" s="155" t="str">
        <f t="shared" si="23"/>
        <v/>
      </c>
      <c r="P71" s="155" t="str">
        <f t="shared" si="10"/>
        <v/>
      </c>
      <c r="Q71" s="155" t="str">
        <f t="shared" si="25"/>
        <v/>
      </c>
      <c r="R71" s="155" t="str">
        <f t="shared" si="27"/>
        <v/>
      </c>
      <c r="S71" s="155" t="str">
        <f t="shared" si="29"/>
        <v/>
      </c>
      <c r="T71" s="1"/>
      <c r="U71" s="157" t="str">
        <f t="shared" si="11"/>
        <v/>
      </c>
      <c r="V71" s="153" t="str">
        <f t="shared" si="12"/>
        <v/>
      </c>
      <c r="W71" s="158">
        <f t="shared" si="13"/>
        <v>0</v>
      </c>
      <c r="X71" s="1"/>
      <c r="Y71" s="160">
        <f t="shared" si="14"/>
        <v>43555</v>
      </c>
      <c r="Z71" s="1"/>
      <c r="AA71" s="161" t="str">
        <f t="shared" si="15"/>
        <v/>
      </c>
      <c r="AB71" s="162" t="str">
        <f t="shared" si="16"/>
        <v/>
      </c>
      <c r="AC71" s="153" t="str">
        <f t="shared" si="17"/>
        <v/>
      </c>
      <c r="AD71" s="163" t="str">
        <f t="shared" si="18"/>
        <v/>
      </c>
      <c r="AE71" s="155" t="str">
        <f t="shared" si="22"/>
        <v/>
      </c>
      <c r="AF71" s="155" t="str">
        <f t="shared" si="24"/>
        <v/>
      </c>
      <c r="AG71" s="155" t="str">
        <f t="shared" si="19"/>
        <v/>
      </c>
      <c r="AH71" s="155" t="str">
        <f t="shared" si="26"/>
        <v/>
      </c>
      <c r="AI71" s="155" t="str">
        <f t="shared" si="28"/>
        <v/>
      </c>
      <c r="AJ71" s="155" t="str">
        <f t="shared" si="30"/>
        <v/>
      </c>
      <c r="AK71" s="1"/>
      <c r="AL71" s="165" t="str">
        <f t="shared" si="20"/>
        <v/>
      </c>
    </row>
    <row r="72" ht="12.75" customHeight="1">
      <c r="A72" s="1"/>
      <c r="B72" s="152" t="str">
        <f t="shared" si="2"/>
        <v/>
      </c>
      <c r="C72" s="153" t="str">
        <f>IF(B72="","",SUM('1'!S77,'2'!S77,'3'!S77,'4'!S77,'5'!S77,'6'!S77,'7'!S77,'8'!S77,'9'!S77,'10'!S77,'11'!S77,'12'!S77,'13'!S77,'14'!S77,'15'!S77,'16'!S77,'17'!S77,'18'!S77,'19'!S77,'20'!S77))</f>
        <v/>
      </c>
      <c r="D72" s="153" t="str">
        <f>IF(C72="","",SUM('1'!T77,'2'!T77,'3'!T77,'4'!T77,'5'!T77,'6'!T77,'7'!T77,'8'!T77,'9'!T77,'10'!T77,'11'!T77,'12'!T77,'13'!T77,'14'!T77,'15'!T77,'16'!T77,'17'!T77,'18'!T77,'19'!T77,'20'!T77))</f>
        <v/>
      </c>
      <c r="E72" s="154" t="str">
        <f t="shared" si="3"/>
        <v/>
      </c>
      <c r="F72" s="153" t="str">
        <f>IF(E72="","",SUM('1'!V77,'2'!V77,'3'!V77,'4'!V77,'5'!V77,'6'!V77,'7'!V77,'8'!V77,'9'!V77,'10'!V77,'11'!V77,'12'!V77,'13'!V77,'14'!V77,'15'!V77,'16'!V77,'17'!V77,'18'!V77,'19'!V77,'20'!V77))</f>
        <v/>
      </c>
      <c r="G72" s="153" t="str">
        <f t="shared" si="4"/>
        <v/>
      </c>
      <c r="H72" s="153" t="str">
        <f t="shared" si="5"/>
        <v/>
      </c>
      <c r="I72" s="153" t="str">
        <f t="shared" si="6"/>
        <v/>
      </c>
      <c r="J72" s="155" t="str">
        <f t="shared" si="7"/>
        <v/>
      </c>
      <c r="K72" s="156" t="str">
        <f t="shared" si="1"/>
        <v/>
      </c>
      <c r="L72" s="153" t="str">
        <f t="shared" si="8"/>
        <v/>
      </c>
      <c r="M72" s="155" t="str">
        <f t="shared" si="9"/>
        <v/>
      </c>
      <c r="N72" s="155" t="str">
        <f t="shared" si="21"/>
        <v/>
      </c>
      <c r="O72" s="155" t="str">
        <f t="shared" si="23"/>
        <v/>
      </c>
      <c r="P72" s="155" t="str">
        <f t="shared" si="10"/>
        <v/>
      </c>
      <c r="Q72" s="155" t="str">
        <f t="shared" si="25"/>
        <v/>
      </c>
      <c r="R72" s="155" t="str">
        <f t="shared" si="27"/>
        <v/>
      </c>
      <c r="S72" s="155" t="str">
        <f t="shared" si="29"/>
        <v/>
      </c>
      <c r="T72" s="1"/>
      <c r="U72" s="157" t="str">
        <f t="shared" si="11"/>
        <v/>
      </c>
      <c r="V72" s="153" t="str">
        <f t="shared" si="12"/>
        <v/>
      </c>
      <c r="W72" s="158">
        <f t="shared" si="13"/>
        <v>0</v>
      </c>
      <c r="X72" s="1"/>
      <c r="Y72" s="160">
        <f t="shared" si="14"/>
        <v>43555</v>
      </c>
      <c r="Z72" s="1"/>
      <c r="AA72" s="161" t="str">
        <f t="shared" si="15"/>
        <v/>
      </c>
      <c r="AB72" s="162" t="str">
        <f t="shared" si="16"/>
        <v/>
      </c>
      <c r="AC72" s="153" t="str">
        <f t="shared" si="17"/>
        <v/>
      </c>
      <c r="AD72" s="163" t="str">
        <f t="shared" si="18"/>
        <v/>
      </c>
      <c r="AE72" s="155" t="str">
        <f t="shared" si="22"/>
        <v/>
      </c>
      <c r="AF72" s="155" t="str">
        <f t="shared" si="24"/>
        <v/>
      </c>
      <c r="AG72" s="155" t="str">
        <f t="shared" si="19"/>
        <v/>
      </c>
      <c r="AH72" s="155" t="str">
        <f t="shared" si="26"/>
        <v/>
      </c>
      <c r="AI72" s="155" t="str">
        <f t="shared" si="28"/>
        <v/>
      </c>
      <c r="AJ72" s="155" t="str">
        <f t="shared" si="30"/>
        <v/>
      </c>
      <c r="AK72" s="1"/>
      <c r="AL72" s="165" t="str">
        <f t="shared" si="20"/>
        <v/>
      </c>
    </row>
    <row r="73" ht="12.75" customHeight="1">
      <c r="A73" s="1"/>
      <c r="B73" s="152" t="str">
        <f t="shared" si="2"/>
        <v/>
      </c>
      <c r="C73" s="153" t="str">
        <f>IF(B73="","",SUM('1'!S78,'2'!S78,'3'!S78,'4'!S78,'5'!S78,'6'!S78,'7'!S78,'8'!S78,'9'!S78,'10'!S78,'11'!S78,'12'!S78,'13'!S78,'14'!S78,'15'!S78,'16'!S78,'17'!S78,'18'!S78,'19'!S78,'20'!S78))</f>
        <v/>
      </c>
      <c r="D73" s="153" t="str">
        <f>IF(C73="","",SUM('1'!T78,'2'!T78,'3'!T78,'4'!T78,'5'!T78,'6'!T78,'7'!T78,'8'!T78,'9'!T78,'10'!T78,'11'!T78,'12'!T78,'13'!T78,'14'!T78,'15'!T78,'16'!T78,'17'!T78,'18'!T78,'19'!T78,'20'!T78))</f>
        <v/>
      </c>
      <c r="E73" s="154" t="str">
        <f t="shared" si="3"/>
        <v/>
      </c>
      <c r="F73" s="153" t="str">
        <f>IF(E73="","",SUM('1'!V78,'2'!V78,'3'!V78,'4'!V78,'5'!V78,'6'!V78,'7'!V78,'8'!V78,'9'!V78,'10'!V78,'11'!V78,'12'!V78,'13'!V78,'14'!V78,'15'!V78,'16'!V78,'17'!V78,'18'!V78,'19'!V78,'20'!V78))</f>
        <v/>
      </c>
      <c r="G73" s="153" t="str">
        <f t="shared" si="4"/>
        <v/>
      </c>
      <c r="H73" s="153" t="str">
        <f t="shared" si="5"/>
        <v/>
      </c>
      <c r="I73" s="153" t="str">
        <f t="shared" si="6"/>
        <v/>
      </c>
      <c r="J73" s="155" t="str">
        <f t="shared" si="7"/>
        <v/>
      </c>
      <c r="K73" s="156" t="str">
        <f t="shared" si="1"/>
        <v/>
      </c>
      <c r="L73" s="153" t="str">
        <f t="shared" si="8"/>
        <v/>
      </c>
      <c r="M73" s="155" t="str">
        <f t="shared" si="9"/>
        <v/>
      </c>
      <c r="N73" s="155" t="str">
        <f t="shared" si="21"/>
        <v/>
      </c>
      <c r="O73" s="155" t="str">
        <f t="shared" si="23"/>
        <v/>
      </c>
      <c r="P73" s="155" t="str">
        <f t="shared" si="10"/>
        <v/>
      </c>
      <c r="Q73" s="155" t="str">
        <f t="shared" si="25"/>
        <v/>
      </c>
      <c r="R73" s="155" t="str">
        <f t="shared" si="27"/>
        <v/>
      </c>
      <c r="S73" s="155" t="str">
        <f t="shared" si="29"/>
        <v/>
      </c>
      <c r="T73" s="1"/>
      <c r="U73" s="157" t="str">
        <f t="shared" si="11"/>
        <v/>
      </c>
      <c r="V73" s="153" t="str">
        <f t="shared" si="12"/>
        <v/>
      </c>
      <c r="W73" s="158">
        <f t="shared" si="13"/>
        <v>0</v>
      </c>
      <c r="X73" s="1"/>
      <c r="Y73" s="160">
        <f t="shared" si="14"/>
        <v>43555</v>
      </c>
      <c r="Z73" s="1"/>
      <c r="AA73" s="161" t="str">
        <f t="shared" si="15"/>
        <v/>
      </c>
      <c r="AB73" s="162" t="str">
        <f t="shared" si="16"/>
        <v/>
      </c>
      <c r="AC73" s="153" t="str">
        <f t="shared" si="17"/>
        <v/>
      </c>
      <c r="AD73" s="163" t="str">
        <f t="shared" si="18"/>
        <v/>
      </c>
      <c r="AE73" s="155" t="str">
        <f t="shared" si="22"/>
        <v/>
      </c>
      <c r="AF73" s="155" t="str">
        <f t="shared" si="24"/>
        <v/>
      </c>
      <c r="AG73" s="155" t="str">
        <f t="shared" si="19"/>
        <v/>
      </c>
      <c r="AH73" s="155" t="str">
        <f t="shared" si="26"/>
        <v/>
      </c>
      <c r="AI73" s="155" t="str">
        <f t="shared" si="28"/>
        <v/>
      </c>
      <c r="AJ73" s="155" t="str">
        <f t="shared" si="30"/>
        <v/>
      </c>
      <c r="AK73" s="1"/>
      <c r="AL73" s="165" t="str">
        <f t="shared" si="20"/>
        <v/>
      </c>
    </row>
    <row r="74" ht="12.75" customHeight="1">
      <c r="A74" s="1"/>
      <c r="B74" s="152" t="str">
        <f t="shared" si="2"/>
        <v/>
      </c>
      <c r="C74" s="153" t="str">
        <f>IF(B74="","",SUM('1'!S79,'2'!S79,'3'!S79,'4'!S79,'5'!S79,'6'!S79,'7'!S79,'8'!S79,'9'!S79,'10'!S79,'11'!S79,'12'!S79,'13'!S79,'14'!S79,'15'!S79,'16'!S79,'17'!S79,'18'!S79,'19'!S79,'20'!S79))</f>
        <v/>
      </c>
      <c r="D74" s="153" t="str">
        <f>IF(C74="","",SUM('1'!T79,'2'!T79,'3'!T79,'4'!T79,'5'!T79,'6'!T79,'7'!T79,'8'!T79,'9'!T79,'10'!T79,'11'!T79,'12'!T79,'13'!T79,'14'!T79,'15'!T79,'16'!T79,'17'!T79,'18'!T79,'19'!T79,'20'!T79))</f>
        <v/>
      </c>
      <c r="E74" s="154" t="str">
        <f t="shared" si="3"/>
        <v/>
      </c>
      <c r="F74" s="153" t="str">
        <f>IF(E74="","",SUM('1'!V79,'2'!V79,'3'!V79,'4'!V79,'5'!V79,'6'!V79,'7'!V79,'8'!V79,'9'!V79,'10'!V79,'11'!V79,'12'!V79,'13'!V79,'14'!V79,'15'!V79,'16'!V79,'17'!V79,'18'!V79,'19'!V79,'20'!V79))</f>
        <v/>
      </c>
      <c r="G74" s="153" t="str">
        <f t="shared" si="4"/>
        <v/>
      </c>
      <c r="H74" s="153" t="str">
        <f t="shared" si="5"/>
        <v/>
      </c>
      <c r="I74" s="153" t="str">
        <f t="shared" si="6"/>
        <v/>
      </c>
      <c r="J74" s="155" t="str">
        <f t="shared" si="7"/>
        <v/>
      </c>
      <c r="K74" s="156" t="str">
        <f t="shared" si="1"/>
        <v/>
      </c>
      <c r="L74" s="153" t="str">
        <f t="shared" si="8"/>
        <v/>
      </c>
      <c r="M74" s="155" t="str">
        <f t="shared" si="9"/>
        <v/>
      </c>
      <c r="N74" s="155" t="str">
        <f t="shared" si="21"/>
        <v/>
      </c>
      <c r="O74" s="155" t="str">
        <f t="shared" si="23"/>
        <v/>
      </c>
      <c r="P74" s="155" t="str">
        <f t="shared" si="10"/>
        <v/>
      </c>
      <c r="Q74" s="155" t="str">
        <f t="shared" si="25"/>
        <v/>
      </c>
      <c r="R74" s="155" t="str">
        <f t="shared" si="27"/>
        <v/>
      </c>
      <c r="S74" s="155" t="str">
        <f t="shared" si="29"/>
        <v/>
      </c>
      <c r="T74" s="1"/>
      <c r="U74" s="157" t="str">
        <f t="shared" si="11"/>
        <v/>
      </c>
      <c r="V74" s="153" t="str">
        <f t="shared" si="12"/>
        <v/>
      </c>
      <c r="W74" s="158">
        <f t="shared" si="13"/>
        <v>0</v>
      </c>
      <c r="X74" s="1"/>
      <c r="Y74" s="160">
        <f t="shared" si="14"/>
        <v>43555</v>
      </c>
      <c r="Z74" s="1"/>
      <c r="AA74" s="161" t="str">
        <f t="shared" si="15"/>
        <v/>
      </c>
      <c r="AB74" s="162" t="str">
        <f t="shared" si="16"/>
        <v/>
      </c>
      <c r="AC74" s="153" t="str">
        <f t="shared" si="17"/>
        <v/>
      </c>
      <c r="AD74" s="163" t="str">
        <f t="shared" si="18"/>
        <v/>
      </c>
      <c r="AE74" s="155" t="str">
        <f t="shared" si="22"/>
        <v/>
      </c>
      <c r="AF74" s="155" t="str">
        <f t="shared" si="24"/>
        <v/>
      </c>
      <c r="AG74" s="155" t="str">
        <f t="shared" si="19"/>
        <v/>
      </c>
      <c r="AH74" s="155" t="str">
        <f t="shared" si="26"/>
        <v/>
      </c>
      <c r="AI74" s="155" t="str">
        <f t="shared" si="28"/>
        <v/>
      </c>
      <c r="AJ74" s="155" t="str">
        <f t="shared" si="30"/>
        <v/>
      </c>
      <c r="AK74" s="1"/>
      <c r="AL74" s="165" t="str">
        <f t="shared" si="20"/>
        <v/>
      </c>
    </row>
    <row r="75" ht="12.75" customHeight="1">
      <c r="A75" s="1"/>
      <c r="B75" s="152" t="str">
        <f t="shared" si="2"/>
        <v/>
      </c>
      <c r="C75" s="153" t="str">
        <f>IF(B75="","",SUM('1'!S80,'2'!S80,'3'!S80,'4'!S80,'5'!S80,'6'!S80,'7'!S80,'8'!S80,'9'!S80,'10'!S80,'11'!S80,'12'!S80,'13'!S80,'14'!S80,'15'!S80,'16'!S80,'17'!S80,'18'!S80,'19'!S80,'20'!S80))</f>
        <v/>
      </c>
      <c r="D75" s="153" t="str">
        <f>IF(C75="","",SUM('1'!T80,'2'!T80,'3'!T80,'4'!T80,'5'!T80,'6'!T80,'7'!T80,'8'!T80,'9'!T80,'10'!T80,'11'!T80,'12'!T80,'13'!T80,'14'!T80,'15'!T80,'16'!T80,'17'!T80,'18'!T80,'19'!T80,'20'!T80))</f>
        <v/>
      </c>
      <c r="E75" s="154" t="str">
        <f t="shared" si="3"/>
        <v/>
      </c>
      <c r="F75" s="153" t="str">
        <f>IF(E75="","",SUM('1'!V80,'2'!V80,'3'!V80,'4'!V80,'5'!V80,'6'!V80,'7'!V80,'8'!V80,'9'!V80,'10'!V80,'11'!V80,'12'!V80,'13'!V80,'14'!V80,'15'!V80,'16'!V80,'17'!V80,'18'!V80,'19'!V80,'20'!V80))</f>
        <v/>
      </c>
      <c r="G75" s="153" t="str">
        <f t="shared" si="4"/>
        <v/>
      </c>
      <c r="H75" s="153" t="str">
        <f t="shared" si="5"/>
        <v/>
      </c>
      <c r="I75" s="153" t="str">
        <f t="shared" si="6"/>
        <v/>
      </c>
      <c r="J75" s="155" t="str">
        <f t="shared" si="7"/>
        <v/>
      </c>
      <c r="K75" s="156" t="str">
        <f t="shared" si="1"/>
        <v/>
      </c>
      <c r="L75" s="153" t="str">
        <f t="shared" si="8"/>
        <v/>
      </c>
      <c r="M75" s="155" t="str">
        <f t="shared" si="9"/>
        <v/>
      </c>
      <c r="N75" s="155" t="str">
        <f t="shared" si="21"/>
        <v/>
      </c>
      <c r="O75" s="155" t="str">
        <f t="shared" si="23"/>
        <v/>
      </c>
      <c r="P75" s="155" t="str">
        <f t="shared" si="10"/>
        <v/>
      </c>
      <c r="Q75" s="155" t="str">
        <f t="shared" si="25"/>
        <v/>
      </c>
      <c r="R75" s="155" t="str">
        <f t="shared" si="27"/>
        <v/>
      </c>
      <c r="S75" s="155" t="str">
        <f t="shared" si="29"/>
        <v/>
      </c>
      <c r="T75" s="1"/>
      <c r="U75" s="157" t="str">
        <f t="shared" si="11"/>
        <v/>
      </c>
      <c r="V75" s="153" t="str">
        <f t="shared" si="12"/>
        <v/>
      </c>
      <c r="W75" s="158">
        <f t="shared" si="13"/>
        <v>0</v>
      </c>
      <c r="X75" s="1"/>
      <c r="Y75" s="160">
        <f t="shared" si="14"/>
        <v>43555</v>
      </c>
      <c r="Z75" s="1"/>
      <c r="AA75" s="161" t="str">
        <f t="shared" si="15"/>
        <v/>
      </c>
      <c r="AB75" s="162" t="str">
        <f t="shared" si="16"/>
        <v/>
      </c>
      <c r="AC75" s="153" t="str">
        <f t="shared" si="17"/>
        <v/>
      </c>
      <c r="AD75" s="163" t="str">
        <f t="shared" si="18"/>
        <v/>
      </c>
      <c r="AE75" s="155" t="str">
        <f t="shared" si="22"/>
        <v/>
      </c>
      <c r="AF75" s="155" t="str">
        <f t="shared" si="24"/>
        <v/>
      </c>
      <c r="AG75" s="155" t="str">
        <f t="shared" si="19"/>
        <v/>
      </c>
      <c r="AH75" s="155" t="str">
        <f t="shared" si="26"/>
        <v/>
      </c>
      <c r="AI75" s="155" t="str">
        <f t="shared" si="28"/>
        <v/>
      </c>
      <c r="AJ75" s="155" t="str">
        <f t="shared" si="30"/>
        <v/>
      </c>
      <c r="AK75" s="1"/>
      <c r="AL75" s="165" t="str">
        <f t="shared" si="20"/>
        <v/>
      </c>
    </row>
    <row r="76" ht="12.75" customHeight="1">
      <c r="A76" s="1"/>
      <c r="B76" s="152" t="str">
        <f t="shared" si="2"/>
        <v/>
      </c>
      <c r="C76" s="153" t="str">
        <f>IF(B76="","",SUM('1'!S81,'2'!S81,'3'!S81,'4'!S81,'5'!S81,'6'!S81,'7'!S81,'8'!S81,'9'!S81,'10'!S81,'11'!S81,'12'!S81,'13'!S81,'14'!S81,'15'!S81,'16'!S81,'17'!S81,'18'!S81,'19'!S81,'20'!S81))</f>
        <v/>
      </c>
      <c r="D76" s="153" t="str">
        <f>IF(C76="","",SUM('1'!T81,'2'!T81,'3'!T81,'4'!T81,'5'!T81,'6'!T81,'7'!T81,'8'!T81,'9'!T81,'10'!T81,'11'!T81,'12'!T81,'13'!T81,'14'!T81,'15'!T81,'16'!T81,'17'!T81,'18'!T81,'19'!T81,'20'!T81))</f>
        <v/>
      </c>
      <c r="E76" s="154" t="str">
        <f t="shared" si="3"/>
        <v/>
      </c>
      <c r="F76" s="153" t="str">
        <f>IF(E76="","",SUM('1'!V81,'2'!V81,'3'!V81,'4'!V81,'5'!V81,'6'!V81,'7'!V81,'8'!V81,'9'!V81,'10'!V81,'11'!V81,'12'!V81,'13'!V81,'14'!V81,'15'!V81,'16'!V81,'17'!V81,'18'!V81,'19'!V81,'20'!V81))</f>
        <v/>
      </c>
      <c r="G76" s="153" t="str">
        <f t="shared" si="4"/>
        <v/>
      </c>
      <c r="H76" s="153" t="str">
        <f t="shared" si="5"/>
        <v/>
      </c>
      <c r="I76" s="153" t="str">
        <f t="shared" si="6"/>
        <v/>
      </c>
      <c r="J76" s="155" t="str">
        <f t="shared" si="7"/>
        <v/>
      </c>
      <c r="K76" s="156" t="str">
        <f t="shared" si="1"/>
        <v/>
      </c>
      <c r="L76" s="153" t="str">
        <f t="shared" si="8"/>
        <v/>
      </c>
      <c r="M76" s="155" t="str">
        <f t="shared" si="9"/>
        <v/>
      </c>
      <c r="N76" s="155" t="str">
        <f t="shared" si="21"/>
        <v/>
      </c>
      <c r="O76" s="155" t="str">
        <f t="shared" si="23"/>
        <v/>
      </c>
      <c r="P76" s="155" t="str">
        <f t="shared" si="10"/>
        <v/>
      </c>
      <c r="Q76" s="155" t="str">
        <f t="shared" si="25"/>
        <v/>
      </c>
      <c r="R76" s="155" t="str">
        <f t="shared" si="27"/>
        <v/>
      </c>
      <c r="S76" s="155" t="str">
        <f t="shared" si="29"/>
        <v/>
      </c>
      <c r="T76" s="1"/>
      <c r="U76" s="157" t="str">
        <f t="shared" si="11"/>
        <v/>
      </c>
      <c r="V76" s="153" t="str">
        <f t="shared" si="12"/>
        <v/>
      </c>
      <c r="W76" s="158">
        <f t="shared" si="13"/>
        <v>0</v>
      </c>
      <c r="X76" s="1"/>
      <c r="Y76" s="160">
        <f t="shared" si="14"/>
        <v>43555</v>
      </c>
      <c r="Z76" s="1"/>
      <c r="AA76" s="161" t="str">
        <f t="shared" si="15"/>
        <v/>
      </c>
      <c r="AB76" s="162" t="str">
        <f t="shared" si="16"/>
        <v/>
      </c>
      <c r="AC76" s="153" t="str">
        <f t="shared" si="17"/>
        <v/>
      </c>
      <c r="AD76" s="163" t="str">
        <f t="shared" si="18"/>
        <v/>
      </c>
      <c r="AE76" s="155" t="str">
        <f t="shared" si="22"/>
        <v/>
      </c>
      <c r="AF76" s="155" t="str">
        <f t="shared" si="24"/>
        <v/>
      </c>
      <c r="AG76" s="155" t="str">
        <f t="shared" si="19"/>
        <v/>
      </c>
      <c r="AH76" s="155" t="str">
        <f t="shared" si="26"/>
        <v/>
      </c>
      <c r="AI76" s="155" t="str">
        <f t="shared" si="28"/>
        <v/>
      </c>
      <c r="AJ76" s="155" t="str">
        <f t="shared" si="30"/>
        <v/>
      </c>
      <c r="AK76" s="1"/>
      <c r="AL76" s="165" t="str">
        <f t="shared" si="20"/>
        <v/>
      </c>
    </row>
    <row r="77" ht="12.75" customHeight="1">
      <c r="A77" s="1"/>
      <c r="B77" s="152" t="str">
        <f t="shared" si="2"/>
        <v/>
      </c>
      <c r="C77" s="153" t="str">
        <f>IF(B77="","",SUM('1'!S82,'2'!S82,'3'!S82,'4'!S82,'5'!S82,'6'!S82,'7'!S82,'8'!S82,'9'!S82,'10'!S82,'11'!S82,'12'!S82,'13'!S82,'14'!S82,'15'!S82,'16'!S82,'17'!S82,'18'!S82,'19'!S82,'20'!S82))</f>
        <v/>
      </c>
      <c r="D77" s="153" t="str">
        <f>IF(C77="","",SUM('1'!T82,'2'!T82,'3'!T82,'4'!T82,'5'!T82,'6'!T82,'7'!T82,'8'!T82,'9'!T82,'10'!T82,'11'!T82,'12'!T82,'13'!T82,'14'!T82,'15'!T82,'16'!T82,'17'!T82,'18'!T82,'19'!T82,'20'!T82))</f>
        <v/>
      </c>
      <c r="E77" s="154" t="str">
        <f t="shared" si="3"/>
        <v/>
      </c>
      <c r="F77" s="153" t="str">
        <f>IF(E77="","",SUM('1'!V82,'2'!V82,'3'!V82,'4'!V82,'5'!V82,'6'!V82,'7'!V82,'8'!V82,'9'!V82,'10'!V82,'11'!V82,'12'!V82,'13'!V82,'14'!V82,'15'!V82,'16'!V82,'17'!V82,'18'!V82,'19'!V82,'20'!V82))</f>
        <v/>
      </c>
      <c r="G77" s="153" t="str">
        <f t="shared" si="4"/>
        <v/>
      </c>
      <c r="H77" s="153" t="str">
        <f t="shared" si="5"/>
        <v/>
      </c>
      <c r="I77" s="153" t="str">
        <f t="shared" si="6"/>
        <v/>
      </c>
      <c r="J77" s="155" t="str">
        <f t="shared" si="7"/>
        <v/>
      </c>
      <c r="K77" s="156" t="str">
        <f t="shared" si="1"/>
        <v/>
      </c>
      <c r="L77" s="153" t="str">
        <f t="shared" si="8"/>
        <v/>
      </c>
      <c r="M77" s="155" t="str">
        <f t="shared" si="9"/>
        <v/>
      </c>
      <c r="N77" s="155" t="str">
        <f t="shared" si="21"/>
        <v/>
      </c>
      <c r="O77" s="155" t="str">
        <f t="shared" si="23"/>
        <v/>
      </c>
      <c r="P77" s="155" t="str">
        <f t="shared" si="10"/>
        <v/>
      </c>
      <c r="Q77" s="155" t="str">
        <f t="shared" si="25"/>
        <v/>
      </c>
      <c r="R77" s="155" t="str">
        <f t="shared" si="27"/>
        <v/>
      </c>
      <c r="S77" s="155" t="str">
        <f t="shared" si="29"/>
        <v/>
      </c>
      <c r="T77" s="1"/>
      <c r="U77" s="157" t="str">
        <f t="shared" si="11"/>
        <v/>
      </c>
      <c r="V77" s="153" t="str">
        <f t="shared" si="12"/>
        <v/>
      </c>
      <c r="W77" s="158">
        <f t="shared" si="13"/>
        <v>0</v>
      </c>
      <c r="X77" s="1"/>
      <c r="Y77" s="160">
        <f t="shared" si="14"/>
        <v>43555</v>
      </c>
      <c r="Z77" s="1"/>
      <c r="AA77" s="161" t="str">
        <f t="shared" si="15"/>
        <v/>
      </c>
      <c r="AB77" s="162" t="str">
        <f t="shared" si="16"/>
        <v/>
      </c>
      <c r="AC77" s="153" t="str">
        <f t="shared" si="17"/>
        <v/>
      </c>
      <c r="AD77" s="163" t="str">
        <f t="shared" si="18"/>
        <v/>
      </c>
      <c r="AE77" s="155" t="str">
        <f t="shared" si="22"/>
        <v/>
      </c>
      <c r="AF77" s="155" t="str">
        <f t="shared" si="24"/>
        <v/>
      </c>
      <c r="AG77" s="155" t="str">
        <f t="shared" si="19"/>
        <v/>
      </c>
      <c r="AH77" s="155" t="str">
        <f t="shared" si="26"/>
        <v/>
      </c>
      <c r="AI77" s="155" t="str">
        <f t="shared" si="28"/>
        <v/>
      </c>
      <c r="AJ77" s="155" t="str">
        <f t="shared" si="30"/>
        <v/>
      </c>
      <c r="AK77" s="1"/>
      <c r="AL77" s="165" t="str">
        <f t="shared" si="20"/>
        <v/>
      </c>
    </row>
    <row r="78" ht="12.75" customHeight="1">
      <c r="A78" s="1"/>
      <c r="B78" s="152" t="str">
        <f t="shared" si="2"/>
        <v/>
      </c>
      <c r="C78" s="153" t="str">
        <f>IF(B78="","",SUM('1'!S83,'2'!S83,'3'!S83,'4'!S83,'5'!S83,'6'!S83,'7'!S83,'8'!S83,'9'!S83,'10'!S83,'11'!S83,'12'!S83,'13'!S83,'14'!S83,'15'!S83,'16'!S83,'17'!S83,'18'!S83,'19'!S83,'20'!S83))</f>
        <v/>
      </c>
      <c r="D78" s="153" t="str">
        <f>IF(C78="","",SUM('1'!T83,'2'!T83,'3'!T83,'4'!T83,'5'!T83,'6'!T83,'7'!T83,'8'!T83,'9'!T83,'10'!T83,'11'!T83,'12'!T83,'13'!T83,'14'!T83,'15'!T83,'16'!T83,'17'!T83,'18'!T83,'19'!T83,'20'!T83))</f>
        <v/>
      </c>
      <c r="E78" s="154" t="str">
        <f t="shared" si="3"/>
        <v/>
      </c>
      <c r="F78" s="153" t="str">
        <f>IF(E78="","",SUM('1'!V83,'2'!V83,'3'!V83,'4'!V83,'5'!V83,'6'!V83,'7'!V83,'8'!V83,'9'!V83,'10'!V83,'11'!V83,'12'!V83,'13'!V83,'14'!V83,'15'!V83,'16'!V83,'17'!V83,'18'!V83,'19'!V83,'20'!V83))</f>
        <v/>
      </c>
      <c r="G78" s="153" t="str">
        <f t="shared" si="4"/>
        <v/>
      </c>
      <c r="H78" s="153" t="str">
        <f t="shared" si="5"/>
        <v/>
      </c>
      <c r="I78" s="153" t="str">
        <f t="shared" si="6"/>
        <v/>
      </c>
      <c r="J78" s="155" t="str">
        <f t="shared" si="7"/>
        <v/>
      </c>
      <c r="K78" s="156" t="str">
        <f t="shared" si="1"/>
        <v/>
      </c>
      <c r="L78" s="153" t="str">
        <f t="shared" si="8"/>
        <v/>
      </c>
      <c r="M78" s="155" t="str">
        <f t="shared" si="9"/>
        <v/>
      </c>
      <c r="N78" s="155" t="str">
        <f t="shared" si="21"/>
        <v/>
      </c>
      <c r="O78" s="155" t="str">
        <f t="shared" si="23"/>
        <v/>
      </c>
      <c r="P78" s="155" t="str">
        <f t="shared" si="10"/>
        <v/>
      </c>
      <c r="Q78" s="155" t="str">
        <f t="shared" si="25"/>
        <v/>
      </c>
      <c r="R78" s="155" t="str">
        <f t="shared" si="27"/>
        <v/>
      </c>
      <c r="S78" s="155" t="str">
        <f t="shared" si="29"/>
        <v/>
      </c>
      <c r="T78" s="1"/>
      <c r="U78" s="157" t="str">
        <f t="shared" si="11"/>
        <v/>
      </c>
      <c r="V78" s="153" t="str">
        <f t="shared" si="12"/>
        <v/>
      </c>
      <c r="W78" s="158">
        <f t="shared" si="13"/>
        <v>0</v>
      </c>
      <c r="X78" s="1"/>
      <c r="Y78" s="160">
        <f t="shared" si="14"/>
        <v>43555</v>
      </c>
      <c r="Z78" s="1"/>
      <c r="AA78" s="161" t="str">
        <f t="shared" si="15"/>
        <v/>
      </c>
      <c r="AB78" s="162" t="str">
        <f t="shared" si="16"/>
        <v/>
      </c>
      <c r="AC78" s="153" t="str">
        <f t="shared" si="17"/>
        <v/>
      </c>
      <c r="AD78" s="163" t="str">
        <f t="shared" si="18"/>
        <v/>
      </c>
      <c r="AE78" s="155" t="str">
        <f t="shared" si="22"/>
        <v/>
      </c>
      <c r="AF78" s="155" t="str">
        <f t="shared" si="24"/>
        <v/>
      </c>
      <c r="AG78" s="155" t="str">
        <f t="shared" si="19"/>
        <v/>
      </c>
      <c r="AH78" s="155" t="str">
        <f t="shared" si="26"/>
        <v/>
      </c>
      <c r="AI78" s="155" t="str">
        <f t="shared" si="28"/>
        <v/>
      </c>
      <c r="AJ78" s="155" t="str">
        <f t="shared" si="30"/>
        <v/>
      </c>
      <c r="AK78" s="1"/>
      <c r="AL78" s="165" t="str">
        <f t="shared" si="20"/>
        <v/>
      </c>
    </row>
    <row r="79" ht="12.75" customHeight="1">
      <c r="A79" s="1"/>
      <c r="B79" s="152" t="str">
        <f t="shared" si="2"/>
        <v/>
      </c>
      <c r="C79" s="153" t="str">
        <f>IF(B79="","",SUM('1'!S84,'2'!S84,'3'!S84,'4'!S84,'5'!S84,'6'!S84,'7'!S84,'8'!S84,'9'!S84,'10'!S84,'11'!S84,'12'!S84,'13'!S84,'14'!S84,'15'!S84,'16'!S84,'17'!S84,'18'!S84,'19'!S84,'20'!S84))</f>
        <v/>
      </c>
      <c r="D79" s="153" t="str">
        <f>IF(C79="","",SUM('1'!T84,'2'!T84,'3'!T84,'4'!T84,'5'!T84,'6'!T84,'7'!T84,'8'!T84,'9'!T84,'10'!T84,'11'!T84,'12'!T84,'13'!T84,'14'!T84,'15'!T84,'16'!T84,'17'!T84,'18'!T84,'19'!T84,'20'!T84))</f>
        <v/>
      </c>
      <c r="E79" s="154" t="str">
        <f t="shared" si="3"/>
        <v/>
      </c>
      <c r="F79" s="153" t="str">
        <f>IF(E79="","",SUM('1'!V84,'2'!V84,'3'!V84,'4'!V84,'5'!V84,'6'!V84,'7'!V84,'8'!V84,'9'!V84,'10'!V84,'11'!V84,'12'!V84,'13'!V84,'14'!V84,'15'!V84,'16'!V84,'17'!V84,'18'!V84,'19'!V84,'20'!V84))</f>
        <v/>
      </c>
      <c r="G79" s="153" t="str">
        <f t="shared" si="4"/>
        <v/>
      </c>
      <c r="H79" s="153" t="str">
        <f t="shared" si="5"/>
        <v/>
      </c>
      <c r="I79" s="153" t="str">
        <f t="shared" si="6"/>
        <v/>
      </c>
      <c r="J79" s="155" t="str">
        <f t="shared" si="7"/>
        <v/>
      </c>
      <c r="K79" s="156" t="str">
        <f t="shared" si="1"/>
        <v/>
      </c>
      <c r="L79" s="153" t="str">
        <f t="shared" si="8"/>
        <v/>
      </c>
      <c r="M79" s="155" t="str">
        <f t="shared" si="9"/>
        <v/>
      </c>
      <c r="N79" s="155" t="str">
        <f t="shared" si="21"/>
        <v/>
      </c>
      <c r="O79" s="155" t="str">
        <f t="shared" si="23"/>
        <v/>
      </c>
      <c r="P79" s="155" t="str">
        <f t="shared" si="10"/>
        <v/>
      </c>
      <c r="Q79" s="155" t="str">
        <f t="shared" si="25"/>
        <v/>
      </c>
      <c r="R79" s="155" t="str">
        <f t="shared" si="27"/>
        <v/>
      </c>
      <c r="S79" s="155" t="str">
        <f t="shared" si="29"/>
        <v/>
      </c>
      <c r="T79" s="1"/>
      <c r="U79" s="157" t="str">
        <f t="shared" si="11"/>
        <v/>
      </c>
      <c r="V79" s="153" t="str">
        <f t="shared" si="12"/>
        <v/>
      </c>
      <c r="W79" s="158">
        <f t="shared" si="13"/>
        <v>0</v>
      </c>
      <c r="X79" s="1"/>
      <c r="Y79" s="160">
        <f t="shared" si="14"/>
        <v>43555</v>
      </c>
      <c r="Z79" s="1"/>
      <c r="AA79" s="161" t="str">
        <f t="shared" si="15"/>
        <v/>
      </c>
      <c r="AB79" s="162" t="str">
        <f t="shared" si="16"/>
        <v/>
      </c>
      <c r="AC79" s="153" t="str">
        <f t="shared" si="17"/>
        <v/>
      </c>
      <c r="AD79" s="163" t="str">
        <f t="shared" si="18"/>
        <v/>
      </c>
      <c r="AE79" s="155" t="str">
        <f t="shared" si="22"/>
        <v/>
      </c>
      <c r="AF79" s="155" t="str">
        <f t="shared" si="24"/>
        <v/>
      </c>
      <c r="AG79" s="155" t="str">
        <f t="shared" si="19"/>
        <v/>
      </c>
      <c r="AH79" s="155" t="str">
        <f t="shared" si="26"/>
        <v/>
      </c>
      <c r="AI79" s="155" t="str">
        <f t="shared" si="28"/>
        <v/>
      </c>
      <c r="AJ79" s="155" t="str">
        <f t="shared" si="30"/>
        <v/>
      </c>
      <c r="AK79" s="1"/>
      <c r="AL79" s="165" t="str">
        <f t="shared" si="20"/>
        <v/>
      </c>
    </row>
    <row r="80" ht="12.75" customHeight="1">
      <c r="A80" s="1"/>
      <c r="B80" s="152" t="str">
        <f t="shared" si="2"/>
        <v/>
      </c>
      <c r="C80" s="153" t="str">
        <f>IF(B80="","",SUM('1'!S85,'2'!S85,'3'!S85,'4'!S85,'5'!S85,'6'!S85,'7'!S85,'8'!S85,'9'!S85,'10'!S85,'11'!S85,'12'!S85,'13'!S85,'14'!S85,'15'!S85,'16'!S85,'17'!S85,'18'!S85,'19'!S85,'20'!S85))</f>
        <v/>
      </c>
      <c r="D80" s="153" t="str">
        <f>IF(C80="","",SUM('1'!T85,'2'!T85,'3'!T85,'4'!T85,'5'!T85,'6'!T85,'7'!T85,'8'!T85,'9'!T85,'10'!T85,'11'!T85,'12'!T85,'13'!T85,'14'!T85,'15'!T85,'16'!T85,'17'!T85,'18'!T85,'19'!T85,'20'!T85))</f>
        <v/>
      </c>
      <c r="E80" s="154" t="str">
        <f t="shared" si="3"/>
        <v/>
      </c>
      <c r="F80" s="153" t="str">
        <f>IF(E80="","",SUM('1'!V85,'2'!V85,'3'!V85,'4'!V85,'5'!V85,'6'!V85,'7'!V85,'8'!V85,'9'!V85,'10'!V85,'11'!V85,'12'!V85,'13'!V85,'14'!V85,'15'!V85,'16'!V85,'17'!V85,'18'!V85,'19'!V85,'20'!V85))</f>
        <v/>
      </c>
      <c r="G80" s="153" t="str">
        <f t="shared" si="4"/>
        <v/>
      </c>
      <c r="H80" s="153" t="str">
        <f t="shared" si="5"/>
        <v/>
      </c>
      <c r="I80" s="153" t="str">
        <f t="shared" si="6"/>
        <v/>
      </c>
      <c r="J80" s="155" t="str">
        <f t="shared" si="7"/>
        <v/>
      </c>
      <c r="K80" s="156" t="str">
        <f t="shared" si="1"/>
        <v/>
      </c>
      <c r="L80" s="153" t="str">
        <f t="shared" si="8"/>
        <v/>
      </c>
      <c r="M80" s="155" t="str">
        <f t="shared" si="9"/>
        <v/>
      </c>
      <c r="N80" s="155" t="str">
        <f t="shared" si="21"/>
        <v/>
      </c>
      <c r="O80" s="155" t="str">
        <f t="shared" si="23"/>
        <v/>
      </c>
      <c r="P80" s="155" t="str">
        <f t="shared" si="10"/>
        <v/>
      </c>
      <c r="Q80" s="155" t="str">
        <f t="shared" si="25"/>
        <v/>
      </c>
      <c r="R80" s="155" t="str">
        <f t="shared" si="27"/>
        <v/>
      </c>
      <c r="S80" s="155" t="str">
        <f t="shared" si="29"/>
        <v/>
      </c>
      <c r="T80" s="1"/>
      <c r="U80" s="157" t="str">
        <f t="shared" si="11"/>
        <v/>
      </c>
      <c r="V80" s="153" t="str">
        <f t="shared" si="12"/>
        <v/>
      </c>
      <c r="W80" s="158">
        <f t="shared" si="13"/>
        <v>0</v>
      </c>
      <c r="X80" s="1"/>
      <c r="Y80" s="160">
        <f t="shared" si="14"/>
        <v>43555</v>
      </c>
      <c r="Z80" s="1"/>
      <c r="AA80" s="161" t="str">
        <f t="shared" si="15"/>
        <v/>
      </c>
      <c r="AB80" s="162" t="str">
        <f t="shared" si="16"/>
        <v/>
      </c>
      <c r="AC80" s="153" t="str">
        <f t="shared" si="17"/>
        <v/>
      </c>
      <c r="AD80" s="163" t="str">
        <f t="shared" si="18"/>
        <v/>
      </c>
      <c r="AE80" s="155" t="str">
        <f t="shared" si="22"/>
        <v/>
      </c>
      <c r="AF80" s="155" t="str">
        <f t="shared" si="24"/>
        <v/>
      </c>
      <c r="AG80" s="155" t="str">
        <f t="shared" si="19"/>
        <v/>
      </c>
      <c r="AH80" s="155" t="str">
        <f t="shared" si="26"/>
        <v/>
      </c>
      <c r="AI80" s="155" t="str">
        <f t="shared" si="28"/>
        <v/>
      </c>
      <c r="AJ80" s="155" t="str">
        <f t="shared" si="30"/>
        <v/>
      </c>
      <c r="AK80" s="1"/>
      <c r="AL80" s="165" t="str">
        <f t="shared" si="20"/>
        <v/>
      </c>
    </row>
    <row r="81" ht="12.75" customHeight="1">
      <c r="A81" s="1"/>
      <c r="B81" s="152" t="str">
        <f t="shared" si="2"/>
        <v/>
      </c>
      <c r="C81" s="153" t="str">
        <f>IF(B81="","",SUM('1'!S86,'2'!S86,'3'!S86,'4'!S86,'5'!S86,'6'!S86,'7'!S86,'8'!S86,'9'!S86,'10'!S86,'11'!S86,'12'!S86,'13'!S86,'14'!S86,'15'!S86,'16'!S86,'17'!S86,'18'!S86,'19'!S86,'20'!S86))</f>
        <v/>
      </c>
      <c r="D81" s="153" t="str">
        <f>IF(C81="","",SUM('1'!T86,'2'!T86,'3'!T86,'4'!T86,'5'!T86,'6'!T86,'7'!T86,'8'!T86,'9'!T86,'10'!T86,'11'!T86,'12'!T86,'13'!T86,'14'!T86,'15'!T86,'16'!T86,'17'!T86,'18'!T86,'19'!T86,'20'!T86))</f>
        <v/>
      </c>
      <c r="E81" s="154" t="str">
        <f t="shared" si="3"/>
        <v/>
      </c>
      <c r="F81" s="153" t="str">
        <f>IF(E81="","",SUM('1'!V86,'2'!V86,'3'!V86,'4'!V86,'5'!V86,'6'!V86,'7'!V86,'8'!V86,'9'!V86,'10'!V86,'11'!V86,'12'!V86,'13'!V86,'14'!V86,'15'!V86,'16'!V86,'17'!V86,'18'!V86,'19'!V86,'20'!V86))</f>
        <v/>
      </c>
      <c r="G81" s="153" t="str">
        <f t="shared" si="4"/>
        <v/>
      </c>
      <c r="H81" s="153" t="str">
        <f t="shared" si="5"/>
        <v/>
      </c>
      <c r="I81" s="153" t="str">
        <f t="shared" si="6"/>
        <v/>
      </c>
      <c r="J81" s="155" t="str">
        <f t="shared" si="7"/>
        <v/>
      </c>
      <c r="K81" s="156" t="str">
        <f t="shared" si="1"/>
        <v/>
      </c>
      <c r="L81" s="153" t="str">
        <f t="shared" si="8"/>
        <v/>
      </c>
      <c r="M81" s="155" t="str">
        <f t="shared" si="9"/>
        <v/>
      </c>
      <c r="N81" s="155" t="str">
        <f t="shared" si="21"/>
        <v/>
      </c>
      <c r="O81" s="155" t="str">
        <f t="shared" si="23"/>
        <v/>
      </c>
      <c r="P81" s="155" t="str">
        <f t="shared" si="10"/>
        <v/>
      </c>
      <c r="Q81" s="155" t="str">
        <f t="shared" si="25"/>
        <v/>
      </c>
      <c r="R81" s="155" t="str">
        <f t="shared" si="27"/>
        <v/>
      </c>
      <c r="S81" s="155" t="str">
        <f t="shared" si="29"/>
        <v/>
      </c>
      <c r="T81" s="1"/>
      <c r="U81" s="157" t="str">
        <f t="shared" si="11"/>
        <v/>
      </c>
      <c r="V81" s="153" t="str">
        <f t="shared" si="12"/>
        <v/>
      </c>
      <c r="W81" s="158">
        <f t="shared" si="13"/>
        <v>0</v>
      </c>
      <c r="X81" s="1"/>
      <c r="Y81" s="160">
        <f t="shared" si="14"/>
        <v>43555</v>
      </c>
      <c r="Z81" s="1"/>
      <c r="AA81" s="161" t="str">
        <f t="shared" si="15"/>
        <v/>
      </c>
      <c r="AB81" s="162" t="str">
        <f t="shared" si="16"/>
        <v/>
      </c>
      <c r="AC81" s="153" t="str">
        <f t="shared" si="17"/>
        <v/>
      </c>
      <c r="AD81" s="163" t="str">
        <f t="shared" si="18"/>
        <v/>
      </c>
      <c r="AE81" s="155" t="str">
        <f t="shared" si="22"/>
        <v/>
      </c>
      <c r="AF81" s="155" t="str">
        <f t="shared" si="24"/>
        <v/>
      </c>
      <c r="AG81" s="155" t="str">
        <f t="shared" si="19"/>
        <v/>
      </c>
      <c r="AH81" s="155" t="str">
        <f t="shared" si="26"/>
        <v/>
      </c>
      <c r="AI81" s="155" t="str">
        <f t="shared" si="28"/>
        <v/>
      </c>
      <c r="AJ81" s="155" t="str">
        <f t="shared" si="30"/>
        <v/>
      </c>
      <c r="AK81" s="1"/>
      <c r="AL81" s="165" t="str">
        <f t="shared" si="20"/>
        <v/>
      </c>
    </row>
    <row r="82" ht="12.75" customHeight="1">
      <c r="A82" s="1"/>
      <c r="B82" s="152" t="str">
        <f t="shared" si="2"/>
        <v/>
      </c>
      <c r="C82" s="153" t="str">
        <f>IF(B82="","",SUM('1'!S87,'2'!S87,'3'!S87,'4'!S87,'5'!S87,'6'!S87,'7'!S87,'8'!S87,'9'!S87,'10'!S87,'11'!S87,'12'!S87,'13'!S87,'14'!S87,'15'!S87,'16'!S87,'17'!S87,'18'!S87,'19'!S87,'20'!S87))</f>
        <v/>
      </c>
      <c r="D82" s="153" t="str">
        <f>IF(C82="","",SUM('1'!T87,'2'!T87,'3'!T87,'4'!T87,'5'!T87,'6'!T87,'7'!T87,'8'!T87,'9'!T87,'10'!T87,'11'!T87,'12'!T87,'13'!T87,'14'!T87,'15'!T87,'16'!T87,'17'!T87,'18'!T87,'19'!T87,'20'!T87))</f>
        <v/>
      </c>
      <c r="E82" s="154" t="str">
        <f t="shared" si="3"/>
        <v/>
      </c>
      <c r="F82" s="153" t="str">
        <f>IF(E82="","",SUM('1'!V87,'2'!V87,'3'!V87,'4'!V87,'5'!V87,'6'!V87,'7'!V87,'8'!V87,'9'!V87,'10'!V87,'11'!V87,'12'!V87,'13'!V87,'14'!V87,'15'!V87,'16'!V87,'17'!V87,'18'!V87,'19'!V87,'20'!V87))</f>
        <v/>
      </c>
      <c r="G82" s="153" t="str">
        <f t="shared" si="4"/>
        <v/>
      </c>
      <c r="H82" s="153" t="str">
        <f t="shared" si="5"/>
        <v/>
      </c>
      <c r="I82" s="153" t="str">
        <f t="shared" si="6"/>
        <v/>
      </c>
      <c r="J82" s="155" t="str">
        <f t="shared" si="7"/>
        <v/>
      </c>
      <c r="K82" s="156" t="str">
        <f t="shared" si="1"/>
        <v/>
      </c>
      <c r="L82" s="153" t="str">
        <f t="shared" si="8"/>
        <v/>
      </c>
      <c r="M82" s="155" t="str">
        <f t="shared" si="9"/>
        <v/>
      </c>
      <c r="N82" s="155" t="str">
        <f t="shared" si="21"/>
        <v/>
      </c>
      <c r="O82" s="155" t="str">
        <f t="shared" si="23"/>
        <v/>
      </c>
      <c r="P82" s="155" t="str">
        <f t="shared" si="10"/>
        <v/>
      </c>
      <c r="Q82" s="155" t="str">
        <f t="shared" si="25"/>
        <v/>
      </c>
      <c r="R82" s="155" t="str">
        <f t="shared" si="27"/>
        <v/>
      </c>
      <c r="S82" s="155" t="str">
        <f t="shared" si="29"/>
        <v/>
      </c>
      <c r="T82" s="1"/>
      <c r="U82" s="157" t="str">
        <f t="shared" si="11"/>
        <v/>
      </c>
      <c r="V82" s="153" t="str">
        <f t="shared" si="12"/>
        <v/>
      </c>
      <c r="W82" s="158">
        <f t="shared" si="13"/>
        <v>0</v>
      </c>
      <c r="X82" s="1"/>
      <c r="Y82" s="160">
        <f t="shared" si="14"/>
        <v>43555</v>
      </c>
      <c r="Z82" s="1"/>
      <c r="AA82" s="161" t="str">
        <f t="shared" si="15"/>
        <v/>
      </c>
      <c r="AB82" s="162" t="str">
        <f t="shared" si="16"/>
        <v/>
      </c>
      <c r="AC82" s="153" t="str">
        <f t="shared" si="17"/>
        <v/>
      </c>
      <c r="AD82" s="163" t="str">
        <f t="shared" si="18"/>
        <v/>
      </c>
      <c r="AE82" s="155" t="str">
        <f t="shared" si="22"/>
        <v/>
      </c>
      <c r="AF82" s="155" t="str">
        <f t="shared" si="24"/>
        <v/>
      </c>
      <c r="AG82" s="155" t="str">
        <f t="shared" si="19"/>
        <v/>
      </c>
      <c r="AH82" s="155" t="str">
        <f t="shared" si="26"/>
        <v/>
      </c>
      <c r="AI82" s="155" t="str">
        <f t="shared" si="28"/>
        <v/>
      </c>
      <c r="AJ82" s="155" t="str">
        <f t="shared" si="30"/>
        <v/>
      </c>
      <c r="AK82" s="1"/>
      <c r="AL82" s="165" t="str">
        <f t="shared" si="20"/>
        <v/>
      </c>
    </row>
    <row r="83" ht="12.75" customHeight="1">
      <c r="A83" s="1"/>
      <c r="B83" s="152" t="str">
        <f t="shared" si="2"/>
        <v/>
      </c>
      <c r="C83" s="153" t="str">
        <f>IF(B83="","",SUM('1'!S88,'2'!S88,'3'!S88,'4'!S88,'5'!S88,'6'!S88,'7'!S88,'8'!S88,'9'!S88,'10'!S88,'11'!S88,'12'!S88,'13'!S88,'14'!S88,'15'!S88,'16'!S88,'17'!S88,'18'!S88,'19'!S88,'20'!S88))</f>
        <v/>
      </c>
      <c r="D83" s="153" t="str">
        <f>IF(C83="","",SUM('1'!T88,'2'!T88,'3'!T88,'4'!T88,'5'!T88,'6'!T88,'7'!T88,'8'!T88,'9'!T88,'10'!T88,'11'!T88,'12'!T88,'13'!T88,'14'!T88,'15'!T88,'16'!T88,'17'!T88,'18'!T88,'19'!T88,'20'!T88))</f>
        <v/>
      </c>
      <c r="E83" s="154" t="str">
        <f t="shared" si="3"/>
        <v/>
      </c>
      <c r="F83" s="153" t="str">
        <f>IF(E83="","",SUM('1'!V88,'2'!V88,'3'!V88,'4'!V88,'5'!V88,'6'!V88,'7'!V88,'8'!V88,'9'!V88,'10'!V88,'11'!V88,'12'!V88,'13'!V88,'14'!V88,'15'!V88,'16'!V88,'17'!V88,'18'!V88,'19'!V88,'20'!V88))</f>
        <v/>
      </c>
      <c r="G83" s="153" t="str">
        <f t="shared" si="4"/>
        <v/>
      </c>
      <c r="H83" s="153" t="str">
        <f t="shared" si="5"/>
        <v/>
      </c>
      <c r="I83" s="153" t="str">
        <f t="shared" si="6"/>
        <v/>
      </c>
      <c r="J83" s="155" t="str">
        <f t="shared" si="7"/>
        <v/>
      </c>
      <c r="K83" s="156" t="str">
        <f t="shared" si="1"/>
        <v/>
      </c>
      <c r="L83" s="153" t="str">
        <f t="shared" si="8"/>
        <v/>
      </c>
      <c r="M83" s="155" t="str">
        <f t="shared" si="9"/>
        <v/>
      </c>
      <c r="N83" s="155" t="str">
        <f t="shared" si="21"/>
        <v/>
      </c>
      <c r="O83" s="155" t="str">
        <f t="shared" si="23"/>
        <v/>
      </c>
      <c r="P83" s="155" t="str">
        <f t="shared" si="10"/>
        <v/>
      </c>
      <c r="Q83" s="155" t="str">
        <f t="shared" si="25"/>
        <v/>
      </c>
      <c r="R83" s="155" t="str">
        <f t="shared" si="27"/>
        <v/>
      </c>
      <c r="S83" s="155" t="str">
        <f t="shared" si="29"/>
        <v/>
      </c>
      <c r="T83" s="1"/>
      <c r="U83" s="157" t="str">
        <f t="shared" si="11"/>
        <v/>
      </c>
      <c r="V83" s="153" t="str">
        <f t="shared" si="12"/>
        <v/>
      </c>
      <c r="W83" s="158">
        <f t="shared" si="13"/>
        <v>0</v>
      </c>
      <c r="X83" s="1"/>
      <c r="Y83" s="160">
        <f t="shared" si="14"/>
        <v>43555</v>
      </c>
      <c r="Z83" s="1"/>
      <c r="AA83" s="161" t="str">
        <f t="shared" si="15"/>
        <v/>
      </c>
      <c r="AB83" s="162" t="str">
        <f t="shared" si="16"/>
        <v/>
      </c>
      <c r="AC83" s="153" t="str">
        <f t="shared" si="17"/>
        <v/>
      </c>
      <c r="AD83" s="163" t="str">
        <f t="shared" si="18"/>
        <v/>
      </c>
      <c r="AE83" s="155" t="str">
        <f t="shared" si="22"/>
        <v/>
      </c>
      <c r="AF83" s="155" t="str">
        <f t="shared" si="24"/>
        <v/>
      </c>
      <c r="AG83" s="155" t="str">
        <f t="shared" si="19"/>
        <v/>
      </c>
      <c r="AH83" s="155" t="str">
        <f t="shared" si="26"/>
        <v/>
      </c>
      <c r="AI83" s="155" t="str">
        <f t="shared" si="28"/>
        <v/>
      </c>
      <c r="AJ83" s="155" t="str">
        <f t="shared" si="30"/>
        <v/>
      </c>
      <c r="AK83" s="1"/>
      <c r="AL83" s="165" t="str">
        <f t="shared" si="20"/>
        <v/>
      </c>
    </row>
    <row r="84" ht="12.75" customHeight="1">
      <c r="A84" s="1"/>
      <c r="B84" s="152" t="str">
        <f t="shared" si="2"/>
        <v/>
      </c>
      <c r="C84" s="153" t="str">
        <f>IF(B84="","",SUM('1'!S89,'2'!S89,'3'!S89,'4'!S89,'5'!S89,'6'!S89,'7'!S89,'8'!S89,'9'!S89,'10'!S89,'11'!S89,'12'!S89,'13'!S89,'14'!S89,'15'!S89,'16'!S89,'17'!S89,'18'!S89,'19'!S89,'20'!S89))</f>
        <v/>
      </c>
      <c r="D84" s="153" t="str">
        <f>IF(C84="","",SUM('1'!T89,'2'!T89,'3'!T89,'4'!T89,'5'!T89,'6'!T89,'7'!T89,'8'!T89,'9'!T89,'10'!T89,'11'!T89,'12'!T89,'13'!T89,'14'!T89,'15'!T89,'16'!T89,'17'!T89,'18'!T89,'19'!T89,'20'!T89))</f>
        <v/>
      </c>
      <c r="E84" s="154" t="str">
        <f t="shared" si="3"/>
        <v/>
      </c>
      <c r="F84" s="153" t="str">
        <f>IF(E84="","",SUM('1'!V89,'2'!V89,'3'!V89,'4'!V89,'5'!V89,'6'!V89,'7'!V89,'8'!V89,'9'!V89,'10'!V89,'11'!V89,'12'!V89,'13'!V89,'14'!V89,'15'!V89,'16'!V89,'17'!V89,'18'!V89,'19'!V89,'20'!V89))</f>
        <v/>
      </c>
      <c r="G84" s="153" t="str">
        <f t="shared" si="4"/>
        <v/>
      </c>
      <c r="H84" s="153" t="str">
        <f t="shared" si="5"/>
        <v/>
      </c>
      <c r="I84" s="153" t="str">
        <f t="shared" si="6"/>
        <v/>
      </c>
      <c r="J84" s="155" t="str">
        <f t="shared" si="7"/>
        <v/>
      </c>
      <c r="K84" s="156" t="str">
        <f t="shared" si="1"/>
        <v/>
      </c>
      <c r="L84" s="153" t="str">
        <f t="shared" si="8"/>
        <v/>
      </c>
      <c r="M84" s="155" t="str">
        <f t="shared" si="9"/>
        <v/>
      </c>
      <c r="N84" s="155" t="str">
        <f t="shared" si="21"/>
        <v/>
      </c>
      <c r="O84" s="155" t="str">
        <f t="shared" si="23"/>
        <v/>
      </c>
      <c r="P84" s="155" t="str">
        <f t="shared" si="10"/>
        <v/>
      </c>
      <c r="Q84" s="155" t="str">
        <f t="shared" si="25"/>
        <v/>
      </c>
      <c r="R84" s="155" t="str">
        <f t="shared" si="27"/>
        <v/>
      </c>
      <c r="S84" s="155" t="str">
        <f t="shared" si="29"/>
        <v/>
      </c>
      <c r="T84" s="1"/>
      <c r="U84" s="157" t="str">
        <f t="shared" si="11"/>
        <v/>
      </c>
      <c r="V84" s="153" t="str">
        <f t="shared" si="12"/>
        <v/>
      </c>
      <c r="W84" s="158">
        <f t="shared" si="13"/>
        <v>0</v>
      </c>
      <c r="X84" s="1"/>
      <c r="Y84" s="160">
        <f t="shared" si="14"/>
        <v>43555</v>
      </c>
      <c r="Z84" s="1"/>
      <c r="AA84" s="161" t="str">
        <f t="shared" si="15"/>
        <v/>
      </c>
      <c r="AB84" s="162" t="str">
        <f t="shared" si="16"/>
        <v/>
      </c>
      <c r="AC84" s="153" t="str">
        <f t="shared" si="17"/>
        <v/>
      </c>
      <c r="AD84" s="163" t="str">
        <f t="shared" si="18"/>
        <v/>
      </c>
      <c r="AE84" s="155" t="str">
        <f t="shared" si="22"/>
        <v/>
      </c>
      <c r="AF84" s="155" t="str">
        <f t="shared" si="24"/>
        <v/>
      </c>
      <c r="AG84" s="155" t="str">
        <f t="shared" si="19"/>
        <v/>
      </c>
      <c r="AH84" s="155" t="str">
        <f t="shared" si="26"/>
        <v/>
      </c>
      <c r="AI84" s="155" t="str">
        <f t="shared" si="28"/>
        <v/>
      </c>
      <c r="AJ84" s="155" t="str">
        <f t="shared" si="30"/>
        <v/>
      </c>
      <c r="AK84" s="1"/>
      <c r="AL84" s="165" t="str">
        <f t="shared" si="20"/>
        <v/>
      </c>
    </row>
    <row r="85" ht="12.75" customHeight="1">
      <c r="A85" s="1"/>
      <c r="B85" s="152" t="str">
        <f t="shared" si="2"/>
        <v/>
      </c>
      <c r="C85" s="153" t="str">
        <f>IF(B85="","",SUM('1'!S90,'2'!S90,'3'!S90,'4'!S90,'5'!S90,'6'!S90,'7'!S90,'8'!S90,'9'!S90,'10'!S90,'11'!S90,'12'!S90,'13'!S90,'14'!S90,'15'!S90,'16'!S90,'17'!S90,'18'!S90,'19'!S90,'20'!S90))</f>
        <v/>
      </c>
      <c r="D85" s="153" t="str">
        <f>IF(C85="","",SUM('1'!T90,'2'!T90,'3'!T90,'4'!T90,'5'!T90,'6'!T90,'7'!T90,'8'!T90,'9'!T90,'10'!T90,'11'!T90,'12'!T90,'13'!T90,'14'!T90,'15'!T90,'16'!T90,'17'!T90,'18'!T90,'19'!T90,'20'!T90))</f>
        <v/>
      </c>
      <c r="E85" s="154" t="str">
        <f t="shared" si="3"/>
        <v/>
      </c>
      <c r="F85" s="153" t="str">
        <f>IF(E85="","",SUM('1'!V90,'2'!V90,'3'!V90,'4'!V90,'5'!V90,'6'!V90,'7'!V90,'8'!V90,'9'!V90,'10'!V90,'11'!V90,'12'!V90,'13'!V90,'14'!V90,'15'!V90,'16'!V90,'17'!V90,'18'!V90,'19'!V90,'20'!V90))</f>
        <v/>
      </c>
      <c r="G85" s="153" t="str">
        <f t="shared" si="4"/>
        <v/>
      </c>
      <c r="H85" s="153" t="str">
        <f t="shared" si="5"/>
        <v/>
      </c>
      <c r="I85" s="153" t="str">
        <f t="shared" si="6"/>
        <v/>
      </c>
      <c r="J85" s="155" t="str">
        <f t="shared" si="7"/>
        <v/>
      </c>
      <c r="K85" s="156" t="str">
        <f t="shared" si="1"/>
        <v/>
      </c>
      <c r="L85" s="153" t="str">
        <f t="shared" si="8"/>
        <v/>
      </c>
      <c r="M85" s="155" t="str">
        <f t="shared" si="9"/>
        <v/>
      </c>
      <c r="N85" s="155" t="str">
        <f t="shared" si="21"/>
        <v/>
      </c>
      <c r="O85" s="155" t="str">
        <f t="shared" si="23"/>
        <v/>
      </c>
      <c r="P85" s="155" t="str">
        <f t="shared" si="10"/>
        <v/>
      </c>
      <c r="Q85" s="155" t="str">
        <f t="shared" si="25"/>
        <v/>
      </c>
      <c r="R85" s="155" t="str">
        <f t="shared" si="27"/>
        <v/>
      </c>
      <c r="S85" s="155" t="str">
        <f t="shared" si="29"/>
        <v/>
      </c>
      <c r="T85" s="1"/>
      <c r="U85" s="157" t="str">
        <f t="shared" si="11"/>
        <v/>
      </c>
      <c r="V85" s="153" t="str">
        <f t="shared" si="12"/>
        <v/>
      </c>
      <c r="W85" s="158">
        <f t="shared" si="13"/>
        <v>0</v>
      </c>
      <c r="X85" s="1"/>
      <c r="Y85" s="160">
        <f t="shared" si="14"/>
        <v>43555</v>
      </c>
      <c r="Z85" s="1"/>
      <c r="AA85" s="161" t="str">
        <f t="shared" si="15"/>
        <v/>
      </c>
      <c r="AB85" s="162" t="str">
        <f t="shared" si="16"/>
        <v/>
      </c>
      <c r="AC85" s="153" t="str">
        <f t="shared" si="17"/>
        <v/>
      </c>
      <c r="AD85" s="163" t="str">
        <f t="shared" si="18"/>
        <v/>
      </c>
      <c r="AE85" s="155" t="str">
        <f t="shared" si="22"/>
        <v/>
      </c>
      <c r="AF85" s="155" t="str">
        <f t="shared" si="24"/>
        <v/>
      </c>
      <c r="AG85" s="155" t="str">
        <f t="shared" si="19"/>
        <v/>
      </c>
      <c r="AH85" s="155" t="str">
        <f t="shared" si="26"/>
        <v/>
      </c>
      <c r="AI85" s="155" t="str">
        <f t="shared" si="28"/>
        <v/>
      </c>
      <c r="AJ85" s="155" t="str">
        <f t="shared" si="30"/>
        <v/>
      </c>
      <c r="AK85" s="1"/>
      <c r="AL85" s="165" t="str">
        <f t="shared" si="20"/>
        <v/>
      </c>
    </row>
    <row r="86" ht="12.75" customHeight="1">
      <c r="A86" s="1"/>
      <c r="B86" s="152" t="str">
        <f t="shared" si="2"/>
        <v/>
      </c>
      <c r="C86" s="153" t="str">
        <f>IF(B86="","",SUM('1'!S91,'2'!S91,'3'!S91,'4'!S91,'5'!S91,'6'!S91,'7'!S91,'8'!S91,'9'!S91,'10'!S91,'11'!S91,'12'!S91,'13'!S91,'14'!S91,'15'!S91,'16'!S91,'17'!S91,'18'!S91,'19'!S91,'20'!S91))</f>
        <v/>
      </c>
      <c r="D86" s="153" t="str">
        <f>IF(C86="","",SUM('1'!T91,'2'!T91,'3'!T91,'4'!T91,'5'!T91,'6'!T91,'7'!T91,'8'!T91,'9'!T91,'10'!T91,'11'!T91,'12'!T91,'13'!T91,'14'!T91,'15'!T91,'16'!T91,'17'!T91,'18'!T91,'19'!T91,'20'!T91))</f>
        <v/>
      </c>
      <c r="E86" s="154" t="str">
        <f t="shared" si="3"/>
        <v/>
      </c>
      <c r="F86" s="153" t="str">
        <f>IF(E86="","",SUM('1'!V91,'2'!V91,'3'!V91,'4'!V91,'5'!V91,'6'!V91,'7'!V91,'8'!V91,'9'!V91,'10'!V91,'11'!V91,'12'!V91,'13'!V91,'14'!V91,'15'!V91,'16'!V91,'17'!V91,'18'!V91,'19'!V91,'20'!V91))</f>
        <v/>
      </c>
      <c r="G86" s="153" t="str">
        <f t="shared" si="4"/>
        <v/>
      </c>
      <c r="H86" s="153" t="str">
        <f t="shared" si="5"/>
        <v/>
      </c>
      <c r="I86" s="153" t="str">
        <f t="shared" si="6"/>
        <v/>
      </c>
      <c r="J86" s="155" t="str">
        <f t="shared" si="7"/>
        <v/>
      </c>
      <c r="K86" s="156" t="str">
        <f t="shared" si="1"/>
        <v/>
      </c>
      <c r="L86" s="153" t="str">
        <f t="shared" si="8"/>
        <v/>
      </c>
      <c r="M86" s="155" t="str">
        <f t="shared" si="9"/>
        <v/>
      </c>
      <c r="N86" s="155" t="str">
        <f t="shared" si="21"/>
        <v/>
      </c>
      <c r="O86" s="155" t="str">
        <f t="shared" si="23"/>
        <v/>
      </c>
      <c r="P86" s="155" t="str">
        <f t="shared" si="10"/>
        <v/>
      </c>
      <c r="Q86" s="155" t="str">
        <f t="shared" si="25"/>
        <v/>
      </c>
      <c r="R86" s="155" t="str">
        <f t="shared" si="27"/>
        <v/>
      </c>
      <c r="S86" s="155" t="str">
        <f t="shared" si="29"/>
        <v/>
      </c>
      <c r="T86" s="1"/>
      <c r="U86" s="157" t="str">
        <f t="shared" si="11"/>
        <v/>
      </c>
      <c r="V86" s="153" t="str">
        <f t="shared" si="12"/>
        <v/>
      </c>
      <c r="W86" s="158">
        <f t="shared" si="13"/>
        <v>0</v>
      </c>
      <c r="X86" s="1"/>
      <c r="Y86" s="160">
        <f t="shared" si="14"/>
        <v>43555</v>
      </c>
      <c r="Z86" s="1"/>
      <c r="AA86" s="161" t="str">
        <f t="shared" si="15"/>
        <v/>
      </c>
      <c r="AB86" s="162" t="str">
        <f t="shared" si="16"/>
        <v/>
      </c>
      <c r="AC86" s="153" t="str">
        <f t="shared" si="17"/>
        <v/>
      </c>
      <c r="AD86" s="163" t="str">
        <f t="shared" si="18"/>
        <v/>
      </c>
      <c r="AE86" s="155" t="str">
        <f t="shared" si="22"/>
        <v/>
      </c>
      <c r="AF86" s="155" t="str">
        <f t="shared" si="24"/>
        <v/>
      </c>
      <c r="AG86" s="155" t="str">
        <f t="shared" si="19"/>
        <v/>
      </c>
      <c r="AH86" s="155" t="str">
        <f t="shared" si="26"/>
        <v/>
      </c>
      <c r="AI86" s="155" t="str">
        <f t="shared" si="28"/>
        <v/>
      </c>
      <c r="AJ86" s="155" t="str">
        <f t="shared" si="30"/>
        <v/>
      </c>
      <c r="AK86" s="1"/>
      <c r="AL86" s="165" t="str">
        <f t="shared" si="20"/>
        <v/>
      </c>
    </row>
    <row r="87" ht="12.75" customHeight="1">
      <c r="A87" s="1"/>
      <c r="B87" s="152" t="str">
        <f t="shared" si="2"/>
        <v/>
      </c>
      <c r="C87" s="153" t="str">
        <f>IF(B87="","",SUM('1'!S92,'2'!S92,'3'!S92,'4'!S92,'5'!S92,'6'!S92,'7'!S92,'8'!S92,'9'!S92,'10'!S92,'11'!S92,'12'!S92,'13'!S92,'14'!S92,'15'!S92,'16'!S92,'17'!S92,'18'!S92,'19'!S92,'20'!S92))</f>
        <v/>
      </c>
      <c r="D87" s="153" t="str">
        <f>IF(C87="","",SUM('1'!T92,'2'!T92,'3'!T92,'4'!T92,'5'!T92,'6'!T92,'7'!T92,'8'!T92,'9'!T92,'10'!T92,'11'!T92,'12'!T92,'13'!T92,'14'!T92,'15'!T92,'16'!T92,'17'!T92,'18'!T92,'19'!T92,'20'!T92))</f>
        <v/>
      </c>
      <c r="E87" s="154" t="str">
        <f t="shared" si="3"/>
        <v/>
      </c>
      <c r="F87" s="153" t="str">
        <f>IF(E87="","",SUM('1'!V92,'2'!V92,'3'!V92,'4'!V92,'5'!V92,'6'!V92,'7'!V92,'8'!V92,'9'!V92,'10'!V92,'11'!V92,'12'!V92,'13'!V92,'14'!V92,'15'!V92,'16'!V92,'17'!V92,'18'!V92,'19'!V92,'20'!V92))</f>
        <v/>
      </c>
      <c r="G87" s="153" t="str">
        <f t="shared" si="4"/>
        <v/>
      </c>
      <c r="H87" s="153" t="str">
        <f t="shared" si="5"/>
        <v/>
      </c>
      <c r="I87" s="153" t="str">
        <f t="shared" si="6"/>
        <v/>
      </c>
      <c r="J87" s="155" t="str">
        <f t="shared" si="7"/>
        <v/>
      </c>
      <c r="K87" s="156" t="str">
        <f t="shared" si="1"/>
        <v/>
      </c>
      <c r="L87" s="153" t="str">
        <f t="shared" si="8"/>
        <v/>
      </c>
      <c r="M87" s="155" t="str">
        <f t="shared" si="9"/>
        <v/>
      </c>
      <c r="N87" s="155" t="str">
        <f t="shared" si="21"/>
        <v/>
      </c>
      <c r="O87" s="155" t="str">
        <f t="shared" si="23"/>
        <v/>
      </c>
      <c r="P87" s="155" t="str">
        <f t="shared" si="10"/>
        <v/>
      </c>
      <c r="Q87" s="155" t="str">
        <f t="shared" si="25"/>
        <v/>
      </c>
      <c r="R87" s="155" t="str">
        <f t="shared" si="27"/>
        <v/>
      </c>
      <c r="S87" s="155" t="str">
        <f t="shared" si="29"/>
        <v/>
      </c>
      <c r="T87" s="1"/>
      <c r="U87" s="157" t="str">
        <f t="shared" si="11"/>
        <v/>
      </c>
      <c r="V87" s="153" t="str">
        <f t="shared" si="12"/>
        <v/>
      </c>
      <c r="W87" s="158">
        <f t="shared" si="13"/>
        <v>0</v>
      </c>
      <c r="X87" s="1"/>
      <c r="Y87" s="160">
        <f t="shared" si="14"/>
        <v>43555</v>
      </c>
      <c r="Z87" s="1"/>
      <c r="AA87" s="161" t="str">
        <f t="shared" si="15"/>
        <v/>
      </c>
      <c r="AB87" s="162" t="str">
        <f t="shared" si="16"/>
        <v/>
      </c>
      <c r="AC87" s="153" t="str">
        <f t="shared" si="17"/>
        <v/>
      </c>
      <c r="AD87" s="163" t="str">
        <f t="shared" si="18"/>
        <v/>
      </c>
      <c r="AE87" s="155" t="str">
        <f t="shared" si="22"/>
        <v/>
      </c>
      <c r="AF87" s="155" t="str">
        <f t="shared" si="24"/>
        <v/>
      </c>
      <c r="AG87" s="155" t="str">
        <f t="shared" si="19"/>
        <v/>
      </c>
      <c r="AH87" s="155" t="str">
        <f t="shared" si="26"/>
        <v/>
      </c>
      <c r="AI87" s="155" t="str">
        <f t="shared" si="28"/>
        <v/>
      </c>
      <c r="AJ87" s="155" t="str">
        <f t="shared" si="30"/>
        <v/>
      </c>
      <c r="AK87" s="1"/>
      <c r="AL87" s="165" t="str">
        <f t="shared" si="20"/>
        <v/>
      </c>
    </row>
    <row r="88" ht="12.75" customHeight="1">
      <c r="A88" s="1"/>
      <c r="B88" s="152" t="str">
        <f t="shared" si="2"/>
        <v/>
      </c>
      <c r="C88" s="153" t="str">
        <f>IF(B88="","",SUM('1'!S93,'2'!S93,'3'!S93,'4'!S93,'5'!S93,'6'!S93,'7'!S93,'8'!S93,'9'!S93,'10'!S93,'11'!S93,'12'!S93,'13'!S93,'14'!S93,'15'!S93,'16'!S93,'17'!S93,'18'!S93,'19'!S93,'20'!S93))</f>
        <v/>
      </c>
      <c r="D88" s="153" t="str">
        <f>IF(C88="","",SUM('1'!T93,'2'!T93,'3'!T93,'4'!T93,'5'!T93,'6'!T93,'7'!T93,'8'!T93,'9'!T93,'10'!T93,'11'!T93,'12'!T93,'13'!T93,'14'!T93,'15'!T93,'16'!T93,'17'!T93,'18'!T93,'19'!T93,'20'!T93))</f>
        <v/>
      </c>
      <c r="E88" s="154" t="str">
        <f t="shared" si="3"/>
        <v/>
      </c>
      <c r="F88" s="153" t="str">
        <f>IF(E88="","",SUM('1'!V93,'2'!V93,'3'!V93,'4'!V93,'5'!V93,'6'!V93,'7'!V93,'8'!V93,'9'!V93,'10'!V93,'11'!V93,'12'!V93,'13'!V93,'14'!V93,'15'!V93,'16'!V93,'17'!V93,'18'!V93,'19'!V93,'20'!V93))</f>
        <v/>
      </c>
      <c r="G88" s="153" t="str">
        <f t="shared" si="4"/>
        <v/>
      </c>
      <c r="H88" s="153" t="str">
        <f t="shared" si="5"/>
        <v/>
      </c>
      <c r="I88" s="153" t="str">
        <f t="shared" si="6"/>
        <v/>
      </c>
      <c r="J88" s="155" t="str">
        <f t="shared" si="7"/>
        <v/>
      </c>
      <c r="K88" s="156" t="str">
        <f t="shared" si="1"/>
        <v/>
      </c>
      <c r="L88" s="153" t="str">
        <f t="shared" si="8"/>
        <v/>
      </c>
      <c r="M88" s="155" t="str">
        <f t="shared" si="9"/>
        <v/>
      </c>
      <c r="N88" s="155" t="str">
        <f t="shared" si="21"/>
        <v/>
      </c>
      <c r="O88" s="155" t="str">
        <f t="shared" si="23"/>
        <v/>
      </c>
      <c r="P88" s="155" t="str">
        <f t="shared" si="10"/>
        <v/>
      </c>
      <c r="Q88" s="155" t="str">
        <f t="shared" si="25"/>
        <v/>
      </c>
      <c r="R88" s="155" t="str">
        <f t="shared" si="27"/>
        <v/>
      </c>
      <c r="S88" s="155" t="str">
        <f t="shared" si="29"/>
        <v/>
      </c>
      <c r="T88" s="1"/>
      <c r="U88" s="157" t="str">
        <f t="shared" si="11"/>
        <v/>
      </c>
      <c r="V88" s="153" t="str">
        <f t="shared" si="12"/>
        <v/>
      </c>
      <c r="W88" s="158">
        <f t="shared" si="13"/>
        <v>0</v>
      </c>
      <c r="X88" s="1"/>
      <c r="Y88" s="160">
        <f t="shared" si="14"/>
        <v>43555</v>
      </c>
      <c r="Z88" s="1"/>
      <c r="AA88" s="161" t="str">
        <f t="shared" si="15"/>
        <v/>
      </c>
      <c r="AB88" s="162" t="str">
        <f t="shared" si="16"/>
        <v/>
      </c>
      <c r="AC88" s="153" t="str">
        <f t="shared" si="17"/>
        <v/>
      </c>
      <c r="AD88" s="163" t="str">
        <f t="shared" si="18"/>
        <v/>
      </c>
      <c r="AE88" s="155" t="str">
        <f t="shared" si="22"/>
        <v/>
      </c>
      <c r="AF88" s="155" t="str">
        <f t="shared" si="24"/>
        <v/>
      </c>
      <c r="AG88" s="155" t="str">
        <f t="shared" si="19"/>
        <v/>
      </c>
      <c r="AH88" s="155" t="str">
        <f t="shared" si="26"/>
        <v/>
      </c>
      <c r="AI88" s="155" t="str">
        <f t="shared" si="28"/>
        <v/>
      </c>
      <c r="AJ88" s="155" t="str">
        <f t="shared" si="30"/>
        <v/>
      </c>
      <c r="AK88" s="1"/>
      <c r="AL88" s="165" t="str">
        <f t="shared" si="20"/>
        <v/>
      </c>
    </row>
    <row r="89" ht="12.75" customHeight="1">
      <c r="A89" s="1"/>
      <c r="B89" s="152" t="str">
        <f t="shared" si="2"/>
        <v/>
      </c>
      <c r="C89" s="153" t="str">
        <f>IF(B89="","",SUM('1'!S94,'2'!S94,'3'!S94,'4'!S94,'5'!S94,'6'!S94,'7'!S94,'8'!S94,'9'!S94,'10'!S94,'11'!S94,'12'!S94,'13'!S94,'14'!S94,'15'!S94,'16'!S94,'17'!S94,'18'!S94,'19'!S94,'20'!S94))</f>
        <v/>
      </c>
      <c r="D89" s="153" t="str">
        <f>IF(C89="","",SUM('1'!T94,'2'!T94,'3'!T94,'4'!T94,'5'!T94,'6'!T94,'7'!T94,'8'!T94,'9'!T94,'10'!T94,'11'!T94,'12'!T94,'13'!T94,'14'!T94,'15'!T94,'16'!T94,'17'!T94,'18'!T94,'19'!T94,'20'!T94))</f>
        <v/>
      </c>
      <c r="E89" s="154" t="str">
        <f t="shared" si="3"/>
        <v/>
      </c>
      <c r="F89" s="153" t="str">
        <f>IF(E89="","",SUM('1'!V94,'2'!V94,'3'!V94,'4'!V94,'5'!V94,'6'!V94,'7'!V94,'8'!V94,'9'!V94,'10'!V94,'11'!V94,'12'!V94,'13'!V94,'14'!V94,'15'!V94,'16'!V94,'17'!V94,'18'!V94,'19'!V94,'20'!V94))</f>
        <v/>
      </c>
      <c r="G89" s="153" t="str">
        <f t="shared" si="4"/>
        <v/>
      </c>
      <c r="H89" s="153" t="str">
        <f t="shared" si="5"/>
        <v/>
      </c>
      <c r="I89" s="153" t="str">
        <f t="shared" si="6"/>
        <v/>
      </c>
      <c r="J89" s="155" t="str">
        <f t="shared" si="7"/>
        <v/>
      </c>
      <c r="K89" s="156" t="str">
        <f t="shared" si="1"/>
        <v/>
      </c>
      <c r="L89" s="153" t="str">
        <f t="shared" si="8"/>
        <v/>
      </c>
      <c r="M89" s="155" t="str">
        <f t="shared" si="9"/>
        <v/>
      </c>
      <c r="N89" s="155" t="str">
        <f t="shared" si="21"/>
        <v/>
      </c>
      <c r="O89" s="155" t="str">
        <f t="shared" si="23"/>
        <v/>
      </c>
      <c r="P89" s="155" t="str">
        <f t="shared" si="10"/>
        <v/>
      </c>
      <c r="Q89" s="155" t="str">
        <f t="shared" si="25"/>
        <v/>
      </c>
      <c r="R89" s="155" t="str">
        <f t="shared" si="27"/>
        <v/>
      </c>
      <c r="S89" s="155" t="str">
        <f t="shared" si="29"/>
        <v/>
      </c>
      <c r="T89" s="1"/>
      <c r="U89" s="157" t="str">
        <f t="shared" si="11"/>
        <v/>
      </c>
      <c r="V89" s="153" t="str">
        <f t="shared" si="12"/>
        <v/>
      </c>
      <c r="W89" s="158">
        <f t="shared" si="13"/>
        <v>0</v>
      </c>
      <c r="X89" s="1"/>
      <c r="Y89" s="160">
        <f t="shared" si="14"/>
        <v>43555</v>
      </c>
      <c r="Z89" s="1"/>
      <c r="AA89" s="161" t="str">
        <f t="shared" si="15"/>
        <v/>
      </c>
      <c r="AB89" s="162" t="str">
        <f t="shared" si="16"/>
        <v/>
      </c>
      <c r="AC89" s="153" t="str">
        <f t="shared" si="17"/>
        <v/>
      </c>
      <c r="AD89" s="163" t="str">
        <f t="shared" si="18"/>
        <v/>
      </c>
      <c r="AE89" s="155" t="str">
        <f t="shared" si="22"/>
        <v/>
      </c>
      <c r="AF89" s="155" t="str">
        <f t="shared" si="24"/>
        <v/>
      </c>
      <c r="AG89" s="155" t="str">
        <f t="shared" si="19"/>
        <v/>
      </c>
      <c r="AH89" s="155" t="str">
        <f t="shared" si="26"/>
        <v/>
      </c>
      <c r="AI89" s="155" t="str">
        <f t="shared" si="28"/>
        <v/>
      </c>
      <c r="AJ89" s="155" t="str">
        <f t="shared" si="30"/>
        <v/>
      </c>
      <c r="AK89" s="1"/>
      <c r="AL89" s="165" t="str">
        <f t="shared" si="20"/>
        <v/>
      </c>
    </row>
    <row r="90" ht="12.75" customHeight="1">
      <c r="A90" s="1"/>
      <c r="B90" s="152" t="str">
        <f t="shared" si="2"/>
        <v/>
      </c>
      <c r="C90" s="153" t="str">
        <f>IF(B90="","",SUM('1'!S95,'2'!S95,'3'!S95,'4'!S95,'5'!S95,'6'!S95,'7'!S95,'8'!S95,'9'!S95,'10'!S95,'11'!S95,'12'!S95,'13'!S95,'14'!S95,'15'!S95,'16'!S95,'17'!S95,'18'!S95,'19'!S95,'20'!S95))</f>
        <v/>
      </c>
      <c r="D90" s="153" t="str">
        <f>IF(C90="","",SUM('1'!T95,'2'!T95,'3'!T95,'4'!T95,'5'!T95,'6'!T95,'7'!T95,'8'!T95,'9'!T95,'10'!T95,'11'!T95,'12'!T95,'13'!T95,'14'!T95,'15'!T95,'16'!T95,'17'!T95,'18'!T95,'19'!T95,'20'!T95))</f>
        <v/>
      </c>
      <c r="E90" s="154" t="str">
        <f t="shared" si="3"/>
        <v/>
      </c>
      <c r="F90" s="153" t="str">
        <f>IF(E90="","",SUM('1'!V95,'2'!V95,'3'!V95,'4'!V95,'5'!V95,'6'!V95,'7'!V95,'8'!V95,'9'!V95,'10'!V95,'11'!V95,'12'!V95,'13'!V95,'14'!V95,'15'!V95,'16'!V95,'17'!V95,'18'!V95,'19'!V95,'20'!V95))</f>
        <v/>
      </c>
      <c r="G90" s="153" t="str">
        <f t="shared" si="4"/>
        <v/>
      </c>
      <c r="H90" s="153" t="str">
        <f t="shared" si="5"/>
        <v/>
      </c>
      <c r="I90" s="153" t="str">
        <f t="shared" si="6"/>
        <v/>
      </c>
      <c r="J90" s="155" t="str">
        <f t="shared" si="7"/>
        <v/>
      </c>
      <c r="K90" s="156" t="str">
        <f t="shared" si="1"/>
        <v/>
      </c>
      <c r="L90" s="153" t="str">
        <f t="shared" si="8"/>
        <v/>
      </c>
      <c r="M90" s="155" t="str">
        <f t="shared" si="9"/>
        <v/>
      </c>
      <c r="N90" s="155" t="str">
        <f t="shared" si="21"/>
        <v/>
      </c>
      <c r="O90" s="155" t="str">
        <f t="shared" si="23"/>
        <v/>
      </c>
      <c r="P90" s="155" t="str">
        <f t="shared" si="10"/>
        <v/>
      </c>
      <c r="Q90" s="155" t="str">
        <f t="shared" si="25"/>
        <v/>
      </c>
      <c r="R90" s="155" t="str">
        <f t="shared" si="27"/>
        <v/>
      </c>
      <c r="S90" s="155" t="str">
        <f t="shared" si="29"/>
        <v/>
      </c>
      <c r="T90" s="1"/>
      <c r="U90" s="157" t="str">
        <f t="shared" si="11"/>
        <v/>
      </c>
      <c r="V90" s="153" t="str">
        <f t="shared" si="12"/>
        <v/>
      </c>
      <c r="W90" s="158">
        <f t="shared" si="13"/>
        <v>0</v>
      </c>
      <c r="X90" s="1"/>
      <c r="Y90" s="160">
        <f t="shared" si="14"/>
        <v>43555</v>
      </c>
      <c r="Z90" s="1"/>
      <c r="AA90" s="161" t="str">
        <f t="shared" si="15"/>
        <v/>
      </c>
      <c r="AB90" s="162" t="str">
        <f t="shared" si="16"/>
        <v/>
      </c>
      <c r="AC90" s="153" t="str">
        <f t="shared" si="17"/>
        <v/>
      </c>
      <c r="AD90" s="163" t="str">
        <f t="shared" si="18"/>
        <v/>
      </c>
      <c r="AE90" s="155" t="str">
        <f t="shared" si="22"/>
        <v/>
      </c>
      <c r="AF90" s="155" t="str">
        <f t="shared" si="24"/>
        <v/>
      </c>
      <c r="AG90" s="155" t="str">
        <f t="shared" si="19"/>
        <v/>
      </c>
      <c r="AH90" s="155" t="str">
        <f t="shared" si="26"/>
        <v/>
      </c>
      <c r="AI90" s="155" t="str">
        <f t="shared" si="28"/>
        <v/>
      </c>
      <c r="AJ90" s="155" t="str">
        <f t="shared" si="30"/>
        <v/>
      </c>
      <c r="AK90" s="1"/>
      <c r="AL90" s="165" t="str">
        <f t="shared" si="20"/>
        <v/>
      </c>
    </row>
    <row r="91" ht="12.75" customHeight="1">
      <c r="A91" s="1"/>
      <c r="B91" s="152" t="str">
        <f t="shared" si="2"/>
        <v/>
      </c>
      <c r="C91" s="153" t="str">
        <f>IF(B91="","",SUM('1'!S96,'2'!S96,'3'!S96,'4'!S96,'5'!S96,'6'!S96,'7'!S96,'8'!S96,'9'!S96,'10'!S96,'11'!S96,'12'!S96,'13'!S96,'14'!S96,'15'!S96,'16'!S96,'17'!S96,'18'!S96,'19'!S96,'20'!S96))</f>
        <v/>
      </c>
      <c r="D91" s="153" t="str">
        <f>IF(C91="","",SUM('1'!T96,'2'!T96,'3'!T96,'4'!T96,'5'!T96,'6'!T96,'7'!T96,'8'!T96,'9'!T96,'10'!T96,'11'!T96,'12'!T96,'13'!T96,'14'!T96,'15'!T96,'16'!T96,'17'!T96,'18'!T96,'19'!T96,'20'!T96))</f>
        <v/>
      </c>
      <c r="E91" s="154" t="str">
        <f t="shared" si="3"/>
        <v/>
      </c>
      <c r="F91" s="153" t="str">
        <f>IF(E91="","",SUM('1'!V96,'2'!V96,'3'!V96,'4'!V96,'5'!V96,'6'!V96,'7'!V96,'8'!V96,'9'!V96,'10'!V96,'11'!V96,'12'!V96,'13'!V96,'14'!V96,'15'!V96,'16'!V96,'17'!V96,'18'!V96,'19'!V96,'20'!V96))</f>
        <v/>
      </c>
      <c r="G91" s="153" t="str">
        <f t="shared" si="4"/>
        <v/>
      </c>
      <c r="H91" s="153" t="str">
        <f t="shared" si="5"/>
        <v/>
      </c>
      <c r="I91" s="153" t="str">
        <f t="shared" si="6"/>
        <v/>
      </c>
      <c r="J91" s="155" t="str">
        <f t="shared" si="7"/>
        <v/>
      </c>
      <c r="K91" s="156" t="str">
        <f t="shared" si="1"/>
        <v/>
      </c>
      <c r="L91" s="153" t="str">
        <f t="shared" si="8"/>
        <v/>
      </c>
      <c r="M91" s="155" t="str">
        <f t="shared" si="9"/>
        <v/>
      </c>
      <c r="N91" s="155" t="str">
        <f t="shared" si="21"/>
        <v/>
      </c>
      <c r="O91" s="155" t="str">
        <f t="shared" si="23"/>
        <v/>
      </c>
      <c r="P91" s="155" t="str">
        <f t="shared" si="10"/>
        <v/>
      </c>
      <c r="Q91" s="155" t="str">
        <f t="shared" si="25"/>
        <v/>
      </c>
      <c r="R91" s="155" t="str">
        <f t="shared" si="27"/>
        <v/>
      </c>
      <c r="S91" s="155" t="str">
        <f t="shared" si="29"/>
        <v/>
      </c>
      <c r="T91" s="1"/>
      <c r="U91" s="157" t="str">
        <f t="shared" si="11"/>
        <v/>
      </c>
      <c r="V91" s="153" t="str">
        <f t="shared" si="12"/>
        <v/>
      </c>
      <c r="W91" s="158">
        <f t="shared" si="13"/>
        <v>0</v>
      </c>
      <c r="X91" s="1"/>
      <c r="Y91" s="160">
        <f t="shared" si="14"/>
        <v>43555</v>
      </c>
      <c r="Z91" s="1"/>
      <c r="AA91" s="161" t="str">
        <f t="shared" si="15"/>
        <v/>
      </c>
      <c r="AB91" s="162" t="str">
        <f t="shared" si="16"/>
        <v/>
      </c>
      <c r="AC91" s="153" t="str">
        <f t="shared" si="17"/>
        <v/>
      </c>
      <c r="AD91" s="163" t="str">
        <f t="shared" si="18"/>
        <v/>
      </c>
      <c r="AE91" s="155" t="str">
        <f t="shared" si="22"/>
        <v/>
      </c>
      <c r="AF91" s="155" t="str">
        <f t="shared" si="24"/>
        <v/>
      </c>
      <c r="AG91" s="155" t="str">
        <f t="shared" si="19"/>
        <v/>
      </c>
      <c r="AH91" s="155" t="str">
        <f t="shared" si="26"/>
        <v/>
      </c>
      <c r="AI91" s="155" t="str">
        <f t="shared" si="28"/>
        <v/>
      </c>
      <c r="AJ91" s="155" t="str">
        <f t="shared" si="30"/>
        <v/>
      </c>
      <c r="AK91" s="1"/>
      <c r="AL91" s="165" t="str">
        <f t="shared" si="20"/>
        <v/>
      </c>
    </row>
    <row r="92" ht="12.75" customHeight="1">
      <c r="A92" s="1"/>
      <c r="B92" s="152" t="str">
        <f t="shared" si="2"/>
        <v/>
      </c>
      <c r="C92" s="153" t="str">
        <f>IF(B92="","",SUM('1'!S97,'2'!S97,'3'!S97,'4'!S97,'5'!S97,'6'!S97,'7'!S97,'8'!S97,'9'!S97,'10'!S97,'11'!S97,'12'!S97,'13'!S97,'14'!S97,'15'!S97,'16'!S97,'17'!S97,'18'!S97,'19'!S97,'20'!S97))</f>
        <v/>
      </c>
      <c r="D92" s="153" t="str">
        <f>IF(C92="","",SUM('1'!T97,'2'!T97,'3'!T97,'4'!T97,'5'!T97,'6'!T97,'7'!T97,'8'!T97,'9'!T97,'10'!T97,'11'!T97,'12'!T97,'13'!T97,'14'!T97,'15'!T97,'16'!T97,'17'!T97,'18'!T97,'19'!T97,'20'!T97))</f>
        <v/>
      </c>
      <c r="E92" s="154" t="str">
        <f t="shared" si="3"/>
        <v/>
      </c>
      <c r="F92" s="153" t="str">
        <f>IF(E92="","",SUM('1'!V97,'2'!V97,'3'!V97,'4'!V97,'5'!V97,'6'!V97,'7'!V97,'8'!V97,'9'!V97,'10'!V97,'11'!V97,'12'!V97,'13'!V97,'14'!V97,'15'!V97,'16'!V97,'17'!V97,'18'!V97,'19'!V97,'20'!V97))</f>
        <v/>
      </c>
      <c r="G92" s="153" t="str">
        <f t="shared" si="4"/>
        <v/>
      </c>
      <c r="H92" s="153" t="str">
        <f t="shared" si="5"/>
        <v/>
      </c>
      <c r="I92" s="153" t="str">
        <f t="shared" si="6"/>
        <v/>
      </c>
      <c r="J92" s="155" t="str">
        <f t="shared" si="7"/>
        <v/>
      </c>
      <c r="K92" s="156" t="str">
        <f t="shared" si="1"/>
        <v/>
      </c>
      <c r="L92" s="153" t="str">
        <f t="shared" si="8"/>
        <v/>
      </c>
      <c r="M92" s="155" t="str">
        <f t="shared" si="9"/>
        <v/>
      </c>
      <c r="N92" s="155" t="str">
        <f t="shared" si="21"/>
        <v/>
      </c>
      <c r="O92" s="155" t="str">
        <f t="shared" si="23"/>
        <v/>
      </c>
      <c r="P92" s="155" t="str">
        <f t="shared" si="10"/>
        <v/>
      </c>
      <c r="Q92" s="155" t="str">
        <f t="shared" si="25"/>
        <v/>
      </c>
      <c r="R92" s="155" t="str">
        <f t="shared" si="27"/>
        <v/>
      </c>
      <c r="S92" s="155" t="str">
        <f t="shared" si="29"/>
        <v/>
      </c>
      <c r="T92" s="1"/>
      <c r="U92" s="157" t="str">
        <f t="shared" si="11"/>
        <v/>
      </c>
      <c r="V92" s="153" t="str">
        <f t="shared" si="12"/>
        <v/>
      </c>
      <c r="W92" s="158">
        <f t="shared" si="13"/>
        <v>0</v>
      </c>
      <c r="X92" s="1"/>
      <c r="Y92" s="160">
        <f t="shared" si="14"/>
        <v>43555</v>
      </c>
      <c r="Z92" s="1"/>
      <c r="AA92" s="161" t="str">
        <f t="shared" si="15"/>
        <v/>
      </c>
      <c r="AB92" s="162" t="str">
        <f t="shared" si="16"/>
        <v/>
      </c>
      <c r="AC92" s="153" t="str">
        <f t="shared" si="17"/>
        <v/>
      </c>
      <c r="AD92" s="163" t="str">
        <f t="shared" si="18"/>
        <v/>
      </c>
      <c r="AE92" s="155" t="str">
        <f t="shared" si="22"/>
        <v/>
      </c>
      <c r="AF92" s="155" t="str">
        <f t="shared" si="24"/>
        <v/>
      </c>
      <c r="AG92" s="155" t="str">
        <f t="shared" si="19"/>
        <v/>
      </c>
      <c r="AH92" s="155" t="str">
        <f t="shared" si="26"/>
        <v/>
      </c>
      <c r="AI92" s="155" t="str">
        <f t="shared" si="28"/>
        <v/>
      </c>
      <c r="AJ92" s="155" t="str">
        <f t="shared" si="30"/>
        <v/>
      </c>
      <c r="AK92" s="1"/>
      <c r="AL92" s="165" t="str">
        <f t="shared" si="20"/>
        <v/>
      </c>
    </row>
    <row r="93" ht="12.75" customHeight="1">
      <c r="A93" s="1"/>
      <c r="B93" s="152" t="str">
        <f t="shared" si="2"/>
        <v/>
      </c>
      <c r="C93" s="153" t="str">
        <f>IF(B93="","",SUM('1'!S98,'2'!S98,'3'!S98,'4'!S98,'5'!S98,'6'!S98,'7'!S98,'8'!S98,'9'!S98,'10'!S98,'11'!S98,'12'!S98,'13'!S98,'14'!S98,'15'!S98,'16'!S98,'17'!S98,'18'!S98,'19'!S98,'20'!S98))</f>
        <v/>
      </c>
      <c r="D93" s="153" t="str">
        <f>IF(C93="","",SUM('1'!T98,'2'!T98,'3'!T98,'4'!T98,'5'!T98,'6'!T98,'7'!T98,'8'!T98,'9'!T98,'10'!T98,'11'!T98,'12'!T98,'13'!T98,'14'!T98,'15'!T98,'16'!T98,'17'!T98,'18'!T98,'19'!T98,'20'!T98))</f>
        <v/>
      </c>
      <c r="E93" s="154" t="str">
        <f t="shared" si="3"/>
        <v/>
      </c>
      <c r="F93" s="153" t="str">
        <f>IF(E93="","",SUM('1'!V98,'2'!V98,'3'!V98,'4'!V98,'5'!V98,'6'!V98,'7'!V98,'8'!V98,'9'!V98,'10'!V98,'11'!V98,'12'!V98,'13'!V98,'14'!V98,'15'!V98,'16'!V98,'17'!V98,'18'!V98,'19'!V98,'20'!V98))</f>
        <v/>
      </c>
      <c r="G93" s="153" t="str">
        <f t="shared" si="4"/>
        <v/>
      </c>
      <c r="H93" s="153" t="str">
        <f t="shared" si="5"/>
        <v/>
      </c>
      <c r="I93" s="153" t="str">
        <f t="shared" si="6"/>
        <v/>
      </c>
      <c r="J93" s="155" t="str">
        <f t="shared" si="7"/>
        <v/>
      </c>
      <c r="K93" s="156" t="str">
        <f t="shared" si="1"/>
        <v/>
      </c>
      <c r="L93" s="153" t="str">
        <f t="shared" si="8"/>
        <v/>
      </c>
      <c r="M93" s="155" t="str">
        <f t="shared" si="9"/>
        <v/>
      </c>
      <c r="N93" s="155" t="str">
        <f t="shared" si="21"/>
        <v/>
      </c>
      <c r="O93" s="155" t="str">
        <f t="shared" si="23"/>
        <v/>
      </c>
      <c r="P93" s="155" t="str">
        <f t="shared" si="10"/>
        <v/>
      </c>
      <c r="Q93" s="155" t="str">
        <f t="shared" si="25"/>
        <v/>
      </c>
      <c r="R93" s="155" t="str">
        <f t="shared" si="27"/>
        <v/>
      </c>
      <c r="S93" s="155" t="str">
        <f t="shared" si="29"/>
        <v/>
      </c>
      <c r="T93" s="1"/>
      <c r="U93" s="157" t="str">
        <f t="shared" si="11"/>
        <v/>
      </c>
      <c r="V93" s="153" t="str">
        <f t="shared" si="12"/>
        <v/>
      </c>
      <c r="W93" s="158">
        <f t="shared" si="13"/>
        <v>0</v>
      </c>
      <c r="X93" s="1"/>
      <c r="Y93" s="160">
        <f t="shared" si="14"/>
        <v>43555</v>
      </c>
      <c r="Z93" s="1"/>
      <c r="AA93" s="161" t="str">
        <f t="shared" si="15"/>
        <v/>
      </c>
      <c r="AB93" s="162" t="str">
        <f t="shared" si="16"/>
        <v/>
      </c>
      <c r="AC93" s="153" t="str">
        <f t="shared" si="17"/>
        <v/>
      </c>
      <c r="AD93" s="163" t="str">
        <f t="shared" si="18"/>
        <v/>
      </c>
      <c r="AE93" s="155" t="str">
        <f t="shared" si="22"/>
        <v/>
      </c>
      <c r="AF93" s="155" t="str">
        <f t="shared" si="24"/>
        <v/>
      </c>
      <c r="AG93" s="155" t="str">
        <f t="shared" si="19"/>
        <v/>
      </c>
      <c r="AH93" s="155" t="str">
        <f t="shared" si="26"/>
        <v/>
      </c>
      <c r="AI93" s="155" t="str">
        <f t="shared" si="28"/>
        <v/>
      </c>
      <c r="AJ93" s="155" t="str">
        <f t="shared" si="30"/>
        <v/>
      </c>
      <c r="AK93" s="1"/>
      <c r="AL93" s="165" t="str">
        <f t="shared" si="20"/>
        <v/>
      </c>
    </row>
    <row r="94" ht="12.75" customHeight="1">
      <c r="A94" s="1"/>
      <c r="B94" s="152" t="str">
        <f t="shared" si="2"/>
        <v/>
      </c>
      <c r="C94" s="153" t="str">
        <f>IF(B94="","",SUM('1'!S99,'2'!S99,'3'!S99,'4'!S99,'5'!S99,'6'!S99,'7'!S99,'8'!S99,'9'!S99,'10'!S99,'11'!S99,'12'!S99,'13'!S99,'14'!S99,'15'!S99,'16'!S99,'17'!S99,'18'!S99,'19'!S99,'20'!S99))</f>
        <v/>
      </c>
      <c r="D94" s="153" t="str">
        <f>IF(C94="","",SUM('1'!T99,'2'!T99,'3'!T99,'4'!T99,'5'!T99,'6'!T99,'7'!T99,'8'!T99,'9'!T99,'10'!T99,'11'!T99,'12'!T99,'13'!T99,'14'!T99,'15'!T99,'16'!T99,'17'!T99,'18'!T99,'19'!T99,'20'!T99))</f>
        <v/>
      </c>
      <c r="E94" s="154" t="str">
        <f t="shared" si="3"/>
        <v/>
      </c>
      <c r="F94" s="153" t="str">
        <f>IF(E94="","",SUM('1'!V99,'2'!V99,'3'!V99,'4'!V99,'5'!V99,'6'!V99,'7'!V99,'8'!V99,'9'!V99,'10'!V99,'11'!V99,'12'!V99,'13'!V99,'14'!V99,'15'!V99,'16'!V99,'17'!V99,'18'!V99,'19'!V99,'20'!V99))</f>
        <v/>
      </c>
      <c r="G94" s="153" t="str">
        <f t="shared" si="4"/>
        <v/>
      </c>
      <c r="H94" s="153" t="str">
        <f t="shared" si="5"/>
        <v/>
      </c>
      <c r="I94" s="153" t="str">
        <f t="shared" si="6"/>
        <v/>
      </c>
      <c r="J94" s="155" t="str">
        <f t="shared" si="7"/>
        <v/>
      </c>
      <c r="K94" s="156" t="str">
        <f t="shared" si="1"/>
        <v/>
      </c>
      <c r="L94" s="153" t="str">
        <f t="shared" si="8"/>
        <v/>
      </c>
      <c r="M94" s="155" t="str">
        <f t="shared" si="9"/>
        <v/>
      </c>
      <c r="N94" s="155" t="str">
        <f t="shared" si="21"/>
        <v/>
      </c>
      <c r="O94" s="155" t="str">
        <f t="shared" si="23"/>
        <v/>
      </c>
      <c r="P94" s="155" t="str">
        <f t="shared" si="10"/>
        <v/>
      </c>
      <c r="Q94" s="155" t="str">
        <f t="shared" si="25"/>
        <v/>
      </c>
      <c r="R94" s="155" t="str">
        <f t="shared" si="27"/>
        <v/>
      </c>
      <c r="S94" s="155" t="str">
        <f t="shared" si="29"/>
        <v/>
      </c>
      <c r="T94" s="1"/>
      <c r="U94" s="157" t="str">
        <f t="shared" si="11"/>
        <v/>
      </c>
      <c r="V94" s="153" t="str">
        <f t="shared" si="12"/>
        <v/>
      </c>
      <c r="W94" s="158">
        <f t="shared" si="13"/>
        <v>0</v>
      </c>
      <c r="X94" s="1"/>
      <c r="Y94" s="160">
        <f t="shared" si="14"/>
        <v>43555</v>
      </c>
      <c r="Z94" s="1"/>
      <c r="AA94" s="161" t="str">
        <f t="shared" si="15"/>
        <v/>
      </c>
      <c r="AB94" s="162" t="str">
        <f t="shared" si="16"/>
        <v/>
      </c>
      <c r="AC94" s="153" t="str">
        <f t="shared" si="17"/>
        <v/>
      </c>
      <c r="AD94" s="163" t="str">
        <f t="shared" si="18"/>
        <v/>
      </c>
      <c r="AE94" s="155" t="str">
        <f t="shared" si="22"/>
        <v/>
      </c>
      <c r="AF94" s="155" t="str">
        <f t="shared" si="24"/>
        <v/>
      </c>
      <c r="AG94" s="155" t="str">
        <f t="shared" si="19"/>
        <v/>
      </c>
      <c r="AH94" s="155" t="str">
        <f t="shared" si="26"/>
        <v/>
      </c>
      <c r="AI94" s="155" t="str">
        <f t="shared" si="28"/>
        <v/>
      </c>
      <c r="AJ94" s="155" t="str">
        <f t="shared" si="30"/>
        <v/>
      </c>
      <c r="AK94" s="1"/>
      <c r="AL94" s="165" t="str">
        <f t="shared" si="20"/>
        <v/>
      </c>
    </row>
    <row r="95" ht="12.75" customHeight="1">
      <c r="A95" s="1"/>
      <c r="B95" s="152" t="str">
        <f t="shared" si="2"/>
        <v/>
      </c>
      <c r="C95" s="153" t="str">
        <f>IF(B95="","",SUM('1'!S100,'2'!S100,'3'!S100,'4'!S100,'5'!S100,'6'!S100,'7'!S100,'8'!S100,'9'!S100,'10'!S100,'11'!S100,'12'!S100,'13'!S100,'14'!S100,'15'!S100,'16'!S100,'17'!S100,'18'!S100,'19'!S100,'20'!S100))</f>
        <v/>
      </c>
      <c r="D95" s="153" t="str">
        <f>IF(C95="","",SUM('1'!T100,'2'!T100,'3'!T100,'4'!T100,'5'!T100,'6'!T100,'7'!T100,'8'!T100,'9'!T100,'10'!T100,'11'!T100,'12'!T100,'13'!T100,'14'!T100,'15'!T100,'16'!T100,'17'!T100,'18'!T100,'19'!T100,'20'!T100))</f>
        <v/>
      </c>
      <c r="E95" s="154" t="str">
        <f t="shared" si="3"/>
        <v/>
      </c>
      <c r="F95" s="153" t="str">
        <f>IF(E95="","",SUM('1'!V100,'2'!V100,'3'!V100,'4'!V100,'5'!V100,'6'!V100,'7'!V100,'8'!V100,'9'!V100,'10'!V100,'11'!V100,'12'!V100,'13'!V100,'14'!V100,'15'!V100,'16'!V100,'17'!V100,'18'!V100,'19'!V100,'20'!V100))</f>
        <v/>
      </c>
      <c r="G95" s="153" t="str">
        <f t="shared" si="4"/>
        <v/>
      </c>
      <c r="H95" s="153" t="str">
        <f t="shared" si="5"/>
        <v/>
      </c>
      <c r="I95" s="153" t="str">
        <f t="shared" si="6"/>
        <v/>
      </c>
      <c r="J95" s="155" t="str">
        <f t="shared" si="7"/>
        <v/>
      </c>
      <c r="K95" s="156" t="str">
        <f t="shared" si="1"/>
        <v/>
      </c>
      <c r="L95" s="153" t="str">
        <f t="shared" si="8"/>
        <v/>
      </c>
      <c r="M95" s="155" t="str">
        <f t="shared" si="9"/>
        <v/>
      </c>
      <c r="N95" s="155" t="str">
        <f t="shared" si="21"/>
        <v/>
      </c>
      <c r="O95" s="155" t="str">
        <f t="shared" si="23"/>
        <v/>
      </c>
      <c r="P95" s="155" t="str">
        <f t="shared" si="10"/>
        <v/>
      </c>
      <c r="Q95" s="155" t="str">
        <f t="shared" si="25"/>
        <v/>
      </c>
      <c r="R95" s="155" t="str">
        <f t="shared" si="27"/>
        <v/>
      </c>
      <c r="S95" s="155" t="str">
        <f t="shared" si="29"/>
        <v/>
      </c>
      <c r="T95" s="1"/>
      <c r="U95" s="157" t="str">
        <f t="shared" si="11"/>
        <v/>
      </c>
      <c r="V95" s="153" t="str">
        <f t="shared" si="12"/>
        <v/>
      </c>
      <c r="W95" s="158">
        <f t="shared" si="13"/>
        <v>0</v>
      </c>
      <c r="X95" s="1"/>
      <c r="Y95" s="160">
        <f t="shared" si="14"/>
        <v>43555</v>
      </c>
      <c r="Z95" s="1"/>
      <c r="AA95" s="161" t="str">
        <f t="shared" si="15"/>
        <v/>
      </c>
      <c r="AB95" s="162" t="str">
        <f t="shared" si="16"/>
        <v/>
      </c>
      <c r="AC95" s="153" t="str">
        <f t="shared" si="17"/>
        <v/>
      </c>
      <c r="AD95" s="163" t="str">
        <f t="shared" si="18"/>
        <v/>
      </c>
      <c r="AE95" s="155" t="str">
        <f t="shared" si="22"/>
        <v/>
      </c>
      <c r="AF95" s="155" t="str">
        <f t="shared" si="24"/>
        <v/>
      </c>
      <c r="AG95" s="155" t="str">
        <f t="shared" si="19"/>
        <v/>
      </c>
      <c r="AH95" s="155" t="str">
        <f t="shared" si="26"/>
        <v/>
      </c>
      <c r="AI95" s="155" t="str">
        <f t="shared" si="28"/>
        <v/>
      </c>
      <c r="AJ95" s="155" t="str">
        <f t="shared" si="30"/>
        <v/>
      </c>
      <c r="AK95" s="1"/>
      <c r="AL95" s="165" t="str">
        <f t="shared" si="20"/>
        <v/>
      </c>
    </row>
    <row r="96" ht="12.75" customHeight="1">
      <c r="A96" s="1"/>
      <c r="B96" s="152" t="str">
        <f t="shared" si="2"/>
        <v/>
      </c>
      <c r="C96" s="153" t="str">
        <f>IF(B96="","",SUM('1'!S101,'2'!S101,'3'!S101,'4'!S101,'5'!S101,'6'!S101,'7'!S101,'8'!S101,'9'!S101,'10'!S101,'11'!S101,'12'!S101,'13'!S101,'14'!S101,'15'!S101,'16'!S101,'17'!S101,'18'!S101,'19'!S101,'20'!S101))</f>
        <v/>
      </c>
      <c r="D96" s="153" t="str">
        <f>IF(C96="","",SUM('1'!T101,'2'!T101,'3'!T101,'4'!T101,'5'!T101,'6'!T101,'7'!T101,'8'!T101,'9'!T101,'10'!T101,'11'!T101,'12'!T101,'13'!T101,'14'!T101,'15'!T101,'16'!T101,'17'!T101,'18'!T101,'19'!T101,'20'!T101))</f>
        <v/>
      </c>
      <c r="E96" s="154" t="str">
        <f t="shared" si="3"/>
        <v/>
      </c>
      <c r="F96" s="153" t="str">
        <f>IF(E96="","",SUM('1'!V101,'2'!V101,'3'!V101,'4'!V101,'5'!V101,'6'!V101,'7'!V101,'8'!V101,'9'!V101,'10'!V101,'11'!V101,'12'!V101,'13'!V101,'14'!V101,'15'!V101,'16'!V101,'17'!V101,'18'!V101,'19'!V101,'20'!V101))</f>
        <v/>
      </c>
      <c r="G96" s="153" t="str">
        <f t="shared" si="4"/>
        <v/>
      </c>
      <c r="H96" s="153" t="str">
        <f t="shared" si="5"/>
        <v/>
      </c>
      <c r="I96" s="153" t="str">
        <f t="shared" si="6"/>
        <v/>
      </c>
      <c r="J96" s="155" t="str">
        <f t="shared" si="7"/>
        <v/>
      </c>
      <c r="K96" s="156" t="str">
        <f t="shared" si="1"/>
        <v/>
      </c>
      <c r="L96" s="153" t="str">
        <f t="shared" si="8"/>
        <v/>
      </c>
      <c r="M96" s="155" t="str">
        <f t="shared" si="9"/>
        <v/>
      </c>
      <c r="N96" s="155" t="str">
        <f t="shared" si="21"/>
        <v/>
      </c>
      <c r="O96" s="155" t="str">
        <f t="shared" si="23"/>
        <v/>
      </c>
      <c r="P96" s="155" t="str">
        <f t="shared" si="10"/>
        <v/>
      </c>
      <c r="Q96" s="155" t="str">
        <f t="shared" si="25"/>
        <v/>
      </c>
      <c r="R96" s="155" t="str">
        <f t="shared" si="27"/>
        <v/>
      </c>
      <c r="S96" s="155" t="str">
        <f t="shared" si="29"/>
        <v/>
      </c>
      <c r="T96" s="1"/>
      <c r="U96" s="157" t="str">
        <f t="shared" si="11"/>
        <v/>
      </c>
      <c r="V96" s="153" t="str">
        <f t="shared" si="12"/>
        <v/>
      </c>
      <c r="W96" s="158">
        <f t="shared" si="13"/>
        <v>0</v>
      </c>
      <c r="X96" s="1"/>
      <c r="Y96" s="160">
        <f t="shared" si="14"/>
        <v>43555</v>
      </c>
      <c r="Z96" s="1"/>
      <c r="AA96" s="161" t="str">
        <f t="shared" si="15"/>
        <v/>
      </c>
      <c r="AB96" s="162" t="str">
        <f t="shared" si="16"/>
        <v/>
      </c>
      <c r="AC96" s="153" t="str">
        <f t="shared" si="17"/>
        <v/>
      </c>
      <c r="AD96" s="163" t="str">
        <f t="shared" si="18"/>
        <v/>
      </c>
      <c r="AE96" s="155" t="str">
        <f t="shared" si="22"/>
        <v/>
      </c>
      <c r="AF96" s="155" t="str">
        <f t="shared" si="24"/>
        <v/>
      </c>
      <c r="AG96" s="155" t="str">
        <f t="shared" si="19"/>
        <v/>
      </c>
      <c r="AH96" s="155" t="str">
        <f t="shared" si="26"/>
        <v/>
      </c>
      <c r="AI96" s="155" t="str">
        <f t="shared" si="28"/>
        <v/>
      </c>
      <c r="AJ96" s="155" t="str">
        <f t="shared" si="30"/>
        <v/>
      </c>
      <c r="AK96" s="1"/>
      <c r="AL96" s="165" t="str">
        <f t="shared" si="20"/>
        <v/>
      </c>
    </row>
    <row r="97" ht="12.75" customHeight="1">
      <c r="A97" s="1"/>
      <c r="B97" s="152" t="str">
        <f t="shared" si="2"/>
        <v/>
      </c>
      <c r="C97" s="153" t="str">
        <f>IF(B97="","",SUM('1'!S102,'2'!S102,'3'!S102,'4'!S102,'5'!S102,'6'!S102,'7'!S102,'8'!S102,'9'!S102,'10'!S102,'11'!S102,'12'!S102,'13'!S102,'14'!S102,'15'!S102,'16'!S102,'17'!S102,'18'!S102,'19'!S102,'20'!S102))</f>
        <v/>
      </c>
      <c r="D97" s="153" t="str">
        <f>IF(C97="","",SUM('1'!T102,'2'!T102,'3'!T102,'4'!T102,'5'!T102,'6'!T102,'7'!T102,'8'!T102,'9'!T102,'10'!T102,'11'!T102,'12'!T102,'13'!T102,'14'!T102,'15'!T102,'16'!T102,'17'!T102,'18'!T102,'19'!T102,'20'!T102))</f>
        <v/>
      </c>
      <c r="E97" s="154" t="str">
        <f t="shared" si="3"/>
        <v/>
      </c>
      <c r="F97" s="153" t="str">
        <f>IF(E97="","",SUM('1'!V102,'2'!V102,'3'!V102,'4'!V102,'5'!V102,'6'!V102,'7'!V102,'8'!V102,'9'!V102,'10'!V102,'11'!V102,'12'!V102,'13'!V102,'14'!V102,'15'!V102,'16'!V102,'17'!V102,'18'!V102,'19'!V102,'20'!V102))</f>
        <v/>
      </c>
      <c r="G97" s="153" t="str">
        <f t="shared" si="4"/>
        <v/>
      </c>
      <c r="H97" s="153" t="str">
        <f t="shared" si="5"/>
        <v/>
      </c>
      <c r="I97" s="153" t="str">
        <f t="shared" si="6"/>
        <v/>
      </c>
      <c r="J97" s="155" t="str">
        <f t="shared" si="7"/>
        <v/>
      </c>
      <c r="K97" s="156" t="str">
        <f t="shared" si="1"/>
        <v/>
      </c>
      <c r="L97" s="153" t="str">
        <f t="shared" si="8"/>
        <v/>
      </c>
      <c r="M97" s="155" t="str">
        <f t="shared" si="9"/>
        <v/>
      </c>
      <c r="N97" s="155" t="str">
        <f t="shared" si="21"/>
        <v/>
      </c>
      <c r="O97" s="155" t="str">
        <f t="shared" si="23"/>
        <v/>
      </c>
      <c r="P97" s="155" t="str">
        <f t="shared" si="10"/>
        <v/>
      </c>
      <c r="Q97" s="155" t="str">
        <f t="shared" si="25"/>
        <v/>
      </c>
      <c r="R97" s="155" t="str">
        <f t="shared" si="27"/>
        <v/>
      </c>
      <c r="S97" s="155" t="str">
        <f t="shared" si="29"/>
        <v/>
      </c>
      <c r="T97" s="1"/>
      <c r="U97" s="157" t="str">
        <f t="shared" si="11"/>
        <v/>
      </c>
      <c r="V97" s="153" t="str">
        <f t="shared" si="12"/>
        <v/>
      </c>
      <c r="W97" s="158">
        <f t="shared" si="13"/>
        <v>0</v>
      </c>
      <c r="X97" s="1"/>
      <c r="Y97" s="160">
        <f t="shared" si="14"/>
        <v>43555</v>
      </c>
      <c r="Z97" s="1"/>
      <c r="AA97" s="161" t="str">
        <f t="shared" si="15"/>
        <v/>
      </c>
      <c r="AB97" s="162" t="str">
        <f t="shared" si="16"/>
        <v/>
      </c>
      <c r="AC97" s="153" t="str">
        <f t="shared" si="17"/>
        <v/>
      </c>
      <c r="AD97" s="163" t="str">
        <f t="shared" si="18"/>
        <v/>
      </c>
      <c r="AE97" s="155" t="str">
        <f t="shared" si="22"/>
        <v/>
      </c>
      <c r="AF97" s="155" t="str">
        <f t="shared" si="24"/>
        <v/>
      </c>
      <c r="AG97" s="155" t="str">
        <f t="shared" si="19"/>
        <v/>
      </c>
      <c r="AH97" s="155" t="str">
        <f t="shared" si="26"/>
        <v/>
      </c>
      <c r="AI97" s="155" t="str">
        <f t="shared" si="28"/>
        <v/>
      </c>
      <c r="AJ97" s="155" t="str">
        <f t="shared" si="30"/>
        <v/>
      </c>
      <c r="AK97" s="1"/>
      <c r="AL97" s="165" t="str">
        <f t="shared" si="20"/>
        <v/>
      </c>
    </row>
    <row r="98" ht="12.75" customHeight="1">
      <c r="A98" s="1"/>
      <c r="B98" s="152" t="str">
        <f t="shared" si="2"/>
        <v/>
      </c>
      <c r="C98" s="153" t="str">
        <f>IF(B98="","",SUM('1'!S103,'2'!S103,'3'!S103,'4'!S103,'5'!S103,'6'!S103,'7'!S103,'8'!S103,'9'!S103,'10'!S103,'11'!S103,'12'!S103,'13'!S103,'14'!S103,'15'!S103,'16'!S103,'17'!S103,'18'!S103,'19'!S103,'20'!S103))</f>
        <v/>
      </c>
      <c r="D98" s="153" t="str">
        <f>IF(C98="","",SUM('1'!T103,'2'!T103,'3'!T103,'4'!T103,'5'!T103,'6'!T103,'7'!T103,'8'!T103,'9'!T103,'10'!T103,'11'!T103,'12'!T103,'13'!T103,'14'!T103,'15'!T103,'16'!T103,'17'!T103,'18'!T103,'19'!T103,'20'!T103))</f>
        <v/>
      </c>
      <c r="E98" s="154" t="str">
        <f t="shared" si="3"/>
        <v/>
      </c>
      <c r="F98" s="153" t="str">
        <f>IF(E98="","",SUM('1'!V103,'2'!V103,'3'!V103,'4'!V103,'5'!V103,'6'!V103,'7'!V103,'8'!V103,'9'!V103,'10'!V103,'11'!V103,'12'!V103,'13'!V103,'14'!V103,'15'!V103,'16'!V103,'17'!V103,'18'!V103,'19'!V103,'20'!V103))</f>
        <v/>
      </c>
      <c r="G98" s="153" t="str">
        <f t="shared" si="4"/>
        <v/>
      </c>
      <c r="H98" s="153" t="str">
        <f t="shared" si="5"/>
        <v/>
      </c>
      <c r="I98" s="153" t="str">
        <f t="shared" si="6"/>
        <v/>
      </c>
      <c r="J98" s="155" t="str">
        <f t="shared" si="7"/>
        <v/>
      </c>
      <c r="K98" s="156" t="str">
        <f t="shared" si="1"/>
        <v/>
      </c>
      <c r="L98" s="153" t="str">
        <f t="shared" si="8"/>
        <v/>
      </c>
      <c r="M98" s="155" t="str">
        <f t="shared" si="9"/>
        <v/>
      </c>
      <c r="N98" s="155" t="str">
        <f t="shared" si="21"/>
        <v/>
      </c>
      <c r="O98" s="155" t="str">
        <f t="shared" si="23"/>
        <v/>
      </c>
      <c r="P98" s="155" t="str">
        <f t="shared" si="10"/>
        <v/>
      </c>
      <c r="Q98" s="155" t="str">
        <f t="shared" si="25"/>
        <v/>
      </c>
      <c r="R98" s="155" t="str">
        <f t="shared" si="27"/>
        <v/>
      </c>
      <c r="S98" s="155" t="str">
        <f t="shared" si="29"/>
        <v/>
      </c>
      <c r="T98" s="1"/>
      <c r="U98" s="157" t="str">
        <f t="shared" si="11"/>
        <v/>
      </c>
      <c r="V98" s="153" t="str">
        <f t="shared" si="12"/>
        <v/>
      </c>
      <c r="W98" s="158">
        <f t="shared" si="13"/>
        <v>0</v>
      </c>
      <c r="X98" s="1"/>
      <c r="Y98" s="160">
        <f t="shared" si="14"/>
        <v>43555</v>
      </c>
      <c r="Z98" s="1"/>
      <c r="AA98" s="161" t="str">
        <f t="shared" si="15"/>
        <v/>
      </c>
      <c r="AB98" s="162" t="str">
        <f t="shared" si="16"/>
        <v/>
      </c>
      <c r="AC98" s="153" t="str">
        <f t="shared" si="17"/>
        <v/>
      </c>
      <c r="AD98" s="163" t="str">
        <f t="shared" si="18"/>
        <v/>
      </c>
      <c r="AE98" s="155" t="str">
        <f t="shared" si="22"/>
        <v/>
      </c>
      <c r="AF98" s="155" t="str">
        <f t="shared" si="24"/>
        <v/>
      </c>
      <c r="AG98" s="155" t="str">
        <f t="shared" si="19"/>
        <v/>
      </c>
      <c r="AH98" s="155" t="str">
        <f t="shared" si="26"/>
        <v/>
      </c>
      <c r="AI98" s="155" t="str">
        <f t="shared" si="28"/>
        <v/>
      </c>
      <c r="AJ98" s="155" t="str">
        <f t="shared" si="30"/>
        <v/>
      </c>
      <c r="AK98" s="1"/>
      <c r="AL98" s="165" t="str">
        <f t="shared" si="20"/>
        <v/>
      </c>
    </row>
    <row r="99" ht="12.75" customHeight="1">
      <c r="A99" s="1"/>
      <c r="B99" s="152" t="str">
        <f t="shared" si="2"/>
        <v/>
      </c>
      <c r="C99" s="153" t="str">
        <f>IF(B99="","",SUM('1'!S104,'2'!S104,'3'!S104,'4'!S104,'5'!S104,'6'!S104,'7'!S104,'8'!S104,'9'!S104,'10'!S104,'11'!S104,'12'!S104,'13'!S104,'14'!S104,'15'!S104,'16'!S104,'17'!S104,'18'!S104,'19'!S104,'20'!S104))</f>
        <v/>
      </c>
      <c r="D99" s="153" t="str">
        <f>IF(C99="","",SUM('1'!T104,'2'!T104,'3'!T104,'4'!T104,'5'!T104,'6'!T104,'7'!T104,'8'!T104,'9'!T104,'10'!T104,'11'!T104,'12'!T104,'13'!T104,'14'!T104,'15'!T104,'16'!T104,'17'!T104,'18'!T104,'19'!T104,'20'!T104))</f>
        <v/>
      </c>
      <c r="E99" s="154" t="str">
        <f t="shared" si="3"/>
        <v/>
      </c>
      <c r="F99" s="153" t="str">
        <f>IF(E99="","",SUM('1'!V104,'2'!V104,'3'!V104,'4'!V104,'5'!V104,'6'!V104,'7'!V104,'8'!V104,'9'!V104,'10'!V104,'11'!V104,'12'!V104,'13'!V104,'14'!V104,'15'!V104,'16'!V104,'17'!V104,'18'!V104,'19'!V104,'20'!V104))</f>
        <v/>
      </c>
      <c r="G99" s="153" t="str">
        <f t="shared" si="4"/>
        <v/>
      </c>
      <c r="H99" s="153" t="str">
        <f t="shared" si="5"/>
        <v/>
      </c>
      <c r="I99" s="153" t="str">
        <f t="shared" si="6"/>
        <v/>
      </c>
      <c r="J99" s="155" t="str">
        <f t="shared" si="7"/>
        <v/>
      </c>
      <c r="K99" s="156" t="str">
        <f t="shared" si="1"/>
        <v/>
      </c>
      <c r="L99" s="153" t="str">
        <f t="shared" si="8"/>
        <v/>
      </c>
      <c r="M99" s="155" t="str">
        <f t="shared" si="9"/>
        <v/>
      </c>
      <c r="N99" s="155" t="str">
        <f t="shared" si="21"/>
        <v/>
      </c>
      <c r="O99" s="155" t="str">
        <f t="shared" si="23"/>
        <v/>
      </c>
      <c r="P99" s="155" t="str">
        <f t="shared" si="10"/>
        <v/>
      </c>
      <c r="Q99" s="155" t="str">
        <f t="shared" si="25"/>
        <v/>
      </c>
      <c r="R99" s="155" t="str">
        <f t="shared" si="27"/>
        <v/>
      </c>
      <c r="S99" s="155" t="str">
        <f t="shared" si="29"/>
        <v/>
      </c>
      <c r="T99" s="1"/>
      <c r="U99" s="157" t="str">
        <f t="shared" si="11"/>
        <v/>
      </c>
      <c r="V99" s="153" t="str">
        <f t="shared" si="12"/>
        <v/>
      </c>
      <c r="W99" s="158">
        <f t="shared" si="13"/>
        <v>0</v>
      </c>
      <c r="X99" s="1"/>
      <c r="Y99" s="160">
        <f t="shared" si="14"/>
        <v>43555</v>
      </c>
      <c r="Z99" s="1"/>
      <c r="AA99" s="161" t="str">
        <f t="shared" si="15"/>
        <v/>
      </c>
      <c r="AB99" s="162" t="str">
        <f t="shared" si="16"/>
        <v/>
      </c>
      <c r="AC99" s="153" t="str">
        <f t="shared" si="17"/>
        <v/>
      </c>
      <c r="AD99" s="163" t="str">
        <f t="shared" si="18"/>
        <v/>
      </c>
      <c r="AE99" s="155" t="str">
        <f t="shared" si="22"/>
        <v/>
      </c>
      <c r="AF99" s="155" t="str">
        <f t="shared" si="24"/>
        <v/>
      </c>
      <c r="AG99" s="155" t="str">
        <f t="shared" si="19"/>
        <v/>
      </c>
      <c r="AH99" s="155" t="str">
        <f t="shared" si="26"/>
        <v/>
      </c>
      <c r="AI99" s="155" t="str">
        <f t="shared" si="28"/>
        <v/>
      </c>
      <c r="AJ99" s="155" t="str">
        <f t="shared" si="30"/>
        <v/>
      </c>
      <c r="AK99" s="1"/>
      <c r="AL99" s="165" t="str">
        <f t="shared" si="20"/>
        <v/>
      </c>
    </row>
    <row r="100" ht="12.75" customHeight="1">
      <c r="A100" s="1"/>
      <c r="B100" s="152" t="str">
        <f t="shared" si="2"/>
        <v/>
      </c>
      <c r="C100" s="153" t="str">
        <f>IF(B100="","",SUM('1'!S105,'2'!S105,'3'!S105,'4'!S105,'5'!S105,'6'!S105,'7'!S105,'8'!S105,'9'!S105,'10'!S105,'11'!S105,'12'!S105,'13'!S105,'14'!S105,'15'!S105,'16'!S105,'17'!S105,'18'!S105,'19'!S105,'20'!S105))</f>
        <v/>
      </c>
      <c r="D100" s="153" t="str">
        <f>IF(C100="","",SUM('1'!T105,'2'!T105,'3'!T105,'4'!T105,'5'!T105,'6'!T105,'7'!T105,'8'!T105,'9'!T105,'10'!T105,'11'!T105,'12'!T105,'13'!T105,'14'!T105,'15'!T105,'16'!T105,'17'!T105,'18'!T105,'19'!T105,'20'!T105))</f>
        <v/>
      </c>
      <c r="E100" s="154" t="str">
        <f t="shared" si="3"/>
        <v/>
      </c>
      <c r="F100" s="153" t="str">
        <f>IF(E100="","",SUM('1'!V105,'2'!V105,'3'!V105,'4'!V105,'5'!V105,'6'!V105,'7'!V105,'8'!V105,'9'!V105,'10'!V105,'11'!V105,'12'!V105,'13'!V105,'14'!V105,'15'!V105,'16'!V105,'17'!V105,'18'!V105,'19'!V105,'20'!V105))</f>
        <v/>
      </c>
      <c r="G100" s="153" t="str">
        <f t="shared" si="4"/>
        <v/>
      </c>
      <c r="H100" s="153" t="str">
        <f t="shared" si="5"/>
        <v/>
      </c>
      <c r="I100" s="153" t="str">
        <f t="shared" si="6"/>
        <v/>
      </c>
      <c r="J100" s="155" t="str">
        <f t="shared" si="7"/>
        <v/>
      </c>
      <c r="K100" s="156" t="str">
        <f t="shared" si="1"/>
        <v/>
      </c>
      <c r="L100" s="153" t="str">
        <f t="shared" si="8"/>
        <v/>
      </c>
      <c r="M100" s="155" t="str">
        <f t="shared" si="9"/>
        <v/>
      </c>
      <c r="N100" s="155" t="str">
        <f t="shared" si="21"/>
        <v/>
      </c>
      <c r="O100" s="155" t="str">
        <f t="shared" si="23"/>
        <v/>
      </c>
      <c r="P100" s="155" t="str">
        <f t="shared" si="10"/>
        <v/>
      </c>
      <c r="Q100" s="155" t="str">
        <f t="shared" si="25"/>
        <v/>
      </c>
      <c r="R100" s="155" t="str">
        <f t="shared" si="27"/>
        <v/>
      </c>
      <c r="S100" s="155" t="str">
        <f t="shared" si="29"/>
        <v/>
      </c>
      <c r="T100" s="1"/>
      <c r="U100" s="157" t="str">
        <f t="shared" si="11"/>
        <v/>
      </c>
      <c r="V100" s="153" t="str">
        <f t="shared" si="12"/>
        <v/>
      </c>
      <c r="W100" s="158">
        <f t="shared" si="13"/>
        <v>0</v>
      </c>
      <c r="X100" s="1"/>
      <c r="Y100" s="160">
        <f t="shared" si="14"/>
        <v>43555</v>
      </c>
      <c r="Z100" s="1"/>
      <c r="AA100" s="161" t="str">
        <f t="shared" si="15"/>
        <v/>
      </c>
      <c r="AB100" s="162" t="str">
        <f t="shared" si="16"/>
        <v/>
      </c>
      <c r="AC100" s="153" t="str">
        <f t="shared" si="17"/>
        <v/>
      </c>
      <c r="AD100" s="163" t="str">
        <f t="shared" si="18"/>
        <v/>
      </c>
      <c r="AE100" s="155" t="str">
        <f t="shared" si="22"/>
        <v/>
      </c>
      <c r="AF100" s="155" t="str">
        <f t="shared" si="24"/>
        <v/>
      </c>
      <c r="AG100" s="155" t="str">
        <f t="shared" si="19"/>
        <v/>
      </c>
      <c r="AH100" s="155" t="str">
        <f t="shared" si="26"/>
        <v/>
      </c>
      <c r="AI100" s="155" t="str">
        <f t="shared" si="28"/>
        <v/>
      </c>
      <c r="AJ100" s="155" t="str">
        <f t="shared" si="30"/>
        <v/>
      </c>
      <c r="AK100" s="1"/>
      <c r="AL100" s="165" t="str">
        <f t="shared" si="20"/>
        <v/>
      </c>
    </row>
    <row r="101" ht="12.75" customHeight="1">
      <c r="A101" s="1"/>
      <c r="B101" s="152" t="str">
        <f t="shared" si="2"/>
        <v/>
      </c>
      <c r="C101" s="153" t="str">
        <f>IF(B101="","",SUM('1'!S106,'2'!S106,'3'!S106,'4'!S106,'5'!S106,'6'!S106,'7'!S106,'8'!S106,'9'!S106,'10'!S106,'11'!S106,'12'!S106,'13'!S106,'14'!S106,'15'!S106,'16'!S106,'17'!S106,'18'!S106,'19'!S106,'20'!S106))</f>
        <v/>
      </c>
      <c r="D101" s="153" t="str">
        <f>IF(C101="","",SUM('1'!T106,'2'!T106,'3'!T106,'4'!T106,'5'!T106,'6'!T106,'7'!T106,'8'!T106,'9'!T106,'10'!T106,'11'!T106,'12'!T106,'13'!T106,'14'!T106,'15'!T106,'16'!T106,'17'!T106,'18'!T106,'19'!T106,'20'!T106))</f>
        <v/>
      </c>
      <c r="E101" s="154" t="str">
        <f t="shared" si="3"/>
        <v/>
      </c>
      <c r="F101" s="153" t="str">
        <f>IF(E101="","",SUM('1'!V106,'2'!V106,'3'!V106,'4'!V106,'5'!V106,'6'!V106,'7'!V106,'8'!V106,'9'!V106,'10'!V106,'11'!V106,'12'!V106,'13'!V106,'14'!V106,'15'!V106,'16'!V106,'17'!V106,'18'!V106,'19'!V106,'20'!V106))</f>
        <v/>
      </c>
      <c r="G101" s="153" t="str">
        <f t="shared" si="4"/>
        <v/>
      </c>
      <c r="H101" s="153" t="str">
        <f t="shared" si="5"/>
        <v/>
      </c>
      <c r="I101" s="153" t="str">
        <f t="shared" si="6"/>
        <v/>
      </c>
      <c r="J101" s="155" t="str">
        <f t="shared" si="7"/>
        <v/>
      </c>
      <c r="K101" s="156" t="str">
        <f t="shared" si="1"/>
        <v/>
      </c>
      <c r="L101" s="153" t="str">
        <f t="shared" si="8"/>
        <v/>
      </c>
      <c r="M101" s="155" t="str">
        <f t="shared" si="9"/>
        <v/>
      </c>
      <c r="N101" s="155" t="str">
        <f t="shared" si="21"/>
        <v/>
      </c>
      <c r="O101" s="155" t="str">
        <f t="shared" si="23"/>
        <v/>
      </c>
      <c r="P101" s="155" t="str">
        <f t="shared" si="10"/>
        <v/>
      </c>
      <c r="Q101" s="155" t="str">
        <f t="shared" si="25"/>
        <v/>
      </c>
      <c r="R101" s="155" t="str">
        <f t="shared" si="27"/>
        <v/>
      </c>
      <c r="S101" s="155" t="str">
        <f t="shared" si="29"/>
        <v/>
      </c>
      <c r="T101" s="1"/>
      <c r="U101" s="157" t="str">
        <f t="shared" si="11"/>
        <v/>
      </c>
      <c r="V101" s="153" t="str">
        <f t="shared" si="12"/>
        <v/>
      </c>
      <c r="W101" s="158">
        <f t="shared" si="13"/>
        <v>0</v>
      </c>
      <c r="X101" s="1"/>
      <c r="Y101" s="160">
        <f t="shared" si="14"/>
        <v>43555</v>
      </c>
      <c r="Z101" s="1"/>
      <c r="AA101" s="161" t="str">
        <f t="shared" si="15"/>
        <v/>
      </c>
      <c r="AB101" s="162" t="str">
        <f t="shared" si="16"/>
        <v/>
      </c>
      <c r="AC101" s="153" t="str">
        <f t="shared" si="17"/>
        <v/>
      </c>
      <c r="AD101" s="163" t="str">
        <f t="shared" si="18"/>
        <v/>
      </c>
      <c r="AE101" s="155" t="str">
        <f t="shared" si="22"/>
        <v/>
      </c>
      <c r="AF101" s="155" t="str">
        <f t="shared" si="24"/>
        <v/>
      </c>
      <c r="AG101" s="155" t="str">
        <f t="shared" si="19"/>
        <v/>
      </c>
      <c r="AH101" s="155" t="str">
        <f t="shared" si="26"/>
        <v/>
      </c>
      <c r="AI101" s="155" t="str">
        <f t="shared" si="28"/>
        <v/>
      </c>
      <c r="AJ101" s="155" t="str">
        <f t="shared" si="30"/>
        <v/>
      </c>
      <c r="AK101" s="1"/>
      <c r="AL101" s="165" t="str">
        <f t="shared" si="20"/>
        <v/>
      </c>
    </row>
    <row r="102" ht="12.75" customHeight="1">
      <c r="A102" s="1"/>
      <c r="B102" s="152" t="str">
        <f t="shared" si="2"/>
        <v/>
      </c>
      <c r="C102" s="153" t="str">
        <f>IF(B102="","",SUM('1'!S107,'2'!S107,'3'!S107,'4'!S107,'5'!S107,'6'!S107,'7'!S107,'8'!S107,'9'!S107,'10'!S107,'11'!S107,'12'!S107,'13'!S107,'14'!S107,'15'!S107,'16'!S107,'17'!S107,'18'!S107,'19'!S107,'20'!S107))</f>
        <v/>
      </c>
      <c r="D102" s="153" t="str">
        <f>IF(C102="","",SUM('1'!T107,'2'!T107,'3'!T107,'4'!T107,'5'!T107,'6'!T107,'7'!T107,'8'!T107,'9'!T107,'10'!T107,'11'!T107,'12'!T107,'13'!T107,'14'!T107,'15'!T107,'16'!T107,'17'!T107,'18'!T107,'19'!T107,'20'!T107))</f>
        <v/>
      </c>
      <c r="E102" s="154" t="str">
        <f t="shared" si="3"/>
        <v/>
      </c>
      <c r="F102" s="153" t="str">
        <f>IF(E102="","",SUM('1'!V107,'2'!V107,'3'!V107,'4'!V107,'5'!V107,'6'!V107,'7'!V107,'8'!V107,'9'!V107,'10'!V107,'11'!V107,'12'!V107,'13'!V107,'14'!V107,'15'!V107,'16'!V107,'17'!V107,'18'!V107,'19'!V107,'20'!V107))</f>
        <v/>
      </c>
      <c r="G102" s="153" t="str">
        <f t="shared" si="4"/>
        <v/>
      </c>
      <c r="H102" s="153" t="str">
        <f t="shared" si="5"/>
        <v/>
      </c>
      <c r="I102" s="153" t="str">
        <f t="shared" si="6"/>
        <v/>
      </c>
      <c r="J102" s="155" t="str">
        <f t="shared" si="7"/>
        <v/>
      </c>
      <c r="K102" s="156" t="str">
        <f t="shared" si="1"/>
        <v/>
      </c>
      <c r="L102" s="153" t="str">
        <f t="shared" si="8"/>
        <v/>
      </c>
      <c r="M102" s="155" t="str">
        <f t="shared" si="9"/>
        <v/>
      </c>
      <c r="N102" s="155" t="str">
        <f t="shared" si="21"/>
        <v/>
      </c>
      <c r="O102" s="155" t="str">
        <f t="shared" si="23"/>
        <v/>
      </c>
      <c r="P102" s="155" t="str">
        <f t="shared" si="10"/>
        <v/>
      </c>
      <c r="Q102" s="155" t="str">
        <f t="shared" si="25"/>
        <v/>
      </c>
      <c r="R102" s="155" t="str">
        <f t="shared" si="27"/>
        <v/>
      </c>
      <c r="S102" s="155" t="str">
        <f t="shared" si="29"/>
        <v/>
      </c>
      <c r="T102" s="1"/>
      <c r="U102" s="157" t="str">
        <f t="shared" si="11"/>
        <v/>
      </c>
      <c r="V102" s="153" t="str">
        <f t="shared" si="12"/>
        <v/>
      </c>
      <c r="W102" s="158">
        <f t="shared" si="13"/>
        <v>0</v>
      </c>
      <c r="X102" s="1"/>
      <c r="Y102" s="160">
        <f t="shared" si="14"/>
        <v>43555</v>
      </c>
      <c r="Z102" s="1"/>
      <c r="AA102" s="161" t="str">
        <f t="shared" si="15"/>
        <v/>
      </c>
      <c r="AB102" s="162" t="str">
        <f t="shared" si="16"/>
        <v/>
      </c>
      <c r="AC102" s="153" t="str">
        <f t="shared" si="17"/>
        <v/>
      </c>
      <c r="AD102" s="163" t="str">
        <f t="shared" si="18"/>
        <v/>
      </c>
      <c r="AE102" s="155" t="str">
        <f t="shared" si="22"/>
        <v/>
      </c>
      <c r="AF102" s="155" t="str">
        <f t="shared" si="24"/>
        <v/>
      </c>
      <c r="AG102" s="155" t="str">
        <f t="shared" si="19"/>
        <v/>
      </c>
      <c r="AH102" s="155" t="str">
        <f t="shared" si="26"/>
        <v/>
      </c>
      <c r="AI102" s="155" t="str">
        <f t="shared" si="28"/>
        <v/>
      </c>
      <c r="AJ102" s="155" t="str">
        <f t="shared" si="30"/>
        <v/>
      </c>
      <c r="AK102" s="1"/>
      <c r="AL102" s="165" t="str">
        <f t="shared" si="20"/>
        <v/>
      </c>
    </row>
    <row r="103" ht="12.75" customHeight="1">
      <c r="A103" s="1"/>
      <c r="B103" s="152" t="str">
        <f t="shared" si="2"/>
        <v/>
      </c>
      <c r="C103" s="153" t="str">
        <f>IF(B103="","",SUM('1'!S108,'2'!S108,'3'!S108,'4'!S108,'5'!S108,'6'!S108,'7'!S108,'8'!S108,'9'!S108,'10'!S108,'11'!S108,'12'!S108,'13'!S108,'14'!S108,'15'!S108,'16'!S108,'17'!S108,'18'!S108,'19'!S108,'20'!S108))</f>
        <v/>
      </c>
      <c r="D103" s="153" t="str">
        <f>IF(C103="","",SUM('1'!T108,'2'!T108,'3'!T108,'4'!T108,'5'!T108,'6'!T108,'7'!T108,'8'!T108,'9'!T108,'10'!T108,'11'!T108,'12'!T108,'13'!T108,'14'!T108,'15'!T108,'16'!T108,'17'!T108,'18'!T108,'19'!T108,'20'!T108))</f>
        <v/>
      </c>
      <c r="E103" s="154" t="str">
        <f t="shared" si="3"/>
        <v/>
      </c>
      <c r="F103" s="153" t="str">
        <f>IF(E103="","",SUM('1'!V108,'2'!V108,'3'!V108,'4'!V108,'5'!V108,'6'!V108,'7'!V108,'8'!V108,'9'!V108,'10'!V108,'11'!V108,'12'!V108,'13'!V108,'14'!V108,'15'!V108,'16'!V108,'17'!V108,'18'!V108,'19'!V108,'20'!V108))</f>
        <v/>
      </c>
      <c r="G103" s="153" t="str">
        <f t="shared" si="4"/>
        <v/>
      </c>
      <c r="H103" s="153" t="str">
        <f t="shared" si="5"/>
        <v/>
      </c>
      <c r="I103" s="153" t="str">
        <f t="shared" si="6"/>
        <v/>
      </c>
      <c r="J103" s="155" t="str">
        <f t="shared" si="7"/>
        <v/>
      </c>
      <c r="K103" s="156" t="str">
        <f t="shared" si="1"/>
        <v/>
      </c>
      <c r="L103" s="153" t="str">
        <f t="shared" si="8"/>
        <v/>
      </c>
      <c r="M103" s="155" t="str">
        <f t="shared" si="9"/>
        <v/>
      </c>
      <c r="N103" s="155" t="str">
        <f t="shared" si="21"/>
        <v/>
      </c>
      <c r="O103" s="155" t="str">
        <f t="shared" si="23"/>
        <v/>
      </c>
      <c r="P103" s="155" t="str">
        <f t="shared" si="10"/>
        <v/>
      </c>
      <c r="Q103" s="155" t="str">
        <f t="shared" si="25"/>
        <v/>
      </c>
      <c r="R103" s="155" t="str">
        <f t="shared" si="27"/>
        <v/>
      </c>
      <c r="S103" s="155" t="str">
        <f t="shared" si="29"/>
        <v/>
      </c>
      <c r="T103" s="1"/>
      <c r="U103" s="157" t="str">
        <f t="shared" si="11"/>
        <v/>
      </c>
      <c r="V103" s="153" t="str">
        <f t="shared" si="12"/>
        <v/>
      </c>
      <c r="W103" s="158">
        <f t="shared" si="13"/>
        <v>0</v>
      </c>
      <c r="X103" s="1"/>
      <c r="Y103" s="160">
        <f t="shared" si="14"/>
        <v>43555</v>
      </c>
      <c r="Z103" s="1"/>
      <c r="AA103" s="161" t="str">
        <f t="shared" si="15"/>
        <v/>
      </c>
      <c r="AB103" s="162" t="str">
        <f t="shared" si="16"/>
        <v/>
      </c>
      <c r="AC103" s="153" t="str">
        <f t="shared" si="17"/>
        <v/>
      </c>
      <c r="AD103" s="163" t="str">
        <f t="shared" si="18"/>
        <v/>
      </c>
      <c r="AE103" s="155" t="str">
        <f t="shared" si="22"/>
        <v/>
      </c>
      <c r="AF103" s="155" t="str">
        <f t="shared" si="24"/>
        <v/>
      </c>
      <c r="AG103" s="155" t="str">
        <f t="shared" si="19"/>
        <v/>
      </c>
      <c r="AH103" s="155" t="str">
        <f t="shared" si="26"/>
        <v/>
      </c>
      <c r="AI103" s="155" t="str">
        <f t="shared" si="28"/>
        <v/>
      </c>
      <c r="AJ103" s="155" t="str">
        <f t="shared" si="30"/>
        <v/>
      </c>
      <c r="AK103" s="1"/>
      <c r="AL103" s="165" t="str">
        <f t="shared" si="20"/>
        <v/>
      </c>
    </row>
    <row r="104" ht="12.75" customHeight="1">
      <c r="A104" s="1"/>
      <c r="B104" s="152" t="str">
        <f t="shared" si="2"/>
        <v/>
      </c>
      <c r="C104" s="153" t="str">
        <f>IF(B104="","",SUM('1'!S109,'2'!S109,'3'!S109,'4'!S109,'5'!S109,'6'!S109,'7'!S109,'8'!S109,'9'!S109,'10'!S109,'11'!S109,'12'!S109,'13'!S109,'14'!S109,'15'!S109,'16'!S109,'17'!S109,'18'!S109,'19'!S109,'20'!S109))</f>
        <v/>
      </c>
      <c r="D104" s="153" t="str">
        <f>IF(C104="","",SUM('1'!T109,'2'!T109,'3'!T109,'4'!T109,'5'!T109,'6'!T109,'7'!T109,'8'!T109,'9'!T109,'10'!T109,'11'!T109,'12'!T109,'13'!T109,'14'!T109,'15'!T109,'16'!T109,'17'!T109,'18'!T109,'19'!T109,'20'!T109))</f>
        <v/>
      </c>
      <c r="E104" s="154" t="str">
        <f t="shared" si="3"/>
        <v/>
      </c>
      <c r="F104" s="153" t="str">
        <f>IF(E104="","",SUM('1'!V109,'2'!V109,'3'!V109,'4'!V109,'5'!V109,'6'!V109,'7'!V109,'8'!V109,'9'!V109,'10'!V109,'11'!V109,'12'!V109,'13'!V109,'14'!V109,'15'!V109,'16'!V109,'17'!V109,'18'!V109,'19'!V109,'20'!V109))</f>
        <v/>
      </c>
      <c r="G104" s="153" t="str">
        <f t="shared" si="4"/>
        <v/>
      </c>
      <c r="H104" s="153" t="str">
        <f t="shared" si="5"/>
        <v/>
      </c>
      <c r="I104" s="153" t="str">
        <f t="shared" si="6"/>
        <v/>
      </c>
      <c r="J104" s="155" t="str">
        <f t="shared" si="7"/>
        <v/>
      </c>
      <c r="K104" s="156" t="str">
        <f t="shared" si="1"/>
        <v/>
      </c>
      <c r="L104" s="153" t="str">
        <f t="shared" si="8"/>
        <v/>
      </c>
      <c r="M104" s="155" t="str">
        <f t="shared" si="9"/>
        <v/>
      </c>
      <c r="N104" s="155" t="str">
        <f t="shared" si="21"/>
        <v/>
      </c>
      <c r="O104" s="155" t="str">
        <f t="shared" si="23"/>
        <v/>
      </c>
      <c r="P104" s="155" t="str">
        <f t="shared" si="10"/>
        <v/>
      </c>
      <c r="Q104" s="155" t="str">
        <f t="shared" si="25"/>
        <v/>
      </c>
      <c r="R104" s="155" t="str">
        <f t="shared" si="27"/>
        <v/>
      </c>
      <c r="S104" s="155" t="str">
        <f t="shared" si="29"/>
        <v/>
      </c>
      <c r="T104" s="1"/>
      <c r="U104" s="157" t="str">
        <f t="shared" si="11"/>
        <v/>
      </c>
      <c r="V104" s="153" t="str">
        <f t="shared" si="12"/>
        <v/>
      </c>
      <c r="W104" s="158">
        <f t="shared" si="13"/>
        <v>0</v>
      </c>
      <c r="X104" s="1"/>
      <c r="Y104" s="160">
        <f t="shared" si="14"/>
        <v>43555</v>
      </c>
      <c r="Z104" s="1"/>
      <c r="AA104" s="161" t="str">
        <f t="shared" si="15"/>
        <v/>
      </c>
      <c r="AB104" s="162" t="str">
        <f t="shared" si="16"/>
        <v/>
      </c>
      <c r="AC104" s="153" t="str">
        <f t="shared" si="17"/>
        <v/>
      </c>
      <c r="AD104" s="163" t="str">
        <f t="shared" si="18"/>
        <v/>
      </c>
      <c r="AE104" s="155" t="str">
        <f t="shared" si="22"/>
        <v/>
      </c>
      <c r="AF104" s="155" t="str">
        <f t="shared" si="24"/>
        <v/>
      </c>
      <c r="AG104" s="155" t="str">
        <f t="shared" si="19"/>
        <v/>
      </c>
      <c r="AH104" s="155" t="str">
        <f t="shared" si="26"/>
        <v/>
      </c>
      <c r="AI104" s="155" t="str">
        <f t="shared" si="28"/>
        <v/>
      </c>
      <c r="AJ104" s="155" t="str">
        <f t="shared" si="30"/>
        <v/>
      </c>
      <c r="AK104" s="1"/>
      <c r="AL104" s="165" t="str">
        <f t="shared" si="20"/>
        <v/>
      </c>
    </row>
    <row r="105" ht="12.75" customHeight="1">
      <c r="A105" s="1"/>
      <c r="B105" s="152" t="str">
        <f t="shared" si="2"/>
        <v/>
      </c>
      <c r="C105" s="153" t="str">
        <f>IF(B105="","",SUM('1'!S110,'2'!S110,'3'!S110,'4'!S110,'5'!S110,'6'!S110,'7'!S110,'8'!S110,'9'!S110,'10'!S110,'11'!S110,'12'!S110,'13'!S110,'14'!S110,'15'!S110,'16'!S110,'17'!S110,'18'!S110,'19'!S110,'20'!S110))</f>
        <v/>
      </c>
      <c r="D105" s="153" t="str">
        <f>IF(C105="","",SUM('1'!T110,'2'!T110,'3'!T110,'4'!T110,'5'!T110,'6'!T110,'7'!T110,'8'!T110,'9'!T110,'10'!T110,'11'!T110,'12'!T110,'13'!T110,'14'!T110,'15'!T110,'16'!T110,'17'!T110,'18'!T110,'19'!T110,'20'!T110))</f>
        <v/>
      </c>
      <c r="E105" s="154" t="str">
        <f t="shared" si="3"/>
        <v/>
      </c>
      <c r="F105" s="153" t="str">
        <f>IF(E105="","",SUM('1'!V110,'2'!V110,'3'!V110,'4'!V110,'5'!V110,'6'!V110,'7'!V110,'8'!V110,'9'!V110,'10'!V110,'11'!V110,'12'!V110,'13'!V110,'14'!V110,'15'!V110,'16'!V110,'17'!V110,'18'!V110,'19'!V110,'20'!V110))</f>
        <v/>
      </c>
      <c r="G105" s="153" t="str">
        <f t="shared" si="4"/>
        <v/>
      </c>
      <c r="H105" s="153" t="str">
        <f t="shared" si="5"/>
        <v/>
      </c>
      <c r="I105" s="153" t="str">
        <f t="shared" si="6"/>
        <v/>
      </c>
      <c r="J105" s="155" t="str">
        <f t="shared" si="7"/>
        <v/>
      </c>
      <c r="K105" s="156" t="str">
        <f t="shared" si="1"/>
        <v/>
      </c>
      <c r="L105" s="153" t="str">
        <f t="shared" si="8"/>
        <v/>
      </c>
      <c r="M105" s="155" t="str">
        <f t="shared" si="9"/>
        <v/>
      </c>
      <c r="N105" s="155" t="str">
        <f t="shared" si="21"/>
        <v/>
      </c>
      <c r="O105" s="155" t="str">
        <f t="shared" si="23"/>
        <v/>
      </c>
      <c r="P105" s="155" t="str">
        <f t="shared" si="10"/>
        <v/>
      </c>
      <c r="Q105" s="155" t="str">
        <f t="shared" si="25"/>
        <v/>
      </c>
      <c r="R105" s="155" t="str">
        <f t="shared" si="27"/>
        <v/>
      </c>
      <c r="S105" s="155" t="str">
        <f t="shared" si="29"/>
        <v/>
      </c>
      <c r="T105" s="1"/>
      <c r="U105" s="157" t="str">
        <f t="shared" si="11"/>
        <v/>
      </c>
      <c r="V105" s="153" t="str">
        <f t="shared" si="12"/>
        <v/>
      </c>
      <c r="W105" s="158">
        <f t="shared" si="13"/>
        <v>0</v>
      </c>
      <c r="X105" s="1"/>
      <c r="Y105" s="160">
        <f t="shared" si="14"/>
        <v>43555</v>
      </c>
      <c r="Z105" s="1"/>
      <c r="AA105" s="161" t="str">
        <f t="shared" si="15"/>
        <v/>
      </c>
      <c r="AB105" s="162" t="str">
        <f t="shared" si="16"/>
        <v/>
      </c>
      <c r="AC105" s="153" t="str">
        <f t="shared" si="17"/>
        <v/>
      </c>
      <c r="AD105" s="163" t="str">
        <f t="shared" si="18"/>
        <v/>
      </c>
      <c r="AE105" s="155" t="str">
        <f t="shared" si="22"/>
        <v/>
      </c>
      <c r="AF105" s="155" t="str">
        <f t="shared" si="24"/>
        <v/>
      </c>
      <c r="AG105" s="155" t="str">
        <f t="shared" si="19"/>
        <v/>
      </c>
      <c r="AH105" s="155" t="str">
        <f t="shared" si="26"/>
        <v/>
      </c>
      <c r="AI105" s="155" t="str">
        <f t="shared" si="28"/>
        <v/>
      </c>
      <c r="AJ105" s="155" t="str">
        <f t="shared" si="30"/>
        <v/>
      </c>
      <c r="AK105" s="1"/>
      <c r="AL105" s="165" t="str">
        <f t="shared" si="20"/>
        <v/>
      </c>
    </row>
    <row r="106" ht="12.75" customHeight="1">
      <c r="A106" s="1"/>
      <c r="B106" s="152" t="str">
        <f t="shared" si="2"/>
        <v/>
      </c>
      <c r="C106" s="153" t="str">
        <f>IF(B106="","",SUM('1'!S111,'2'!S111,'3'!S111,'4'!S111,'5'!S111,'6'!S111,'7'!S111,'8'!S111,'9'!S111,'10'!S111,'11'!S111,'12'!S111,'13'!S111,'14'!S111,'15'!S111,'16'!S111,'17'!S111,'18'!S111,'19'!S111,'20'!S111))</f>
        <v/>
      </c>
      <c r="D106" s="153" t="str">
        <f>IF(C106="","",SUM('1'!T111,'2'!T111,'3'!T111,'4'!T111,'5'!T111,'6'!T111,'7'!T111,'8'!T111,'9'!T111,'10'!T111,'11'!T111,'12'!T111,'13'!T111,'14'!T111,'15'!T111,'16'!T111,'17'!T111,'18'!T111,'19'!T111,'20'!T111))</f>
        <v/>
      </c>
      <c r="E106" s="154" t="str">
        <f t="shared" si="3"/>
        <v/>
      </c>
      <c r="F106" s="153" t="str">
        <f>IF(E106="","",SUM('1'!V111,'2'!V111,'3'!V111,'4'!V111,'5'!V111,'6'!V111,'7'!V111,'8'!V111,'9'!V111,'10'!V111,'11'!V111,'12'!V111,'13'!V111,'14'!V111,'15'!V111,'16'!V111,'17'!V111,'18'!V111,'19'!V111,'20'!V111))</f>
        <v/>
      </c>
      <c r="G106" s="153" t="str">
        <f t="shared" si="4"/>
        <v/>
      </c>
      <c r="H106" s="153" t="str">
        <f t="shared" si="5"/>
        <v/>
      </c>
      <c r="I106" s="153" t="str">
        <f t="shared" si="6"/>
        <v/>
      </c>
      <c r="J106" s="155" t="str">
        <f t="shared" si="7"/>
        <v/>
      </c>
      <c r="K106" s="156" t="str">
        <f t="shared" si="1"/>
        <v/>
      </c>
      <c r="L106" s="153" t="str">
        <f t="shared" si="8"/>
        <v/>
      </c>
      <c r="M106" s="155" t="str">
        <f t="shared" si="9"/>
        <v/>
      </c>
      <c r="N106" s="155" t="str">
        <f t="shared" si="21"/>
        <v/>
      </c>
      <c r="O106" s="155" t="str">
        <f t="shared" si="23"/>
        <v/>
      </c>
      <c r="P106" s="155" t="str">
        <f t="shared" si="10"/>
        <v/>
      </c>
      <c r="Q106" s="155" t="str">
        <f t="shared" si="25"/>
        <v/>
      </c>
      <c r="R106" s="155" t="str">
        <f t="shared" si="27"/>
        <v/>
      </c>
      <c r="S106" s="155" t="str">
        <f t="shared" si="29"/>
        <v/>
      </c>
      <c r="T106" s="1"/>
      <c r="U106" s="157" t="str">
        <f t="shared" si="11"/>
        <v/>
      </c>
      <c r="V106" s="153" t="str">
        <f t="shared" si="12"/>
        <v/>
      </c>
      <c r="W106" s="158">
        <f t="shared" si="13"/>
        <v>0</v>
      </c>
      <c r="X106" s="1"/>
      <c r="Y106" s="160">
        <f t="shared" si="14"/>
        <v>43555</v>
      </c>
      <c r="Z106" s="1"/>
      <c r="AA106" s="161" t="str">
        <f t="shared" si="15"/>
        <v/>
      </c>
      <c r="AB106" s="162" t="str">
        <f t="shared" si="16"/>
        <v/>
      </c>
      <c r="AC106" s="153" t="str">
        <f t="shared" si="17"/>
        <v/>
      </c>
      <c r="AD106" s="163" t="str">
        <f t="shared" si="18"/>
        <v/>
      </c>
      <c r="AE106" s="155" t="str">
        <f t="shared" si="22"/>
        <v/>
      </c>
      <c r="AF106" s="155" t="str">
        <f t="shared" si="24"/>
        <v/>
      </c>
      <c r="AG106" s="155" t="str">
        <f t="shared" si="19"/>
        <v/>
      </c>
      <c r="AH106" s="155" t="str">
        <f t="shared" si="26"/>
        <v/>
      </c>
      <c r="AI106" s="155" t="str">
        <f t="shared" si="28"/>
        <v/>
      </c>
      <c r="AJ106" s="155" t="str">
        <f t="shared" si="30"/>
        <v/>
      </c>
      <c r="AK106" s="1"/>
      <c r="AL106" s="165" t="str">
        <f t="shared" si="20"/>
        <v/>
      </c>
    </row>
    <row r="107" ht="12.75" customHeight="1">
      <c r="A107" s="1"/>
      <c r="B107" s="152" t="str">
        <f t="shared" si="2"/>
        <v/>
      </c>
      <c r="C107" s="153" t="str">
        <f>IF(B107="","",SUM('1'!S112,'2'!S112,'3'!S112,'4'!S112,'5'!S112,'6'!S112,'7'!S112,'8'!S112,'9'!S112,'10'!S112,'11'!S112,'12'!S112,'13'!S112,'14'!S112,'15'!S112,'16'!S112,'17'!S112,'18'!S112,'19'!S112,'20'!S112))</f>
        <v/>
      </c>
      <c r="D107" s="153" t="str">
        <f>IF(C107="","",SUM('1'!T112,'2'!T112,'3'!T112,'4'!T112,'5'!T112,'6'!T112,'7'!T112,'8'!T112,'9'!T112,'10'!T112,'11'!T112,'12'!T112,'13'!T112,'14'!T112,'15'!T112,'16'!T112,'17'!T112,'18'!T112,'19'!T112,'20'!T112))</f>
        <v/>
      </c>
      <c r="E107" s="154" t="str">
        <f t="shared" si="3"/>
        <v/>
      </c>
      <c r="F107" s="153" t="str">
        <f>IF(E107="","",SUM('1'!V112,'2'!V112,'3'!V112,'4'!V112,'5'!V112,'6'!V112,'7'!V112,'8'!V112,'9'!V112,'10'!V112,'11'!V112,'12'!V112,'13'!V112,'14'!V112,'15'!V112,'16'!V112,'17'!V112,'18'!V112,'19'!V112,'20'!V112))</f>
        <v/>
      </c>
      <c r="G107" s="153" t="str">
        <f t="shared" si="4"/>
        <v/>
      </c>
      <c r="H107" s="153" t="str">
        <f t="shared" si="5"/>
        <v/>
      </c>
      <c r="I107" s="153" t="str">
        <f t="shared" si="6"/>
        <v/>
      </c>
      <c r="J107" s="155" t="str">
        <f t="shared" si="7"/>
        <v/>
      </c>
      <c r="K107" s="156" t="str">
        <f t="shared" si="1"/>
        <v/>
      </c>
      <c r="L107" s="153" t="str">
        <f t="shared" si="8"/>
        <v/>
      </c>
      <c r="M107" s="155" t="str">
        <f t="shared" si="9"/>
        <v/>
      </c>
      <c r="N107" s="155" t="str">
        <f t="shared" si="21"/>
        <v/>
      </c>
      <c r="O107" s="155" t="str">
        <f t="shared" si="23"/>
        <v/>
      </c>
      <c r="P107" s="155" t="str">
        <f t="shared" si="10"/>
        <v/>
      </c>
      <c r="Q107" s="155" t="str">
        <f t="shared" si="25"/>
        <v/>
      </c>
      <c r="R107" s="155" t="str">
        <f t="shared" si="27"/>
        <v/>
      </c>
      <c r="S107" s="155" t="str">
        <f t="shared" si="29"/>
        <v/>
      </c>
      <c r="T107" s="1"/>
      <c r="U107" s="157" t="str">
        <f t="shared" si="11"/>
        <v/>
      </c>
      <c r="V107" s="153" t="str">
        <f t="shared" si="12"/>
        <v/>
      </c>
      <c r="W107" s="158">
        <f t="shared" si="13"/>
        <v>0</v>
      </c>
      <c r="X107" s="1"/>
      <c r="Y107" s="160">
        <f t="shared" si="14"/>
        <v>43555</v>
      </c>
      <c r="Z107" s="1"/>
      <c r="AA107" s="161" t="str">
        <f t="shared" si="15"/>
        <v/>
      </c>
      <c r="AB107" s="162" t="str">
        <f t="shared" si="16"/>
        <v/>
      </c>
      <c r="AC107" s="153" t="str">
        <f t="shared" si="17"/>
        <v/>
      </c>
      <c r="AD107" s="163" t="str">
        <f t="shared" si="18"/>
        <v/>
      </c>
      <c r="AE107" s="155" t="str">
        <f t="shared" si="22"/>
        <v/>
      </c>
      <c r="AF107" s="155" t="str">
        <f t="shared" si="24"/>
        <v/>
      </c>
      <c r="AG107" s="155" t="str">
        <f t="shared" si="19"/>
        <v/>
      </c>
      <c r="AH107" s="155" t="str">
        <f t="shared" si="26"/>
        <v/>
      </c>
      <c r="AI107" s="155" t="str">
        <f t="shared" si="28"/>
        <v/>
      </c>
      <c r="AJ107" s="155" t="str">
        <f t="shared" si="30"/>
        <v/>
      </c>
      <c r="AK107" s="1"/>
      <c r="AL107" s="165" t="str">
        <f t="shared" si="20"/>
        <v/>
      </c>
    </row>
    <row r="108" ht="12.75" customHeight="1">
      <c r="A108" s="1"/>
      <c r="B108" s="152" t="str">
        <f t="shared" si="2"/>
        <v/>
      </c>
      <c r="C108" s="153" t="str">
        <f>IF(B108="","",SUM('1'!S113,'2'!S113,'3'!S113,'4'!S113,'5'!S113,'6'!S113,'7'!S113,'8'!S113,'9'!S113,'10'!S113,'11'!S113,'12'!S113,'13'!S113,'14'!S113,'15'!S113,'16'!S113,'17'!S113,'18'!S113,'19'!S113,'20'!S113))</f>
        <v/>
      </c>
      <c r="D108" s="153" t="str">
        <f>IF(C108="","",SUM('1'!T113,'2'!T113,'3'!T113,'4'!T113,'5'!T113,'6'!T113,'7'!T113,'8'!T113,'9'!T113,'10'!T113,'11'!T113,'12'!T113,'13'!T113,'14'!T113,'15'!T113,'16'!T113,'17'!T113,'18'!T113,'19'!T113,'20'!T113))</f>
        <v/>
      </c>
      <c r="E108" s="154" t="str">
        <f t="shared" si="3"/>
        <v/>
      </c>
      <c r="F108" s="153" t="str">
        <f>IF(E108="","",SUM('1'!V113,'2'!V113,'3'!V113,'4'!V113,'5'!V113,'6'!V113,'7'!V113,'8'!V113,'9'!V113,'10'!V113,'11'!V113,'12'!V113,'13'!V113,'14'!V113,'15'!V113,'16'!V113,'17'!V113,'18'!V113,'19'!V113,'20'!V113))</f>
        <v/>
      </c>
      <c r="G108" s="153" t="str">
        <f t="shared" si="4"/>
        <v/>
      </c>
      <c r="H108" s="153" t="str">
        <f t="shared" si="5"/>
        <v/>
      </c>
      <c r="I108" s="153" t="str">
        <f t="shared" si="6"/>
        <v/>
      </c>
      <c r="J108" s="155" t="str">
        <f t="shared" si="7"/>
        <v/>
      </c>
      <c r="K108" s="156" t="str">
        <f t="shared" si="1"/>
        <v/>
      </c>
      <c r="L108" s="153" t="str">
        <f t="shared" si="8"/>
        <v/>
      </c>
      <c r="M108" s="155" t="str">
        <f t="shared" si="9"/>
        <v/>
      </c>
      <c r="N108" s="155" t="str">
        <f t="shared" si="21"/>
        <v/>
      </c>
      <c r="O108" s="155" t="str">
        <f t="shared" si="23"/>
        <v/>
      </c>
      <c r="P108" s="155" t="str">
        <f t="shared" si="10"/>
        <v/>
      </c>
      <c r="Q108" s="155" t="str">
        <f t="shared" si="25"/>
        <v/>
      </c>
      <c r="R108" s="155" t="str">
        <f t="shared" si="27"/>
        <v/>
      </c>
      <c r="S108" s="155" t="str">
        <f t="shared" si="29"/>
        <v/>
      </c>
      <c r="T108" s="1"/>
      <c r="U108" s="157" t="str">
        <f t="shared" si="11"/>
        <v/>
      </c>
      <c r="V108" s="153" t="str">
        <f t="shared" si="12"/>
        <v/>
      </c>
      <c r="W108" s="158">
        <f t="shared" si="13"/>
        <v>0</v>
      </c>
      <c r="X108" s="1"/>
      <c r="Y108" s="160">
        <f t="shared" si="14"/>
        <v>43555</v>
      </c>
      <c r="Z108" s="1"/>
      <c r="AA108" s="161" t="str">
        <f t="shared" si="15"/>
        <v/>
      </c>
      <c r="AB108" s="162" t="str">
        <f t="shared" si="16"/>
        <v/>
      </c>
      <c r="AC108" s="153" t="str">
        <f t="shared" si="17"/>
        <v/>
      </c>
      <c r="AD108" s="163" t="str">
        <f t="shared" si="18"/>
        <v/>
      </c>
      <c r="AE108" s="155" t="str">
        <f t="shared" si="22"/>
        <v/>
      </c>
      <c r="AF108" s="155" t="str">
        <f t="shared" si="24"/>
        <v/>
      </c>
      <c r="AG108" s="155" t="str">
        <f t="shared" si="19"/>
        <v/>
      </c>
      <c r="AH108" s="155" t="str">
        <f t="shared" si="26"/>
        <v/>
      </c>
      <c r="AI108" s="155" t="str">
        <f t="shared" si="28"/>
        <v/>
      </c>
      <c r="AJ108" s="155" t="str">
        <f t="shared" si="30"/>
        <v/>
      </c>
      <c r="AK108" s="1"/>
      <c r="AL108" s="165" t="str">
        <f t="shared" si="20"/>
        <v/>
      </c>
    </row>
    <row r="109" ht="12.75" customHeight="1">
      <c r="A109" s="1"/>
      <c r="B109" s="152" t="str">
        <f t="shared" si="2"/>
        <v/>
      </c>
      <c r="C109" s="153" t="str">
        <f>IF(B109="","",SUM('1'!S114,'2'!S114,'3'!S114,'4'!S114,'5'!S114,'6'!S114,'7'!S114,'8'!S114,'9'!S114,'10'!S114,'11'!S114,'12'!S114,'13'!S114,'14'!S114,'15'!S114,'16'!S114,'17'!S114,'18'!S114,'19'!S114,'20'!S114))</f>
        <v/>
      </c>
      <c r="D109" s="153" t="str">
        <f>IF(C109="","",SUM('1'!T114,'2'!T114,'3'!T114,'4'!T114,'5'!T114,'6'!T114,'7'!T114,'8'!T114,'9'!T114,'10'!T114,'11'!T114,'12'!T114,'13'!T114,'14'!T114,'15'!T114,'16'!T114,'17'!T114,'18'!T114,'19'!T114,'20'!T114))</f>
        <v/>
      </c>
      <c r="E109" s="154" t="str">
        <f t="shared" si="3"/>
        <v/>
      </c>
      <c r="F109" s="153" t="str">
        <f>IF(E109="","",SUM('1'!V114,'2'!V114,'3'!V114,'4'!V114,'5'!V114,'6'!V114,'7'!V114,'8'!V114,'9'!V114,'10'!V114,'11'!V114,'12'!V114,'13'!V114,'14'!V114,'15'!V114,'16'!V114,'17'!V114,'18'!V114,'19'!V114,'20'!V114))</f>
        <v/>
      </c>
      <c r="G109" s="153" t="str">
        <f t="shared" si="4"/>
        <v/>
      </c>
      <c r="H109" s="153" t="str">
        <f t="shared" si="5"/>
        <v/>
      </c>
      <c r="I109" s="153" t="str">
        <f t="shared" si="6"/>
        <v/>
      </c>
      <c r="J109" s="155" t="str">
        <f t="shared" si="7"/>
        <v/>
      </c>
      <c r="K109" s="156" t="str">
        <f t="shared" si="1"/>
        <v/>
      </c>
      <c r="L109" s="153" t="str">
        <f t="shared" si="8"/>
        <v/>
      </c>
      <c r="M109" s="155" t="str">
        <f t="shared" si="9"/>
        <v/>
      </c>
      <c r="N109" s="155" t="str">
        <f t="shared" si="21"/>
        <v/>
      </c>
      <c r="O109" s="155" t="str">
        <f t="shared" si="23"/>
        <v/>
      </c>
      <c r="P109" s="155" t="str">
        <f t="shared" si="10"/>
        <v/>
      </c>
      <c r="Q109" s="155" t="str">
        <f t="shared" si="25"/>
        <v/>
      </c>
      <c r="R109" s="155" t="str">
        <f t="shared" si="27"/>
        <v/>
      </c>
      <c r="S109" s="155" t="str">
        <f t="shared" si="29"/>
        <v/>
      </c>
      <c r="T109" s="1"/>
      <c r="U109" s="157" t="str">
        <f t="shared" si="11"/>
        <v/>
      </c>
      <c r="V109" s="153" t="str">
        <f t="shared" si="12"/>
        <v/>
      </c>
      <c r="W109" s="158">
        <f t="shared" si="13"/>
        <v>0</v>
      </c>
      <c r="X109" s="1"/>
      <c r="Y109" s="160">
        <f t="shared" si="14"/>
        <v>43555</v>
      </c>
      <c r="Z109" s="1"/>
      <c r="AA109" s="161" t="str">
        <f t="shared" si="15"/>
        <v/>
      </c>
      <c r="AB109" s="162" t="str">
        <f t="shared" si="16"/>
        <v/>
      </c>
      <c r="AC109" s="153" t="str">
        <f t="shared" si="17"/>
        <v/>
      </c>
      <c r="AD109" s="163" t="str">
        <f t="shared" si="18"/>
        <v/>
      </c>
      <c r="AE109" s="155" t="str">
        <f t="shared" si="22"/>
        <v/>
      </c>
      <c r="AF109" s="155" t="str">
        <f t="shared" si="24"/>
        <v/>
      </c>
      <c r="AG109" s="155" t="str">
        <f t="shared" si="19"/>
        <v/>
      </c>
      <c r="AH109" s="155" t="str">
        <f t="shared" si="26"/>
        <v/>
      </c>
      <c r="AI109" s="155" t="str">
        <f t="shared" si="28"/>
        <v/>
      </c>
      <c r="AJ109" s="155" t="str">
        <f t="shared" si="30"/>
        <v/>
      </c>
      <c r="AK109" s="1"/>
      <c r="AL109" s="165" t="str">
        <f t="shared" si="20"/>
        <v/>
      </c>
    </row>
    <row r="110" ht="12.75" customHeight="1">
      <c r="A110" s="1"/>
      <c r="B110" s="152" t="str">
        <f t="shared" si="2"/>
        <v/>
      </c>
      <c r="C110" s="153" t="str">
        <f>IF(B110="","",SUM('1'!S115,'2'!S115,'3'!S115,'4'!S115,'5'!S115,'6'!S115,'7'!S115,'8'!S115,'9'!S115,'10'!S115,'11'!S115,'12'!S115,'13'!S115,'14'!S115,'15'!S115,'16'!S115,'17'!S115,'18'!S115,'19'!S115,'20'!S115))</f>
        <v/>
      </c>
      <c r="D110" s="153" t="str">
        <f>IF(C110="","",SUM('1'!T115,'2'!T115,'3'!T115,'4'!T115,'5'!T115,'6'!T115,'7'!T115,'8'!T115,'9'!T115,'10'!T115,'11'!T115,'12'!T115,'13'!T115,'14'!T115,'15'!T115,'16'!T115,'17'!T115,'18'!T115,'19'!T115,'20'!T115))</f>
        <v/>
      </c>
      <c r="E110" s="154" t="str">
        <f t="shared" si="3"/>
        <v/>
      </c>
      <c r="F110" s="153" t="str">
        <f>IF(E110="","",SUM('1'!V115,'2'!V115,'3'!V115,'4'!V115,'5'!V115,'6'!V115,'7'!V115,'8'!V115,'9'!V115,'10'!V115,'11'!V115,'12'!V115,'13'!V115,'14'!V115,'15'!V115,'16'!V115,'17'!V115,'18'!V115,'19'!V115,'20'!V115))</f>
        <v/>
      </c>
      <c r="G110" s="153" t="str">
        <f t="shared" si="4"/>
        <v/>
      </c>
      <c r="H110" s="153" t="str">
        <f t="shared" si="5"/>
        <v/>
      </c>
      <c r="I110" s="153" t="str">
        <f t="shared" si="6"/>
        <v/>
      </c>
      <c r="J110" s="155" t="str">
        <f t="shared" si="7"/>
        <v/>
      </c>
      <c r="K110" s="156" t="str">
        <f t="shared" si="1"/>
        <v/>
      </c>
      <c r="L110" s="153" t="str">
        <f t="shared" si="8"/>
        <v/>
      </c>
      <c r="M110" s="155" t="str">
        <f t="shared" si="9"/>
        <v/>
      </c>
      <c r="N110" s="155" t="str">
        <f t="shared" si="21"/>
        <v/>
      </c>
      <c r="O110" s="155" t="str">
        <f t="shared" si="23"/>
        <v/>
      </c>
      <c r="P110" s="155" t="str">
        <f t="shared" si="10"/>
        <v/>
      </c>
      <c r="Q110" s="155" t="str">
        <f t="shared" si="25"/>
        <v/>
      </c>
      <c r="R110" s="155" t="str">
        <f t="shared" si="27"/>
        <v/>
      </c>
      <c r="S110" s="155" t="str">
        <f t="shared" si="29"/>
        <v/>
      </c>
      <c r="T110" s="1"/>
      <c r="U110" s="157" t="str">
        <f t="shared" si="11"/>
        <v/>
      </c>
      <c r="V110" s="153" t="str">
        <f t="shared" si="12"/>
        <v/>
      </c>
      <c r="W110" s="158">
        <f t="shared" si="13"/>
        <v>0</v>
      </c>
      <c r="X110" s="1"/>
      <c r="Y110" s="160">
        <f t="shared" si="14"/>
        <v>43555</v>
      </c>
      <c r="Z110" s="1"/>
      <c r="AA110" s="161" t="str">
        <f t="shared" si="15"/>
        <v/>
      </c>
      <c r="AB110" s="162" t="str">
        <f t="shared" si="16"/>
        <v/>
      </c>
      <c r="AC110" s="153" t="str">
        <f t="shared" si="17"/>
        <v/>
      </c>
      <c r="AD110" s="163" t="str">
        <f t="shared" si="18"/>
        <v/>
      </c>
      <c r="AE110" s="155" t="str">
        <f t="shared" si="22"/>
        <v/>
      </c>
      <c r="AF110" s="155" t="str">
        <f t="shared" si="24"/>
        <v/>
      </c>
      <c r="AG110" s="155" t="str">
        <f t="shared" si="19"/>
        <v/>
      </c>
      <c r="AH110" s="155" t="str">
        <f t="shared" si="26"/>
        <v/>
      </c>
      <c r="AI110" s="155" t="str">
        <f t="shared" si="28"/>
        <v/>
      </c>
      <c r="AJ110" s="155" t="str">
        <f t="shared" si="30"/>
        <v/>
      </c>
      <c r="AK110" s="1"/>
      <c r="AL110" s="165" t="str">
        <f t="shared" si="20"/>
        <v/>
      </c>
    </row>
    <row r="111" ht="12.75" customHeight="1">
      <c r="A111" s="1"/>
      <c r="B111" s="152" t="str">
        <f t="shared" si="2"/>
        <v/>
      </c>
      <c r="C111" s="153" t="str">
        <f>IF(B111="","",SUM('1'!S116,'2'!S116,'3'!S116,'4'!S116,'5'!S116,'6'!S116,'7'!S116,'8'!S116,'9'!S116,'10'!S116,'11'!S116,'12'!S116,'13'!S116,'14'!S116,'15'!S116,'16'!S116,'17'!S116,'18'!S116,'19'!S116,'20'!S116))</f>
        <v/>
      </c>
      <c r="D111" s="153" t="str">
        <f>IF(C111="","",SUM('1'!T116,'2'!T116,'3'!T116,'4'!T116,'5'!T116,'6'!T116,'7'!T116,'8'!T116,'9'!T116,'10'!T116,'11'!T116,'12'!T116,'13'!T116,'14'!T116,'15'!T116,'16'!T116,'17'!T116,'18'!T116,'19'!T116,'20'!T116))</f>
        <v/>
      </c>
      <c r="E111" s="154" t="str">
        <f t="shared" si="3"/>
        <v/>
      </c>
      <c r="F111" s="153" t="str">
        <f>IF(E111="","",SUM('1'!V116,'2'!V116,'3'!V116,'4'!V116,'5'!V116,'6'!V116,'7'!V116,'8'!V116,'9'!V116,'10'!V116,'11'!V116,'12'!V116,'13'!V116,'14'!V116,'15'!V116,'16'!V116,'17'!V116,'18'!V116,'19'!V116,'20'!V116))</f>
        <v/>
      </c>
      <c r="G111" s="153" t="str">
        <f t="shared" si="4"/>
        <v/>
      </c>
      <c r="H111" s="153" t="str">
        <f t="shared" si="5"/>
        <v/>
      </c>
      <c r="I111" s="153" t="str">
        <f t="shared" si="6"/>
        <v/>
      </c>
      <c r="J111" s="155" t="str">
        <f t="shared" si="7"/>
        <v/>
      </c>
      <c r="K111" s="156" t="str">
        <f t="shared" si="1"/>
        <v/>
      </c>
      <c r="L111" s="153" t="str">
        <f t="shared" si="8"/>
        <v/>
      </c>
      <c r="M111" s="155" t="str">
        <f t="shared" si="9"/>
        <v/>
      </c>
      <c r="N111" s="155" t="str">
        <f t="shared" si="21"/>
        <v/>
      </c>
      <c r="O111" s="155" t="str">
        <f t="shared" si="23"/>
        <v/>
      </c>
      <c r="P111" s="155" t="str">
        <f t="shared" si="10"/>
        <v/>
      </c>
      <c r="Q111" s="155" t="str">
        <f t="shared" si="25"/>
        <v/>
      </c>
      <c r="R111" s="155" t="str">
        <f t="shared" si="27"/>
        <v/>
      </c>
      <c r="S111" s="155" t="str">
        <f t="shared" si="29"/>
        <v/>
      </c>
      <c r="T111" s="1"/>
      <c r="U111" s="157" t="str">
        <f t="shared" si="11"/>
        <v/>
      </c>
      <c r="V111" s="153" t="str">
        <f t="shared" si="12"/>
        <v/>
      </c>
      <c r="W111" s="158">
        <f t="shared" si="13"/>
        <v>0</v>
      </c>
      <c r="X111" s="1"/>
      <c r="Y111" s="160">
        <f t="shared" si="14"/>
        <v>43555</v>
      </c>
      <c r="Z111" s="1"/>
      <c r="AA111" s="161" t="str">
        <f t="shared" si="15"/>
        <v/>
      </c>
      <c r="AB111" s="162" t="str">
        <f t="shared" si="16"/>
        <v/>
      </c>
      <c r="AC111" s="153" t="str">
        <f t="shared" si="17"/>
        <v/>
      </c>
      <c r="AD111" s="163" t="str">
        <f t="shared" si="18"/>
        <v/>
      </c>
      <c r="AE111" s="155" t="str">
        <f t="shared" si="22"/>
        <v/>
      </c>
      <c r="AF111" s="155" t="str">
        <f t="shared" si="24"/>
        <v/>
      </c>
      <c r="AG111" s="155" t="str">
        <f t="shared" si="19"/>
        <v/>
      </c>
      <c r="AH111" s="155" t="str">
        <f t="shared" si="26"/>
        <v/>
      </c>
      <c r="AI111" s="155" t="str">
        <f t="shared" si="28"/>
        <v/>
      </c>
      <c r="AJ111" s="155" t="str">
        <f t="shared" si="30"/>
        <v/>
      </c>
      <c r="AK111" s="1"/>
      <c r="AL111" s="165" t="str">
        <f t="shared" si="20"/>
        <v/>
      </c>
    </row>
    <row r="112" ht="12.75" customHeight="1">
      <c r="A112" s="1"/>
      <c r="B112" s="152" t="str">
        <f t="shared" si="2"/>
        <v/>
      </c>
      <c r="C112" s="153" t="str">
        <f>IF(B112="","",SUM('1'!S117,'2'!S117,'3'!S117,'4'!S117,'5'!S117,'6'!S117,'7'!S117,'8'!S117,'9'!S117,'10'!S117,'11'!S117,'12'!S117,'13'!S117,'14'!S117,'15'!S117,'16'!S117,'17'!S117,'18'!S117,'19'!S117,'20'!S117))</f>
        <v/>
      </c>
      <c r="D112" s="153" t="str">
        <f>IF(C112="","",SUM('1'!T117,'2'!T117,'3'!T117,'4'!T117,'5'!T117,'6'!T117,'7'!T117,'8'!T117,'9'!T117,'10'!T117,'11'!T117,'12'!T117,'13'!T117,'14'!T117,'15'!T117,'16'!T117,'17'!T117,'18'!T117,'19'!T117,'20'!T117))</f>
        <v/>
      </c>
      <c r="E112" s="154" t="str">
        <f t="shared" si="3"/>
        <v/>
      </c>
      <c r="F112" s="153" t="str">
        <f>IF(E112="","",SUM('1'!V117,'2'!V117,'3'!V117,'4'!V117,'5'!V117,'6'!V117,'7'!V117,'8'!V117,'9'!V117,'10'!V117,'11'!V117,'12'!V117,'13'!V117,'14'!V117,'15'!V117,'16'!V117,'17'!V117,'18'!V117,'19'!V117,'20'!V117))</f>
        <v/>
      </c>
      <c r="G112" s="153" t="str">
        <f t="shared" si="4"/>
        <v/>
      </c>
      <c r="H112" s="153" t="str">
        <f t="shared" si="5"/>
        <v/>
      </c>
      <c r="I112" s="153" t="str">
        <f t="shared" si="6"/>
        <v/>
      </c>
      <c r="J112" s="155" t="str">
        <f t="shared" si="7"/>
        <v/>
      </c>
      <c r="K112" s="156" t="str">
        <f t="shared" si="1"/>
        <v/>
      </c>
      <c r="L112" s="153" t="str">
        <f t="shared" si="8"/>
        <v/>
      </c>
      <c r="M112" s="155" t="str">
        <f t="shared" si="9"/>
        <v/>
      </c>
      <c r="N112" s="155" t="str">
        <f t="shared" si="21"/>
        <v/>
      </c>
      <c r="O112" s="155" t="str">
        <f t="shared" si="23"/>
        <v/>
      </c>
      <c r="P112" s="155" t="str">
        <f t="shared" si="10"/>
        <v/>
      </c>
      <c r="Q112" s="155" t="str">
        <f t="shared" si="25"/>
        <v/>
      </c>
      <c r="R112" s="155" t="str">
        <f t="shared" si="27"/>
        <v/>
      </c>
      <c r="S112" s="155" t="str">
        <f t="shared" si="29"/>
        <v/>
      </c>
      <c r="T112" s="1"/>
      <c r="U112" s="157" t="str">
        <f t="shared" si="11"/>
        <v/>
      </c>
      <c r="V112" s="153" t="str">
        <f t="shared" si="12"/>
        <v/>
      </c>
      <c r="W112" s="158">
        <f t="shared" si="13"/>
        <v>0</v>
      </c>
      <c r="X112" s="1"/>
      <c r="Y112" s="160">
        <f t="shared" si="14"/>
        <v>43555</v>
      </c>
      <c r="Z112" s="1"/>
      <c r="AA112" s="161" t="str">
        <f t="shared" si="15"/>
        <v/>
      </c>
      <c r="AB112" s="162" t="str">
        <f t="shared" si="16"/>
        <v/>
      </c>
      <c r="AC112" s="153" t="str">
        <f t="shared" si="17"/>
        <v/>
      </c>
      <c r="AD112" s="163" t="str">
        <f t="shared" si="18"/>
        <v/>
      </c>
      <c r="AE112" s="155" t="str">
        <f t="shared" si="22"/>
        <v/>
      </c>
      <c r="AF112" s="155" t="str">
        <f t="shared" si="24"/>
        <v/>
      </c>
      <c r="AG112" s="155" t="str">
        <f t="shared" si="19"/>
        <v/>
      </c>
      <c r="AH112" s="155" t="str">
        <f t="shared" si="26"/>
        <v/>
      </c>
      <c r="AI112" s="155" t="str">
        <f t="shared" si="28"/>
        <v/>
      </c>
      <c r="AJ112" s="155" t="str">
        <f t="shared" si="30"/>
        <v/>
      </c>
      <c r="AK112" s="1"/>
      <c r="AL112" s="165" t="str">
        <f t="shared" si="20"/>
        <v/>
      </c>
    </row>
    <row r="113" ht="12.75" customHeight="1">
      <c r="A113" s="1"/>
      <c r="B113" s="152" t="str">
        <f t="shared" si="2"/>
        <v/>
      </c>
      <c r="C113" s="153" t="str">
        <f>IF(B113="","",SUM('1'!S118,'2'!S118,'3'!S118,'4'!S118,'5'!S118,'6'!S118,'7'!S118,'8'!S118,'9'!S118,'10'!S118,'11'!S118,'12'!S118,'13'!S118,'14'!S118,'15'!S118,'16'!S118,'17'!S118,'18'!S118,'19'!S118,'20'!S118))</f>
        <v/>
      </c>
      <c r="D113" s="153" t="str">
        <f>IF(C113="","",SUM('1'!T118,'2'!T118,'3'!T118,'4'!T118,'5'!T118,'6'!T118,'7'!T118,'8'!T118,'9'!T118,'10'!T118,'11'!T118,'12'!T118,'13'!T118,'14'!T118,'15'!T118,'16'!T118,'17'!T118,'18'!T118,'19'!T118,'20'!T118))</f>
        <v/>
      </c>
      <c r="E113" s="154" t="str">
        <f t="shared" si="3"/>
        <v/>
      </c>
      <c r="F113" s="153" t="str">
        <f>IF(E113="","",SUM('1'!V118,'2'!V118,'3'!V118,'4'!V118,'5'!V118,'6'!V118,'7'!V118,'8'!V118,'9'!V118,'10'!V118,'11'!V118,'12'!V118,'13'!V118,'14'!V118,'15'!V118,'16'!V118,'17'!V118,'18'!V118,'19'!V118,'20'!V118))</f>
        <v/>
      </c>
      <c r="G113" s="153" t="str">
        <f t="shared" si="4"/>
        <v/>
      </c>
      <c r="H113" s="153" t="str">
        <f t="shared" si="5"/>
        <v/>
      </c>
      <c r="I113" s="153" t="str">
        <f t="shared" si="6"/>
        <v/>
      </c>
      <c r="J113" s="155" t="str">
        <f t="shared" si="7"/>
        <v/>
      </c>
      <c r="K113" s="156" t="str">
        <f t="shared" si="1"/>
        <v/>
      </c>
      <c r="L113" s="153" t="str">
        <f t="shared" si="8"/>
        <v/>
      </c>
      <c r="M113" s="155" t="str">
        <f t="shared" si="9"/>
        <v/>
      </c>
      <c r="N113" s="155" t="str">
        <f t="shared" si="21"/>
        <v/>
      </c>
      <c r="O113" s="155" t="str">
        <f t="shared" si="23"/>
        <v/>
      </c>
      <c r="P113" s="155" t="str">
        <f t="shared" si="10"/>
        <v/>
      </c>
      <c r="Q113" s="155" t="str">
        <f t="shared" si="25"/>
        <v/>
      </c>
      <c r="R113" s="155" t="str">
        <f t="shared" si="27"/>
        <v/>
      </c>
      <c r="S113" s="155" t="str">
        <f t="shared" si="29"/>
        <v/>
      </c>
      <c r="T113" s="1"/>
      <c r="U113" s="157" t="str">
        <f t="shared" si="11"/>
        <v/>
      </c>
      <c r="V113" s="153" t="str">
        <f t="shared" si="12"/>
        <v/>
      </c>
      <c r="W113" s="158">
        <f t="shared" si="13"/>
        <v>0</v>
      </c>
      <c r="X113" s="1"/>
      <c r="Y113" s="160">
        <f t="shared" si="14"/>
        <v>43555</v>
      </c>
      <c r="Z113" s="1"/>
      <c r="AA113" s="161" t="str">
        <f t="shared" si="15"/>
        <v/>
      </c>
      <c r="AB113" s="162" t="str">
        <f t="shared" si="16"/>
        <v/>
      </c>
      <c r="AC113" s="153" t="str">
        <f t="shared" si="17"/>
        <v/>
      </c>
      <c r="AD113" s="163" t="str">
        <f t="shared" si="18"/>
        <v/>
      </c>
      <c r="AE113" s="155" t="str">
        <f t="shared" si="22"/>
        <v/>
      </c>
      <c r="AF113" s="155" t="str">
        <f t="shared" si="24"/>
        <v/>
      </c>
      <c r="AG113" s="155" t="str">
        <f t="shared" si="19"/>
        <v/>
      </c>
      <c r="AH113" s="155" t="str">
        <f t="shared" si="26"/>
        <v/>
      </c>
      <c r="AI113" s="155" t="str">
        <f t="shared" si="28"/>
        <v/>
      </c>
      <c r="AJ113" s="155" t="str">
        <f t="shared" si="30"/>
        <v/>
      </c>
      <c r="AK113" s="1"/>
      <c r="AL113" s="165" t="str">
        <f t="shared" si="20"/>
        <v/>
      </c>
    </row>
    <row r="114" ht="12.75" customHeight="1">
      <c r="A114" s="1"/>
      <c r="B114" s="152" t="str">
        <f t="shared" si="2"/>
        <v/>
      </c>
      <c r="C114" s="153" t="str">
        <f>IF(B114="","",SUM('1'!S119,'2'!S119,'3'!S119,'4'!S119,'5'!S119,'6'!S119,'7'!S119,'8'!S119,'9'!S119,'10'!S119,'11'!S119,'12'!S119,'13'!S119,'14'!S119,'15'!S119,'16'!S119,'17'!S119,'18'!S119,'19'!S119,'20'!S119))</f>
        <v/>
      </c>
      <c r="D114" s="153" t="str">
        <f>IF(C114="","",SUM('1'!T119,'2'!T119,'3'!T119,'4'!T119,'5'!T119,'6'!T119,'7'!T119,'8'!T119,'9'!T119,'10'!T119,'11'!T119,'12'!T119,'13'!T119,'14'!T119,'15'!T119,'16'!T119,'17'!T119,'18'!T119,'19'!T119,'20'!T119))</f>
        <v/>
      </c>
      <c r="E114" s="154" t="str">
        <f t="shared" si="3"/>
        <v/>
      </c>
      <c r="F114" s="153" t="str">
        <f>IF(E114="","",SUM('1'!V119,'2'!V119,'3'!V119,'4'!V119,'5'!V119,'6'!V119,'7'!V119,'8'!V119,'9'!V119,'10'!V119,'11'!V119,'12'!V119,'13'!V119,'14'!V119,'15'!V119,'16'!V119,'17'!V119,'18'!V119,'19'!V119,'20'!V119))</f>
        <v/>
      </c>
      <c r="G114" s="153" t="str">
        <f t="shared" si="4"/>
        <v/>
      </c>
      <c r="H114" s="153" t="str">
        <f t="shared" si="5"/>
        <v/>
      </c>
      <c r="I114" s="153" t="str">
        <f t="shared" si="6"/>
        <v/>
      </c>
      <c r="J114" s="155" t="str">
        <f t="shared" si="7"/>
        <v/>
      </c>
      <c r="K114" s="156" t="str">
        <f t="shared" si="1"/>
        <v/>
      </c>
      <c r="L114" s="153" t="str">
        <f t="shared" si="8"/>
        <v/>
      </c>
      <c r="M114" s="155" t="str">
        <f t="shared" si="9"/>
        <v/>
      </c>
      <c r="N114" s="155" t="str">
        <f t="shared" si="21"/>
        <v/>
      </c>
      <c r="O114" s="155" t="str">
        <f t="shared" si="23"/>
        <v/>
      </c>
      <c r="P114" s="155" t="str">
        <f t="shared" si="10"/>
        <v/>
      </c>
      <c r="Q114" s="155" t="str">
        <f t="shared" si="25"/>
        <v/>
      </c>
      <c r="R114" s="155" t="str">
        <f t="shared" si="27"/>
        <v/>
      </c>
      <c r="S114" s="155" t="str">
        <f t="shared" si="29"/>
        <v/>
      </c>
      <c r="T114" s="1"/>
      <c r="U114" s="157" t="str">
        <f t="shared" si="11"/>
        <v/>
      </c>
      <c r="V114" s="153" t="str">
        <f t="shared" si="12"/>
        <v/>
      </c>
      <c r="W114" s="158">
        <f t="shared" si="13"/>
        <v>0</v>
      </c>
      <c r="X114" s="1"/>
      <c r="Y114" s="160">
        <f t="shared" si="14"/>
        <v>43555</v>
      </c>
      <c r="Z114" s="1"/>
      <c r="AA114" s="161" t="str">
        <f t="shared" si="15"/>
        <v/>
      </c>
      <c r="AB114" s="162" t="str">
        <f t="shared" si="16"/>
        <v/>
      </c>
      <c r="AC114" s="153" t="str">
        <f t="shared" si="17"/>
        <v/>
      </c>
      <c r="AD114" s="163" t="str">
        <f t="shared" si="18"/>
        <v/>
      </c>
      <c r="AE114" s="155" t="str">
        <f t="shared" si="22"/>
        <v/>
      </c>
      <c r="AF114" s="155" t="str">
        <f t="shared" si="24"/>
        <v/>
      </c>
      <c r="AG114" s="155" t="str">
        <f t="shared" si="19"/>
        <v/>
      </c>
      <c r="AH114" s="155" t="str">
        <f t="shared" si="26"/>
        <v/>
      </c>
      <c r="AI114" s="155" t="str">
        <f t="shared" si="28"/>
        <v/>
      </c>
      <c r="AJ114" s="155" t="str">
        <f t="shared" si="30"/>
        <v/>
      </c>
      <c r="AK114" s="1"/>
      <c r="AL114" s="165" t="str">
        <f t="shared" si="20"/>
        <v/>
      </c>
    </row>
    <row r="115" ht="12.75" customHeight="1">
      <c r="A115" s="1"/>
      <c r="B115" s="152" t="str">
        <f t="shared" si="2"/>
        <v/>
      </c>
      <c r="C115" s="153" t="str">
        <f>IF(B115="","",SUM('1'!S120,'2'!S120,'3'!S120,'4'!S120,'5'!S120,'6'!S120,'7'!S120,'8'!S120,'9'!S120,'10'!S120,'11'!S120,'12'!S120,'13'!S120,'14'!S120,'15'!S120,'16'!S120,'17'!S120,'18'!S120,'19'!S120,'20'!S120))</f>
        <v/>
      </c>
      <c r="D115" s="153" t="str">
        <f>IF(C115="","",SUM('1'!T120,'2'!T120,'3'!T120,'4'!T120,'5'!T120,'6'!T120,'7'!T120,'8'!T120,'9'!T120,'10'!T120,'11'!T120,'12'!T120,'13'!T120,'14'!T120,'15'!T120,'16'!T120,'17'!T120,'18'!T120,'19'!T120,'20'!T120))</f>
        <v/>
      </c>
      <c r="E115" s="154" t="str">
        <f t="shared" si="3"/>
        <v/>
      </c>
      <c r="F115" s="153" t="str">
        <f>IF(E115="","",SUM('1'!V120,'2'!V120,'3'!V120,'4'!V120,'5'!V120,'6'!V120,'7'!V120,'8'!V120,'9'!V120,'10'!V120,'11'!V120,'12'!V120,'13'!V120,'14'!V120,'15'!V120,'16'!V120,'17'!V120,'18'!V120,'19'!V120,'20'!V120))</f>
        <v/>
      </c>
      <c r="G115" s="153" t="str">
        <f t="shared" si="4"/>
        <v/>
      </c>
      <c r="H115" s="153" t="str">
        <f t="shared" si="5"/>
        <v/>
      </c>
      <c r="I115" s="153" t="str">
        <f t="shared" si="6"/>
        <v/>
      </c>
      <c r="J115" s="155" t="str">
        <f t="shared" si="7"/>
        <v/>
      </c>
      <c r="K115" s="156" t="str">
        <f t="shared" si="1"/>
        <v/>
      </c>
      <c r="L115" s="153" t="str">
        <f t="shared" si="8"/>
        <v/>
      </c>
      <c r="M115" s="155" t="str">
        <f t="shared" si="9"/>
        <v/>
      </c>
      <c r="N115" s="155" t="str">
        <f t="shared" si="21"/>
        <v/>
      </c>
      <c r="O115" s="155" t="str">
        <f t="shared" si="23"/>
        <v/>
      </c>
      <c r="P115" s="155" t="str">
        <f t="shared" si="10"/>
        <v/>
      </c>
      <c r="Q115" s="155" t="str">
        <f t="shared" si="25"/>
        <v/>
      </c>
      <c r="R115" s="155" t="str">
        <f t="shared" si="27"/>
        <v/>
      </c>
      <c r="S115" s="155" t="str">
        <f t="shared" si="29"/>
        <v/>
      </c>
      <c r="T115" s="1"/>
      <c r="U115" s="157" t="str">
        <f t="shared" si="11"/>
        <v/>
      </c>
      <c r="V115" s="153" t="str">
        <f t="shared" si="12"/>
        <v/>
      </c>
      <c r="W115" s="158">
        <f t="shared" si="13"/>
        <v>0</v>
      </c>
      <c r="X115" s="1"/>
      <c r="Y115" s="160">
        <f t="shared" si="14"/>
        <v>43555</v>
      </c>
      <c r="Z115" s="1"/>
      <c r="AA115" s="161" t="str">
        <f t="shared" si="15"/>
        <v/>
      </c>
      <c r="AB115" s="162" t="str">
        <f t="shared" si="16"/>
        <v/>
      </c>
      <c r="AC115" s="153" t="str">
        <f t="shared" si="17"/>
        <v/>
      </c>
      <c r="AD115" s="163" t="str">
        <f t="shared" si="18"/>
        <v/>
      </c>
      <c r="AE115" s="155" t="str">
        <f t="shared" si="22"/>
        <v/>
      </c>
      <c r="AF115" s="155" t="str">
        <f t="shared" si="24"/>
        <v/>
      </c>
      <c r="AG115" s="155" t="str">
        <f t="shared" si="19"/>
        <v/>
      </c>
      <c r="AH115" s="155" t="str">
        <f t="shared" si="26"/>
        <v/>
      </c>
      <c r="AI115" s="155" t="str">
        <f t="shared" si="28"/>
        <v/>
      </c>
      <c r="AJ115" s="155" t="str">
        <f t="shared" si="30"/>
        <v/>
      </c>
      <c r="AK115" s="1"/>
      <c r="AL115" s="165" t="str">
        <f t="shared" si="20"/>
        <v/>
      </c>
    </row>
    <row r="116" ht="12.75" customHeight="1">
      <c r="A116" s="1"/>
      <c r="B116" s="152" t="str">
        <f t="shared" si="2"/>
        <v/>
      </c>
      <c r="C116" s="153" t="str">
        <f>IF(B116="","",SUM('1'!S121,'2'!S121,'3'!S121,'4'!S121,'5'!S121,'6'!S121,'7'!S121,'8'!S121,'9'!S121,'10'!S121,'11'!S121,'12'!S121,'13'!S121,'14'!S121,'15'!S121,'16'!S121,'17'!S121,'18'!S121,'19'!S121,'20'!S121))</f>
        <v/>
      </c>
      <c r="D116" s="153" t="str">
        <f>IF(C116="","",SUM('1'!T121,'2'!T121,'3'!T121,'4'!T121,'5'!T121,'6'!T121,'7'!T121,'8'!T121,'9'!T121,'10'!T121,'11'!T121,'12'!T121,'13'!T121,'14'!T121,'15'!T121,'16'!T121,'17'!T121,'18'!T121,'19'!T121,'20'!T121))</f>
        <v/>
      </c>
      <c r="E116" s="154" t="str">
        <f t="shared" si="3"/>
        <v/>
      </c>
      <c r="F116" s="153" t="str">
        <f>IF(E116="","",SUM('1'!V121,'2'!V121,'3'!V121,'4'!V121,'5'!V121,'6'!V121,'7'!V121,'8'!V121,'9'!V121,'10'!V121,'11'!V121,'12'!V121,'13'!V121,'14'!V121,'15'!V121,'16'!V121,'17'!V121,'18'!V121,'19'!V121,'20'!V121))</f>
        <v/>
      </c>
      <c r="G116" s="153" t="str">
        <f t="shared" si="4"/>
        <v/>
      </c>
      <c r="H116" s="153" t="str">
        <f t="shared" si="5"/>
        <v/>
      </c>
      <c r="I116" s="153" t="str">
        <f t="shared" si="6"/>
        <v/>
      </c>
      <c r="J116" s="155" t="str">
        <f t="shared" si="7"/>
        <v/>
      </c>
      <c r="K116" s="156" t="str">
        <f t="shared" si="1"/>
        <v/>
      </c>
      <c r="L116" s="153" t="str">
        <f t="shared" si="8"/>
        <v/>
      </c>
      <c r="M116" s="155" t="str">
        <f t="shared" si="9"/>
        <v/>
      </c>
      <c r="N116" s="155" t="str">
        <f t="shared" si="21"/>
        <v/>
      </c>
      <c r="O116" s="155" t="str">
        <f t="shared" si="23"/>
        <v/>
      </c>
      <c r="P116" s="155" t="str">
        <f t="shared" si="10"/>
        <v/>
      </c>
      <c r="Q116" s="155" t="str">
        <f t="shared" si="25"/>
        <v/>
      </c>
      <c r="R116" s="155" t="str">
        <f t="shared" si="27"/>
        <v/>
      </c>
      <c r="S116" s="155" t="str">
        <f t="shared" si="29"/>
        <v/>
      </c>
      <c r="T116" s="1"/>
      <c r="U116" s="157" t="str">
        <f t="shared" si="11"/>
        <v/>
      </c>
      <c r="V116" s="153" t="str">
        <f t="shared" si="12"/>
        <v/>
      </c>
      <c r="W116" s="158">
        <f t="shared" si="13"/>
        <v>0</v>
      </c>
      <c r="X116" s="1"/>
      <c r="Y116" s="160">
        <f t="shared" si="14"/>
        <v>43555</v>
      </c>
      <c r="Z116" s="1"/>
      <c r="AA116" s="161" t="str">
        <f t="shared" si="15"/>
        <v/>
      </c>
      <c r="AB116" s="162" t="str">
        <f t="shared" si="16"/>
        <v/>
      </c>
      <c r="AC116" s="153" t="str">
        <f t="shared" si="17"/>
        <v/>
      </c>
      <c r="AD116" s="163" t="str">
        <f t="shared" si="18"/>
        <v/>
      </c>
      <c r="AE116" s="155" t="str">
        <f t="shared" si="22"/>
        <v/>
      </c>
      <c r="AF116" s="155" t="str">
        <f t="shared" si="24"/>
        <v/>
      </c>
      <c r="AG116" s="155" t="str">
        <f t="shared" si="19"/>
        <v/>
      </c>
      <c r="AH116" s="155" t="str">
        <f t="shared" si="26"/>
        <v/>
      </c>
      <c r="AI116" s="155" t="str">
        <f t="shared" si="28"/>
        <v/>
      </c>
      <c r="AJ116" s="155" t="str">
        <f t="shared" si="30"/>
        <v/>
      </c>
      <c r="AK116" s="1"/>
      <c r="AL116" s="165" t="str">
        <f t="shared" si="20"/>
        <v/>
      </c>
    </row>
    <row r="117" ht="12.75" customHeight="1">
      <c r="A117" s="1"/>
      <c r="B117" s="152" t="str">
        <f t="shared" si="2"/>
        <v/>
      </c>
      <c r="C117" s="153" t="str">
        <f>IF(B117="","",SUM('1'!S122,'2'!S122,'3'!S122,'4'!S122,'5'!S122,'6'!S122,'7'!S122,'8'!S122,'9'!S122,'10'!S122,'11'!S122,'12'!S122,'13'!S122,'14'!S122,'15'!S122,'16'!S122,'17'!S122,'18'!S122,'19'!S122,'20'!S122))</f>
        <v/>
      </c>
      <c r="D117" s="153" t="str">
        <f>IF(C117="","",SUM('1'!T122,'2'!T122,'3'!T122,'4'!T122,'5'!T122,'6'!T122,'7'!T122,'8'!T122,'9'!T122,'10'!T122,'11'!T122,'12'!T122,'13'!T122,'14'!T122,'15'!T122,'16'!T122,'17'!T122,'18'!T122,'19'!T122,'20'!T122))</f>
        <v/>
      </c>
      <c r="E117" s="154" t="str">
        <f t="shared" si="3"/>
        <v/>
      </c>
      <c r="F117" s="153" t="str">
        <f>IF(E117="","",SUM('1'!V122,'2'!V122,'3'!V122,'4'!V122,'5'!V122,'6'!V122,'7'!V122,'8'!V122,'9'!V122,'10'!V122,'11'!V122,'12'!V122,'13'!V122,'14'!V122,'15'!V122,'16'!V122,'17'!V122,'18'!V122,'19'!V122,'20'!V122))</f>
        <v/>
      </c>
      <c r="G117" s="153" t="str">
        <f t="shared" si="4"/>
        <v/>
      </c>
      <c r="H117" s="153" t="str">
        <f t="shared" si="5"/>
        <v/>
      </c>
      <c r="I117" s="153" t="str">
        <f t="shared" si="6"/>
        <v/>
      </c>
      <c r="J117" s="155" t="str">
        <f t="shared" si="7"/>
        <v/>
      </c>
      <c r="K117" s="156" t="str">
        <f t="shared" si="1"/>
        <v/>
      </c>
      <c r="L117" s="153" t="str">
        <f t="shared" si="8"/>
        <v/>
      </c>
      <c r="M117" s="155" t="str">
        <f t="shared" si="9"/>
        <v/>
      </c>
      <c r="N117" s="155" t="str">
        <f t="shared" si="21"/>
        <v/>
      </c>
      <c r="O117" s="155" t="str">
        <f t="shared" si="23"/>
        <v/>
      </c>
      <c r="P117" s="155" t="str">
        <f t="shared" si="10"/>
        <v/>
      </c>
      <c r="Q117" s="155" t="str">
        <f t="shared" si="25"/>
        <v/>
      </c>
      <c r="R117" s="155" t="str">
        <f t="shared" si="27"/>
        <v/>
      </c>
      <c r="S117" s="155" t="str">
        <f t="shared" si="29"/>
        <v/>
      </c>
      <c r="T117" s="1"/>
      <c r="U117" s="157" t="str">
        <f t="shared" si="11"/>
        <v/>
      </c>
      <c r="V117" s="153" t="str">
        <f t="shared" si="12"/>
        <v/>
      </c>
      <c r="W117" s="158">
        <f t="shared" si="13"/>
        <v>0</v>
      </c>
      <c r="X117" s="1"/>
      <c r="Y117" s="160">
        <f t="shared" si="14"/>
        <v>43555</v>
      </c>
      <c r="Z117" s="1"/>
      <c r="AA117" s="161" t="str">
        <f t="shared" si="15"/>
        <v/>
      </c>
      <c r="AB117" s="162" t="str">
        <f t="shared" si="16"/>
        <v/>
      </c>
      <c r="AC117" s="153" t="str">
        <f t="shared" si="17"/>
        <v/>
      </c>
      <c r="AD117" s="163" t="str">
        <f t="shared" si="18"/>
        <v/>
      </c>
      <c r="AE117" s="155" t="str">
        <f t="shared" si="22"/>
        <v/>
      </c>
      <c r="AF117" s="155" t="str">
        <f t="shared" si="24"/>
        <v/>
      </c>
      <c r="AG117" s="155" t="str">
        <f t="shared" si="19"/>
        <v/>
      </c>
      <c r="AH117" s="155" t="str">
        <f t="shared" si="26"/>
        <v/>
      </c>
      <c r="AI117" s="155" t="str">
        <f t="shared" si="28"/>
        <v/>
      </c>
      <c r="AJ117" s="155" t="str">
        <f t="shared" si="30"/>
        <v/>
      </c>
      <c r="AK117" s="1"/>
      <c r="AL117" s="165" t="str">
        <f t="shared" si="20"/>
        <v/>
      </c>
    </row>
    <row r="118" ht="12.75" customHeight="1">
      <c r="A118" s="1"/>
      <c r="B118" s="152" t="str">
        <f t="shared" si="2"/>
        <v/>
      </c>
      <c r="C118" s="153" t="str">
        <f>IF(B118="","",SUM('1'!S123,'2'!S123,'3'!S123,'4'!S123,'5'!S123,'6'!S123,'7'!S123,'8'!S123,'9'!S123,'10'!S123,'11'!S123,'12'!S123,'13'!S123,'14'!S123,'15'!S123,'16'!S123,'17'!S123,'18'!S123,'19'!S123,'20'!S123))</f>
        <v/>
      </c>
      <c r="D118" s="153" t="str">
        <f>IF(C118="","",SUM('1'!T123,'2'!T123,'3'!T123,'4'!T123,'5'!T123,'6'!T123,'7'!T123,'8'!T123,'9'!T123,'10'!T123,'11'!T123,'12'!T123,'13'!T123,'14'!T123,'15'!T123,'16'!T123,'17'!T123,'18'!T123,'19'!T123,'20'!T123))</f>
        <v/>
      </c>
      <c r="E118" s="154" t="str">
        <f t="shared" si="3"/>
        <v/>
      </c>
      <c r="F118" s="153" t="str">
        <f>IF(E118="","",SUM('1'!V123,'2'!V123,'3'!V123,'4'!V123,'5'!V123,'6'!V123,'7'!V123,'8'!V123,'9'!V123,'10'!V123,'11'!V123,'12'!V123,'13'!V123,'14'!V123,'15'!V123,'16'!V123,'17'!V123,'18'!V123,'19'!V123,'20'!V123))</f>
        <v/>
      </c>
      <c r="G118" s="153" t="str">
        <f t="shared" si="4"/>
        <v/>
      </c>
      <c r="H118" s="153" t="str">
        <f t="shared" si="5"/>
        <v/>
      </c>
      <c r="I118" s="153" t="str">
        <f t="shared" si="6"/>
        <v/>
      </c>
      <c r="J118" s="155" t="str">
        <f t="shared" si="7"/>
        <v/>
      </c>
      <c r="K118" s="156" t="str">
        <f t="shared" si="1"/>
        <v/>
      </c>
      <c r="L118" s="153" t="str">
        <f t="shared" si="8"/>
        <v/>
      </c>
      <c r="M118" s="155" t="str">
        <f t="shared" si="9"/>
        <v/>
      </c>
      <c r="N118" s="155" t="str">
        <f t="shared" si="21"/>
        <v/>
      </c>
      <c r="O118" s="155" t="str">
        <f t="shared" si="23"/>
        <v/>
      </c>
      <c r="P118" s="155" t="str">
        <f t="shared" si="10"/>
        <v/>
      </c>
      <c r="Q118" s="155" t="str">
        <f t="shared" si="25"/>
        <v/>
      </c>
      <c r="R118" s="155" t="str">
        <f t="shared" si="27"/>
        <v/>
      </c>
      <c r="S118" s="155" t="str">
        <f t="shared" si="29"/>
        <v/>
      </c>
      <c r="T118" s="1"/>
      <c r="U118" s="157" t="str">
        <f t="shared" si="11"/>
        <v/>
      </c>
      <c r="V118" s="153" t="str">
        <f t="shared" si="12"/>
        <v/>
      </c>
      <c r="W118" s="158">
        <f t="shared" si="13"/>
        <v>0</v>
      </c>
      <c r="X118" s="1"/>
      <c r="Y118" s="160">
        <f t="shared" si="14"/>
        <v>43555</v>
      </c>
      <c r="Z118" s="1"/>
      <c r="AA118" s="161" t="str">
        <f t="shared" si="15"/>
        <v/>
      </c>
      <c r="AB118" s="162" t="str">
        <f t="shared" si="16"/>
        <v/>
      </c>
      <c r="AC118" s="153" t="str">
        <f t="shared" si="17"/>
        <v/>
      </c>
      <c r="AD118" s="163" t="str">
        <f t="shared" si="18"/>
        <v/>
      </c>
      <c r="AE118" s="155" t="str">
        <f t="shared" si="22"/>
        <v/>
      </c>
      <c r="AF118" s="155" t="str">
        <f t="shared" si="24"/>
        <v/>
      </c>
      <c r="AG118" s="155" t="str">
        <f t="shared" si="19"/>
        <v/>
      </c>
      <c r="AH118" s="155" t="str">
        <f t="shared" si="26"/>
        <v/>
      </c>
      <c r="AI118" s="155" t="str">
        <f t="shared" si="28"/>
        <v/>
      </c>
      <c r="AJ118" s="155" t="str">
        <f t="shared" si="30"/>
        <v/>
      </c>
      <c r="AK118" s="1"/>
      <c r="AL118" s="165" t="str">
        <f t="shared" si="20"/>
        <v/>
      </c>
    </row>
    <row r="119" ht="12.75" customHeight="1">
      <c r="A119" s="1"/>
      <c r="B119" s="152" t="str">
        <f t="shared" si="2"/>
        <v/>
      </c>
      <c r="C119" s="153" t="str">
        <f>IF(B119="","",SUM('1'!S124,'2'!S124,'3'!S124,'4'!S124,'5'!S124,'6'!S124,'7'!S124,'8'!S124,'9'!S124,'10'!S124,'11'!S124,'12'!S124,'13'!S124,'14'!S124,'15'!S124,'16'!S124,'17'!S124,'18'!S124,'19'!S124,'20'!S124))</f>
        <v/>
      </c>
      <c r="D119" s="153" t="str">
        <f>IF(C119="","",SUM('1'!T124,'2'!T124,'3'!T124,'4'!T124,'5'!T124,'6'!T124,'7'!T124,'8'!T124,'9'!T124,'10'!T124,'11'!T124,'12'!T124,'13'!T124,'14'!T124,'15'!T124,'16'!T124,'17'!T124,'18'!T124,'19'!T124,'20'!T124))</f>
        <v/>
      </c>
      <c r="E119" s="154" t="str">
        <f t="shared" si="3"/>
        <v/>
      </c>
      <c r="F119" s="153" t="str">
        <f>IF(E119="","",SUM('1'!V124,'2'!V124,'3'!V124,'4'!V124,'5'!V124,'6'!V124,'7'!V124,'8'!V124,'9'!V124,'10'!V124,'11'!V124,'12'!V124,'13'!V124,'14'!V124,'15'!V124,'16'!V124,'17'!V124,'18'!V124,'19'!V124,'20'!V124))</f>
        <v/>
      </c>
      <c r="G119" s="153" t="str">
        <f t="shared" si="4"/>
        <v/>
      </c>
      <c r="H119" s="153" t="str">
        <f t="shared" si="5"/>
        <v/>
      </c>
      <c r="I119" s="153" t="str">
        <f t="shared" si="6"/>
        <v/>
      </c>
      <c r="J119" s="155" t="str">
        <f t="shared" si="7"/>
        <v/>
      </c>
      <c r="K119" s="156" t="str">
        <f t="shared" si="1"/>
        <v/>
      </c>
      <c r="L119" s="153" t="str">
        <f t="shared" si="8"/>
        <v/>
      </c>
      <c r="M119" s="155" t="str">
        <f t="shared" si="9"/>
        <v/>
      </c>
      <c r="N119" s="155" t="str">
        <f t="shared" si="21"/>
        <v/>
      </c>
      <c r="O119" s="155" t="str">
        <f t="shared" si="23"/>
        <v/>
      </c>
      <c r="P119" s="155" t="str">
        <f t="shared" si="10"/>
        <v/>
      </c>
      <c r="Q119" s="155" t="str">
        <f t="shared" si="25"/>
        <v/>
      </c>
      <c r="R119" s="155" t="str">
        <f t="shared" si="27"/>
        <v/>
      </c>
      <c r="S119" s="155" t="str">
        <f t="shared" si="29"/>
        <v/>
      </c>
      <c r="T119" s="1"/>
      <c r="U119" s="157" t="str">
        <f t="shared" si="11"/>
        <v/>
      </c>
      <c r="V119" s="153" t="str">
        <f t="shared" si="12"/>
        <v/>
      </c>
      <c r="W119" s="158">
        <f t="shared" si="13"/>
        <v>0</v>
      </c>
      <c r="X119" s="1"/>
      <c r="Y119" s="160">
        <f t="shared" si="14"/>
        <v>43555</v>
      </c>
      <c r="Z119" s="1"/>
      <c r="AA119" s="161" t="str">
        <f t="shared" si="15"/>
        <v/>
      </c>
      <c r="AB119" s="162" t="str">
        <f t="shared" si="16"/>
        <v/>
      </c>
      <c r="AC119" s="153" t="str">
        <f t="shared" si="17"/>
        <v/>
      </c>
      <c r="AD119" s="163" t="str">
        <f t="shared" si="18"/>
        <v/>
      </c>
      <c r="AE119" s="155" t="str">
        <f t="shared" si="22"/>
        <v/>
      </c>
      <c r="AF119" s="155" t="str">
        <f t="shared" si="24"/>
        <v/>
      </c>
      <c r="AG119" s="155" t="str">
        <f t="shared" si="19"/>
        <v/>
      </c>
      <c r="AH119" s="155" t="str">
        <f t="shared" si="26"/>
        <v/>
      </c>
      <c r="AI119" s="155" t="str">
        <f t="shared" si="28"/>
        <v/>
      </c>
      <c r="AJ119" s="155" t="str">
        <f t="shared" si="30"/>
        <v/>
      </c>
      <c r="AK119" s="1"/>
      <c r="AL119" s="165" t="str">
        <f t="shared" si="20"/>
        <v/>
      </c>
    </row>
    <row r="120" ht="12.75" customHeight="1">
      <c r="A120" s="1"/>
      <c r="B120" s="152" t="str">
        <f t="shared" si="2"/>
        <v/>
      </c>
      <c r="C120" s="153" t="str">
        <f>IF(B120="","",SUM('1'!S125,'2'!S125,'3'!S125,'4'!S125,'5'!S125,'6'!S125,'7'!S125,'8'!S125,'9'!S125,'10'!S125,'11'!S125,'12'!S125,'13'!S125,'14'!S125,'15'!S125,'16'!S125,'17'!S125,'18'!S125,'19'!S125,'20'!S125))</f>
        <v/>
      </c>
      <c r="D120" s="153" t="str">
        <f>IF(C120="","",SUM('1'!T125,'2'!T125,'3'!T125,'4'!T125,'5'!T125,'6'!T125,'7'!T125,'8'!T125,'9'!T125,'10'!T125,'11'!T125,'12'!T125,'13'!T125,'14'!T125,'15'!T125,'16'!T125,'17'!T125,'18'!T125,'19'!T125,'20'!T125))</f>
        <v/>
      </c>
      <c r="E120" s="154" t="str">
        <f t="shared" si="3"/>
        <v/>
      </c>
      <c r="F120" s="153" t="str">
        <f>IF(E120="","",SUM('1'!V125,'2'!V125,'3'!V125,'4'!V125,'5'!V125,'6'!V125,'7'!V125,'8'!V125,'9'!V125,'10'!V125,'11'!V125,'12'!V125,'13'!V125,'14'!V125,'15'!V125,'16'!V125,'17'!V125,'18'!V125,'19'!V125,'20'!V125))</f>
        <v/>
      </c>
      <c r="G120" s="153" t="str">
        <f t="shared" si="4"/>
        <v/>
      </c>
      <c r="H120" s="153" t="str">
        <f t="shared" si="5"/>
        <v/>
      </c>
      <c r="I120" s="153" t="str">
        <f t="shared" si="6"/>
        <v/>
      </c>
      <c r="J120" s="155" t="str">
        <f t="shared" si="7"/>
        <v/>
      </c>
      <c r="K120" s="156" t="str">
        <f t="shared" si="1"/>
        <v/>
      </c>
      <c r="L120" s="153" t="str">
        <f t="shared" si="8"/>
        <v/>
      </c>
      <c r="M120" s="155" t="str">
        <f t="shared" si="9"/>
        <v/>
      </c>
      <c r="N120" s="155" t="str">
        <f t="shared" si="21"/>
        <v/>
      </c>
      <c r="O120" s="155" t="str">
        <f t="shared" si="23"/>
        <v/>
      </c>
      <c r="P120" s="155" t="str">
        <f t="shared" si="10"/>
        <v/>
      </c>
      <c r="Q120" s="155" t="str">
        <f t="shared" si="25"/>
        <v/>
      </c>
      <c r="R120" s="155" t="str">
        <f t="shared" si="27"/>
        <v/>
      </c>
      <c r="S120" s="155" t="str">
        <f t="shared" si="29"/>
        <v/>
      </c>
      <c r="T120" s="1"/>
      <c r="U120" s="157" t="str">
        <f t="shared" si="11"/>
        <v/>
      </c>
      <c r="V120" s="153" t="str">
        <f t="shared" si="12"/>
        <v/>
      </c>
      <c r="W120" s="158">
        <f t="shared" si="13"/>
        <v>0</v>
      </c>
      <c r="X120" s="1"/>
      <c r="Y120" s="160">
        <f t="shared" si="14"/>
        <v>43555</v>
      </c>
      <c r="Z120" s="1"/>
      <c r="AA120" s="161" t="str">
        <f t="shared" si="15"/>
        <v/>
      </c>
      <c r="AB120" s="162" t="str">
        <f t="shared" si="16"/>
        <v/>
      </c>
      <c r="AC120" s="153" t="str">
        <f t="shared" si="17"/>
        <v/>
      </c>
      <c r="AD120" s="163" t="str">
        <f t="shared" si="18"/>
        <v/>
      </c>
      <c r="AE120" s="155" t="str">
        <f t="shared" si="22"/>
        <v/>
      </c>
      <c r="AF120" s="155" t="str">
        <f t="shared" si="24"/>
        <v/>
      </c>
      <c r="AG120" s="155" t="str">
        <f t="shared" si="19"/>
        <v/>
      </c>
      <c r="AH120" s="155" t="str">
        <f t="shared" si="26"/>
        <v/>
      </c>
      <c r="AI120" s="155" t="str">
        <f t="shared" si="28"/>
        <v/>
      </c>
      <c r="AJ120" s="155" t="str">
        <f t="shared" si="30"/>
        <v/>
      </c>
      <c r="AK120" s="1"/>
      <c r="AL120" s="165" t="str">
        <f t="shared" si="20"/>
        <v/>
      </c>
    </row>
    <row r="121" ht="12.75" customHeight="1">
      <c r="A121" s="1"/>
      <c r="B121" s="152" t="str">
        <f t="shared" si="2"/>
        <v/>
      </c>
      <c r="C121" s="153" t="str">
        <f>IF(B121="","",SUM('1'!S126,'2'!S126,'3'!S126,'4'!S126,'5'!S126,'6'!S126,'7'!S126,'8'!S126,'9'!S126,'10'!S126,'11'!S126,'12'!S126,'13'!S126,'14'!S126,'15'!S126,'16'!S126,'17'!S126,'18'!S126,'19'!S126,'20'!S126))</f>
        <v/>
      </c>
      <c r="D121" s="153" t="str">
        <f>IF(C121="","",SUM('1'!T126,'2'!T126,'3'!T126,'4'!T126,'5'!T126,'6'!T126,'7'!T126,'8'!T126,'9'!T126,'10'!T126,'11'!T126,'12'!T126,'13'!T126,'14'!T126,'15'!T126,'16'!T126,'17'!T126,'18'!T126,'19'!T126,'20'!T126))</f>
        <v/>
      </c>
      <c r="E121" s="154" t="str">
        <f t="shared" si="3"/>
        <v/>
      </c>
      <c r="F121" s="153" t="str">
        <f>IF(E121="","",SUM('1'!V126,'2'!V126,'3'!V126,'4'!V126,'5'!V126,'6'!V126,'7'!V126,'8'!V126,'9'!V126,'10'!V126,'11'!V126,'12'!V126,'13'!V126,'14'!V126,'15'!V126,'16'!V126,'17'!V126,'18'!V126,'19'!V126,'20'!V126))</f>
        <v/>
      </c>
      <c r="G121" s="153" t="str">
        <f t="shared" si="4"/>
        <v/>
      </c>
      <c r="H121" s="153" t="str">
        <f t="shared" si="5"/>
        <v/>
      </c>
      <c r="I121" s="153" t="str">
        <f t="shared" si="6"/>
        <v/>
      </c>
      <c r="J121" s="155" t="str">
        <f t="shared" si="7"/>
        <v/>
      </c>
      <c r="K121" s="156" t="str">
        <f t="shared" si="1"/>
        <v/>
      </c>
      <c r="L121" s="153" t="str">
        <f t="shared" si="8"/>
        <v/>
      </c>
      <c r="M121" s="155" t="str">
        <f t="shared" si="9"/>
        <v/>
      </c>
      <c r="N121" s="155" t="str">
        <f t="shared" si="21"/>
        <v/>
      </c>
      <c r="O121" s="155" t="str">
        <f t="shared" si="23"/>
        <v/>
      </c>
      <c r="P121" s="155" t="str">
        <f t="shared" si="10"/>
        <v/>
      </c>
      <c r="Q121" s="155" t="str">
        <f t="shared" si="25"/>
        <v/>
      </c>
      <c r="R121" s="155" t="str">
        <f t="shared" si="27"/>
        <v/>
      </c>
      <c r="S121" s="155" t="str">
        <f t="shared" si="29"/>
        <v/>
      </c>
      <c r="T121" s="1"/>
      <c r="U121" s="157" t="str">
        <f t="shared" si="11"/>
        <v/>
      </c>
      <c r="V121" s="153" t="str">
        <f t="shared" si="12"/>
        <v/>
      </c>
      <c r="W121" s="158">
        <f t="shared" si="13"/>
        <v>0</v>
      </c>
      <c r="X121" s="1"/>
      <c r="Y121" s="160">
        <f t="shared" si="14"/>
        <v>43555</v>
      </c>
      <c r="Z121" s="1"/>
      <c r="AA121" s="161" t="str">
        <f t="shared" si="15"/>
        <v/>
      </c>
      <c r="AB121" s="162" t="str">
        <f t="shared" si="16"/>
        <v/>
      </c>
      <c r="AC121" s="153" t="str">
        <f t="shared" si="17"/>
        <v/>
      </c>
      <c r="AD121" s="163" t="str">
        <f t="shared" si="18"/>
        <v/>
      </c>
      <c r="AE121" s="155" t="str">
        <f t="shared" si="22"/>
        <v/>
      </c>
      <c r="AF121" s="155" t="str">
        <f t="shared" si="24"/>
        <v/>
      </c>
      <c r="AG121" s="155" t="str">
        <f t="shared" si="19"/>
        <v/>
      </c>
      <c r="AH121" s="155" t="str">
        <f t="shared" si="26"/>
        <v/>
      </c>
      <c r="AI121" s="155" t="str">
        <f t="shared" si="28"/>
        <v/>
      </c>
      <c r="AJ121" s="155" t="str">
        <f t="shared" si="30"/>
        <v/>
      </c>
      <c r="AK121" s="1"/>
      <c r="AL121" s="165" t="str">
        <f t="shared" si="20"/>
        <v/>
      </c>
    </row>
    <row r="122" ht="12.75" customHeight="1">
      <c r="A122" s="1"/>
      <c r="B122" s="152" t="str">
        <f t="shared" si="2"/>
        <v/>
      </c>
      <c r="C122" s="153" t="str">
        <f>IF(B122="","",SUM('1'!S127,'2'!S127,'3'!S127,'4'!S127,'5'!S127,'6'!S127,'7'!S127,'8'!S127,'9'!S127,'10'!S127,'11'!S127,'12'!S127,'13'!S127,'14'!S127,'15'!S127,'16'!S127,'17'!S127,'18'!S127,'19'!S127,'20'!S127))</f>
        <v/>
      </c>
      <c r="D122" s="153" t="str">
        <f>IF(C122="","",SUM('1'!T127,'2'!T127,'3'!T127,'4'!T127,'5'!T127,'6'!T127,'7'!T127,'8'!T127,'9'!T127,'10'!T127,'11'!T127,'12'!T127,'13'!T127,'14'!T127,'15'!T127,'16'!T127,'17'!T127,'18'!T127,'19'!T127,'20'!T127))</f>
        <v/>
      </c>
      <c r="E122" s="154" t="str">
        <f t="shared" si="3"/>
        <v/>
      </c>
      <c r="F122" s="153" t="str">
        <f>IF(E122="","",SUM('1'!V127,'2'!V127,'3'!V127,'4'!V127,'5'!V127,'6'!V127,'7'!V127,'8'!V127,'9'!V127,'10'!V127,'11'!V127,'12'!V127,'13'!V127,'14'!V127,'15'!V127,'16'!V127,'17'!V127,'18'!V127,'19'!V127,'20'!V127))</f>
        <v/>
      </c>
      <c r="G122" s="153" t="str">
        <f t="shared" si="4"/>
        <v/>
      </c>
      <c r="H122" s="153" t="str">
        <f t="shared" si="5"/>
        <v/>
      </c>
      <c r="I122" s="153" t="str">
        <f t="shared" si="6"/>
        <v/>
      </c>
      <c r="J122" s="155" t="str">
        <f t="shared" si="7"/>
        <v/>
      </c>
      <c r="K122" s="156" t="str">
        <f t="shared" si="1"/>
        <v/>
      </c>
      <c r="L122" s="153" t="str">
        <f t="shared" si="8"/>
        <v/>
      </c>
      <c r="M122" s="155" t="str">
        <f t="shared" si="9"/>
        <v/>
      </c>
      <c r="N122" s="155" t="str">
        <f t="shared" si="21"/>
        <v/>
      </c>
      <c r="O122" s="155" t="str">
        <f t="shared" si="23"/>
        <v/>
      </c>
      <c r="P122" s="155" t="str">
        <f t="shared" si="10"/>
        <v/>
      </c>
      <c r="Q122" s="155" t="str">
        <f t="shared" si="25"/>
        <v/>
      </c>
      <c r="R122" s="155" t="str">
        <f t="shared" si="27"/>
        <v/>
      </c>
      <c r="S122" s="155" t="str">
        <f t="shared" si="29"/>
        <v/>
      </c>
      <c r="T122" s="1"/>
      <c r="U122" s="157" t="str">
        <f t="shared" si="11"/>
        <v/>
      </c>
      <c r="V122" s="153" t="str">
        <f t="shared" si="12"/>
        <v/>
      </c>
      <c r="W122" s="158">
        <f t="shared" si="13"/>
        <v>0</v>
      </c>
      <c r="X122" s="1"/>
      <c r="Y122" s="160">
        <f t="shared" si="14"/>
        <v>43555</v>
      </c>
      <c r="Z122" s="1"/>
      <c r="AA122" s="161" t="str">
        <f t="shared" si="15"/>
        <v/>
      </c>
      <c r="AB122" s="162" t="str">
        <f t="shared" si="16"/>
        <v/>
      </c>
      <c r="AC122" s="153" t="str">
        <f t="shared" si="17"/>
        <v/>
      </c>
      <c r="AD122" s="163" t="str">
        <f t="shared" si="18"/>
        <v/>
      </c>
      <c r="AE122" s="155" t="str">
        <f t="shared" si="22"/>
        <v/>
      </c>
      <c r="AF122" s="155" t="str">
        <f t="shared" si="24"/>
        <v/>
      </c>
      <c r="AG122" s="155" t="str">
        <f t="shared" si="19"/>
        <v/>
      </c>
      <c r="AH122" s="155" t="str">
        <f t="shared" si="26"/>
        <v/>
      </c>
      <c r="AI122" s="155" t="str">
        <f t="shared" si="28"/>
        <v/>
      </c>
      <c r="AJ122" s="155" t="str">
        <f t="shared" si="30"/>
        <v/>
      </c>
      <c r="AK122" s="1"/>
      <c r="AL122" s="165" t="str">
        <f t="shared" si="20"/>
        <v/>
      </c>
    </row>
    <row r="123" ht="12.75" customHeight="1">
      <c r="A123" s="1"/>
      <c r="B123" s="152" t="str">
        <f t="shared" si="2"/>
        <v/>
      </c>
      <c r="C123" s="153" t="str">
        <f>IF(B123="","",SUM('1'!S128,'2'!S128,'3'!S128,'4'!S128,'5'!S128,'6'!S128,'7'!S128,'8'!S128,'9'!S128,'10'!S128,'11'!S128,'12'!S128,'13'!S128,'14'!S128,'15'!S128,'16'!S128,'17'!S128,'18'!S128,'19'!S128,'20'!S128))</f>
        <v/>
      </c>
      <c r="D123" s="153" t="str">
        <f>IF(C123="","",SUM('1'!T128,'2'!T128,'3'!T128,'4'!T128,'5'!T128,'6'!T128,'7'!T128,'8'!T128,'9'!T128,'10'!T128,'11'!T128,'12'!T128,'13'!T128,'14'!T128,'15'!T128,'16'!T128,'17'!T128,'18'!T128,'19'!T128,'20'!T128))</f>
        <v/>
      </c>
      <c r="E123" s="154" t="str">
        <f t="shared" si="3"/>
        <v/>
      </c>
      <c r="F123" s="153" t="str">
        <f>IF(E123="","",SUM('1'!V128,'2'!V128,'3'!V128,'4'!V128,'5'!V128,'6'!V128,'7'!V128,'8'!V128,'9'!V128,'10'!V128,'11'!V128,'12'!V128,'13'!V128,'14'!V128,'15'!V128,'16'!V128,'17'!V128,'18'!V128,'19'!V128,'20'!V128))</f>
        <v/>
      </c>
      <c r="G123" s="153" t="str">
        <f t="shared" si="4"/>
        <v/>
      </c>
      <c r="H123" s="153" t="str">
        <f t="shared" si="5"/>
        <v/>
      </c>
      <c r="I123" s="153" t="str">
        <f t="shared" si="6"/>
        <v/>
      </c>
      <c r="J123" s="155" t="str">
        <f t="shared" si="7"/>
        <v/>
      </c>
      <c r="K123" s="156" t="str">
        <f t="shared" si="1"/>
        <v/>
      </c>
      <c r="L123" s="153" t="str">
        <f t="shared" si="8"/>
        <v/>
      </c>
      <c r="M123" s="155" t="str">
        <f t="shared" si="9"/>
        <v/>
      </c>
      <c r="N123" s="155" t="str">
        <f t="shared" si="21"/>
        <v/>
      </c>
      <c r="O123" s="155" t="str">
        <f t="shared" si="23"/>
        <v/>
      </c>
      <c r="P123" s="155" t="str">
        <f t="shared" si="10"/>
        <v/>
      </c>
      <c r="Q123" s="155" t="str">
        <f t="shared" si="25"/>
        <v/>
      </c>
      <c r="R123" s="155" t="str">
        <f t="shared" si="27"/>
        <v/>
      </c>
      <c r="S123" s="155" t="str">
        <f t="shared" si="29"/>
        <v/>
      </c>
      <c r="T123" s="155" t="str">
        <f t="shared" ref="T123:T220" si="31">IF(B123="","",IF(L3=0,0,POWER(L123/L3,1/10)-1))</f>
        <v/>
      </c>
      <c r="U123" s="157" t="str">
        <f t="shared" si="11"/>
        <v/>
      </c>
      <c r="V123" s="153" t="str">
        <f t="shared" si="12"/>
        <v/>
      </c>
      <c r="W123" s="158">
        <f t="shared" si="13"/>
        <v>0</v>
      </c>
      <c r="X123" s="1"/>
      <c r="Y123" s="160">
        <f t="shared" si="14"/>
        <v>43555</v>
      </c>
      <c r="Z123" s="1"/>
      <c r="AA123" s="161" t="str">
        <f t="shared" si="15"/>
        <v/>
      </c>
      <c r="AB123" s="162" t="str">
        <f t="shared" si="16"/>
        <v/>
      </c>
      <c r="AC123" s="153" t="str">
        <f t="shared" si="17"/>
        <v/>
      </c>
      <c r="AD123" s="163" t="str">
        <f t="shared" si="18"/>
        <v/>
      </c>
      <c r="AE123" s="155" t="str">
        <f t="shared" si="22"/>
        <v/>
      </c>
      <c r="AF123" s="155" t="str">
        <f t="shared" si="24"/>
        <v/>
      </c>
      <c r="AG123" s="155" t="str">
        <f t="shared" si="19"/>
        <v/>
      </c>
      <c r="AH123" s="155" t="str">
        <f t="shared" si="26"/>
        <v/>
      </c>
      <c r="AI123" s="155" t="str">
        <f t="shared" si="28"/>
        <v/>
      </c>
      <c r="AJ123" s="155" t="str">
        <f t="shared" si="30"/>
        <v/>
      </c>
      <c r="AK123" s="155" t="str">
        <f t="shared" ref="AK123:AK220" si="32">IF(B123="","",IF(AC3=0,0,POWER(AC123/AC3,1/10)-1))</f>
        <v/>
      </c>
      <c r="AL123" s="165" t="str">
        <f t="shared" si="20"/>
        <v/>
      </c>
    </row>
    <row r="124" ht="12.75" customHeight="1">
      <c r="A124" s="1"/>
      <c r="B124" s="152" t="str">
        <f t="shared" si="2"/>
        <v/>
      </c>
      <c r="C124" s="153" t="str">
        <f>IF(B124="","",SUM('1'!S129,'2'!S129,'3'!S129,'4'!S129,'5'!S129,'6'!S129,'7'!S129,'8'!S129,'9'!S129,'10'!S129,'11'!S129,'12'!S129,'13'!S129,'14'!S129,'15'!S129,'16'!S129,'17'!S129,'18'!S129,'19'!S129,'20'!S129))</f>
        <v/>
      </c>
      <c r="D124" s="153" t="str">
        <f>IF(C124="","",SUM('1'!T129,'2'!T129,'3'!T129,'4'!T129,'5'!T129,'6'!T129,'7'!T129,'8'!T129,'9'!T129,'10'!T129,'11'!T129,'12'!T129,'13'!T129,'14'!T129,'15'!T129,'16'!T129,'17'!T129,'18'!T129,'19'!T129,'20'!T129))</f>
        <v/>
      </c>
      <c r="E124" s="154" t="str">
        <f t="shared" si="3"/>
        <v/>
      </c>
      <c r="F124" s="153" t="str">
        <f>IF(E124="","",SUM('1'!V129,'2'!V129,'3'!V129,'4'!V129,'5'!V129,'6'!V129,'7'!V129,'8'!V129,'9'!V129,'10'!V129,'11'!V129,'12'!V129,'13'!V129,'14'!V129,'15'!V129,'16'!V129,'17'!V129,'18'!V129,'19'!V129,'20'!V129))</f>
        <v/>
      </c>
      <c r="G124" s="153" t="str">
        <f t="shared" si="4"/>
        <v/>
      </c>
      <c r="H124" s="153" t="str">
        <f t="shared" si="5"/>
        <v/>
      </c>
      <c r="I124" s="153" t="str">
        <f t="shared" si="6"/>
        <v/>
      </c>
      <c r="J124" s="155" t="str">
        <f t="shared" si="7"/>
        <v/>
      </c>
      <c r="K124" s="156" t="str">
        <f t="shared" si="1"/>
        <v/>
      </c>
      <c r="L124" s="153" t="str">
        <f t="shared" si="8"/>
        <v/>
      </c>
      <c r="M124" s="155" t="str">
        <f t="shared" si="9"/>
        <v/>
      </c>
      <c r="N124" s="155" t="str">
        <f t="shared" si="21"/>
        <v/>
      </c>
      <c r="O124" s="155" t="str">
        <f t="shared" si="23"/>
        <v/>
      </c>
      <c r="P124" s="155" t="str">
        <f t="shared" si="10"/>
        <v/>
      </c>
      <c r="Q124" s="155" t="str">
        <f t="shared" si="25"/>
        <v/>
      </c>
      <c r="R124" s="155" t="str">
        <f t="shared" si="27"/>
        <v/>
      </c>
      <c r="S124" s="155" t="str">
        <f t="shared" si="29"/>
        <v/>
      </c>
      <c r="T124" s="155" t="str">
        <f t="shared" si="31"/>
        <v/>
      </c>
      <c r="U124" s="157" t="str">
        <f t="shared" si="11"/>
        <v/>
      </c>
      <c r="V124" s="153" t="str">
        <f t="shared" si="12"/>
        <v/>
      </c>
      <c r="W124" s="158">
        <f t="shared" si="13"/>
        <v>0</v>
      </c>
      <c r="X124" s="1"/>
      <c r="Y124" s="160">
        <f t="shared" si="14"/>
        <v>43555</v>
      </c>
      <c r="Z124" s="1"/>
      <c r="AA124" s="161" t="str">
        <f t="shared" si="15"/>
        <v/>
      </c>
      <c r="AB124" s="162" t="str">
        <f t="shared" si="16"/>
        <v/>
      </c>
      <c r="AC124" s="153" t="str">
        <f t="shared" si="17"/>
        <v/>
      </c>
      <c r="AD124" s="163" t="str">
        <f t="shared" si="18"/>
        <v/>
      </c>
      <c r="AE124" s="155" t="str">
        <f t="shared" si="22"/>
        <v/>
      </c>
      <c r="AF124" s="155" t="str">
        <f t="shared" si="24"/>
        <v/>
      </c>
      <c r="AG124" s="155" t="str">
        <f t="shared" si="19"/>
        <v/>
      </c>
      <c r="AH124" s="155" t="str">
        <f t="shared" si="26"/>
        <v/>
      </c>
      <c r="AI124" s="155" t="str">
        <f t="shared" si="28"/>
        <v/>
      </c>
      <c r="AJ124" s="155" t="str">
        <f t="shared" si="30"/>
        <v/>
      </c>
      <c r="AK124" s="155" t="str">
        <f t="shared" si="32"/>
        <v/>
      </c>
      <c r="AL124" s="165" t="str">
        <f t="shared" si="20"/>
        <v/>
      </c>
    </row>
    <row r="125" ht="12.75" customHeight="1">
      <c r="A125" s="1"/>
      <c r="B125" s="152" t="str">
        <f t="shared" si="2"/>
        <v/>
      </c>
      <c r="C125" s="153" t="str">
        <f>IF(B125="","",SUM('1'!S130,'2'!S130,'3'!S130,'4'!S130,'5'!S130,'6'!S130,'7'!S130,'8'!S130,'9'!S130,'10'!S130,'11'!S130,'12'!S130,'13'!S130,'14'!S130,'15'!S130,'16'!S130,'17'!S130,'18'!S130,'19'!S130,'20'!S130))</f>
        <v/>
      </c>
      <c r="D125" s="153" t="str">
        <f>IF(C125="","",SUM('1'!T130,'2'!T130,'3'!T130,'4'!T130,'5'!T130,'6'!T130,'7'!T130,'8'!T130,'9'!T130,'10'!T130,'11'!T130,'12'!T130,'13'!T130,'14'!T130,'15'!T130,'16'!T130,'17'!T130,'18'!T130,'19'!T130,'20'!T130))</f>
        <v/>
      </c>
      <c r="E125" s="154" t="str">
        <f t="shared" si="3"/>
        <v/>
      </c>
      <c r="F125" s="153" t="str">
        <f>IF(E125="","",SUM('1'!V130,'2'!V130,'3'!V130,'4'!V130,'5'!V130,'6'!V130,'7'!V130,'8'!V130,'9'!V130,'10'!V130,'11'!V130,'12'!V130,'13'!V130,'14'!V130,'15'!V130,'16'!V130,'17'!V130,'18'!V130,'19'!V130,'20'!V130))</f>
        <v/>
      </c>
      <c r="G125" s="153" t="str">
        <f t="shared" si="4"/>
        <v/>
      </c>
      <c r="H125" s="153" t="str">
        <f t="shared" si="5"/>
        <v/>
      </c>
      <c r="I125" s="153" t="str">
        <f t="shared" si="6"/>
        <v/>
      </c>
      <c r="J125" s="155" t="str">
        <f t="shared" si="7"/>
        <v/>
      </c>
      <c r="K125" s="156" t="str">
        <f t="shared" si="1"/>
        <v/>
      </c>
      <c r="L125" s="153" t="str">
        <f t="shared" si="8"/>
        <v/>
      </c>
      <c r="M125" s="155" t="str">
        <f t="shared" si="9"/>
        <v/>
      </c>
      <c r="N125" s="155" t="str">
        <f t="shared" si="21"/>
        <v/>
      </c>
      <c r="O125" s="155" t="str">
        <f t="shared" si="23"/>
        <v/>
      </c>
      <c r="P125" s="155" t="str">
        <f t="shared" si="10"/>
        <v/>
      </c>
      <c r="Q125" s="155" t="str">
        <f t="shared" si="25"/>
        <v/>
      </c>
      <c r="R125" s="155" t="str">
        <f t="shared" si="27"/>
        <v/>
      </c>
      <c r="S125" s="155" t="str">
        <f t="shared" si="29"/>
        <v/>
      </c>
      <c r="T125" s="155" t="str">
        <f t="shared" si="31"/>
        <v/>
      </c>
      <c r="U125" s="157" t="str">
        <f t="shared" si="11"/>
        <v/>
      </c>
      <c r="V125" s="153" t="str">
        <f t="shared" si="12"/>
        <v/>
      </c>
      <c r="W125" s="158">
        <f t="shared" si="13"/>
        <v>0</v>
      </c>
      <c r="X125" s="1"/>
      <c r="Y125" s="160">
        <f t="shared" si="14"/>
        <v>43555</v>
      </c>
      <c r="Z125" s="1"/>
      <c r="AA125" s="161" t="str">
        <f t="shared" si="15"/>
        <v/>
      </c>
      <c r="AB125" s="162" t="str">
        <f t="shared" si="16"/>
        <v/>
      </c>
      <c r="AC125" s="153" t="str">
        <f t="shared" si="17"/>
        <v/>
      </c>
      <c r="AD125" s="163" t="str">
        <f t="shared" si="18"/>
        <v/>
      </c>
      <c r="AE125" s="155" t="str">
        <f t="shared" si="22"/>
        <v/>
      </c>
      <c r="AF125" s="155" t="str">
        <f t="shared" si="24"/>
        <v/>
      </c>
      <c r="AG125" s="155" t="str">
        <f t="shared" si="19"/>
        <v/>
      </c>
      <c r="AH125" s="155" t="str">
        <f t="shared" si="26"/>
        <v/>
      </c>
      <c r="AI125" s="155" t="str">
        <f t="shared" si="28"/>
        <v/>
      </c>
      <c r="AJ125" s="155" t="str">
        <f t="shared" si="30"/>
        <v/>
      </c>
      <c r="AK125" s="155" t="str">
        <f t="shared" si="32"/>
        <v/>
      </c>
      <c r="AL125" s="165" t="str">
        <f t="shared" si="20"/>
        <v/>
      </c>
    </row>
    <row r="126" ht="12.75" customHeight="1">
      <c r="A126" s="1"/>
      <c r="B126" s="152" t="str">
        <f t="shared" si="2"/>
        <v/>
      </c>
      <c r="C126" s="153" t="str">
        <f>IF(B126="","",SUM('1'!S131,'2'!S131,'3'!S131,'4'!S131,'5'!S131,'6'!S131,'7'!S131,'8'!S131,'9'!S131,'10'!S131,'11'!S131,'12'!S131,'13'!S131,'14'!S131,'15'!S131,'16'!S131,'17'!S131,'18'!S131,'19'!S131,'20'!S131))</f>
        <v/>
      </c>
      <c r="D126" s="153" t="str">
        <f>IF(C126="","",SUM('1'!T131,'2'!T131,'3'!T131,'4'!T131,'5'!T131,'6'!T131,'7'!T131,'8'!T131,'9'!T131,'10'!T131,'11'!T131,'12'!T131,'13'!T131,'14'!T131,'15'!T131,'16'!T131,'17'!T131,'18'!T131,'19'!T131,'20'!T131))</f>
        <v/>
      </c>
      <c r="E126" s="154" t="str">
        <f t="shared" si="3"/>
        <v/>
      </c>
      <c r="F126" s="153" t="str">
        <f>IF(E126="","",SUM('1'!V131,'2'!V131,'3'!V131,'4'!V131,'5'!V131,'6'!V131,'7'!V131,'8'!V131,'9'!V131,'10'!V131,'11'!V131,'12'!V131,'13'!V131,'14'!V131,'15'!V131,'16'!V131,'17'!V131,'18'!V131,'19'!V131,'20'!V131))</f>
        <v/>
      </c>
      <c r="G126" s="153" t="str">
        <f t="shared" si="4"/>
        <v/>
      </c>
      <c r="H126" s="153" t="str">
        <f t="shared" si="5"/>
        <v/>
      </c>
      <c r="I126" s="153" t="str">
        <f t="shared" si="6"/>
        <v/>
      </c>
      <c r="J126" s="155" t="str">
        <f t="shared" si="7"/>
        <v/>
      </c>
      <c r="K126" s="156" t="str">
        <f t="shared" si="1"/>
        <v/>
      </c>
      <c r="L126" s="153" t="str">
        <f t="shared" si="8"/>
        <v/>
      </c>
      <c r="M126" s="155" t="str">
        <f t="shared" si="9"/>
        <v/>
      </c>
      <c r="N126" s="155" t="str">
        <f t="shared" si="21"/>
        <v/>
      </c>
      <c r="O126" s="155" t="str">
        <f t="shared" si="23"/>
        <v/>
      </c>
      <c r="P126" s="155" t="str">
        <f t="shared" si="10"/>
        <v/>
      </c>
      <c r="Q126" s="155" t="str">
        <f t="shared" si="25"/>
        <v/>
      </c>
      <c r="R126" s="155" t="str">
        <f t="shared" si="27"/>
        <v/>
      </c>
      <c r="S126" s="155" t="str">
        <f t="shared" si="29"/>
        <v/>
      </c>
      <c r="T126" s="155" t="str">
        <f t="shared" si="31"/>
        <v/>
      </c>
      <c r="U126" s="157" t="str">
        <f t="shared" si="11"/>
        <v/>
      </c>
      <c r="V126" s="153" t="str">
        <f t="shared" si="12"/>
        <v/>
      </c>
      <c r="W126" s="158">
        <f t="shared" si="13"/>
        <v>0</v>
      </c>
      <c r="X126" s="1"/>
      <c r="Y126" s="160">
        <f t="shared" si="14"/>
        <v>43555</v>
      </c>
      <c r="Z126" s="1"/>
      <c r="AA126" s="161" t="str">
        <f t="shared" si="15"/>
        <v/>
      </c>
      <c r="AB126" s="162" t="str">
        <f t="shared" si="16"/>
        <v/>
      </c>
      <c r="AC126" s="153" t="str">
        <f t="shared" si="17"/>
        <v/>
      </c>
      <c r="AD126" s="163" t="str">
        <f t="shared" si="18"/>
        <v/>
      </c>
      <c r="AE126" s="155" t="str">
        <f t="shared" si="22"/>
        <v/>
      </c>
      <c r="AF126" s="155" t="str">
        <f t="shared" si="24"/>
        <v/>
      </c>
      <c r="AG126" s="155" t="str">
        <f t="shared" si="19"/>
        <v/>
      </c>
      <c r="AH126" s="155" t="str">
        <f t="shared" si="26"/>
        <v/>
      </c>
      <c r="AI126" s="155" t="str">
        <f t="shared" si="28"/>
        <v/>
      </c>
      <c r="AJ126" s="155" t="str">
        <f t="shared" si="30"/>
        <v/>
      </c>
      <c r="AK126" s="155" t="str">
        <f t="shared" si="32"/>
        <v/>
      </c>
      <c r="AL126" s="165" t="str">
        <f t="shared" si="20"/>
        <v/>
      </c>
    </row>
    <row r="127" ht="12.75" customHeight="1">
      <c r="A127" s="1"/>
      <c r="B127" s="152" t="str">
        <f t="shared" si="2"/>
        <v/>
      </c>
      <c r="C127" s="153" t="str">
        <f>IF(B127="","",SUM('1'!S132,'2'!S132,'3'!S132,'4'!S132,'5'!S132,'6'!S132,'7'!S132,'8'!S132,'9'!S132,'10'!S132,'11'!S132,'12'!S132,'13'!S132,'14'!S132,'15'!S132,'16'!S132,'17'!S132,'18'!S132,'19'!S132,'20'!S132))</f>
        <v/>
      </c>
      <c r="D127" s="153" t="str">
        <f>IF(C127="","",SUM('1'!T132,'2'!T132,'3'!T132,'4'!T132,'5'!T132,'6'!T132,'7'!T132,'8'!T132,'9'!T132,'10'!T132,'11'!T132,'12'!T132,'13'!T132,'14'!T132,'15'!T132,'16'!T132,'17'!T132,'18'!T132,'19'!T132,'20'!T132))</f>
        <v/>
      </c>
      <c r="E127" s="154" t="str">
        <f t="shared" si="3"/>
        <v/>
      </c>
      <c r="F127" s="153" t="str">
        <f>IF(E127="","",SUM('1'!V132,'2'!V132,'3'!V132,'4'!V132,'5'!V132,'6'!V132,'7'!V132,'8'!V132,'9'!V132,'10'!V132,'11'!V132,'12'!V132,'13'!V132,'14'!V132,'15'!V132,'16'!V132,'17'!V132,'18'!V132,'19'!V132,'20'!V132))</f>
        <v/>
      </c>
      <c r="G127" s="153" t="str">
        <f t="shared" si="4"/>
        <v/>
      </c>
      <c r="H127" s="153" t="str">
        <f t="shared" si="5"/>
        <v/>
      </c>
      <c r="I127" s="153" t="str">
        <f t="shared" si="6"/>
        <v/>
      </c>
      <c r="J127" s="155" t="str">
        <f t="shared" si="7"/>
        <v/>
      </c>
      <c r="K127" s="156" t="str">
        <f t="shared" si="1"/>
        <v/>
      </c>
      <c r="L127" s="153" t="str">
        <f t="shared" si="8"/>
        <v/>
      </c>
      <c r="M127" s="155" t="str">
        <f t="shared" si="9"/>
        <v/>
      </c>
      <c r="N127" s="155" t="str">
        <f t="shared" si="21"/>
        <v/>
      </c>
      <c r="O127" s="155" t="str">
        <f t="shared" si="23"/>
        <v/>
      </c>
      <c r="P127" s="155" t="str">
        <f t="shared" si="10"/>
        <v/>
      </c>
      <c r="Q127" s="155" t="str">
        <f t="shared" si="25"/>
        <v/>
      </c>
      <c r="R127" s="155" t="str">
        <f t="shared" si="27"/>
        <v/>
      </c>
      <c r="S127" s="155" t="str">
        <f t="shared" si="29"/>
        <v/>
      </c>
      <c r="T127" s="155" t="str">
        <f t="shared" si="31"/>
        <v/>
      </c>
      <c r="U127" s="157" t="str">
        <f t="shared" si="11"/>
        <v/>
      </c>
      <c r="V127" s="153" t="str">
        <f t="shared" si="12"/>
        <v/>
      </c>
      <c r="W127" s="158">
        <f t="shared" si="13"/>
        <v>0</v>
      </c>
      <c r="X127" s="1"/>
      <c r="Y127" s="160">
        <f t="shared" si="14"/>
        <v>43555</v>
      </c>
      <c r="Z127" s="1"/>
      <c r="AA127" s="161" t="str">
        <f t="shared" si="15"/>
        <v/>
      </c>
      <c r="AB127" s="162" t="str">
        <f t="shared" si="16"/>
        <v/>
      </c>
      <c r="AC127" s="153" t="str">
        <f t="shared" si="17"/>
        <v/>
      </c>
      <c r="AD127" s="163" t="str">
        <f t="shared" si="18"/>
        <v/>
      </c>
      <c r="AE127" s="155" t="str">
        <f t="shared" si="22"/>
        <v/>
      </c>
      <c r="AF127" s="155" t="str">
        <f t="shared" si="24"/>
        <v/>
      </c>
      <c r="AG127" s="155" t="str">
        <f t="shared" si="19"/>
        <v/>
      </c>
      <c r="AH127" s="155" t="str">
        <f t="shared" si="26"/>
        <v/>
      </c>
      <c r="AI127" s="155" t="str">
        <f t="shared" si="28"/>
        <v/>
      </c>
      <c r="AJ127" s="155" t="str">
        <f t="shared" si="30"/>
        <v/>
      </c>
      <c r="AK127" s="155" t="str">
        <f t="shared" si="32"/>
        <v/>
      </c>
      <c r="AL127" s="165" t="str">
        <f t="shared" si="20"/>
        <v/>
      </c>
    </row>
    <row r="128" ht="12.75" customHeight="1">
      <c r="A128" s="1"/>
      <c r="B128" s="152" t="str">
        <f t="shared" si="2"/>
        <v/>
      </c>
      <c r="C128" s="153" t="str">
        <f>IF(B128="","",SUM('1'!S133,'2'!S133,'3'!S133,'4'!S133,'5'!S133,'6'!S133,'7'!S133,'8'!S133,'9'!S133,'10'!S133,'11'!S133,'12'!S133,'13'!S133,'14'!S133,'15'!S133,'16'!S133,'17'!S133,'18'!S133,'19'!S133,'20'!S133))</f>
        <v/>
      </c>
      <c r="D128" s="153" t="str">
        <f>IF(C128="","",SUM('1'!T133,'2'!T133,'3'!T133,'4'!T133,'5'!T133,'6'!T133,'7'!T133,'8'!T133,'9'!T133,'10'!T133,'11'!T133,'12'!T133,'13'!T133,'14'!T133,'15'!T133,'16'!T133,'17'!T133,'18'!T133,'19'!T133,'20'!T133))</f>
        <v/>
      </c>
      <c r="E128" s="154" t="str">
        <f t="shared" si="3"/>
        <v/>
      </c>
      <c r="F128" s="153" t="str">
        <f>IF(E128="","",SUM('1'!V133,'2'!V133,'3'!V133,'4'!V133,'5'!V133,'6'!V133,'7'!V133,'8'!V133,'9'!V133,'10'!V133,'11'!V133,'12'!V133,'13'!V133,'14'!V133,'15'!V133,'16'!V133,'17'!V133,'18'!V133,'19'!V133,'20'!V133))</f>
        <v/>
      </c>
      <c r="G128" s="153" t="str">
        <f t="shared" si="4"/>
        <v/>
      </c>
      <c r="H128" s="153" t="str">
        <f t="shared" si="5"/>
        <v/>
      </c>
      <c r="I128" s="153" t="str">
        <f t="shared" si="6"/>
        <v/>
      </c>
      <c r="J128" s="155" t="str">
        <f t="shared" si="7"/>
        <v/>
      </c>
      <c r="K128" s="156" t="str">
        <f t="shared" si="1"/>
        <v/>
      </c>
      <c r="L128" s="153" t="str">
        <f t="shared" si="8"/>
        <v/>
      </c>
      <c r="M128" s="155" t="str">
        <f t="shared" si="9"/>
        <v/>
      </c>
      <c r="N128" s="155" t="str">
        <f t="shared" si="21"/>
        <v/>
      </c>
      <c r="O128" s="155" t="str">
        <f t="shared" si="23"/>
        <v/>
      </c>
      <c r="P128" s="155" t="str">
        <f t="shared" si="10"/>
        <v/>
      </c>
      <c r="Q128" s="155" t="str">
        <f t="shared" si="25"/>
        <v/>
      </c>
      <c r="R128" s="155" t="str">
        <f t="shared" si="27"/>
        <v/>
      </c>
      <c r="S128" s="155" t="str">
        <f t="shared" si="29"/>
        <v/>
      </c>
      <c r="T128" s="155" t="str">
        <f t="shared" si="31"/>
        <v/>
      </c>
      <c r="U128" s="157" t="str">
        <f t="shared" si="11"/>
        <v/>
      </c>
      <c r="V128" s="153" t="str">
        <f t="shared" si="12"/>
        <v/>
      </c>
      <c r="W128" s="158">
        <f t="shared" si="13"/>
        <v>0</v>
      </c>
      <c r="X128" s="1"/>
      <c r="Y128" s="160">
        <f t="shared" si="14"/>
        <v>43555</v>
      </c>
      <c r="Z128" s="1"/>
      <c r="AA128" s="161" t="str">
        <f t="shared" si="15"/>
        <v/>
      </c>
      <c r="AB128" s="162" t="str">
        <f t="shared" si="16"/>
        <v/>
      </c>
      <c r="AC128" s="153" t="str">
        <f t="shared" si="17"/>
        <v/>
      </c>
      <c r="AD128" s="163" t="str">
        <f t="shared" si="18"/>
        <v/>
      </c>
      <c r="AE128" s="155" t="str">
        <f t="shared" si="22"/>
        <v/>
      </c>
      <c r="AF128" s="155" t="str">
        <f t="shared" si="24"/>
        <v/>
      </c>
      <c r="AG128" s="155" t="str">
        <f t="shared" si="19"/>
        <v/>
      </c>
      <c r="AH128" s="155" t="str">
        <f t="shared" si="26"/>
        <v/>
      </c>
      <c r="AI128" s="155" t="str">
        <f t="shared" si="28"/>
        <v/>
      </c>
      <c r="AJ128" s="155" t="str">
        <f t="shared" si="30"/>
        <v/>
      </c>
      <c r="AK128" s="155" t="str">
        <f t="shared" si="32"/>
        <v/>
      </c>
      <c r="AL128" s="165" t="str">
        <f t="shared" si="20"/>
        <v/>
      </c>
    </row>
    <row r="129" ht="12.75" customHeight="1">
      <c r="A129" s="1"/>
      <c r="B129" s="152" t="str">
        <f t="shared" si="2"/>
        <v/>
      </c>
      <c r="C129" s="153" t="str">
        <f>IF(B129="","",SUM('1'!S134,'2'!S134,'3'!S134,'4'!S134,'5'!S134,'6'!S134,'7'!S134,'8'!S134,'9'!S134,'10'!S134,'11'!S134,'12'!S134,'13'!S134,'14'!S134,'15'!S134,'16'!S134,'17'!S134,'18'!S134,'19'!S134,'20'!S134))</f>
        <v/>
      </c>
      <c r="D129" s="153" t="str">
        <f>IF(C129="","",SUM('1'!T134,'2'!T134,'3'!T134,'4'!T134,'5'!T134,'6'!T134,'7'!T134,'8'!T134,'9'!T134,'10'!T134,'11'!T134,'12'!T134,'13'!T134,'14'!T134,'15'!T134,'16'!T134,'17'!T134,'18'!T134,'19'!T134,'20'!T134))</f>
        <v/>
      </c>
      <c r="E129" s="154" t="str">
        <f t="shared" si="3"/>
        <v/>
      </c>
      <c r="F129" s="153" t="str">
        <f>IF(E129="","",SUM('1'!V134,'2'!V134,'3'!V134,'4'!V134,'5'!V134,'6'!V134,'7'!V134,'8'!V134,'9'!V134,'10'!V134,'11'!V134,'12'!V134,'13'!V134,'14'!V134,'15'!V134,'16'!V134,'17'!V134,'18'!V134,'19'!V134,'20'!V134))</f>
        <v/>
      </c>
      <c r="G129" s="153" t="str">
        <f t="shared" si="4"/>
        <v/>
      </c>
      <c r="H129" s="153" t="str">
        <f t="shared" si="5"/>
        <v/>
      </c>
      <c r="I129" s="153" t="str">
        <f t="shared" si="6"/>
        <v/>
      </c>
      <c r="J129" s="155" t="str">
        <f t="shared" si="7"/>
        <v/>
      </c>
      <c r="K129" s="156" t="str">
        <f t="shared" si="1"/>
        <v/>
      </c>
      <c r="L129" s="153" t="str">
        <f t="shared" si="8"/>
        <v/>
      </c>
      <c r="M129" s="155" t="str">
        <f t="shared" si="9"/>
        <v/>
      </c>
      <c r="N129" s="155" t="str">
        <f t="shared" si="21"/>
        <v/>
      </c>
      <c r="O129" s="155" t="str">
        <f t="shared" si="23"/>
        <v/>
      </c>
      <c r="P129" s="155" t="str">
        <f t="shared" si="10"/>
        <v/>
      </c>
      <c r="Q129" s="155" t="str">
        <f t="shared" si="25"/>
        <v/>
      </c>
      <c r="R129" s="155" t="str">
        <f t="shared" si="27"/>
        <v/>
      </c>
      <c r="S129" s="155" t="str">
        <f t="shared" si="29"/>
        <v/>
      </c>
      <c r="T129" s="155" t="str">
        <f t="shared" si="31"/>
        <v/>
      </c>
      <c r="U129" s="157" t="str">
        <f t="shared" si="11"/>
        <v/>
      </c>
      <c r="V129" s="153" t="str">
        <f t="shared" si="12"/>
        <v/>
      </c>
      <c r="W129" s="158">
        <f t="shared" si="13"/>
        <v>0</v>
      </c>
      <c r="X129" s="1"/>
      <c r="Y129" s="160">
        <f t="shared" si="14"/>
        <v>43555</v>
      </c>
      <c r="Z129" s="1"/>
      <c r="AA129" s="161" t="str">
        <f t="shared" si="15"/>
        <v/>
      </c>
      <c r="AB129" s="162" t="str">
        <f t="shared" si="16"/>
        <v/>
      </c>
      <c r="AC129" s="153" t="str">
        <f t="shared" si="17"/>
        <v/>
      </c>
      <c r="AD129" s="163" t="str">
        <f t="shared" si="18"/>
        <v/>
      </c>
      <c r="AE129" s="155" t="str">
        <f t="shared" si="22"/>
        <v/>
      </c>
      <c r="AF129" s="155" t="str">
        <f t="shared" si="24"/>
        <v/>
      </c>
      <c r="AG129" s="155" t="str">
        <f t="shared" si="19"/>
        <v/>
      </c>
      <c r="AH129" s="155" t="str">
        <f t="shared" si="26"/>
        <v/>
      </c>
      <c r="AI129" s="155" t="str">
        <f t="shared" si="28"/>
        <v/>
      </c>
      <c r="AJ129" s="155" t="str">
        <f t="shared" si="30"/>
        <v/>
      </c>
      <c r="AK129" s="155" t="str">
        <f t="shared" si="32"/>
        <v/>
      </c>
      <c r="AL129" s="165" t="str">
        <f t="shared" si="20"/>
        <v/>
      </c>
    </row>
    <row r="130" ht="12.75" customHeight="1">
      <c r="A130" s="1"/>
      <c r="B130" s="152" t="str">
        <f t="shared" si="2"/>
        <v/>
      </c>
      <c r="C130" s="153" t="str">
        <f>IF(B130="","",SUM('1'!S135,'2'!S135,'3'!S135,'4'!S135,'5'!S135,'6'!S135,'7'!S135,'8'!S135,'9'!S135,'10'!S135,'11'!S135,'12'!S135,'13'!S135,'14'!S135,'15'!S135,'16'!S135,'17'!S135,'18'!S135,'19'!S135,'20'!S135))</f>
        <v/>
      </c>
      <c r="D130" s="153" t="str">
        <f>IF(C130="","",SUM('1'!T135,'2'!T135,'3'!T135,'4'!T135,'5'!T135,'6'!T135,'7'!T135,'8'!T135,'9'!T135,'10'!T135,'11'!T135,'12'!T135,'13'!T135,'14'!T135,'15'!T135,'16'!T135,'17'!T135,'18'!T135,'19'!T135,'20'!T135))</f>
        <v/>
      </c>
      <c r="E130" s="154" t="str">
        <f t="shared" si="3"/>
        <v/>
      </c>
      <c r="F130" s="153" t="str">
        <f>IF(E130="","",SUM('1'!V135,'2'!V135,'3'!V135,'4'!V135,'5'!V135,'6'!V135,'7'!V135,'8'!V135,'9'!V135,'10'!V135,'11'!V135,'12'!V135,'13'!V135,'14'!V135,'15'!V135,'16'!V135,'17'!V135,'18'!V135,'19'!V135,'20'!V135))</f>
        <v/>
      </c>
      <c r="G130" s="153" t="str">
        <f t="shared" si="4"/>
        <v/>
      </c>
      <c r="H130" s="153" t="str">
        <f t="shared" si="5"/>
        <v/>
      </c>
      <c r="I130" s="153" t="str">
        <f t="shared" si="6"/>
        <v/>
      </c>
      <c r="J130" s="155" t="str">
        <f t="shared" si="7"/>
        <v/>
      </c>
      <c r="K130" s="156" t="str">
        <f t="shared" si="1"/>
        <v/>
      </c>
      <c r="L130" s="153" t="str">
        <f t="shared" si="8"/>
        <v/>
      </c>
      <c r="M130" s="155" t="str">
        <f t="shared" si="9"/>
        <v/>
      </c>
      <c r="N130" s="155" t="str">
        <f t="shared" si="21"/>
        <v/>
      </c>
      <c r="O130" s="155" t="str">
        <f t="shared" si="23"/>
        <v/>
      </c>
      <c r="P130" s="155" t="str">
        <f t="shared" si="10"/>
        <v/>
      </c>
      <c r="Q130" s="155" t="str">
        <f t="shared" si="25"/>
        <v/>
      </c>
      <c r="R130" s="155" t="str">
        <f t="shared" si="27"/>
        <v/>
      </c>
      <c r="S130" s="155" t="str">
        <f t="shared" si="29"/>
        <v/>
      </c>
      <c r="T130" s="155" t="str">
        <f t="shared" si="31"/>
        <v/>
      </c>
      <c r="U130" s="157" t="str">
        <f t="shared" si="11"/>
        <v/>
      </c>
      <c r="V130" s="153" t="str">
        <f t="shared" si="12"/>
        <v/>
      </c>
      <c r="W130" s="158">
        <f t="shared" si="13"/>
        <v>0</v>
      </c>
      <c r="X130" s="1"/>
      <c r="Y130" s="160">
        <f t="shared" si="14"/>
        <v>43555</v>
      </c>
      <c r="Z130" s="1"/>
      <c r="AA130" s="161" t="str">
        <f t="shared" si="15"/>
        <v/>
      </c>
      <c r="AB130" s="162" t="str">
        <f t="shared" si="16"/>
        <v/>
      </c>
      <c r="AC130" s="153" t="str">
        <f t="shared" si="17"/>
        <v/>
      </c>
      <c r="AD130" s="163" t="str">
        <f t="shared" si="18"/>
        <v/>
      </c>
      <c r="AE130" s="155" t="str">
        <f t="shared" si="22"/>
        <v/>
      </c>
      <c r="AF130" s="155" t="str">
        <f t="shared" si="24"/>
        <v/>
      </c>
      <c r="AG130" s="155" t="str">
        <f t="shared" si="19"/>
        <v/>
      </c>
      <c r="AH130" s="155" t="str">
        <f t="shared" si="26"/>
        <v/>
      </c>
      <c r="AI130" s="155" t="str">
        <f t="shared" si="28"/>
        <v/>
      </c>
      <c r="AJ130" s="155" t="str">
        <f t="shared" si="30"/>
        <v/>
      </c>
      <c r="AK130" s="155" t="str">
        <f t="shared" si="32"/>
        <v/>
      </c>
      <c r="AL130" s="165" t="str">
        <f t="shared" si="20"/>
        <v/>
      </c>
    </row>
    <row r="131" ht="12.75" customHeight="1">
      <c r="A131" s="1"/>
      <c r="B131" s="152" t="str">
        <f t="shared" si="2"/>
        <v/>
      </c>
      <c r="C131" s="153" t="str">
        <f>IF(B131="","",SUM('1'!S136,'2'!S136,'3'!S136,'4'!S136,'5'!S136,'6'!S136,'7'!S136,'8'!S136,'9'!S136,'10'!S136,'11'!S136,'12'!S136,'13'!S136,'14'!S136,'15'!S136,'16'!S136,'17'!S136,'18'!S136,'19'!S136,'20'!S136))</f>
        <v/>
      </c>
      <c r="D131" s="153" t="str">
        <f>IF(C131="","",SUM('1'!T136,'2'!T136,'3'!T136,'4'!T136,'5'!T136,'6'!T136,'7'!T136,'8'!T136,'9'!T136,'10'!T136,'11'!T136,'12'!T136,'13'!T136,'14'!T136,'15'!T136,'16'!T136,'17'!T136,'18'!T136,'19'!T136,'20'!T136))</f>
        <v/>
      </c>
      <c r="E131" s="154" t="str">
        <f t="shared" si="3"/>
        <v/>
      </c>
      <c r="F131" s="153" t="str">
        <f>IF(E131="","",SUM('1'!V136,'2'!V136,'3'!V136,'4'!V136,'5'!V136,'6'!V136,'7'!V136,'8'!V136,'9'!V136,'10'!V136,'11'!V136,'12'!V136,'13'!V136,'14'!V136,'15'!V136,'16'!V136,'17'!V136,'18'!V136,'19'!V136,'20'!V136))</f>
        <v/>
      </c>
      <c r="G131" s="153" t="str">
        <f t="shared" si="4"/>
        <v/>
      </c>
      <c r="H131" s="153" t="str">
        <f t="shared" si="5"/>
        <v/>
      </c>
      <c r="I131" s="153" t="str">
        <f t="shared" si="6"/>
        <v/>
      </c>
      <c r="J131" s="155" t="str">
        <f t="shared" si="7"/>
        <v/>
      </c>
      <c r="K131" s="156" t="str">
        <f t="shared" si="1"/>
        <v/>
      </c>
      <c r="L131" s="153" t="str">
        <f t="shared" si="8"/>
        <v/>
      </c>
      <c r="M131" s="155" t="str">
        <f t="shared" si="9"/>
        <v/>
      </c>
      <c r="N131" s="155" t="str">
        <f t="shared" si="21"/>
        <v/>
      </c>
      <c r="O131" s="155" t="str">
        <f t="shared" si="23"/>
        <v/>
      </c>
      <c r="P131" s="155" t="str">
        <f t="shared" si="10"/>
        <v/>
      </c>
      <c r="Q131" s="155" t="str">
        <f t="shared" si="25"/>
        <v/>
      </c>
      <c r="R131" s="155" t="str">
        <f t="shared" si="27"/>
        <v/>
      </c>
      <c r="S131" s="155" t="str">
        <f t="shared" si="29"/>
        <v/>
      </c>
      <c r="T131" s="155" t="str">
        <f t="shared" si="31"/>
        <v/>
      </c>
      <c r="U131" s="157" t="str">
        <f t="shared" si="11"/>
        <v/>
      </c>
      <c r="V131" s="153" t="str">
        <f t="shared" si="12"/>
        <v/>
      </c>
      <c r="W131" s="158">
        <f t="shared" si="13"/>
        <v>0</v>
      </c>
      <c r="X131" s="1"/>
      <c r="Y131" s="160">
        <f t="shared" si="14"/>
        <v>43555</v>
      </c>
      <c r="Z131" s="1"/>
      <c r="AA131" s="161" t="str">
        <f t="shared" si="15"/>
        <v/>
      </c>
      <c r="AB131" s="162" t="str">
        <f t="shared" si="16"/>
        <v/>
      </c>
      <c r="AC131" s="153" t="str">
        <f t="shared" si="17"/>
        <v/>
      </c>
      <c r="AD131" s="163" t="str">
        <f t="shared" si="18"/>
        <v/>
      </c>
      <c r="AE131" s="155" t="str">
        <f t="shared" si="22"/>
        <v/>
      </c>
      <c r="AF131" s="155" t="str">
        <f t="shared" si="24"/>
        <v/>
      </c>
      <c r="AG131" s="155" t="str">
        <f t="shared" si="19"/>
        <v/>
      </c>
      <c r="AH131" s="155" t="str">
        <f t="shared" si="26"/>
        <v/>
      </c>
      <c r="AI131" s="155" t="str">
        <f t="shared" si="28"/>
        <v/>
      </c>
      <c r="AJ131" s="155" t="str">
        <f t="shared" si="30"/>
        <v/>
      </c>
      <c r="AK131" s="155" t="str">
        <f t="shared" si="32"/>
        <v/>
      </c>
      <c r="AL131" s="165" t="str">
        <f t="shared" si="20"/>
        <v/>
      </c>
    </row>
    <row r="132" ht="12.75" customHeight="1">
      <c r="A132" s="1"/>
      <c r="B132" s="152" t="str">
        <f t="shared" si="2"/>
        <v/>
      </c>
      <c r="C132" s="153" t="str">
        <f>IF(B132="","",SUM('1'!S137,'2'!S137,'3'!S137,'4'!S137,'5'!S137,'6'!S137,'7'!S137,'8'!S137,'9'!S137,'10'!S137,'11'!S137,'12'!S137,'13'!S137,'14'!S137,'15'!S137,'16'!S137,'17'!S137,'18'!S137,'19'!S137,'20'!S137))</f>
        <v/>
      </c>
      <c r="D132" s="153" t="str">
        <f>IF(C132="","",SUM('1'!T137,'2'!T137,'3'!T137,'4'!T137,'5'!T137,'6'!T137,'7'!T137,'8'!T137,'9'!T137,'10'!T137,'11'!T137,'12'!T137,'13'!T137,'14'!T137,'15'!T137,'16'!T137,'17'!T137,'18'!T137,'19'!T137,'20'!T137))</f>
        <v/>
      </c>
      <c r="E132" s="154" t="str">
        <f t="shared" si="3"/>
        <v/>
      </c>
      <c r="F132" s="153" t="str">
        <f>IF(E132="","",SUM('1'!V137,'2'!V137,'3'!V137,'4'!V137,'5'!V137,'6'!V137,'7'!V137,'8'!V137,'9'!V137,'10'!V137,'11'!V137,'12'!V137,'13'!V137,'14'!V137,'15'!V137,'16'!V137,'17'!V137,'18'!V137,'19'!V137,'20'!V137))</f>
        <v/>
      </c>
      <c r="G132" s="153" t="str">
        <f t="shared" si="4"/>
        <v/>
      </c>
      <c r="H132" s="153" t="str">
        <f t="shared" si="5"/>
        <v/>
      </c>
      <c r="I132" s="153" t="str">
        <f t="shared" si="6"/>
        <v/>
      </c>
      <c r="J132" s="155" t="str">
        <f t="shared" si="7"/>
        <v/>
      </c>
      <c r="K132" s="156" t="str">
        <f t="shared" si="1"/>
        <v/>
      </c>
      <c r="L132" s="153" t="str">
        <f t="shared" si="8"/>
        <v/>
      </c>
      <c r="M132" s="155" t="str">
        <f t="shared" si="9"/>
        <v/>
      </c>
      <c r="N132" s="155" t="str">
        <f t="shared" si="21"/>
        <v/>
      </c>
      <c r="O132" s="155" t="str">
        <f t="shared" si="23"/>
        <v/>
      </c>
      <c r="P132" s="155" t="str">
        <f t="shared" si="10"/>
        <v/>
      </c>
      <c r="Q132" s="155" t="str">
        <f t="shared" si="25"/>
        <v/>
      </c>
      <c r="R132" s="155" t="str">
        <f t="shared" si="27"/>
        <v/>
      </c>
      <c r="S132" s="155" t="str">
        <f t="shared" si="29"/>
        <v/>
      </c>
      <c r="T132" s="155" t="str">
        <f t="shared" si="31"/>
        <v/>
      </c>
      <c r="U132" s="157" t="str">
        <f t="shared" si="11"/>
        <v/>
      </c>
      <c r="V132" s="153" t="str">
        <f t="shared" si="12"/>
        <v/>
      </c>
      <c r="W132" s="158">
        <f t="shared" si="13"/>
        <v>0</v>
      </c>
      <c r="X132" s="1"/>
      <c r="Y132" s="160">
        <f t="shared" si="14"/>
        <v>43555</v>
      </c>
      <c r="Z132" s="1"/>
      <c r="AA132" s="161" t="str">
        <f t="shared" si="15"/>
        <v/>
      </c>
      <c r="AB132" s="162" t="str">
        <f t="shared" si="16"/>
        <v/>
      </c>
      <c r="AC132" s="153" t="str">
        <f t="shared" si="17"/>
        <v/>
      </c>
      <c r="AD132" s="163" t="str">
        <f t="shared" si="18"/>
        <v/>
      </c>
      <c r="AE132" s="155" t="str">
        <f t="shared" si="22"/>
        <v/>
      </c>
      <c r="AF132" s="155" t="str">
        <f t="shared" si="24"/>
        <v/>
      </c>
      <c r="AG132" s="155" t="str">
        <f t="shared" si="19"/>
        <v/>
      </c>
      <c r="AH132" s="155" t="str">
        <f t="shared" si="26"/>
        <v/>
      </c>
      <c r="AI132" s="155" t="str">
        <f t="shared" si="28"/>
        <v/>
      </c>
      <c r="AJ132" s="155" t="str">
        <f t="shared" si="30"/>
        <v/>
      </c>
      <c r="AK132" s="155" t="str">
        <f t="shared" si="32"/>
        <v/>
      </c>
      <c r="AL132" s="165" t="str">
        <f t="shared" si="20"/>
        <v/>
      </c>
    </row>
    <row r="133" ht="12.75" customHeight="1">
      <c r="A133" s="1"/>
      <c r="B133" s="152" t="str">
        <f t="shared" si="2"/>
        <v/>
      </c>
      <c r="C133" s="153" t="str">
        <f>IF(B133="","",SUM('1'!S138,'2'!S138,'3'!S138,'4'!S138,'5'!S138,'6'!S138,'7'!S138,'8'!S138,'9'!S138,'10'!S138,'11'!S138,'12'!S138,'13'!S138,'14'!S138,'15'!S138,'16'!S138,'17'!S138,'18'!S138,'19'!S138,'20'!S138))</f>
        <v/>
      </c>
      <c r="D133" s="153" t="str">
        <f>IF(C133="","",SUM('1'!T138,'2'!T138,'3'!T138,'4'!T138,'5'!T138,'6'!T138,'7'!T138,'8'!T138,'9'!T138,'10'!T138,'11'!T138,'12'!T138,'13'!T138,'14'!T138,'15'!T138,'16'!T138,'17'!T138,'18'!T138,'19'!T138,'20'!T138))</f>
        <v/>
      </c>
      <c r="E133" s="154" t="str">
        <f t="shared" si="3"/>
        <v/>
      </c>
      <c r="F133" s="153" t="str">
        <f>IF(E133="","",SUM('1'!V138,'2'!V138,'3'!V138,'4'!V138,'5'!V138,'6'!V138,'7'!V138,'8'!V138,'9'!V138,'10'!V138,'11'!V138,'12'!V138,'13'!V138,'14'!V138,'15'!V138,'16'!V138,'17'!V138,'18'!V138,'19'!V138,'20'!V138))</f>
        <v/>
      </c>
      <c r="G133" s="153" t="str">
        <f t="shared" si="4"/>
        <v/>
      </c>
      <c r="H133" s="153" t="str">
        <f t="shared" si="5"/>
        <v/>
      </c>
      <c r="I133" s="153" t="str">
        <f t="shared" si="6"/>
        <v/>
      </c>
      <c r="J133" s="155" t="str">
        <f t="shared" si="7"/>
        <v/>
      </c>
      <c r="K133" s="156" t="str">
        <f t="shared" si="1"/>
        <v/>
      </c>
      <c r="L133" s="153" t="str">
        <f t="shared" si="8"/>
        <v/>
      </c>
      <c r="M133" s="155" t="str">
        <f t="shared" si="9"/>
        <v/>
      </c>
      <c r="N133" s="155" t="str">
        <f t="shared" si="21"/>
        <v/>
      </c>
      <c r="O133" s="155" t="str">
        <f t="shared" si="23"/>
        <v/>
      </c>
      <c r="P133" s="155" t="str">
        <f t="shared" si="10"/>
        <v/>
      </c>
      <c r="Q133" s="155" t="str">
        <f t="shared" si="25"/>
        <v/>
      </c>
      <c r="R133" s="155" t="str">
        <f t="shared" si="27"/>
        <v/>
      </c>
      <c r="S133" s="155" t="str">
        <f t="shared" si="29"/>
        <v/>
      </c>
      <c r="T133" s="155" t="str">
        <f t="shared" si="31"/>
        <v/>
      </c>
      <c r="U133" s="157" t="str">
        <f t="shared" si="11"/>
        <v/>
      </c>
      <c r="V133" s="153" t="str">
        <f t="shared" si="12"/>
        <v/>
      </c>
      <c r="W133" s="158">
        <f t="shared" si="13"/>
        <v>0</v>
      </c>
      <c r="X133" s="1"/>
      <c r="Y133" s="160">
        <f t="shared" si="14"/>
        <v>43555</v>
      </c>
      <c r="Z133" s="1"/>
      <c r="AA133" s="161" t="str">
        <f t="shared" si="15"/>
        <v/>
      </c>
      <c r="AB133" s="162" t="str">
        <f t="shared" si="16"/>
        <v/>
      </c>
      <c r="AC133" s="153" t="str">
        <f t="shared" si="17"/>
        <v/>
      </c>
      <c r="AD133" s="163" t="str">
        <f t="shared" si="18"/>
        <v/>
      </c>
      <c r="AE133" s="155" t="str">
        <f t="shared" si="22"/>
        <v/>
      </c>
      <c r="AF133" s="155" t="str">
        <f t="shared" si="24"/>
        <v/>
      </c>
      <c r="AG133" s="155" t="str">
        <f t="shared" si="19"/>
        <v/>
      </c>
      <c r="AH133" s="155" t="str">
        <f t="shared" si="26"/>
        <v/>
      </c>
      <c r="AI133" s="155" t="str">
        <f t="shared" si="28"/>
        <v/>
      </c>
      <c r="AJ133" s="155" t="str">
        <f t="shared" si="30"/>
        <v/>
      </c>
      <c r="AK133" s="155" t="str">
        <f t="shared" si="32"/>
        <v/>
      </c>
      <c r="AL133" s="165" t="str">
        <f t="shared" si="20"/>
        <v/>
      </c>
    </row>
    <row r="134" ht="12.75" customHeight="1">
      <c r="A134" s="1"/>
      <c r="B134" s="152" t="str">
        <f t="shared" si="2"/>
        <v/>
      </c>
      <c r="C134" s="153" t="str">
        <f>IF(B134="","",SUM('1'!S139,'2'!S139,'3'!S139,'4'!S139,'5'!S139,'6'!S139,'7'!S139,'8'!S139,'9'!S139,'10'!S139,'11'!S139,'12'!S139,'13'!S139,'14'!S139,'15'!S139,'16'!S139,'17'!S139,'18'!S139,'19'!S139,'20'!S139))</f>
        <v/>
      </c>
      <c r="D134" s="153" t="str">
        <f>IF(C134="","",SUM('1'!T139,'2'!T139,'3'!T139,'4'!T139,'5'!T139,'6'!T139,'7'!T139,'8'!T139,'9'!T139,'10'!T139,'11'!T139,'12'!T139,'13'!T139,'14'!T139,'15'!T139,'16'!T139,'17'!T139,'18'!T139,'19'!T139,'20'!T139))</f>
        <v/>
      </c>
      <c r="E134" s="154" t="str">
        <f t="shared" si="3"/>
        <v/>
      </c>
      <c r="F134" s="153" t="str">
        <f>IF(E134="","",SUM('1'!V139,'2'!V139,'3'!V139,'4'!V139,'5'!V139,'6'!V139,'7'!V139,'8'!V139,'9'!V139,'10'!V139,'11'!V139,'12'!V139,'13'!V139,'14'!V139,'15'!V139,'16'!V139,'17'!V139,'18'!V139,'19'!V139,'20'!V139))</f>
        <v/>
      </c>
      <c r="G134" s="153" t="str">
        <f t="shared" si="4"/>
        <v/>
      </c>
      <c r="H134" s="153" t="str">
        <f t="shared" si="5"/>
        <v/>
      </c>
      <c r="I134" s="153" t="str">
        <f t="shared" si="6"/>
        <v/>
      </c>
      <c r="J134" s="155" t="str">
        <f t="shared" si="7"/>
        <v/>
      </c>
      <c r="K134" s="156" t="str">
        <f t="shared" si="1"/>
        <v/>
      </c>
      <c r="L134" s="153" t="str">
        <f t="shared" si="8"/>
        <v/>
      </c>
      <c r="M134" s="155" t="str">
        <f t="shared" si="9"/>
        <v/>
      </c>
      <c r="N134" s="155" t="str">
        <f t="shared" si="21"/>
        <v/>
      </c>
      <c r="O134" s="155" t="str">
        <f t="shared" si="23"/>
        <v/>
      </c>
      <c r="P134" s="155" t="str">
        <f t="shared" si="10"/>
        <v/>
      </c>
      <c r="Q134" s="155" t="str">
        <f t="shared" si="25"/>
        <v/>
      </c>
      <c r="R134" s="155" t="str">
        <f t="shared" si="27"/>
        <v/>
      </c>
      <c r="S134" s="155" t="str">
        <f t="shared" si="29"/>
        <v/>
      </c>
      <c r="T134" s="155" t="str">
        <f t="shared" si="31"/>
        <v/>
      </c>
      <c r="U134" s="157" t="str">
        <f t="shared" si="11"/>
        <v/>
      </c>
      <c r="V134" s="153" t="str">
        <f t="shared" si="12"/>
        <v/>
      </c>
      <c r="W134" s="158">
        <f t="shared" si="13"/>
        <v>0</v>
      </c>
      <c r="X134" s="1"/>
      <c r="Y134" s="160">
        <f t="shared" si="14"/>
        <v>43555</v>
      </c>
      <c r="Z134" s="1"/>
      <c r="AA134" s="161" t="str">
        <f t="shared" si="15"/>
        <v/>
      </c>
      <c r="AB134" s="162" t="str">
        <f t="shared" si="16"/>
        <v/>
      </c>
      <c r="AC134" s="153" t="str">
        <f t="shared" si="17"/>
        <v/>
      </c>
      <c r="AD134" s="163" t="str">
        <f t="shared" si="18"/>
        <v/>
      </c>
      <c r="AE134" s="155" t="str">
        <f t="shared" si="22"/>
        <v/>
      </c>
      <c r="AF134" s="155" t="str">
        <f t="shared" si="24"/>
        <v/>
      </c>
      <c r="AG134" s="155" t="str">
        <f t="shared" si="19"/>
        <v/>
      </c>
      <c r="AH134" s="155" t="str">
        <f t="shared" si="26"/>
        <v/>
      </c>
      <c r="AI134" s="155" t="str">
        <f t="shared" si="28"/>
        <v/>
      </c>
      <c r="AJ134" s="155" t="str">
        <f t="shared" si="30"/>
        <v/>
      </c>
      <c r="AK134" s="155" t="str">
        <f t="shared" si="32"/>
        <v/>
      </c>
      <c r="AL134" s="165" t="str">
        <f t="shared" si="20"/>
        <v/>
      </c>
    </row>
    <row r="135" ht="12.75" customHeight="1">
      <c r="A135" s="1"/>
      <c r="B135" s="152" t="str">
        <f t="shared" si="2"/>
        <v/>
      </c>
      <c r="C135" s="153" t="str">
        <f>IF(B135="","",SUM('1'!S140,'2'!S140,'3'!S140,'4'!S140,'5'!S140,'6'!S140,'7'!S140,'8'!S140,'9'!S140,'10'!S140,'11'!S140,'12'!S140,'13'!S140,'14'!S140,'15'!S140,'16'!S140,'17'!S140,'18'!S140,'19'!S140,'20'!S140))</f>
        <v/>
      </c>
      <c r="D135" s="153" t="str">
        <f>IF(C135="","",SUM('1'!T140,'2'!T140,'3'!T140,'4'!T140,'5'!T140,'6'!T140,'7'!T140,'8'!T140,'9'!T140,'10'!T140,'11'!T140,'12'!T140,'13'!T140,'14'!T140,'15'!T140,'16'!T140,'17'!T140,'18'!T140,'19'!T140,'20'!T140))</f>
        <v/>
      </c>
      <c r="E135" s="154" t="str">
        <f t="shared" si="3"/>
        <v/>
      </c>
      <c r="F135" s="153" t="str">
        <f>IF(E135="","",SUM('1'!V140,'2'!V140,'3'!V140,'4'!V140,'5'!V140,'6'!V140,'7'!V140,'8'!V140,'9'!V140,'10'!V140,'11'!V140,'12'!V140,'13'!V140,'14'!V140,'15'!V140,'16'!V140,'17'!V140,'18'!V140,'19'!V140,'20'!V140))</f>
        <v/>
      </c>
      <c r="G135" s="153" t="str">
        <f t="shared" si="4"/>
        <v/>
      </c>
      <c r="H135" s="153" t="str">
        <f t="shared" si="5"/>
        <v/>
      </c>
      <c r="I135" s="153" t="str">
        <f t="shared" si="6"/>
        <v/>
      </c>
      <c r="J135" s="155" t="str">
        <f t="shared" si="7"/>
        <v/>
      </c>
      <c r="K135" s="156" t="str">
        <f t="shared" si="1"/>
        <v/>
      </c>
      <c r="L135" s="153" t="str">
        <f t="shared" si="8"/>
        <v/>
      </c>
      <c r="M135" s="155" t="str">
        <f t="shared" si="9"/>
        <v/>
      </c>
      <c r="N135" s="155" t="str">
        <f t="shared" si="21"/>
        <v/>
      </c>
      <c r="O135" s="155" t="str">
        <f t="shared" si="23"/>
        <v/>
      </c>
      <c r="P135" s="155" t="str">
        <f t="shared" si="10"/>
        <v/>
      </c>
      <c r="Q135" s="155" t="str">
        <f t="shared" si="25"/>
        <v/>
      </c>
      <c r="R135" s="155" t="str">
        <f t="shared" si="27"/>
        <v/>
      </c>
      <c r="S135" s="155" t="str">
        <f t="shared" si="29"/>
        <v/>
      </c>
      <c r="T135" s="155" t="str">
        <f t="shared" si="31"/>
        <v/>
      </c>
      <c r="U135" s="157" t="str">
        <f t="shared" si="11"/>
        <v/>
      </c>
      <c r="V135" s="153" t="str">
        <f t="shared" si="12"/>
        <v/>
      </c>
      <c r="W135" s="158">
        <f t="shared" si="13"/>
        <v>0</v>
      </c>
      <c r="X135" s="1"/>
      <c r="Y135" s="160">
        <f t="shared" si="14"/>
        <v>43555</v>
      </c>
      <c r="Z135" s="1"/>
      <c r="AA135" s="161" t="str">
        <f t="shared" si="15"/>
        <v/>
      </c>
      <c r="AB135" s="162" t="str">
        <f t="shared" si="16"/>
        <v/>
      </c>
      <c r="AC135" s="153" t="str">
        <f t="shared" si="17"/>
        <v/>
      </c>
      <c r="AD135" s="163" t="str">
        <f t="shared" si="18"/>
        <v/>
      </c>
      <c r="AE135" s="155" t="str">
        <f t="shared" si="22"/>
        <v/>
      </c>
      <c r="AF135" s="155" t="str">
        <f t="shared" si="24"/>
        <v/>
      </c>
      <c r="AG135" s="155" t="str">
        <f t="shared" si="19"/>
        <v/>
      </c>
      <c r="AH135" s="155" t="str">
        <f t="shared" si="26"/>
        <v/>
      </c>
      <c r="AI135" s="155" t="str">
        <f t="shared" si="28"/>
        <v/>
      </c>
      <c r="AJ135" s="155" t="str">
        <f t="shared" si="30"/>
        <v/>
      </c>
      <c r="AK135" s="155" t="str">
        <f t="shared" si="32"/>
        <v/>
      </c>
      <c r="AL135" s="165" t="str">
        <f t="shared" si="20"/>
        <v/>
      </c>
    </row>
    <row r="136" ht="12.75" customHeight="1">
      <c r="A136" s="1"/>
      <c r="B136" s="152" t="str">
        <f t="shared" si="2"/>
        <v/>
      </c>
      <c r="C136" s="153" t="str">
        <f>IF(B136="","",SUM('1'!S141,'2'!S141,'3'!S141,'4'!S141,'5'!S141,'6'!S141,'7'!S141,'8'!S141,'9'!S141,'10'!S141,'11'!S141,'12'!S141,'13'!S141,'14'!S141,'15'!S141,'16'!S141,'17'!S141,'18'!S141,'19'!S141,'20'!S141))</f>
        <v/>
      </c>
      <c r="D136" s="153" t="str">
        <f>IF(C136="","",SUM('1'!T141,'2'!T141,'3'!T141,'4'!T141,'5'!T141,'6'!T141,'7'!T141,'8'!T141,'9'!T141,'10'!T141,'11'!T141,'12'!T141,'13'!T141,'14'!T141,'15'!T141,'16'!T141,'17'!T141,'18'!T141,'19'!T141,'20'!T141))</f>
        <v/>
      </c>
      <c r="E136" s="154" t="str">
        <f t="shared" si="3"/>
        <v/>
      </c>
      <c r="F136" s="153" t="str">
        <f>IF(E136="","",SUM('1'!V141,'2'!V141,'3'!V141,'4'!V141,'5'!V141,'6'!V141,'7'!V141,'8'!V141,'9'!V141,'10'!V141,'11'!V141,'12'!V141,'13'!V141,'14'!V141,'15'!V141,'16'!V141,'17'!V141,'18'!V141,'19'!V141,'20'!V141))</f>
        <v/>
      </c>
      <c r="G136" s="153" t="str">
        <f t="shared" si="4"/>
        <v/>
      </c>
      <c r="H136" s="153" t="str">
        <f t="shared" si="5"/>
        <v/>
      </c>
      <c r="I136" s="153" t="str">
        <f t="shared" si="6"/>
        <v/>
      </c>
      <c r="J136" s="155" t="str">
        <f t="shared" si="7"/>
        <v/>
      </c>
      <c r="K136" s="156" t="str">
        <f t="shared" si="1"/>
        <v/>
      </c>
      <c r="L136" s="153" t="str">
        <f t="shared" si="8"/>
        <v/>
      </c>
      <c r="M136" s="155" t="str">
        <f t="shared" si="9"/>
        <v/>
      </c>
      <c r="N136" s="155" t="str">
        <f t="shared" si="21"/>
        <v/>
      </c>
      <c r="O136" s="155" t="str">
        <f t="shared" si="23"/>
        <v/>
      </c>
      <c r="P136" s="155" t="str">
        <f t="shared" si="10"/>
        <v/>
      </c>
      <c r="Q136" s="155" t="str">
        <f t="shared" si="25"/>
        <v/>
      </c>
      <c r="R136" s="155" t="str">
        <f t="shared" si="27"/>
        <v/>
      </c>
      <c r="S136" s="155" t="str">
        <f t="shared" si="29"/>
        <v/>
      </c>
      <c r="T136" s="155" t="str">
        <f t="shared" si="31"/>
        <v/>
      </c>
      <c r="U136" s="157" t="str">
        <f t="shared" si="11"/>
        <v/>
      </c>
      <c r="V136" s="153" t="str">
        <f t="shared" si="12"/>
        <v/>
      </c>
      <c r="W136" s="158">
        <f t="shared" si="13"/>
        <v>0</v>
      </c>
      <c r="X136" s="1"/>
      <c r="Y136" s="160">
        <f t="shared" si="14"/>
        <v>43555</v>
      </c>
      <c r="Z136" s="1"/>
      <c r="AA136" s="161" t="str">
        <f t="shared" si="15"/>
        <v/>
      </c>
      <c r="AB136" s="162" t="str">
        <f t="shared" si="16"/>
        <v/>
      </c>
      <c r="AC136" s="153" t="str">
        <f t="shared" si="17"/>
        <v/>
      </c>
      <c r="AD136" s="163" t="str">
        <f t="shared" si="18"/>
        <v/>
      </c>
      <c r="AE136" s="155" t="str">
        <f t="shared" si="22"/>
        <v/>
      </c>
      <c r="AF136" s="155" t="str">
        <f t="shared" si="24"/>
        <v/>
      </c>
      <c r="AG136" s="155" t="str">
        <f t="shared" si="19"/>
        <v/>
      </c>
      <c r="AH136" s="155" t="str">
        <f t="shared" si="26"/>
        <v/>
      </c>
      <c r="AI136" s="155" t="str">
        <f t="shared" si="28"/>
        <v/>
      </c>
      <c r="AJ136" s="155" t="str">
        <f t="shared" si="30"/>
        <v/>
      </c>
      <c r="AK136" s="155" t="str">
        <f t="shared" si="32"/>
        <v/>
      </c>
      <c r="AL136" s="165" t="str">
        <f t="shared" si="20"/>
        <v/>
      </c>
    </row>
    <row r="137" ht="12.75" customHeight="1">
      <c r="A137" s="1"/>
      <c r="B137" s="152" t="str">
        <f t="shared" si="2"/>
        <v/>
      </c>
      <c r="C137" s="153" t="str">
        <f>IF(B137="","",SUM('1'!S142,'2'!S142,'3'!S142,'4'!S142,'5'!S142,'6'!S142,'7'!S142,'8'!S142,'9'!S142,'10'!S142,'11'!S142,'12'!S142,'13'!S142,'14'!S142,'15'!S142,'16'!S142,'17'!S142,'18'!S142,'19'!S142,'20'!S142))</f>
        <v/>
      </c>
      <c r="D137" s="153" t="str">
        <f>IF(C137="","",SUM('1'!T142,'2'!T142,'3'!T142,'4'!T142,'5'!T142,'6'!T142,'7'!T142,'8'!T142,'9'!T142,'10'!T142,'11'!T142,'12'!T142,'13'!T142,'14'!T142,'15'!T142,'16'!T142,'17'!T142,'18'!T142,'19'!T142,'20'!T142))</f>
        <v/>
      </c>
      <c r="E137" s="154" t="str">
        <f t="shared" si="3"/>
        <v/>
      </c>
      <c r="F137" s="153" t="str">
        <f>IF(E137="","",SUM('1'!V142,'2'!V142,'3'!V142,'4'!V142,'5'!V142,'6'!V142,'7'!V142,'8'!V142,'9'!V142,'10'!V142,'11'!V142,'12'!V142,'13'!V142,'14'!V142,'15'!V142,'16'!V142,'17'!V142,'18'!V142,'19'!V142,'20'!V142))</f>
        <v/>
      </c>
      <c r="G137" s="153" t="str">
        <f t="shared" si="4"/>
        <v/>
      </c>
      <c r="H137" s="153" t="str">
        <f t="shared" si="5"/>
        <v/>
      </c>
      <c r="I137" s="153" t="str">
        <f t="shared" si="6"/>
        <v/>
      </c>
      <c r="J137" s="155" t="str">
        <f t="shared" si="7"/>
        <v/>
      </c>
      <c r="K137" s="156" t="str">
        <f t="shared" si="1"/>
        <v/>
      </c>
      <c r="L137" s="153" t="str">
        <f t="shared" si="8"/>
        <v/>
      </c>
      <c r="M137" s="155" t="str">
        <f t="shared" si="9"/>
        <v/>
      </c>
      <c r="N137" s="155" t="str">
        <f t="shared" si="21"/>
        <v/>
      </c>
      <c r="O137" s="155" t="str">
        <f t="shared" si="23"/>
        <v/>
      </c>
      <c r="P137" s="155" t="str">
        <f t="shared" si="10"/>
        <v/>
      </c>
      <c r="Q137" s="155" t="str">
        <f t="shared" si="25"/>
        <v/>
      </c>
      <c r="R137" s="155" t="str">
        <f t="shared" si="27"/>
        <v/>
      </c>
      <c r="S137" s="155" t="str">
        <f t="shared" si="29"/>
        <v/>
      </c>
      <c r="T137" s="155" t="str">
        <f t="shared" si="31"/>
        <v/>
      </c>
      <c r="U137" s="157" t="str">
        <f t="shared" si="11"/>
        <v/>
      </c>
      <c r="V137" s="153" t="str">
        <f t="shared" si="12"/>
        <v/>
      </c>
      <c r="W137" s="158">
        <f t="shared" si="13"/>
        <v>0</v>
      </c>
      <c r="X137" s="1"/>
      <c r="Y137" s="160">
        <f t="shared" si="14"/>
        <v>43555</v>
      </c>
      <c r="Z137" s="1"/>
      <c r="AA137" s="161" t="str">
        <f t="shared" si="15"/>
        <v/>
      </c>
      <c r="AB137" s="162" t="str">
        <f t="shared" si="16"/>
        <v/>
      </c>
      <c r="AC137" s="153" t="str">
        <f t="shared" si="17"/>
        <v/>
      </c>
      <c r="AD137" s="163" t="str">
        <f t="shared" si="18"/>
        <v/>
      </c>
      <c r="AE137" s="155" t="str">
        <f t="shared" si="22"/>
        <v/>
      </c>
      <c r="AF137" s="155" t="str">
        <f t="shared" si="24"/>
        <v/>
      </c>
      <c r="AG137" s="155" t="str">
        <f t="shared" si="19"/>
        <v/>
      </c>
      <c r="AH137" s="155" t="str">
        <f t="shared" si="26"/>
        <v/>
      </c>
      <c r="AI137" s="155" t="str">
        <f t="shared" si="28"/>
        <v/>
      </c>
      <c r="AJ137" s="155" t="str">
        <f t="shared" si="30"/>
        <v/>
      </c>
      <c r="AK137" s="155" t="str">
        <f t="shared" si="32"/>
        <v/>
      </c>
      <c r="AL137" s="165" t="str">
        <f t="shared" si="20"/>
        <v/>
      </c>
    </row>
    <row r="138" ht="12.75" customHeight="1">
      <c r="A138" s="1"/>
      <c r="B138" s="152" t="str">
        <f t="shared" si="2"/>
        <v/>
      </c>
      <c r="C138" s="153" t="str">
        <f>IF(B138="","",SUM('1'!S143,'2'!S143,'3'!S143,'4'!S143,'5'!S143,'6'!S143,'7'!S143,'8'!S143,'9'!S143,'10'!S143,'11'!S143,'12'!S143,'13'!S143,'14'!S143,'15'!S143,'16'!S143,'17'!S143,'18'!S143,'19'!S143,'20'!S143))</f>
        <v/>
      </c>
      <c r="D138" s="153" t="str">
        <f>IF(C138="","",SUM('1'!T143,'2'!T143,'3'!T143,'4'!T143,'5'!T143,'6'!T143,'7'!T143,'8'!T143,'9'!T143,'10'!T143,'11'!T143,'12'!T143,'13'!T143,'14'!T143,'15'!T143,'16'!T143,'17'!T143,'18'!T143,'19'!T143,'20'!T143))</f>
        <v/>
      </c>
      <c r="E138" s="154" t="str">
        <f t="shared" si="3"/>
        <v/>
      </c>
      <c r="F138" s="153" t="str">
        <f>IF(E138="","",SUM('1'!V143,'2'!V143,'3'!V143,'4'!V143,'5'!V143,'6'!V143,'7'!V143,'8'!V143,'9'!V143,'10'!V143,'11'!V143,'12'!V143,'13'!V143,'14'!V143,'15'!V143,'16'!V143,'17'!V143,'18'!V143,'19'!V143,'20'!V143))</f>
        <v/>
      </c>
      <c r="G138" s="153" t="str">
        <f t="shared" si="4"/>
        <v/>
      </c>
      <c r="H138" s="153" t="str">
        <f t="shared" si="5"/>
        <v/>
      </c>
      <c r="I138" s="153" t="str">
        <f t="shared" si="6"/>
        <v/>
      </c>
      <c r="J138" s="155" t="str">
        <f t="shared" si="7"/>
        <v/>
      </c>
      <c r="K138" s="156" t="str">
        <f t="shared" si="1"/>
        <v/>
      </c>
      <c r="L138" s="153" t="str">
        <f t="shared" si="8"/>
        <v/>
      </c>
      <c r="M138" s="155" t="str">
        <f t="shared" si="9"/>
        <v/>
      </c>
      <c r="N138" s="155" t="str">
        <f t="shared" si="21"/>
        <v/>
      </c>
      <c r="O138" s="155" t="str">
        <f t="shared" si="23"/>
        <v/>
      </c>
      <c r="P138" s="155" t="str">
        <f t="shared" si="10"/>
        <v/>
      </c>
      <c r="Q138" s="155" t="str">
        <f t="shared" si="25"/>
        <v/>
      </c>
      <c r="R138" s="155" t="str">
        <f t="shared" si="27"/>
        <v/>
      </c>
      <c r="S138" s="155" t="str">
        <f t="shared" si="29"/>
        <v/>
      </c>
      <c r="T138" s="155" t="str">
        <f t="shared" si="31"/>
        <v/>
      </c>
      <c r="U138" s="157" t="str">
        <f t="shared" si="11"/>
        <v/>
      </c>
      <c r="V138" s="153" t="str">
        <f t="shared" si="12"/>
        <v/>
      </c>
      <c r="W138" s="158">
        <f t="shared" si="13"/>
        <v>0</v>
      </c>
      <c r="X138" s="1"/>
      <c r="Y138" s="160">
        <f t="shared" si="14"/>
        <v>43555</v>
      </c>
      <c r="Z138" s="1"/>
      <c r="AA138" s="161" t="str">
        <f t="shared" si="15"/>
        <v/>
      </c>
      <c r="AB138" s="162" t="str">
        <f t="shared" si="16"/>
        <v/>
      </c>
      <c r="AC138" s="153" t="str">
        <f t="shared" si="17"/>
        <v/>
      </c>
      <c r="AD138" s="163" t="str">
        <f t="shared" si="18"/>
        <v/>
      </c>
      <c r="AE138" s="155" t="str">
        <f t="shared" si="22"/>
        <v/>
      </c>
      <c r="AF138" s="155" t="str">
        <f t="shared" si="24"/>
        <v/>
      </c>
      <c r="AG138" s="155" t="str">
        <f t="shared" si="19"/>
        <v/>
      </c>
      <c r="AH138" s="155" t="str">
        <f t="shared" si="26"/>
        <v/>
      </c>
      <c r="AI138" s="155" t="str">
        <f t="shared" si="28"/>
        <v/>
      </c>
      <c r="AJ138" s="155" t="str">
        <f t="shared" si="30"/>
        <v/>
      </c>
      <c r="AK138" s="155" t="str">
        <f t="shared" si="32"/>
        <v/>
      </c>
      <c r="AL138" s="165" t="str">
        <f t="shared" si="20"/>
        <v/>
      </c>
    </row>
    <row r="139" ht="12.75" customHeight="1">
      <c r="A139" s="1"/>
      <c r="B139" s="152" t="str">
        <f t="shared" si="2"/>
        <v/>
      </c>
      <c r="C139" s="153" t="str">
        <f>IF(B139="","",SUM('1'!S144,'2'!S144,'3'!S144,'4'!S144,'5'!S144,'6'!S144,'7'!S144,'8'!S144,'9'!S144,'10'!S144,'11'!S144,'12'!S144,'13'!S144,'14'!S144,'15'!S144,'16'!S144,'17'!S144,'18'!S144,'19'!S144,'20'!S144))</f>
        <v/>
      </c>
      <c r="D139" s="153" t="str">
        <f>IF(C139="","",SUM('1'!T144,'2'!T144,'3'!T144,'4'!T144,'5'!T144,'6'!T144,'7'!T144,'8'!T144,'9'!T144,'10'!T144,'11'!T144,'12'!T144,'13'!T144,'14'!T144,'15'!T144,'16'!T144,'17'!T144,'18'!T144,'19'!T144,'20'!T144))</f>
        <v/>
      </c>
      <c r="E139" s="154" t="str">
        <f t="shared" si="3"/>
        <v/>
      </c>
      <c r="F139" s="153" t="str">
        <f>IF(E139="","",SUM('1'!V144,'2'!V144,'3'!V144,'4'!V144,'5'!V144,'6'!V144,'7'!V144,'8'!V144,'9'!V144,'10'!V144,'11'!V144,'12'!V144,'13'!V144,'14'!V144,'15'!V144,'16'!V144,'17'!V144,'18'!V144,'19'!V144,'20'!V144))</f>
        <v/>
      </c>
      <c r="G139" s="153" t="str">
        <f t="shared" si="4"/>
        <v/>
      </c>
      <c r="H139" s="153" t="str">
        <f t="shared" si="5"/>
        <v/>
      </c>
      <c r="I139" s="153" t="str">
        <f t="shared" si="6"/>
        <v/>
      </c>
      <c r="J139" s="155" t="str">
        <f t="shared" si="7"/>
        <v/>
      </c>
      <c r="K139" s="156" t="str">
        <f t="shared" si="1"/>
        <v/>
      </c>
      <c r="L139" s="153" t="str">
        <f t="shared" si="8"/>
        <v/>
      </c>
      <c r="M139" s="155" t="str">
        <f t="shared" si="9"/>
        <v/>
      </c>
      <c r="N139" s="155" t="str">
        <f t="shared" si="21"/>
        <v/>
      </c>
      <c r="O139" s="155" t="str">
        <f t="shared" si="23"/>
        <v/>
      </c>
      <c r="P139" s="155" t="str">
        <f t="shared" si="10"/>
        <v/>
      </c>
      <c r="Q139" s="155" t="str">
        <f t="shared" si="25"/>
        <v/>
      </c>
      <c r="R139" s="155" t="str">
        <f t="shared" si="27"/>
        <v/>
      </c>
      <c r="S139" s="155" t="str">
        <f t="shared" si="29"/>
        <v/>
      </c>
      <c r="T139" s="155" t="str">
        <f t="shared" si="31"/>
        <v/>
      </c>
      <c r="U139" s="157" t="str">
        <f t="shared" si="11"/>
        <v/>
      </c>
      <c r="V139" s="153" t="str">
        <f t="shared" si="12"/>
        <v/>
      </c>
      <c r="W139" s="158">
        <f t="shared" si="13"/>
        <v>0</v>
      </c>
      <c r="X139" s="1"/>
      <c r="Y139" s="160">
        <f t="shared" si="14"/>
        <v>43555</v>
      </c>
      <c r="Z139" s="1"/>
      <c r="AA139" s="161" t="str">
        <f t="shared" si="15"/>
        <v/>
      </c>
      <c r="AB139" s="162" t="str">
        <f t="shared" si="16"/>
        <v/>
      </c>
      <c r="AC139" s="153" t="str">
        <f t="shared" si="17"/>
        <v/>
      </c>
      <c r="AD139" s="163" t="str">
        <f t="shared" si="18"/>
        <v/>
      </c>
      <c r="AE139" s="155" t="str">
        <f t="shared" si="22"/>
        <v/>
      </c>
      <c r="AF139" s="155" t="str">
        <f t="shared" si="24"/>
        <v/>
      </c>
      <c r="AG139" s="155" t="str">
        <f t="shared" si="19"/>
        <v/>
      </c>
      <c r="AH139" s="155" t="str">
        <f t="shared" si="26"/>
        <v/>
      </c>
      <c r="AI139" s="155" t="str">
        <f t="shared" si="28"/>
        <v/>
      </c>
      <c r="AJ139" s="155" t="str">
        <f t="shared" si="30"/>
        <v/>
      </c>
      <c r="AK139" s="155" t="str">
        <f t="shared" si="32"/>
        <v/>
      </c>
      <c r="AL139" s="165" t="str">
        <f t="shared" si="20"/>
        <v/>
      </c>
    </row>
    <row r="140" ht="12.75" customHeight="1">
      <c r="A140" s="1"/>
      <c r="B140" s="152" t="str">
        <f t="shared" si="2"/>
        <v/>
      </c>
      <c r="C140" s="153" t="str">
        <f>IF(B140="","",SUM('1'!S145,'2'!S145,'3'!S145,'4'!S145,'5'!S145,'6'!S145,'7'!S145,'8'!S145,'9'!S145,'10'!S145,'11'!S145,'12'!S145,'13'!S145,'14'!S145,'15'!S145,'16'!S145,'17'!S145,'18'!S145,'19'!S145,'20'!S145))</f>
        <v/>
      </c>
      <c r="D140" s="153" t="str">
        <f>IF(C140="","",SUM('1'!T145,'2'!T145,'3'!T145,'4'!T145,'5'!T145,'6'!T145,'7'!T145,'8'!T145,'9'!T145,'10'!T145,'11'!T145,'12'!T145,'13'!T145,'14'!T145,'15'!T145,'16'!T145,'17'!T145,'18'!T145,'19'!T145,'20'!T145))</f>
        <v/>
      </c>
      <c r="E140" s="154" t="str">
        <f t="shared" si="3"/>
        <v/>
      </c>
      <c r="F140" s="153" t="str">
        <f>IF(E140="","",SUM('1'!V145,'2'!V145,'3'!V145,'4'!V145,'5'!V145,'6'!V145,'7'!V145,'8'!V145,'9'!V145,'10'!V145,'11'!V145,'12'!V145,'13'!V145,'14'!V145,'15'!V145,'16'!V145,'17'!V145,'18'!V145,'19'!V145,'20'!V145))</f>
        <v/>
      </c>
      <c r="G140" s="153" t="str">
        <f t="shared" si="4"/>
        <v/>
      </c>
      <c r="H140" s="153" t="str">
        <f t="shared" si="5"/>
        <v/>
      </c>
      <c r="I140" s="153" t="str">
        <f t="shared" si="6"/>
        <v/>
      </c>
      <c r="J140" s="155" t="str">
        <f t="shared" si="7"/>
        <v/>
      </c>
      <c r="K140" s="156" t="str">
        <f t="shared" si="1"/>
        <v/>
      </c>
      <c r="L140" s="153" t="str">
        <f t="shared" si="8"/>
        <v/>
      </c>
      <c r="M140" s="155" t="str">
        <f t="shared" si="9"/>
        <v/>
      </c>
      <c r="N140" s="155" t="str">
        <f t="shared" si="21"/>
        <v/>
      </c>
      <c r="O140" s="155" t="str">
        <f t="shared" si="23"/>
        <v/>
      </c>
      <c r="P140" s="155" t="str">
        <f t="shared" si="10"/>
        <v/>
      </c>
      <c r="Q140" s="155" t="str">
        <f t="shared" si="25"/>
        <v/>
      </c>
      <c r="R140" s="155" t="str">
        <f t="shared" si="27"/>
        <v/>
      </c>
      <c r="S140" s="155" t="str">
        <f t="shared" si="29"/>
        <v/>
      </c>
      <c r="T140" s="155" t="str">
        <f t="shared" si="31"/>
        <v/>
      </c>
      <c r="U140" s="157" t="str">
        <f t="shared" si="11"/>
        <v/>
      </c>
      <c r="V140" s="153" t="str">
        <f t="shared" si="12"/>
        <v/>
      </c>
      <c r="W140" s="158">
        <f t="shared" si="13"/>
        <v>0</v>
      </c>
      <c r="X140" s="1"/>
      <c r="Y140" s="160">
        <f t="shared" si="14"/>
        <v>43555</v>
      </c>
      <c r="Z140" s="1"/>
      <c r="AA140" s="161" t="str">
        <f t="shared" si="15"/>
        <v/>
      </c>
      <c r="AB140" s="162" t="str">
        <f t="shared" si="16"/>
        <v/>
      </c>
      <c r="AC140" s="153" t="str">
        <f t="shared" si="17"/>
        <v/>
      </c>
      <c r="AD140" s="163" t="str">
        <f t="shared" si="18"/>
        <v/>
      </c>
      <c r="AE140" s="155" t="str">
        <f t="shared" si="22"/>
        <v/>
      </c>
      <c r="AF140" s="155" t="str">
        <f t="shared" si="24"/>
        <v/>
      </c>
      <c r="AG140" s="155" t="str">
        <f t="shared" si="19"/>
        <v/>
      </c>
      <c r="AH140" s="155" t="str">
        <f t="shared" si="26"/>
        <v/>
      </c>
      <c r="AI140" s="155" t="str">
        <f t="shared" si="28"/>
        <v/>
      </c>
      <c r="AJ140" s="155" t="str">
        <f t="shared" si="30"/>
        <v/>
      </c>
      <c r="AK140" s="155" t="str">
        <f t="shared" si="32"/>
        <v/>
      </c>
      <c r="AL140" s="165" t="str">
        <f t="shared" si="20"/>
        <v/>
      </c>
    </row>
    <row r="141" ht="12.75" customHeight="1">
      <c r="A141" s="1"/>
      <c r="B141" s="152" t="str">
        <f t="shared" si="2"/>
        <v/>
      </c>
      <c r="C141" s="153" t="str">
        <f>IF(B141="","",SUM('1'!S146,'2'!S146,'3'!S146,'4'!S146,'5'!S146,'6'!S146,'7'!S146,'8'!S146,'9'!S146,'10'!S146,'11'!S146,'12'!S146,'13'!S146,'14'!S146,'15'!S146,'16'!S146,'17'!S146,'18'!S146,'19'!S146,'20'!S146))</f>
        <v/>
      </c>
      <c r="D141" s="153" t="str">
        <f>IF(C141="","",SUM('1'!T146,'2'!T146,'3'!T146,'4'!T146,'5'!T146,'6'!T146,'7'!T146,'8'!T146,'9'!T146,'10'!T146,'11'!T146,'12'!T146,'13'!T146,'14'!T146,'15'!T146,'16'!T146,'17'!T146,'18'!T146,'19'!T146,'20'!T146))</f>
        <v/>
      </c>
      <c r="E141" s="154" t="str">
        <f t="shared" si="3"/>
        <v/>
      </c>
      <c r="F141" s="153" t="str">
        <f>IF(E141="","",SUM('1'!V146,'2'!V146,'3'!V146,'4'!V146,'5'!V146,'6'!V146,'7'!V146,'8'!V146,'9'!V146,'10'!V146,'11'!V146,'12'!V146,'13'!V146,'14'!V146,'15'!V146,'16'!V146,'17'!V146,'18'!V146,'19'!V146,'20'!V146))</f>
        <v/>
      </c>
      <c r="G141" s="153" t="str">
        <f t="shared" si="4"/>
        <v/>
      </c>
      <c r="H141" s="153" t="str">
        <f t="shared" si="5"/>
        <v/>
      </c>
      <c r="I141" s="153" t="str">
        <f t="shared" si="6"/>
        <v/>
      </c>
      <c r="J141" s="155" t="str">
        <f t="shared" si="7"/>
        <v/>
      </c>
      <c r="K141" s="156" t="str">
        <f t="shared" si="1"/>
        <v/>
      </c>
      <c r="L141" s="153" t="str">
        <f t="shared" si="8"/>
        <v/>
      </c>
      <c r="M141" s="155" t="str">
        <f t="shared" si="9"/>
        <v/>
      </c>
      <c r="N141" s="155" t="str">
        <f t="shared" si="21"/>
        <v/>
      </c>
      <c r="O141" s="155" t="str">
        <f t="shared" si="23"/>
        <v/>
      </c>
      <c r="P141" s="155" t="str">
        <f t="shared" si="10"/>
        <v/>
      </c>
      <c r="Q141" s="155" t="str">
        <f t="shared" si="25"/>
        <v/>
      </c>
      <c r="R141" s="155" t="str">
        <f t="shared" si="27"/>
        <v/>
      </c>
      <c r="S141" s="155" t="str">
        <f t="shared" si="29"/>
        <v/>
      </c>
      <c r="T141" s="155" t="str">
        <f t="shared" si="31"/>
        <v/>
      </c>
      <c r="U141" s="157" t="str">
        <f t="shared" si="11"/>
        <v/>
      </c>
      <c r="V141" s="153" t="str">
        <f t="shared" si="12"/>
        <v/>
      </c>
      <c r="W141" s="158">
        <f t="shared" si="13"/>
        <v>0</v>
      </c>
      <c r="X141" s="1"/>
      <c r="Y141" s="160">
        <f t="shared" si="14"/>
        <v>43555</v>
      </c>
      <c r="Z141" s="1"/>
      <c r="AA141" s="161" t="str">
        <f t="shared" si="15"/>
        <v/>
      </c>
      <c r="AB141" s="162" t="str">
        <f t="shared" si="16"/>
        <v/>
      </c>
      <c r="AC141" s="153" t="str">
        <f t="shared" si="17"/>
        <v/>
      </c>
      <c r="AD141" s="163" t="str">
        <f t="shared" si="18"/>
        <v/>
      </c>
      <c r="AE141" s="155" t="str">
        <f t="shared" si="22"/>
        <v/>
      </c>
      <c r="AF141" s="155" t="str">
        <f t="shared" si="24"/>
        <v/>
      </c>
      <c r="AG141" s="155" t="str">
        <f t="shared" si="19"/>
        <v/>
      </c>
      <c r="AH141" s="155" t="str">
        <f t="shared" si="26"/>
        <v/>
      </c>
      <c r="AI141" s="155" t="str">
        <f t="shared" si="28"/>
        <v/>
      </c>
      <c r="AJ141" s="155" t="str">
        <f t="shared" si="30"/>
        <v/>
      </c>
      <c r="AK141" s="155" t="str">
        <f t="shared" si="32"/>
        <v/>
      </c>
      <c r="AL141" s="165" t="str">
        <f t="shared" si="20"/>
        <v/>
      </c>
    </row>
    <row r="142" ht="12.75" customHeight="1">
      <c r="A142" s="1"/>
      <c r="B142" s="152" t="str">
        <f t="shared" si="2"/>
        <v/>
      </c>
      <c r="C142" s="153" t="str">
        <f>IF(B142="","",SUM('1'!S147,'2'!S147,'3'!S147,'4'!S147,'5'!S147,'6'!S147,'7'!S147,'8'!S147,'9'!S147,'10'!S147,'11'!S147,'12'!S147,'13'!S147,'14'!S147,'15'!S147,'16'!S147,'17'!S147,'18'!S147,'19'!S147,'20'!S147))</f>
        <v/>
      </c>
      <c r="D142" s="153" t="str">
        <f>IF(C142="","",SUM('1'!T147,'2'!T147,'3'!T147,'4'!T147,'5'!T147,'6'!T147,'7'!T147,'8'!T147,'9'!T147,'10'!T147,'11'!T147,'12'!T147,'13'!T147,'14'!T147,'15'!T147,'16'!T147,'17'!T147,'18'!T147,'19'!T147,'20'!T147))</f>
        <v/>
      </c>
      <c r="E142" s="154" t="str">
        <f t="shared" si="3"/>
        <v/>
      </c>
      <c r="F142" s="153" t="str">
        <f>IF(E142="","",SUM('1'!V147,'2'!V147,'3'!V147,'4'!V147,'5'!V147,'6'!V147,'7'!V147,'8'!V147,'9'!V147,'10'!V147,'11'!V147,'12'!V147,'13'!V147,'14'!V147,'15'!V147,'16'!V147,'17'!V147,'18'!V147,'19'!V147,'20'!V147))</f>
        <v/>
      </c>
      <c r="G142" s="153" t="str">
        <f t="shared" si="4"/>
        <v/>
      </c>
      <c r="H142" s="153" t="str">
        <f t="shared" si="5"/>
        <v/>
      </c>
      <c r="I142" s="153" t="str">
        <f t="shared" si="6"/>
        <v/>
      </c>
      <c r="J142" s="155" t="str">
        <f t="shared" si="7"/>
        <v/>
      </c>
      <c r="K142" s="156" t="str">
        <f t="shared" si="1"/>
        <v/>
      </c>
      <c r="L142" s="153" t="str">
        <f t="shared" si="8"/>
        <v/>
      </c>
      <c r="M142" s="155" t="str">
        <f t="shared" si="9"/>
        <v/>
      </c>
      <c r="N142" s="155" t="str">
        <f t="shared" si="21"/>
        <v/>
      </c>
      <c r="O142" s="155" t="str">
        <f t="shared" si="23"/>
        <v/>
      </c>
      <c r="P142" s="155" t="str">
        <f t="shared" si="10"/>
        <v/>
      </c>
      <c r="Q142" s="155" t="str">
        <f t="shared" si="25"/>
        <v/>
      </c>
      <c r="R142" s="155" t="str">
        <f t="shared" si="27"/>
        <v/>
      </c>
      <c r="S142" s="155" t="str">
        <f t="shared" si="29"/>
        <v/>
      </c>
      <c r="T142" s="155" t="str">
        <f t="shared" si="31"/>
        <v/>
      </c>
      <c r="U142" s="157" t="str">
        <f t="shared" si="11"/>
        <v/>
      </c>
      <c r="V142" s="153" t="str">
        <f t="shared" si="12"/>
        <v/>
      </c>
      <c r="W142" s="158">
        <f t="shared" si="13"/>
        <v>0</v>
      </c>
      <c r="X142" s="1"/>
      <c r="Y142" s="160">
        <f t="shared" si="14"/>
        <v>43555</v>
      </c>
      <c r="Z142" s="1"/>
      <c r="AA142" s="161" t="str">
        <f t="shared" si="15"/>
        <v/>
      </c>
      <c r="AB142" s="162" t="str">
        <f t="shared" si="16"/>
        <v/>
      </c>
      <c r="AC142" s="153" t="str">
        <f t="shared" si="17"/>
        <v/>
      </c>
      <c r="AD142" s="163" t="str">
        <f t="shared" si="18"/>
        <v/>
      </c>
      <c r="AE142" s="155" t="str">
        <f t="shared" si="22"/>
        <v/>
      </c>
      <c r="AF142" s="155" t="str">
        <f t="shared" si="24"/>
        <v/>
      </c>
      <c r="AG142" s="155" t="str">
        <f t="shared" si="19"/>
        <v/>
      </c>
      <c r="AH142" s="155" t="str">
        <f t="shared" si="26"/>
        <v/>
      </c>
      <c r="AI142" s="155" t="str">
        <f t="shared" si="28"/>
        <v/>
      </c>
      <c r="AJ142" s="155" t="str">
        <f t="shared" si="30"/>
        <v/>
      </c>
      <c r="AK142" s="155" t="str">
        <f t="shared" si="32"/>
        <v/>
      </c>
      <c r="AL142" s="165" t="str">
        <f t="shared" si="20"/>
        <v/>
      </c>
    </row>
    <row r="143" ht="12.75" customHeight="1">
      <c r="A143" s="1"/>
      <c r="B143" s="152" t="str">
        <f t="shared" si="2"/>
        <v/>
      </c>
      <c r="C143" s="153" t="str">
        <f>IF(B143="","",SUM('1'!S148,'2'!S148,'3'!S148,'4'!S148,'5'!S148,'6'!S148,'7'!S148,'8'!S148,'9'!S148,'10'!S148,'11'!S148,'12'!S148,'13'!S148,'14'!S148,'15'!S148,'16'!S148,'17'!S148,'18'!S148,'19'!S148,'20'!S148))</f>
        <v/>
      </c>
      <c r="D143" s="153" t="str">
        <f>IF(C143="","",SUM('1'!T148,'2'!T148,'3'!T148,'4'!T148,'5'!T148,'6'!T148,'7'!T148,'8'!T148,'9'!T148,'10'!T148,'11'!T148,'12'!T148,'13'!T148,'14'!T148,'15'!T148,'16'!T148,'17'!T148,'18'!T148,'19'!T148,'20'!T148))</f>
        <v/>
      </c>
      <c r="E143" s="154" t="str">
        <f t="shared" si="3"/>
        <v/>
      </c>
      <c r="F143" s="153" t="str">
        <f>IF(E143="","",SUM('1'!V148,'2'!V148,'3'!V148,'4'!V148,'5'!V148,'6'!V148,'7'!V148,'8'!V148,'9'!V148,'10'!V148,'11'!V148,'12'!V148,'13'!V148,'14'!V148,'15'!V148,'16'!V148,'17'!V148,'18'!V148,'19'!V148,'20'!V148))</f>
        <v/>
      </c>
      <c r="G143" s="153" t="str">
        <f t="shared" si="4"/>
        <v/>
      </c>
      <c r="H143" s="153" t="str">
        <f t="shared" si="5"/>
        <v/>
      </c>
      <c r="I143" s="153" t="str">
        <f t="shared" si="6"/>
        <v/>
      </c>
      <c r="J143" s="155" t="str">
        <f t="shared" si="7"/>
        <v/>
      </c>
      <c r="K143" s="156" t="str">
        <f t="shared" si="1"/>
        <v/>
      </c>
      <c r="L143" s="153" t="str">
        <f t="shared" si="8"/>
        <v/>
      </c>
      <c r="M143" s="155" t="str">
        <f t="shared" si="9"/>
        <v/>
      </c>
      <c r="N143" s="155" t="str">
        <f t="shared" si="21"/>
        <v/>
      </c>
      <c r="O143" s="155" t="str">
        <f t="shared" si="23"/>
        <v/>
      </c>
      <c r="P143" s="155" t="str">
        <f t="shared" si="10"/>
        <v/>
      </c>
      <c r="Q143" s="155" t="str">
        <f t="shared" si="25"/>
        <v/>
      </c>
      <c r="R143" s="155" t="str">
        <f t="shared" si="27"/>
        <v/>
      </c>
      <c r="S143" s="155" t="str">
        <f t="shared" si="29"/>
        <v/>
      </c>
      <c r="T143" s="155" t="str">
        <f t="shared" si="31"/>
        <v/>
      </c>
      <c r="U143" s="157" t="str">
        <f t="shared" si="11"/>
        <v/>
      </c>
      <c r="V143" s="153" t="str">
        <f t="shared" si="12"/>
        <v/>
      </c>
      <c r="W143" s="158">
        <f t="shared" si="13"/>
        <v>0</v>
      </c>
      <c r="X143" s="1"/>
      <c r="Y143" s="160">
        <f t="shared" si="14"/>
        <v>43555</v>
      </c>
      <c r="Z143" s="1"/>
      <c r="AA143" s="161" t="str">
        <f t="shared" si="15"/>
        <v/>
      </c>
      <c r="AB143" s="162" t="str">
        <f t="shared" si="16"/>
        <v/>
      </c>
      <c r="AC143" s="153" t="str">
        <f t="shared" si="17"/>
        <v/>
      </c>
      <c r="AD143" s="163" t="str">
        <f t="shared" si="18"/>
        <v/>
      </c>
      <c r="AE143" s="155" t="str">
        <f t="shared" si="22"/>
        <v/>
      </c>
      <c r="AF143" s="155" t="str">
        <f t="shared" si="24"/>
        <v/>
      </c>
      <c r="AG143" s="155" t="str">
        <f t="shared" si="19"/>
        <v/>
      </c>
      <c r="AH143" s="155" t="str">
        <f t="shared" si="26"/>
        <v/>
      </c>
      <c r="AI143" s="155" t="str">
        <f t="shared" si="28"/>
        <v/>
      </c>
      <c r="AJ143" s="155" t="str">
        <f t="shared" si="30"/>
        <v/>
      </c>
      <c r="AK143" s="155" t="str">
        <f t="shared" si="32"/>
        <v/>
      </c>
      <c r="AL143" s="165" t="str">
        <f t="shared" si="20"/>
        <v/>
      </c>
    </row>
    <row r="144" ht="12.75" customHeight="1">
      <c r="A144" s="1"/>
      <c r="B144" s="152" t="str">
        <f t="shared" si="2"/>
        <v/>
      </c>
      <c r="C144" s="153" t="str">
        <f>IF(B144="","",SUM('1'!S149,'2'!S149,'3'!S149,'4'!S149,'5'!S149,'6'!S149,'7'!S149,'8'!S149,'9'!S149,'10'!S149,'11'!S149,'12'!S149,'13'!S149,'14'!S149,'15'!S149,'16'!S149,'17'!S149,'18'!S149,'19'!S149,'20'!S149))</f>
        <v/>
      </c>
      <c r="D144" s="153" t="str">
        <f>IF(C144="","",SUM('1'!T149,'2'!T149,'3'!T149,'4'!T149,'5'!T149,'6'!T149,'7'!T149,'8'!T149,'9'!T149,'10'!T149,'11'!T149,'12'!T149,'13'!T149,'14'!T149,'15'!T149,'16'!T149,'17'!T149,'18'!T149,'19'!T149,'20'!T149))</f>
        <v/>
      </c>
      <c r="E144" s="154" t="str">
        <f t="shared" si="3"/>
        <v/>
      </c>
      <c r="F144" s="153" t="str">
        <f>IF(E144="","",SUM('1'!V149,'2'!V149,'3'!V149,'4'!V149,'5'!V149,'6'!V149,'7'!V149,'8'!V149,'9'!V149,'10'!V149,'11'!V149,'12'!V149,'13'!V149,'14'!V149,'15'!V149,'16'!V149,'17'!V149,'18'!V149,'19'!V149,'20'!V149))</f>
        <v/>
      </c>
      <c r="G144" s="153" t="str">
        <f t="shared" si="4"/>
        <v/>
      </c>
      <c r="H144" s="153" t="str">
        <f t="shared" si="5"/>
        <v/>
      </c>
      <c r="I144" s="153" t="str">
        <f t="shared" si="6"/>
        <v/>
      </c>
      <c r="J144" s="155" t="str">
        <f t="shared" si="7"/>
        <v/>
      </c>
      <c r="K144" s="156" t="str">
        <f t="shared" si="1"/>
        <v/>
      </c>
      <c r="L144" s="153" t="str">
        <f t="shared" si="8"/>
        <v/>
      </c>
      <c r="M144" s="155" t="str">
        <f t="shared" si="9"/>
        <v/>
      </c>
      <c r="N144" s="155" t="str">
        <f t="shared" si="21"/>
        <v/>
      </c>
      <c r="O144" s="155" t="str">
        <f t="shared" si="23"/>
        <v/>
      </c>
      <c r="P144" s="155" t="str">
        <f t="shared" si="10"/>
        <v/>
      </c>
      <c r="Q144" s="155" t="str">
        <f t="shared" si="25"/>
        <v/>
      </c>
      <c r="R144" s="155" t="str">
        <f t="shared" si="27"/>
        <v/>
      </c>
      <c r="S144" s="155" t="str">
        <f t="shared" si="29"/>
        <v/>
      </c>
      <c r="T144" s="155" t="str">
        <f t="shared" si="31"/>
        <v/>
      </c>
      <c r="U144" s="157" t="str">
        <f t="shared" si="11"/>
        <v/>
      </c>
      <c r="V144" s="153" t="str">
        <f t="shared" si="12"/>
        <v/>
      </c>
      <c r="W144" s="158">
        <f t="shared" si="13"/>
        <v>0</v>
      </c>
      <c r="X144" s="1"/>
      <c r="Y144" s="160">
        <f t="shared" si="14"/>
        <v>43555</v>
      </c>
      <c r="Z144" s="1"/>
      <c r="AA144" s="161" t="str">
        <f t="shared" si="15"/>
        <v/>
      </c>
      <c r="AB144" s="162" t="str">
        <f t="shared" si="16"/>
        <v/>
      </c>
      <c r="AC144" s="153" t="str">
        <f t="shared" si="17"/>
        <v/>
      </c>
      <c r="AD144" s="163" t="str">
        <f t="shared" si="18"/>
        <v/>
      </c>
      <c r="AE144" s="155" t="str">
        <f t="shared" si="22"/>
        <v/>
      </c>
      <c r="AF144" s="155" t="str">
        <f t="shared" si="24"/>
        <v/>
      </c>
      <c r="AG144" s="155" t="str">
        <f t="shared" si="19"/>
        <v/>
      </c>
      <c r="AH144" s="155" t="str">
        <f t="shared" si="26"/>
        <v/>
      </c>
      <c r="AI144" s="155" t="str">
        <f t="shared" si="28"/>
        <v/>
      </c>
      <c r="AJ144" s="155" t="str">
        <f t="shared" si="30"/>
        <v/>
      </c>
      <c r="AK144" s="155" t="str">
        <f t="shared" si="32"/>
        <v/>
      </c>
      <c r="AL144" s="165" t="str">
        <f t="shared" si="20"/>
        <v/>
      </c>
    </row>
    <row r="145" ht="12.75" customHeight="1">
      <c r="A145" s="1"/>
      <c r="B145" s="152" t="str">
        <f t="shared" si="2"/>
        <v/>
      </c>
      <c r="C145" s="153" t="str">
        <f>IF(B145="","",SUM('1'!S150,'2'!S150,'3'!S150,'4'!S150,'5'!S150,'6'!S150,'7'!S150,'8'!S150,'9'!S150,'10'!S150,'11'!S150,'12'!S150,'13'!S150,'14'!S150,'15'!S150,'16'!S150,'17'!S150,'18'!S150,'19'!S150,'20'!S150))</f>
        <v/>
      </c>
      <c r="D145" s="153" t="str">
        <f>IF(C145="","",SUM('1'!T150,'2'!T150,'3'!T150,'4'!T150,'5'!T150,'6'!T150,'7'!T150,'8'!T150,'9'!T150,'10'!T150,'11'!T150,'12'!T150,'13'!T150,'14'!T150,'15'!T150,'16'!T150,'17'!T150,'18'!T150,'19'!T150,'20'!T150))</f>
        <v/>
      </c>
      <c r="E145" s="154" t="str">
        <f t="shared" si="3"/>
        <v/>
      </c>
      <c r="F145" s="153" t="str">
        <f>IF(E145="","",SUM('1'!V150,'2'!V150,'3'!V150,'4'!V150,'5'!V150,'6'!V150,'7'!V150,'8'!V150,'9'!V150,'10'!V150,'11'!V150,'12'!V150,'13'!V150,'14'!V150,'15'!V150,'16'!V150,'17'!V150,'18'!V150,'19'!V150,'20'!V150))</f>
        <v/>
      </c>
      <c r="G145" s="153" t="str">
        <f t="shared" si="4"/>
        <v/>
      </c>
      <c r="H145" s="153" t="str">
        <f t="shared" si="5"/>
        <v/>
      </c>
      <c r="I145" s="153" t="str">
        <f t="shared" si="6"/>
        <v/>
      </c>
      <c r="J145" s="155" t="str">
        <f t="shared" si="7"/>
        <v/>
      </c>
      <c r="K145" s="156" t="str">
        <f t="shared" si="1"/>
        <v/>
      </c>
      <c r="L145" s="153" t="str">
        <f t="shared" si="8"/>
        <v/>
      </c>
      <c r="M145" s="155" t="str">
        <f t="shared" si="9"/>
        <v/>
      </c>
      <c r="N145" s="155" t="str">
        <f t="shared" si="21"/>
        <v/>
      </c>
      <c r="O145" s="155" t="str">
        <f t="shared" si="23"/>
        <v/>
      </c>
      <c r="P145" s="155" t="str">
        <f t="shared" si="10"/>
        <v/>
      </c>
      <c r="Q145" s="155" t="str">
        <f t="shared" si="25"/>
        <v/>
      </c>
      <c r="R145" s="155" t="str">
        <f t="shared" si="27"/>
        <v/>
      </c>
      <c r="S145" s="155" t="str">
        <f t="shared" si="29"/>
        <v/>
      </c>
      <c r="T145" s="155" t="str">
        <f t="shared" si="31"/>
        <v/>
      </c>
      <c r="U145" s="157" t="str">
        <f t="shared" si="11"/>
        <v/>
      </c>
      <c r="V145" s="153" t="str">
        <f t="shared" si="12"/>
        <v/>
      </c>
      <c r="W145" s="158">
        <f t="shared" si="13"/>
        <v>0</v>
      </c>
      <c r="X145" s="1"/>
      <c r="Y145" s="160">
        <f t="shared" si="14"/>
        <v>43555</v>
      </c>
      <c r="Z145" s="1"/>
      <c r="AA145" s="161" t="str">
        <f t="shared" si="15"/>
        <v/>
      </c>
      <c r="AB145" s="162" t="str">
        <f t="shared" si="16"/>
        <v/>
      </c>
      <c r="AC145" s="153" t="str">
        <f t="shared" si="17"/>
        <v/>
      </c>
      <c r="AD145" s="163" t="str">
        <f t="shared" si="18"/>
        <v/>
      </c>
      <c r="AE145" s="155" t="str">
        <f t="shared" si="22"/>
        <v/>
      </c>
      <c r="AF145" s="155" t="str">
        <f t="shared" si="24"/>
        <v/>
      </c>
      <c r="AG145" s="155" t="str">
        <f t="shared" si="19"/>
        <v/>
      </c>
      <c r="AH145" s="155" t="str">
        <f t="shared" si="26"/>
        <v/>
      </c>
      <c r="AI145" s="155" t="str">
        <f t="shared" si="28"/>
        <v/>
      </c>
      <c r="AJ145" s="155" t="str">
        <f t="shared" si="30"/>
        <v/>
      </c>
      <c r="AK145" s="155" t="str">
        <f t="shared" si="32"/>
        <v/>
      </c>
      <c r="AL145" s="165" t="str">
        <f t="shared" si="20"/>
        <v/>
      </c>
    </row>
    <row r="146" ht="12.75" customHeight="1">
      <c r="A146" s="1"/>
      <c r="B146" s="152" t="str">
        <f t="shared" si="2"/>
        <v/>
      </c>
      <c r="C146" s="153" t="str">
        <f>IF(B146="","",SUM('1'!S151,'2'!S151,'3'!S151,'4'!S151,'5'!S151,'6'!S151,'7'!S151,'8'!S151,'9'!S151,'10'!S151,'11'!S151,'12'!S151,'13'!S151,'14'!S151,'15'!S151,'16'!S151,'17'!S151,'18'!S151,'19'!S151,'20'!S151))</f>
        <v/>
      </c>
      <c r="D146" s="153" t="str">
        <f>IF(C146="","",SUM('1'!T151,'2'!T151,'3'!T151,'4'!T151,'5'!T151,'6'!T151,'7'!T151,'8'!T151,'9'!T151,'10'!T151,'11'!T151,'12'!T151,'13'!T151,'14'!T151,'15'!T151,'16'!T151,'17'!T151,'18'!T151,'19'!T151,'20'!T151))</f>
        <v/>
      </c>
      <c r="E146" s="154" t="str">
        <f t="shared" si="3"/>
        <v/>
      </c>
      <c r="F146" s="153" t="str">
        <f>IF(E146="","",SUM('1'!V151,'2'!V151,'3'!V151,'4'!V151,'5'!V151,'6'!V151,'7'!V151,'8'!V151,'9'!V151,'10'!V151,'11'!V151,'12'!V151,'13'!V151,'14'!V151,'15'!V151,'16'!V151,'17'!V151,'18'!V151,'19'!V151,'20'!V151))</f>
        <v/>
      </c>
      <c r="G146" s="153" t="str">
        <f t="shared" si="4"/>
        <v/>
      </c>
      <c r="H146" s="153" t="str">
        <f t="shared" si="5"/>
        <v/>
      </c>
      <c r="I146" s="153" t="str">
        <f t="shared" si="6"/>
        <v/>
      </c>
      <c r="J146" s="155" t="str">
        <f t="shared" si="7"/>
        <v/>
      </c>
      <c r="K146" s="156" t="str">
        <f t="shared" si="1"/>
        <v/>
      </c>
      <c r="L146" s="153" t="str">
        <f t="shared" si="8"/>
        <v/>
      </c>
      <c r="M146" s="155" t="str">
        <f t="shared" si="9"/>
        <v/>
      </c>
      <c r="N146" s="155" t="str">
        <f t="shared" si="21"/>
        <v/>
      </c>
      <c r="O146" s="155" t="str">
        <f t="shared" si="23"/>
        <v/>
      </c>
      <c r="P146" s="155" t="str">
        <f t="shared" si="10"/>
        <v/>
      </c>
      <c r="Q146" s="155" t="str">
        <f t="shared" si="25"/>
        <v/>
      </c>
      <c r="R146" s="155" t="str">
        <f t="shared" si="27"/>
        <v/>
      </c>
      <c r="S146" s="155" t="str">
        <f t="shared" si="29"/>
        <v/>
      </c>
      <c r="T146" s="155" t="str">
        <f t="shared" si="31"/>
        <v/>
      </c>
      <c r="U146" s="157" t="str">
        <f t="shared" si="11"/>
        <v/>
      </c>
      <c r="V146" s="153" t="str">
        <f t="shared" si="12"/>
        <v/>
      </c>
      <c r="W146" s="158">
        <f t="shared" si="13"/>
        <v>0</v>
      </c>
      <c r="X146" s="1"/>
      <c r="Y146" s="160">
        <f t="shared" si="14"/>
        <v>43555</v>
      </c>
      <c r="Z146" s="1"/>
      <c r="AA146" s="161" t="str">
        <f t="shared" si="15"/>
        <v/>
      </c>
      <c r="AB146" s="162" t="str">
        <f t="shared" si="16"/>
        <v/>
      </c>
      <c r="AC146" s="153" t="str">
        <f t="shared" si="17"/>
        <v/>
      </c>
      <c r="AD146" s="163" t="str">
        <f t="shared" si="18"/>
        <v/>
      </c>
      <c r="AE146" s="155" t="str">
        <f t="shared" si="22"/>
        <v/>
      </c>
      <c r="AF146" s="155" t="str">
        <f t="shared" si="24"/>
        <v/>
      </c>
      <c r="AG146" s="155" t="str">
        <f t="shared" si="19"/>
        <v/>
      </c>
      <c r="AH146" s="155" t="str">
        <f t="shared" si="26"/>
        <v/>
      </c>
      <c r="AI146" s="155" t="str">
        <f t="shared" si="28"/>
        <v/>
      </c>
      <c r="AJ146" s="155" t="str">
        <f t="shared" si="30"/>
        <v/>
      </c>
      <c r="AK146" s="155" t="str">
        <f t="shared" si="32"/>
        <v/>
      </c>
      <c r="AL146" s="165" t="str">
        <f t="shared" si="20"/>
        <v/>
      </c>
    </row>
    <row r="147" ht="12.75" customHeight="1">
      <c r="A147" s="1"/>
      <c r="B147" s="152" t="str">
        <f t="shared" si="2"/>
        <v/>
      </c>
      <c r="C147" s="153" t="str">
        <f>IF(B147="","",SUM('1'!S152,'2'!S152,'3'!S152,'4'!S152,'5'!S152,'6'!S152,'7'!S152,'8'!S152,'9'!S152,'10'!S152,'11'!S152,'12'!S152,'13'!S152,'14'!S152,'15'!S152,'16'!S152,'17'!S152,'18'!S152,'19'!S152,'20'!S152))</f>
        <v/>
      </c>
      <c r="D147" s="153" t="str">
        <f>IF(C147="","",SUM('1'!T152,'2'!T152,'3'!T152,'4'!T152,'5'!T152,'6'!T152,'7'!T152,'8'!T152,'9'!T152,'10'!T152,'11'!T152,'12'!T152,'13'!T152,'14'!T152,'15'!T152,'16'!T152,'17'!T152,'18'!T152,'19'!T152,'20'!T152))</f>
        <v/>
      </c>
      <c r="E147" s="154" t="str">
        <f t="shared" si="3"/>
        <v/>
      </c>
      <c r="F147" s="153" t="str">
        <f>IF(E147="","",SUM('1'!V152,'2'!V152,'3'!V152,'4'!V152,'5'!V152,'6'!V152,'7'!V152,'8'!V152,'9'!V152,'10'!V152,'11'!V152,'12'!V152,'13'!V152,'14'!V152,'15'!V152,'16'!V152,'17'!V152,'18'!V152,'19'!V152,'20'!V152))</f>
        <v/>
      </c>
      <c r="G147" s="153" t="str">
        <f t="shared" si="4"/>
        <v/>
      </c>
      <c r="H147" s="153" t="str">
        <f t="shared" si="5"/>
        <v/>
      </c>
      <c r="I147" s="153" t="str">
        <f t="shared" si="6"/>
        <v/>
      </c>
      <c r="J147" s="155" t="str">
        <f t="shared" si="7"/>
        <v/>
      </c>
      <c r="K147" s="156" t="str">
        <f t="shared" si="1"/>
        <v/>
      </c>
      <c r="L147" s="153" t="str">
        <f t="shared" si="8"/>
        <v/>
      </c>
      <c r="M147" s="155" t="str">
        <f t="shared" si="9"/>
        <v/>
      </c>
      <c r="N147" s="155" t="str">
        <f t="shared" si="21"/>
        <v/>
      </c>
      <c r="O147" s="155" t="str">
        <f t="shared" si="23"/>
        <v/>
      </c>
      <c r="P147" s="155" t="str">
        <f t="shared" si="10"/>
        <v/>
      </c>
      <c r="Q147" s="155" t="str">
        <f t="shared" si="25"/>
        <v/>
      </c>
      <c r="R147" s="155" t="str">
        <f t="shared" si="27"/>
        <v/>
      </c>
      <c r="S147" s="155" t="str">
        <f t="shared" si="29"/>
        <v/>
      </c>
      <c r="T147" s="155" t="str">
        <f t="shared" si="31"/>
        <v/>
      </c>
      <c r="U147" s="157" t="str">
        <f t="shared" si="11"/>
        <v/>
      </c>
      <c r="V147" s="153" t="str">
        <f t="shared" si="12"/>
        <v/>
      </c>
      <c r="W147" s="158">
        <f t="shared" si="13"/>
        <v>0</v>
      </c>
      <c r="X147" s="1"/>
      <c r="Y147" s="160">
        <f t="shared" si="14"/>
        <v>43555</v>
      </c>
      <c r="Z147" s="1"/>
      <c r="AA147" s="161" t="str">
        <f t="shared" si="15"/>
        <v/>
      </c>
      <c r="AB147" s="162" t="str">
        <f t="shared" si="16"/>
        <v/>
      </c>
      <c r="AC147" s="153" t="str">
        <f t="shared" si="17"/>
        <v/>
      </c>
      <c r="AD147" s="163" t="str">
        <f t="shared" si="18"/>
        <v/>
      </c>
      <c r="AE147" s="155" t="str">
        <f t="shared" si="22"/>
        <v/>
      </c>
      <c r="AF147" s="155" t="str">
        <f t="shared" si="24"/>
        <v/>
      </c>
      <c r="AG147" s="155" t="str">
        <f t="shared" si="19"/>
        <v/>
      </c>
      <c r="AH147" s="155" t="str">
        <f t="shared" si="26"/>
        <v/>
      </c>
      <c r="AI147" s="155" t="str">
        <f t="shared" si="28"/>
        <v/>
      </c>
      <c r="AJ147" s="155" t="str">
        <f t="shared" si="30"/>
        <v/>
      </c>
      <c r="AK147" s="155" t="str">
        <f t="shared" si="32"/>
        <v/>
      </c>
      <c r="AL147" s="165" t="str">
        <f t="shared" si="20"/>
        <v/>
      </c>
    </row>
    <row r="148" ht="12.75" customHeight="1">
      <c r="A148" s="1"/>
      <c r="B148" s="152" t="str">
        <f t="shared" si="2"/>
        <v/>
      </c>
      <c r="C148" s="153" t="str">
        <f>IF(B148="","",SUM('1'!S153,'2'!S153,'3'!S153,'4'!S153,'5'!S153,'6'!S153,'7'!S153,'8'!S153,'9'!S153,'10'!S153,'11'!S153,'12'!S153,'13'!S153,'14'!S153,'15'!S153,'16'!S153,'17'!S153,'18'!S153,'19'!S153,'20'!S153))</f>
        <v/>
      </c>
      <c r="D148" s="153" t="str">
        <f>IF(C148="","",SUM('1'!T153,'2'!T153,'3'!T153,'4'!T153,'5'!T153,'6'!T153,'7'!T153,'8'!T153,'9'!T153,'10'!T153,'11'!T153,'12'!T153,'13'!T153,'14'!T153,'15'!T153,'16'!T153,'17'!T153,'18'!T153,'19'!T153,'20'!T153))</f>
        <v/>
      </c>
      <c r="E148" s="154" t="str">
        <f t="shared" si="3"/>
        <v/>
      </c>
      <c r="F148" s="153" t="str">
        <f>IF(E148="","",SUM('1'!V153,'2'!V153,'3'!V153,'4'!V153,'5'!V153,'6'!V153,'7'!V153,'8'!V153,'9'!V153,'10'!V153,'11'!V153,'12'!V153,'13'!V153,'14'!V153,'15'!V153,'16'!V153,'17'!V153,'18'!V153,'19'!V153,'20'!V153))</f>
        <v/>
      </c>
      <c r="G148" s="153" t="str">
        <f t="shared" si="4"/>
        <v/>
      </c>
      <c r="H148" s="153" t="str">
        <f t="shared" si="5"/>
        <v/>
      </c>
      <c r="I148" s="153" t="str">
        <f t="shared" si="6"/>
        <v/>
      </c>
      <c r="J148" s="155" t="str">
        <f t="shared" si="7"/>
        <v/>
      </c>
      <c r="K148" s="156" t="str">
        <f t="shared" si="1"/>
        <v/>
      </c>
      <c r="L148" s="153" t="str">
        <f t="shared" si="8"/>
        <v/>
      </c>
      <c r="M148" s="155" t="str">
        <f t="shared" si="9"/>
        <v/>
      </c>
      <c r="N148" s="155" t="str">
        <f t="shared" si="21"/>
        <v/>
      </c>
      <c r="O148" s="155" t="str">
        <f t="shared" si="23"/>
        <v/>
      </c>
      <c r="P148" s="155" t="str">
        <f t="shared" si="10"/>
        <v/>
      </c>
      <c r="Q148" s="155" t="str">
        <f t="shared" si="25"/>
        <v/>
      </c>
      <c r="R148" s="155" t="str">
        <f t="shared" si="27"/>
        <v/>
      </c>
      <c r="S148" s="155" t="str">
        <f t="shared" si="29"/>
        <v/>
      </c>
      <c r="T148" s="155" t="str">
        <f t="shared" si="31"/>
        <v/>
      </c>
      <c r="U148" s="157" t="str">
        <f t="shared" si="11"/>
        <v/>
      </c>
      <c r="V148" s="153" t="str">
        <f t="shared" si="12"/>
        <v/>
      </c>
      <c r="W148" s="158">
        <f t="shared" si="13"/>
        <v>0</v>
      </c>
      <c r="X148" s="1"/>
      <c r="Y148" s="160">
        <f t="shared" si="14"/>
        <v>43555</v>
      </c>
      <c r="Z148" s="1"/>
      <c r="AA148" s="161" t="str">
        <f t="shared" si="15"/>
        <v/>
      </c>
      <c r="AB148" s="162" t="str">
        <f t="shared" si="16"/>
        <v/>
      </c>
      <c r="AC148" s="153" t="str">
        <f t="shared" si="17"/>
        <v/>
      </c>
      <c r="AD148" s="163" t="str">
        <f t="shared" si="18"/>
        <v/>
      </c>
      <c r="AE148" s="155" t="str">
        <f t="shared" si="22"/>
        <v/>
      </c>
      <c r="AF148" s="155" t="str">
        <f t="shared" si="24"/>
        <v/>
      </c>
      <c r="AG148" s="155" t="str">
        <f t="shared" si="19"/>
        <v/>
      </c>
      <c r="AH148" s="155" t="str">
        <f t="shared" si="26"/>
        <v/>
      </c>
      <c r="AI148" s="155" t="str">
        <f t="shared" si="28"/>
        <v/>
      </c>
      <c r="AJ148" s="155" t="str">
        <f t="shared" si="30"/>
        <v/>
      </c>
      <c r="AK148" s="155" t="str">
        <f t="shared" si="32"/>
        <v/>
      </c>
      <c r="AL148" s="165" t="str">
        <f t="shared" si="20"/>
        <v/>
      </c>
    </row>
    <row r="149" ht="12.75" customHeight="1">
      <c r="A149" s="1"/>
      <c r="B149" s="152" t="str">
        <f t="shared" si="2"/>
        <v/>
      </c>
      <c r="C149" s="153" t="str">
        <f>IF(B149="","",SUM('1'!S154,'2'!S154,'3'!S154,'4'!S154,'5'!S154,'6'!S154,'7'!S154,'8'!S154,'9'!S154,'10'!S154,'11'!S154,'12'!S154,'13'!S154,'14'!S154,'15'!S154,'16'!S154,'17'!S154,'18'!S154,'19'!S154,'20'!S154))</f>
        <v/>
      </c>
      <c r="D149" s="153" t="str">
        <f>IF(C149="","",SUM('1'!T154,'2'!T154,'3'!T154,'4'!T154,'5'!T154,'6'!T154,'7'!T154,'8'!T154,'9'!T154,'10'!T154,'11'!T154,'12'!T154,'13'!T154,'14'!T154,'15'!T154,'16'!T154,'17'!T154,'18'!T154,'19'!T154,'20'!T154))</f>
        <v/>
      </c>
      <c r="E149" s="154" t="str">
        <f t="shared" si="3"/>
        <v/>
      </c>
      <c r="F149" s="153" t="str">
        <f>IF(E149="","",SUM('1'!V154,'2'!V154,'3'!V154,'4'!V154,'5'!V154,'6'!V154,'7'!V154,'8'!V154,'9'!V154,'10'!V154,'11'!V154,'12'!V154,'13'!V154,'14'!V154,'15'!V154,'16'!V154,'17'!V154,'18'!V154,'19'!V154,'20'!V154))</f>
        <v/>
      </c>
      <c r="G149" s="153" t="str">
        <f t="shared" si="4"/>
        <v/>
      </c>
      <c r="H149" s="153" t="str">
        <f t="shared" si="5"/>
        <v/>
      </c>
      <c r="I149" s="153" t="str">
        <f t="shared" si="6"/>
        <v/>
      </c>
      <c r="J149" s="155" t="str">
        <f t="shared" si="7"/>
        <v/>
      </c>
      <c r="K149" s="156" t="str">
        <f t="shared" si="1"/>
        <v/>
      </c>
      <c r="L149" s="153" t="str">
        <f t="shared" si="8"/>
        <v/>
      </c>
      <c r="M149" s="155" t="str">
        <f t="shared" si="9"/>
        <v/>
      </c>
      <c r="N149" s="155" t="str">
        <f t="shared" si="21"/>
        <v/>
      </c>
      <c r="O149" s="155" t="str">
        <f t="shared" si="23"/>
        <v/>
      </c>
      <c r="P149" s="155" t="str">
        <f t="shared" si="10"/>
        <v/>
      </c>
      <c r="Q149" s="155" t="str">
        <f t="shared" si="25"/>
        <v/>
      </c>
      <c r="R149" s="155" t="str">
        <f t="shared" si="27"/>
        <v/>
      </c>
      <c r="S149" s="155" t="str">
        <f t="shared" si="29"/>
        <v/>
      </c>
      <c r="T149" s="155" t="str">
        <f t="shared" si="31"/>
        <v/>
      </c>
      <c r="U149" s="157" t="str">
        <f t="shared" si="11"/>
        <v/>
      </c>
      <c r="V149" s="153" t="str">
        <f t="shared" si="12"/>
        <v/>
      </c>
      <c r="W149" s="158">
        <f t="shared" si="13"/>
        <v>0</v>
      </c>
      <c r="X149" s="1"/>
      <c r="Y149" s="160">
        <f t="shared" si="14"/>
        <v>43555</v>
      </c>
      <c r="Z149" s="1"/>
      <c r="AA149" s="161" t="str">
        <f t="shared" si="15"/>
        <v/>
      </c>
      <c r="AB149" s="162" t="str">
        <f t="shared" si="16"/>
        <v/>
      </c>
      <c r="AC149" s="153" t="str">
        <f t="shared" si="17"/>
        <v/>
      </c>
      <c r="AD149" s="163" t="str">
        <f t="shared" si="18"/>
        <v/>
      </c>
      <c r="AE149" s="155" t="str">
        <f t="shared" si="22"/>
        <v/>
      </c>
      <c r="AF149" s="155" t="str">
        <f t="shared" si="24"/>
        <v/>
      </c>
      <c r="AG149" s="155" t="str">
        <f t="shared" si="19"/>
        <v/>
      </c>
      <c r="AH149" s="155" t="str">
        <f t="shared" si="26"/>
        <v/>
      </c>
      <c r="AI149" s="155" t="str">
        <f t="shared" si="28"/>
        <v/>
      </c>
      <c r="AJ149" s="155" t="str">
        <f t="shared" si="30"/>
        <v/>
      </c>
      <c r="AK149" s="155" t="str">
        <f t="shared" si="32"/>
        <v/>
      </c>
      <c r="AL149" s="165" t="str">
        <f t="shared" si="20"/>
        <v/>
      </c>
    </row>
    <row r="150" ht="12.75" customHeight="1">
      <c r="A150" s="1"/>
      <c r="B150" s="152" t="str">
        <f t="shared" si="2"/>
        <v/>
      </c>
      <c r="C150" s="153" t="str">
        <f>IF(B150="","",SUM('1'!S155,'2'!S155,'3'!S155,'4'!S155,'5'!S155,'6'!S155,'7'!S155,'8'!S155,'9'!S155,'10'!S155,'11'!S155,'12'!S155,'13'!S155,'14'!S155,'15'!S155,'16'!S155,'17'!S155,'18'!S155,'19'!S155,'20'!S155))</f>
        <v/>
      </c>
      <c r="D150" s="153" t="str">
        <f>IF(C150="","",SUM('1'!T155,'2'!T155,'3'!T155,'4'!T155,'5'!T155,'6'!T155,'7'!T155,'8'!T155,'9'!T155,'10'!T155,'11'!T155,'12'!T155,'13'!T155,'14'!T155,'15'!T155,'16'!T155,'17'!T155,'18'!T155,'19'!T155,'20'!T155))</f>
        <v/>
      </c>
      <c r="E150" s="154" t="str">
        <f t="shared" si="3"/>
        <v/>
      </c>
      <c r="F150" s="153" t="str">
        <f>IF(E150="","",SUM('1'!V155,'2'!V155,'3'!V155,'4'!V155,'5'!V155,'6'!V155,'7'!V155,'8'!V155,'9'!V155,'10'!V155,'11'!V155,'12'!V155,'13'!V155,'14'!V155,'15'!V155,'16'!V155,'17'!V155,'18'!V155,'19'!V155,'20'!V155))</f>
        <v/>
      </c>
      <c r="G150" s="153" t="str">
        <f t="shared" si="4"/>
        <v/>
      </c>
      <c r="H150" s="153" t="str">
        <f t="shared" si="5"/>
        <v/>
      </c>
      <c r="I150" s="153" t="str">
        <f t="shared" si="6"/>
        <v/>
      </c>
      <c r="J150" s="155" t="str">
        <f t="shared" si="7"/>
        <v/>
      </c>
      <c r="K150" s="156" t="str">
        <f t="shared" si="1"/>
        <v/>
      </c>
      <c r="L150" s="153" t="str">
        <f t="shared" si="8"/>
        <v/>
      </c>
      <c r="M150" s="155" t="str">
        <f t="shared" si="9"/>
        <v/>
      </c>
      <c r="N150" s="155" t="str">
        <f t="shared" si="21"/>
        <v/>
      </c>
      <c r="O150" s="155" t="str">
        <f t="shared" si="23"/>
        <v/>
      </c>
      <c r="P150" s="155" t="str">
        <f t="shared" si="10"/>
        <v/>
      </c>
      <c r="Q150" s="155" t="str">
        <f t="shared" si="25"/>
        <v/>
      </c>
      <c r="R150" s="155" t="str">
        <f t="shared" si="27"/>
        <v/>
      </c>
      <c r="S150" s="155" t="str">
        <f t="shared" si="29"/>
        <v/>
      </c>
      <c r="T150" s="155" t="str">
        <f t="shared" si="31"/>
        <v/>
      </c>
      <c r="U150" s="157" t="str">
        <f t="shared" si="11"/>
        <v/>
      </c>
      <c r="V150" s="153" t="str">
        <f t="shared" si="12"/>
        <v/>
      </c>
      <c r="W150" s="158">
        <f t="shared" si="13"/>
        <v>0</v>
      </c>
      <c r="X150" s="1"/>
      <c r="Y150" s="160">
        <f t="shared" si="14"/>
        <v>43555</v>
      </c>
      <c r="Z150" s="1"/>
      <c r="AA150" s="161" t="str">
        <f t="shared" si="15"/>
        <v/>
      </c>
      <c r="AB150" s="162" t="str">
        <f t="shared" si="16"/>
        <v/>
      </c>
      <c r="AC150" s="153" t="str">
        <f t="shared" si="17"/>
        <v/>
      </c>
      <c r="AD150" s="163" t="str">
        <f t="shared" si="18"/>
        <v/>
      </c>
      <c r="AE150" s="155" t="str">
        <f t="shared" si="22"/>
        <v/>
      </c>
      <c r="AF150" s="155" t="str">
        <f t="shared" si="24"/>
        <v/>
      </c>
      <c r="AG150" s="155" t="str">
        <f t="shared" si="19"/>
        <v/>
      </c>
      <c r="AH150" s="155" t="str">
        <f t="shared" si="26"/>
        <v/>
      </c>
      <c r="AI150" s="155" t="str">
        <f t="shared" si="28"/>
        <v/>
      </c>
      <c r="AJ150" s="155" t="str">
        <f t="shared" si="30"/>
        <v/>
      </c>
      <c r="AK150" s="155" t="str">
        <f t="shared" si="32"/>
        <v/>
      </c>
      <c r="AL150" s="165" t="str">
        <f t="shared" si="20"/>
        <v/>
      </c>
    </row>
    <row r="151" ht="12.75" customHeight="1">
      <c r="A151" s="1"/>
      <c r="B151" s="152" t="str">
        <f t="shared" si="2"/>
        <v/>
      </c>
      <c r="C151" s="153" t="str">
        <f>IF(B151="","",SUM('1'!S156,'2'!S156,'3'!S156,'4'!S156,'5'!S156,'6'!S156,'7'!S156,'8'!S156,'9'!S156,'10'!S156,'11'!S156,'12'!S156,'13'!S156,'14'!S156,'15'!S156,'16'!S156,'17'!S156,'18'!S156,'19'!S156,'20'!S156))</f>
        <v/>
      </c>
      <c r="D151" s="153" t="str">
        <f>IF(C151="","",SUM('1'!T156,'2'!T156,'3'!T156,'4'!T156,'5'!T156,'6'!T156,'7'!T156,'8'!T156,'9'!T156,'10'!T156,'11'!T156,'12'!T156,'13'!T156,'14'!T156,'15'!T156,'16'!T156,'17'!T156,'18'!T156,'19'!T156,'20'!T156))</f>
        <v/>
      </c>
      <c r="E151" s="154" t="str">
        <f t="shared" si="3"/>
        <v/>
      </c>
      <c r="F151" s="153" t="str">
        <f>IF(E151="","",SUM('1'!V156,'2'!V156,'3'!V156,'4'!V156,'5'!V156,'6'!V156,'7'!V156,'8'!V156,'9'!V156,'10'!V156,'11'!V156,'12'!V156,'13'!V156,'14'!V156,'15'!V156,'16'!V156,'17'!V156,'18'!V156,'19'!V156,'20'!V156))</f>
        <v/>
      </c>
      <c r="G151" s="153" t="str">
        <f t="shared" si="4"/>
        <v/>
      </c>
      <c r="H151" s="153" t="str">
        <f t="shared" si="5"/>
        <v/>
      </c>
      <c r="I151" s="153" t="str">
        <f t="shared" si="6"/>
        <v/>
      </c>
      <c r="J151" s="155" t="str">
        <f t="shared" si="7"/>
        <v/>
      </c>
      <c r="K151" s="156" t="str">
        <f t="shared" si="1"/>
        <v/>
      </c>
      <c r="L151" s="153" t="str">
        <f t="shared" si="8"/>
        <v/>
      </c>
      <c r="M151" s="155" t="str">
        <f t="shared" si="9"/>
        <v/>
      </c>
      <c r="N151" s="155" t="str">
        <f t="shared" si="21"/>
        <v/>
      </c>
      <c r="O151" s="155" t="str">
        <f t="shared" si="23"/>
        <v/>
      </c>
      <c r="P151" s="155" t="str">
        <f t="shared" si="10"/>
        <v/>
      </c>
      <c r="Q151" s="155" t="str">
        <f t="shared" si="25"/>
        <v/>
      </c>
      <c r="R151" s="155" t="str">
        <f t="shared" si="27"/>
        <v/>
      </c>
      <c r="S151" s="155" t="str">
        <f t="shared" si="29"/>
        <v/>
      </c>
      <c r="T151" s="155" t="str">
        <f t="shared" si="31"/>
        <v/>
      </c>
      <c r="U151" s="157" t="str">
        <f t="shared" si="11"/>
        <v/>
      </c>
      <c r="V151" s="153" t="str">
        <f t="shared" si="12"/>
        <v/>
      </c>
      <c r="W151" s="158">
        <f t="shared" si="13"/>
        <v>0</v>
      </c>
      <c r="X151" s="1"/>
      <c r="Y151" s="160">
        <f t="shared" si="14"/>
        <v>43555</v>
      </c>
      <c r="Z151" s="1"/>
      <c r="AA151" s="161" t="str">
        <f t="shared" si="15"/>
        <v/>
      </c>
      <c r="AB151" s="162" t="str">
        <f t="shared" si="16"/>
        <v/>
      </c>
      <c r="AC151" s="153" t="str">
        <f t="shared" si="17"/>
        <v/>
      </c>
      <c r="AD151" s="163" t="str">
        <f t="shared" si="18"/>
        <v/>
      </c>
      <c r="AE151" s="155" t="str">
        <f t="shared" si="22"/>
        <v/>
      </c>
      <c r="AF151" s="155" t="str">
        <f t="shared" si="24"/>
        <v/>
      </c>
      <c r="AG151" s="155" t="str">
        <f t="shared" si="19"/>
        <v/>
      </c>
      <c r="AH151" s="155" t="str">
        <f t="shared" si="26"/>
        <v/>
      </c>
      <c r="AI151" s="155" t="str">
        <f t="shared" si="28"/>
        <v/>
      </c>
      <c r="AJ151" s="155" t="str">
        <f t="shared" si="30"/>
        <v/>
      </c>
      <c r="AK151" s="155" t="str">
        <f t="shared" si="32"/>
        <v/>
      </c>
      <c r="AL151" s="165" t="str">
        <f t="shared" si="20"/>
        <v/>
      </c>
    </row>
    <row r="152" ht="12.75" customHeight="1">
      <c r="A152" s="1"/>
      <c r="B152" s="152" t="str">
        <f t="shared" si="2"/>
        <v/>
      </c>
      <c r="C152" s="153" t="str">
        <f>IF(B152="","",SUM('1'!S157,'2'!S157,'3'!S157,'4'!S157,'5'!S157,'6'!S157,'7'!S157,'8'!S157,'9'!S157,'10'!S157,'11'!S157,'12'!S157,'13'!S157,'14'!S157,'15'!S157,'16'!S157,'17'!S157,'18'!S157,'19'!S157,'20'!S157))</f>
        <v/>
      </c>
      <c r="D152" s="153" t="str">
        <f>IF(C152="","",SUM('1'!T157,'2'!T157,'3'!T157,'4'!T157,'5'!T157,'6'!T157,'7'!T157,'8'!T157,'9'!T157,'10'!T157,'11'!T157,'12'!T157,'13'!T157,'14'!T157,'15'!T157,'16'!T157,'17'!T157,'18'!T157,'19'!T157,'20'!T157))</f>
        <v/>
      </c>
      <c r="E152" s="154" t="str">
        <f t="shared" si="3"/>
        <v/>
      </c>
      <c r="F152" s="153" t="str">
        <f>IF(E152="","",SUM('1'!V157,'2'!V157,'3'!V157,'4'!V157,'5'!V157,'6'!V157,'7'!V157,'8'!V157,'9'!V157,'10'!V157,'11'!V157,'12'!V157,'13'!V157,'14'!V157,'15'!V157,'16'!V157,'17'!V157,'18'!V157,'19'!V157,'20'!V157))</f>
        <v/>
      </c>
      <c r="G152" s="153" t="str">
        <f t="shared" si="4"/>
        <v/>
      </c>
      <c r="H152" s="153" t="str">
        <f t="shared" si="5"/>
        <v/>
      </c>
      <c r="I152" s="153" t="str">
        <f t="shared" si="6"/>
        <v/>
      </c>
      <c r="J152" s="155" t="str">
        <f t="shared" si="7"/>
        <v/>
      </c>
      <c r="K152" s="156" t="str">
        <f t="shared" si="1"/>
        <v/>
      </c>
      <c r="L152" s="153" t="str">
        <f t="shared" si="8"/>
        <v/>
      </c>
      <c r="M152" s="155" t="str">
        <f t="shared" si="9"/>
        <v/>
      </c>
      <c r="N152" s="155" t="str">
        <f t="shared" si="21"/>
        <v/>
      </c>
      <c r="O152" s="155" t="str">
        <f t="shared" si="23"/>
        <v/>
      </c>
      <c r="P152" s="155" t="str">
        <f t="shared" si="10"/>
        <v/>
      </c>
      <c r="Q152" s="155" t="str">
        <f t="shared" si="25"/>
        <v/>
      </c>
      <c r="R152" s="155" t="str">
        <f t="shared" si="27"/>
        <v/>
      </c>
      <c r="S152" s="155" t="str">
        <f t="shared" si="29"/>
        <v/>
      </c>
      <c r="T152" s="155" t="str">
        <f t="shared" si="31"/>
        <v/>
      </c>
      <c r="U152" s="157" t="str">
        <f t="shared" si="11"/>
        <v/>
      </c>
      <c r="V152" s="153" t="str">
        <f t="shared" si="12"/>
        <v/>
      </c>
      <c r="W152" s="158">
        <f t="shared" si="13"/>
        <v>0</v>
      </c>
      <c r="X152" s="1"/>
      <c r="Y152" s="160">
        <f t="shared" si="14"/>
        <v>43555</v>
      </c>
      <c r="Z152" s="1"/>
      <c r="AA152" s="161" t="str">
        <f t="shared" si="15"/>
        <v/>
      </c>
      <c r="AB152" s="162" t="str">
        <f t="shared" si="16"/>
        <v/>
      </c>
      <c r="AC152" s="153" t="str">
        <f t="shared" si="17"/>
        <v/>
      </c>
      <c r="AD152" s="163" t="str">
        <f t="shared" si="18"/>
        <v/>
      </c>
      <c r="AE152" s="155" t="str">
        <f t="shared" si="22"/>
        <v/>
      </c>
      <c r="AF152" s="155" t="str">
        <f t="shared" si="24"/>
        <v/>
      </c>
      <c r="AG152" s="155" t="str">
        <f t="shared" si="19"/>
        <v/>
      </c>
      <c r="AH152" s="155" t="str">
        <f t="shared" si="26"/>
        <v/>
      </c>
      <c r="AI152" s="155" t="str">
        <f t="shared" si="28"/>
        <v/>
      </c>
      <c r="AJ152" s="155" t="str">
        <f t="shared" si="30"/>
        <v/>
      </c>
      <c r="AK152" s="155" t="str">
        <f t="shared" si="32"/>
        <v/>
      </c>
      <c r="AL152" s="165" t="str">
        <f t="shared" si="20"/>
        <v/>
      </c>
    </row>
    <row r="153" ht="12.75" customHeight="1">
      <c r="A153" s="1"/>
      <c r="B153" s="152" t="str">
        <f t="shared" si="2"/>
        <v/>
      </c>
      <c r="C153" s="153" t="str">
        <f>IF(B153="","",SUM('1'!S158,'2'!S158,'3'!S158,'4'!S158,'5'!S158,'6'!S158,'7'!S158,'8'!S158,'9'!S158,'10'!S158,'11'!S158,'12'!S158,'13'!S158,'14'!S158,'15'!S158,'16'!S158,'17'!S158,'18'!S158,'19'!S158,'20'!S158))</f>
        <v/>
      </c>
      <c r="D153" s="153" t="str">
        <f>IF(C153="","",SUM('1'!T158,'2'!T158,'3'!T158,'4'!T158,'5'!T158,'6'!T158,'7'!T158,'8'!T158,'9'!T158,'10'!T158,'11'!T158,'12'!T158,'13'!T158,'14'!T158,'15'!T158,'16'!T158,'17'!T158,'18'!T158,'19'!T158,'20'!T158))</f>
        <v/>
      </c>
      <c r="E153" s="154" t="str">
        <f t="shared" si="3"/>
        <v/>
      </c>
      <c r="F153" s="153" t="str">
        <f>IF(E153="","",SUM('1'!V158,'2'!V158,'3'!V158,'4'!V158,'5'!V158,'6'!V158,'7'!V158,'8'!V158,'9'!V158,'10'!V158,'11'!V158,'12'!V158,'13'!V158,'14'!V158,'15'!V158,'16'!V158,'17'!V158,'18'!V158,'19'!V158,'20'!V158))</f>
        <v/>
      </c>
      <c r="G153" s="153" t="str">
        <f t="shared" si="4"/>
        <v/>
      </c>
      <c r="H153" s="153" t="str">
        <f t="shared" si="5"/>
        <v/>
      </c>
      <c r="I153" s="153" t="str">
        <f t="shared" si="6"/>
        <v/>
      </c>
      <c r="J153" s="155" t="str">
        <f t="shared" si="7"/>
        <v/>
      </c>
      <c r="K153" s="156" t="str">
        <f t="shared" si="1"/>
        <v/>
      </c>
      <c r="L153" s="153" t="str">
        <f t="shared" si="8"/>
        <v/>
      </c>
      <c r="M153" s="155" t="str">
        <f t="shared" si="9"/>
        <v/>
      </c>
      <c r="N153" s="155" t="str">
        <f t="shared" si="21"/>
        <v/>
      </c>
      <c r="O153" s="155" t="str">
        <f t="shared" si="23"/>
        <v/>
      </c>
      <c r="P153" s="155" t="str">
        <f t="shared" si="10"/>
        <v/>
      </c>
      <c r="Q153" s="155" t="str">
        <f t="shared" si="25"/>
        <v/>
      </c>
      <c r="R153" s="155" t="str">
        <f t="shared" si="27"/>
        <v/>
      </c>
      <c r="S153" s="155" t="str">
        <f t="shared" si="29"/>
        <v/>
      </c>
      <c r="T153" s="155" t="str">
        <f t="shared" si="31"/>
        <v/>
      </c>
      <c r="U153" s="157" t="str">
        <f t="shared" si="11"/>
        <v/>
      </c>
      <c r="V153" s="153" t="str">
        <f t="shared" si="12"/>
        <v/>
      </c>
      <c r="W153" s="158">
        <f t="shared" si="13"/>
        <v>0</v>
      </c>
      <c r="X153" s="1"/>
      <c r="Y153" s="160">
        <f t="shared" si="14"/>
        <v>43555</v>
      </c>
      <c r="Z153" s="1"/>
      <c r="AA153" s="161" t="str">
        <f t="shared" si="15"/>
        <v/>
      </c>
      <c r="AB153" s="162" t="str">
        <f t="shared" si="16"/>
        <v/>
      </c>
      <c r="AC153" s="153" t="str">
        <f t="shared" si="17"/>
        <v/>
      </c>
      <c r="AD153" s="163" t="str">
        <f t="shared" si="18"/>
        <v/>
      </c>
      <c r="AE153" s="155" t="str">
        <f t="shared" si="22"/>
        <v/>
      </c>
      <c r="AF153" s="155" t="str">
        <f t="shared" si="24"/>
        <v/>
      </c>
      <c r="AG153" s="155" t="str">
        <f t="shared" si="19"/>
        <v/>
      </c>
      <c r="AH153" s="155" t="str">
        <f t="shared" si="26"/>
        <v/>
      </c>
      <c r="AI153" s="155" t="str">
        <f t="shared" si="28"/>
        <v/>
      </c>
      <c r="AJ153" s="155" t="str">
        <f t="shared" si="30"/>
        <v/>
      </c>
      <c r="AK153" s="155" t="str">
        <f t="shared" si="32"/>
        <v/>
      </c>
      <c r="AL153" s="165" t="str">
        <f t="shared" si="20"/>
        <v/>
      </c>
    </row>
    <row r="154" ht="12.75" customHeight="1">
      <c r="A154" s="1"/>
      <c r="B154" s="152" t="str">
        <f t="shared" si="2"/>
        <v/>
      </c>
      <c r="C154" s="153" t="str">
        <f>IF(B154="","",SUM('1'!S159,'2'!S159,'3'!S159,'4'!S159,'5'!S159,'6'!S159,'7'!S159,'8'!S159,'9'!S159,'10'!S159,'11'!S159,'12'!S159,'13'!S159,'14'!S159,'15'!S159,'16'!S159,'17'!S159,'18'!S159,'19'!S159,'20'!S159))</f>
        <v/>
      </c>
      <c r="D154" s="153" t="str">
        <f>IF(C154="","",SUM('1'!T159,'2'!T159,'3'!T159,'4'!T159,'5'!T159,'6'!T159,'7'!T159,'8'!T159,'9'!T159,'10'!T159,'11'!T159,'12'!T159,'13'!T159,'14'!T159,'15'!T159,'16'!T159,'17'!T159,'18'!T159,'19'!T159,'20'!T159))</f>
        <v/>
      </c>
      <c r="E154" s="154" t="str">
        <f t="shared" si="3"/>
        <v/>
      </c>
      <c r="F154" s="153" t="str">
        <f>IF(E154="","",SUM('1'!V159,'2'!V159,'3'!V159,'4'!V159,'5'!V159,'6'!V159,'7'!V159,'8'!V159,'9'!V159,'10'!V159,'11'!V159,'12'!V159,'13'!V159,'14'!V159,'15'!V159,'16'!V159,'17'!V159,'18'!V159,'19'!V159,'20'!V159))</f>
        <v/>
      </c>
      <c r="G154" s="153" t="str">
        <f t="shared" si="4"/>
        <v/>
      </c>
      <c r="H154" s="153" t="str">
        <f t="shared" si="5"/>
        <v/>
      </c>
      <c r="I154" s="153" t="str">
        <f t="shared" si="6"/>
        <v/>
      </c>
      <c r="J154" s="155" t="str">
        <f t="shared" si="7"/>
        <v/>
      </c>
      <c r="K154" s="156" t="str">
        <f t="shared" si="1"/>
        <v/>
      </c>
      <c r="L154" s="153" t="str">
        <f t="shared" si="8"/>
        <v/>
      </c>
      <c r="M154" s="155" t="str">
        <f t="shared" si="9"/>
        <v/>
      </c>
      <c r="N154" s="155" t="str">
        <f t="shared" si="21"/>
        <v/>
      </c>
      <c r="O154" s="155" t="str">
        <f t="shared" si="23"/>
        <v/>
      </c>
      <c r="P154" s="155" t="str">
        <f t="shared" si="10"/>
        <v/>
      </c>
      <c r="Q154" s="155" t="str">
        <f t="shared" si="25"/>
        <v/>
      </c>
      <c r="R154" s="155" t="str">
        <f t="shared" si="27"/>
        <v/>
      </c>
      <c r="S154" s="155" t="str">
        <f t="shared" si="29"/>
        <v/>
      </c>
      <c r="T154" s="155" t="str">
        <f t="shared" si="31"/>
        <v/>
      </c>
      <c r="U154" s="157" t="str">
        <f t="shared" si="11"/>
        <v/>
      </c>
      <c r="V154" s="153" t="str">
        <f t="shared" si="12"/>
        <v/>
      </c>
      <c r="W154" s="158">
        <f t="shared" si="13"/>
        <v>0</v>
      </c>
      <c r="X154" s="1"/>
      <c r="Y154" s="160">
        <f t="shared" si="14"/>
        <v>43555</v>
      </c>
      <c r="Z154" s="1"/>
      <c r="AA154" s="161" t="str">
        <f t="shared" si="15"/>
        <v/>
      </c>
      <c r="AB154" s="162" t="str">
        <f t="shared" si="16"/>
        <v/>
      </c>
      <c r="AC154" s="153" t="str">
        <f t="shared" si="17"/>
        <v/>
      </c>
      <c r="AD154" s="163" t="str">
        <f t="shared" si="18"/>
        <v/>
      </c>
      <c r="AE154" s="155" t="str">
        <f t="shared" si="22"/>
        <v/>
      </c>
      <c r="AF154" s="155" t="str">
        <f t="shared" si="24"/>
        <v/>
      </c>
      <c r="AG154" s="155" t="str">
        <f t="shared" si="19"/>
        <v/>
      </c>
      <c r="AH154" s="155" t="str">
        <f t="shared" si="26"/>
        <v/>
      </c>
      <c r="AI154" s="155" t="str">
        <f t="shared" si="28"/>
        <v/>
      </c>
      <c r="AJ154" s="155" t="str">
        <f t="shared" si="30"/>
        <v/>
      </c>
      <c r="AK154" s="155" t="str">
        <f t="shared" si="32"/>
        <v/>
      </c>
      <c r="AL154" s="165" t="str">
        <f t="shared" si="20"/>
        <v/>
      </c>
    </row>
    <row r="155" ht="12.75" customHeight="1">
      <c r="A155" s="1"/>
      <c r="B155" s="152" t="str">
        <f t="shared" si="2"/>
        <v/>
      </c>
      <c r="C155" s="153" t="str">
        <f>IF(B155="","",SUM('1'!S160,'2'!S160,'3'!S160,'4'!S160,'5'!S160,'6'!S160,'7'!S160,'8'!S160,'9'!S160,'10'!S160,'11'!S160,'12'!S160,'13'!S160,'14'!S160,'15'!S160,'16'!S160,'17'!S160,'18'!S160,'19'!S160,'20'!S160))</f>
        <v/>
      </c>
      <c r="D155" s="153" t="str">
        <f>IF(C155="","",SUM('1'!T160,'2'!T160,'3'!T160,'4'!T160,'5'!T160,'6'!T160,'7'!T160,'8'!T160,'9'!T160,'10'!T160,'11'!T160,'12'!T160,'13'!T160,'14'!T160,'15'!T160,'16'!T160,'17'!T160,'18'!T160,'19'!T160,'20'!T160))</f>
        <v/>
      </c>
      <c r="E155" s="154" t="str">
        <f t="shared" si="3"/>
        <v/>
      </c>
      <c r="F155" s="153" t="str">
        <f>IF(E155="","",SUM('1'!V160,'2'!V160,'3'!V160,'4'!V160,'5'!V160,'6'!V160,'7'!V160,'8'!V160,'9'!V160,'10'!V160,'11'!V160,'12'!V160,'13'!V160,'14'!V160,'15'!V160,'16'!V160,'17'!V160,'18'!V160,'19'!V160,'20'!V160))</f>
        <v/>
      </c>
      <c r="G155" s="153" t="str">
        <f t="shared" si="4"/>
        <v/>
      </c>
      <c r="H155" s="153" t="str">
        <f t="shared" si="5"/>
        <v/>
      </c>
      <c r="I155" s="153" t="str">
        <f t="shared" si="6"/>
        <v/>
      </c>
      <c r="J155" s="155" t="str">
        <f t="shared" si="7"/>
        <v/>
      </c>
      <c r="K155" s="156" t="str">
        <f t="shared" si="1"/>
        <v/>
      </c>
      <c r="L155" s="153" t="str">
        <f t="shared" si="8"/>
        <v/>
      </c>
      <c r="M155" s="155" t="str">
        <f t="shared" si="9"/>
        <v/>
      </c>
      <c r="N155" s="155" t="str">
        <f t="shared" si="21"/>
        <v/>
      </c>
      <c r="O155" s="155" t="str">
        <f t="shared" si="23"/>
        <v/>
      </c>
      <c r="P155" s="155" t="str">
        <f t="shared" si="10"/>
        <v/>
      </c>
      <c r="Q155" s="155" t="str">
        <f t="shared" si="25"/>
        <v/>
      </c>
      <c r="R155" s="155" t="str">
        <f t="shared" si="27"/>
        <v/>
      </c>
      <c r="S155" s="155" t="str">
        <f t="shared" si="29"/>
        <v/>
      </c>
      <c r="T155" s="155" t="str">
        <f t="shared" si="31"/>
        <v/>
      </c>
      <c r="U155" s="157" t="str">
        <f t="shared" si="11"/>
        <v/>
      </c>
      <c r="V155" s="153" t="str">
        <f t="shared" si="12"/>
        <v/>
      </c>
      <c r="W155" s="158">
        <f t="shared" si="13"/>
        <v>0</v>
      </c>
      <c r="X155" s="1"/>
      <c r="Y155" s="160">
        <f t="shared" si="14"/>
        <v>43555</v>
      </c>
      <c r="Z155" s="1"/>
      <c r="AA155" s="161" t="str">
        <f t="shared" si="15"/>
        <v/>
      </c>
      <c r="AB155" s="162" t="str">
        <f t="shared" si="16"/>
        <v/>
      </c>
      <c r="AC155" s="153" t="str">
        <f t="shared" si="17"/>
        <v/>
      </c>
      <c r="AD155" s="163" t="str">
        <f t="shared" si="18"/>
        <v/>
      </c>
      <c r="AE155" s="155" t="str">
        <f t="shared" si="22"/>
        <v/>
      </c>
      <c r="AF155" s="155" t="str">
        <f t="shared" si="24"/>
        <v/>
      </c>
      <c r="AG155" s="155" t="str">
        <f t="shared" si="19"/>
        <v/>
      </c>
      <c r="AH155" s="155" t="str">
        <f t="shared" si="26"/>
        <v/>
      </c>
      <c r="AI155" s="155" t="str">
        <f t="shared" si="28"/>
        <v/>
      </c>
      <c r="AJ155" s="155" t="str">
        <f t="shared" si="30"/>
        <v/>
      </c>
      <c r="AK155" s="155" t="str">
        <f t="shared" si="32"/>
        <v/>
      </c>
      <c r="AL155" s="165" t="str">
        <f t="shared" si="20"/>
        <v/>
      </c>
    </row>
    <row r="156" ht="12.75" customHeight="1">
      <c r="A156" s="1"/>
      <c r="B156" s="152" t="str">
        <f t="shared" si="2"/>
        <v/>
      </c>
      <c r="C156" s="153" t="str">
        <f>IF(B156="","",SUM('1'!S161,'2'!S161,'3'!S161,'4'!S161,'5'!S161,'6'!S161,'7'!S161,'8'!S161,'9'!S161,'10'!S161,'11'!S161,'12'!S161,'13'!S161,'14'!S161,'15'!S161,'16'!S161,'17'!S161,'18'!S161,'19'!S161,'20'!S161))</f>
        <v/>
      </c>
      <c r="D156" s="153" t="str">
        <f>IF(C156="","",SUM('1'!T161,'2'!T161,'3'!T161,'4'!T161,'5'!T161,'6'!T161,'7'!T161,'8'!T161,'9'!T161,'10'!T161,'11'!T161,'12'!T161,'13'!T161,'14'!T161,'15'!T161,'16'!T161,'17'!T161,'18'!T161,'19'!T161,'20'!T161))</f>
        <v/>
      </c>
      <c r="E156" s="154" t="str">
        <f t="shared" si="3"/>
        <v/>
      </c>
      <c r="F156" s="153" t="str">
        <f>IF(E156="","",SUM('1'!V161,'2'!V161,'3'!V161,'4'!V161,'5'!V161,'6'!V161,'7'!V161,'8'!V161,'9'!V161,'10'!V161,'11'!V161,'12'!V161,'13'!V161,'14'!V161,'15'!V161,'16'!V161,'17'!V161,'18'!V161,'19'!V161,'20'!V161))</f>
        <v/>
      </c>
      <c r="G156" s="153" t="str">
        <f t="shared" si="4"/>
        <v/>
      </c>
      <c r="H156" s="153" t="str">
        <f t="shared" si="5"/>
        <v/>
      </c>
      <c r="I156" s="153" t="str">
        <f t="shared" si="6"/>
        <v/>
      </c>
      <c r="J156" s="155" t="str">
        <f t="shared" si="7"/>
        <v/>
      </c>
      <c r="K156" s="156" t="str">
        <f t="shared" si="1"/>
        <v/>
      </c>
      <c r="L156" s="153" t="str">
        <f t="shared" si="8"/>
        <v/>
      </c>
      <c r="M156" s="155" t="str">
        <f t="shared" si="9"/>
        <v/>
      </c>
      <c r="N156" s="155" t="str">
        <f t="shared" si="21"/>
        <v/>
      </c>
      <c r="O156" s="155" t="str">
        <f t="shared" si="23"/>
        <v/>
      </c>
      <c r="P156" s="155" t="str">
        <f t="shared" si="10"/>
        <v/>
      </c>
      <c r="Q156" s="155" t="str">
        <f t="shared" si="25"/>
        <v/>
      </c>
      <c r="R156" s="155" t="str">
        <f t="shared" si="27"/>
        <v/>
      </c>
      <c r="S156" s="155" t="str">
        <f t="shared" si="29"/>
        <v/>
      </c>
      <c r="T156" s="155" t="str">
        <f t="shared" si="31"/>
        <v/>
      </c>
      <c r="U156" s="157" t="str">
        <f t="shared" si="11"/>
        <v/>
      </c>
      <c r="V156" s="153" t="str">
        <f t="shared" si="12"/>
        <v/>
      </c>
      <c r="W156" s="158">
        <f t="shared" si="13"/>
        <v>0</v>
      </c>
      <c r="X156" s="1"/>
      <c r="Y156" s="160">
        <f t="shared" si="14"/>
        <v>43555</v>
      </c>
      <c r="Z156" s="1"/>
      <c r="AA156" s="161" t="str">
        <f t="shared" si="15"/>
        <v/>
      </c>
      <c r="AB156" s="162" t="str">
        <f t="shared" si="16"/>
        <v/>
      </c>
      <c r="AC156" s="153" t="str">
        <f t="shared" si="17"/>
        <v/>
      </c>
      <c r="AD156" s="163" t="str">
        <f t="shared" si="18"/>
        <v/>
      </c>
      <c r="AE156" s="155" t="str">
        <f t="shared" si="22"/>
        <v/>
      </c>
      <c r="AF156" s="155" t="str">
        <f t="shared" si="24"/>
        <v/>
      </c>
      <c r="AG156" s="155" t="str">
        <f t="shared" si="19"/>
        <v/>
      </c>
      <c r="AH156" s="155" t="str">
        <f t="shared" si="26"/>
        <v/>
      </c>
      <c r="AI156" s="155" t="str">
        <f t="shared" si="28"/>
        <v/>
      </c>
      <c r="AJ156" s="155" t="str">
        <f t="shared" si="30"/>
        <v/>
      </c>
      <c r="AK156" s="155" t="str">
        <f t="shared" si="32"/>
        <v/>
      </c>
      <c r="AL156" s="165" t="str">
        <f t="shared" si="20"/>
        <v/>
      </c>
    </row>
    <row r="157" ht="12.75" customHeight="1">
      <c r="A157" s="1"/>
      <c r="B157" s="152" t="str">
        <f t="shared" si="2"/>
        <v/>
      </c>
      <c r="C157" s="153" t="str">
        <f>IF(B157="","",SUM('1'!S162,'2'!S162,'3'!S162,'4'!S162,'5'!S162,'6'!S162,'7'!S162,'8'!S162,'9'!S162,'10'!S162,'11'!S162,'12'!S162,'13'!S162,'14'!S162,'15'!S162,'16'!S162,'17'!S162,'18'!S162,'19'!S162,'20'!S162))</f>
        <v/>
      </c>
      <c r="D157" s="153" t="str">
        <f>IF(C157="","",SUM('1'!T162,'2'!T162,'3'!T162,'4'!T162,'5'!T162,'6'!T162,'7'!T162,'8'!T162,'9'!T162,'10'!T162,'11'!T162,'12'!T162,'13'!T162,'14'!T162,'15'!T162,'16'!T162,'17'!T162,'18'!T162,'19'!T162,'20'!T162))</f>
        <v/>
      </c>
      <c r="E157" s="154" t="str">
        <f t="shared" si="3"/>
        <v/>
      </c>
      <c r="F157" s="153" t="str">
        <f>IF(E157="","",SUM('1'!V162,'2'!V162,'3'!V162,'4'!V162,'5'!V162,'6'!V162,'7'!V162,'8'!V162,'9'!V162,'10'!V162,'11'!V162,'12'!V162,'13'!V162,'14'!V162,'15'!V162,'16'!V162,'17'!V162,'18'!V162,'19'!V162,'20'!V162))</f>
        <v/>
      </c>
      <c r="G157" s="153" t="str">
        <f t="shared" si="4"/>
        <v/>
      </c>
      <c r="H157" s="153" t="str">
        <f t="shared" si="5"/>
        <v/>
      </c>
      <c r="I157" s="153" t="str">
        <f t="shared" si="6"/>
        <v/>
      </c>
      <c r="J157" s="155" t="str">
        <f t="shared" si="7"/>
        <v/>
      </c>
      <c r="K157" s="156" t="str">
        <f t="shared" si="1"/>
        <v/>
      </c>
      <c r="L157" s="153" t="str">
        <f t="shared" si="8"/>
        <v/>
      </c>
      <c r="M157" s="155" t="str">
        <f t="shared" si="9"/>
        <v/>
      </c>
      <c r="N157" s="155" t="str">
        <f t="shared" si="21"/>
        <v/>
      </c>
      <c r="O157" s="155" t="str">
        <f t="shared" si="23"/>
        <v/>
      </c>
      <c r="P157" s="155" t="str">
        <f t="shared" si="10"/>
        <v/>
      </c>
      <c r="Q157" s="155" t="str">
        <f t="shared" si="25"/>
        <v/>
      </c>
      <c r="R157" s="155" t="str">
        <f t="shared" si="27"/>
        <v/>
      </c>
      <c r="S157" s="155" t="str">
        <f t="shared" si="29"/>
        <v/>
      </c>
      <c r="T157" s="155" t="str">
        <f t="shared" si="31"/>
        <v/>
      </c>
      <c r="U157" s="157" t="str">
        <f t="shared" si="11"/>
        <v/>
      </c>
      <c r="V157" s="153" t="str">
        <f t="shared" si="12"/>
        <v/>
      </c>
      <c r="W157" s="158">
        <f t="shared" si="13"/>
        <v>0</v>
      </c>
      <c r="X157" s="1"/>
      <c r="Y157" s="160">
        <f t="shared" si="14"/>
        <v>43555</v>
      </c>
      <c r="Z157" s="1"/>
      <c r="AA157" s="161" t="str">
        <f t="shared" si="15"/>
        <v/>
      </c>
      <c r="AB157" s="162" t="str">
        <f t="shared" si="16"/>
        <v/>
      </c>
      <c r="AC157" s="153" t="str">
        <f t="shared" si="17"/>
        <v/>
      </c>
      <c r="AD157" s="163" t="str">
        <f t="shared" si="18"/>
        <v/>
      </c>
      <c r="AE157" s="155" t="str">
        <f t="shared" si="22"/>
        <v/>
      </c>
      <c r="AF157" s="155" t="str">
        <f t="shared" si="24"/>
        <v/>
      </c>
      <c r="AG157" s="155" t="str">
        <f t="shared" si="19"/>
        <v/>
      </c>
      <c r="AH157" s="155" t="str">
        <f t="shared" si="26"/>
        <v/>
      </c>
      <c r="AI157" s="155" t="str">
        <f t="shared" si="28"/>
        <v/>
      </c>
      <c r="AJ157" s="155" t="str">
        <f t="shared" si="30"/>
        <v/>
      </c>
      <c r="AK157" s="155" t="str">
        <f t="shared" si="32"/>
        <v/>
      </c>
      <c r="AL157" s="165" t="str">
        <f t="shared" si="20"/>
        <v/>
      </c>
    </row>
    <row r="158" ht="12.75" customHeight="1">
      <c r="A158" s="1"/>
      <c r="B158" s="152" t="str">
        <f t="shared" si="2"/>
        <v/>
      </c>
      <c r="C158" s="153" t="str">
        <f>IF(B158="","",SUM('1'!S163,'2'!S163,'3'!S163,'4'!S163,'5'!S163,'6'!S163,'7'!S163,'8'!S163,'9'!S163,'10'!S163,'11'!S163,'12'!S163,'13'!S163,'14'!S163,'15'!S163,'16'!S163,'17'!S163,'18'!S163,'19'!S163,'20'!S163))</f>
        <v/>
      </c>
      <c r="D158" s="153" t="str">
        <f>IF(C158="","",SUM('1'!T163,'2'!T163,'3'!T163,'4'!T163,'5'!T163,'6'!T163,'7'!T163,'8'!T163,'9'!T163,'10'!T163,'11'!T163,'12'!T163,'13'!T163,'14'!T163,'15'!T163,'16'!T163,'17'!T163,'18'!T163,'19'!T163,'20'!T163))</f>
        <v/>
      </c>
      <c r="E158" s="154" t="str">
        <f t="shared" si="3"/>
        <v/>
      </c>
      <c r="F158" s="153" t="str">
        <f>IF(E158="","",SUM('1'!V163,'2'!V163,'3'!V163,'4'!V163,'5'!V163,'6'!V163,'7'!V163,'8'!V163,'9'!V163,'10'!V163,'11'!V163,'12'!V163,'13'!V163,'14'!V163,'15'!V163,'16'!V163,'17'!V163,'18'!V163,'19'!V163,'20'!V163))</f>
        <v/>
      </c>
      <c r="G158" s="153" t="str">
        <f t="shared" si="4"/>
        <v/>
      </c>
      <c r="H158" s="153" t="str">
        <f t="shared" si="5"/>
        <v/>
      </c>
      <c r="I158" s="153" t="str">
        <f t="shared" si="6"/>
        <v/>
      </c>
      <c r="J158" s="155" t="str">
        <f t="shared" si="7"/>
        <v/>
      </c>
      <c r="K158" s="156" t="str">
        <f t="shared" si="1"/>
        <v/>
      </c>
      <c r="L158" s="153" t="str">
        <f t="shared" si="8"/>
        <v/>
      </c>
      <c r="M158" s="155" t="str">
        <f t="shared" si="9"/>
        <v/>
      </c>
      <c r="N158" s="155" t="str">
        <f t="shared" si="21"/>
        <v/>
      </c>
      <c r="O158" s="155" t="str">
        <f t="shared" si="23"/>
        <v/>
      </c>
      <c r="P158" s="155" t="str">
        <f t="shared" si="10"/>
        <v/>
      </c>
      <c r="Q158" s="155" t="str">
        <f t="shared" si="25"/>
        <v/>
      </c>
      <c r="R158" s="155" t="str">
        <f t="shared" si="27"/>
        <v/>
      </c>
      <c r="S158" s="155" t="str">
        <f t="shared" si="29"/>
        <v/>
      </c>
      <c r="T158" s="155" t="str">
        <f t="shared" si="31"/>
        <v/>
      </c>
      <c r="U158" s="157" t="str">
        <f t="shared" si="11"/>
        <v/>
      </c>
      <c r="V158" s="153" t="str">
        <f t="shared" si="12"/>
        <v/>
      </c>
      <c r="W158" s="158">
        <f t="shared" si="13"/>
        <v>0</v>
      </c>
      <c r="X158" s="1"/>
      <c r="Y158" s="160">
        <f t="shared" si="14"/>
        <v>43555</v>
      </c>
      <c r="Z158" s="1"/>
      <c r="AA158" s="161" t="str">
        <f t="shared" si="15"/>
        <v/>
      </c>
      <c r="AB158" s="162" t="str">
        <f t="shared" si="16"/>
        <v/>
      </c>
      <c r="AC158" s="153" t="str">
        <f t="shared" si="17"/>
        <v/>
      </c>
      <c r="AD158" s="163" t="str">
        <f t="shared" si="18"/>
        <v/>
      </c>
      <c r="AE158" s="155" t="str">
        <f t="shared" si="22"/>
        <v/>
      </c>
      <c r="AF158" s="155" t="str">
        <f t="shared" si="24"/>
        <v/>
      </c>
      <c r="AG158" s="155" t="str">
        <f t="shared" si="19"/>
        <v/>
      </c>
      <c r="AH158" s="155" t="str">
        <f t="shared" si="26"/>
        <v/>
      </c>
      <c r="AI158" s="155" t="str">
        <f t="shared" si="28"/>
        <v/>
      </c>
      <c r="AJ158" s="155" t="str">
        <f t="shared" si="30"/>
        <v/>
      </c>
      <c r="AK158" s="155" t="str">
        <f t="shared" si="32"/>
        <v/>
      </c>
      <c r="AL158" s="165" t="str">
        <f t="shared" si="20"/>
        <v/>
      </c>
    </row>
    <row r="159" ht="12.75" customHeight="1">
      <c r="A159" s="1"/>
      <c r="B159" s="152" t="str">
        <f t="shared" si="2"/>
        <v/>
      </c>
      <c r="C159" s="153" t="str">
        <f>IF(B159="","",SUM('1'!S164,'2'!S164,'3'!S164,'4'!S164,'5'!S164,'6'!S164,'7'!S164,'8'!S164,'9'!S164,'10'!S164,'11'!S164,'12'!S164,'13'!S164,'14'!S164,'15'!S164,'16'!S164,'17'!S164,'18'!S164,'19'!S164,'20'!S164))</f>
        <v/>
      </c>
      <c r="D159" s="153" t="str">
        <f>IF(C159="","",SUM('1'!T164,'2'!T164,'3'!T164,'4'!T164,'5'!T164,'6'!T164,'7'!T164,'8'!T164,'9'!T164,'10'!T164,'11'!T164,'12'!T164,'13'!T164,'14'!T164,'15'!T164,'16'!T164,'17'!T164,'18'!T164,'19'!T164,'20'!T164))</f>
        <v/>
      </c>
      <c r="E159" s="154" t="str">
        <f t="shared" si="3"/>
        <v/>
      </c>
      <c r="F159" s="153" t="str">
        <f>IF(E159="","",SUM('1'!V164,'2'!V164,'3'!V164,'4'!V164,'5'!V164,'6'!V164,'7'!V164,'8'!V164,'9'!V164,'10'!V164,'11'!V164,'12'!V164,'13'!V164,'14'!V164,'15'!V164,'16'!V164,'17'!V164,'18'!V164,'19'!V164,'20'!V164))</f>
        <v/>
      </c>
      <c r="G159" s="153" t="str">
        <f t="shared" si="4"/>
        <v/>
      </c>
      <c r="H159" s="153" t="str">
        <f t="shared" si="5"/>
        <v/>
      </c>
      <c r="I159" s="153" t="str">
        <f t="shared" si="6"/>
        <v/>
      </c>
      <c r="J159" s="155" t="str">
        <f t="shared" si="7"/>
        <v/>
      </c>
      <c r="K159" s="156" t="str">
        <f t="shared" si="1"/>
        <v/>
      </c>
      <c r="L159" s="153" t="str">
        <f t="shared" si="8"/>
        <v/>
      </c>
      <c r="M159" s="155" t="str">
        <f t="shared" si="9"/>
        <v/>
      </c>
      <c r="N159" s="155" t="str">
        <f t="shared" si="21"/>
        <v/>
      </c>
      <c r="O159" s="155" t="str">
        <f t="shared" si="23"/>
        <v/>
      </c>
      <c r="P159" s="155" t="str">
        <f t="shared" si="10"/>
        <v/>
      </c>
      <c r="Q159" s="155" t="str">
        <f t="shared" si="25"/>
        <v/>
      </c>
      <c r="R159" s="155" t="str">
        <f t="shared" si="27"/>
        <v/>
      </c>
      <c r="S159" s="155" t="str">
        <f t="shared" si="29"/>
        <v/>
      </c>
      <c r="T159" s="155" t="str">
        <f t="shared" si="31"/>
        <v/>
      </c>
      <c r="U159" s="157" t="str">
        <f t="shared" si="11"/>
        <v/>
      </c>
      <c r="V159" s="153" t="str">
        <f t="shared" si="12"/>
        <v/>
      </c>
      <c r="W159" s="158">
        <f t="shared" si="13"/>
        <v>0</v>
      </c>
      <c r="X159" s="1"/>
      <c r="Y159" s="160">
        <f t="shared" si="14"/>
        <v>43555</v>
      </c>
      <c r="Z159" s="1"/>
      <c r="AA159" s="161" t="str">
        <f t="shared" si="15"/>
        <v/>
      </c>
      <c r="AB159" s="162" t="str">
        <f t="shared" si="16"/>
        <v/>
      </c>
      <c r="AC159" s="153" t="str">
        <f t="shared" si="17"/>
        <v/>
      </c>
      <c r="AD159" s="163" t="str">
        <f t="shared" si="18"/>
        <v/>
      </c>
      <c r="AE159" s="155" t="str">
        <f t="shared" si="22"/>
        <v/>
      </c>
      <c r="AF159" s="155" t="str">
        <f t="shared" si="24"/>
        <v/>
      </c>
      <c r="AG159" s="155" t="str">
        <f t="shared" si="19"/>
        <v/>
      </c>
      <c r="AH159" s="155" t="str">
        <f t="shared" si="26"/>
        <v/>
      </c>
      <c r="AI159" s="155" t="str">
        <f t="shared" si="28"/>
        <v/>
      </c>
      <c r="AJ159" s="155" t="str">
        <f t="shared" si="30"/>
        <v/>
      </c>
      <c r="AK159" s="155" t="str">
        <f t="shared" si="32"/>
        <v/>
      </c>
      <c r="AL159" s="165" t="str">
        <f t="shared" si="20"/>
        <v/>
      </c>
    </row>
    <row r="160" ht="12.75" customHeight="1">
      <c r="A160" s="1"/>
      <c r="B160" s="152" t="str">
        <f t="shared" si="2"/>
        <v/>
      </c>
      <c r="C160" s="153" t="str">
        <f>IF(B160="","",SUM('1'!S165,'2'!S165,'3'!S165,'4'!S165,'5'!S165,'6'!S165,'7'!S165,'8'!S165,'9'!S165,'10'!S165,'11'!S165,'12'!S165,'13'!S165,'14'!S165,'15'!S165,'16'!S165,'17'!S165,'18'!S165,'19'!S165,'20'!S165))</f>
        <v/>
      </c>
      <c r="D160" s="153" t="str">
        <f>IF(C160="","",SUM('1'!T165,'2'!T165,'3'!T165,'4'!T165,'5'!T165,'6'!T165,'7'!T165,'8'!T165,'9'!T165,'10'!T165,'11'!T165,'12'!T165,'13'!T165,'14'!T165,'15'!T165,'16'!T165,'17'!T165,'18'!T165,'19'!T165,'20'!T165))</f>
        <v/>
      </c>
      <c r="E160" s="154" t="str">
        <f t="shared" si="3"/>
        <v/>
      </c>
      <c r="F160" s="153" t="str">
        <f>IF(E160="","",SUM('1'!V165,'2'!V165,'3'!V165,'4'!V165,'5'!V165,'6'!V165,'7'!V165,'8'!V165,'9'!V165,'10'!V165,'11'!V165,'12'!V165,'13'!V165,'14'!V165,'15'!V165,'16'!V165,'17'!V165,'18'!V165,'19'!V165,'20'!V165))</f>
        <v/>
      </c>
      <c r="G160" s="153" t="str">
        <f t="shared" si="4"/>
        <v/>
      </c>
      <c r="H160" s="153" t="str">
        <f t="shared" si="5"/>
        <v/>
      </c>
      <c r="I160" s="153" t="str">
        <f t="shared" si="6"/>
        <v/>
      </c>
      <c r="J160" s="155" t="str">
        <f t="shared" si="7"/>
        <v/>
      </c>
      <c r="K160" s="156" t="str">
        <f t="shared" si="1"/>
        <v/>
      </c>
      <c r="L160" s="153" t="str">
        <f t="shared" si="8"/>
        <v/>
      </c>
      <c r="M160" s="155" t="str">
        <f t="shared" si="9"/>
        <v/>
      </c>
      <c r="N160" s="155" t="str">
        <f t="shared" si="21"/>
        <v/>
      </c>
      <c r="O160" s="155" t="str">
        <f t="shared" si="23"/>
        <v/>
      </c>
      <c r="P160" s="155" t="str">
        <f t="shared" si="10"/>
        <v/>
      </c>
      <c r="Q160" s="155" t="str">
        <f t="shared" si="25"/>
        <v/>
      </c>
      <c r="R160" s="155" t="str">
        <f t="shared" si="27"/>
        <v/>
      </c>
      <c r="S160" s="155" t="str">
        <f t="shared" si="29"/>
        <v/>
      </c>
      <c r="T160" s="155" t="str">
        <f t="shared" si="31"/>
        <v/>
      </c>
      <c r="U160" s="157" t="str">
        <f t="shared" si="11"/>
        <v/>
      </c>
      <c r="V160" s="153" t="str">
        <f t="shared" si="12"/>
        <v/>
      </c>
      <c r="W160" s="158">
        <f t="shared" si="13"/>
        <v>0</v>
      </c>
      <c r="X160" s="1"/>
      <c r="Y160" s="160">
        <f t="shared" si="14"/>
        <v>43555</v>
      </c>
      <c r="Z160" s="1"/>
      <c r="AA160" s="161" t="str">
        <f t="shared" si="15"/>
        <v/>
      </c>
      <c r="AB160" s="162" t="str">
        <f t="shared" si="16"/>
        <v/>
      </c>
      <c r="AC160" s="153" t="str">
        <f t="shared" si="17"/>
        <v/>
      </c>
      <c r="AD160" s="163" t="str">
        <f t="shared" si="18"/>
        <v/>
      </c>
      <c r="AE160" s="155" t="str">
        <f t="shared" si="22"/>
        <v/>
      </c>
      <c r="AF160" s="155" t="str">
        <f t="shared" si="24"/>
        <v/>
      </c>
      <c r="AG160" s="155" t="str">
        <f t="shared" si="19"/>
        <v/>
      </c>
      <c r="AH160" s="155" t="str">
        <f t="shared" si="26"/>
        <v/>
      </c>
      <c r="AI160" s="155" t="str">
        <f t="shared" si="28"/>
        <v/>
      </c>
      <c r="AJ160" s="155" t="str">
        <f t="shared" si="30"/>
        <v/>
      </c>
      <c r="AK160" s="155" t="str">
        <f t="shared" si="32"/>
        <v/>
      </c>
      <c r="AL160" s="165" t="str">
        <f t="shared" si="20"/>
        <v/>
      </c>
    </row>
    <row r="161" ht="12.75" customHeight="1">
      <c r="A161" s="1"/>
      <c r="B161" s="152" t="str">
        <f t="shared" si="2"/>
        <v/>
      </c>
      <c r="C161" s="153" t="str">
        <f>IF(B161="","",SUM('1'!S166,'2'!S166,'3'!S166,'4'!S166,'5'!S166,'6'!S166,'7'!S166,'8'!S166,'9'!S166,'10'!S166,'11'!S166,'12'!S166,'13'!S166,'14'!S166,'15'!S166,'16'!S166,'17'!S166,'18'!S166,'19'!S166,'20'!S166))</f>
        <v/>
      </c>
      <c r="D161" s="153" t="str">
        <f>IF(C161="","",SUM('1'!T166,'2'!T166,'3'!T166,'4'!T166,'5'!T166,'6'!T166,'7'!T166,'8'!T166,'9'!T166,'10'!T166,'11'!T166,'12'!T166,'13'!T166,'14'!T166,'15'!T166,'16'!T166,'17'!T166,'18'!T166,'19'!T166,'20'!T166))</f>
        <v/>
      </c>
      <c r="E161" s="154" t="str">
        <f t="shared" si="3"/>
        <v/>
      </c>
      <c r="F161" s="153" t="str">
        <f>IF(E161="","",SUM('1'!V166,'2'!V166,'3'!V166,'4'!V166,'5'!V166,'6'!V166,'7'!V166,'8'!V166,'9'!V166,'10'!V166,'11'!V166,'12'!V166,'13'!V166,'14'!V166,'15'!V166,'16'!V166,'17'!V166,'18'!V166,'19'!V166,'20'!V166))</f>
        <v/>
      </c>
      <c r="G161" s="153" t="str">
        <f t="shared" si="4"/>
        <v/>
      </c>
      <c r="H161" s="153" t="str">
        <f t="shared" si="5"/>
        <v/>
      </c>
      <c r="I161" s="153" t="str">
        <f t="shared" si="6"/>
        <v/>
      </c>
      <c r="J161" s="155" t="str">
        <f t="shared" si="7"/>
        <v/>
      </c>
      <c r="K161" s="156" t="str">
        <f t="shared" si="1"/>
        <v/>
      </c>
      <c r="L161" s="153" t="str">
        <f t="shared" si="8"/>
        <v/>
      </c>
      <c r="M161" s="155" t="str">
        <f t="shared" si="9"/>
        <v/>
      </c>
      <c r="N161" s="155" t="str">
        <f t="shared" si="21"/>
        <v/>
      </c>
      <c r="O161" s="155" t="str">
        <f t="shared" si="23"/>
        <v/>
      </c>
      <c r="P161" s="155" t="str">
        <f t="shared" si="10"/>
        <v/>
      </c>
      <c r="Q161" s="155" t="str">
        <f t="shared" si="25"/>
        <v/>
      </c>
      <c r="R161" s="155" t="str">
        <f t="shared" si="27"/>
        <v/>
      </c>
      <c r="S161" s="155" t="str">
        <f t="shared" si="29"/>
        <v/>
      </c>
      <c r="T161" s="155" t="str">
        <f t="shared" si="31"/>
        <v/>
      </c>
      <c r="U161" s="157" t="str">
        <f t="shared" si="11"/>
        <v/>
      </c>
      <c r="V161" s="153" t="str">
        <f t="shared" si="12"/>
        <v/>
      </c>
      <c r="W161" s="158">
        <f t="shared" si="13"/>
        <v>0</v>
      </c>
      <c r="X161" s="1"/>
      <c r="Y161" s="160">
        <f t="shared" si="14"/>
        <v>43555</v>
      </c>
      <c r="Z161" s="1"/>
      <c r="AA161" s="161" t="str">
        <f t="shared" si="15"/>
        <v/>
      </c>
      <c r="AB161" s="162" t="str">
        <f t="shared" si="16"/>
        <v/>
      </c>
      <c r="AC161" s="153" t="str">
        <f t="shared" si="17"/>
        <v/>
      </c>
      <c r="AD161" s="163" t="str">
        <f t="shared" si="18"/>
        <v/>
      </c>
      <c r="AE161" s="155" t="str">
        <f t="shared" si="22"/>
        <v/>
      </c>
      <c r="AF161" s="155" t="str">
        <f t="shared" si="24"/>
        <v/>
      </c>
      <c r="AG161" s="155" t="str">
        <f t="shared" si="19"/>
        <v/>
      </c>
      <c r="AH161" s="155" t="str">
        <f t="shared" si="26"/>
        <v/>
      </c>
      <c r="AI161" s="155" t="str">
        <f t="shared" si="28"/>
        <v/>
      </c>
      <c r="AJ161" s="155" t="str">
        <f t="shared" si="30"/>
        <v/>
      </c>
      <c r="AK161" s="155" t="str">
        <f t="shared" si="32"/>
        <v/>
      </c>
      <c r="AL161" s="165" t="str">
        <f t="shared" si="20"/>
        <v/>
      </c>
    </row>
    <row r="162" ht="12.75" customHeight="1">
      <c r="A162" s="1"/>
      <c r="B162" s="152" t="str">
        <f t="shared" si="2"/>
        <v/>
      </c>
      <c r="C162" s="153" t="str">
        <f>IF(B162="","",SUM('1'!S167,'2'!S167,'3'!S167,'4'!S167,'5'!S167,'6'!S167,'7'!S167,'8'!S167,'9'!S167,'10'!S167,'11'!S167,'12'!S167,'13'!S167,'14'!S167,'15'!S167,'16'!S167,'17'!S167,'18'!S167,'19'!S167,'20'!S167))</f>
        <v/>
      </c>
      <c r="D162" s="153" t="str">
        <f>IF(C162="","",SUM('1'!T167,'2'!T167,'3'!T167,'4'!T167,'5'!T167,'6'!T167,'7'!T167,'8'!T167,'9'!T167,'10'!T167,'11'!T167,'12'!T167,'13'!T167,'14'!T167,'15'!T167,'16'!T167,'17'!T167,'18'!T167,'19'!T167,'20'!T167))</f>
        <v/>
      </c>
      <c r="E162" s="154" t="str">
        <f t="shared" si="3"/>
        <v/>
      </c>
      <c r="F162" s="153" t="str">
        <f>IF(E162="","",SUM('1'!V167,'2'!V167,'3'!V167,'4'!V167,'5'!V167,'6'!V167,'7'!V167,'8'!V167,'9'!V167,'10'!V167,'11'!V167,'12'!V167,'13'!V167,'14'!V167,'15'!V167,'16'!V167,'17'!V167,'18'!V167,'19'!V167,'20'!V167))</f>
        <v/>
      </c>
      <c r="G162" s="153" t="str">
        <f t="shared" si="4"/>
        <v/>
      </c>
      <c r="H162" s="153" t="str">
        <f t="shared" si="5"/>
        <v/>
      </c>
      <c r="I162" s="153" t="str">
        <f t="shared" si="6"/>
        <v/>
      </c>
      <c r="J162" s="155" t="str">
        <f t="shared" si="7"/>
        <v/>
      </c>
      <c r="K162" s="156" t="str">
        <f t="shared" si="1"/>
        <v/>
      </c>
      <c r="L162" s="153" t="str">
        <f t="shared" si="8"/>
        <v/>
      </c>
      <c r="M162" s="155" t="str">
        <f t="shared" si="9"/>
        <v/>
      </c>
      <c r="N162" s="155" t="str">
        <f t="shared" si="21"/>
        <v/>
      </c>
      <c r="O162" s="155" t="str">
        <f t="shared" si="23"/>
        <v/>
      </c>
      <c r="P162" s="155" t="str">
        <f t="shared" si="10"/>
        <v/>
      </c>
      <c r="Q162" s="155" t="str">
        <f t="shared" si="25"/>
        <v/>
      </c>
      <c r="R162" s="155" t="str">
        <f t="shared" si="27"/>
        <v/>
      </c>
      <c r="S162" s="155" t="str">
        <f t="shared" si="29"/>
        <v/>
      </c>
      <c r="T162" s="155" t="str">
        <f t="shared" si="31"/>
        <v/>
      </c>
      <c r="U162" s="157" t="str">
        <f t="shared" si="11"/>
        <v/>
      </c>
      <c r="V162" s="153" t="str">
        <f t="shared" si="12"/>
        <v/>
      </c>
      <c r="W162" s="158">
        <f t="shared" si="13"/>
        <v>0</v>
      </c>
      <c r="X162" s="1"/>
      <c r="Y162" s="160">
        <f t="shared" si="14"/>
        <v>43555</v>
      </c>
      <c r="Z162" s="1"/>
      <c r="AA162" s="161" t="str">
        <f t="shared" si="15"/>
        <v/>
      </c>
      <c r="AB162" s="162" t="str">
        <f t="shared" si="16"/>
        <v/>
      </c>
      <c r="AC162" s="153" t="str">
        <f t="shared" si="17"/>
        <v/>
      </c>
      <c r="AD162" s="163" t="str">
        <f t="shared" si="18"/>
        <v/>
      </c>
      <c r="AE162" s="155" t="str">
        <f t="shared" si="22"/>
        <v/>
      </c>
      <c r="AF162" s="155" t="str">
        <f t="shared" si="24"/>
        <v/>
      </c>
      <c r="AG162" s="155" t="str">
        <f t="shared" si="19"/>
        <v/>
      </c>
      <c r="AH162" s="155" t="str">
        <f t="shared" si="26"/>
        <v/>
      </c>
      <c r="AI162" s="155" t="str">
        <f t="shared" si="28"/>
        <v/>
      </c>
      <c r="AJ162" s="155" t="str">
        <f t="shared" si="30"/>
        <v/>
      </c>
      <c r="AK162" s="155" t="str">
        <f t="shared" si="32"/>
        <v/>
      </c>
      <c r="AL162" s="165" t="str">
        <f t="shared" si="20"/>
        <v/>
      </c>
    </row>
    <row r="163" ht="12.75" customHeight="1">
      <c r="A163" s="1"/>
      <c r="B163" s="152" t="str">
        <f t="shared" si="2"/>
        <v/>
      </c>
      <c r="C163" s="153" t="str">
        <f>IF(B163="","",SUM('1'!S168,'2'!S168,'3'!S168,'4'!S168,'5'!S168,'6'!S168,'7'!S168,'8'!S168,'9'!S168,'10'!S168,'11'!S168,'12'!S168,'13'!S168,'14'!S168,'15'!S168,'16'!S168,'17'!S168,'18'!S168,'19'!S168,'20'!S168))</f>
        <v/>
      </c>
      <c r="D163" s="153" t="str">
        <f>IF(C163="","",SUM('1'!T168,'2'!T168,'3'!T168,'4'!T168,'5'!T168,'6'!T168,'7'!T168,'8'!T168,'9'!T168,'10'!T168,'11'!T168,'12'!T168,'13'!T168,'14'!T168,'15'!T168,'16'!T168,'17'!T168,'18'!T168,'19'!T168,'20'!T168))</f>
        <v/>
      </c>
      <c r="E163" s="154" t="str">
        <f t="shared" si="3"/>
        <v/>
      </c>
      <c r="F163" s="153" t="str">
        <f>IF(E163="","",SUM('1'!V168,'2'!V168,'3'!V168,'4'!V168,'5'!V168,'6'!V168,'7'!V168,'8'!V168,'9'!V168,'10'!V168,'11'!V168,'12'!V168,'13'!V168,'14'!V168,'15'!V168,'16'!V168,'17'!V168,'18'!V168,'19'!V168,'20'!V168))</f>
        <v/>
      </c>
      <c r="G163" s="153" t="str">
        <f t="shared" si="4"/>
        <v/>
      </c>
      <c r="H163" s="153" t="str">
        <f t="shared" si="5"/>
        <v/>
      </c>
      <c r="I163" s="153" t="str">
        <f t="shared" si="6"/>
        <v/>
      </c>
      <c r="J163" s="155" t="str">
        <f t="shared" si="7"/>
        <v/>
      </c>
      <c r="K163" s="156" t="str">
        <f t="shared" si="1"/>
        <v/>
      </c>
      <c r="L163" s="153" t="str">
        <f t="shared" si="8"/>
        <v/>
      </c>
      <c r="M163" s="155" t="str">
        <f t="shared" si="9"/>
        <v/>
      </c>
      <c r="N163" s="155" t="str">
        <f t="shared" si="21"/>
        <v/>
      </c>
      <c r="O163" s="155" t="str">
        <f t="shared" si="23"/>
        <v/>
      </c>
      <c r="P163" s="155" t="str">
        <f t="shared" si="10"/>
        <v/>
      </c>
      <c r="Q163" s="155" t="str">
        <f t="shared" si="25"/>
        <v/>
      </c>
      <c r="R163" s="155" t="str">
        <f t="shared" si="27"/>
        <v/>
      </c>
      <c r="S163" s="155" t="str">
        <f t="shared" si="29"/>
        <v/>
      </c>
      <c r="T163" s="155" t="str">
        <f t="shared" si="31"/>
        <v/>
      </c>
      <c r="U163" s="157" t="str">
        <f t="shared" si="11"/>
        <v/>
      </c>
      <c r="V163" s="153" t="str">
        <f t="shared" si="12"/>
        <v/>
      </c>
      <c r="W163" s="158">
        <f t="shared" si="13"/>
        <v>0</v>
      </c>
      <c r="X163" s="1"/>
      <c r="Y163" s="160">
        <f t="shared" si="14"/>
        <v>43555</v>
      </c>
      <c r="Z163" s="1"/>
      <c r="AA163" s="161" t="str">
        <f t="shared" si="15"/>
        <v/>
      </c>
      <c r="AB163" s="162" t="str">
        <f t="shared" si="16"/>
        <v/>
      </c>
      <c r="AC163" s="153" t="str">
        <f t="shared" si="17"/>
        <v/>
      </c>
      <c r="AD163" s="163" t="str">
        <f t="shared" si="18"/>
        <v/>
      </c>
      <c r="AE163" s="155" t="str">
        <f t="shared" si="22"/>
        <v/>
      </c>
      <c r="AF163" s="155" t="str">
        <f t="shared" si="24"/>
        <v/>
      </c>
      <c r="AG163" s="155" t="str">
        <f t="shared" si="19"/>
        <v/>
      </c>
      <c r="AH163" s="155" t="str">
        <f t="shared" si="26"/>
        <v/>
      </c>
      <c r="AI163" s="155" t="str">
        <f t="shared" si="28"/>
        <v/>
      </c>
      <c r="AJ163" s="155" t="str">
        <f t="shared" si="30"/>
        <v/>
      </c>
      <c r="AK163" s="155" t="str">
        <f t="shared" si="32"/>
        <v/>
      </c>
      <c r="AL163" s="165" t="str">
        <f t="shared" si="20"/>
        <v/>
      </c>
    </row>
    <row r="164" ht="12.75" customHeight="1">
      <c r="A164" s="1"/>
      <c r="B164" s="152" t="str">
        <f t="shared" si="2"/>
        <v/>
      </c>
      <c r="C164" s="153" t="str">
        <f>IF(B164="","",SUM('1'!S169,'2'!S169,'3'!S169,'4'!S169,'5'!S169,'6'!S169,'7'!S169,'8'!S169,'9'!S169,'10'!S169,'11'!S169,'12'!S169,'13'!S169,'14'!S169,'15'!S169,'16'!S169,'17'!S169,'18'!S169,'19'!S169,'20'!S169))</f>
        <v/>
      </c>
      <c r="D164" s="153" t="str">
        <f>IF(C164="","",SUM('1'!T169,'2'!T169,'3'!T169,'4'!T169,'5'!T169,'6'!T169,'7'!T169,'8'!T169,'9'!T169,'10'!T169,'11'!T169,'12'!T169,'13'!T169,'14'!T169,'15'!T169,'16'!T169,'17'!T169,'18'!T169,'19'!T169,'20'!T169))</f>
        <v/>
      </c>
      <c r="E164" s="154" t="str">
        <f t="shared" si="3"/>
        <v/>
      </c>
      <c r="F164" s="153" t="str">
        <f>IF(E164="","",SUM('1'!V169,'2'!V169,'3'!V169,'4'!V169,'5'!V169,'6'!V169,'7'!V169,'8'!V169,'9'!V169,'10'!V169,'11'!V169,'12'!V169,'13'!V169,'14'!V169,'15'!V169,'16'!V169,'17'!V169,'18'!V169,'19'!V169,'20'!V169))</f>
        <v/>
      </c>
      <c r="G164" s="153" t="str">
        <f t="shared" si="4"/>
        <v/>
      </c>
      <c r="H164" s="153" t="str">
        <f t="shared" si="5"/>
        <v/>
      </c>
      <c r="I164" s="153" t="str">
        <f t="shared" si="6"/>
        <v/>
      </c>
      <c r="J164" s="155" t="str">
        <f t="shared" si="7"/>
        <v/>
      </c>
      <c r="K164" s="156" t="str">
        <f t="shared" si="1"/>
        <v/>
      </c>
      <c r="L164" s="153" t="str">
        <f t="shared" si="8"/>
        <v/>
      </c>
      <c r="M164" s="155" t="str">
        <f t="shared" si="9"/>
        <v/>
      </c>
      <c r="N164" s="155" t="str">
        <f t="shared" si="21"/>
        <v/>
      </c>
      <c r="O164" s="155" t="str">
        <f t="shared" si="23"/>
        <v/>
      </c>
      <c r="P164" s="155" t="str">
        <f t="shared" si="10"/>
        <v/>
      </c>
      <c r="Q164" s="155" t="str">
        <f t="shared" si="25"/>
        <v/>
      </c>
      <c r="R164" s="155" t="str">
        <f t="shared" si="27"/>
        <v/>
      </c>
      <c r="S164" s="155" t="str">
        <f t="shared" si="29"/>
        <v/>
      </c>
      <c r="T164" s="155" t="str">
        <f t="shared" si="31"/>
        <v/>
      </c>
      <c r="U164" s="157" t="str">
        <f t="shared" si="11"/>
        <v/>
      </c>
      <c r="V164" s="153" t="str">
        <f t="shared" si="12"/>
        <v/>
      </c>
      <c r="W164" s="158">
        <f t="shared" si="13"/>
        <v>0</v>
      </c>
      <c r="X164" s="1"/>
      <c r="Y164" s="160">
        <f t="shared" si="14"/>
        <v>43555</v>
      </c>
      <c r="Z164" s="1"/>
      <c r="AA164" s="161" t="str">
        <f t="shared" si="15"/>
        <v/>
      </c>
      <c r="AB164" s="162" t="str">
        <f t="shared" si="16"/>
        <v/>
      </c>
      <c r="AC164" s="153" t="str">
        <f t="shared" si="17"/>
        <v/>
      </c>
      <c r="AD164" s="163" t="str">
        <f t="shared" si="18"/>
        <v/>
      </c>
      <c r="AE164" s="155" t="str">
        <f t="shared" si="22"/>
        <v/>
      </c>
      <c r="AF164" s="155" t="str">
        <f t="shared" si="24"/>
        <v/>
      </c>
      <c r="AG164" s="155" t="str">
        <f t="shared" si="19"/>
        <v/>
      </c>
      <c r="AH164" s="155" t="str">
        <f t="shared" si="26"/>
        <v/>
      </c>
      <c r="AI164" s="155" t="str">
        <f t="shared" si="28"/>
        <v/>
      </c>
      <c r="AJ164" s="155" t="str">
        <f t="shared" si="30"/>
        <v/>
      </c>
      <c r="AK164" s="155" t="str">
        <f t="shared" si="32"/>
        <v/>
      </c>
      <c r="AL164" s="165" t="str">
        <f t="shared" si="20"/>
        <v/>
      </c>
    </row>
    <row r="165" ht="12.75" customHeight="1">
      <c r="A165" s="1"/>
      <c r="B165" s="152" t="str">
        <f t="shared" si="2"/>
        <v/>
      </c>
      <c r="C165" s="153" t="str">
        <f>IF(B165="","",SUM('1'!S170,'2'!S170,'3'!S170,'4'!S170,'5'!S170,'6'!S170,'7'!S170,'8'!S170,'9'!S170,'10'!S170,'11'!S170,'12'!S170,'13'!S170,'14'!S170,'15'!S170,'16'!S170,'17'!S170,'18'!S170,'19'!S170,'20'!S170))</f>
        <v/>
      </c>
      <c r="D165" s="153" t="str">
        <f>IF(C165="","",SUM('1'!T170,'2'!T170,'3'!T170,'4'!T170,'5'!T170,'6'!T170,'7'!T170,'8'!T170,'9'!T170,'10'!T170,'11'!T170,'12'!T170,'13'!T170,'14'!T170,'15'!T170,'16'!T170,'17'!T170,'18'!T170,'19'!T170,'20'!T170))</f>
        <v/>
      </c>
      <c r="E165" s="154" t="str">
        <f t="shared" si="3"/>
        <v/>
      </c>
      <c r="F165" s="153" t="str">
        <f>IF(E165="","",SUM('1'!V170,'2'!V170,'3'!V170,'4'!V170,'5'!V170,'6'!V170,'7'!V170,'8'!V170,'9'!V170,'10'!V170,'11'!V170,'12'!V170,'13'!V170,'14'!V170,'15'!V170,'16'!V170,'17'!V170,'18'!V170,'19'!V170,'20'!V170))</f>
        <v/>
      </c>
      <c r="G165" s="153" t="str">
        <f t="shared" si="4"/>
        <v/>
      </c>
      <c r="H165" s="153" t="str">
        <f t="shared" si="5"/>
        <v/>
      </c>
      <c r="I165" s="153" t="str">
        <f t="shared" si="6"/>
        <v/>
      </c>
      <c r="J165" s="155" t="str">
        <f t="shared" si="7"/>
        <v/>
      </c>
      <c r="K165" s="156" t="str">
        <f t="shared" si="1"/>
        <v/>
      </c>
      <c r="L165" s="153" t="str">
        <f t="shared" si="8"/>
        <v/>
      </c>
      <c r="M165" s="155" t="str">
        <f t="shared" si="9"/>
        <v/>
      </c>
      <c r="N165" s="155" t="str">
        <f t="shared" si="21"/>
        <v/>
      </c>
      <c r="O165" s="155" t="str">
        <f t="shared" si="23"/>
        <v/>
      </c>
      <c r="P165" s="155" t="str">
        <f t="shared" si="10"/>
        <v/>
      </c>
      <c r="Q165" s="155" t="str">
        <f t="shared" si="25"/>
        <v/>
      </c>
      <c r="R165" s="155" t="str">
        <f t="shared" si="27"/>
        <v/>
      </c>
      <c r="S165" s="155" t="str">
        <f t="shared" si="29"/>
        <v/>
      </c>
      <c r="T165" s="155" t="str">
        <f t="shared" si="31"/>
        <v/>
      </c>
      <c r="U165" s="157" t="str">
        <f t="shared" si="11"/>
        <v/>
      </c>
      <c r="V165" s="153" t="str">
        <f t="shared" si="12"/>
        <v/>
      </c>
      <c r="W165" s="158">
        <f t="shared" si="13"/>
        <v>0</v>
      </c>
      <c r="X165" s="1"/>
      <c r="Y165" s="160">
        <f t="shared" si="14"/>
        <v>43555</v>
      </c>
      <c r="Z165" s="1"/>
      <c r="AA165" s="161" t="str">
        <f t="shared" si="15"/>
        <v/>
      </c>
      <c r="AB165" s="162" t="str">
        <f t="shared" si="16"/>
        <v/>
      </c>
      <c r="AC165" s="153" t="str">
        <f t="shared" si="17"/>
        <v/>
      </c>
      <c r="AD165" s="163" t="str">
        <f t="shared" si="18"/>
        <v/>
      </c>
      <c r="AE165" s="155" t="str">
        <f t="shared" si="22"/>
        <v/>
      </c>
      <c r="AF165" s="155" t="str">
        <f t="shared" si="24"/>
        <v/>
      </c>
      <c r="AG165" s="155" t="str">
        <f t="shared" si="19"/>
        <v/>
      </c>
      <c r="AH165" s="155" t="str">
        <f t="shared" si="26"/>
        <v/>
      </c>
      <c r="AI165" s="155" t="str">
        <f t="shared" si="28"/>
        <v/>
      </c>
      <c r="AJ165" s="155" t="str">
        <f t="shared" si="30"/>
        <v/>
      </c>
      <c r="AK165" s="155" t="str">
        <f t="shared" si="32"/>
        <v/>
      </c>
      <c r="AL165" s="165" t="str">
        <f t="shared" si="20"/>
        <v/>
      </c>
    </row>
    <row r="166" ht="12.75" customHeight="1">
      <c r="A166" s="1"/>
      <c r="B166" s="152" t="str">
        <f t="shared" si="2"/>
        <v/>
      </c>
      <c r="C166" s="153" t="str">
        <f>IF(B166="","",SUM('1'!S171,'2'!S171,'3'!S171,'4'!S171,'5'!S171,'6'!S171,'7'!S171,'8'!S171,'9'!S171,'10'!S171,'11'!S171,'12'!S171,'13'!S171,'14'!S171,'15'!S171,'16'!S171,'17'!S171,'18'!S171,'19'!S171,'20'!S171))</f>
        <v/>
      </c>
      <c r="D166" s="153" t="str">
        <f>IF(C166="","",SUM('1'!T171,'2'!T171,'3'!T171,'4'!T171,'5'!T171,'6'!T171,'7'!T171,'8'!T171,'9'!T171,'10'!T171,'11'!T171,'12'!T171,'13'!T171,'14'!T171,'15'!T171,'16'!T171,'17'!T171,'18'!T171,'19'!T171,'20'!T171))</f>
        <v/>
      </c>
      <c r="E166" s="154" t="str">
        <f t="shared" si="3"/>
        <v/>
      </c>
      <c r="F166" s="153" t="str">
        <f>IF(E166="","",SUM('1'!V171,'2'!V171,'3'!V171,'4'!V171,'5'!V171,'6'!V171,'7'!V171,'8'!V171,'9'!V171,'10'!V171,'11'!V171,'12'!V171,'13'!V171,'14'!V171,'15'!V171,'16'!V171,'17'!V171,'18'!V171,'19'!V171,'20'!V171))</f>
        <v/>
      </c>
      <c r="G166" s="153" t="str">
        <f t="shared" si="4"/>
        <v/>
      </c>
      <c r="H166" s="153" t="str">
        <f t="shared" si="5"/>
        <v/>
      </c>
      <c r="I166" s="153" t="str">
        <f t="shared" si="6"/>
        <v/>
      </c>
      <c r="J166" s="155" t="str">
        <f t="shared" si="7"/>
        <v/>
      </c>
      <c r="K166" s="156" t="str">
        <f t="shared" si="1"/>
        <v/>
      </c>
      <c r="L166" s="153" t="str">
        <f t="shared" si="8"/>
        <v/>
      </c>
      <c r="M166" s="155" t="str">
        <f t="shared" si="9"/>
        <v/>
      </c>
      <c r="N166" s="155" t="str">
        <f t="shared" si="21"/>
        <v/>
      </c>
      <c r="O166" s="155" t="str">
        <f t="shared" si="23"/>
        <v/>
      </c>
      <c r="P166" s="155" t="str">
        <f t="shared" si="10"/>
        <v/>
      </c>
      <c r="Q166" s="155" t="str">
        <f t="shared" si="25"/>
        <v/>
      </c>
      <c r="R166" s="155" t="str">
        <f t="shared" si="27"/>
        <v/>
      </c>
      <c r="S166" s="155" t="str">
        <f t="shared" si="29"/>
        <v/>
      </c>
      <c r="T166" s="155" t="str">
        <f t="shared" si="31"/>
        <v/>
      </c>
      <c r="U166" s="157" t="str">
        <f t="shared" si="11"/>
        <v/>
      </c>
      <c r="V166" s="153" t="str">
        <f t="shared" si="12"/>
        <v/>
      </c>
      <c r="W166" s="158">
        <f t="shared" si="13"/>
        <v>0</v>
      </c>
      <c r="X166" s="1"/>
      <c r="Y166" s="160">
        <f t="shared" si="14"/>
        <v>43555</v>
      </c>
      <c r="Z166" s="1"/>
      <c r="AA166" s="161" t="str">
        <f t="shared" si="15"/>
        <v/>
      </c>
      <c r="AB166" s="162" t="str">
        <f t="shared" si="16"/>
        <v/>
      </c>
      <c r="AC166" s="153" t="str">
        <f t="shared" si="17"/>
        <v/>
      </c>
      <c r="AD166" s="163" t="str">
        <f t="shared" si="18"/>
        <v/>
      </c>
      <c r="AE166" s="155" t="str">
        <f t="shared" si="22"/>
        <v/>
      </c>
      <c r="AF166" s="155" t="str">
        <f t="shared" si="24"/>
        <v/>
      </c>
      <c r="AG166" s="155" t="str">
        <f t="shared" si="19"/>
        <v/>
      </c>
      <c r="AH166" s="155" t="str">
        <f t="shared" si="26"/>
        <v/>
      </c>
      <c r="AI166" s="155" t="str">
        <f t="shared" si="28"/>
        <v/>
      </c>
      <c r="AJ166" s="155" t="str">
        <f t="shared" si="30"/>
        <v/>
      </c>
      <c r="AK166" s="155" t="str">
        <f t="shared" si="32"/>
        <v/>
      </c>
      <c r="AL166" s="165" t="str">
        <f t="shared" si="20"/>
        <v/>
      </c>
    </row>
    <row r="167" ht="12.75" customHeight="1">
      <c r="A167" s="1"/>
      <c r="B167" s="152" t="str">
        <f t="shared" si="2"/>
        <v/>
      </c>
      <c r="C167" s="153" t="str">
        <f>IF(B167="","",SUM('1'!S172,'2'!S172,'3'!S172,'4'!S172,'5'!S172,'6'!S172,'7'!S172,'8'!S172,'9'!S172,'10'!S172,'11'!S172,'12'!S172,'13'!S172,'14'!S172,'15'!S172,'16'!S172,'17'!S172,'18'!S172,'19'!S172,'20'!S172))</f>
        <v/>
      </c>
      <c r="D167" s="153" t="str">
        <f>IF(C167="","",SUM('1'!T172,'2'!T172,'3'!T172,'4'!T172,'5'!T172,'6'!T172,'7'!T172,'8'!T172,'9'!T172,'10'!T172,'11'!T172,'12'!T172,'13'!T172,'14'!T172,'15'!T172,'16'!T172,'17'!T172,'18'!T172,'19'!T172,'20'!T172))</f>
        <v/>
      </c>
      <c r="E167" s="154" t="str">
        <f t="shared" si="3"/>
        <v/>
      </c>
      <c r="F167" s="153" t="str">
        <f>IF(E167="","",SUM('1'!V172,'2'!V172,'3'!V172,'4'!V172,'5'!V172,'6'!V172,'7'!V172,'8'!V172,'9'!V172,'10'!V172,'11'!V172,'12'!V172,'13'!V172,'14'!V172,'15'!V172,'16'!V172,'17'!V172,'18'!V172,'19'!V172,'20'!V172))</f>
        <v/>
      </c>
      <c r="G167" s="153" t="str">
        <f t="shared" si="4"/>
        <v/>
      </c>
      <c r="H167" s="153" t="str">
        <f t="shared" si="5"/>
        <v/>
      </c>
      <c r="I167" s="153" t="str">
        <f t="shared" si="6"/>
        <v/>
      </c>
      <c r="J167" s="155" t="str">
        <f t="shared" si="7"/>
        <v/>
      </c>
      <c r="K167" s="156" t="str">
        <f t="shared" si="1"/>
        <v/>
      </c>
      <c r="L167" s="153" t="str">
        <f t="shared" si="8"/>
        <v/>
      </c>
      <c r="M167" s="155" t="str">
        <f t="shared" si="9"/>
        <v/>
      </c>
      <c r="N167" s="155" t="str">
        <f t="shared" si="21"/>
        <v/>
      </c>
      <c r="O167" s="155" t="str">
        <f t="shared" si="23"/>
        <v/>
      </c>
      <c r="P167" s="155" t="str">
        <f t="shared" si="10"/>
        <v/>
      </c>
      <c r="Q167" s="155" t="str">
        <f t="shared" si="25"/>
        <v/>
      </c>
      <c r="R167" s="155" t="str">
        <f t="shared" si="27"/>
        <v/>
      </c>
      <c r="S167" s="155" t="str">
        <f t="shared" si="29"/>
        <v/>
      </c>
      <c r="T167" s="155" t="str">
        <f t="shared" si="31"/>
        <v/>
      </c>
      <c r="U167" s="157" t="str">
        <f t="shared" si="11"/>
        <v/>
      </c>
      <c r="V167" s="153" t="str">
        <f t="shared" si="12"/>
        <v/>
      </c>
      <c r="W167" s="158">
        <f t="shared" si="13"/>
        <v>0</v>
      </c>
      <c r="X167" s="1"/>
      <c r="Y167" s="160">
        <f t="shared" si="14"/>
        <v>43555</v>
      </c>
      <c r="Z167" s="1"/>
      <c r="AA167" s="161" t="str">
        <f t="shared" si="15"/>
        <v/>
      </c>
      <c r="AB167" s="162" t="str">
        <f t="shared" si="16"/>
        <v/>
      </c>
      <c r="AC167" s="153" t="str">
        <f t="shared" si="17"/>
        <v/>
      </c>
      <c r="AD167" s="163" t="str">
        <f t="shared" si="18"/>
        <v/>
      </c>
      <c r="AE167" s="155" t="str">
        <f t="shared" si="22"/>
        <v/>
      </c>
      <c r="AF167" s="155" t="str">
        <f t="shared" si="24"/>
        <v/>
      </c>
      <c r="AG167" s="155" t="str">
        <f t="shared" si="19"/>
        <v/>
      </c>
      <c r="AH167" s="155" t="str">
        <f t="shared" si="26"/>
        <v/>
      </c>
      <c r="AI167" s="155" t="str">
        <f t="shared" si="28"/>
        <v/>
      </c>
      <c r="AJ167" s="155" t="str">
        <f t="shared" si="30"/>
        <v/>
      </c>
      <c r="AK167" s="155" t="str">
        <f t="shared" si="32"/>
        <v/>
      </c>
      <c r="AL167" s="165" t="str">
        <f t="shared" si="20"/>
        <v/>
      </c>
    </row>
    <row r="168" ht="12.75" customHeight="1">
      <c r="A168" s="1"/>
      <c r="B168" s="152" t="str">
        <f t="shared" si="2"/>
        <v/>
      </c>
      <c r="C168" s="153" t="str">
        <f>IF(B168="","",SUM('1'!S173,'2'!S173,'3'!S173,'4'!S173,'5'!S173,'6'!S173,'7'!S173,'8'!S173,'9'!S173,'10'!S173,'11'!S173,'12'!S173,'13'!S173,'14'!S173,'15'!S173,'16'!S173,'17'!S173,'18'!S173,'19'!S173,'20'!S173))</f>
        <v/>
      </c>
      <c r="D168" s="153" t="str">
        <f>IF(C168="","",SUM('1'!T173,'2'!T173,'3'!T173,'4'!T173,'5'!T173,'6'!T173,'7'!T173,'8'!T173,'9'!T173,'10'!T173,'11'!T173,'12'!T173,'13'!T173,'14'!T173,'15'!T173,'16'!T173,'17'!T173,'18'!T173,'19'!T173,'20'!T173))</f>
        <v/>
      </c>
      <c r="E168" s="154" t="str">
        <f t="shared" si="3"/>
        <v/>
      </c>
      <c r="F168" s="153" t="str">
        <f>IF(E168="","",SUM('1'!V173,'2'!V173,'3'!V173,'4'!V173,'5'!V173,'6'!V173,'7'!V173,'8'!V173,'9'!V173,'10'!V173,'11'!V173,'12'!V173,'13'!V173,'14'!V173,'15'!V173,'16'!V173,'17'!V173,'18'!V173,'19'!V173,'20'!V173))</f>
        <v/>
      </c>
      <c r="G168" s="153" t="str">
        <f t="shared" si="4"/>
        <v/>
      </c>
      <c r="H168" s="153" t="str">
        <f t="shared" si="5"/>
        <v/>
      </c>
      <c r="I168" s="153" t="str">
        <f t="shared" si="6"/>
        <v/>
      </c>
      <c r="J168" s="155" t="str">
        <f t="shared" si="7"/>
        <v/>
      </c>
      <c r="K168" s="156" t="str">
        <f t="shared" si="1"/>
        <v/>
      </c>
      <c r="L168" s="153" t="str">
        <f t="shared" si="8"/>
        <v/>
      </c>
      <c r="M168" s="155" t="str">
        <f t="shared" si="9"/>
        <v/>
      </c>
      <c r="N168" s="155" t="str">
        <f t="shared" si="21"/>
        <v/>
      </c>
      <c r="O168" s="155" t="str">
        <f t="shared" si="23"/>
        <v/>
      </c>
      <c r="P168" s="155" t="str">
        <f t="shared" si="10"/>
        <v/>
      </c>
      <c r="Q168" s="155" t="str">
        <f t="shared" si="25"/>
        <v/>
      </c>
      <c r="R168" s="155" t="str">
        <f t="shared" si="27"/>
        <v/>
      </c>
      <c r="S168" s="155" t="str">
        <f t="shared" si="29"/>
        <v/>
      </c>
      <c r="T168" s="155" t="str">
        <f t="shared" si="31"/>
        <v/>
      </c>
      <c r="U168" s="157" t="str">
        <f t="shared" si="11"/>
        <v/>
      </c>
      <c r="V168" s="153" t="str">
        <f t="shared" si="12"/>
        <v/>
      </c>
      <c r="W168" s="158">
        <f t="shared" si="13"/>
        <v>0</v>
      </c>
      <c r="X168" s="1"/>
      <c r="Y168" s="160">
        <f t="shared" si="14"/>
        <v>43555</v>
      </c>
      <c r="Z168" s="1"/>
      <c r="AA168" s="161" t="str">
        <f t="shared" si="15"/>
        <v/>
      </c>
      <c r="AB168" s="162" t="str">
        <f t="shared" si="16"/>
        <v/>
      </c>
      <c r="AC168" s="153" t="str">
        <f t="shared" si="17"/>
        <v/>
      </c>
      <c r="AD168" s="163" t="str">
        <f t="shared" si="18"/>
        <v/>
      </c>
      <c r="AE168" s="155" t="str">
        <f t="shared" si="22"/>
        <v/>
      </c>
      <c r="AF168" s="155" t="str">
        <f t="shared" si="24"/>
        <v/>
      </c>
      <c r="AG168" s="155" t="str">
        <f t="shared" si="19"/>
        <v/>
      </c>
      <c r="AH168" s="155" t="str">
        <f t="shared" si="26"/>
        <v/>
      </c>
      <c r="AI168" s="155" t="str">
        <f t="shared" si="28"/>
        <v/>
      </c>
      <c r="AJ168" s="155" t="str">
        <f t="shared" si="30"/>
        <v/>
      </c>
      <c r="AK168" s="155" t="str">
        <f t="shared" si="32"/>
        <v/>
      </c>
      <c r="AL168" s="165" t="str">
        <f t="shared" si="20"/>
        <v/>
      </c>
    </row>
    <row r="169" ht="12.75" customHeight="1">
      <c r="A169" s="1"/>
      <c r="B169" s="152" t="str">
        <f t="shared" si="2"/>
        <v/>
      </c>
      <c r="C169" s="153" t="str">
        <f>IF(B169="","",SUM('1'!S174,'2'!S174,'3'!S174,'4'!S174,'5'!S174,'6'!S174,'7'!S174,'8'!S174,'9'!S174,'10'!S174,'11'!S174,'12'!S174,'13'!S174,'14'!S174,'15'!S174,'16'!S174,'17'!S174,'18'!S174,'19'!S174,'20'!S174))</f>
        <v/>
      </c>
      <c r="D169" s="153" t="str">
        <f>IF(C169="","",SUM('1'!T174,'2'!T174,'3'!T174,'4'!T174,'5'!T174,'6'!T174,'7'!T174,'8'!T174,'9'!T174,'10'!T174,'11'!T174,'12'!T174,'13'!T174,'14'!T174,'15'!T174,'16'!T174,'17'!T174,'18'!T174,'19'!T174,'20'!T174))</f>
        <v/>
      </c>
      <c r="E169" s="154" t="str">
        <f t="shared" si="3"/>
        <v/>
      </c>
      <c r="F169" s="153" t="str">
        <f>IF(E169="","",SUM('1'!V174,'2'!V174,'3'!V174,'4'!V174,'5'!V174,'6'!V174,'7'!V174,'8'!V174,'9'!V174,'10'!V174,'11'!V174,'12'!V174,'13'!V174,'14'!V174,'15'!V174,'16'!V174,'17'!V174,'18'!V174,'19'!V174,'20'!V174))</f>
        <v/>
      </c>
      <c r="G169" s="153" t="str">
        <f t="shared" si="4"/>
        <v/>
      </c>
      <c r="H169" s="153" t="str">
        <f t="shared" si="5"/>
        <v/>
      </c>
      <c r="I169" s="153" t="str">
        <f t="shared" si="6"/>
        <v/>
      </c>
      <c r="J169" s="155" t="str">
        <f t="shared" si="7"/>
        <v/>
      </c>
      <c r="K169" s="156" t="str">
        <f t="shared" si="1"/>
        <v/>
      </c>
      <c r="L169" s="153" t="str">
        <f t="shared" si="8"/>
        <v/>
      </c>
      <c r="M169" s="155" t="str">
        <f t="shared" si="9"/>
        <v/>
      </c>
      <c r="N169" s="155" t="str">
        <f t="shared" si="21"/>
        <v/>
      </c>
      <c r="O169" s="155" t="str">
        <f t="shared" si="23"/>
        <v/>
      </c>
      <c r="P169" s="155" t="str">
        <f t="shared" si="10"/>
        <v/>
      </c>
      <c r="Q169" s="155" t="str">
        <f t="shared" si="25"/>
        <v/>
      </c>
      <c r="R169" s="155" t="str">
        <f t="shared" si="27"/>
        <v/>
      </c>
      <c r="S169" s="155" t="str">
        <f t="shared" si="29"/>
        <v/>
      </c>
      <c r="T169" s="155" t="str">
        <f t="shared" si="31"/>
        <v/>
      </c>
      <c r="U169" s="157" t="str">
        <f t="shared" si="11"/>
        <v/>
      </c>
      <c r="V169" s="153" t="str">
        <f t="shared" si="12"/>
        <v/>
      </c>
      <c r="W169" s="158">
        <f t="shared" si="13"/>
        <v>0</v>
      </c>
      <c r="X169" s="1"/>
      <c r="Y169" s="160">
        <f t="shared" si="14"/>
        <v>43555</v>
      </c>
      <c r="Z169" s="1"/>
      <c r="AA169" s="161" t="str">
        <f t="shared" si="15"/>
        <v/>
      </c>
      <c r="AB169" s="162" t="str">
        <f t="shared" si="16"/>
        <v/>
      </c>
      <c r="AC169" s="153" t="str">
        <f t="shared" si="17"/>
        <v/>
      </c>
      <c r="AD169" s="163" t="str">
        <f t="shared" si="18"/>
        <v/>
      </c>
      <c r="AE169" s="155" t="str">
        <f t="shared" si="22"/>
        <v/>
      </c>
      <c r="AF169" s="155" t="str">
        <f t="shared" si="24"/>
        <v/>
      </c>
      <c r="AG169" s="155" t="str">
        <f t="shared" si="19"/>
        <v/>
      </c>
      <c r="AH169" s="155" t="str">
        <f t="shared" si="26"/>
        <v/>
      </c>
      <c r="AI169" s="155" t="str">
        <f t="shared" si="28"/>
        <v/>
      </c>
      <c r="AJ169" s="155" t="str">
        <f t="shared" si="30"/>
        <v/>
      </c>
      <c r="AK169" s="155" t="str">
        <f t="shared" si="32"/>
        <v/>
      </c>
      <c r="AL169" s="165" t="str">
        <f t="shared" si="20"/>
        <v/>
      </c>
    </row>
    <row r="170" ht="12.75" customHeight="1">
      <c r="A170" s="1"/>
      <c r="B170" s="152" t="str">
        <f t="shared" si="2"/>
        <v/>
      </c>
      <c r="C170" s="153" t="str">
        <f>IF(B170="","",SUM('1'!S175,'2'!S175,'3'!S175,'4'!S175,'5'!S175,'6'!S175,'7'!S175,'8'!S175,'9'!S175,'10'!S175,'11'!S175,'12'!S175,'13'!S175,'14'!S175,'15'!S175,'16'!S175,'17'!S175,'18'!S175,'19'!S175,'20'!S175))</f>
        <v/>
      </c>
      <c r="D170" s="153" t="str">
        <f>IF(C170="","",SUM('1'!T175,'2'!T175,'3'!T175,'4'!T175,'5'!T175,'6'!T175,'7'!T175,'8'!T175,'9'!T175,'10'!T175,'11'!T175,'12'!T175,'13'!T175,'14'!T175,'15'!T175,'16'!T175,'17'!T175,'18'!T175,'19'!T175,'20'!T175))</f>
        <v/>
      </c>
      <c r="E170" s="154" t="str">
        <f t="shared" si="3"/>
        <v/>
      </c>
      <c r="F170" s="153" t="str">
        <f>IF(E170="","",SUM('1'!V175,'2'!V175,'3'!V175,'4'!V175,'5'!V175,'6'!V175,'7'!V175,'8'!V175,'9'!V175,'10'!V175,'11'!V175,'12'!V175,'13'!V175,'14'!V175,'15'!V175,'16'!V175,'17'!V175,'18'!V175,'19'!V175,'20'!V175))</f>
        <v/>
      </c>
      <c r="G170" s="153" t="str">
        <f t="shared" si="4"/>
        <v/>
      </c>
      <c r="H170" s="153" t="str">
        <f t="shared" si="5"/>
        <v/>
      </c>
      <c r="I170" s="153" t="str">
        <f t="shared" si="6"/>
        <v/>
      </c>
      <c r="J170" s="155" t="str">
        <f t="shared" si="7"/>
        <v/>
      </c>
      <c r="K170" s="156" t="str">
        <f t="shared" si="1"/>
        <v/>
      </c>
      <c r="L170" s="153" t="str">
        <f t="shared" si="8"/>
        <v/>
      </c>
      <c r="M170" s="155" t="str">
        <f t="shared" si="9"/>
        <v/>
      </c>
      <c r="N170" s="155" t="str">
        <f t="shared" si="21"/>
        <v/>
      </c>
      <c r="O170" s="155" t="str">
        <f t="shared" si="23"/>
        <v/>
      </c>
      <c r="P170" s="155" t="str">
        <f t="shared" si="10"/>
        <v/>
      </c>
      <c r="Q170" s="155" t="str">
        <f t="shared" si="25"/>
        <v/>
      </c>
      <c r="R170" s="155" t="str">
        <f t="shared" si="27"/>
        <v/>
      </c>
      <c r="S170" s="155" t="str">
        <f t="shared" si="29"/>
        <v/>
      </c>
      <c r="T170" s="155" t="str">
        <f t="shared" si="31"/>
        <v/>
      </c>
      <c r="U170" s="157" t="str">
        <f t="shared" si="11"/>
        <v/>
      </c>
      <c r="V170" s="153" t="str">
        <f t="shared" si="12"/>
        <v/>
      </c>
      <c r="W170" s="158">
        <f t="shared" si="13"/>
        <v>0</v>
      </c>
      <c r="X170" s="1"/>
      <c r="Y170" s="160">
        <f t="shared" si="14"/>
        <v>43555</v>
      </c>
      <c r="Z170" s="1"/>
      <c r="AA170" s="161" t="str">
        <f t="shared" si="15"/>
        <v/>
      </c>
      <c r="AB170" s="162" t="str">
        <f t="shared" si="16"/>
        <v/>
      </c>
      <c r="AC170" s="153" t="str">
        <f t="shared" si="17"/>
        <v/>
      </c>
      <c r="AD170" s="163" t="str">
        <f t="shared" si="18"/>
        <v/>
      </c>
      <c r="AE170" s="155" t="str">
        <f t="shared" si="22"/>
        <v/>
      </c>
      <c r="AF170" s="155" t="str">
        <f t="shared" si="24"/>
        <v/>
      </c>
      <c r="AG170" s="155" t="str">
        <f t="shared" si="19"/>
        <v/>
      </c>
      <c r="AH170" s="155" t="str">
        <f t="shared" si="26"/>
        <v/>
      </c>
      <c r="AI170" s="155" t="str">
        <f t="shared" si="28"/>
        <v/>
      </c>
      <c r="AJ170" s="155" t="str">
        <f t="shared" si="30"/>
        <v/>
      </c>
      <c r="AK170" s="155" t="str">
        <f t="shared" si="32"/>
        <v/>
      </c>
      <c r="AL170" s="165" t="str">
        <f t="shared" si="20"/>
        <v/>
      </c>
    </row>
    <row r="171" ht="12.75" customHeight="1">
      <c r="A171" s="1"/>
      <c r="B171" s="152" t="str">
        <f t="shared" si="2"/>
        <v/>
      </c>
      <c r="C171" s="153" t="str">
        <f>IF(B171="","",SUM('1'!S176,'2'!S176,'3'!S176,'4'!S176,'5'!S176,'6'!S176,'7'!S176,'8'!S176,'9'!S176,'10'!S176,'11'!S176,'12'!S176,'13'!S176,'14'!S176,'15'!S176,'16'!S176,'17'!S176,'18'!S176,'19'!S176,'20'!S176))</f>
        <v/>
      </c>
      <c r="D171" s="153" t="str">
        <f>IF(C171="","",SUM('1'!T176,'2'!T176,'3'!T176,'4'!T176,'5'!T176,'6'!T176,'7'!T176,'8'!T176,'9'!T176,'10'!T176,'11'!T176,'12'!T176,'13'!T176,'14'!T176,'15'!T176,'16'!T176,'17'!T176,'18'!T176,'19'!T176,'20'!T176))</f>
        <v/>
      </c>
      <c r="E171" s="154" t="str">
        <f t="shared" si="3"/>
        <v/>
      </c>
      <c r="F171" s="153" t="str">
        <f>IF(E171="","",SUM('1'!V176,'2'!V176,'3'!V176,'4'!V176,'5'!V176,'6'!V176,'7'!V176,'8'!V176,'9'!V176,'10'!V176,'11'!V176,'12'!V176,'13'!V176,'14'!V176,'15'!V176,'16'!V176,'17'!V176,'18'!V176,'19'!V176,'20'!V176))</f>
        <v/>
      </c>
      <c r="G171" s="153" t="str">
        <f t="shared" si="4"/>
        <v/>
      </c>
      <c r="H171" s="153" t="str">
        <f t="shared" si="5"/>
        <v/>
      </c>
      <c r="I171" s="153" t="str">
        <f t="shared" si="6"/>
        <v/>
      </c>
      <c r="J171" s="155" t="str">
        <f t="shared" si="7"/>
        <v/>
      </c>
      <c r="K171" s="156" t="str">
        <f t="shared" si="1"/>
        <v/>
      </c>
      <c r="L171" s="153" t="str">
        <f t="shared" si="8"/>
        <v/>
      </c>
      <c r="M171" s="155" t="str">
        <f t="shared" si="9"/>
        <v/>
      </c>
      <c r="N171" s="155" t="str">
        <f t="shared" si="21"/>
        <v/>
      </c>
      <c r="O171" s="155" t="str">
        <f t="shared" si="23"/>
        <v/>
      </c>
      <c r="P171" s="155" t="str">
        <f t="shared" si="10"/>
        <v/>
      </c>
      <c r="Q171" s="155" t="str">
        <f t="shared" si="25"/>
        <v/>
      </c>
      <c r="R171" s="155" t="str">
        <f t="shared" si="27"/>
        <v/>
      </c>
      <c r="S171" s="155" t="str">
        <f t="shared" si="29"/>
        <v/>
      </c>
      <c r="T171" s="155" t="str">
        <f t="shared" si="31"/>
        <v/>
      </c>
      <c r="U171" s="157" t="str">
        <f t="shared" si="11"/>
        <v/>
      </c>
      <c r="V171" s="153" t="str">
        <f t="shared" si="12"/>
        <v/>
      </c>
      <c r="W171" s="158">
        <f t="shared" si="13"/>
        <v>0</v>
      </c>
      <c r="X171" s="1"/>
      <c r="Y171" s="160">
        <f t="shared" si="14"/>
        <v>43555</v>
      </c>
      <c r="Z171" s="1"/>
      <c r="AA171" s="161" t="str">
        <f t="shared" si="15"/>
        <v/>
      </c>
      <c r="AB171" s="162" t="str">
        <f t="shared" si="16"/>
        <v/>
      </c>
      <c r="AC171" s="153" t="str">
        <f t="shared" si="17"/>
        <v/>
      </c>
      <c r="AD171" s="163" t="str">
        <f t="shared" si="18"/>
        <v/>
      </c>
      <c r="AE171" s="155" t="str">
        <f t="shared" si="22"/>
        <v/>
      </c>
      <c r="AF171" s="155" t="str">
        <f t="shared" si="24"/>
        <v/>
      </c>
      <c r="AG171" s="155" t="str">
        <f t="shared" si="19"/>
        <v/>
      </c>
      <c r="AH171" s="155" t="str">
        <f t="shared" si="26"/>
        <v/>
      </c>
      <c r="AI171" s="155" t="str">
        <f t="shared" si="28"/>
        <v/>
      </c>
      <c r="AJ171" s="155" t="str">
        <f t="shared" si="30"/>
        <v/>
      </c>
      <c r="AK171" s="155" t="str">
        <f t="shared" si="32"/>
        <v/>
      </c>
      <c r="AL171" s="165" t="str">
        <f t="shared" si="20"/>
        <v/>
      </c>
    </row>
    <row r="172" ht="12.75" customHeight="1">
      <c r="A172" s="1"/>
      <c r="B172" s="152" t="str">
        <f t="shared" si="2"/>
        <v/>
      </c>
      <c r="C172" s="153" t="str">
        <f>IF(B172="","",SUM('1'!S177,'2'!S177,'3'!S177,'4'!S177,'5'!S177,'6'!S177,'7'!S177,'8'!S177,'9'!S177,'10'!S177,'11'!S177,'12'!S177,'13'!S177,'14'!S177,'15'!S177,'16'!S177,'17'!S177,'18'!S177,'19'!S177,'20'!S177))</f>
        <v/>
      </c>
      <c r="D172" s="153" t="str">
        <f>IF(C172="","",SUM('1'!T177,'2'!T177,'3'!T177,'4'!T177,'5'!T177,'6'!T177,'7'!T177,'8'!T177,'9'!T177,'10'!T177,'11'!T177,'12'!T177,'13'!T177,'14'!T177,'15'!T177,'16'!T177,'17'!T177,'18'!T177,'19'!T177,'20'!T177))</f>
        <v/>
      </c>
      <c r="E172" s="154" t="str">
        <f t="shared" si="3"/>
        <v/>
      </c>
      <c r="F172" s="153" t="str">
        <f>IF(E172="","",SUM('1'!V177,'2'!V177,'3'!V177,'4'!V177,'5'!V177,'6'!V177,'7'!V177,'8'!V177,'9'!V177,'10'!V177,'11'!V177,'12'!V177,'13'!V177,'14'!V177,'15'!V177,'16'!V177,'17'!V177,'18'!V177,'19'!V177,'20'!V177))</f>
        <v/>
      </c>
      <c r="G172" s="153" t="str">
        <f t="shared" si="4"/>
        <v/>
      </c>
      <c r="H172" s="153" t="str">
        <f t="shared" si="5"/>
        <v/>
      </c>
      <c r="I172" s="153" t="str">
        <f t="shared" si="6"/>
        <v/>
      </c>
      <c r="J172" s="155" t="str">
        <f t="shared" si="7"/>
        <v/>
      </c>
      <c r="K172" s="156" t="str">
        <f t="shared" si="1"/>
        <v/>
      </c>
      <c r="L172" s="153" t="str">
        <f t="shared" si="8"/>
        <v/>
      </c>
      <c r="M172" s="155" t="str">
        <f t="shared" si="9"/>
        <v/>
      </c>
      <c r="N172" s="155" t="str">
        <f t="shared" si="21"/>
        <v/>
      </c>
      <c r="O172" s="155" t="str">
        <f t="shared" si="23"/>
        <v/>
      </c>
      <c r="P172" s="155" t="str">
        <f t="shared" si="10"/>
        <v/>
      </c>
      <c r="Q172" s="155" t="str">
        <f t="shared" si="25"/>
        <v/>
      </c>
      <c r="R172" s="155" t="str">
        <f t="shared" si="27"/>
        <v/>
      </c>
      <c r="S172" s="155" t="str">
        <f t="shared" si="29"/>
        <v/>
      </c>
      <c r="T172" s="155" t="str">
        <f t="shared" si="31"/>
        <v/>
      </c>
      <c r="U172" s="157" t="str">
        <f t="shared" si="11"/>
        <v/>
      </c>
      <c r="V172" s="153" t="str">
        <f t="shared" si="12"/>
        <v/>
      </c>
      <c r="W172" s="158">
        <f t="shared" si="13"/>
        <v>0</v>
      </c>
      <c r="X172" s="1"/>
      <c r="Y172" s="160">
        <f t="shared" si="14"/>
        <v>43555</v>
      </c>
      <c r="Z172" s="1"/>
      <c r="AA172" s="161" t="str">
        <f t="shared" si="15"/>
        <v/>
      </c>
      <c r="AB172" s="162" t="str">
        <f t="shared" si="16"/>
        <v/>
      </c>
      <c r="AC172" s="153" t="str">
        <f t="shared" si="17"/>
        <v/>
      </c>
      <c r="AD172" s="163" t="str">
        <f t="shared" si="18"/>
        <v/>
      </c>
      <c r="AE172" s="155" t="str">
        <f t="shared" si="22"/>
        <v/>
      </c>
      <c r="AF172" s="155" t="str">
        <f t="shared" si="24"/>
        <v/>
      </c>
      <c r="AG172" s="155" t="str">
        <f t="shared" si="19"/>
        <v/>
      </c>
      <c r="AH172" s="155" t="str">
        <f t="shared" si="26"/>
        <v/>
      </c>
      <c r="AI172" s="155" t="str">
        <f t="shared" si="28"/>
        <v/>
      </c>
      <c r="AJ172" s="155" t="str">
        <f t="shared" si="30"/>
        <v/>
      </c>
      <c r="AK172" s="155" t="str">
        <f t="shared" si="32"/>
        <v/>
      </c>
      <c r="AL172" s="165" t="str">
        <f t="shared" si="20"/>
        <v/>
      </c>
    </row>
    <row r="173" ht="12.75" customHeight="1">
      <c r="A173" s="1"/>
      <c r="B173" s="152" t="str">
        <f t="shared" si="2"/>
        <v/>
      </c>
      <c r="C173" s="153" t="str">
        <f>IF(B173="","",SUM('1'!S178,'2'!S178,'3'!S178,'4'!S178,'5'!S178,'6'!S178,'7'!S178,'8'!S178,'9'!S178,'10'!S178,'11'!S178,'12'!S178,'13'!S178,'14'!S178,'15'!S178,'16'!S178,'17'!S178,'18'!S178,'19'!S178,'20'!S178))</f>
        <v/>
      </c>
      <c r="D173" s="153" t="str">
        <f>IF(C173="","",SUM('1'!T178,'2'!T178,'3'!T178,'4'!T178,'5'!T178,'6'!T178,'7'!T178,'8'!T178,'9'!T178,'10'!T178,'11'!T178,'12'!T178,'13'!T178,'14'!T178,'15'!T178,'16'!T178,'17'!T178,'18'!T178,'19'!T178,'20'!T178))</f>
        <v/>
      </c>
      <c r="E173" s="154" t="str">
        <f t="shared" si="3"/>
        <v/>
      </c>
      <c r="F173" s="153" t="str">
        <f>IF(E173="","",SUM('1'!V178,'2'!V178,'3'!V178,'4'!V178,'5'!V178,'6'!V178,'7'!V178,'8'!V178,'9'!V178,'10'!V178,'11'!V178,'12'!V178,'13'!V178,'14'!V178,'15'!V178,'16'!V178,'17'!V178,'18'!V178,'19'!V178,'20'!V178))</f>
        <v/>
      </c>
      <c r="G173" s="153" t="str">
        <f t="shared" si="4"/>
        <v/>
      </c>
      <c r="H173" s="153" t="str">
        <f t="shared" si="5"/>
        <v/>
      </c>
      <c r="I173" s="153" t="str">
        <f t="shared" si="6"/>
        <v/>
      </c>
      <c r="J173" s="155" t="str">
        <f t="shared" si="7"/>
        <v/>
      </c>
      <c r="K173" s="156" t="str">
        <f t="shared" si="1"/>
        <v/>
      </c>
      <c r="L173" s="153" t="str">
        <f t="shared" si="8"/>
        <v/>
      </c>
      <c r="M173" s="155" t="str">
        <f t="shared" si="9"/>
        <v/>
      </c>
      <c r="N173" s="155" t="str">
        <f t="shared" si="21"/>
        <v/>
      </c>
      <c r="O173" s="155" t="str">
        <f t="shared" si="23"/>
        <v/>
      </c>
      <c r="P173" s="155" t="str">
        <f t="shared" si="10"/>
        <v/>
      </c>
      <c r="Q173" s="155" t="str">
        <f t="shared" si="25"/>
        <v/>
      </c>
      <c r="R173" s="155" t="str">
        <f t="shared" si="27"/>
        <v/>
      </c>
      <c r="S173" s="155" t="str">
        <f t="shared" si="29"/>
        <v/>
      </c>
      <c r="T173" s="155" t="str">
        <f t="shared" si="31"/>
        <v/>
      </c>
      <c r="U173" s="157" t="str">
        <f t="shared" si="11"/>
        <v/>
      </c>
      <c r="V173" s="153" t="str">
        <f t="shared" si="12"/>
        <v/>
      </c>
      <c r="W173" s="158">
        <f t="shared" si="13"/>
        <v>0</v>
      </c>
      <c r="X173" s="1"/>
      <c r="Y173" s="160">
        <f t="shared" si="14"/>
        <v>43555</v>
      </c>
      <c r="Z173" s="1"/>
      <c r="AA173" s="161" t="str">
        <f t="shared" si="15"/>
        <v/>
      </c>
      <c r="AB173" s="162" t="str">
        <f t="shared" si="16"/>
        <v/>
      </c>
      <c r="AC173" s="153" t="str">
        <f t="shared" si="17"/>
        <v/>
      </c>
      <c r="AD173" s="163" t="str">
        <f t="shared" si="18"/>
        <v/>
      </c>
      <c r="AE173" s="155" t="str">
        <f t="shared" si="22"/>
        <v/>
      </c>
      <c r="AF173" s="155" t="str">
        <f t="shared" si="24"/>
        <v/>
      </c>
      <c r="AG173" s="155" t="str">
        <f t="shared" si="19"/>
        <v/>
      </c>
      <c r="AH173" s="155" t="str">
        <f t="shared" si="26"/>
        <v/>
      </c>
      <c r="AI173" s="155" t="str">
        <f t="shared" si="28"/>
        <v/>
      </c>
      <c r="AJ173" s="155" t="str">
        <f t="shared" si="30"/>
        <v/>
      </c>
      <c r="AK173" s="155" t="str">
        <f t="shared" si="32"/>
        <v/>
      </c>
      <c r="AL173" s="165" t="str">
        <f t="shared" si="20"/>
        <v/>
      </c>
    </row>
    <row r="174" ht="12.75" customHeight="1">
      <c r="A174" s="1"/>
      <c r="B174" s="152" t="str">
        <f t="shared" si="2"/>
        <v/>
      </c>
      <c r="C174" s="153" t="str">
        <f>IF(B174="","",SUM('1'!S179,'2'!S179,'3'!S179,'4'!S179,'5'!S179,'6'!S179,'7'!S179,'8'!S179,'9'!S179,'10'!S179,'11'!S179,'12'!S179,'13'!S179,'14'!S179,'15'!S179,'16'!S179,'17'!S179,'18'!S179,'19'!S179,'20'!S179))</f>
        <v/>
      </c>
      <c r="D174" s="153" t="str">
        <f>IF(C174="","",SUM('1'!T179,'2'!T179,'3'!T179,'4'!T179,'5'!T179,'6'!T179,'7'!T179,'8'!T179,'9'!T179,'10'!T179,'11'!T179,'12'!T179,'13'!T179,'14'!T179,'15'!T179,'16'!T179,'17'!T179,'18'!T179,'19'!T179,'20'!T179))</f>
        <v/>
      </c>
      <c r="E174" s="154" t="str">
        <f t="shared" si="3"/>
        <v/>
      </c>
      <c r="F174" s="153" t="str">
        <f>IF(E174="","",SUM('1'!V179,'2'!V179,'3'!V179,'4'!V179,'5'!V179,'6'!V179,'7'!V179,'8'!V179,'9'!V179,'10'!V179,'11'!V179,'12'!V179,'13'!V179,'14'!V179,'15'!V179,'16'!V179,'17'!V179,'18'!V179,'19'!V179,'20'!V179))</f>
        <v/>
      </c>
      <c r="G174" s="153" t="str">
        <f t="shared" si="4"/>
        <v/>
      </c>
      <c r="H174" s="153" t="str">
        <f t="shared" si="5"/>
        <v/>
      </c>
      <c r="I174" s="153" t="str">
        <f t="shared" si="6"/>
        <v/>
      </c>
      <c r="J174" s="155" t="str">
        <f t="shared" si="7"/>
        <v/>
      </c>
      <c r="K174" s="156" t="str">
        <f t="shared" si="1"/>
        <v/>
      </c>
      <c r="L174" s="153" t="str">
        <f t="shared" si="8"/>
        <v/>
      </c>
      <c r="M174" s="155" t="str">
        <f t="shared" si="9"/>
        <v/>
      </c>
      <c r="N174" s="155" t="str">
        <f t="shared" si="21"/>
        <v/>
      </c>
      <c r="O174" s="155" t="str">
        <f t="shared" si="23"/>
        <v/>
      </c>
      <c r="P174" s="155" t="str">
        <f t="shared" si="10"/>
        <v/>
      </c>
      <c r="Q174" s="155" t="str">
        <f t="shared" si="25"/>
        <v/>
      </c>
      <c r="R174" s="155" t="str">
        <f t="shared" si="27"/>
        <v/>
      </c>
      <c r="S174" s="155" t="str">
        <f t="shared" si="29"/>
        <v/>
      </c>
      <c r="T174" s="155" t="str">
        <f t="shared" si="31"/>
        <v/>
      </c>
      <c r="U174" s="157" t="str">
        <f t="shared" si="11"/>
        <v/>
      </c>
      <c r="V174" s="153" t="str">
        <f t="shared" si="12"/>
        <v/>
      </c>
      <c r="W174" s="158">
        <f t="shared" si="13"/>
        <v>0</v>
      </c>
      <c r="X174" s="1"/>
      <c r="Y174" s="160">
        <f t="shared" si="14"/>
        <v>43555</v>
      </c>
      <c r="Z174" s="1"/>
      <c r="AA174" s="161" t="str">
        <f t="shared" si="15"/>
        <v/>
      </c>
      <c r="AB174" s="162" t="str">
        <f t="shared" si="16"/>
        <v/>
      </c>
      <c r="AC174" s="153" t="str">
        <f t="shared" si="17"/>
        <v/>
      </c>
      <c r="AD174" s="163" t="str">
        <f t="shared" si="18"/>
        <v/>
      </c>
      <c r="AE174" s="155" t="str">
        <f t="shared" si="22"/>
        <v/>
      </c>
      <c r="AF174" s="155" t="str">
        <f t="shared" si="24"/>
        <v/>
      </c>
      <c r="AG174" s="155" t="str">
        <f t="shared" si="19"/>
        <v/>
      </c>
      <c r="AH174" s="155" t="str">
        <f t="shared" si="26"/>
        <v/>
      </c>
      <c r="AI174" s="155" t="str">
        <f t="shared" si="28"/>
        <v/>
      </c>
      <c r="AJ174" s="155" t="str">
        <f t="shared" si="30"/>
        <v/>
      </c>
      <c r="AK174" s="155" t="str">
        <f t="shared" si="32"/>
        <v/>
      </c>
      <c r="AL174" s="165" t="str">
        <f t="shared" si="20"/>
        <v/>
      </c>
    </row>
    <row r="175" ht="12.75" customHeight="1">
      <c r="A175" s="1"/>
      <c r="B175" s="152" t="str">
        <f t="shared" si="2"/>
        <v/>
      </c>
      <c r="C175" s="153" t="str">
        <f>IF(B175="","",SUM('1'!S180,'2'!S180,'3'!S180,'4'!S180,'5'!S180,'6'!S180,'7'!S180,'8'!S180,'9'!S180,'10'!S180,'11'!S180,'12'!S180,'13'!S180,'14'!S180,'15'!S180,'16'!S180,'17'!S180,'18'!S180,'19'!S180,'20'!S180))</f>
        <v/>
      </c>
      <c r="D175" s="153" t="str">
        <f>IF(C175="","",SUM('1'!T180,'2'!T180,'3'!T180,'4'!T180,'5'!T180,'6'!T180,'7'!T180,'8'!T180,'9'!T180,'10'!T180,'11'!T180,'12'!T180,'13'!T180,'14'!T180,'15'!T180,'16'!T180,'17'!T180,'18'!T180,'19'!T180,'20'!T180))</f>
        <v/>
      </c>
      <c r="E175" s="154" t="str">
        <f t="shared" si="3"/>
        <v/>
      </c>
      <c r="F175" s="153" t="str">
        <f>IF(E175="","",SUM('1'!V180,'2'!V180,'3'!V180,'4'!V180,'5'!V180,'6'!V180,'7'!V180,'8'!V180,'9'!V180,'10'!V180,'11'!V180,'12'!V180,'13'!V180,'14'!V180,'15'!V180,'16'!V180,'17'!V180,'18'!V180,'19'!V180,'20'!V180))</f>
        <v/>
      </c>
      <c r="G175" s="153" t="str">
        <f t="shared" si="4"/>
        <v/>
      </c>
      <c r="H175" s="153" t="str">
        <f t="shared" si="5"/>
        <v/>
      </c>
      <c r="I175" s="153" t="str">
        <f t="shared" si="6"/>
        <v/>
      </c>
      <c r="J175" s="155" t="str">
        <f t="shared" si="7"/>
        <v/>
      </c>
      <c r="K175" s="156" t="str">
        <f t="shared" si="1"/>
        <v/>
      </c>
      <c r="L175" s="153" t="str">
        <f t="shared" si="8"/>
        <v/>
      </c>
      <c r="M175" s="155" t="str">
        <f t="shared" si="9"/>
        <v/>
      </c>
      <c r="N175" s="155" t="str">
        <f t="shared" si="21"/>
        <v/>
      </c>
      <c r="O175" s="155" t="str">
        <f t="shared" si="23"/>
        <v/>
      </c>
      <c r="P175" s="155" t="str">
        <f t="shared" si="10"/>
        <v/>
      </c>
      <c r="Q175" s="155" t="str">
        <f t="shared" si="25"/>
        <v/>
      </c>
      <c r="R175" s="155" t="str">
        <f t="shared" si="27"/>
        <v/>
      </c>
      <c r="S175" s="155" t="str">
        <f t="shared" si="29"/>
        <v/>
      </c>
      <c r="T175" s="155" t="str">
        <f t="shared" si="31"/>
        <v/>
      </c>
      <c r="U175" s="157" t="str">
        <f t="shared" si="11"/>
        <v/>
      </c>
      <c r="V175" s="153" t="str">
        <f t="shared" si="12"/>
        <v/>
      </c>
      <c r="W175" s="158">
        <f t="shared" si="13"/>
        <v>0</v>
      </c>
      <c r="X175" s="1"/>
      <c r="Y175" s="160">
        <f t="shared" si="14"/>
        <v>43555</v>
      </c>
      <c r="Z175" s="1"/>
      <c r="AA175" s="161" t="str">
        <f t="shared" si="15"/>
        <v/>
      </c>
      <c r="AB175" s="162" t="str">
        <f t="shared" si="16"/>
        <v/>
      </c>
      <c r="AC175" s="153" t="str">
        <f t="shared" si="17"/>
        <v/>
      </c>
      <c r="AD175" s="163" t="str">
        <f t="shared" si="18"/>
        <v/>
      </c>
      <c r="AE175" s="155" t="str">
        <f t="shared" si="22"/>
        <v/>
      </c>
      <c r="AF175" s="155" t="str">
        <f t="shared" si="24"/>
        <v/>
      </c>
      <c r="AG175" s="155" t="str">
        <f t="shared" si="19"/>
        <v/>
      </c>
      <c r="AH175" s="155" t="str">
        <f t="shared" si="26"/>
        <v/>
      </c>
      <c r="AI175" s="155" t="str">
        <f t="shared" si="28"/>
        <v/>
      </c>
      <c r="AJ175" s="155" t="str">
        <f t="shared" si="30"/>
        <v/>
      </c>
      <c r="AK175" s="155" t="str">
        <f t="shared" si="32"/>
        <v/>
      </c>
      <c r="AL175" s="165" t="str">
        <f t="shared" si="20"/>
        <v/>
      </c>
    </row>
    <row r="176" ht="12.75" customHeight="1">
      <c r="A176" s="1"/>
      <c r="B176" s="152" t="str">
        <f t="shared" si="2"/>
        <v/>
      </c>
      <c r="C176" s="153" t="str">
        <f>IF(B176="","",SUM('1'!S181,'2'!S181,'3'!S181,'4'!S181,'5'!S181,'6'!S181,'7'!S181,'8'!S181,'9'!S181,'10'!S181,'11'!S181,'12'!S181,'13'!S181,'14'!S181,'15'!S181,'16'!S181,'17'!S181,'18'!S181,'19'!S181,'20'!S181))</f>
        <v/>
      </c>
      <c r="D176" s="153" t="str">
        <f>IF(C176="","",SUM('1'!T181,'2'!T181,'3'!T181,'4'!T181,'5'!T181,'6'!T181,'7'!T181,'8'!T181,'9'!T181,'10'!T181,'11'!T181,'12'!T181,'13'!T181,'14'!T181,'15'!T181,'16'!T181,'17'!T181,'18'!T181,'19'!T181,'20'!T181))</f>
        <v/>
      </c>
      <c r="E176" s="154" t="str">
        <f t="shared" si="3"/>
        <v/>
      </c>
      <c r="F176" s="153" t="str">
        <f>IF(E176="","",SUM('1'!V181,'2'!V181,'3'!V181,'4'!V181,'5'!V181,'6'!V181,'7'!V181,'8'!V181,'9'!V181,'10'!V181,'11'!V181,'12'!V181,'13'!V181,'14'!V181,'15'!V181,'16'!V181,'17'!V181,'18'!V181,'19'!V181,'20'!V181))</f>
        <v/>
      </c>
      <c r="G176" s="153" t="str">
        <f t="shared" si="4"/>
        <v/>
      </c>
      <c r="H176" s="153" t="str">
        <f t="shared" si="5"/>
        <v/>
      </c>
      <c r="I176" s="153" t="str">
        <f t="shared" si="6"/>
        <v/>
      </c>
      <c r="J176" s="155" t="str">
        <f t="shared" si="7"/>
        <v/>
      </c>
      <c r="K176" s="156" t="str">
        <f t="shared" si="1"/>
        <v/>
      </c>
      <c r="L176" s="153" t="str">
        <f t="shared" si="8"/>
        <v/>
      </c>
      <c r="M176" s="155" t="str">
        <f t="shared" si="9"/>
        <v/>
      </c>
      <c r="N176" s="155" t="str">
        <f t="shared" si="21"/>
        <v/>
      </c>
      <c r="O176" s="155" t="str">
        <f t="shared" si="23"/>
        <v/>
      </c>
      <c r="P176" s="155" t="str">
        <f t="shared" si="10"/>
        <v/>
      </c>
      <c r="Q176" s="155" t="str">
        <f t="shared" si="25"/>
        <v/>
      </c>
      <c r="R176" s="155" t="str">
        <f t="shared" si="27"/>
        <v/>
      </c>
      <c r="S176" s="155" t="str">
        <f t="shared" si="29"/>
        <v/>
      </c>
      <c r="T176" s="155" t="str">
        <f t="shared" si="31"/>
        <v/>
      </c>
      <c r="U176" s="157" t="str">
        <f t="shared" si="11"/>
        <v/>
      </c>
      <c r="V176" s="153" t="str">
        <f t="shared" si="12"/>
        <v/>
      </c>
      <c r="W176" s="158">
        <f t="shared" si="13"/>
        <v>0</v>
      </c>
      <c r="X176" s="1"/>
      <c r="Y176" s="160">
        <f t="shared" si="14"/>
        <v>43555</v>
      </c>
      <c r="Z176" s="1"/>
      <c r="AA176" s="161" t="str">
        <f t="shared" si="15"/>
        <v/>
      </c>
      <c r="AB176" s="162" t="str">
        <f t="shared" si="16"/>
        <v/>
      </c>
      <c r="AC176" s="153" t="str">
        <f t="shared" si="17"/>
        <v/>
      </c>
      <c r="AD176" s="163" t="str">
        <f t="shared" si="18"/>
        <v/>
      </c>
      <c r="AE176" s="155" t="str">
        <f t="shared" si="22"/>
        <v/>
      </c>
      <c r="AF176" s="155" t="str">
        <f t="shared" si="24"/>
        <v/>
      </c>
      <c r="AG176" s="155" t="str">
        <f t="shared" si="19"/>
        <v/>
      </c>
      <c r="AH176" s="155" t="str">
        <f t="shared" si="26"/>
        <v/>
      </c>
      <c r="AI176" s="155" t="str">
        <f t="shared" si="28"/>
        <v/>
      </c>
      <c r="AJ176" s="155" t="str">
        <f t="shared" si="30"/>
        <v/>
      </c>
      <c r="AK176" s="155" t="str">
        <f t="shared" si="32"/>
        <v/>
      </c>
      <c r="AL176" s="165" t="str">
        <f t="shared" si="20"/>
        <v/>
      </c>
    </row>
    <row r="177" ht="12.75" customHeight="1">
      <c r="A177" s="1"/>
      <c r="B177" s="152" t="str">
        <f t="shared" si="2"/>
        <v/>
      </c>
      <c r="C177" s="153" t="str">
        <f>IF(B177="","",SUM('1'!S182,'2'!S182,'3'!S182,'4'!S182,'5'!S182,'6'!S182,'7'!S182,'8'!S182,'9'!S182,'10'!S182,'11'!S182,'12'!S182,'13'!S182,'14'!S182,'15'!S182,'16'!S182,'17'!S182,'18'!S182,'19'!S182,'20'!S182))</f>
        <v/>
      </c>
      <c r="D177" s="153" t="str">
        <f>IF(C177="","",SUM('1'!T182,'2'!T182,'3'!T182,'4'!T182,'5'!T182,'6'!T182,'7'!T182,'8'!T182,'9'!T182,'10'!T182,'11'!T182,'12'!T182,'13'!T182,'14'!T182,'15'!T182,'16'!T182,'17'!T182,'18'!T182,'19'!T182,'20'!T182))</f>
        <v/>
      </c>
      <c r="E177" s="154" t="str">
        <f t="shared" si="3"/>
        <v/>
      </c>
      <c r="F177" s="153" t="str">
        <f>IF(E177="","",SUM('1'!V182,'2'!V182,'3'!V182,'4'!V182,'5'!V182,'6'!V182,'7'!V182,'8'!V182,'9'!V182,'10'!V182,'11'!V182,'12'!V182,'13'!V182,'14'!V182,'15'!V182,'16'!V182,'17'!V182,'18'!V182,'19'!V182,'20'!V182))</f>
        <v/>
      </c>
      <c r="G177" s="153" t="str">
        <f t="shared" si="4"/>
        <v/>
      </c>
      <c r="H177" s="153" t="str">
        <f t="shared" si="5"/>
        <v/>
      </c>
      <c r="I177" s="153" t="str">
        <f t="shared" si="6"/>
        <v/>
      </c>
      <c r="J177" s="155" t="str">
        <f t="shared" si="7"/>
        <v/>
      </c>
      <c r="K177" s="156" t="str">
        <f t="shared" si="1"/>
        <v/>
      </c>
      <c r="L177" s="153" t="str">
        <f t="shared" si="8"/>
        <v/>
      </c>
      <c r="M177" s="155" t="str">
        <f t="shared" si="9"/>
        <v/>
      </c>
      <c r="N177" s="155" t="str">
        <f t="shared" si="21"/>
        <v/>
      </c>
      <c r="O177" s="155" t="str">
        <f t="shared" si="23"/>
        <v/>
      </c>
      <c r="P177" s="155" t="str">
        <f t="shared" si="10"/>
        <v/>
      </c>
      <c r="Q177" s="155" t="str">
        <f t="shared" si="25"/>
        <v/>
      </c>
      <c r="R177" s="155" t="str">
        <f t="shared" si="27"/>
        <v/>
      </c>
      <c r="S177" s="155" t="str">
        <f t="shared" si="29"/>
        <v/>
      </c>
      <c r="T177" s="155" t="str">
        <f t="shared" si="31"/>
        <v/>
      </c>
      <c r="U177" s="157" t="str">
        <f t="shared" si="11"/>
        <v/>
      </c>
      <c r="V177" s="153" t="str">
        <f t="shared" si="12"/>
        <v/>
      </c>
      <c r="W177" s="158">
        <f t="shared" si="13"/>
        <v>0</v>
      </c>
      <c r="X177" s="1"/>
      <c r="Y177" s="160">
        <f t="shared" si="14"/>
        <v>43555</v>
      </c>
      <c r="Z177" s="1"/>
      <c r="AA177" s="161" t="str">
        <f t="shared" si="15"/>
        <v/>
      </c>
      <c r="AB177" s="162" t="str">
        <f t="shared" si="16"/>
        <v/>
      </c>
      <c r="AC177" s="153" t="str">
        <f t="shared" si="17"/>
        <v/>
      </c>
      <c r="AD177" s="163" t="str">
        <f t="shared" si="18"/>
        <v/>
      </c>
      <c r="AE177" s="155" t="str">
        <f t="shared" si="22"/>
        <v/>
      </c>
      <c r="AF177" s="155" t="str">
        <f t="shared" si="24"/>
        <v/>
      </c>
      <c r="AG177" s="155" t="str">
        <f t="shared" si="19"/>
        <v/>
      </c>
      <c r="AH177" s="155" t="str">
        <f t="shared" si="26"/>
        <v/>
      </c>
      <c r="AI177" s="155" t="str">
        <f t="shared" si="28"/>
        <v/>
      </c>
      <c r="AJ177" s="155" t="str">
        <f t="shared" si="30"/>
        <v/>
      </c>
      <c r="AK177" s="155" t="str">
        <f t="shared" si="32"/>
        <v/>
      </c>
      <c r="AL177" s="165" t="str">
        <f t="shared" si="20"/>
        <v/>
      </c>
    </row>
    <row r="178" ht="12.75" customHeight="1">
      <c r="A178" s="1"/>
      <c r="B178" s="152" t="str">
        <f t="shared" si="2"/>
        <v/>
      </c>
      <c r="C178" s="153" t="str">
        <f>IF(B178="","",SUM('1'!S183,'2'!S183,'3'!S183,'4'!S183,'5'!S183,'6'!S183,'7'!S183,'8'!S183,'9'!S183,'10'!S183,'11'!S183,'12'!S183,'13'!S183,'14'!S183,'15'!S183,'16'!S183,'17'!S183,'18'!S183,'19'!S183,'20'!S183))</f>
        <v/>
      </c>
      <c r="D178" s="153" t="str">
        <f>IF(C178="","",SUM('1'!T183,'2'!T183,'3'!T183,'4'!T183,'5'!T183,'6'!T183,'7'!T183,'8'!T183,'9'!T183,'10'!T183,'11'!T183,'12'!T183,'13'!T183,'14'!T183,'15'!T183,'16'!T183,'17'!T183,'18'!T183,'19'!T183,'20'!T183))</f>
        <v/>
      </c>
      <c r="E178" s="154" t="str">
        <f t="shared" si="3"/>
        <v/>
      </c>
      <c r="F178" s="153" t="str">
        <f>IF(E178="","",SUM('1'!V183,'2'!V183,'3'!V183,'4'!V183,'5'!V183,'6'!V183,'7'!V183,'8'!V183,'9'!V183,'10'!V183,'11'!V183,'12'!V183,'13'!V183,'14'!V183,'15'!V183,'16'!V183,'17'!V183,'18'!V183,'19'!V183,'20'!V183))</f>
        <v/>
      </c>
      <c r="G178" s="153" t="str">
        <f t="shared" si="4"/>
        <v/>
      </c>
      <c r="H178" s="153" t="str">
        <f t="shared" si="5"/>
        <v/>
      </c>
      <c r="I178" s="153" t="str">
        <f t="shared" si="6"/>
        <v/>
      </c>
      <c r="J178" s="155" t="str">
        <f t="shared" si="7"/>
        <v/>
      </c>
      <c r="K178" s="156" t="str">
        <f t="shared" si="1"/>
        <v/>
      </c>
      <c r="L178" s="153" t="str">
        <f t="shared" si="8"/>
        <v/>
      </c>
      <c r="M178" s="155" t="str">
        <f t="shared" si="9"/>
        <v/>
      </c>
      <c r="N178" s="155" t="str">
        <f t="shared" si="21"/>
        <v/>
      </c>
      <c r="O178" s="155" t="str">
        <f t="shared" si="23"/>
        <v/>
      </c>
      <c r="P178" s="155" t="str">
        <f t="shared" si="10"/>
        <v/>
      </c>
      <c r="Q178" s="155" t="str">
        <f t="shared" si="25"/>
        <v/>
      </c>
      <c r="R178" s="155" t="str">
        <f t="shared" si="27"/>
        <v/>
      </c>
      <c r="S178" s="155" t="str">
        <f t="shared" si="29"/>
        <v/>
      </c>
      <c r="T178" s="155" t="str">
        <f t="shared" si="31"/>
        <v/>
      </c>
      <c r="U178" s="157" t="str">
        <f t="shared" si="11"/>
        <v/>
      </c>
      <c r="V178" s="153" t="str">
        <f t="shared" si="12"/>
        <v/>
      </c>
      <c r="W178" s="158">
        <f t="shared" si="13"/>
        <v>0</v>
      </c>
      <c r="X178" s="1"/>
      <c r="Y178" s="160">
        <f t="shared" si="14"/>
        <v>43555</v>
      </c>
      <c r="Z178" s="1"/>
      <c r="AA178" s="161" t="str">
        <f t="shared" si="15"/>
        <v/>
      </c>
      <c r="AB178" s="162" t="str">
        <f t="shared" si="16"/>
        <v/>
      </c>
      <c r="AC178" s="153" t="str">
        <f t="shared" si="17"/>
        <v/>
      </c>
      <c r="AD178" s="163" t="str">
        <f t="shared" si="18"/>
        <v/>
      </c>
      <c r="AE178" s="155" t="str">
        <f t="shared" si="22"/>
        <v/>
      </c>
      <c r="AF178" s="155" t="str">
        <f t="shared" si="24"/>
        <v/>
      </c>
      <c r="AG178" s="155" t="str">
        <f t="shared" si="19"/>
        <v/>
      </c>
      <c r="AH178" s="155" t="str">
        <f t="shared" si="26"/>
        <v/>
      </c>
      <c r="AI178" s="155" t="str">
        <f t="shared" si="28"/>
        <v/>
      </c>
      <c r="AJ178" s="155" t="str">
        <f t="shared" si="30"/>
        <v/>
      </c>
      <c r="AK178" s="155" t="str">
        <f t="shared" si="32"/>
        <v/>
      </c>
      <c r="AL178" s="165" t="str">
        <f t="shared" si="20"/>
        <v/>
      </c>
    </row>
    <row r="179" ht="12.75" customHeight="1">
      <c r="A179" s="1"/>
      <c r="B179" s="152" t="str">
        <f t="shared" si="2"/>
        <v/>
      </c>
      <c r="C179" s="153" t="str">
        <f>IF(B179="","",SUM('1'!S184,'2'!S184,'3'!S184,'4'!S184,'5'!S184,'6'!S184,'7'!S184,'8'!S184,'9'!S184,'10'!S184,'11'!S184,'12'!S184,'13'!S184,'14'!S184,'15'!S184,'16'!S184,'17'!S184,'18'!S184,'19'!S184,'20'!S184))</f>
        <v/>
      </c>
      <c r="D179" s="153" t="str">
        <f>IF(C179="","",SUM('1'!T184,'2'!T184,'3'!T184,'4'!T184,'5'!T184,'6'!T184,'7'!T184,'8'!T184,'9'!T184,'10'!T184,'11'!T184,'12'!T184,'13'!T184,'14'!T184,'15'!T184,'16'!T184,'17'!T184,'18'!T184,'19'!T184,'20'!T184))</f>
        <v/>
      </c>
      <c r="E179" s="154" t="str">
        <f t="shared" si="3"/>
        <v/>
      </c>
      <c r="F179" s="153" t="str">
        <f>IF(E179="","",SUM('1'!V184,'2'!V184,'3'!V184,'4'!V184,'5'!V184,'6'!V184,'7'!V184,'8'!V184,'9'!V184,'10'!V184,'11'!V184,'12'!V184,'13'!V184,'14'!V184,'15'!V184,'16'!V184,'17'!V184,'18'!V184,'19'!V184,'20'!V184))</f>
        <v/>
      </c>
      <c r="G179" s="153" t="str">
        <f t="shared" si="4"/>
        <v/>
      </c>
      <c r="H179" s="153" t="str">
        <f t="shared" si="5"/>
        <v/>
      </c>
      <c r="I179" s="153" t="str">
        <f t="shared" si="6"/>
        <v/>
      </c>
      <c r="J179" s="155" t="str">
        <f t="shared" si="7"/>
        <v/>
      </c>
      <c r="K179" s="156" t="str">
        <f t="shared" si="1"/>
        <v/>
      </c>
      <c r="L179" s="153" t="str">
        <f t="shared" si="8"/>
        <v/>
      </c>
      <c r="M179" s="155" t="str">
        <f t="shared" si="9"/>
        <v/>
      </c>
      <c r="N179" s="155" t="str">
        <f t="shared" si="21"/>
        <v/>
      </c>
      <c r="O179" s="155" t="str">
        <f t="shared" si="23"/>
        <v/>
      </c>
      <c r="P179" s="155" t="str">
        <f t="shared" si="10"/>
        <v/>
      </c>
      <c r="Q179" s="155" t="str">
        <f t="shared" si="25"/>
        <v/>
      </c>
      <c r="R179" s="155" t="str">
        <f t="shared" si="27"/>
        <v/>
      </c>
      <c r="S179" s="155" t="str">
        <f t="shared" si="29"/>
        <v/>
      </c>
      <c r="T179" s="155" t="str">
        <f t="shared" si="31"/>
        <v/>
      </c>
      <c r="U179" s="157" t="str">
        <f t="shared" si="11"/>
        <v/>
      </c>
      <c r="V179" s="153" t="str">
        <f t="shared" si="12"/>
        <v/>
      </c>
      <c r="W179" s="158">
        <f t="shared" si="13"/>
        <v>0</v>
      </c>
      <c r="X179" s="1"/>
      <c r="Y179" s="160">
        <f t="shared" si="14"/>
        <v>43555</v>
      </c>
      <c r="Z179" s="1"/>
      <c r="AA179" s="161" t="str">
        <f t="shared" si="15"/>
        <v/>
      </c>
      <c r="AB179" s="162" t="str">
        <f t="shared" si="16"/>
        <v/>
      </c>
      <c r="AC179" s="153" t="str">
        <f t="shared" si="17"/>
        <v/>
      </c>
      <c r="AD179" s="163" t="str">
        <f t="shared" si="18"/>
        <v/>
      </c>
      <c r="AE179" s="155" t="str">
        <f t="shared" si="22"/>
        <v/>
      </c>
      <c r="AF179" s="155" t="str">
        <f t="shared" si="24"/>
        <v/>
      </c>
      <c r="AG179" s="155" t="str">
        <f t="shared" si="19"/>
        <v/>
      </c>
      <c r="AH179" s="155" t="str">
        <f t="shared" si="26"/>
        <v/>
      </c>
      <c r="AI179" s="155" t="str">
        <f t="shared" si="28"/>
        <v/>
      </c>
      <c r="AJ179" s="155" t="str">
        <f t="shared" si="30"/>
        <v/>
      </c>
      <c r="AK179" s="155" t="str">
        <f t="shared" si="32"/>
        <v/>
      </c>
      <c r="AL179" s="165" t="str">
        <f t="shared" si="20"/>
        <v/>
      </c>
    </row>
    <row r="180" ht="12.75" customHeight="1">
      <c r="A180" s="1"/>
      <c r="B180" s="152" t="str">
        <f t="shared" si="2"/>
        <v/>
      </c>
      <c r="C180" s="153" t="str">
        <f>IF(B180="","",SUM('1'!S185,'2'!S185,'3'!S185,'4'!S185,'5'!S185,'6'!S185,'7'!S185,'8'!S185,'9'!S185,'10'!S185,'11'!S185,'12'!S185,'13'!S185,'14'!S185,'15'!S185,'16'!S185,'17'!S185,'18'!S185,'19'!S185,'20'!S185))</f>
        <v/>
      </c>
      <c r="D180" s="153" t="str">
        <f>IF(C180="","",SUM('1'!T185,'2'!T185,'3'!T185,'4'!T185,'5'!T185,'6'!T185,'7'!T185,'8'!T185,'9'!T185,'10'!T185,'11'!T185,'12'!T185,'13'!T185,'14'!T185,'15'!T185,'16'!T185,'17'!T185,'18'!T185,'19'!T185,'20'!T185))</f>
        <v/>
      </c>
      <c r="E180" s="154" t="str">
        <f t="shared" si="3"/>
        <v/>
      </c>
      <c r="F180" s="153" t="str">
        <f>IF(E180="","",SUM('1'!V185,'2'!V185,'3'!V185,'4'!V185,'5'!V185,'6'!V185,'7'!V185,'8'!V185,'9'!V185,'10'!V185,'11'!V185,'12'!V185,'13'!V185,'14'!V185,'15'!V185,'16'!V185,'17'!V185,'18'!V185,'19'!V185,'20'!V185))</f>
        <v/>
      </c>
      <c r="G180" s="153" t="str">
        <f t="shared" si="4"/>
        <v/>
      </c>
      <c r="H180" s="153" t="str">
        <f t="shared" si="5"/>
        <v/>
      </c>
      <c r="I180" s="153" t="str">
        <f t="shared" si="6"/>
        <v/>
      </c>
      <c r="J180" s="155" t="str">
        <f t="shared" si="7"/>
        <v/>
      </c>
      <c r="K180" s="156" t="str">
        <f t="shared" si="1"/>
        <v/>
      </c>
      <c r="L180" s="153" t="str">
        <f t="shared" si="8"/>
        <v/>
      </c>
      <c r="M180" s="155" t="str">
        <f t="shared" si="9"/>
        <v/>
      </c>
      <c r="N180" s="155" t="str">
        <f t="shared" si="21"/>
        <v/>
      </c>
      <c r="O180" s="155" t="str">
        <f t="shared" si="23"/>
        <v/>
      </c>
      <c r="P180" s="155" t="str">
        <f t="shared" si="10"/>
        <v/>
      </c>
      <c r="Q180" s="155" t="str">
        <f t="shared" si="25"/>
        <v/>
      </c>
      <c r="R180" s="155" t="str">
        <f t="shared" si="27"/>
        <v/>
      </c>
      <c r="S180" s="155" t="str">
        <f t="shared" si="29"/>
        <v/>
      </c>
      <c r="T180" s="155" t="str">
        <f t="shared" si="31"/>
        <v/>
      </c>
      <c r="U180" s="157" t="str">
        <f t="shared" si="11"/>
        <v/>
      </c>
      <c r="V180" s="153" t="str">
        <f t="shared" si="12"/>
        <v/>
      </c>
      <c r="W180" s="158">
        <f t="shared" si="13"/>
        <v>0</v>
      </c>
      <c r="X180" s="1"/>
      <c r="Y180" s="160">
        <f t="shared" si="14"/>
        <v>43555</v>
      </c>
      <c r="Z180" s="1"/>
      <c r="AA180" s="161" t="str">
        <f t="shared" si="15"/>
        <v/>
      </c>
      <c r="AB180" s="162" t="str">
        <f t="shared" si="16"/>
        <v/>
      </c>
      <c r="AC180" s="153" t="str">
        <f t="shared" si="17"/>
        <v/>
      </c>
      <c r="AD180" s="163" t="str">
        <f t="shared" si="18"/>
        <v/>
      </c>
      <c r="AE180" s="155" t="str">
        <f t="shared" si="22"/>
        <v/>
      </c>
      <c r="AF180" s="155" t="str">
        <f t="shared" si="24"/>
        <v/>
      </c>
      <c r="AG180" s="155" t="str">
        <f t="shared" si="19"/>
        <v/>
      </c>
      <c r="AH180" s="155" t="str">
        <f t="shared" si="26"/>
        <v/>
      </c>
      <c r="AI180" s="155" t="str">
        <f t="shared" si="28"/>
        <v/>
      </c>
      <c r="AJ180" s="155" t="str">
        <f t="shared" si="30"/>
        <v/>
      </c>
      <c r="AK180" s="155" t="str">
        <f t="shared" si="32"/>
        <v/>
      </c>
      <c r="AL180" s="165" t="str">
        <f t="shared" si="20"/>
        <v/>
      </c>
    </row>
    <row r="181" ht="12.75" customHeight="1">
      <c r="A181" s="1"/>
      <c r="B181" s="152" t="str">
        <f t="shared" si="2"/>
        <v/>
      </c>
      <c r="C181" s="153" t="str">
        <f>IF(B181="","",SUM('1'!S186,'2'!S186,'3'!S186,'4'!S186,'5'!S186,'6'!S186,'7'!S186,'8'!S186,'9'!S186,'10'!S186,'11'!S186,'12'!S186,'13'!S186,'14'!S186,'15'!S186,'16'!S186,'17'!S186,'18'!S186,'19'!S186,'20'!S186))</f>
        <v/>
      </c>
      <c r="D181" s="153" t="str">
        <f>IF(C181="","",SUM('1'!T186,'2'!T186,'3'!T186,'4'!T186,'5'!T186,'6'!T186,'7'!T186,'8'!T186,'9'!T186,'10'!T186,'11'!T186,'12'!T186,'13'!T186,'14'!T186,'15'!T186,'16'!T186,'17'!T186,'18'!T186,'19'!T186,'20'!T186))</f>
        <v/>
      </c>
      <c r="E181" s="154" t="str">
        <f t="shared" si="3"/>
        <v/>
      </c>
      <c r="F181" s="153" t="str">
        <f>IF(E181="","",SUM('1'!V186,'2'!V186,'3'!V186,'4'!V186,'5'!V186,'6'!V186,'7'!V186,'8'!V186,'9'!V186,'10'!V186,'11'!V186,'12'!V186,'13'!V186,'14'!V186,'15'!V186,'16'!V186,'17'!V186,'18'!V186,'19'!V186,'20'!V186))</f>
        <v/>
      </c>
      <c r="G181" s="153" t="str">
        <f t="shared" si="4"/>
        <v/>
      </c>
      <c r="H181" s="153" t="str">
        <f t="shared" si="5"/>
        <v/>
      </c>
      <c r="I181" s="153" t="str">
        <f t="shared" si="6"/>
        <v/>
      </c>
      <c r="J181" s="155" t="str">
        <f t="shared" si="7"/>
        <v/>
      </c>
      <c r="K181" s="156" t="str">
        <f t="shared" si="1"/>
        <v/>
      </c>
      <c r="L181" s="153" t="str">
        <f t="shared" si="8"/>
        <v/>
      </c>
      <c r="M181" s="155" t="str">
        <f t="shared" si="9"/>
        <v/>
      </c>
      <c r="N181" s="155" t="str">
        <f t="shared" si="21"/>
        <v/>
      </c>
      <c r="O181" s="155" t="str">
        <f t="shared" si="23"/>
        <v/>
      </c>
      <c r="P181" s="155" t="str">
        <f t="shared" si="10"/>
        <v/>
      </c>
      <c r="Q181" s="155" t="str">
        <f t="shared" si="25"/>
        <v/>
      </c>
      <c r="R181" s="155" t="str">
        <f t="shared" si="27"/>
        <v/>
      </c>
      <c r="S181" s="155" t="str">
        <f t="shared" si="29"/>
        <v/>
      </c>
      <c r="T181" s="155" t="str">
        <f t="shared" si="31"/>
        <v/>
      </c>
      <c r="U181" s="157" t="str">
        <f t="shared" si="11"/>
        <v/>
      </c>
      <c r="V181" s="153" t="str">
        <f t="shared" si="12"/>
        <v/>
      </c>
      <c r="W181" s="158">
        <f t="shared" si="13"/>
        <v>0</v>
      </c>
      <c r="X181" s="1"/>
      <c r="Y181" s="160">
        <f t="shared" si="14"/>
        <v>43555</v>
      </c>
      <c r="Z181" s="1"/>
      <c r="AA181" s="161" t="str">
        <f t="shared" si="15"/>
        <v/>
      </c>
      <c r="AB181" s="162" t="str">
        <f t="shared" si="16"/>
        <v/>
      </c>
      <c r="AC181" s="153" t="str">
        <f t="shared" si="17"/>
        <v/>
      </c>
      <c r="AD181" s="163" t="str">
        <f t="shared" si="18"/>
        <v/>
      </c>
      <c r="AE181" s="155" t="str">
        <f t="shared" si="22"/>
        <v/>
      </c>
      <c r="AF181" s="155" t="str">
        <f t="shared" si="24"/>
        <v/>
      </c>
      <c r="AG181" s="155" t="str">
        <f t="shared" si="19"/>
        <v/>
      </c>
      <c r="AH181" s="155" t="str">
        <f t="shared" si="26"/>
        <v/>
      </c>
      <c r="AI181" s="155" t="str">
        <f t="shared" si="28"/>
        <v/>
      </c>
      <c r="AJ181" s="155" t="str">
        <f t="shared" si="30"/>
        <v/>
      </c>
      <c r="AK181" s="155" t="str">
        <f t="shared" si="32"/>
        <v/>
      </c>
      <c r="AL181" s="165" t="str">
        <f t="shared" si="20"/>
        <v/>
      </c>
    </row>
    <row r="182" ht="12.75" customHeight="1">
      <c r="A182" s="1"/>
      <c r="B182" s="152" t="str">
        <f t="shared" si="2"/>
        <v/>
      </c>
      <c r="C182" s="153" t="str">
        <f>IF(B182="","",SUM('1'!S187,'2'!S187,'3'!S187,'4'!S187,'5'!S187,'6'!S187,'7'!S187,'8'!S187,'9'!S187,'10'!S187,'11'!S187,'12'!S187,'13'!S187,'14'!S187,'15'!S187,'16'!S187,'17'!S187,'18'!S187,'19'!S187,'20'!S187))</f>
        <v/>
      </c>
      <c r="D182" s="153" t="str">
        <f>IF(C182="","",SUM('1'!T187,'2'!T187,'3'!T187,'4'!T187,'5'!T187,'6'!T187,'7'!T187,'8'!T187,'9'!T187,'10'!T187,'11'!T187,'12'!T187,'13'!T187,'14'!T187,'15'!T187,'16'!T187,'17'!T187,'18'!T187,'19'!T187,'20'!T187))</f>
        <v/>
      </c>
      <c r="E182" s="154" t="str">
        <f t="shared" si="3"/>
        <v/>
      </c>
      <c r="F182" s="153" t="str">
        <f>IF(E182="","",SUM('1'!V187,'2'!V187,'3'!V187,'4'!V187,'5'!V187,'6'!V187,'7'!V187,'8'!V187,'9'!V187,'10'!V187,'11'!V187,'12'!V187,'13'!V187,'14'!V187,'15'!V187,'16'!V187,'17'!V187,'18'!V187,'19'!V187,'20'!V187))</f>
        <v/>
      </c>
      <c r="G182" s="153" t="str">
        <f t="shared" si="4"/>
        <v/>
      </c>
      <c r="H182" s="153" t="str">
        <f t="shared" si="5"/>
        <v/>
      </c>
      <c r="I182" s="153" t="str">
        <f t="shared" si="6"/>
        <v/>
      </c>
      <c r="J182" s="155" t="str">
        <f t="shared" si="7"/>
        <v/>
      </c>
      <c r="K182" s="156" t="str">
        <f t="shared" si="1"/>
        <v/>
      </c>
      <c r="L182" s="153" t="str">
        <f t="shared" si="8"/>
        <v/>
      </c>
      <c r="M182" s="155" t="str">
        <f t="shared" si="9"/>
        <v/>
      </c>
      <c r="N182" s="155" t="str">
        <f t="shared" si="21"/>
        <v/>
      </c>
      <c r="O182" s="155" t="str">
        <f t="shared" si="23"/>
        <v/>
      </c>
      <c r="P182" s="155" t="str">
        <f t="shared" si="10"/>
        <v/>
      </c>
      <c r="Q182" s="155" t="str">
        <f t="shared" si="25"/>
        <v/>
      </c>
      <c r="R182" s="155" t="str">
        <f t="shared" si="27"/>
        <v/>
      </c>
      <c r="S182" s="155" t="str">
        <f t="shared" si="29"/>
        <v/>
      </c>
      <c r="T182" s="155" t="str">
        <f t="shared" si="31"/>
        <v/>
      </c>
      <c r="U182" s="157" t="str">
        <f t="shared" si="11"/>
        <v/>
      </c>
      <c r="V182" s="153" t="str">
        <f t="shared" si="12"/>
        <v/>
      </c>
      <c r="W182" s="158">
        <f t="shared" si="13"/>
        <v>0</v>
      </c>
      <c r="X182" s="1"/>
      <c r="Y182" s="160">
        <f t="shared" si="14"/>
        <v>43555</v>
      </c>
      <c r="Z182" s="1"/>
      <c r="AA182" s="161" t="str">
        <f t="shared" si="15"/>
        <v/>
      </c>
      <c r="AB182" s="162" t="str">
        <f t="shared" si="16"/>
        <v/>
      </c>
      <c r="AC182" s="153" t="str">
        <f t="shared" si="17"/>
        <v/>
      </c>
      <c r="AD182" s="163" t="str">
        <f t="shared" si="18"/>
        <v/>
      </c>
      <c r="AE182" s="155" t="str">
        <f t="shared" si="22"/>
        <v/>
      </c>
      <c r="AF182" s="155" t="str">
        <f t="shared" si="24"/>
        <v/>
      </c>
      <c r="AG182" s="155" t="str">
        <f t="shared" si="19"/>
        <v/>
      </c>
      <c r="AH182" s="155" t="str">
        <f t="shared" si="26"/>
        <v/>
      </c>
      <c r="AI182" s="155" t="str">
        <f t="shared" si="28"/>
        <v/>
      </c>
      <c r="AJ182" s="155" t="str">
        <f t="shared" si="30"/>
        <v/>
      </c>
      <c r="AK182" s="155" t="str">
        <f t="shared" si="32"/>
        <v/>
      </c>
      <c r="AL182" s="165" t="str">
        <f t="shared" si="20"/>
        <v/>
      </c>
    </row>
    <row r="183" ht="12.75" customHeight="1">
      <c r="A183" s="1"/>
      <c r="B183" s="152" t="str">
        <f t="shared" si="2"/>
        <v/>
      </c>
      <c r="C183" s="153" t="str">
        <f>IF(B183="","",SUM('1'!S188,'2'!S188,'3'!S188,'4'!S188,'5'!S188,'6'!S188,'7'!S188,'8'!S188,'9'!S188,'10'!S188,'11'!S188,'12'!S188,'13'!S188,'14'!S188,'15'!S188,'16'!S188,'17'!S188,'18'!S188,'19'!S188,'20'!S188))</f>
        <v/>
      </c>
      <c r="D183" s="153" t="str">
        <f>IF(C183="","",SUM('1'!T188,'2'!T188,'3'!T188,'4'!T188,'5'!T188,'6'!T188,'7'!T188,'8'!T188,'9'!T188,'10'!T188,'11'!T188,'12'!T188,'13'!T188,'14'!T188,'15'!T188,'16'!T188,'17'!T188,'18'!T188,'19'!T188,'20'!T188))</f>
        <v/>
      </c>
      <c r="E183" s="154" t="str">
        <f t="shared" si="3"/>
        <v/>
      </c>
      <c r="F183" s="153" t="str">
        <f>IF(E183="","",SUM('1'!V188,'2'!V188,'3'!V188,'4'!V188,'5'!V188,'6'!V188,'7'!V188,'8'!V188,'9'!V188,'10'!V188,'11'!V188,'12'!V188,'13'!V188,'14'!V188,'15'!V188,'16'!V188,'17'!V188,'18'!V188,'19'!V188,'20'!V188))</f>
        <v/>
      </c>
      <c r="G183" s="153" t="str">
        <f t="shared" si="4"/>
        <v/>
      </c>
      <c r="H183" s="153" t="str">
        <f t="shared" si="5"/>
        <v/>
      </c>
      <c r="I183" s="153" t="str">
        <f t="shared" si="6"/>
        <v/>
      </c>
      <c r="J183" s="155" t="str">
        <f t="shared" si="7"/>
        <v/>
      </c>
      <c r="K183" s="156" t="str">
        <f t="shared" si="1"/>
        <v/>
      </c>
      <c r="L183" s="153" t="str">
        <f t="shared" si="8"/>
        <v/>
      </c>
      <c r="M183" s="155" t="str">
        <f t="shared" si="9"/>
        <v/>
      </c>
      <c r="N183" s="155" t="str">
        <f t="shared" si="21"/>
        <v/>
      </c>
      <c r="O183" s="155" t="str">
        <f t="shared" si="23"/>
        <v/>
      </c>
      <c r="P183" s="155" t="str">
        <f t="shared" si="10"/>
        <v/>
      </c>
      <c r="Q183" s="155" t="str">
        <f t="shared" si="25"/>
        <v/>
      </c>
      <c r="R183" s="155" t="str">
        <f t="shared" si="27"/>
        <v/>
      </c>
      <c r="S183" s="155" t="str">
        <f t="shared" si="29"/>
        <v/>
      </c>
      <c r="T183" s="155" t="str">
        <f t="shared" si="31"/>
        <v/>
      </c>
      <c r="U183" s="157" t="str">
        <f t="shared" si="11"/>
        <v/>
      </c>
      <c r="V183" s="153" t="str">
        <f t="shared" si="12"/>
        <v/>
      </c>
      <c r="W183" s="158">
        <f t="shared" si="13"/>
        <v>0</v>
      </c>
      <c r="X183" s="1"/>
      <c r="Y183" s="160">
        <f t="shared" si="14"/>
        <v>43555</v>
      </c>
      <c r="Z183" s="1"/>
      <c r="AA183" s="161" t="str">
        <f t="shared" si="15"/>
        <v/>
      </c>
      <c r="AB183" s="162" t="str">
        <f t="shared" si="16"/>
        <v/>
      </c>
      <c r="AC183" s="153" t="str">
        <f t="shared" si="17"/>
        <v/>
      </c>
      <c r="AD183" s="163" t="str">
        <f t="shared" si="18"/>
        <v/>
      </c>
      <c r="AE183" s="155" t="str">
        <f t="shared" si="22"/>
        <v/>
      </c>
      <c r="AF183" s="155" t="str">
        <f t="shared" si="24"/>
        <v/>
      </c>
      <c r="AG183" s="155" t="str">
        <f t="shared" si="19"/>
        <v/>
      </c>
      <c r="AH183" s="155" t="str">
        <f t="shared" si="26"/>
        <v/>
      </c>
      <c r="AI183" s="155" t="str">
        <f t="shared" si="28"/>
        <v/>
      </c>
      <c r="AJ183" s="155" t="str">
        <f t="shared" si="30"/>
        <v/>
      </c>
      <c r="AK183" s="155" t="str">
        <f t="shared" si="32"/>
        <v/>
      </c>
      <c r="AL183" s="165" t="str">
        <f t="shared" si="20"/>
        <v/>
      </c>
    </row>
    <row r="184" ht="12.75" customHeight="1">
      <c r="A184" s="1"/>
      <c r="B184" s="152" t="str">
        <f t="shared" si="2"/>
        <v/>
      </c>
      <c r="C184" s="153" t="str">
        <f>IF(B184="","",SUM('1'!S189,'2'!S189,'3'!S189,'4'!S189,'5'!S189,'6'!S189,'7'!S189,'8'!S189,'9'!S189,'10'!S189,'11'!S189,'12'!S189,'13'!S189,'14'!S189,'15'!S189,'16'!S189,'17'!S189,'18'!S189,'19'!S189,'20'!S189))</f>
        <v/>
      </c>
      <c r="D184" s="153" t="str">
        <f>IF(C184="","",SUM('1'!T189,'2'!T189,'3'!T189,'4'!T189,'5'!T189,'6'!T189,'7'!T189,'8'!T189,'9'!T189,'10'!T189,'11'!T189,'12'!T189,'13'!T189,'14'!T189,'15'!T189,'16'!T189,'17'!T189,'18'!T189,'19'!T189,'20'!T189))</f>
        <v/>
      </c>
      <c r="E184" s="154" t="str">
        <f t="shared" si="3"/>
        <v/>
      </c>
      <c r="F184" s="153" t="str">
        <f>IF(E184="","",SUM('1'!V189,'2'!V189,'3'!V189,'4'!V189,'5'!V189,'6'!V189,'7'!V189,'8'!V189,'9'!V189,'10'!V189,'11'!V189,'12'!V189,'13'!V189,'14'!V189,'15'!V189,'16'!V189,'17'!V189,'18'!V189,'19'!V189,'20'!V189))</f>
        <v/>
      </c>
      <c r="G184" s="153" t="str">
        <f t="shared" si="4"/>
        <v/>
      </c>
      <c r="H184" s="153" t="str">
        <f t="shared" si="5"/>
        <v/>
      </c>
      <c r="I184" s="153" t="str">
        <f t="shared" si="6"/>
        <v/>
      </c>
      <c r="J184" s="155" t="str">
        <f t="shared" si="7"/>
        <v/>
      </c>
      <c r="K184" s="156" t="str">
        <f t="shared" si="1"/>
        <v/>
      </c>
      <c r="L184" s="153" t="str">
        <f t="shared" si="8"/>
        <v/>
      </c>
      <c r="M184" s="155" t="str">
        <f t="shared" si="9"/>
        <v/>
      </c>
      <c r="N184" s="155" t="str">
        <f t="shared" si="21"/>
        <v/>
      </c>
      <c r="O184" s="155" t="str">
        <f t="shared" si="23"/>
        <v/>
      </c>
      <c r="P184" s="155" t="str">
        <f t="shared" si="10"/>
        <v/>
      </c>
      <c r="Q184" s="155" t="str">
        <f t="shared" si="25"/>
        <v/>
      </c>
      <c r="R184" s="155" t="str">
        <f t="shared" si="27"/>
        <v/>
      </c>
      <c r="S184" s="155" t="str">
        <f t="shared" si="29"/>
        <v/>
      </c>
      <c r="T184" s="155" t="str">
        <f t="shared" si="31"/>
        <v/>
      </c>
      <c r="U184" s="157" t="str">
        <f t="shared" si="11"/>
        <v/>
      </c>
      <c r="V184" s="153" t="str">
        <f t="shared" si="12"/>
        <v/>
      </c>
      <c r="W184" s="158">
        <f t="shared" si="13"/>
        <v>0</v>
      </c>
      <c r="X184" s="1"/>
      <c r="Y184" s="160">
        <f t="shared" si="14"/>
        <v>43555</v>
      </c>
      <c r="Z184" s="1"/>
      <c r="AA184" s="161" t="str">
        <f t="shared" si="15"/>
        <v/>
      </c>
      <c r="AB184" s="162" t="str">
        <f t="shared" si="16"/>
        <v/>
      </c>
      <c r="AC184" s="153" t="str">
        <f t="shared" si="17"/>
        <v/>
      </c>
      <c r="AD184" s="163" t="str">
        <f t="shared" si="18"/>
        <v/>
      </c>
      <c r="AE184" s="155" t="str">
        <f t="shared" si="22"/>
        <v/>
      </c>
      <c r="AF184" s="155" t="str">
        <f t="shared" si="24"/>
        <v/>
      </c>
      <c r="AG184" s="155" t="str">
        <f t="shared" si="19"/>
        <v/>
      </c>
      <c r="AH184" s="155" t="str">
        <f t="shared" si="26"/>
        <v/>
      </c>
      <c r="AI184" s="155" t="str">
        <f t="shared" si="28"/>
        <v/>
      </c>
      <c r="AJ184" s="155" t="str">
        <f t="shared" si="30"/>
        <v/>
      </c>
      <c r="AK184" s="155" t="str">
        <f t="shared" si="32"/>
        <v/>
      </c>
      <c r="AL184" s="165" t="str">
        <f t="shared" si="20"/>
        <v/>
      </c>
    </row>
    <row r="185" ht="12.75" customHeight="1">
      <c r="A185" s="1"/>
      <c r="B185" s="152" t="str">
        <f t="shared" si="2"/>
        <v/>
      </c>
      <c r="C185" s="153" t="str">
        <f>IF(B185="","",SUM('1'!S190,'2'!S190,'3'!S190,'4'!S190,'5'!S190,'6'!S190,'7'!S190,'8'!S190,'9'!S190,'10'!S190,'11'!S190,'12'!S190,'13'!S190,'14'!S190,'15'!S190,'16'!S190,'17'!S190,'18'!S190,'19'!S190,'20'!S190))</f>
        <v/>
      </c>
      <c r="D185" s="153" t="str">
        <f>IF(C185="","",SUM('1'!T190,'2'!T190,'3'!T190,'4'!T190,'5'!T190,'6'!T190,'7'!T190,'8'!T190,'9'!T190,'10'!T190,'11'!T190,'12'!T190,'13'!T190,'14'!T190,'15'!T190,'16'!T190,'17'!T190,'18'!T190,'19'!T190,'20'!T190))</f>
        <v/>
      </c>
      <c r="E185" s="154" t="str">
        <f t="shared" si="3"/>
        <v/>
      </c>
      <c r="F185" s="153" t="str">
        <f>IF(E185="","",SUM('1'!V190,'2'!V190,'3'!V190,'4'!V190,'5'!V190,'6'!V190,'7'!V190,'8'!V190,'9'!V190,'10'!V190,'11'!V190,'12'!V190,'13'!V190,'14'!V190,'15'!V190,'16'!V190,'17'!V190,'18'!V190,'19'!V190,'20'!V190))</f>
        <v/>
      </c>
      <c r="G185" s="153" t="str">
        <f t="shared" si="4"/>
        <v/>
      </c>
      <c r="H185" s="153" t="str">
        <f t="shared" si="5"/>
        <v/>
      </c>
      <c r="I185" s="153" t="str">
        <f t="shared" si="6"/>
        <v/>
      </c>
      <c r="J185" s="155" t="str">
        <f t="shared" si="7"/>
        <v/>
      </c>
      <c r="K185" s="156" t="str">
        <f t="shared" si="1"/>
        <v/>
      </c>
      <c r="L185" s="153" t="str">
        <f t="shared" si="8"/>
        <v/>
      </c>
      <c r="M185" s="155" t="str">
        <f t="shared" si="9"/>
        <v/>
      </c>
      <c r="N185" s="155" t="str">
        <f t="shared" si="21"/>
        <v/>
      </c>
      <c r="O185" s="155" t="str">
        <f t="shared" si="23"/>
        <v/>
      </c>
      <c r="P185" s="155" t="str">
        <f t="shared" si="10"/>
        <v/>
      </c>
      <c r="Q185" s="155" t="str">
        <f t="shared" si="25"/>
        <v/>
      </c>
      <c r="R185" s="155" t="str">
        <f t="shared" si="27"/>
        <v/>
      </c>
      <c r="S185" s="155" t="str">
        <f t="shared" si="29"/>
        <v/>
      </c>
      <c r="T185" s="155" t="str">
        <f t="shared" si="31"/>
        <v/>
      </c>
      <c r="U185" s="157" t="str">
        <f t="shared" si="11"/>
        <v/>
      </c>
      <c r="V185" s="153" t="str">
        <f t="shared" si="12"/>
        <v/>
      </c>
      <c r="W185" s="158">
        <f t="shared" si="13"/>
        <v>0</v>
      </c>
      <c r="X185" s="1"/>
      <c r="Y185" s="160">
        <f t="shared" si="14"/>
        <v>43555</v>
      </c>
      <c r="Z185" s="1"/>
      <c r="AA185" s="161" t="str">
        <f t="shared" si="15"/>
        <v/>
      </c>
      <c r="AB185" s="162" t="str">
        <f t="shared" si="16"/>
        <v/>
      </c>
      <c r="AC185" s="153" t="str">
        <f t="shared" si="17"/>
        <v/>
      </c>
      <c r="AD185" s="163" t="str">
        <f t="shared" si="18"/>
        <v/>
      </c>
      <c r="AE185" s="155" t="str">
        <f t="shared" si="22"/>
        <v/>
      </c>
      <c r="AF185" s="155" t="str">
        <f t="shared" si="24"/>
        <v/>
      </c>
      <c r="AG185" s="155" t="str">
        <f t="shared" si="19"/>
        <v/>
      </c>
      <c r="AH185" s="155" t="str">
        <f t="shared" si="26"/>
        <v/>
      </c>
      <c r="AI185" s="155" t="str">
        <f t="shared" si="28"/>
        <v/>
      </c>
      <c r="AJ185" s="155" t="str">
        <f t="shared" si="30"/>
        <v/>
      </c>
      <c r="AK185" s="155" t="str">
        <f t="shared" si="32"/>
        <v/>
      </c>
      <c r="AL185" s="165" t="str">
        <f t="shared" si="20"/>
        <v/>
      </c>
    </row>
    <row r="186" ht="12.75" customHeight="1">
      <c r="A186" s="1"/>
      <c r="B186" s="152" t="str">
        <f t="shared" si="2"/>
        <v/>
      </c>
      <c r="C186" s="153" t="str">
        <f>IF(B186="","",SUM('1'!S191,'2'!S191,'3'!S191,'4'!S191,'5'!S191,'6'!S191,'7'!S191,'8'!S191,'9'!S191,'10'!S191,'11'!S191,'12'!S191,'13'!S191,'14'!S191,'15'!S191,'16'!S191,'17'!S191,'18'!S191,'19'!S191,'20'!S191))</f>
        <v/>
      </c>
      <c r="D186" s="153" t="str">
        <f>IF(C186="","",SUM('1'!T191,'2'!T191,'3'!T191,'4'!T191,'5'!T191,'6'!T191,'7'!T191,'8'!T191,'9'!T191,'10'!T191,'11'!T191,'12'!T191,'13'!T191,'14'!T191,'15'!T191,'16'!T191,'17'!T191,'18'!T191,'19'!T191,'20'!T191))</f>
        <v/>
      </c>
      <c r="E186" s="154" t="str">
        <f t="shared" si="3"/>
        <v/>
      </c>
      <c r="F186" s="153" t="str">
        <f>IF(E186="","",SUM('1'!V191,'2'!V191,'3'!V191,'4'!V191,'5'!V191,'6'!V191,'7'!V191,'8'!V191,'9'!V191,'10'!V191,'11'!V191,'12'!V191,'13'!V191,'14'!V191,'15'!V191,'16'!V191,'17'!V191,'18'!V191,'19'!V191,'20'!V191))</f>
        <v/>
      </c>
      <c r="G186" s="153" t="str">
        <f t="shared" si="4"/>
        <v/>
      </c>
      <c r="H186" s="153" t="str">
        <f t="shared" si="5"/>
        <v/>
      </c>
      <c r="I186" s="153" t="str">
        <f t="shared" si="6"/>
        <v/>
      </c>
      <c r="J186" s="155" t="str">
        <f t="shared" si="7"/>
        <v/>
      </c>
      <c r="K186" s="156" t="str">
        <f t="shared" si="1"/>
        <v/>
      </c>
      <c r="L186" s="153" t="str">
        <f t="shared" si="8"/>
        <v/>
      </c>
      <c r="M186" s="155" t="str">
        <f t="shared" si="9"/>
        <v/>
      </c>
      <c r="N186" s="155" t="str">
        <f t="shared" si="21"/>
        <v/>
      </c>
      <c r="O186" s="155" t="str">
        <f t="shared" si="23"/>
        <v/>
      </c>
      <c r="P186" s="155" t="str">
        <f t="shared" si="10"/>
        <v/>
      </c>
      <c r="Q186" s="155" t="str">
        <f t="shared" si="25"/>
        <v/>
      </c>
      <c r="R186" s="155" t="str">
        <f t="shared" si="27"/>
        <v/>
      </c>
      <c r="S186" s="155" t="str">
        <f t="shared" si="29"/>
        <v/>
      </c>
      <c r="T186" s="155" t="str">
        <f t="shared" si="31"/>
        <v/>
      </c>
      <c r="U186" s="157" t="str">
        <f t="shared" si="11"/>
        <v/>
      </c>
      <c r="V186" s="153" t="str">
        <f t="shared" si="12"/>
        <v/>
      </c>
      <c r="W186" s="158">
        <f t="shared" si="13"/>
        <v>0</v>
      </c>
      <c r="X186" s="1"/>
      <c r="Y186" s="160">
        <f t="shared" si="14"/>
        <v>43555</v>
      </c>
      <c r="Z186" s="1"/>
      <c r="AA186" s="161" t="str">
        <f t="shared" si="15"/>
        <v/>
      </c>
      <c r="AB186" s="162" t="str">
        <f t="shared" si="16"/>
        <v/>
      </c>
      <c r="AC186" s="153" t="str">
        <f t="shared" si="17"/>
        <v/>
      </c>
      <c r="AD186" s="163" t="str">
        <f t="shared" si="18"/>
        <v/>
      </c>
      <c r="AE186" s="155" t="str">
        <f t="shared" si="22"/>
        <v/>
      </c>
      <c r="AF186" s="155" t="str">
        <f t="shared" si="24"/>
        <v/>
      </c>
      <c r="AG186" s="155" t="str">
        <f t="shared" si="19"/>
        <v/>
      </c>
      <c r="AH186" s="155" t="str">
        <f t="shared" si="26"/>
        <v/>
      </c>
      <c r="AI186" s="155" t="str">
        <f t="shared" si="28"/>
        <v/>
      </c>
      <c r="AJ186" s="155" t="str">
        <f t="shared" si="30"/>
        <v/>
      </c>
      <c r="AK186" s="155" t="str">
        <f t="shared" si="32"/>
        <v/>
      </c>
      <c r="AL186" s="165" t="str">
        <f t="shared" si="20"/>
        <v/>
      </c>
    </row>
    <row r="187" ht="12.75" customHeight="1">
      <c r="A187" s="1"/>
      <c r="B187" s="152" t="str">
        <f t="shared" si="2"/>
        <v/>
      </c>
      <c r="C187" s="153" t="str">
        <f>IF(B187="","",SUM('1'!S192,'2'!S192,'3'!S192,'4'!S192,'5'!S192,'6'!S192,'7'!S192,'8'!S192,'9'!S192,'10'!S192,'11'!S192,'12'!S192,'13'!S192,'14'!S192,'15'!S192,'16'!S192,'17'!S192,'18'!S192,'19'!S192,'20'!S192))</f>
        <v/>
      </c>
      <c r="D187" s="153" t="str">
        <f>IF(C187="","",SUM('1'!T192,'2'!T192,'3'!T192,'4'!T192,'5'!T192,'6'!T192,'7'!T192,'8'!T192,'9'!T192,'10'!T192,'11'!T192,'12'!T192,'13'!T192,'14'!T192,'15'!T192,'16'!T192,'17'!T192,'18'!T192,'19'!T192,'20'!T192))</f>
        <v/>
      </c>
      <c r="E187" s="154" t="str">
        <f t="shared" si="3"/>
        <v/>
      </c>
      <c r="F187" s="153" t="str">
        <f>IF(E187="","",SUM('1'!V192,'2'!V192,'3'!V192,'4'!V192,'5'!V192,'6'!V192,'7'!V192,'8'!V192,'9'!V192,'10'!V192,'11'!V192,'12'!V192,'13'!V192,'14'!V192,'15'!V192,'16'!V192,'17'!V192,'18'!V192,'19'!V192,'20'!V192))</f>
        <v/>
      </c>
      <c r="G187" s="153" t="str">
        <f t="shared" si="4"/>
        <v/>
      </c>
      <c r="H187" s="153" t="str">
        <f t="shared" si="5"/>
        <v/>
      </c>
      <c r="I187" s="153" t="str">
        <f t="shared" si="6"/>
        <v/>
      </c>
      <c r="J187" s="155" t="str">
        <f t="shared" si="7"/>
        <v/>
      </c>
      <c r="K187" s="156" t="str">
        <f t="shared" si="1"/>
        <v/>
      </c>
      <c r="L187" s="153" t="str">
        <f t="shared" si="8"/>
        <v/>
      </c>
      <c r="M187" s="155" t="str">
        <f t="shared" si="9"/>
        <v/>
      </c>
      <c r="N187" s="155" t="str">
        <f t="shared" si="21"/>
        <v/>
      </c>
      <c r="O187" s="155" t="str">
        <f t="shared" si="23"/>
        <v/>
      </c>
      <c r="P187" s="155" t="str">
        <f t="shared" si="10"/>
        <v/>
      </c>
      <c r="Q187" s="155" t="str">
        <f t="shared" si="25"/>
        <v/>
      </c>
      <c r="R187" s="155" t="str">
        <f t="shared" si="27"/>
        <v/>
      </c>
      <c r="S187" s="155" t="str">
        <f t="shared" si="29"/>
        <v/>
      </c>
      <c r="T187" s="155" t="str">
        <f t="shared" si="31"/>
        <v/>
      </c>
      <c r="U187" s="157" t="str">
        <f t="shared" si="11"/>
        <v/>
      </c>
      <c r="V187" s="153" t="str">
        <f t="shared" si="12"/>
        <v/>
      </c>
      <c r="W187" s="158">
        <f t="shared" si="13"/>
        <v>0</v>
      </c>
      <c r="X187" s="1"/>
      <c r="Y187" s="160">
        <f t="shared" si="14"/>
        <v>43555</v>
      </c>
      <c r="Z187" s="1"/>
      <c r="AA187" s="161" t="str">
        <f t="shared" si="15"/>
        <v/>
      </c>
      <c r="AB187" s="162" t="str">
        <f t="shared" si="16"/>
        <v/>
      </c>
      <c r="AC187" s="153" t="str">
        <f t="shared" si="17"/>
        <v/>
      </c>
      <c r="AD187" s="163" t="str">
        <f t="shared" si="18"/>
        <v/>
      </c>
      <c r="AE187" s="155" t="str">
        <f t="shared" si="22"/>
        <v/>
      </c>
      <c r="AF187" s="155" t="str">
        <f t="shared" si="24"/>
        <v/>
      </c>
      <c r="AG187" s="155" t="str">
        <f t="shared" si="19"/>
        <v/>
      </c>
      <c r="AH187" s="155" t="str">
        <f t="shared" si="26"/>
        <v/>
      </c>
      <c r="AI187" s="155" t="str">
        <f t="shared" si="28"/>
        <v/>
      </c>
      <c r="AJ187" s="155" t="str">
        <f t="shared" si="30"/>
        <v/>
      </c>
      <c r="AK187" s="155" t="str">
        <f t="shared" si="32"/>
        <v/>
      </c>
      <c r="AL187" s="165" t="str">
        <f t="shared" si="20"/>
        <v/>
      </c>
    </row>
    <row r="188" ht="12.75" customHeight="1">
      <c r="A188" s="1"/>
      <c r="B188" s="152" t="str">
        <f t="shared" si="2"/>
        <v/>
      </c>
      <c r="C188" s="153" t="str">
        <f>IF(B188="","",SUM('1'!S193,'2'!S193,'3'!S193,'4'!S193,'5'!S193,'6'!S193,'7'!S193,'8'!S193,'9'!S193,'10'!S193,'11'!S193,'12'!S193,'13'!S193,'14'!S193,'15'!S193,'16'!S193,'17'!S193,'18'!S193,'19'!S193,'20'!S193))</f>
        <v/>
      </c>
      <c r="D188" s="153" t="str">
        <f>IF(C188="","",SUM('1'!T193,'2'!T193,'3'!T193,'4'!T193,'5'!T193,'6'!T193,'7'!T193,'8'!T193,'9'!T193,'10'!T193,'11'!T193,'12'!T193,'13'!T193,'14'!T193,'15'!T193,'16'!T193,'17'!T193,'18'!T193,'19'!T193,'20'!T193))</f>
        <v/>
      </c>
      <c r="E188" s="154" t="str">
        <f t="shared" si="3"/>
        <v/>
      </c>
      <c r="F188" s="153" t="str">
        <f>IF(E188="","",SUM('1'!V193,'2'!V193,'3'!V193,'4'!V193,'5'!V193,'6'!V193,'7'!V193,'8'!V193,'9'!V193,'10'!V193,'11'!V193,'12'!V193,'13'!V193,'14'!V193,'15'!V193,'16'!V193,'17'!V193,'18'!V193,'19'!V193,'20'!V193))</f>
        <v/>
      </c>
      <c r="G188" s="153" t="str">
        <f t="shared" si="4"/>
        <v/>
      </c>
      <c r="H188" s="153" t="str">
        <f t="shared" si="5"/>
        <v/>
      </c>
      <c r="I188" s="153" t="str">
        <f t="shared" si="6"/>
        <v/>
      </c>
      <c r="J188" s="155" t="str">
        <f t="shared" si="7"/>
        <v/>
      </c>
      <c r="K188" s="156" t="str">
        <f t="shared" si="1"/>
        <v/>
      </c>
      <c r="L188" s="153" t="str">
        <f t="shared" si="8"/>
        <v/>
      </c>
      <c r="M188" s="155" t="str">
        <f t="shared" si="9"/>
        <v/>
      </c>
      <c r="N188" s="155" t="str">
        <f t="shared" si="21"/>
        <v/>
      </c>
      <c r="O188" s="155" t="str">
        <f t="shared" si="23"/>
        <v/>
      </c>
      <c r="P188" s="155" t="str">
        <f t="shared" si="10"/>
        <v/>
      </c>
      <c r="Q188" s="155" t="str">
        <f t="shared" si="25"/>
        <v/>
      </c>
      <c r="R188" s="155" t="str">
        <f t="shared" si="27"/>
        <v/>
      </c>
      <c r="S188" s="155" t="str">
        <f t="shared" si="29"/>
        <v/>
      </c>
      <c r="T188" s="155" t="str">
        <f t="shared" si="31"/>
        <v/>
      </c>
      <c r="U188" s="157" t="str">
        <f t="shared" si="11"/>
        <v/>
      </c>
      <c r="V188" s="153" t="str">
        <f t="shared" si="12"/>
        <v/>
      </c>
      <c r="W188" s="158">
        <f t="shared" si="13"/>
        <v>0</v>
      </c>
      <c r="X188" s="1"/>
      <c r="Y188" s="160">
        <f t="shared" si="14"/>
        <v>43555</v>
      </c>
      <c r="Z188" s="1"/>
      <c r="AA188" s="161" t="str">
        <f t="shared" si="15"/>
        <v/>
      </c>
      <c r="AB188" s="162" t="str">
        <f t="shared" si="16"/>
        <v/>
      </c>
      <c r="AC188" s="153" t="str">
        <f t="shared" si="17"/>
        <v/>
      </c>
      <c r="AD188" s="163" t="str">
        <f t="shared" si="18"/>
        <v/>
      </c>
      <c r="AE188" s="155" t="str">
        <f t="shared" si="22"/>
        <v/>
      </c>
      <c r="AF188" s="155" t="str">
        <f t="shared" si="24"/>
        <v/>
      </c>
      <c r="AG188" s="155" t="str">
        <f t="shared" si="19"/>
        <v/>
      </c>
      <c r="AH188" s="155" t="str">
        <f t="shared" si="26"/>
        <v/>
      </c>
      <c r="AI188" s="155" t="str">
        <f t="shared" si="28"/>
        <v/>
      </c>
      <c r="AJ188" s="155" t="str">
        <f t="shared" si="30"/>
        <v/>
      </c>
      <c r="AK188" s="155" t="str">
        <f t="shared" si="32"/>
        <v/>
      </c>
      <c r="AL188" s="165" t="str">
        <f t="shared" si="20"/>
        <v/>
      </c>
    </row>
    <row r="189" ht="12.75" customHeight="1">
      <c r="A189" s="1"/>
      <c r="B189" s="152" t="str">
        <f t="shared" si="2"/>
        <v/>
      </c>
      <c r="C189" s="153" t="str">
        <f>IF(B189="","",SUM('1'!S194,'2'!S194,'3'!S194,'4'!S194,'5'!S194,'6'!S194,'7'!S194,'8'!S194,'9'!S194,'10'!S194,'11'!S194,'12'!S194,'13'!S194,'14'!S194,'15'!S194,'16'!S194,'17'!S194,'18'!S194,'19'!S194,'20'!S194))</f>
        <v/>
      </c>
      <c r="D189" s="153" t="str">
        <f>IF(C189="","",SUM('1'!T194,'2'!T194,'3'!T194,'4'!T194,'5'!T194,'6'!T194,'7'!T194,'8'!T194,'9'!T194,'10'!T194,'11'!T194,'12'!T194,'13'!T194,'14'!T194,'15'!T194,'16'!T194,'17'!T194,'18'!T194,'19'!T194,'20'!T194))</f>
        <v/>
      </c>
      <c r="E189" s="154" t="str">
        <f t="shared" si="3"/>
        <v/>
      </c>
      <c r="F189" s="153" t="str">
        <f>IF(E189="","",SUM('1'!V194,'2'!V194,'3'!V194,'4'!V194,'5'!V194,'6'!V194,'7'!V194,'8'!V194,'9'!V194,'10'!V194,'11'!V194,'12'!V194,'13'!V194,'14'!V194,'15'!V194,'16'!V194,'17'!V194,'18'!V194,'19'!V194,'20'!V194))</f>
        <v/>
      </c>
      <c r="G189" s="153" t="str">
        <f t="shared" si="4"/>
        <v/>
      </c>
      <c r="H189" s="153" t="str">
        <f t="shared" si="5"/>
        <v/>
      </c>
      <c r="I189" s="153" t="str">
        <f t="shared" si="6"/>
        <v/>
      </c>
      <c r="J189" s="155" t="str">
        <f t="shared" si="7"/>
        <v/>
      </c>
      <c r="K189" s="156" t="str">
        <f t="shared" si="1"/>
        <v/>
      </c>
      <c r="L189" s="153" t="str">
        <f t="shared" si="8"/>
        <v/>
      </c>
      <c r="M189" s="155" t="str">
        <f t="shared" si="9"/>
        <v/>
      </c>
      <c r="N189" s="155" t="str">
        <f t="shared" si="21"/>
        <v/>
      </c>
      <c r="O189" s="155" t="str">
        <f t="shared" si="23"/>
        <v/>
      </c>
      <c r="P189" s="155" t="str">
        <f t="shared" si="10"/>
        <v/>
      </c>
      <c r="Q189" s="155" t="str">
        <f t="shared" si="25"/>
        <v/>
      </c>
      <c r="R189" s="155" t="str">
        <f t="shared" si="27"/>
        <v/>
      </c>
      <c r="S189" s="155" t="str">
        <f t="shared" si="29"/>
        <v/>
      </c>
      <c r="T189" s="155" t="str">
        <f t="shared" si="31"/>
        <v/>
      </c>
      <c r="U189" s="157" t="str">
        <f t="shared" si="11"/>
        <v/>
      </c>
      <c r="V189" s="153" t="str">
        <f t="shared" si="12"/>
        <v/>
      </c>
      <c r="W189" s="158">
        <f t="shared" si="13"/>
        <v>0</v>
      </c>
      <c r="X189" s="1"/>
      <c r="Y189" s="160">
        <f t="shared" si="14"/>
        <v>43555</v>
      </c>
      <c r="Z189" s="1"/>
      <c r="AA189" s="161" t="str">
        <f t="shared" si="15"/>
        <v/>
      </c>
      <c r="AB189" s="162" t="str">
        <f t="shared" si="16"/>
        <v/>
      </c>
      <c r="AC189" s="153" t="str">
        <f t="shared" si="17"/>
        <v/>
      </c>
      <c r="AD189" s="163" t="str">
        <f t="shared" si="18"/>
        <v/>
      </c>
      <c r="AE189" s="155" t="str">
        <f t="shared" si="22"/>
        <v/>
      </c>
      <c r="AF189" s="155" t="str">
        <f t="shared" si="24"/>
        <v/>
      </c>
      <c r="AG189" s="155" t="str">
        <f t="shared" si="19"/>
        <v/>
      </c>
      <c r="AH189" s="155" t="str">
        <f t="shared" si="26"/>
        <v/>
      </c>
      <c r="AI189" s="155" t="str">
        <f t="shared" si="28"/>
        <v/>
      </c>
      <c r="AJ189" s="155" t="str">
        <f t="shared" si="30"/>
        <v/>
      </c>
      <c r="AK189" s="155" t="str">
        <f t="shared" si="32"/>
        <v/>
      </c>
      <c r="AL189" s="165" t="str">
        <f t="shared" si="20"/>
        <v/>
      </c>
    </row>
    <row r="190" ht="12.75" customHeight="1">
      <c r="A190" s="1"/>
      <c r="B190" s="152" t="str">
        <f t="shared" si="2"/>
        <v/>
      </c>
      <c r="C190" s="153" t="str">
        <f>IF(B190="","",SUM('1'!S195,'2'!S195,'3'!S195,'4'!S195,'5'!S195,'6'!S195,'7'!S195,'8'!S195,'9'!S195,'10'!S195,'11'!S195,'12'!S195,'13'!S195,'14'!S195,'15'!S195,'16'!S195,'17'!S195,'18'!S195,'19'!S195,'20'!S195))</f>
        <v/>
      </c>
      <c r="D190" s="153" t="str">
        <f>IF(C190="","",SUM('1'!T195,'2'!T195,'3'!T195,'4'!T195,'5'!T195,'6'!T195,'7'!T195,'8'!T195,'9'!T195,'10'!T195,'11'!T195,'12'!T195,'13'!T195,'14'!T195,'15'!T195,'16'!T195,'17'!T195,'18'!T195,'19'!T195,'20'!T195))</f>
        <v/>
      </c>
      <c r="E190" s="154" t="str">
        <f t="shared" si="3"/>
        <v/>
      </c>
      <c r="F190" s="153" t="str">
        <f>IF(E190="","",SUM('1'!V195,'2'!V195,'3'!V195,'4'!V195,'5'!V195,'6'!V195,'7'!V195,'8'!V195,'9'!V195,'10'!V195,'11'!V195,'12'!V195,'13'!V195,'14'!V195,'15'!V195,'16'!V195,'17'!V195,'18'!V195,'19'!V195,'20'!V195))</f>
        <v/>
      </c>
      <c r="G190" s="153" t="str">
        <f t="shared" si="4"/>
        <v/>
      </c>
      <c r="H190" s="153" t="str">
        <f t="shared" si="5"/>
        <v/>
      </c>
      <c r="I190" s="153" t="str">
        <f t="shared" si="6"/>
        <v/>
      </c>
      <c r="J190" s="155" t="str">
        <f t="shared" si="7"/>
        <v/>
      </c>
      <c r="K190" s="156" t="str">
        <f t="shared" si="1"/>
        <v/>
      </c>
      <c r="L190" s="153" t="str">
        <f t="shared" si="8"/>
        <v/>
      </c>
      <c r="M190" s="155" t="str">
        <f t="shared" si="9"/>
        <v/>
      </c>
      <c r="N190" s="155" t="str">
        <f t="shared" si="21"/>
        <v/>
      </c>
      <c r="O190" s="155" t="str">
        <f t="shared" si="23"/>
        <v/>
      </c>
      <c r="P190" s="155" t="str">
        <f t="shared" si="10"/>
        <v/>
      </c>
      <c r="Q190" s="155" t="str">
        <f t="shared" si="25"/>
        <v/>
      </c>
      <c r="R190" s="155" t="str">
        <f t="shared" si="27"/>
        <v/>
      </c>
      <c r="S190" s="155" t="str">
        <f t="shared" si="29"/>
        <v/>
      </c>
      <c r="T190" s="155" t="str">
        <f t="shared" si="31"/>
        <v/>
      </c>
      <c r="U190" s="157" t="str">
        <f t="shared" si="11"/>
        <v/>
      </c>
      <c r="V190" s="153" t="str">
        <f t="shared" si="12"/>
        <v/>
      </c>
      <c r="W190" s="158">
        <f t="shared" si="13"/>
        <v>0</v>
      </c>
      <c r="X190" s="1"/>
      <c r="Y190" s="160">
        <f t="shared" si="14"/>
        <v>43555</v>
      </c>
      <c r="Z190" s="1"/>
      <c r="AA190" s="161" t="str">
        <f t="shared" si="15"/>
        <v/>
      </c>
      <c r="AB190" s="162" t="str">
        <f t="shared" si="16"/>
        <v/>
      </c>
      <c r="AC190" s="153" t="str">
        <f t="shared" si="17"/>
        <v/>
      </c>
      <c r="AD190" s="163" t="str">
        <f t="shared" si="18"/>
        <v/>
      </c>
      <c r="AE190" s="155" t="str">
        <f t="shared" si="22"/>
        <v/>
      </c>
      <c r="AF190" s="155" t="str">
        <f t="shared" si="24"/>
        <v/>
      </c>
      <c r="AG190" s="155" t="str">
        <f t="shared" si="19"/>
        <v/>
      </c>
      <c r="AH190" s="155" t="str">
        <f t="shared" si="26"/>
        <v/>
      </c>
      <c r="AI190" s="155" t="str">
        <f t="shared" si="28"/>
        <v/>
      </c>
      <c r="AJ190" s="155" t="str">
        <f t="shared" si="30"/>
        <v/>
      </c>
      <c r="AK190" s="155" t="str">
        <f t="shared" si="32"/>
        <v/>
      </c>
      <c r="AL190" s="165" t="str">
        <f t="shared" si="20"/>
        <v/>
      </c>
    </row>
    <row r="191" ht="12.75" customHeight="1">
      <c r="A191" s="1"/>
      <c r="B191" s="152" t="str">
        <f t="shared" si="2"/>
        <v/>
      </c>
      <c r="C191" s="153" t="str">
        <f>IF(B191="","",SUM('1'!S196,'2'!S196,'3'!S196,'4'!S196,'5'!S196,'6'!S196,'7'!S196,'8'!S196,'9'!S196,'10'!S196,'11'!S196,'12'!S196,'13'!S196,'14'!S196,'15'!S196,'16'!S196,'17'!S196,'18'!S196,'19'!S196,'20'!S196))</f>
        <v/>
      </c>
      <c r="D191" s="153" t="str">
        <f>IF(C191="","",SUM('1'!T196,'2'!T196,'3'!T196,'4'!T196,'5'!T196,'6'!T196,'7'!T196,'8'!T196,'9'!T196,'10'!T196,'11'!T196,'12'!T196,'13'!T196,'14'!T196,'15'!T196,'16'!T196,'17'!T196,'18'!T196,'19'!T196,'20'!T196))</f>
        <v/>
      </c>
      <c r="E191" s="154" t="str">
        <f t="shared" si="3"/>
        <v/>
      </c>
      <c r="F191" s="153" t="str">
        <f>IF(E191="","",SUM('1'!V196,'2'!V196,'3'!V196,'4'!V196,'5'!V196,'6'!V196,'7'!V196,'8'!V196,'9'!V196,'10'!V196,'11'!V196,'12'!V196,'13'!V196,'14'!V196,'15'!V196,'16'!V196,'17'!V196,'18'!V196,'19'!V196,'20'!V196))</f>
        <v/>
      </c>
      <c r="G191" s="153" t="str">
        <f t="shared" si="4"/>
        <v/>
      </c>
      <c r="H191" s="153" t="str">
        <f t="shared" si="5"/>
        <v/>
      </c>
      <c r="I191" s="153" t="str">
        <f t="shared" si="6"/>
        <v/>
      </c>
      <c r="J191" s="155" t="str">
        <f t="shared" si="7"/>
        <v/>
      </c>
      <c r="K191" s="156" t="str">
        <f t="shared" si="1"/>
        <v/>
      </c>
      <c r="L191" s="153" t="str">
        <f t="shared" si="8"/>
        <v/>
      </c>
      <c r="M191" s="155" t="str">
        <f t="shared" si="9"/>
        <v/>
      </c>
      <c r="N191" s="155" t="str">
        <f t="shared" si="21"/>
        <v/>
      </c>
      <c r="O191" s="155" t="str">
        <f t="shared" si="23"/>
        <v/>
      </c>
      <c r="P191" s="155" t="str">
        <f t="shared" si="10"/>
        <v/>
      </c>
      <c r="Q191" s="155" t="str">
        <f t="shared" si="25"/>
        <v/>
      </c>
      <c r="R191" s="155" t="str">
        <f t="shared" si="27"/>
        <v/>
      </c>
      <c r="S191" s="155" t="str">
        <f t="shared" si="29"/>
        <v/>
      </c>
      <c r="T191" s="155" t="str">
        <f t="shared" si="31"/>
        <v/>
      </c>
      <c r="U191" s="157" t="str">
        <f t="shared" si="11"/>
        <v/>
      </c>
      <c r="V191" s="153" t="str">
        <f t="shared" si="12"/>
        <v/>
      </c>
      <c r="W191" s="158">
        <f t="shared" si="13"/>
        <v>0</v>
      </c>
      <c r="X191" s="1"/>
      <c r="Y191" s="160">
        <f t="shared" si="14"/>
        <v>43555</v>
      </c>
      <c r="Z191" s="1"/>
      <c r="AA191" s="161" t="str">
        <f t="shared" si="15"/>
        <v/>
      </c>
      <c r="AB191" s="162" t="str">
        <f t="shared" si="16"/>
        <v/>
      </c>
      <c r="AC191" s="153" t="str">
        <f t="shared" si="17"/>
        <v/>
      </c>
      <c r="AD191" s="163" t="str">
        <f t="shared" si="18"/>
        <v/>
      </c>
      <c r="AE191" s="155" t="str">
        <f t="shared" si="22"/>
        <v/>
      </c>
      <c r="AF191" s="155" t="str">
        <f t="shared" si="24"/>
        <v/>
      </c>
      <c r="AG191" s="155" t="str">
        <f t="shared" si="19"/>
        <v/>
      </c>
      <c r="AH191" s="155" t="str">
        <f t="shared" si="26"/>
        <v/>
      </c>
      <c r="AI191" s="155" t="str">
        <f t="shared" si="28"/>
        <v/>
      </c>
      <c r="AJ191" s="155" t="str">
        <f t="shared" si="30"/>
        <v/>
      </c>
      <c r="AK191" s="155" t="str">
        <f t="shared" si="32"/>
        <v/>
      </c>
      <c r="AL191" s="165" t="str">
        <f t="shared" si="20"/>
        <v/>
      </c>
    </row>
    <row r="192" ht="12.75" customHeight="1">
      <c r="A192" s="1"/>
      <c r="B192" s="152" t="str">
        <f t="shared" si="2"/>
        <v/>
      </c>
      <c r="C192" s="153" t="str">
        <f>IF(B192="","",SUM('1'!S197,'2'!S197,'3'!S197,'4'!S197,'5'!S197,'6'!S197,'7'!S197,'8'!S197,'9'!S197,'10'!S197,'11'!S197,'12'!S197,'13'!S197,'14'!S197,'15'!S197,'16'!S197,'17'!S197,'18'!S197,'19'!S197,'20'!S197))</f>
        <v/>
      </c>
      <c r="D192" s="153" t="str">
        <f>IF(C192="","",SUM('1'!T197,'2'!T197,'3'!T197,'4'!T197,'5'!T197,'6'!T197,'7'!T197,'8'!T197,'9'!T197,'10'!T197,'11'!T197,'12'!T197,'13'!T197,'14'!T197,'15'!T197,'16'!T197,'17'!T197,'18'!T197,'19'!T197,'20'!T197))</f>
        <v/>
      </c>
      <c r="E192" s="154" t="str">
        <f t="shared" si="3"/>
        <v/>
      </c>
      <c r="F192" s="153" t="str">
        <f>IF(E192="","",SUM('1'!V197,'2'!V197,'3'!V197,'4'!V197,'5'!V197,'6'!V197,'7'!V197,'8'!V197,'9'!V197,'10'!V197,'11'!V197,'12'!V197,'13'!V197,'14'!V197,'15'!V197,'16'!V197,'17'!V197,'18'!V197,'19'!V197,'20'!V197))</f>
        <v/>
      </c>
      <c r="G192" s="153" t="str">
        <f t="shared" si="4"/>
        <v/>
      </c>
      <c r="H192" s="153" t="str">
        <f t="shared" si="5"/>
        <v/>
      </c>
      <c r="I192" s="153" t="str">
        <f t="shared" si="6"/>
        <v/>
      </c>
      <c r="J192" s="155" t="str">
        <f t="shared" si="7"/>
        <v/>
      </c>
      <c r="K192" s="156" t="str">
        <f t="shared" si="1"/>
        <v/>
      </c>
      <c r="L192" s="153" t="str">
        <f t="shared" si="8"/>
        <v/>
      </c>
      <c r="M192" s="155" t="str">
        <f t="shared" si="9"/>
        <v/>
      </c>
      <c r="N192" s="155" t="str">
        <f t="shared" si="21"/>
        <v/>
      </c>
      <c r="O192" s="155" t="str">
        <f t="shared" si="23"/>
        <v/>
      </c>
      <c r="P192" s="155" t="str">
        <f t="shared" si="10"/>
        <v/>
      </c>
      <c r="Q192" s="155" t="str">
        <f t="shared" si="25"/>
        <v/>
      </c>
      <c r="R192" s="155" t="str">
        <f t="shared" si="27"/>
        <v/>
      </c>
      <c r="S192" s="155" t="str">
        <f t="shared" si="29"/>
        <v/>
      </c>
      <c r="T192" s="155" t="str">
        <f t="shared" si="31"/>
        <v/>
      </c>
      <c r="U192" s="157" t="str">
        <f t="shared" si="11"/>
        <v/>
      </c>
      <c r="V192" s="153" t="str">
        <f t="shared" si="12"/>
        <v/>
      </c>
      <c r="W192" s="158">
        <f t="shared" si="13"/>
        <v>0</v>
      </c>
      <c r="X192" s="1"/>
      <c r="Y192" s="160">
        <f t="shared" si="14"/>
        <v>43555</v>
      </c>
      <c r="Z192" s="1"/>
      <c r="AA192" s="161" t="str">
        <f t="shared" si="15"/>
        <v/>
      </c>
      <c r="AB192" s="162" t="str">
        <f t="shared" si="16"/>
        <v/>
      </c>
      <c r="AC192" s="153" t="str">
        <f t="shared" si="17"/>
        <v/>
      </c>
      <c r="AD192" s="163" t="str">
        <f t="shared" si="18"/>
        <v/>
      </c>
      <c r="AE192" s="155" t="str">
        <f t="shared" si="22"/>
        <v/>
      </c>
      <c r="AF192" s="155" t="str">
        <f t="shared" si="24"/>
        <v/>
      </c>
      <c r="AG192" s="155" t="str">
        <f t="shared" si="19"/>
        <v/>
      </c>
      <c r="AH192" s="155" t="str">
        <f t="shared" si="26"/>
        <v/>
      </c>
      <c r="AI192" s="155" t="str">
        <f t="shared" si="28"/>
        <v/>
      </c>
      <c r="AJ192" s="155" t="str">
        <f t="shared" si="30"/>
        <v/>
      </c>
      <c r="AK192" s="155" t="str">
        <f t="shared" si="32"/>
        <v/>
      </c>
      <c r="AL192" s="165" t="str">
        <f t="shared" si="20"/>
        <v/>
      </c>
    </row>
    <row r="193" ht="12.75" customHeight="1">
      <c r="A193" s="1"/>
      <c r="B193" s="152" t="str">
        <f t="shared" si="2"/>
        <v/>
      </c>
      <c r="C193" s="153" t="str">
        <f>IF(B193="","",SUM('1'!S198,'2'!S198,'3'!S198,'4'!S198,'5'!S198,'6'!S198,'7'!S198,'8'!S198,'9'!S198,'10'!S198,'11'!S198,'12'!S198,'13'!S198,'14'!S198,'15'!S198,'16'!S198,'17'!S198,'18'!S198,'19'!S198,'20'!S198))</f>
        <v/>
      </c>
      <c r="D193" s="153" t="str">
        <f>IF(C193="","",SUM('1'!T198,'2'!T198,'3'!T198,'4'!T198,'5'!T198,'6'!T198,'7'!T198,'8'!T198,'9'!T198,'10'!T198,'11'!T198,'12'!T198,'13'!T198,'14'!T198,'15'!T198,'16'!T198,'17'!T198,'18'!T198,'19'!T198,'20'!T198))</f>
        <v/>
      </c>
      <c r="E193" s="154" t="str">
        <f t="shared" si="3"/>
        <v/>
      </c>
      <c r="F193" s="153" t="str">
        <f>IF(E193="","",SUM('1'!V198,'2'!V198,'3'!V198,'4'!V198,'5'!V198,'6'!V198,'7'!V198,'8'!V198,'9'!V198,'10'!V198,'11'!V198,'12'!V198,'13'!V198,'14'!V198,'15'!V198,'16'!V198,'17'!V198,'18'!V198,'19'!V198,'20'!V198))</f>
        <v/>
      </c>
      <c r="G193" s="153" t="str">
        <f t="shared" si="4"/>
        <v/>
      </c>
      <c r="H193" s="153" t="str">
        <f t="shared" si="5"/>
        <v/>
      </c>
      <c r="I193" s="153" t="str">
        <f t="shared" si="6"/>
        <v/>
      </c>
      <c r="J193" s="155" t="str">
        <f t="shared" si="7"/>
        <v/>
      </c>
      <c r="K193" s="156" t="str">
        <f t="shared" si="1"/>
        <v/>
      </c>
      <c r="L193" s="153" t="str">
        <f t="shared" si="8"/>
        <v/>
      </c>
      <c r="M193" s="155" t="str">
        <f t="shared" si="9"/>
        <v/>
      </c>
      <c r="N193" s="155" t="str">
        <f t="shared" si="21"/>
        <v/>
      </c>
      <c r="O193" s="155" t="str">
        <f t="shared" si="23"/>
        <v/>
      </c>
      <c r="P193" s="155" t="str">
        <f t="shared" si="10"/>
        <v/>
      </c>
      <c r="Q193" s="155" t="str">
        <f t="shared" si="25"/>
        <v/>
      </c>
      <c r="R193" s="155" t="str">
        <f t="shared" si="27"/>
        <v/>
      </c>
      <c r="S193" s="155" t="str">
        <f t="shared" si="29"/>
        <v/>
      </c>
      <c r="T193" s="155" t="str">
        <f t="shared" si="31"/>
        <v/>
      </c>
      <c r="U193" s="157" t="str">
        <f t="shared" si="11"/>
        <v/>
      </c>
      <c r="V193" s="153" t="str">
        <f t="shared" si="12"/>
        <v/>
      </c>
      <c r="W193" s="158">
        <f t="shared" si="13"/>
        <v>0</v>
      </c>
      <c r="X193" s="1"/>
      <c r="Y193" s="160">
        <f t="shared" si="14"/>
        <v>43555</v>
      </c>
      <c r="Z193" s="1"/>
      <c r="AA193" s="161" t="str">
        <f t="shared" si="15"/>
        <v/>
      </c>
      <c r="AB193" s="162" t="str">
        <f t="shared" si="16"/>
        <v/>
      </c>
      <c r="AC193" s="153" t="str">
        <f t="shared" si="17"/>
        <v/>
      </c>
      <c r="AD193" s="163" t="str">
        <f t="shared" si="18"/>
        <v/>
      </c>
      <c r="AE193" s="155" t="str">
        <f t="shared" si="22"/>
        <v/>
      </c>
      <c r="AF193" s="155" t="str">
        <f t="shared" si="24"/>
        <v/>
      </c>
      <c r="AG193" s="155" t="str">
        <f t="shared" si="19"/>
        <v/>
      </c>
      <c r="AH193" s="155" t="str">
        <f t="shared" si="26"/>
        <v/>
      </c>
      <c r="AI193" s="155" t="str">
        <f t="shared" si="28"/>
        <v/>
      </c>
      <c r="AJ193" s="155" t="str">
        <f t="shared" si="30"/>
        <v/>
      </c>
      <c r="AK193" s="155" t="str">
        <f t="shared" si="32"/>
        <v/>
      </c>
      <c r="AL193" s="165" t="str">
        <f t="shared" si="20"/>
        <v/>
      </c>
    </row>
    <row r="194" ht="12.75" customHeight="1">
      <c r="A194" s="1"/>
      <c r="B194" s="152" t="str">
        <f t="shared" si="2"/>
        <v/>
      </c>
      <c r="C194" s="153" t="str">
        <f>IF(B194="","",SUM('1'!S199,'2'!S199,'3'!S199,'4'!S199,'5'!S199,'6'!S199,'7'!S199,'8'!S199,'9'!S199,'10'!S199,'11'!S199,'12'!S199,'13'!S199,'14'!S199,'15'!S199,'16'!S199,'17'!S199,'18'!S199,'19'!S199,'20'!S199))</f>
        <v/>
      </c>
      <c r="D194" s="153" t="str">
        <f>IF(C194="","",SUM('1'!T199,'2'!T199,'3'!T199,'4'!T199,'5'!T199,'6'!T199,'7'!T199,'8'!T199,'9'!T199,'10'!T199,'11'!T199,'12'!T199,'13'!T199,'14'!T199,'15'!T199,'16'!T199,'17'!T199,'18'!T199,'19'!T199,'20'!T199))</f>
        <v/>
      </c>
      <c r="E194" s="154" t="str">
        <f t="shared" si="3"/>
        <v/>
      </c>
      <c r="F194" s="153" t="str">
        <f>IF(E194="","",SUM('1'!V199,'2'!V199,'3'!V199,'4'!V199,'5'!V199,'6'!V199,'7'!V199,'8'!V199,'9'!V199,'10'!V199,'11'!V199,'12'!V199,'13'!V199,'14'!V199,'15'!V199,'16'!V199,'17'!V199,'18'!V199,'19'!V199,'20'!V199))</f>
        <v/>
      </c>
      <c r="G194" s="153" t="str">
        <f t="shared" si="4"/>
        <v/>
      </c>
      <c r="H194" s="153" t="str">
        <f t="shared" si="5"/>
        <v/>
      </c>
      <c r="I194" s="153" t="str">
        <f t="shared" si="6"/>
        <v/>
      </c>
      <c r="J194" s="155" t="str">
        <f t="shared" si="7"/>
        <v/>
      </c>
      <c r="K194" s="156" t="str">
        <f t="shared" si="1"/>
        <v/>
      </c>
      <c r="L194" s="153" t="str">
        <f t="shared" si="8"/>
        <v/>
      </c>
      <c r="M194" s="155" t="str">
        <f t="shared" si="9"/>
        <v/>
      </c>
      <c r="N194" s="155" t="str">
        <f t="shared" si="21"/>
        <v/>
      </c>
      <c r="O194" s="155" t="str">
        <f t="shared" si="23"/>
        <v/>
      </c>
      <c r="P194" s="155" t="str">
        <f t="shared" si="10"/>
        <v/>
      </c>
      <c r="Q194" s="155" t="str">
        <f t="shared" si="25"/>
        <v/>
      </c>
      <c r="R194" s="155" t="str">
        <f t="shared" si="27"/>
        <v/>
      </c>
      <c r="S194" s="155" t="str">
        <f t="shared" si="29"/>
        <v/>
      </c>
      <c r="T194" s="155" t="str">
        <f t="shared" si="31"/>
        <v/>
      </c>
      <c r="U194" s="157" t="str">
        <f t="shared" si="11"/>
        <v/>
      </c>
      <c r="V194" s="153" t="str">
        <f t="shared" si="12"/>
        <v/>
      </c>
      <c r="W194" s="158">
        <f t="shared" si="13"/>
        <v>0</v>
      </c>
      <c r="X194" s="1"/>
      <c r="Y194" s="160">
        <f t="shared" si="14"/>
        <v>43555</v>
      </c>
      <c r="Z194" s="1"/>
      <c r="AA194" s="161" t="str">
        <f t="shared" si="15"/>
        <v/>
      </c>
      <c r="AB194" s="162" t="str">
        <f t="shared" si="16"/>
        <v/>
      </c>
      <c r="AC194" s="153" t="str">
        <f t="shared" si="17"/>
        <v/>
      </c>
      <c r="AD194" s="163" t="str">
        <f t="shared" si="18"/>
        <v/>
      </c>
      <c r="AE194" s="155" t="str">
        <f t="shared" si="22"/>
        <v/>
      </c>
      <c r="AF194" s="155" t="str">
        <f t="shared" si="24"/>
        <v/>
      </c>
      <c r="AG194" s="155" t="str">
        <f t="shared" si="19"/>
        <v/>
      </c>
      <c r="AH194" s="155" t="str">
        <f t="shared" si="26"/>
        <v/>
      </c>
      <c r="AI194" s="155" t="str">
        <f t="shared" si="28"/>
        <v/>
      </c>
      <c r="AJ194" s="155" t="str">
        <f t="shared" si="30"/>
        <v/>
      </c>
      <c r="AK194" s="155" t="str">
        <f t="shared" si="32"/>
        <v/>
      </c>
      <c r="AL194" s="165" t="str">
        <f t="shared" si="20"/>
        <v/>
      </c>
    </row>
    <row r="195" ht="12.75" customHeight="1">
      <c r="A195" s="1"/>
      <c r="B195" s="152" t="str">
        <f t="shared" si="2"/>
        <v/>
      </c>
      <c r="C195" s="153" t="str">
        <f>IF(B195="","",SUM('1'!S200,'2'!S200,'3'!S200,'4'!S200,'5'!S200,'6'!S200,'7'!S200,'8'!S200,'9'!S200,'10'!S200,'11'!S200,'12'!S200,'13'!S200,'14'!S200,'15'!S200,'16'!S200,'17'!S200,'18'!S200,'19'!S200,'20'!S200))</f>
        <v/>
      </c>
      <c r="D195" s="153" t="str">
        <f>IF(C195="","",SUM('1'!T200,'2'!T200,'3'!T200,'4'!T200,'5'!T200,'6'!T200,'7'!T200,'8'!T200,'9'!T200,'10'!T200,'11'!T200,'12'!T200,'13'!T200,'14'!T200,'15'!T200,'16'!T200,'17'!T200,'18'!T200,'19'!T200,'20'!T200))</f>
        <v/>
      </c>
      <c r="E195" s="154" t="str">
        <f t="shared" si="3"/>
        <v/>
      </c>
      <c r="F195" s="153" t="str">
        <f>IF(E195="","",SUM('1'!V200,'2'!V200,'3'!V200,'4'!V200,'5'!V200,'6'!V200,'7'!V200,'8'!V200,'9'!V200,'10'!V200,'11'!V200,'12'!V200,'13'!V200,'14'!V200,'15'!V200,'16'!V200,'17'!V200,'18'!V200,'19'!V200,'20'!V200))</f>
        <v/>
      </c>
      <c r="G195" s="153" t="str">
        <f t="shared" si="4"/>
        <v/>
      </c>
      <c r="H195" s="153" t="str">
        <f t="shared" si="5"/>
        <v/>
      </c>
      <c r="I195" s="153" t="str">
        <f t="shared" si="6"/>
        <v/>
      </c>
      <c r="J195" s="155" t="str">
        <f t="shared" si="7"/>
        <v/>
      </c>
      <c r="K195" s="156" t="str">
        <f t="shared" si="1"/>
        <v/>
      </c>
      <c r="L195" s="153" t="str">
        <f t="shared" si="8"/>
        <v/>
      </c>
      <c r="M195" s="155" t="str">
        <f t="shared" si="9"/>
        <v/>
      </c>
      <c r="N195" s="155" t="str">
        <f t="shared" si="21"/>
        <v/>
      </c>
      <c r="O195" s="155" t="str">
        <f t="shared" si="23"/>
        <v/>
      </c>
      <c r="P195" s="155" t="str">
        <f t="shared" si="10"/>
        <v/>
      </c>
      <c r="Q195" s="155" t="str">
        <f t="shared" si="25"/>
        <v/>
      </c>
      <c r="R195" s="155" t="str">
        <f t="shared" si="27"/>
        <v/>
      </c>
      <c r="S195" s="155" t="str">
        <f t="shared" si="29"/>
        <v/>
      </c>
      <c r="T195" s="155" t="str">
        <f t="shared" si="31"/>
        <v/>
      </c>
      <c r="U195" s="157" t="str">
        <f t="shared" si="11"/>
        <v/>
      </c>
      <c r="V195" s="153" t="str">
        <f t="shared" si="12"/>
        <v/>
      </c>
      <c r="W195" s="158">
        <f t="shared" si="13"/>
        <v>0</v>
      </c>
      <c r="X195" s="1"/>
      <c r="Y195" s="160">
        <f t="shared" si="14"/>
        <v>43555</v>
      </c>
      <c r="Z195" s="1"/>
      <c r="AA195" s="161" t="str">
        <f t="shared" si="15"/>
        <v/>
      </c>
      <c r="AB195" s="162" t="str">
        <f t="shared" si="16"/>
        <v/>
      </c>
      <c r="AC195" s="153" t="str">
        <f t="shared" si="17"/>
        <v/>
      </c>
      <c r="AD195" s="163" t="str">
        <f t="shared" si="18"/>
        <v/>
      </c>
      <c r="AE195" s="155" t="str">
        <f t="shared" si="22"/>
        <v/>
      </c>
      <c r="AF195" s="155" t="str">
        <f t="shared" si="24"/>
        <v/>
      </c>
      <c r="AG195" s="155" t="str">
        <f t="shared" si="19"/>
        <v/>
      </c>
      <c r="AH195" s="155" t="str">
        <f t="shared" si="26"/>
        <v/>
      </c>
      <c r="AI195" s="155" t="str">
        <f t="shared" si="28"/>
        <v/>
      </c>
      <c r="AJ195" s="155" t="str">
        <f t="shared" si="30"/>
        <v/>
      </c>
      <c r="AK195" s="155" t="str">
        <f t="shared" si="32"/>
        <v/>
      </c>
      <c r="AL195" s="165" t="str">
        <f t="shared" si="20"/>
        <v/>
      </c>
    </row>
    <row r="196" ht="12.75" customHeight="1">
      <c r="A196" s="1"/>
      <c r="B196" s="152" t="str">
        <f t="shared" si="2"/>
        <v/>
      </c>
      <c r="C196" s="153" t="str">
        <f>IF(B196="","",SUM('1'!S201,'2'!S201,'3'!S201,'4'!S201,'5'!S201,'6'!S201,'7'!S201,'8'!S201,'9'!S201,'10'!S201,'11'!S201,'12'!S201,'13'!S201,'14'!S201,'15'!S201,'16'!S201,'17'!S201,'18'!S201,'19'!S201,'20'!S201))</f>
        <v/>
      </c>
      <c r="D196" s="153" t="str">
        <f>IF(C196="","",SUM('1'!T201,'2'!T201,'3'!T201,'4'!T201,'5'!T201,'6'!T201,'7'!T201,'8'!T201,'9'!T201,'10'!T201,'11'!T201,'12'!T201,'13'!T201,'14'!T201,'15'!T201,'16'!T201,'17'!T201,'18'!T201,'19'!T201,'20'!T201))</f>
        <v/>
      </c>
      <c r="E196" s="154" t="str">
        <f t="shared" si="3"/>
        <v/>
      </c>
      <c r="F196" s="153" t="str">
        <f>IF(E196="","",SUM('1'!V201,'2'!V201,'3'!V201,'4'!V201,'5'!V201,'6'!V201,'7'!V201,'8'!V201,'9'!V201,'10'!V201,'11'!V201,'12'!V201,'13'!V201,'14'!V201,'15'!V201,'16'!V201,'17'!V201,'18'!V201,'19'!V201,'20'!V201))</f>
        <v/>
      </c>
      <c r="G196" s="153" t="str">
        <f t="shared" si="4"/>
        <v/>
      </c>
      <c r="H196" s="153" t="str">
        <f t="shared" si="5"/>
        <v/>
      </c>
      <c r="I196" s="153" t="str">
        <f t="shared" si="6"/>
        <v/>
      </c>
      <c r="J196" s="155" t="str">
        <f t="shared" si="7"/>
        <v/>
      </c>
      <c r="K196" s="156" t="str">
        <f t="shared" si="1"/>
        <v/>
      </c>
      <c r="L196" s="153" t="str">
        <f t="shared" si="8"/>
        <v/>
      </c>
      <c r="M196" s="155" t="str">
        <f t="shared" si="9"/>
        <v/>
      </c>
      <c r="N196" s="155" t="str">
        <f t="shared" si="21"/>
        <v/>
      </c>
      <c r="O196" s="155" t="str">
        <f t="shared" si="23"/>
        <v/>
      </c>
      <c r="P196" s="155" t="str">
        <f t="shared" si="10"/>
        <v/>
      </c>
      <c r="Q196" s="155" t="str">
        <f t="shared" si="25"/>
        <v/>
      </c>
      <c r="R196" s="155" t="str">
        <f t="shared" si="27"/>
        <v/>
      </c>
      <c r="S196" s="155" t="str">
        <f t="shared" si="29"/>
        <v/>
      </c>
      <c r="T196" s="155" t="str">
        <f t="shared" si="31"/>
        <v/>
      </c>
      <c r="U196" s="157" t="str">
        <f t="shared" si="11"/>
        <v/>
      </c>
      <c r="V196" s="153" t="str">
        <f t="shared" si="12"/>
        <v/>
      </c>
      <c r="W196" s="158">
        <f t="shared" si="13"/>
        <v>0</v>
      </c>
      <c r="X196" s="1"/>
      <c r="Y196" s="160">
        <f t="shared" si="14"/>
        <v>43555</v>
      </c>
      <c r="Z196" s="1"/>
      <c r="AA196" s="161" t="str">
        <f t="shared" si="15"/>
        <v/>
      </c>
      <c r="AB196" s="162" t="str">
        <f t="shared" si="16"/>
        <v/>
      </c>
      <c r="AC196" s="153" t="str">
        <f t="shared" si="17"/>
        <v/>
      </c>
      <c r="AD196" s="163" t="str">
        <f t="shared" si="18"/>
        <v/>
      </c>
      <c r="AE196" s="155" t="str">
        <f t="shared" si="22"/>
        <v/>
      </c>
      <c r="AF196" s="155" t="str">
        <f t="shared" si="24"/>
        <v/>
      </c>
      <c r="AG196" s="155" t="str">
        <f t="shared" si="19"/>
        <v/>
      </c>
      <c r="AH196" s="155" t="str">
        <f t="shared" si="26"/>
        <v/>
      </c>
      <c r="AI196" s="155" t="str">
        <f t="shared" si="28"/>
        <v/>
      </c>
      <c r="AJ196" s="155" t="str">
        <f t="shared" si="30"/>
        <v/>
      </c>
      <c r="AK196" s="155" t="str">
        <f t="shared" si="32"/>
        <v/>
      </c>
      <c r="AL196" s="165" t="str">
        <f t="shared" si="20"/>
        <v/>
      </c>
    </row>
    <row r="197" ht="12.75" customHeight="1">
      <c r="A197" s="1"/>
      <c r="B197" s="152" t="str">
        <f t="shared" si="2"/>
        <v/>
      </c>
      <c r="C197" s="153" t="str">
        <f>IF(B197="","",SUM('1'!S202,'2'!S202,'3'!S202,'4'!S202,'5'!S202,'6'!S202,'7'!S202,'8'!S202,'9'!S202,'10'!S202,'11'!S202,'12'!S202,'13'!S202,'14'!S202,'15'!S202,'16'!S202,'17'!S202,'18'!S202,'19'!S202,'20'!S202))</f>
        <v/>
      </c>
      <c r="D197" s="153" t="str">
        <f>IF(C197="","",SUM('1'!T202,'2'!T202,'3'!T202,'4'!T202,'5'!T202,'6'!T202,'7'!T202,'8'!T202,'9'!T202,'10'!T202,'11'!T202,'12'!T202,'13'!T202,'14'!T202,'15'!T202,'16'!T202,'17'!T202,'18'!T202,'19'!T202,'20'!T202))</f>
        <v/>
      </c>
      <c r="E197" s="154" t="str">
        <f t="shared" si="3"/>
        <v/>
      </c>
      <c r="F197" s="153" t="str">
        <f>IF(E197="","",SUM('1'!V202,'2'!V202,'3'!V202,'4'!V202,'5'!V202,'6'!V202,'7'!V202,'8'!V202,'9'!V202,'10'!V202,'11'!V202,'12'!V202,'13'!V202,'14'!V202,'15'!V202,'16'!V202,'17'!V202,'18'!V202,'19'!V202,'20'!V202))</f>
        <v/>
      </c>
      <c r="G197" s="153" t="str">
        <f t="shared" si="4"/>
        <v/>
      </c>
      <c r="H197" s="153" t="str">
        <f t="shared" si="5"/>
        <v/>
      </c>
      <c r="I197" s="153" t="str">
        <f t="shared" si="6"/>
        <v/>
      </c>
      <c r="J197" s="155" t="str">
        <f t="shared" si="7"/>
        <v/>
      </c>
      <c r="K197" s="156" t="str">
        <f t="shared" si="1"/>
        <v/>
      </c>
      <c r="L197" s="153" t="str">
        <f t="shared" si="8"/>
        <v/>
      </c>
      <c r="M197" s="155" t="str">
        <f t="shared" si="9"/>
        <v/>
      </c>
      <c r="N197" s="155" t="str">
        <f t="shared" si="21"/>
        <v/>
      </c>
      <c r="O197" s="155" t="str">
        <f t="shared" si="23"/>
        <v/>
      </c>
      <c r="P197" s="155" t="str">
        <f t="shared" si="10"/>
        <v/>
      </c>
      <c r="Q197" s="155" t="str">
        <f t="shared" si="25"/>
        <v/>
      </c>
      <c r="R197" s="155" t="str">
        <f t="shared" si="27"/>
        <v/>
      </c>
      <c r="S197" s="155" t="str">
        <f t="shared" si="29"/>
        <v/>
      </c>
      <c r="T197" s="155" t="str">
        <f t="shared" si="31"/>
        <v/>
      </c>
      <c r="U197" s="157" t="str">
        <f t="shared" si="11"/>
        <v/>
      </c>
      <c r="V197" s="153" t="str">
        <f t="shared" si="12"/>
        <v/>
      </c>
      <c r="W197" s="158">
        <f t="shared" si="13"/>
        <v>0</v>
      </c>
      <c r="X197" s="1"/>
      <c r="Y197" s="160">
        <f t="shared" si="14"/>
        <v>43555</v>
      </c>
      <c r="Z197" s="1"/>
      <c r="AA197" s="161" t="str">
        <f t="shared" si="15"/>
        <v/>
      </c>
      <c r="AB197" s="162" t="str">
        <f t="shared" si="16"/>
        <v/>
      </c>
      <c r="AC197" s="153" t="str">
        <f t="shared" si="17"/>
        <v/>
      </c>
      <c r="AD197" s="163" t="str">
        <f t="shared" si="18"/>
        <v/>
      </c>
      <c r="AE197" s="155" t="str">
        <f t="shared" si="22"/>
        <v/>
      </c>
      <c r="AF197" s="155" t="str">
        <f t="shared" si="24"/>
        <v/>
      </c>
      <c r="AG197" s="155" t="str">
        <f t="shared" si="19"/>
        <v/>
      </c>
      <c r="AH197" s="155" t="str">
        <f t="shared" si="26"/>
        <v/>
      </c>
      <c r="AI197" s="155" t="str">
        <f t="shared" si="28"/>
        <v/>
      </c>
      <c r="AJ197" s="155" t="str">
        <f t="shared" si="30"/>
        <v/>
      </c>
      <c r="AK197" s="155" t="str">
        <f t="shared" si="32"/>
        <v/>
      </c>
      <c r="AL197" s="165" t="str">
        <f t="shared" si="20"/>
        <v/>
      </c>
    </row>
    <row r="198" ht="12.75" customHeight="1">
      <c r="A198" s="1"/>
      <c r="B198" s="152" t="str">
        <f t="shared" si="2"/>
        <v/>
      </c>
      <c r="C198" s="153" t="str">
        <f>IF(B198="","",SUM('1'!S203,'2'!S203,'3'!S203,'4'!S203,'5'!S203,'6'!S203,'7'!S203,'8'!S203,'9'!S203,'10'!S203,'11'!S203,'12'!S203,'13'!S203,'14'!S203,'15'!S203,'16'!S203,'17'!S203,'18'!S203,'19'!S203,'20'!S203))</f>
        <v/>
      </c>
      <c r="D198" s="153" t="str">
        <f>IF(C198="","",SUM('1'!T203,'2'!T203,'3'!T203,'4'!T203,'5'!T203,'6'!T203,'7'!T203,'8'!T203,'9'!T203,'10'!T203,'11'!T203,'12'!T203,'13'!T203,'14'!T203,'15'!T203,'16'!T203,'17'!T203,'18'!T203,'19'!T203,'20'!T203))</f>
        <v/>
      </c>
      <c r="E198" s="154" t="str">
        <f t="shared" si="3"/>
        <v/>
      </c>
      <c r="F198" s="153" t="str">
        <f>IF(E198="","",SUM('1'!V203,'2'!V203,'3'!V203,'4'!V203,'5'!V203,'6'!V203,'7'!V203,'8'!V203,'9'!V203,'10'!V203,'11'!V203,'12'!V203,'13'!V203,'14'!V203,'15'!V203,'16'!V203,'17'!V203,'18'!V203,'19'!V203,'20'!V203))</f>
        <v/>
      </c>
      <c r="G198" s="153" t="str">
        <f t="shared" si="4"/>
        <v/>
      </c>
      <c r="H198" s="153" t="str">
        <f t="shared" si="5"/>
        <v/>
      </c>
      <c r="I198" s="153" t="str">
        <f t="shared" si="6"/>
        <v/>
      </c>
      <c r="J198" s="155" t="str">
        <f t="shared" si="7"/>
        <v/>
      </c>
      <c r="K198" s="156" t="str">
        <f t="shared" si="1"/>
        <v/>
      </c>
      <c r="L198" s="153" t="str">
        <f t="shared" si="8"/>
        <v/>
      </c>
      <c r="M198" s="155" t="str">
        <f t="shared" si="9"/>
        <v/>
      </c>
      <c r="N198" s="155" t="str">
        <f t="shared" si="21"/>
        <v/>
      </c>
      <c r="O198" s="155" t="str">
        <f t="shared" si="23"/>
        <v/>
      </c>
      <c r="P198" s="155" t="str">
        <f t="shared" si="10"/>
        <v/>
      </c>
      <c r="Q198" s="155" t="str">
        <f t="shared" si="25"/>
        <v/>
      </c>
      <c r="R198" s="155" t="str">
        <f t="shared" si="27"/>
        <v/>
      </c>
      <c r="S198" s="155" t="str">
        <f t="shared" si="29"/>
        <v/>
      </c>
      <c r="T198" s="155" t="str">
        <f t="shared" si="31"/>
        <v/>
      </c>
      <c r="U198" s="157" t="str">
        <f t="shared" si="11"/>
        <v/>
      </c>
      <c r="V198" s="153" t="str">
        <f t="shared" si="12"/>
        <v/>
      </c>
      <c r="W198" s="158">
        <f t="shared" si="13"/>
        <v>0</v>
      </c>
      <c r="X198" s="1"/>
      <c r="Y198" s="160">
        <f t="shared" si="14"/>
        <v>43555</v>
      </c>
      <c r="Z198" s="1"/>
      <c r="AA198" s="161" t="str">
        <f t="shared" si="15"/>
        <v/>
      </c>
      <c r="AB198" s="162" t="str">
        <f t="shared" si="16"/>
        <v/>
      </c>
      <c r="AC198" s="153" t="str">
        <f t="shared" si="17"/>
        <v/>
      </c>
      <c r="AD198" s="163" t="str">
        <f t="shared" si="18"/>
        <v/>
      </c>
      <c r="AE198" s="155" t="str">
        <f t="shared" si="22"/>
        <v/>
      </c>
      <c r="AF198" s="155" t="str">
        <f t="shared" si="24"/>
        <v/>
      </c>
      <c r="AG198" s="155" t="str">
        <f t="shared" si="19"/>
        <v/>
      </c>
      <c r="AH198" s="155" t="str">
        <f t="shared" si="26"/>
        <v/>
      </c>
      <c r="AI198" s="155" t="str">
        <f t="shared" si="28"/>
        <v/>
      </c>
      <c r="AJ198" s="155" t="str">
        <f t="shared" si="30"/>
        <v/>
      </c>
      <c r="AK198" s="155" t="str">
        <f t="shared" si="32"/>
        <v/>
      </c>
      <c r="AL198" s="165" t="str">
        <f t="shared" si="20"/>
        <v/>
      </c>
    </row>
    <row r="199" ht="12.75" customHeight="1">
      <c r="A199" s="1"/>
      <c r="B199" s="152" t="str">
        <f t="shared" si="2"/>
        <v/>
      </c>
      <c r="C199" s="153" t="str">
        <f>IF(B199="","",SUM('1'!S204,'2'!S204,'3'!S204,'4'!S204,'5'!S204,'6'!S204,'7'!S204,'8'!S204,'9'!S204,'10'!S204,'11'!S204,'12'!S204,'13'!S204,'14'!S204,'15'!S204,'16'!S204,'17'!S204,'18'!S204,'19'!S204,'20'!S204))</f>
        <v/>
      </c>
      <c r="D199" s="153" t="str">
        <f>IF(C199="","",SUM('1'!T204,'2'!T204,'3'!T204,'4'!T204,'5'!T204,'6'!T204,'7'!T204,'8'!T204,'9'!T204,'10'!T204,'11'!T204,'12'!T204,'13'!T204,'14'!T204,'15'!T204,'16'!T204,'17'!T204,'18'!T204,'19'!T204,'20'!T204))</f>
        <v/>
      </c>
      <c r="E199" s="154" t="str">
        <f t="shared" si="3"/>
        <v/>
      </c>
      <c r="F199" s="153" t="str">
        <f>IF(E199="","",SUM('1'!V204,'2'!V204,'3'!V204,'4'!V204,'5'!V204,'6'!V204,'7'!V204,'8'!V204,'9'!V204,'10'!V204,'11'!V204,'12'!V204,'13'!V204,'14'!V204,'15'!V204,'16'!V204,'17'!V204,'18'!V204,'19'!V204,'20'!V204))</f>
        <v/>
      </c>
      <c r="G199" s="153" t="str">
        <f t="shared" si="4"/>
        <v/>
      </c>
      <c r="H199" s="153" t="str">
        <f t="shared" si="5"/>
        <v/>
      </c>
      <c r="I199" s="153" t="str">
        <f t="shared" si="6"/>
        <v/>
      </c>
      <c r="J199" s="155" t="str">
        <f t="shared" si="7"/>
        <v/>
      </c>
      <c r="K199" s="156" t="str">
        <f t="shared" si="1"/>
        <v/>
      </c>
      <c r="L199" s="153" t="str">
        <f t="shared" si="8"/>
        <v/>
      </c>
      <c r="M199" s="155" t="str">
        <f t="shared" si="9"/>
        <v/>
      </c>
      <c r="N199" s="155" t="str">
        <f t="shared" si="21"/>
        <v/>
      </c>
      <c r="O199" s="155" t="str">
        <f t="shared" si="23"/>
        <v/>
      </c>
      <c r="P199" s="155" t="str">
        <f t="shared" si="10"/>
        <v/>
      </c>
      <c r="Q199" s="155" t="str">
        <f t="shared" si="25"/>
        <v/>
      </c>
      <c r="R199" s="155" t="str">
        <f t="shared" si="27"/>
        <v/>
      </c>
      <c r="S199" s="155" t="str">
        <f t="shared" si="29"/>
        <v/>
      </c>
      <c r="T199" s="155" t="str">
        <f t="shared" si="31"/>
        <v/>
      </c>
      <c r="U199" s="157" t="str">
        <f t="shared" si="11"/>
        <v/>
      </c>
      <c r="V199" s="153" t="str">
        <f t="shared" si="12"/>
        <v/>
      </c>
      <c r="W199" s="158">
        <f t="shared" si="13"/>
        <v>0</v>
      </c>
      <c r="X199" s="1"/>
      <c r="Y199" s="160">
        <f t="shared" si="14"/>
        <v>43555</v>
      </c>
      <c r="Z199" s="1"/>
      <c r="AA199" s="161" t="str">
        <f t="shared" si="15"/>
        <v/>
      </c>
      <c r="AB199" s="162" t="str">
        <f t="shared" si="16"/>
        <v/>
      </c>
      <c r="AC199" s="153" t="str">
        <f t="shared" si="17"/>
        <v/>
      </c>
      <c r="AD199" s="163" t="str">
        <f t="shared" si="18"/>
        <v/>
      </c>
      <c r="AE199" s="155" t="str">
        <f t="shared" si="22"/>
        <v/>
      </c>
      <c r="AF199" s="155" t="str">
        <f t="shared" si="24"/>
        <v/>
      </c>
      <c r="AG199" s="155" t="str">
        <f t="shared" si="19"/>
        <v/>
      </c>
      <c r="AH199" s="155" t="str">
        <f t="shared" si="26"/>
        <v/>
      </c>
      <c r="AI199" s="155" t="str">
        <f t="shared" si="28"/>
        <v/>
      </c>
      <c r="AJ199" s="155" t="str">
        <f t="shared" si="30"/>
        <v/>
      </c>
      <c r="AK199" s="155" t="str">
        <f t="shared" si="32"/>
        <v/>
      </c>
      <c r="AL199" s="165" t="str">
        <f t="shared" si="20"/>
        <v/>
      </c>
    </row>
    <row r="200" ht="12.75" customHeight="1">
      <c r="A200" s="1"/>
      <c r="B200" s="152" t="str">
        <f t="shared" si="2"/>
        <v/>
      </c>
      <c r="C200" s="153" t="str">
        <f>IF(B200="","",SUM('1'!S205,'2'!S205,'3'!S205,'4'!S205,'5'!S205,'6'!S205,'7'!S205,'8'!S205,'9'!S205,'10'!S205,'11'!S205,'12'!S205,'13'!S205,'14'!S205,'15'!S205,'16'!S205,'17'!S205,'18'!S205,'19'!S205,'20'!S205))</f>
        <v/>
      </c>
      <c r="D200" s="153" t="str">
        <f>IF(C200="","",SUM('1'!T205,'2'!T205,'3'!T205,'4'!T205,'5'!T205,'6'!T205,'7'!T205,'8'!T205,'9'!T205,'10'!T205,'11'!T205,'12'!T205,'13'!T205,'14'!T205,'15'!T205,'16'!T205,'17'!T205,'18'!T205,'19'!T205,'20'!T205))</f>
        <v/>
      </c>
      <c r="E200" s="154" t="str">
        <f t="shared" si="3"/>
        <v/>
      </c>
      <c r="F200" s="153" t="str">
        <f>IF(E200="","",SUM('1'!V205,'2'!V205,'3'!V205,'4'!V205,'5'!V205,'6'!V205,'7'!V205,'8'!V205,'9'!V205,'10'!V205,'11'!V205,'12'!V205,'13'!V205,'14'!V205,'15'!V205,'16'!V205,'17'!V205,'18'!V205,'19'!V205,'20'!V205))</f>
        <v/>
      </c>
      <c r="G200" s="153" t="str">
        <f t="shared" si="4"/>
        <v/>
      </c>
      <c r="H200" s="153" t="str">
        <f t="shared" si="5"/>
        <v/>
      </c>
      <c r="I200" s="153" t="str">
        <f t="shared" si="6"/>
        <v/>
      </c>
      <c r="J200" s="155" t="str">
        <f t="shared" si="7"/>
        <v/>
      </c>
      <c r="K200" s="156" t="str">
        <f t="shared" si="1"/>
        <v/>
      </c>
      <c r="L200" s="153" t="str">
        <f t="shared" si="8"/>
        <v/>
      </c>
      <c r="M200" s="155" t="str">
        <f t="shared" si="9"/>
        <v/>
      </c>
      <c r="N200" s="155" t="str">
        <f t="shared" si="21"/>
        <v/>
      </c>
      <c r="O200" s="155" t="str">
        <f t="shared" si="23"/>
        <v/>
      </c>
      <c r="P200" s="155" t="str">
        <f t="shared" si="10"/>
        <v/>
      </c>
      <c r="Q200" s="155" t="str">
        <f t="shared" si="25"/>
        <v/>
      </c>
      <c r="R200" s="155" t="str">
        <f t="shared" si="27"/>
        <v/>
      </c>
      <c r="S200" s="155" t="str">
        <f t="shared" si="29"/>
        <v/>
      </c>
      <c r="T200" s="155" t="str">
        <f t="shared" si="31"/>
        <v/>
      </c>
      <c r="U200" s="157" t="str">
        <f t="shared" si="11"/>
        <v/>
      </c>
      <c r="V200" s="153" t="str">
        <f t="shared" si="12"/>
        <v/>
      </c>
      <c r="W200" s="158">
        <f t="shared" si="13"/>
        <v>0</v>
      </c>
      <c r="X200" s="1"/>
      <c r="Y200" s="160">
        <f t="shared" si="14"/>
        <v>43555</v>
      </c>
      <c r="Z200" s="1"/>
      <c r="AA200" s="161" t="str">
        <f t="shared" si="15"/>
        <v/>
      </c>
      <c r="AB200" s="162" t="str">
        <f t="shared" si="16"/>
        <v/>
      </c>
      <c r="AC200" s="153" t="str">
        <f t="shared" si="17"/>
        <v/>
      </c>
      <c r="AD200" s="163" t="str">
        <f t="shared" si="18"/>
        <v/>
      </c>
      <c r="AE200" s="155" t="str">
        <f t="shared" si="22"/>
        <v/>
      </c>
      <c r="AF200" s="155" t="str">
        <f t="shared" si="24"/>
        <v/>
      </c>
      <c r="AG200" s="155" t="str">
        <f t="shared" si="19"/>
        <v/>
      </c>
      <c r="AH200" s="155" t="str">
        <f t="shared" si="26"/>
        <v/>
      </c>
      <c r="AI200" s="155" t="str">
        <f t="shared" si="28"/>
        <v/>
      </c>
      <c r="AJ200" s="155" t="str">
        <f t="shared" si="30"/>
        <v/>
      </c>
      <c r="AK200" s="155" t="str">
        <f t="shared" si="32"/>
        <v/>
      </c>
      <c r="AL200" s="165" t="str">
        <f t="shared" si="20"/>
        <v/>
      </c>
    </row>
    <row r="201" ht="12.75" customHeight="1">
      <c r="A201" s="1"/>
      <c r="B201" s="152" t="str">
        <f t="shared" si="2"/>
        <v/>
      </c>
      <c r="C201" s="153" t="str">
        <f>IF(B201="","",SUM('1'!S206,'2'!S206,'3'!S206,'4'!S206,'5'!S206,'6'!S206,'7'!S206,'8'!S206,'9'!S206,'10'!S206,'11'!S206,'12'!S206,'13'!S206,'14'!S206,'15'!S206,'16'!S206,'17'!S206,'18'!S206,'19'!S206,'20'!S206))</f>
        <v/>
      </c>
      <c r="D201" s="153" t="str">
        <f>IF(C201="","",SUM('1'!T206,'2'!T206,'3'!T206,'4'!T206,'5'!T206,'6'!T206,'7'!T206,'8'!T206,'9'!T206,'10'!T206,'11'!T206,'12'!T206,'13'!T206,'14'!T206,'15'!T206,'16'!T206,'17'!T206,'18'!T206,'19'!T206,'20'!T206))</f>
        <v/>
      </c>
      <c r="E201" s="154" t="str">
        <f t="shared" si="3"/>
        <v/>
      </c>
      <c r="F201" s="153" t="str">
        <f>IF(E201="","",SUM('1'!V206,'2'!V206,'3'!V206,'4'!V206,'5'!V206,'6'!V206,'7'!V206,'8'!V206,'9'!V206,'10'!V206,'11'!V206,'12'!V206,'13'!V206,'14'!V206,'15'!V206,'16'!V206,'17'!V206,'18'!V206,'19'!V206,'20'!V206))</f>
        <v/>
      </c>
      <c r="G201" s="153" t="str">
        <f t="shared" si="4"/>
        <v/>
      </c>
      <c r="H201" s="153" t="str">
        <f t="shared" si="5"/>
        <v/>
      </c>
      <c r="I201" s="153" t="str">
        <f t="shared" si="6"/>
        <v/>
      </c>
      <c r="J201" s="155" t="str">
        <f t="shared" si="7"/>
        <v/>
      </c>
      <c r="K201" s="156" t="str">
        <f t="shared" si="1"/>
        <v/>
      </c>
      <c r="L201" s="153" t="str">
        <f t="shared" si="8"/>
        <v/>
      </c>
      <c r="M201" s="155" t="str">
        <f t="shared" si="9"/>
        <v/>
      </c>
      <c r="N201" s="155" t="str">
        <f t="shared" si="21"/>
        <v/>
      </c>
      <c r="O201" s="155" t="str">
        <f t="shared" si="23"/>
        <v/>
      </c>
      <c r="P201" s="155" t="str">
        <f t="shared" si="10"/>
        <v/>
      </c>
      <c r="Q201" s="155" t="str">
        <f t="shared" si="25"/>
        <v/>
      </c>
      <c r="R201" s="155" t="str">
        <f t="shared" si="27"/>
        <v/>
      </c>
      <c r="S201" s="155" t="str">
        <f t="shared" si="29"/>
        <v/>
      </c>
      <c r="T201" s="155" t="str">
        <f t="shared" si="31"/>
        <v/>
      </c>
      <c r="U201" s="157" t="str">
        <f t="shared" si="11"/>
        <v/>
      </c>
      <c r="V201" s="153" t="str">
        <f t="shared" si="12"/>
        <v/>
      </c>
      <c r="W201" s="158">
        <f t="shared" si="13"/>
        <v>0</v>
      </c>
      <c r="X201" s="1"/>
      <c r="Y201" s="160">
        <f t="shared" si="14"/>
        <v>43555</v>
      </c>
      <c r="Z201" s="1"/>
      <c r="AA201" s="161" t="str">
        <f t="shared" si="15"/>
        <v/>
      </c>
      <c r="AB201" s="162" t="str">
        <f t="shared" si="16"/>
        <v/>
      </c>
      <c r="AC201" s="153" t="str">
        <f t="shared" si="17"/>
        <v/>
      </c>
      <c r="AD201" s="163" t="str">
        <f t="shared" si="18"/>
        <v/>
      </c>
      <c r="AE201" s="155" t="str">
        <f t="shared" si="22"/>
        <v/>
      </c>
      <c r="AF201" s="155" t="str">
        <f t="shared" si="24"/>
        <v/>
      </c>
      <c r="AG201" s="155" t="str">
        <f t="shared" si="19"/>
        <v/>
      </c>
      <c r="AH201" s="155" t="str">
        <f t="shared" si="26"/>
        <v/>
      </c>
      <c r="AI201" s="155" t="str">
        <f t="shared" si="28"/>
        <v/>
      </c>
      <c r="AJ201" s="155" t="str">
        <f t="shared" si="30"/>
        <v/>
      </c>
      <c r="AK201" s="155" t="str">
        <f t="shared" si="32"/>
        <v/>
      </c>
      <c r="AL201" s="165" t="str">
        <f t="shared" si="20"/>
        <v/>
      </c>
    </row>
    <row r="202" ht="12.75" customHeight="1">
      <c r="A202" s="1"/>
      <c r="B202" s="152" t="str">
        <f t="shared" si="2"/>
        <v/>
      </c>
      <c r="C202" s="153" t="str">
        <f>IF(B202="","",SUM('1'!S207,'2'!S207,'3'!S207,'4'!S207,'5'!S207,'6'!S207,'7'!S207,'8'!S207,'9'!S207,'10'!S207,'11'!S207,'12'!S207,'13'!S207,'14'!S207,'15'!S207,'16'!S207,'17'!S207,'18'!S207,'19'!S207,'20'!S207))</f>
        <v/>
      </c>
      <c r="D202" s="153" t="str">
        <f>IF(C202="","",SUM('1'!T207,'2'!T207,'3'!T207,'4'!T207,'5'!T207,'6'!T207,'7'!T207,'8'!T207,'9'!T207,'10'!T207,'11'!T207,'12'!T207,'13'!T207,'14'!T207,'15'!T207,'16'!T207,'17'!T207,'18'!T207,'19'!T207,'20'!T207))</f>
        <v/>
      </c>
      <c r="E202" s="154" t="str">
        <f t="shared" si="3"/>
        <v/>
      </c>
      <c r="F202" s="153" t="str">
        <f>IF(E202="","",SUM('1'!V207,'2'!V207,'3'!V207,'4'!V207,'5'!V207,'6'!V207,'7'!V207,'8'!V207,'9'!V207,'10'!V207,'11'!V207,'12'!V207,'13'!V207,'14'!V207,'15'!V207,'16'!V207,'17'!V207,'18'!V207,'19'!V207,'20'!V207))</f>
        <v/>
      </c>
      <c r="G202" s="153" t="str">
        <f t="shared" si="4"/>
        <v/>
      </c>
      <c r="H202" s="153" t="str">
        <f t="shared" si="5"/>
        <v/>
      </c>
      <c r="I202" s="153" t="str">
        <f t="shared" si="6"/>
        <v/>
      </c>
      <c r="J202" s="155" t="str">
        <f t="shared" si="7"/>
        <v/>
      </c>
      <c r="K202" s="156" t="str">
        <f t="shared" si="1"/>
        <v/>
      </c>
      <c r="L202" s="153" t="str">
        <f t="shared" si="8"/>
        <v/>
      </c>
      <c r="M202" s="155" t="str">
        <f t="shared" si="9"/>
        <v/>
      </c>
      <c r="N202" s="155" t="str">
        <f t="shared" si="21"/>
        <v/>
      </c>
      <c r="O202" s="155" t="str">
        <f t="shared" si="23"/>
        <v/>
      </c>
      <c r="P202" s="155" t="str">
        <f t="shared" si="10"/>
        <v/>
      </c>
      <c r="Q202" s="155" t="str">
        <f t="shared" si="25"/>
        <v/>
      </c>
      <c r="R202" s="155" t="str">
        <f t="shared" si="27"/>
        <v/>
      </c>
      <c r="S202" s="155" t="str">
        <f t="shared" si="29"/>
        <v/>
      </c>
      <c r="T202" s="155" t="str">
        <f t="shared" si="31"/>
        <v/>
      </c>
      <c r="U202" s="157" t="str">
        <f t="shared" si="11"/>
        <v/>
      </c>
      <c r="V202" s="153" t="str">
        <f t="shared" si="12"/>
        <v/>
      </c>
      <c r="W202" s="158">
        <f t="shared" si="13"/>
        <v>0</v>
      </c>
      <c r="X202" s="1"/>
      <c r="Y202" s="160">
        <f t="shared" si="14"/>
        <v>43555</v>
      </c>
      <c r="Z202" s="1"/>
      <c r="AA202" s="161" t="str">
        <f t="shared" si="15"/>
        <v/>
      </c>
      <c r="AB202" s="162" t="str">
        <f t="shared" si="16"/>
        <v/>
      </c>
      <c r="AC202" s="153" t="str">
        <f t="shared" si="17"/>
        <v/>
      </c>
      <c r="AD202" s="163" t="str">
        <f t="shared" si="18"/>
        <v/>
      </c>
      <c r="AE202" s="155" t="str">
        <f t="shared" si="22"/>
        <v/>
      </c>
      <c r="AF202" s="155" t="str">
        <f t="shared" si="24"/>
        <v/>
      </c>
      <c r="AG202" s="155" t="str">
        <f t="shared" si="19"/>
        <v/>
      </c>
      <c r="AH202" s="155" t="str">
        <f t="shared" si="26"/>
        <v/>
      </c>
      <c r="AI202" s="155" t="str">
        <f t="shared" si="28"/>
        <v/>
      </c>
      <c r="AJ202" s="155" t="str">
        <f t="shared" si="30"/>
        <v/>
      </c>
      <c r="AK202" s="155" t="str">
        <f t="shared" si="32"/>
        <v/>
      </c>
      <c r="AL202" s="165" t="str">
        <f t="shared" si="20"/>
        <v/>
      </c>
    </row>
    <row r="203" ht="12.75" customHeight="1">
      <c r="A203" s="1"/>
      <c r="B203" s="152" t="str">
        <f t="shared" si="2"/>
        <v/>
      </c>
      <c r="C203" s="153" t="str">
        <f>IF(B203="","",SUM('1'!S208,'2'!S208,'3'!S208,'4'!S208,'5'!S208,'6'!S208,'7'!S208,'8'!S208,'9'!S208,'10'!S208,'11'!S208,'12'!S208,'13'!S208,'14'!S208,'15'!S208,'16'!S208,'17'!S208,'18'!S208,'19'!S208,'20'!S208))</f>
        <v/>
      </c>
      <c r="D203" s="153" t="str">
        <f>IF(C203="","",SUM('1'!T208,'2'!T208,'3'!T208,'4'!T208,'5'!T208,'6'!T208,'7'!T208,'8'!T208,'9'!T208,'10'!T208,'11'!T208,'12'!T208,'13'!T208,'14'!T208,'15'!T208,'16'!T208,'17'!T208,'18'!T208,'19'!T208,'20'!T208))</f>
        <v/>
      </c>
      <c r="E203" s="154" t="str">
        <f t="shared" si="3"/>
        <v/>
      </c>
      <c r="F203" s="153" t="str">
        <f>IF(E203="","",SUM('1'!V208,'2'!V208,'3'!V208,'4'!V208,'5'!V208,'6'!V208,'7'!V208,'8'!V208,'9'!V208,'10'!V208,'11'!V208,'12'!V208,'13'!V208,'14'!V208,'15'!V208,'16'!V208,'17'!V208,'18'!V208,'19'!V208,'20'!V208))</f>
        <v/>
      </c>
      <c r="G203" s="153" t="str">
        <f t="shared" si="4"/>
        <v/>
      </c>
      <c r="H203" s="153" t="str">
        <f t="shared" si="5"/>
        <v/>
      </c>
      <c r="I203" s="153" t="str">
        <f t="shared" si="6"/>
        <v/>
      </c>
      <c r="J203" s="155" t="str">
        <f t="shared" si="7"/>
        <v/>
      </c>
      <c r="K203" s="156" t="str">
        <f t="shared" si="1"/>
        <v/>
      </c>
      <c r="L203" s="153" t="str">
        <f t="shared" si="8"/>
        <v/>
      </c>
      <c r="M203" s="155" t="str">
        <f t="shared" si="9"/>
        <v/>
      </c>
      <c r="N203" s="155" t="str">
        <f t="shared" si="21"/>
        <v/>
      </c>
      <c r="O203" s="155" t="str">
        <f t="shared" si="23"/>
        <v/>
      </c>
      <c r="P203" s="155" t="str">
        <f t="shared" si="10"/>
        <v/>
      </c>
      <c r="Q203" s="155" t="str">
        <f t="shared" si="25"/>
        <v/>
      </c>
      <c r="R203" s="155" t="str">
        <f t="shared" si="27"/>
        <v/>
      </c>
      <c r="S203" s="155" t="str">
        <f t="shared" si="29"/>
        <v/>
      </c>
      <c r="T203" s="155" t="str">
        <f t="shared" si="31"/>
        <v/>
      </c>
      <c r="U203" s="157" t="str">
        <f t="shared" si="11"/>
        <v/>
      </c>
      <c r="V203" s="153" t="str">
        <f t="shared" si="12"/>
        <v/>
      </c>
      <c r="W203" s="158">
        <f t="shared" si="13"/>
        <v>0</v>
      </c>
      <c r="X203" s="1"/>
      <c r="Y203" s="160">
        <f t="shared" si="14"/>
        <v>43555</v>
      </c>
      <c r="Z203" s="1"/>
      <c r="AA203" s="161" t="str">
        <f t="shared" si="15"/>
        <v/>
      </c>
      <c r="AB203" s="162" t="str">
        <f t="shared" si="16"/>
        <v/>
      </c>
      <c r="AC203" s="153" t="str">
        <f t="shared" si="17"/>
        <v/>
      </c>
      <c r="AD203" s="163" t="str">
        <f t="shared" si="18"/>
        <v/>
      </c>
      <c r="AE203" s="155" t="str">
        <f t="shared" si="22"/>
        <v/>
      </c>
      <c r="AF203" s="155" t="str">
        <f t="shared" si="24"/>
        <v/>
      </c>
      <c r="AG203" s="155" t="str">
        <f t="shared" si="19"/>
        <v/>
      </c>
      <c r="AH203" s="155" t="str">
        <f t="shared" si="26"/>
        <v/>
      </c>
      <c r="AI203" s="155" t="str">
        <f t="shared" si="28"/>
        <v/>
      </c>
      <c r="AJ203" s="155" t="str">
        <f t="shared" si="30"/>
        <v/>
      </c>
      <c r="AK203" s="155" t="str">
        <f t="shared" si="32"/>
        <v/>
      </c>
      <c r="AL203" s="165" t="str">
        <f t="shared" si="20"/>
        <v/>
      </c>
    </row>
    <row r="204" ht="12.75" customHeight="1">
      <c r="A204" s="1"/>
      <c r="B204" s="152" t="str">
        <f t="shared" si="2"/>
        <v/>
      </c>
      <c r="C204" s="153" t="str">
        <f>IF(B204="","",SUM('1'!S209,'2'!S209,'3'!S209,'4'!S209,'5'!S209,'6'!S209,'7'!S209,'8'!S209,'9'!S209,'10'!S209,'11'!S209,'12'!S209,'13'!S209,'14'!S209,'15'!S209,'16'!S209,'17'!S209,'18'!S209,'19'!S209,'20'!S209))</f>
        <v/>
      </c>
      <c r="D204" s="153" t="str">
        <f>IF(C204="","",SUM('1'!T209,'2'!T209,'3'!T209,'4'!T209,'5'!T209,'6'!T209,'7'!T209,'8'!T209,'9'!T209,'10'!T209,'11'!T209,'12'!T209,'13'!T209,'14'!T209,'15'!T209,'16'!T209,'17'!T209,'18'!T209,'19'!T209,'20'!T209))</f>
        <v/>
      </c>
      <c r="E204" s="154" t="str">
        <f t="shared" si="3"/>
        <v/>
      </c>
      <c r="F204" s="153" t="str">
        <f>IF(E204="","",SUM('1'!V209,'2'!V209,'3'!V209,'4'!V209,'5'!V209,'6'!V209,'7'!V209,'8'!V209,'9'!V209,'10'!V209,'11'!V209,'12'!V209,'13'!V209,'14'!V209,'15'!V209,'16'!V209,'17'!V209,'18'!V209,'19'!V209,'20'!V209))</f>
        <v/>
      </c>
      <c r="G204" s="153" t="str">
        <f t="shared" si="4"/>
        <v/>
      </c>
      <c r="H204" s="153" t="str">
        <f t="shared" si="5"/>
        <v/>
      </c>
      <c r="I204" s="153" t="str">
        <f t="shared" si="6"/>
        <v/>
      </c>
      <c r="J204" s="155" t="str">
        <f t="shared" si="7"/>
        <v/>
      </c>
      <c r="K204" s="156" t="str">
        <f t="shared" si="1"/>
        <v/>
      </c>
      <c r="L204" s="153" t="str">
        <f t="shared" si="8"/>
        <v/>
      </c>
      <c r="M204" s="155" t="str">
        <f t="shared" si="9"/>
        <v/>
      </c>
      <c r="N204" s="155" t="str">
        <f t="shared" si="21"/>
        <v/>
      </c>
      <c r="O204" s="155" t="str">
        <f t="shared" si="23"/>
        <v/>
      </c>
      <c r="P204" s="155" t="str">
        <f t="shared" si="10"/>
        <v/>
      </c>
      <c r="Q204" s="155" t="str">
        <f t="shared" si="25"/>
        <v/>
      </c>
      <c r="R204" s="155" t="str">
        <f t="shared" si="27"/>
        <v/>
      </c>
      <c r="S204" s="155" t="str">
        <f t="shared" si="29"/>
        <v/>
      </c>
      <c r="T204" s="155" t="str">
        <f t="shared" si="31"/>
        <v/>
      </c>
      <c r="U204" s="157" t="str">
        <f t="shared" si="11"/>
        <v/>
      </c>
      <c r="V204" s="153" t="str">
        <f t="shared" si="12"/>
        <v/>
      </c>
      <c r="W204" s="158">
        <f t="shared" si="13"/>
        <v>0</v>
      </c>
      <c r="X204" s="1"/>
      <c r="Y204" s="160">
        <f t="shared" si="14"/>
        <v>43555</v>
      </c>
      <c r="Z204" s="1"/>
      <c r="AA204" s="161" t="str">
        <f t="shared" si="15"/>
        <v/>
      </c>
      <c r="AB204" s="162" t="str">
        <f t="shared" si="16"/>
        <v/>
      </c>
      <c r="AC204" s="153" t="str">
        <f t="shared" si="17"/>
        <v/>
      </c>
      <c r="AD204" s="163" t="str">
        <f t="shared" si="18"/>
        <v/>
      </c>
      <c r="AE204" s="155" t="str">
        <f t="shared" si="22"/>
        <v/>
      </c>
      <c r="AF204" s="155" t="str">
        <f t="shared" si="24"/>
        <v/>
      </c>
      <c r="AG204" s="155" t="str">
        <f t="shared" si="19"/>
        <v/>
      </c>
      <c r="AH204" s="155" t="str">
        <f t="shared" si="26"/>
        <v/>
      </c>
      <c r="AI204" s="155" t="str">
        <f t="shared" si="28"/>
        <v/>
      </c>
      <c r="AJ204" s="155" t="str">
        <f t="shared" si="30"/>
        <v/>
      </c>
      <c r="AK204" s="155" t="str">
        <f t="shared" si="32"/>
        <v/>
      </c>
      <c r="AL204" s="165" t="str">
        <f t="shared" si="20"/>
        <v/>
      </c>
    </row>
    <row r="205" ht="12.75" customHeight="1">
      <c r="A205" s="1"/>
      <c r="B205" s="152" t="str">
        <f t="shared" si="2"/>
        <v/>
      </c>
      <c r="C205" s="153" t="str">
        <f>IF(B205="","",SUM('1'!S210,'2'!S210,'3'!S210,'4'!S210,'5'!S210,'6'!S210,'7'!S210,'8'!S210,'9'!S210,'10'!S210,'11'!S210,'12'!S210,'13'!S210,'14'!S210,'15'!S210,'16'!S210,'17'!S210,'18'!S210,'19'!S210,'20'!S210))</f>
        <v/>
      </c>
      <c r="D205" s="153" t="str">
        <f>IF(C205="","",SUM('1'!T210,'2'!T210,'3'!T210,'4'!T210,'5'!T210,'6'!T210,'7'!T210,'8'!T210,'9'!T210,'10'!T210,'11'!T210,'12'!T210,'13'!T210,'14'!T210,'15'!T210,'16'!T210,'17'!T210,'18'!T210,'19'!T210,'20'!T210))</f>
        <v/>
      </c>
      <c r="E205" s="154" t="str">
        <f t="shared" si="3"/>
        <v/>
      </c>
      <c r="F205" s="153" t="str">
        <f>IF(E205="","",SUM('1'!V210,'2'!V210,'3'!V210,'4'!V210,'5'!V210,'6'!V210,'7'!V210,'8'!V210,'9'!V210,'10'!V210,'11'!V210,'12'!V210,'13'!V210,'14'!V210,'15'!V210,'16'!V210,'17'!V210,'18'!V210,'19'!V210,'20'!V210))</f>
        <v/>
      </c>
      <c r="G205" s="153" t="str">
        <f t="shared" si="4"/>
        <v/>
      </c>
      <c r="H205" s="153" t="str">
        <f t="shared" si="5"/>
        <v/>
      </c>
      <c r="I205" s="153" t="str">
        <f t="shared" si="6"/>
        <v/>
      </c>
      <c r="J205" s="155" t="str">
        <f t="shared" si="7"/>
        <v/>
      </c>
      <c r="K205" s="156" t="str">
        <f t="shared" si="1"/>
        <v/>
      </c>
      <c r="L205" s="153" t="str">
        <f t="shared" si="8"/>
        <v/>
      </c>
      <c r="M205" s="155" t="str">
        <f t="shared" si="9"/>
        <v/>
      </c>
      <c r="N205" s="155" t="str">
        <f t="shared" si="21"/>
        <v/>
      </c>
      <c r="O205" s="155" t="str">
        <f t="shared" si="23"/>
        <v/>
      </c>
      <c r="P205" s="155" t="str">
        <f t="shared" si="10"/>
        <v/>
      </c>
      <c r="Q205" s="155" t="str">
        <f t="shared" si="25"/>
        <v/>
      </c>
      <c r="R205" s="155" t="str">
        <f t="shared" si="27"/>
        <v/>
      </c>
      <c r="S205" s="155" t="str">
        <f t="shared" si="29"/>
        <v/>
      </c>
      <c r="T205" s="155" t="str">
        <f t="shared" si="31"/>
        <v/>
      </c>
      <c r="U205" s="157" t="str">
        <f t="shared" si="11"/>
        <v/>
      </c>
      <c r="V205" s="153" t="str">
        <f t="shared" si="12"/>
        <v/>
      </c>
      <c r="W205" s="158">
        <f t="shared" si="13"/>
        <v>0</v>
      </c>
      <c r="X205" s="1"/>
      <c r="Y205" s="160">
        <f t="shared" si="14"/>
        <v>43555</v>
      </c>
      <c r="Z205" s="1"/>
      <c r="AA205" s="161" t="str">
        <f t="shared" si="15"/>
        <v/>
      </c>
      <c r="AB205" s="162" t="str">
        <f t="shared" si="16"/>
        <v/>
      </c>
      <c r="AC205" s="153" t="str">
        <f t="shared" si="17"/>
        <v/>
      </c>
      <c r="AD205" s="163" t="str">
        <f t="shared" si="18"/>
        <v/>
      </c>
      <c r="AE205" s="155" t="str">
        <f t="shared" si="22"/>
        <v/>
      </c>
      <c r="AF205" s="155" t="str">
        <f t="shared" si="24"/>
        <v/>
      </c>
      <c r="AG205" s="155" t="str">
        <f t="shared" si="19"/>
        <v/>
      </c>
      <c r="AH205" s="155" t="str">
        <f t="shared" si="26"/>
        <v/>
      </c>
      <c r="AI205" s="155" t="str">
        <f t="shared" si="28"/>
        <v/>
      </c>
      <c r="AJ205" s="155" t="str">
        <f t="shared" si="30"/>
        <v/>
      </c>
      <c r="AK205" s="155" t="str">
        <f t="shared" si="32"/>
        <v/>
      </c>
      <c r="AL205" s="165" t="str">
        <f t="shared" si="20"/>
        <v/>
      </c>
    </row>
    <row r="206" ht="12.75" customHeight="1">
      <c r="A206" s="1"/>
      <c r="B206" s="152" t="str">
        <f t="shared" si="2"/>
        <v/>
      </c>
      <c r="C206" s="153" t="str">
        <f>IF(B206="","",SUM('1'!S211,'2'!S211,'3'!S211,'4'!S211,'5'!S211,'6'!S211,'7'!S211,'8'!S211,'9'!S211,'10'!S211,'11'!S211,'12'!S211,'13'!S211,'14'!S211,'15'!S211,'16'!S211,'17'!S211,'18'!S211,'19'!S211,'20'!S211))</f>
        <v/>
      </c>
      <c r="D206" s="153" t="str">
        <f>IF(C206="","",SUM('1'!T211,'2'!T211,'3'!T211,'4'!T211,'5'!T211,'6'!T211,'7'!T211,'8'!T211,'9'!T211,'10'!T211,'11'!T211,'12'!T211,'13'!T211,'14'!T211,'15'!T211,'16'!T211,'17'!T211,'18'!T211,'19'!T211,'20'!T211))</f>
        <v/>
      </c>
      <c r="E206" s="154" t="str">
        <f t="shared" si="3"/>
        <v/>
      </c>
      <c r="F206" s="153" t="str">
        <f>IF(E206="","",SUM('1'!V211,'2'!V211,'3'!V211,'4'!V211,'5'!V211,'6'!V211,'7'!V211,'8'!V211,'9'!V211,'10'!V211,'11'!V211,'12'!V211,'13'!V211,'14'!V211,'15'!V211,'16'!V211,'17'!V211,'18'!V211,'19'!V211,'20'!V211))</f>
        <v/>
      </c>
      <c r="G206" s="153" t="str">
        <f t="shared" si="4"/>
        <v/>
      </c>
      <c r="H206" s="153" t="str">
        <f t="shared" si="5"/>
        <v/>
      </c>
      <c r="I206" s="153" t="str">
        <f t="shared" si="6"/>
        <v/>
      </c>
      <c r="J206" s="155" t="str">
        <f t="shared" si="7"/>
        <v/>
      </c>
      <c r="K206" s="156" t="str">
        <f t="shared" si="1"/>
        <v/>
      </c>
      <c r="L206" s="153" t="str">
        <f t="shared" si="8"/>
        <v/>
      </c>
      <c r="M206" s="155" t="str">
        <f t="shared" si="9"/>
        <v/>
      </c>
      <c r="N206" s="155" t="str">
        <f t="shared" si="21"/>
        <v/>
      </c>
      <c r="O206" s="155" t="str">
        <f t="shared" si="23"/>
        <v/>
      </c>
      <c r="P206" s="155" t="str">
        <f t="shared" si="10"/>
        <v/>
      </c>
      <c r="Q206" s="155" t="str">
        <f t="shared" si="25"/>
        <v/>
      </c>
      <c r="R206" s="155" t="str">
        <f t="shared" si="27"/>
        <v/>
      </c>
      <c r="S206" s="155" t="str">
        <f t="shared" si="29"/>
        <v/>
      </c>
      <c r="T206" s="155" t="str">
        <f t="shared" si="31"/>
        <v/>
      </c>
      <c r="U206" s="157" t="str">
        <f t="shared" si="11"/>
        <v/>
      </c>
      <c r="V206" s="153" t="str">
        <f t="shared" si="12"/>
        <v/>
      </c>
      <c r="W206" s="158">
        <f t="shared" si="13"/>
        <v>0</v>
      </c>
      <c r="X206" s="1"/>
      <c r="Y206" s="160">
        <f t="shared" si="14"/>
        <v>43555</v>
      </c>
      <c r="Z206" s="1"/>
      <c r="AA206" s="161" t="str">
        <f t="shared" si="15"/>
        <v/>
      </c>
      <c r="AB206" s="162" t="str">
        <f t="shared" si="16"/>
        <v/>
      </c>
      <c r="AC206" s="153" t="str">
        <f t="shared" si="17"/>
        <v/>
      </c>
      <c r="AD206" s="163" t="str">
        <f t="shared" si="18"/>
        <v/>
      </c>
      <c r="AE206" s="155" t="str">
        <f t="shared" si="22"/>
        <v/>
      </c>
      <c r="AF206" s="155" t="str">
        <f t="shared" si="24"/>
        <v/>
      </c>
      <c r="AG206" s="155" t="str">
        <f t="shared" si="19"/>
        <v/>
      </c>
      <c r="AH206" s="155" t="str">
        <f t="shared" si="26"/>
        <v/>
      </c>
      <c r="AI206" s="155" t="str">
        <f t="shared" si="28"/>
        <v/>
      </c>
      <c r="AJ206" s="155" t="str">
        <f t="shared" si="30"/>
        <v/>
      </c>
      <c r="AK206" s="155" t="str">
        <f t="shared" si="32"/>
        <v/>
      </c>
      <c r="AL206" s="165" t="str">
        <f t="shared" si="20"/>
        <v/>
      </c>
    </row>
    <row r="207" ht="12.75" customHeight="1">
      <c r="A207" s="1"/>
      <c r="B207" s="152" t="str">
        <f t="shared" si="2"/>
        <v/>
      </c>
      <c r="C207" s="153" t="str">
        <f>IF(B207="","",SUM('1'!S212,'2'!S212,'3'!S212,'4'!S212,'5'!S212,'6'!S212,'7'!S212,'8'!S212,'9'!S212,'10'!S212,'11'!S212,'12'!S212,'13'!S212,'14'!S212,'15'!S212,'16'!S212,'17'!S212,'18'!S212,'19'!S212,'20'!S212))</f>
        <v/>
      </c>
      <c r="D207" s="153" t="str">
        <f>IF(C207="","",SUM('1'!T212,'2'!T212,'3'!T212,'4'!T212,'5'!T212,'6'!T212,'7'!T212,'8'!T212,'9'!T212,'10'!T212,'11'!T212,'12'!T212,'13'!T212,'14'!T212,'15'!T212,'16'!T212,'17'!T212,'18'!T212,'19'!T212,'20'!T212))</f>
        <v/>
      </c>
      <c r="E207" s="154" t="str">
        <f t="shared" si="3"/>
        <v/>
      </c>
      <c r="F207" s="153" t="str">
        <f>IF(E207="","",SUM('1'!V212,'2'!V212,'3'!V212,'4'!V212,'5'!V212,'6'!V212,'7'!V212,'8'!V212,'9'!V212,'10'!V212,'11'!V212,'12'!V212,'13'!V212,'14'!V212,'15'!V212,'16'!V212,'17'!V212,'18'!V212,'19'!V212,'20'!V212))</f>
        <v/>
      </c>
      <c r="G207" s="153" t="str">
        <f t="shared" si="4"/>
        <v/>
      </c>
      <c r="H207" s="153" t="str">
        <f t="shared" si="5"/>
        <v/>
      </c>
      <c r="I207" s="153" t="str">
        <f t="shared" si="6"/>
        <v/>
      </c>
      <c r="J207" s="155" t="str">
        <f t="shared" si="7"/>
        <v/>
      </c>
      <c r="K207" s="156" t="str">
        <f t="shared" si="1"/>
        <v/>
      </c>
      <c r="L207" s="153" t="str">
        <f t="shared" si="8"/>
        <v/>
      </c>
      <c r="M207" s="155" t="str">
        <f t="shared" si="9"/>
        <v/>
      </c>
      <c r="N207" s="155" t="str">
        <f t="shared" si="21"/>
        <v/>
      </c>
      <c r="O207" s="155" t="str">
        <f t="shared" si="23"/>
        <v/>
      </c>
      <c r="P207" s="155" t="str">
        <f t="shared" si="10"/>
        <v/>
      </c>
      <c r="Q207" s="155" t="str">
        <f t="shared" si="25"/>
        <v/>
      </c>
      <c r="R207" s="155" t="str">
        <f t="shared" si="27"/>
        <v/>
      </c>
      <c r="S207" s="155" t="str">
        <f t="shared" si="29"/>
        <v/>
      </c>
      <c r="T207" s="155" t="str">
        <f t="shared" si="31"/>
        <v/>
      </c>
      <c r="U207" s="157" t="str">
        <f t="shared" si="11"/>
        <v/>
      </c>
      <c r="V207" s="153" t="str">
        <f t="shared" si="12"/>
        <v/>
      </c>
      <c r="W207" s="158">
        <f t="shared" si="13"/>
        <v>0</v>
      </c>
      <c r="X207" s="1"/>
      <c r="Y207" s="160">
        <f t="shared" si="14"/>
        <v>43555</v>
      </c>
      <c r="Z207" s="1"/>
      <c r="AA207" s="161" t="str">
        <f t="shared" si="15"/>
        <v/>
      </c>
      <c r="AB207" s="162" t="str">
        <f t="shared" si="16"/>
        <v/>
      </c>
      <c r="AC207" s="153" t="str">
        <f t="shared" si="17"/>
        <v/>
      </c>
      <c r="AD207" s="163" t="str">
        <f t="shared" si="18"/>
        <v/>
      </c>
      <c r="AE207" s="155" t="str">
        <f t="shared" si="22"/>
        <v/>
      </c>
      <c r="AF207" s="155" t="str">
        <f t="shared" si="24"/>
        <v/>
      </c>
      <c r="AG207" s="155" t="str">
        <f t="shared" si="19"/>
        <v/>
      </c>
      <c r="AH207" s="155" t="str">
        <f t="shared" si="26"/>
        <v/>
      </c>
      <c r="AI207" s="155" t="str">
        <f t="shared" si="28"/>
        <v/>
      </c>
      <c r="AJ207" s="155" t="str">
        <f t="shared" si="30"/>
        <v/>
      </c>
      <c r="AK207" s="155" t="str">
        <f t="shared" si="32"/>
        <v/>
      </c>
      <c r="AL207" s="165" t="str">
        <f t="shared" si="20"/>
        <v/>
      </c>
    </row>
    <row r="208" ht="12.75" customHeight="1">
      <c r="A208" s="1"/>
      <c r="B208" s="152" t="str">
        <f t="shared" si="2"/>
        <v/>
      </c>
      <c r="C208" s="153" t="str">
        <f>IF(B208="","",SUM('1'!S213,'2'!S213,'3'!S213,'4'!S213,'5'!S213,'6'!S213,'7'!S213,'8'!S213,'9'!S213,'10'!S213,'11'!S213,'12'!S213,'13'!S213,'14'!S213,'15'!S213,'16'!S213,'17'!S213,'18'!S213,'19'!S213,'20'!S213))</f>
        <v/>
      </c>
      <c r="D208" s="153" t="str">
        <f>IF(C208="","",SUM('1'!T213,'2'!T213,'3'!T213,'4'!T213,'5'!T213,'6'!T213,'7'!T213,'8'!T213,'9'!T213,'10'!T213,'11'!T213,'12'!T213,'13'!T213,'14'!T213,'15'!T213,'16'!T213,'17'!T213,'18'!T213,'19'!T213,'20'!T213))</f>
        <v/>
      </c>
      <c r="E208" s="154" t="str">
        <f t="shared" si="3"/>
        <v/>
      </c>
      <c r="F208" s="153" t="str">
        <f>IF(E208="","",SUM('1'!V213,'2'!V213,'3'!V213,'4'!V213,'5'!V213,'6'!V213,'7'!V213,'8'!V213,'9'!V213,'10'!V213,'11'!V213,'12'!V213,'13'!V213,'14'!V213,'15'!V213,'16'!V213,'17'!V213,'18'!V213,'19'!V213,'20'!V213))</f>
        <v/>
      </c>
      <c r="G208" s="153" t="str">
        <f t="shared" si="4"/>
        <v/>
      </c>
      <c r="H208" s="153" t="str">
        <f t="shared" si="5"/>
        <v/>
      </c>
      <c r="I208" s="153" t="str">
        <f t="shared" si="6"/>
        <v/>
      </c>
      <c r="J208" s="155" t="str">
        <f t="shared" si="7"/>
        <v/>
      </c>
      <c r="K208" s="156" t="str">
        <f t="shared" si="1"/>
        <v/>
      </c>
      <c r="L208" s="153" t="str">
        <f t="shared" si="8"/>
        <v/>
      </c>
      <c r="M208" s="155" t="str">
        <f t="shared" si="9"/>
        <v/>
      </c>
      <c r="N208" s="155" t="str">
        <f t="shared" si="21"/>
        <v/>
      </c>
      <c r="O208" s="155" t="str">
        <f t="shared" si="23"/>
        <v/>
      </c>
      <c r="P208" s="155" t="str">
        <f t="shared" si="10"/>
        <v/>
      </c>
      <c r="Q208" s="155" t="str">
        <f t="shared" si="25"/>
        <v/>
      </c>
      <c r="R208" s="155" t="str">
        <f t="shared" si="27"/>
        <v/>
      </c>
      <c r="S208" s="155" t="str">
        <f t="shared" si="29"/>
        <v/>
      </c>
      <c r="T208" s="155" t="str">
        <f t="shared" si="31"/>
        <v/>
      </c>
      <c r="U208" s="157" t="str">
        <f t="shared" si="11"/>
        <v/>
      </c>
      <c r="V208" s="153" t="str">
        <f t="shared" si="12"/>
        <v/>
      </c>
      <c r="W208" s="158">
        <f t="shared" si="13"/>
        <v>0</v>
      </c>
      <c r="X208" s="1"/>
      <c r="Y208" s="160">
        <f t="shared" si="14"/>
        <v>43555</v>
      </c>
      <c r="Z208" s="1"/>
      <c r="AA208" s="161" t="str">
        <f t="shared" si="15"/>
        <v/>
      </c>
      <c r="AB208" s="162" t="str">
        <f t="shared" si="16"/>
        <v/>
      </c>
      <c r="AC208" s="153" t="str">
        <f t="shared" si="17"/>
        <v/>
      </c>
      <c r="AD208" s="163" t="str">
        <f t="shared" si="18"/>
        <v/>
      </c>
      <c r="AE208" s="155" t="str">
        <f t="shared" si="22"/>
        <v/>
      </c>
      <c r="AF208" s="155" t="str">
        <f t="shared" si="24"/>
        <v/>
      </c>
      <c r="AG208" s="155" t="str">
        <f t="shared" si="19"/>
        <v/>
      </c>
      <c r="AH208" s="155" t="str">
        <f t="shared" si="26"/>
        <v/>
      </c>
      <c r="AI208" s="155" t="str">
        <f t="shared" si="28"/>
        <v/>
      </c>
      <c r="AJ208" s="155" t="str">
        <f t="shared" si="30"/>
        <v/>
      </c>
      <c r="AK208" s="155" t="str">
        <f t="shared" si="32"/>
        <v/>
      </c>
      <c r="AL208" s="165" t="str">
        <f t="shared" si="20"/>
        <v/>
      </c>
    </row>
    <row r="209" ht="12.75" customHeight="1">
      <c r="A209" s="1"/>
      <c r="B209" s="152" t="str">
        <f t="shared" si="2"/>
        <v/>
      </c>
      <c r="C209" s="153" t="str">
        <f>IF(B209="","",SUM('1'!S214,'2'!S214,'3'!S214,'4'!S214,'5'!S214,'6'!S214,'7'!S214,'8'!S214,'9'!S214,'10'!S214,'11'!S214,'12'!S214,'13'!S214,'14'!S214,'15'!S214,'16'!S214,'17'!S214,'18'!S214,'19'!S214,'20'!S214))</f>
        <v/>
      </c>
      <c r="D209" s="153" t="str">
        <f>IF(C209="","",SUM('1'!T214,'2'!T214,'3'!T214,'4'!T214,'5'!T214,'6'!T214,'7'!T214,'8'!T214,'9'!T214,'10'!T214,'11'!T214,'12'!T214,'13'!T214,'14'!T214,'15'!T214,'16'!T214,'17'!T214,'18'!T214,'19'!T214,'20'!T214))</f>
        <v/>
      </c>
      <c r="E209" s="154" t="str">
        <f t="shared" si="3"/>
        <v/>
      </c>
      <c r="F209" s="153" t="str">
        <f>IF(E209="","",SUM('1'!V214,'2'!V214,'3'!V214,'4'!V214,'5'!V214,'6'!V214,'7'!V214,'8'!V214,'9'!V214,'10'!V214,'11'!V214,'12'!V214,'13'!V214,'14'!V214,'15'!V214,'16'!V214,'17'!V214,'18'!V214,'19'!V214,'20'!V214))</f>
        <v/>
      </c>
      <c r="G209" s="153" t="str">
        <f t="shared" si="4"/>
        <v/>
      </c>
      <c r="H209" s="153" t="str">
        <f t="shared" si="5"/>
        <v/>
      </c>
      <c r="I209" s="153" t="str">
        <f t="shared" si="6"/>
        <v/>
      </c>
      <c r="J209" s="155" t="str">
        <f t="shared" si="7"/>
        <v/>
      </c>
      <c r="K209" s="156" t="str">
        <f t="shared" si="1"/>
        <v/>
      </c>
      <c r="L209" s="153" t="str">
        <f t="shared" si="8"/>
        <v/>
      </c>
      <c r="M209" s="155" t="str">
        <f t="shared" si="9"/>
        <v/>
      </c>
      <c r="N209" s="155" t="str">
        <f t="shared" si="21"/>
        <v/>
      </c>
      <c r="O209" s="155" t="str">
        <f t="shared" si="23"/>
        <v/>
      </c>
      <c r="P209" s="155" t="str">
        <f t="shared" si="10"/>
        <v/>
      </c>
      <c r="Q209" s="155" t="str">
        <f t="shared" si="25"/>
        <v/>
      </c>
      <c r="R209" s="155" t="str">
        <f t="shared" si="27"/>
        <v/>
      </c>
      <c r="S209" s="155" t="str">
        <f t="shared" si="29"/>
        <v/>
      </c>
      <c r="T209" s="155" t="str">
        <f t="shared" si="31"/>
        <v/>
      </c>
      <c r="U209" s="157" t="str">
        <f t="shared" si="11"/>
        <v/>
      </c>
      <c r="V209" s="153" t="str">
        <f t="shared" si="12"/>
        <v/>
      </c>
      <c r="W209" s="158">
        <f t="shared" si="13"/>
        <v>0</v>
      </c>
      <c r="X209" s="1"/>
      <c r="Y209" s="160">
        <f t="shared" si="14"/>
        <v>43555</v>
      </c>
      <c r="Z209" s="1"/>
      <c r="AA209" s="161" t="str">
        <f t="shared" si="15"/>
        <v/>
      </c>
      <c r="AB209" s="162" t="str">
        <f t="shared" si="16"/>
        <v/>
      </c>
      <c r="AC209" s="153" t="str">
        <f t="shared" si="17"/>
        <v/>
      </c>
      <c r="AD209" s="163" t="str">
        <f t="shared" si="18"/>
        <v/>
      </c>
      <c r="AE209" s="155" t="str">
        <f t="shared" si="22"/>
        <v/>
      </c>
      <c r="AF209" s="155" t="str">
        <f t="shared" si="24"/>
        <v/>
      </c>
      <c r="AG209" s="155" t="str">
        <f t="shared" si="19"/>
        <v/>
      </c>
      <c r="AH209" s="155" t="str">
        <f t="shared" si="26"/>
        <v/>
      </c>
      <c r="AI209" s="155" t="str">
        <f t="shared" si="28"/>
        <v/>
      </c>
      <c r="AJ209" s="155" t="str">
        <f t="shared" si="30"/>
        <v/>
      </c>
      <c r="AK209" s="155" t="str">
        <f t="shared" si="32"/>
        <v/>
      </c>
      <c r="AL209" s="165" t="str">
        <f t="shared" si="20"/>
        <v/>
      </c>
    </row>
    <row r="210" ht="12.75" customHeight="1">
      <c r="A210" s="1"/>
      <c r="B210" s="152" t="str">
        <f t="shared" si="2"/>
        <v/>
      </c>
      <c r="C210" s="153" t="str">
        <f>IF(B210="","",SUM('1'!S215,'2'!S215,'3'!S215,'4'!S215,'5'!S215,'6'!S215,'7'!S215,'8'!S215,'9'!S215,'10'!S215,'11'!S215,'12'!S215,'13'!S215,'14'!S215,'15'!S215,'16'!S215,'17'!S215,'18'!S215,'19'!S215,'20'!S215))</f>
        <v/>
      </c>
      <c r="D210" s="153" t="str">
        <f>IF(C210="","",SUM('1'!T215,'2'!T215,'3'!T215,'4'!T215,'5'!T215,'6'!T215,'7'!T215,'8'!T215,'9'!T215,'10'!T215,'11'!T215,'12'!T215,'13'!T215,'14'!T215,'15'!T215,'16'!T215,'17'!T215,'18'!T215,'19'!T215,'20'!T215))</f>
        <v/>
      </c>
      <c r="E210" s="154" t="str">
        <f t="shared" si="3"/>
        <v/>
      </c>
      <c r="F210" s="153" t="str">
        <f>IF(E210="","",SUM('1'!V215,'2'!V215,'3'!V215,'4'!V215,'5'!V215,'6'!V215,'7'!V215,'8'!V215,'9'!V215,'10'!V215,'11'!V215,'12'!V215,'13'!V215,'14'!V215,'15'!V215,'16'!V215,'17'!V215,'18'!V215,'19'!V215,'20'!V215))</f>
        <v/>
      </c>
      <c r="G210" s="153" t="str">
        <f t="shared" si="4"/>
        <v/>
      </c>
      <c r="H210" s="153" t="str">
        <f t="shared" si="5"/>
        <v/>
      </c>
      <c r="I210" s="153" t="str">
        <f t="shared" si="6"/>
        <v/>
      </c>
      <c r="J210" s="155" t="str">
        <f t="shared" si="7"/>
        <v/>
      </c>
      <c r="K210" s="156" t="str">
        <f t="shared" si="1"/>
        <v/>
      </c>
      <c r="L210" s="153" t="str">
        <f t="shared" si="8"/>
        <v/>
      </c>
      <c r="M210" s="155" t="str">
        <f t="shared" si="9"/>
        <v/>
      </c>
      <c r="N210" s="155" t="str">
        <f t="shared" si="21"/>
        <v/>
      </c>
      <c r="O210" s="155" t="str">
        <f t="shared" si="23"/>
        <v/>
      </c>
      <c r="P210" s="155" t="str">
        <f t="shared" si="10"/>
        <v/>
      </c>
      <c r="Q210" s="155" t="str">
        <f t="shared" si="25"/>
        <v/>
      </c>
      <c r="R210" s="155" t="str">
        <f t="shared" si="27"/>
        <v/>
      </c>
      <c r="S210" s="155" t="str">
        <f t="shared" si="29"/>
        <v/>
      </c>
      <c r="T210" s="155" t="str">
        <f t="shared" si="31"/>
        <v/>
      </c>
      <c r="U210" s="157" t="str">
        <f t="shared" si="11"/>
        <v/>
      </c>
      <c r="V210" s="153" t="str">
        <f t="shared" si="12"/>
        <v/>
      </c>
      <c r="W210" s="158">
        <f t="shared" si="13"/>
        <v>0</v>
      </c>
      <c r="X210" s="1"/>
      <c r="Y210" s="160">
        <f t="shared" si="14"/>
        <v>43555</v>
      </c>
      <c r="Z210" s="1"/>
      <c r="AA210" s="161" t="str">
        <f t="shared" si="15"/>
        <v/>
      </c>
      <c r="AB210" s="162" t="str">
        <f t="shared" si="16"/>
        <v/>
      </c>
      <c r="AC210" s="153" t="str">
        <f t="shared" si="17"/>
        <v/>
      </c>
      <c r="AD210" s="163" t="str">
        <f t="shared" si="18"/>
        <v/>
      </c>
      <c r="AE210" s="155" t="str">
        <f t="shared" si="22"/>
        <v/>
      </c>
      <c r="AF210" s="155" t="str">
        <f t="shared" si="24"/>
        <v/>
      </c>
      <c r="AG210" s="155" t="str">
        <f t="shared" si="19"/>
        <v/>
      </c>
      <c r="AH210" s="155" t="str">
        <f t="shared" si="26"/>
        <v/>
      </c>
      <c r="AI210" s="155" t="str">
        <f t="shared" si="28"/>
        <v/>
      </c>
      <c r="AJ210" s="155" t="str">
        <f t="shared" si="30"/>
        <v/>
      </c>
      <c r="AK210" s="155" t="str">
        <f t="shared" si="32"/>
        <v/>
      </c>
      <c r="AL210" s="165" t="str">
        <f t="shared" si="20"/>
        <v/>
      </c>
    </row>
    <row r="211" ht="12.75" customHeight="1">
      <c r="A211" s="1"/>
      <c r="B211" s="152" t="str">
        <f t="shared" si="2"/>
        <v/>
      </c>
      <c r="C211" s="153" t="str">
        <f>IF(B211="","",SUM('1'!S216,'2'!S216,'3'!S216,'4'!S216,'5'!S216,'6'!S216,'7'!S216,'8'!S216,'9'!S216,'10'!S216,'11'!S216,'12'!S216,'13'!S216,'14'!S216,'15'!S216,'16'!S216,'17'!S216,'18'!S216,'19'!S216,'20'!S216))</f>
        <v/>
      </c>
      <c r="D211" s="153" t="str">
        <f>IF(C211="","",SUM('1'!T216,'2'!T216,'3'!T216,'4'!T216,'5'!T216,'6'!T216,'7'!T216,'8'!T216,'9'!T216,'10'!T216,'11'!T216,'12'!T216,'13'!T216,'14'!T216,'15'!T216,'16'!T216,'17'!T216,'18'!T216,'19'!T216,'20'!T216))</f>
        <v/>
      </c>
      <c r="E211" s="154" t="str">
        <f t="shared" si="3"/>
        <v/>
      </c>
      <c r="F211" s="153" t="str">
        <f>IF(E211="","",SUM('1'!V216,'2'!V216,'3'!V216,'4'!V216,'5'!V216,'6'!V216,'7'!V216,'8'!V216,'9'!V216,'10'!V216,'11'!V216,'12'!V216,'13'!V216,'14'!V216,'15'!V216,'16'!V216,'17'!V216,'18'!V216,'19'!V216,'20'!V216))</f>
        <v/>
      </c>
      <c r="G211" s="153" t="str">
        <f t="shared" si="4"/>
        <v/>
      </c>
      <c r="H211" s="153" t="str">
        <f t="shared" si="5"/>
        <v/>
      </c>
      <c r="I211" s="153" t="str">
        <f t="shared" si="6"/>
        <v/>
      </c>
      <c r="J211" s="155" t="str">
        <f t="shared" si="7"/>
        <v/>
      </c>
      <c r="K211" s="156" t="str">
        <f t="shared" si="1"/>
        <v/>
      </c>
      <c r="L211" s="153" t="str">
        <f t="shared" si="8"/>
        <v/>
      </c>
      <c r="M211" s="155" t="str">
        <f t="shared" si="9"/>
        <v/>
      </c>
      <c r="N211" s="155" t="str">
        <f t="shared" si="21"/>
        <v/>
      </c>
      <c r="O211" s="155" t="str">
        <f t="shared" si="23"/>
        <v/>
      </c>
      <c r="P211" s="155" t="str">
        <f t="shared" si="10"/>
        <v/>
      </c>
      <c r="Q211" s="155" t="str">
        <f t="shared" si="25"/>
        <v/>
      </c>
      <c r="R211" s="155" t="str">
        <f t="shared" si="27"/>
        <v/>
      </c>
      <c r="S211" s="155" t="str">
        <f t="shared" si="29"/>
        <v/>
      </c>
      <c r="T211" s="155" t="str">
        <f t="shared" si="31"/>
        <v/>
      </c>
      <c r="U211" s="157" t="str">
        <f t="shared" si="11"/>
        <v/>
      </c>
      <c r="V211" s="153" t="str">
        <f t="shared" si="12"/>
        <v/>
      </c>
      <c r="W211" s="158">
        <f t="shared" si="13"/>
        <v>0</v>
      </c>
      <c r="X211" s="1"/>
      <c r="Y211" s="160">
        <f t="shared" si="14"/>
        <v>43555</v>
      </c>
      <c r="Z211" s="1"/>
      <c r="AA211" s="161" t="str">
        <f t="shared" si="15"/>
        <v/>
      </c>
      <c r="AB211" s="162" t="str">
        <f t="shared" si="16"/>
        <v/>
      </c>
      <c r="AC211" s="153" t="str">
        <f t="shared" si="17"/>
        <v/>
      </c>
      <c r="AD211" s="163" t="str">
        <f t="shared" si="18"/>
        <v/>
      </c>
      <c r="AE211" s="155" t="str">
        <f t="shared" si="22"/>
        <v/>
      </c>
      <c r="AF211" s="155" t="str">
        <f t="shared" si="24"/>
        <v/>
      </c>
      <c r="AG211" s="155" t="str">
        <f t="shared" si="19"/>
        <v/>
      </c>
      <c r="AH211" s="155" t="str">
        <f t="shared" si="26"/>
        <v/>
      </c>
      <c r="AI211" s="155" t="str">
        <f t="shared" si="28"/>
        <v/>
      </c>
      <c r="AJ211" s="155" t="str">
        <f t="shared" si="30"/>
        <v/>
      </c>
      <c r="AK211" s="155" t="str">
        <f t="shared" si="32"/>
        <v/>
      </c>
      <c r="AL211" s="165" t="str">
        <f t="shared" si="20"/>
        <v/>
      </c>
    </row>
    <row r="212" ht="12.75" customHeight="1">
      <c r="A212" s="1"/>
      <c r="B212" s="152" t="str">
        <f t="shared" si="2"/>
        <v/>
      </c>
      <c r="C212" s="153" t="str">
        <f>IF(B212="","",SUM('1'!S217,'2'!S217,'3'!S217,'4'!S217,'5'!S217,'6'!S217,'7'!S217,'8'!S217,'9'!S217,'10'!S217,'11'!S217,'12'!S217,'13'!S217,'14'!S217,'15'!S217,'16'!S217,'17'!S217,'18'!S217,'19'!S217,'20'!S217))</f>
        <v/>
      </c>
      <c r="D212" s="153" t="str">
        <f>IF(C212="","",SUM('1'!T217,'2'!T217,'3'!T217,'4'!T217,'5'!T217,'6'!T217,'7'!T217,'8'!T217,'9'!T217,'10'!T217,'11'!T217,'12'!T217,'13'!T217,'14'!T217,'15'!T217,'16'!T217,'17'!T217,'18'!T217,'19'!T217,'20'!T217))</f>
        <v/>
      </c>
      <c r="E212" s="154" t="str">
        <f t="shared" si="3"/>
        <v/>
      </c>
      <c r="F212" s="153" t="str">
        <f>IF(E212="","",SUM('1'!V217,'2'!V217,'3'!V217,'4'!V217,'5'!V217,'6'!V217,'7'!V217,'8'!V217,'9'!V217,'10'!V217,'11'!V217,'12'!V217,'13'!V217,'14'!V217,'15'!V217,'16'!V217,'17'!V217,'18'!V217,'19'!V217,'20'!V217))</f>
        <v/>
      </c>
      <c r="G212" s="153" t="str">
        <f t="shared" si="4"/>
        <v/>
      </c>
      <c r="H212" s="153" t="str">
        <f t="shared" si="5"/>
        <v/>
      </c>
      <c r="I212" s="153" t="str">
        <f t="shared" si="6"/>
        <v/>
      </c>
      <c r="J212" s="155" t="str">
        <f t="shared" si="7"/>
        <v/>
      </c>
      <c r="K212" s="156" t="str">
        <f t="shared" si="1"/>
        <v/>
      </c>
      <c r="L212" s="153" t="str">
        <f t="shared" si="8"/>
        <v/>
      </c>
      <c r="M212" s="155" t="str">
        <f t="shared" si="9"/>
        <v/>
      </c>
      <c r="N212" s="155" t="str">
        <f t="shared" si="21"/>
        <v/>
      </c>
      <c r="O212" s="155" t="str">
        <f t="shared" si="23"/>
        <v/>
      </c>
      <c r="P212" s="155" t="str">
        <f t="shared" si="10"/>
        <v/>
      </c>
      <c r="Q212" s="155" t="str">
        <f t="shared" si="25"/>
        <v/>
      </c>
      <c r="R212" s="155" t="str">
        <f t="shared" si="27"/>
        <v/>
      </c>
      <c r="S212" s="155" t="str">
        <f t="shared" si="29"/>
        <v/>
      </c>
      <c r="T212" s="155" t="str">
        <f t="shared" si="31"/>
        <v/>
      </c>
      <c r="U212" s="157" t="str">
        <f t="shared" si="11"/>
        <v/>
      </c>
      <c r="V212" s="153" t="str">
        <f t="shared" si="12"/>
        <v/>
      </c>
      <c r="W212" s="158">
        <f t="shared" si="13"/>
        <v>0</v>
      </c>
      <c r="X212" s="1"/>
      <c r="Y212" s="160">
        <f t="shared" si="14"/>
        <v>43555</v>
      </c>
      <c r="Z212" s="1"/>
      <c r="AA212" s="161" t="str">
        <f t="shared" si="15"/>
        <v/>
      </c>
      <c r="AB212" s="162" t="str">
        <f t="shared" si="16"/>
        <v/>
      </c>
      <c r="AC212" s="153" t="str">
        <f t="shared" si="17"/>
        <v/>
      </c>
      <c r="AD212" s="163" t="str">
        <f t="shared" si="18"/>
        <v/>
      </c>
      <c r="AE212" s="155" t="str">
        <f t="shared" si="22"/>
        <v/>
      </c>
      <c r="AF212" s="155" t="str">
        <f t="shared" si="24"/>
        <v/>
      </c>
      <c r="AG212" s="155" t="str">
        <f t="shared" si="19"/>
        <v/>
      </c>
      <c r="AH212" s="155" t="str">
        <f t="shared" si="26"/>
        <v/>
      </c>
      <c r="AI212" s="155" t="str">
        <f t="shared" si="28"/>
        <v/>
      </c>
      <c r="AJ212" s="155" t="str">
        <f t="shared" si="30"/>
        <v/>
      </c>
      <c r="AK212" s="155" t="str">
        <f t="shared" si="32"/>
        <v/>
      </c>
      <c r="AL212" s="165" t="str">
        <f t="shared" si="20"/>
        <v/>
      </c>
    </row>
    <row r="213" ht="12.75" customHeight="1">
      <c r="A213" s="1"/>
      <c r="B213" s="152" t="str">
        <f t="shared" si="2"/>
        <v/>
      </c>
      <c r="C213" s="153" t="str">
        <f>IF(B213="","",SUM('1'!S218,'2'!S218,'3'!S218,'4'!S218,'5'!S218,'6'!S218,'7'!S218,'8'!S218,'9'!S218,'10'!S218,'11'!S218,'12'!S218,'13'!S218,'14'!S218,'15'!S218,'16'!S218,'17'!S218,'18'!S218,'19'!S218,'20'!S218))</f>
        <v/>
      </c>
      <c r="D213" s="153" t="str">
        <f>IF(C213="","",SUM('1'!T218,'2'!T218,'3'!T218,'4'!T218,'5'!T218,'6'!T218,'7'!T218,'8'!T218,'9'!T218,'10'!T218,'11'!T218,'12'!T218,'13'!T218,'14'!T218,'15'!T218,'16'!T218,'17'!T218,'18'!T218,'19'!T218,'20'!T218))</f>
        <v/>
      </c>
      <c r="E213" s="154" t="str">
        <f t="shared" si="3"/>
        <v/>
      </c>
      <c r="F213" s="153" t="str">
        <f>IF(E213="","",SUM('1'!V218,'2'!V218,'3'!V218,'4'!V218,'5'!V218,'6'!V218,'7'!V218,'8'!V218,'9'!V218,'10'!V218,'11'!V218,'12'!V218,'13'!V218,'14'!V218,'15'!V218,'16'!V218,'17'!V218,'18'!V218,'19'!V218,'20'!V218))</f>
        <v/>
      </c>
      <c r="G213" s="153" t="str">
        <f t="shared" si="4"/>
        <v/>
      </c>
      <c r="H213" s="153" t="str">
        <f t="shared" si="5"/>
        <v/>
      </c>
      <c r="I213" s="153" t="str">
        <f t="shared" si="6"/>
        <v/>
      </c>
      <c r="J213" s="155" t="str">
        <f t="shared" si="7"/>
        <v/>
      </c>
      <c r="K213" s="156" t="str">
        <f t="shared" si="1"/>
        <v/>
      </c>
      <c r="L213" s="153" t="str">
        <f t="shared" si="8"/>
        <v/>
      </c>
      <c r="M213" s="155" t="str">
        <f t="shared" si="9"/>
        <v/>
      </c>
      <c r="N213" s="155" t="str">
        <f t="shared" si="21"/>
        <v/>
      </c>
      <c r="O213" s="155" t="str">
        <f t="shared" si="23"/>
        <v/>
      </c>
      <c r="P213" s="155" t="str">
        <f t="shared" si="10"/>
        <v/>
      </c>
      <c r="Q213" s="155" t="str">
        <f t="shared" si="25"/>
        <v/>
      </c>
      <c r="R213" s="155" t="str">
        <f t="shared" si="27"/>
        <v/>
      </c>
      <c r="S213" s="155" t="str">
        <f t="shared" si="29"/>
        <v/>
      </c>
      <c r="T213" s="155" t="str">
        <f t="shared" si="31"/>
        <v/>
      </c>
      <c r="U213" s="157" t="str">
        <f t="shared" si="11"/>
        <v/>
      </c>
      <c r="V213" s="153" t="str">
        <f t="shared" si="12"/>
        <v/>
      </c>
      <c r="W213" s="158">
        <f t="shared" si="13"/>
        <v>0</v>
      </c>
      <c r="X213" s="1"/>
      <c r="Y213" s="160">
        <f t="shared" si="14"/>
        <v>43555</v>
      </c>
      <c r="Z213" s="1"/>
      <c r="AA213" s="161" t="str">
        <f t="shared" si="15"/>
        <v/>
      </c>
      <c r="AB213" s="162" t="str">
        <f t="shared" si="16"/>
        <v/>
      </c>
      <c r="AC213" s="153" t="str">
        <f t="shared" si="17"/>
        <v/>
      </c>
      <c r="AD213" s="163" t="str">
        <f t="shared" si="18"/>
        <v/>
      </c>
      <c r="AE213" s="155" t="str">
        <f t="shared" si="22"/>
        <v/>
      </c>
      <c r="AF213" s="155" t="str">
        <f t="shared" si="24"/>
        <v/>
      </c>
      <c r="AG213" s="155" t="str">
        <f t="shared" si="19"/>
        <v/>
      </c>
      <c r="AH213" s="155" t="str">
        <f t="shared" si="26"/>
        <v/>
      </c>
      <c r="AI213" s="155" t="str">
        <f t="shared" si="28"/>
        <v/>
      </c>
      <c r="AJ213" s="155" t="str">
        <f t="shared" si="30"/>
        <v/>
      </c>
      <c r="AK213" s="155" t="str">
        <f t="shared" si="32"/>
        <v/>
      </c>
      <c r="AL213" s="165" t="str">
        <f t="shared" si="20"/>
        <v/>
      </c>
    </row>
    <row r="214" ht="12.75" customHeight="1">
      <c r="A214" s="1"/>
      <c r="B214" s="152" t="str">
        <f t="shared" si="2"/>
        <v/>
      </c>
      <c r="C214" s="153" t="str">
        <f>IF(B214="","",SUM('1'!S219,'2'!S219,'3'!S219,'4'!S219,'5'!S219,'6'!S219,'7'!S219,'8'!S219,'9'!S219,'10'!S219,'11'!S219,'12'!S219,'13'!S219,'14'!S219,'15'!S219,'16'!S219,'17'!S219,'18'!S219,'19'!S219,'20'!S219))</f>
        <v/>
      </c>
      <c r="D214" s="153" t="str">
        <f>IF(C214="","",SUM('1'!T219,'2'!T219,'3'!T219,'4'!T219,'5'!T219,'6'!T219,'7'!T219,'8'!T219,'9'!T219,'10'!T219,'11'!T219,'12'!T219,'13'!T219,'14'!T219,'15'!T219,'16'!T219,'17'!T219,'18'!T219,'19'!T219,'20'!T219))</f>
        <v/>
      </c>
      <c r="E214" s="154" t="str">
        <f t="shared" si="3"/>
        <v/>
      </c>
      <c r="F214" s="153" t="str">
        <f>IF(E214="","",SUM('1'!V219,'2'!V219,'3'!V219,'4'!V219,'5'!V219,'6'!V219,'7'!V219,'8'!V219,'9'!V219,'10'!V219,'11'!V219,'12'!V219,'13'!V219,'14'!V219,'15'!V219,'16'!V219,'17'!V219,'18'!V219,'19'!V219,'20'!V219))</f>
        <v/>
      </c>
      <c r="G214" s="153" t="str">
        <f t="shared" si="4"/>
        <v/>
      </c>
      <c r="H214" s="153" t="str">
        <f t="shared" si="5"/>
        <v/>
      </c>
      <c r="I214" s="153" t="str">
        <f t="shared" si="6"/>
        <v/>
      </c>
      <c r="J214" s="155" t="str">
        <f t="shared" si="7"/>
        <v/>
      </c>
      <c r="K214" s="156" t="str">
        <f t="shared" si="1"/>
        <v/>
      </c>
      <c r="L214" s="153" t="str">
        <f t="shared" si="8"/>
        <v/>
      </c>
      <c r="M214" s="155" t="str">
        <f t="shared" si="9"/>
        <v/>
      </c>
      <c r="N214" s="155" t="str">
        <f t="shared" si="21"/>
        <v/>
      </c>
      <c r="O214" s="155" t="str">
        <f t="shared" si="23"/>
        <v/>
      </c>
      <c r="P214" s="155" t="str">
        <f t="shared" si="10"/>
        <v/>
      </c>
      <c r="Q214" s="155" t="str">
        <f t="shared" si="25"/>
        <v/>
      </c>
      <c r="R214" s="155" t="str">
        <f t="shared" si="27"/>
        <v/>
      </c>
      <c r="S214" s="155" t="str">
        <f t="shared" si="29"/>
        <v/>
      </c>
      <c r="T214" s="155" t="str">
        <f t="shared" si="31"/>
        <v/>
      </c>
      <c r="U214" s="157" t="str">
        <f t="shared" si="11"/>
        <v/>
      </c>
      <c r="V214" s="153" t="str">
        <f t="shared" si="12"/>
        <v/>
      </c>
      <c r="W214" s="158">
        <f t="shared" si="13"/>
        <v>0</v>
      </c>
      <c r="X214" s="1"/>
      <c r="Y214" s="160">
        <f t="shared" si="14"/>
        <v>43555</v>
      </c>
      <c r="Z214" s="1"/>
      <c r="AA214" s="161" t="str">
        <f t="shared" si="15"/>
        <v/>
      </c>
      <c r="AB214" s="162" t="str">
        <f t="shared" si="16"/>
        <v/>
      </c>
      <c r="AC214" s="153" t="str">
        <f t="shared" si="17"/>
        <v/>
      </c>
      <c r="AD214" s="163" t="str">
        <f t="shared" si="18"/>
        <v/>
      </c>
      <c r="AE214" s="155" t="str">
        <f t="shared" si="22"/>
        <v/>
      </c>
      <c r="AF214" s="155" t="str">
        <f t="shared" si="24"/>
        <v/>
      </c>
      <c r="AG214" s="155" t="str">
        <f t="shared" si="19"/>
        <v/>
      </c>
      <c r="AH214" s="155" t="str">
        <f t="shared" si="26"/>
        <v/>
      </c>
      <c r="AI214" s="155" t="str">
        <f t="shared" si="28"/>
        <v/>
      </c>
      <c r="AJ214" s="155" t="str">
        <f t="shared" si="30"/>
        <v/>
      </c>
      <c r="AK214" s="155" t="str">
        <f t="shared" si="32"/>
        <v/>
      </c>
      <c r="AL214" s="165" t="str">
        <f t="shared" si="20"/>
        <v/>
      </c>
    </row>
    <row r="215" ht="12.75" customHeight="1">
      <c r="A215" s="1"/>
      <c r="B215" s="152" t="str">
        <f t="shared" si="2"/>
        <v/>
      </c>
      <c r="C215" s="153" t="str">
        <f>IF(B215="","",SUM('1'!S220,'2'!S220,'3'!S220,'4'!S220,'5'!S220,'6'!S220,'7'!S220,'8'!S220,'9'!S220,'10'!S220,'11'!S220,'12'!S220,'13'!S220,'14'!S220,'15'!S220,'16'!S220,'17'!S220,'18'!S220,'19'!S220,'20'!S220))</f>
        <v/>
      </c>
      <c r="D215" s="153" t="str">
        <f>IF(C215="","",SUM('1'!T220,'2'!T220,'3'!T220,'4'!T220,'5'!T220,'6'!T220,'7'!T220,'8'!T220,'9'!T220,'10'!T220,'11'!T220,'12'!T220,'13'!T220,'14'!T220,'15'!T220,'16'!T220,'17'!T220,'18'!T220,'19'!T220,'20'!T220))</f>
        <v/>
      </c>
      <c r="E215" s="154" t="str">
        <f t="shared" si="3"/>
        <v/>
      </c>
      <c r="F215" s="153" t="str">
        <f>IF(E215="","",SUM('1'!V220,'2'!V220,'3'!V220,'4'!V220,'5'!V220,'6'!V220,'7'!V220,'8'!V220,'9'!V220,'10'!V220,'11'!V220,'12'!V220,'13'!V220,'14'!V220,'15'!V220,'16'!V220,'17'!V220,'18'!V220,'19'!V220,'20'!V220))</f>
        <v/>
      </c>
      <c r="G215" s="153" t="str">
        <f t="shared" si="4"/>
        <v/>
      </c>
      <c r="H215" s="153" t="str">
        <f t="shared" si="5"/>
        <v/>
      </c>
      <c r="I215" s="153" t="str">
        <f t="shared" si="6"/>
        <v/>
      </c>
      <c r="J215" s="155" t="str">
        <f t="shared" si="7"/>
        <v/>
      </c>
      <c r="K215" s="156" t="str">
        <f t="shared" si="1"/>
        <v/>
      </c>
      <c r="L215" s="153" t="str">
        <f t="shared" si="8"/>
        <v/>
      </c>
      <c r="M215" s="155" t="str">
        <f t="shared" si="9"/>
        <v/>
      </c>
      <c r="N215" s="155" t="str">
        <f t="shared" si="21"/>
        <v/>
      </c>
      <c r="O215" s="155" t="str">
        <f t="shared" si="23"/>
        <v/>
      </c>
      <c r="P215" s="155" t="str">
        <f t="shared" si="10"/>
        <v/>
      </c>
      <c r="Q215" s="155" t="str">
        <f t="shared" si="25"/>
        <v/>
      </c>
      <c r="R215" s="155" t="str">
        <f t="shared" si="27"/>
        <v/>
      </c>
      <c r="S215" s="155" t="str">
        <f t="shared" si="29"/>
        <v/>
      </c>
      <c r="T215" s="155" t="str">
        <f t="shared" si="31"/>
        <v/>
      </c>
      <c r="U215" s="157" t="str">
        <f t="shared" si="11"/>
        <v/>
      </c>
      <c r="V215" s="153" t="str">
        <f t="shared" si="12"/>
        <v/>
      </c>
      <c r="W215" s="158">
        <f t="shared" si="13"/>
        <v>0</v>
      </c>
      <c r="X215" s="1"/>
      <c r="Y215" s="160">
        <f t="shared" si="14"/>
        <v>43555</v>
      </c>
      <c r="Z215" s="1"/>
      <c r="AA215" s="161" t="str">
        <f t="shared" si="15"/>
        <v/>
      </c>
      <c r="AB215" s="162" t="str">
        <f t="shared" si="16"/>
        <v/>
      </c>
      <c r="AC215" s="153" t="str">
        <f t="shared" si="17"/>
        <v/>
      </c>
      <c r="AD215" s="163" t="str">
        <f t="shared" si="18"/>
        <v/>
      </c>
      <c r="AE215" s="155" t="str">
        <f t="shared" si="22"/>
        <v/>
      </c>
      <c r="AF215" s="155" t="str">
        <f t="shared" si="24"/>
        <v/>
      </c>
      <c r="AG215" s="155" t="str">
        <f t="shared" si="19"/>
        <v/>
      </c>
      <c r="AH215" s="155" t="str">
        <f t="shared" si="26"/>
        <v/>
      </c>
      <c r="AI215" s="155" t="str">
        <f t="shared" si="28"/>
        <v/>
      </c>
      <c r="AJ215" s="155" t="str">
        <f t="shared" si="30"/>
        <v/>
      </c>
      <c r="AK215" s="155" t="str">
        <f t="shared" si="32"/>
        <v/>
      </c>
      <c r="AL215" s="165" t="str">
        <f t="shared" si="20"/>
        <v/>
      </c>
    </row>
    <row r="216" ht="12.75" customHeight="1">
      <c r="A216" s="1"/>
      <c r="B216" s="152" t="str">
        <f t="shared" si="2"/>
        <v/>
      </c>
      <c r="C216" s="153" t="str">
        <f>IF(B216="","",SUM('1'!S221,'2'!S221,'3'!S221,'4'!S221,'5'!S221,'6'!S221,'7'!S221,'8'!S221,'9'!S221,'10'!S221,'11'!S221,'12'!S221,'13'!S221,'14'!S221,'15'!S221,'16'!S221,'17'!S221,'18'!S221,'19'!S221,'20'!S221))</f>
        <v/>
      </c>
      <c r="D216" s="153" t="str">
        <f>IF(C216="","",SUM('1'!T221,'2'!T221,'3'!T221,'4'!T221,'5'!T221,'6'!T221,'7'!T221,'8'!T221,'9'!T221,'10'!T221,'11'!T221,'12'!T221,'13'!T221,'14'!T221,'15'!T221,'16'!T221,'17'!T221,'18'!T221,'19'!T221,'20'!T221))</f>
        <v/>
      </c>
      <c r="E216" s="154" t="str">
        <f t="shared" si="3"/>
        <v/>
      </c>
      <c r="F216" s="153" t="str">
        <f>IF(E216="","",SUM('1'!V221,'2'!V221,'3'!V221,'4'!V221,'5'!V221,'6'!V221,'7'!V221,'8'!V221,'9'!V221,'10'!V221,'11'!V221,'12'!V221,'13'!V221,'14'!V221,'15'!V221,'16'!V221,'17'!V221,'18'!V221,'19'!V221,'20'!V221))</f>
        <v/>
      </c>
      <c r="G216" s="153" t="str">
        <f t="shared" si="4"/>
        <v/>
      </c>
      <c r="H216" s="153" t="str">
        <f t="shared" si="5"/>
        <v/>
      </c>
      <c r="I216" s="153" t="str">
        <f t="shared" si="6"/>
        <v/>
      </c>
      <c r="J216" s="155" t="str">
        <f t="shared" si="7"/>
        <v/>
      </c>
      <c r="K216" s="156" t="str">
        <f t="shared" si="1"/>
        <v/>
      </c>
      <c r="L216" s="153" t="str">
        <f t="shared" si="8"/>
        <v/>
      </c>
      <c r="M216" s="155" t="str">
        <f t="shared" si="9"/>
        <v/>
      </c>
      <c r="N216" s="155" t="str">
        <f t="shared" si="21"/>
        <v/>
      </c>
      <c r="O216" s="155" t="str">
        <f t="shared" si="23"/>
        <v/>
      </c>
      <c r="P216" s="155" t="str">
        <f t="shared" si="10"/>
        <v/>
      </c>
      <c r="Q216" s="155" t="str">
        <f t="shared" si="25"/>
        <v/>
      </c>
      <c r="R216" s="155" t="str">
        <f t="shared" si="27"/>
        <v/>
      </c>
      <c r="S216" s="155" t="str">
        <f t="shared" si="29"/>
        <v/>
      </c>
      <c r="T216" s="155" t="str">
        <f t="shared" si="31"/>
        <v/>
      </c>
      <c r="U216" s="157" t="str">
        <f t="shared" si="11"/>
        <v/>
      </c>
      <c r="V216" s="153" t="str">
        <f t="shared" si="12"/>
        <v/>
      </c>
      <c r="W216" s="158">
        <f t="shared" si="13"/>
        <v>0</v>
      </c>
      <c r="X216" s="1"/>
      <c r="Y216" s="160">
        <f t="shared" si="14"/>
        <v>43555</v>
      </c>
      <c r="Z216" s="1"/>
      <c r="AA216" s="161" t="str">
        <f t="shared" si="15"/>
        <v/>
      </c>
      <c r="AB216" s="162" t="str">
        <f t="shared" si="16"/>
        <v/>
      </c>
      <c r="AC216" s="153" t="str">
        <f t="shared" si="17"/>
        <v/>
      </c>
      <c r="AD216" s="163" t="str">
        <f t="shared" si="18"/>
        <v/>
      </c>
      <c r="AE216" s="155" t="str">
        <f t="shared" si="22"/>
        <v/>
      </c>
      <c r="AF216" s="155" t="str">
        <f t="shared" si="24"/>
        <v/>
      </c>
      <c r="AG216" s="155" t="str">
        <f t="shared" si="19"/>
        <v/>
      </c>
      <c r="AH216" s="155" t="str">
        <f t="shared" si="26"/>
        <v/>
      </c>
      <c r="AI216" s="155" t="str">
        <f t="shared" si="28"/>
        <v/>
      </c>
      <c r="AJ216" s="155" t="str">
        <f t="shared" si="30"/>
        <v/>
      </c>
      <c r="AK216" s="155" t="str">
        <f t="shared" si="32"/>
        <v/>
      </c>
      <c r="AL216" s="165" t="str">
        <f t="shared" si="20"/>
        <v/>
      </c>
    </row>
    <row r="217" ht="12.75" customHeight="1">
      <c r="A217" s="1"/>
      <c r="B217" s="152" t="str">
        <f t="shared" si="2"/>
        <v/>
      </c>
      <c r="C217" s="153" t="str">
        <f>IF(B217="","",SUM('1'!S222,'2'!S222,'3'!S222,'4'!S222,'5'!S222,'6'!S222,'7'!S222,'8'!S222,'9'!S222,'10'!S222,'11'!S222,'12'!S222,'13'!S222,'14'!S222,'15'!S222,'16'!S222,'17'!S222,'18'!S222,'19'!S222,'20'!S222))</f>
        <v/>
      </c>
      <c r="D217" s="153" t="str">
        <f>IF(C217="","",SUM('1'!T222,'2'!T222,'3'!T222,'4'!T222,'5'!T222,'6'!T222,'7'!T222,'8'!T222,'9'!T222,'10'!T222,'11'!T222,'12'!T222,'13'!T222,'14'!T222,'15'!T222,'16'!T222,'17'!T222,'18'!T222,'19'!T222,'20'!T222))</f>
        <v/>
      </c>
      <c r="E217" s="154" t="str">
        <f t="shared" si="3"/>
        <v/>
      </c>
      <c r="F217" s="153" t="str">
        <f>IF(E217="","",SUM('1'!V222,'2'!V222,'3'!V222,'4'!V222,'5'!V222,'6'!V222,'7'!V222,'8'!V222,'9'!V222,'10'!V222,'11'!V222,'12'!V222,'13'!V222,'14'!V222,'15'!V222,'16'!V222,'17'!V222,'18'!V222,'19'!V222,'20'!V222))</f>
        <v/>
      </c>
      <c r="G217" s="153" t="str">
        <f t="shared" si="4"/>
        <v/>
      </c>
      <c r="H217" s="153" t="str">
        <f t="shared" si="5"/>
        <v/>
      </c>
      <c r="I217" s="153" t="str">
        <f t="shared" si="6"/>
        <v/>
      </c>
      <c r="J217" s="155" t="str">
        <f t="shared" si="7"/>
        <v/>
      </c>
      <c r="K217" s="156" t="str">
        <f t="shared" si="1"/>
        <v/>
      </c>
      <c r="L217" s="153" t="str">
        <f t="shared" si="8"/>
        <v/>
      </c>
      <c r="M217" s="155" t="str">
        <f t="shared" si="9"/>
        <v/>
      </c>
      <c r="N217" s="155" t="str">
        <f t="shared" si="21"/>
        <v/>
      </c>
      <c r="O217" s="155" t="str">
        <f t="shared" si="23"/>
        <v/>
      </c>
      <c r="P217" s="155" t="str">
        <f t="shared" si="10"/>
        <v/>
      </c>
      <c r="Q217" s="155" t="str">
        <f t="shared" si="25"/>
        <v/>
      </c>
      <c r="R217" s="155" t="str">
        <f t="shared" si="27"/>
        <v/>
      </c>
      <c r="S217" s="155" t="str">
        <f t="shared" si="29"/>
        <v/>
      </c>
      <c r="T217" s="155" t="str">
        <f t="shared" si="31"/>
        <v/>
      </c>
      <c r="U217" s="157" t="str">
        <f t="shared" si="11"/>
        <v/>
      </c>
      <c r="V217" s="153" t="str">
        <f t="shared" si="12"/>
        <v/>
      </c>
      <c r="W217" s="158">
        <f t="shared" si="13"/>
        <v>0</v>
      </c>
      <c r="X217" s="1"/>
      <c r="Y217" s="160">
        <f t="shared" si="14"/>
        <v>43555</v>
      </c>
      <c r="Z217" s="1"/>
      <c r="AA217" s="161" t="str">
        <f t="shared" si="15"/>
        <v/>
      </c>
      <c r="AB217" s="162" t="str">
        <f t="shared" si="16"/>
        <v/>
      </c>
      <c r="AC217" s="153" t="str">
        <f t="shared" si="17"/>
        <v/>
      </c>
      <c r="AD217" s="163" t="str">
        <f t="shared" si="18"/>
        <v/>
      </c>
      <c r="AE217" s="155" t="str">
        <f t="shared" si="22"/>
        <v/>
      </c>
      <c r="AF217" s="155" t="str">
        <f t="shared" si="24"/>
        <v/>
      </c>
      <c r="AG217" s="155" t="str">
        <f t="shared" si="19"/>
        <v/>
      </c>
      <c r="AH217" s="155" t="str">
        <f t="shared" si="26"/>
        <v/>
      </c>
      <c r="AI217" s="155" t="str">
        <f t="shared" si="28"/>
        <v/>
      </c>
      <c r="AJ217" s="155" t="str">
        <f t="shared" si="30"/>
        <v/>
      </c>
      <c r="AK217" s="155" t="str">
        <f t="shared" si="32"/>
        <v/>
      </c>
      <c r="AL217" s="165" t="str">
        <f t="shared" si="20"/>
        <v/>
      </c>
    </row>
    <row r="218" ht="12.75" customHeight="1">
      <c r="A218" s="1"/>
      <c r="B218" s="152" t="str">
        <f t="shared" si="2"/>
        <v/>
      </c>
      <c r="C218" s="153" t="str">
        <f>IF(B218="","",SUM('1'!S223,'2'!S223,'3'!S223,'4'!S223,'5'!S223,'6'!S223,'7'!S223,'8'!S223,'9'!S223,'10'!S223,'11'!S223,'12'!S223,'13'!S223,'14'!S223,'15'!S223,'16'!S223,'17'!S223,'18'!S223,'19'!S223,'20'!S223))</f>
        <v/>
      </c>
      <c r="D218" s="153" t="str">
        <f>IF(C218="","",SUM('1'!T223,'2'!T223,'3'!T223,'4'!T223,'5'!T223,'6'!T223,'7'!T223,'8'!T223,'9'!T223,'10'!T223,'11'!T223,'12'!T223,'13'!T223,'14'!T223,'15'!T223,'16'!T223,'17'!T223,'18'!T223,'19'!T223,'20'!T223))</f>
        <v/>
      </c>
      <c r="E218" s="154" t="str">
        <f t="shared" si="3"/>
        <v/>
      </c>
      <c r="F218" s="153" t="str">
        <f>IF(E218="","",SUM('1'!V223,'2'!V223,'3'!V223,'4'!V223,'5'!V223,'6'!V223,'7'!V223,'8'!V223,'9'!V223,'10'!V223,'11'!V223,'12'!V223,'13'!V223,'14'!V223,'15'!V223,'16'!V223,'17'!V223,'18'!V223,'19'!V223,'20'!V223))</f>
        <v/>
      </c>
      <c r="G218" s="153" t="str">
        <f t="shared" si="4"/>
        <v/>
      </c>
      <c r="H218" s="153" t="str">
        <f t="shared" si="5"/>
        <v/>
      </c>
      <c r="I218" s="153" t="str">
        <f t="shared" si="6"/>
        <v/>
      </c>
      <c r="J218" s="155" t="str">
        <f t="shared" si="7"/>
        <v/>
      </c>
      <c r="K218" s="156" t="str">
        <f t="shared" si="1"/>
        <v/>
      </c>
      <c r="L218" s="153" t="str">
        <f t="shared" si="8"/>
        <v/>
      </c>
      <c r="M218" s="155" t="str">
        <f t="shared" si="9"/>
        <v/>
      </c>
      <c r="N218" s="155" t="str">
        <f t="shared" si="21"/>
        <v/>
      </c>
      <c r="O218" s="155" t="str">
        <f t="shared" si="23"/>
        <v/>
      </c>
      <c r="P218" s="155" t="str">
        <f t="shared" si="10"/>
        <v/>
      </c>
      <c r="Q218" s="155" t="str">
        <f t="shared" si="25"/>
        <v/>
      </c>
      <c r="R218" s="155" t="str">
        <f t="shared" si="27"/>
        <v/>
      </c>
      <c r="S218" s="155" t="str">
        <f t="shared" si="29"/>
        <v/>
      </c>
      <c r="T218" s="155" t="str">
        <f t="shared" si="31"/>
        <v/>
      </c>
      <c r="U218" s="157" t="str">
        <f t="shared" si="11"/>
        <v/>
      </c>
      <c r="V218" s="153" t="str">
        <f t="shared" si="12"/>
        <v/>
      </c>
      <c r="W218" s="158">
        <f t="shared" si="13"/>
        <v>0</v>
      </c>
      <c r="X218" s="1"/>
      <c r="Y218" s="160">
        <f t="shared" si="14"/>
        <v>43555</v>
      </c>
      <c r="Z218" s="1"/>
      <c r="AA218" s="161" t="str">
        <f t="shared" si="15"/>
        <v/>
      </c>
      <c r="AB218" s="162" t="str">
        <f t="shared" si="16"/>
        <v/>
      </c>
      <c r="AC218" s="153" t="str">
        <f t="shared" si="17"/>
        <v/>
      </c>
      <c r="AD218" s="163" t="str">
        <f t="shared" si="18"/>
        <v/>
      </c>
      <c r="AE218" s="155" t="str">
        <f t="shared" si="22"/>
        <v/>
      </c>
      <c r="AF218" s="155" t="str">
        <f t="shared" si="24"/>
        <v/>
      </c>
      <c r="AG218" s="155" t="str">
        <f t="shared" si="19"/>
        <v/>
      </c>
      <c r="AH218" s="155" t="str">
        <f t="shared" si="26"/>
        <v/>
      </c>
      <c r="AI218" s="155" t="str">
        <f t="shared" si="28"/>
        <v/>
      </c>
      <c r="AJ218" s="155" t="str">
        <f t="shared" si="30"/>
        <v/>
      </c>
      <c r="AK218" s="155" t="str">
        <f t="shared" si="32"/>
        <v/>
      </c>
      <c r="AL218" s="165" t="str">
        <f t="shared" si="20"/>
        <v/>
      </c>
    </row>
    <row r="219" ht="12.75" customHeight="1">
      <c r="A219" s="1"/>
      <c r="B219" s="152" t="str">
        <f t="shared" si="2"/>
        <v/>
      </c>
      <c r="C219" s="153" t="str">
        <f>IF(B219="","",SUM('1'!S224,'2'!S224,'3'!S224,'4'!S224,'5'!S224,'6'!S224,'7'!S224,'8'!S224,'9'!S224,'10'!S224,'11'!S224,'12'!S224,'13'!S224,'14'!S224,'15'!S224,'16'!S224,'17'!S224,'18'!S224,'19'!S224,'20'!S224))</f>
        <v/>
      </c>
      <c r="D219" s="153" t="str">
        <f>IF(C219="","",SUM('1'!T224,'2'!T224,'3'!T224,'4'!T224,'5'!T224,'6'!T224,'7'!T224,'8'!T224,'9'!T224,'10'!T224,'11'!T224,'12'!T224,'13'!T224,'14'!T224,'15'!T224,'16'!T224,'17'!T224,'18'!T224,'19'!T224,'20'!T224))</f>
        <v/>
      </c>
      <c r="E219" s="154" t="str">
        <f t="shared" si="3"/>
        <v/>
      </c>
      <c r="F219" s="153" t="str">
        <f>IF(E219="","",SUM('1'!V224,'2'!V224,'3'!V224,'4'!V224,'5'!V224,'6'!V224,'7'!V224,'8'!V224,'9'!V224,'10'!V224,'11'!V224,'12'!V224,'13'!V224,'14'!V224,'15'!V224,'16'!V224,'17'!V224,'18'!V224,'19'!V224,'20'!V224))</f>
        <v/>
      </c>
      <c r="G219" s="153" t="str">
        <f t="shared" si="4"/>
        <v/>
      </c>
      <c r="H219" s="153" t="str">
        <f t="shared" si="5"/>
        <v/>
      </c>
      <c r="I219" s="153" t="str">
        <f t="shared" si="6"/>
        <v/>
      </c>
      <c r="J219" s="155" t="str">
        <f t="shared" si="7"/>
        <v/>
      </c>
      <c r="K219" s="156" t="str">
        <f t="shared" si="1"/>
        <v/>
      </c>
      <c r="L219" s="153" t="str">
        <f t="shared" si="8"/>
        <v/>
      </c>
      <c r="M219" s="155" t="str">
        <f t="shared" si="9"/>
        <v/>
      </c>
      <c r="N219" s="155" t="str">
        <f t="shared" si="21"/>
        <v/>
      </c>
      <c r="O219" s="155" t="str">
        <f t="shared" si="23"/>
        <v/>
      </c>
      <c r="P219" s="155" t="str">
        <f t="shared" si="10"/>
        <v/>
      </c>
      <c r="Q219" s="155" t="str">
        <f t="shared" si="25"/>
        <v/>
      </c>
      <c r="R219" s="155" t="str">
        <f t="shared" si="27"/>
        <v/>
      </c>
      <c r="S219" s="155" t="str">
        <f t="shared" si="29"/>
        <v/>
      </c>
      <c r="T219" s="155" t="str">
        <f t="shared" si="31"/>
        <v/>
      </c>
      <c r="U219" s="157" t="str">
        <f t="shared" si="11"/>
        <v/>
      </c>
      <c r="V219" s="153" t="str">
        <f t="shared" si="12"/>
        <v/>
      </c>
      <c r="W219" s="158">
        <f t="shared" si="13"/>
        <v>0</v>
      </c>
      <c r="X219" s="1"/>
      <c r="Y219" s="160">
        <f t="shared" si="14"/>
        <v>43555</v>
      </c>
      <c r="Z219" s="1"/>
      <c r="AA219" s="161" t="str">
        <f t="shared" si="15"/>
        <v/>
      </c>
      <c r="AB219" s="162" t="str">
        <f t="shared" si="16"/>
        <v/>
      </c>
      <c r="AC219" s="153" t="str">
        <f t="shared" si="17"/>
        <v/>
      </c>
      <c r="AD219" s="163" t="str">
        <f t="shared" si="18"/>
        <v/>
      </c>
      <c r="AE219" s="155" t="str">
        <f t="shared" si="22"/>
        <v/>
      </c>
      <c r="AF219" s="155" t="str">
        <f t="shared" si="24"/>
        <v/>
      </c>
      <c r="AG219" s="155" t="str">
        <f t="shared" si="19"/>
        <v/>
      </c>
      <c r="AH219" s="155" t="str">
        <f t="shared" si="26"/>
        <v/>
      </c>
      <c r="AI219" s="155" t="str">
        <f t="shared" si="28"/>
        <v/>
      </c>
      <c r="AJ219" s="155" t="str">
        <f t="shared" si="30"/>
        <v/>
      </c>
      <c r="AK219" s="155" t="str">
        <f t="shared" si="32"/>
        <v/>
      </c>
      <c r="AL219" s="165" t="str">
        <f t="shared" si="20"/>
        <v/>
      </c>
    </row>
    <row r="220" ht="12.75" customHeight="1">
      <c r="A220" s="1"/>
      <c r="B220" s="152" t="str">
        <f t="shared" si="2"/>
        <v/>
      </c>
      <c r="C220" s="153" t="str">
        <f>IF(B220="","",SUM('1'!S225,'2'!S225,'3'!S225,'4'!S225,'5'!S225,'6'!S225,'7'!S225,'8'!S225,'9'!S225,'10'!S225,'11'!S225,'12'!S225,'13'!S225,'14'!S225,'15'!S225,'16'!S225,'17'!S225,'18'!S225,'19'!S225,'20'!S225))</f>
        <v/>
      </c>
      <c r="D220" s="153" t="str">
        <f>IF(C220="","",SUM('1'!T225,'2'!T225,'3'!T225,'4'!T225,'5'!T225,'6'!T225,'7'!T225,'8'!T225,'9'!T225,'10'!T225,'11'!T225,'12'!T225,'13'!T225,'14'!T225,'15'!T225,'16'!T225,'17'!T225,'18'!T225,'19'!T225,'20'!T225))</f>
        <v/>
      </c>
      <c r="E220" s="154" t="str">
        <f t="shared" si="3"/>
        <v/>
      </c>
      <c r="F220" s="153" t="str">
        <f>IF(E220="","",SUM('1'!V225,'2'!V225,'3'!V225,'4'!V225,'5'!V225,'6'!V225,'7'!V225,'8'!V225,'9'!V225,'10'!V225,'11'!V225,'12'!V225,'13'!V225,'14'!V225,'15'!V225,'16'!V225,'17'!V225,'18'!V225,'19'!V225,'20'!V225))</f>
        <v/>
      </c>
      <c r="G220" s="153" t="str">
        <f t="shared" si="4"/>
        <v/>
      </c>
      <c r="H220" s="153" t="str">
        <f t="shared" si="5"/>
        <v/>
      </c>
      <c r="I220" s="153" t="str">
        <f t="shared" si="6"/>
        <v/>
      </c>
      <c r="J220" s="155" t="str">
        <f t="shared" si="7"/>
        <v/>
      </c>
      <c r="K220" s="156" t="str">
        <f t="shared" si="1"/>
        <v/>
      </c>
      <c r="L220" s="153" t="str">
        <f t="shared" si="8"/>
        <v/>
      </c>
      <c r="M220" s="155" t="str">
        <f t="shared" si="9"/>
        <v/>
      </c>
      <c r="N220" s="155" t="str">
        <f t="shared" si="21"/>
        <v/>
      </c>
      <c r="O220" s="155" t="str">
        <f t="shared" si="23"/>
        <v/>
      </c>
      <c r="P220" s="155" t="str">
        <f t="shared" si="10"/>
        <v/>
      </c>
      <c r="Q220" s="155" t="str">
        <f t="shared" si="25"/>
        <v/>
      </c>
      <c r="R220" s="155" t="str">
        <f t="shared" si="27"/>
        <v/>
      </c>
      <c r="S220" s="155" t="str">
        <f t="shared" si="29"/>
        <v/>
      </c>
      <c r="T220" s="155" t="str">
        <f t="shared" si="31"/>
        <v/>
      </c>
      <c r="U220" s="157" t="str">
        <f t="shared" si="11"/>
        <v/>
      </c>
      <c r="V220" s="153" t="str">
        <f t="shared" si="12"/>
        <v/>
      </c>
      <c r="W220" s="158">
        <f t="shared" si="13"/>
        <v>0</v>
      </c>
      <c r="X220" s="1"/>
      <c r="Y220" s="160">
        <f t="shared" si="14"/>
        <v>43555</v>
      </c>
      <c r="Z220" s="1"/>
      <c r="AA220" s="161" t="str">
        <f t="shared" si="15"/>
        <v/>
      </c>
      <c r="AB220" s="162" t="str">
        <f t="shared" si="16"/>
        <v/>
      </c>
      <c r="AC220" s="153" t="str">
        <f t="shared" si="17"/>
        <v/>
      </c>
      <c r="AD220" s="163" t="str">
        <f t="shared" si="18"/>
        <v/>
      </c>
      <c r="AE220" s="155" t="str">
        <f t="shared" si="22"/>
        <v/>
      </c>
      <c r="AF220" s="155" t="str">
        <f t="shared" si="24"/>
        <v/>
      </c>
      <c r="AG220" s="155" t="str">
        <f t="shared" si="19"/>
        <v/>
      </c>
      <c r="AH220" s="155" t="str">
        <f t="shared" si="26"/>
        <v/>
      </c>
      <c r="AI220" s="155" t="str">
        <f t="shared" si="28"/>
        <v/>
      </c>
      <c r="AJ220" s="155" t="str">
        <f t="shared" si="30"/>
        <v/>
      </c>
      <c r="AK220" s="155" t="str">
        <f t="shared" si="32"/>
        <v/>
      </c>
      <c r="AL220" s="165" t="str">
        <f t="shared" si="20"/>
        <v/>
      </c>
    </row>
    <row r="221" ht="12.75" customHeight="1">
      <c r="A221" s="1"/>
      <c r="B221" s="76"/>
      <c r="C221" s="130"/>
      <c r="D221" s="130"/>
      <c r="E221" s="131"/>
      <c r="F221" s="1"/>
      <c r="G221" s="1"/>
      <c r="H221" s="1"/>
      <c r="I221" s="1"/>
      <c r="J221" s="130"/>
      <c r="K221" s="1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30"/>
      <c r="AB221" s="1"/>
      <c r="AC221" s="130"/>
      <c r="AD221" s="1"/>
      <c r="AE221" s="1"/>
      <c r="AF221" s="1"/>
      <c r="AG221" s="1"/>
      <c r="AH221" s="1"/>
      <c r="AI221" s="1"/>
      <c r="AJ221" s="1"/>
      <c r="AK221" s="1"/>
      <c r="AL221" s="208"/>
    </row>
    <row r="222" ht="12.75" customHeight="1">
      <c r="A222" s="1"/>
      <c r="B222" s="76"/>
      <c r="C222" s="130"/>
      <c r="D222" s="130"/>
      <c r="E222" s="131"/>
      <c r="F222" s="1"/>
      <c r="G222" s="1"/>
      <c r="H222" s="1"/>
      <c r="I222" s="1"/>
      <c r="J222" s="130"/>
      <c r="K222" s="1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30"/>
      <c r="AB222" s="1"/>
      <c r="AC222" s="130"/>
      <c r="AD222" s="1"/>
      <c r="AE222" s="1"/>
      <c r="AF222" s="1"/>
      <c r="AG222" s="1"/>
      <c r="AH222" s="1"/>
      <c r="AI222" s="1"/>
      <c r="AJ222" s="1"/>
      <c r="AK222" s="1"/>
      <c r="AL222" s="208"/>
    </row>
    <row r="223" ht="12.75" customHeight="1">
      <c r="A223" s="1"/>
      <c r="B223" s="76"/>
      <c r="C223" s="130"/>
      <c r="D223" s="130"/>
      <c r="E223" s="131"/>
      <c r="F223" s="1"/>
      <c r="G223" s="1"/>
      <c r="H223" s="1"/>
      <c r="I223" s="1"/>
      <c r="J223" s="130"/>
      <c r="K223" s="1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30"/>
      <c r="AB223" s="1"/>
      <c r="AC223" s="130"/>
      <c r="AD223" s="1"/>
      <c r="AE223" s="1"/>
      <c r="AF223" s="1"/>
      <c r="AG223" s="1"/>
      <c r="AH223" s="1"/>
      <c r="AI223" s="1"/>
      <c r="AJ223" s="1"/>
      <c r="AK223" s="1"/>
      <c r="AL223" s="208"/>
    </row>
    <row r="224" ht="12.75" customHeight="1">
      <c r="A224" s="1"/>
      <c r="B224" s="76"/>
      <c r="C224" s="130"/>
      <c r="D224" s="130"/>
      <c r="E224" s="131"/>
      <c r="F224" s="1"/>
      <c r="G224" s="1"/>
      <c r="H224" s="1"/>
      <c r="I224" s="1"/>
      <c r="J224" s="130"/>
      <c r="K224" s="1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30"/>
      <c r="AB224" s="1"/>
      <c r="AC224" s="130"/>
      <c r="AD224" s="1"/>
      <c r="AE224" s="1"/>
      <c r="AF224" s="1"/>
      <c r="AG224" s="1"/>
      <c r="AH224" s="1"/>
      <c r="AI224" s="1"/>
      <c r="AJ224" s="1"/>
      <c r="AK224" s="1"/>
      <c r="AL224" s="208"/>
    </row>
    <row r="225" ht="12.75" customHeight="1">
      <c r="A225" s="1"/>
      <c r="B225" s="76"/>
      <c r="C225" s="130"/>
      <c r="D225" s="130"/>
      <c r="E225" s="131"/>
      <c r="F225" s="1"/>
      <c r="G225" s="1"/>
      <c r="H225" s="1"/>
      <c r="I225" s="1"/>
      <c r="J225" s="130"/>
      <c r="K225" s="1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30"/>
      <c r="AB225" s="1"/>
      <c r="AC225" s="130"/>
      <c r="AD225" s="1"/>
      <c r="AE225" s="1"/>
      <c r="AF225" s="1"/>
      <c r="AG225" s="1"/>
      <c r="AH225" s="1"/>
      <c r="AI225" s="1"/>
      <c r="AJ225" s="1"/>
      <c r="AK225" s="1"/>
      <c r="AL225" s="208"/>
    </row>
    <row r="226" ht="12.75" customHeight="1">
      <c r="A226" s="1"/>
      <c r="B226" s="76"/>
      <c r="C226" s="130"/>
      <c r="D226" s="130"/>
      <c r="E226" s="131"/>
      <c r="F226" s="1"/>
      <c r="G226" s="1"/>
      <c r="H226" s="1"/>
      <c r="I226" s="1"/>
      <c r="J226" s="130"/>
      <c r="K226" s="1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30"/>
      <c r="AB226" s="1"/>
      <c r="AC226" s="130"/>
      <c r="AD226" s="1"/>
      <c r="AE226" s="1"/>
      <c r="AF226" s="1"/>
      <c r="AG226" s="1"/>
      <c r="AH226" s="1"/>
      <c r="AI226" s="1"/>
      <c r="AJ226" s="1"/>
      <c r="AK226" s="1"/>
      <c r="AL226" s="208"/>
    </row>
    <row r="227" ht="12.75" customHeight="1">
      <c r="A227" s="1"/>
      <c r="B227" s="76"/>
      <c r="C227" s="130"/>
      <c r="D227" s="130"/>
      <c r="E227" s="131"/>
      <c r="F227" s="1"/>
      <c r="G227" s="1"/>
      <c r="H227" s="1"/>
      <c r="I227" s="1"/>
      <c r="J227" s="130"/>
      <c r="K227" s="1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30"/>
      <c r="AB227" s="1"/>
      <c r="AC227" s="130"/>
      <c r="AD227" s="1"/>
      <c r="AE227" s="1"/>
      <c r="AF227" s="1"/>
      <c r="AG227" s="1"/>
      <c r="AH227" s="1"/>
      <c r="AI227" s="1"/>
      <c r="AJ227" s="1"/>
      <c r="AK227" s="1"/>
      <c r="AL227" s="208"/>
    </row>
    <row r="228" ht="12.75" customHeight="1">
      <c r="A228" s="1"/>
      <c r="B228" s="76"/>
      <c r="C228" s="130"/>
      <c r="D228" s="130"/>
      <c r="E228" s="131"/>
      <c r="F228" s="1"/>
      <c r="G228" s="1"/>
      <c r="H228" s="1"/>
      <c r="I228" s="1"/>
      <c r="J228" s="130"/>
      <c r="K228" s="1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30"/>
      <c r="AB228" s="1"/>
      <c r="AC228" s="130"/>
      <c r="AD228" s="1"/>
      <c r="AE228" s="1"/>
      <c r="AF228" s="1"/>
      <c r="AG228" s="1"/>
      <c r="AH228" s="1"/>
      <c r="AI228" s="1"/>
      <c r="AJ228" s="1"/>
      <c r="AK228" s="1"/>
      <c r="AL228" s="208"/>
    </row>
    <row r="229" ht="12.75" customHeight="1">
      <c r="A229" s="1"/>
      <c r="B229" s="76"/>
      <c r="C229" s="130"/>
      <c r="D229" s="130"/>
      <c r="E229" s="131"/>
      <c r="F229" s="1"/>
      <c r="G229" s="1"/>
      <c r="H229" s="1"/>
      <c r="I229" s="1"/>
      <c r="J229" s="130"/>
      <c r="K229" s="1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30"/>
      <c r="AB229" s="1"/>
      <c r="AC229" s="130"/>
      <c r="AD229" s="1"/>
      <c r="AE229" s="1"/>
      <c r="AF229" s="1"/>
      <c r="AG229" s="1"/>
      <c r="AH229" s="1"/>
      <c r="AI229" s="1"/>
      <c r="AJ229" s="1"/>
      <c r="AK229" s="1"/>
      <c r="AL229" s="208"/>
    </row>
    <row r="230" ht="12.75" customHeight="1">
      <c r="A230" s="1"/>
      <c r="B230" s="76"/>
      <c r="C230" s="130"/>
      <c r="D230" s="130"/>
      <c r="E230" s="131"/>
      <c r="F230" s="1"/>
      <c r="G230" s="1"/>
      <c r="H230" s="1"/>
      <c r="I230" s="1"/>
      <c r="J230" s="130"/>
      <c r="K230" s="1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30"/>
      <c r="AB230" s="1"/>
      <c r="AC230" s="130"/>
      <c r="AD230" s="1"/>
      <c r="AE230" s="1"/>
      <c r="AF230" s="1"/>
      <c r="AG230" s="1"/>
      <c r="AH230" s="1"/>
      <c r="AI230" s="1"/>
      <c r="AJ230" s="1"/>
      <c r="AK230" s="1"/>
      <c r="AL230" s="208"/>
    </row>
    <row r="231" ht="12.75" customHeight="1">
      <c r="A231" s="1"/>
      <c r="B231" s="76"/>
      <c r="C231" s="130"/>
      <c r="D231" s="130"/>
      <c r="E231" s="131"/>
      <c r="F231" s="1"/>
      <c r="G231" s="1"/>
      <c r="H231" s="1"/>
      <c r="I231" s="1"/>
      <c r="J231" s="130"/>
      <c r="K231" s="1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30"/>
      <c r="AB231" s="1"/>
      <c r="AC231" s="130"/>
      <c r="AD231" s="1"/>
      <c r="AE231" s="1"/>
      <c r="AF231" s="1"/>
      <c r="AG231" s="1"/>
      <c r="AH231" s="1"/>
      <c r="AI231" s="1"/>
      <c r="AJ231" s="1"/>
      <c r="AK231" s="1"/>
      <c r="AL231" s="208"/>
    </row>
    <row r="232" ht="12.75" customHeight="1">
      <c r="A232" s="1"/>
      <c r="B232" s="76"/>
      <c r="C232" s="130"/>
      <c r="D232" s="130"/>
      <c r="E232" s="131"/>
      <c r="F232" s="1"/>
      <c r="G232" s="1"/>
      <c r="H232" s="1"/>
      <c r="I232" s="1"/>
      <c r="J232" s="130"/>
      <c r="K232" s="1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30"/>
      <c r="AB232" s="1"/>
      <c r="AC232" s="130"/>
      <c r="AD232" s="1"/>
      <c r="AE232" s="1"/>
      <c r="AF232" s="1"/>
      <c r="AG232" s="1"/>
      <c r="AH232" s="1"/>
      <c r="AI232" s="1"/>
      <c r="AJ232" s="1"/>
      <c r="AK232" s="1"/>
      <c r="AL232" s="208"/>
    </row>
    <row r="233" ht="12.75" customHeight="1">
      <c r="A233" s="1"/>
      <c r="B233" s="76"/>
      <c r="C233" s="130"/>
      <c r="D233" s="130"/>
      <c r="E233" s="131"/>
      <c r="F233" s="1"/>
      <c r="G233" s="1"/>
      <c r="H233" s="1"/>
      <c r="I233" s="1"/>
      <c r="J233" s="130"/>
      <c r="K233" s="1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30"/>
      <c r="AB233" s="1"/>
      <c r="AC233" s="130"/>
      <c r="AD233" s="1"/>
      <c r="AE233" s="1"/>
      <c r="AF233" s="1"/>
      <c r="AG233" s="1"/>
      <c r="AH233" s="1"/>
      <c r="AI233" s="1"/>
      <c r="AJ233" s="1"/>
      <c r="AK233" s="1"/>
      <c r="AL233" s="208"/>
    </row>
    <row r="234" ht="12.75" customHeight="1">
      <c r="A234" s="1"/>
      <c r="B234" s="76"/>
      <c r="C234" s="130"/>
      <c r="D234" s="130"/>
      <c r="E234" s="131"/>
      <c r="F234" s="1"/>
      <c r="G234" s="1"/>
      <c r="H234" s="1"/>
      <c r="I234" s="1"/>
      <c r="J234" s="130"/>
      <c r="K234" s="1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30"/>
      <c r="AB234" s="1"/>
      <c r="AC234" s="130"/>
      <c r="AD234" s="1"/>
      <c r="AE234" s="1"/>
      <c r="AF234" s="1"/>
      <c r="AG234" s="1"/>
      <c r="AH234" s="1"/>
      <c r="AI234" s="1"/>
      <c r="AJ234" s="1"/>
      <c r="AK234" s="1"/>
      <c r="AL234" s="208"/>
    </row>
    <row r="235" ht="12.75" customHeight="1">
      <c r="A235" s="1"/>
      <c r="B235" s="76"/>
      <c r="C235" s="130"/>
      <c r="D235" s="130"/>
      <c r="E235" s="131"/>
      <c r="F235" s="1"/>
      <c r="G235" s="1"/>
      <c r="H235" s="1"/>
      <c r="I235" s="1"/>
      <c r="J235" s="130"/>
      <c r="K235" s="1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30"/>
      <c r="AB235" s="1"/>
      <c r="AC235" s="130"/>
      <c r="AD235" s="1"/>
      <c r="AE235" s="1"/>
      <c r="AF235" s="1"/>
      <c r="AG235" s="1"/>
      <c r="AH235" s="1"/>
      <c r="AI235" s="1"/>
      <c r="AJ235" s="1"/>
      <c r="AK235" s="1"/>
      <c r="AL235" s="208"/>
    </row>
    <row r="236" ht="12.75" customHeight="1">
      <c r="A236" s="1"/>
      <c r="B236" s="76"/>
      <c r="C236" s="130"/>
      <c r="D236" s="130"/>
      <c r="E236" s="131"/>
      <c r="F236" s="1"/>
      <c r="G236" s="1"/>
      <c r="H236" s="1"/>
      <c r="I236" s="1"/>
      <c r="J236" s="130"/>
      <c r="K236" s="1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30"/>
      <c r="AB236" s="1"/>
      <c r="AC236" s="130"/>
      <c r="AD236" s="1"/>
      <c r="AE236" s="1"/>
      <c r="AF236" s="1"/>
      <c r="AG236" s="1"/>
      <c r="AH236" s="1"/>
      <c r="AI236" s="1"/>
      <c r="AJ236" s="1"/>
      <c r="AK236" s="1"/>
      <c r="AL236" s="208"/>
    </row>
    <row r="237" ht="12.75" customHeight="1">
      <c r="A237" s="1"/>
      <c r="B237" s="76"/>
      <c r="C237" s="130"/>
      <c r="D237" s="130"/>
      <c r="E237" s="131"/>
      <c r="F237" s="1"/>
      <c r="G237" s="1"/>
      <c r="H237" s="1"/>
      <c r="I237" s="1"/>
      <c r="J237" s="130"/>
      <c r="K237" s="1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30"/>
      <c r="AB237" s="1"/>
      <c r="AC237" s="130"/>
      <c r="AD237" s="1"/>
      <c r="AE237" s="1"/>
      <c r="AF237" s="1"/>
      <c r="AG237" s="1"/>
      <c r="AH237" s="1"/>
      <c r="AI237" s="1"/>
      <c r="AJ237" s="1"/>
      <c r="AK237" s="1"/>
      <c r="AL237" s="208"/>
    </row>
    <row r="238" ht="12.75" customHeight="1">
      <c r="A238" s="1"/>
      <c r="B238" s="76"/>
      <c r="C238" s="130"/>
      <c r="D238" s="130"/>
      <c r="E238" s="131"/>
      <c r="F238" s="1"/>
      <c r="G238" s="1"/>
      <c r="H238" s="1"/>
      <c r="I238" s="1"/>
      <c r="J238" s="130"/>
      <c r="K238" s="1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30"/>
      <c r="AB238" s="1"/>
      <c r="AC238" s="130"/>
      <c r="AD238" s="1"/>
      <c r="AE238" s="1"/>
      <c r="AF238" s="1"/>
      <c r="AG238" s="1"/>
      <c r="AH238" s="1"/>
      <c r="AI238" s="1"/>
      <c r="AJ238" s="1"/>
      <c r="AK238" s="1"/>
      <c r="AL238" s="208"/>
    </row>
    <row r="239" ht="12.75" customHeight="1">
      <c r="A239" s="1"/>
      <c r="B239" s="76"/>
      <c r="C239" s="130"/>
      <c r="D239" s="130"/>
      <c r="E239" s="131"/>
      <c r="F239" s="1"/>
      <c r="G239" s="1"/>
      <c r="H239" s="1"/>
      <c r="I239" s="1"/>
      <c r="J239" s="130"/>
      <c r="K239" s="1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30"/>
      <c r="AB239" s="1"/>
      <c r="AC239" s="130"/>
      <c r="AD239" s="1"/>
      <c r="AE239" s="1"/>
      <c r="AF239" s="1"/>
      <c r="AG239" s="1"/>
      <c r="AH239" s="1"/>
      <c r="AI239" s="1"/>
      <c r="AJ239" s="1"/>
      <c r="AK239" s="1"/>
      <c r="AL239" s="208"/>
    </row>
    <row r="240" ht="12.75" customHeight="1">
      <c r="A240" s="1"/>
      <c r="B240" s="76"/>
      <c r="C240" s="130"/>
      <c r="D240" s="130"/>
      <c r="E240" s="131"/>
      <c r="F240" s="1"/>
      <c r="G240" s="1"/>
      <c r="H240" s="1"/>
      <c r="I240" s="1"/>
      <c r="J240" s="130"/>
      <c r="K240" s="1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30"/>
      <c r="AB240" s="1"/>
      <c r="AC240" s="130"/>
      <c r="AD240" s="1"/>
      <c r="AE240" s="1"/>
      <c r="AF240" s="1"/>
      <c r="AG240" s="1"/>
      <c r="AH240" s="1"/>
      <c r="AI240" s="1"/>
      <c r="AJ240" s="1"/>
      <c r="AK240" s="1"/>
      <c r="AL240" s="208"/>
    </row>
    <row r="241" ht="12.75" customHeight="1">
      <c r="A241" s="1"/>
      <c r="B241" s="76"/>
      <c r="C241" s="130"/>
      <c r="D241" s="130"/>
      <c r="E241" s="131"/>
      <c r="F241" s="1"/>
      <c r="G241" s="1"/>
      <c r="H241" s="1"/>
      <c r="I241" s="1"/>
      <c r="J241" s="130"/>
      <c r="K241" s="1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30"/>
      <c r="AB241" s="1"/>
      <c r="AC241" s="130"/>
      <c r="AD241" s="1"/>
      <c r="AE241" s="1"/>
      <c r="AF241" s="1"/>
      <c r="AG241" s="1"/>
      <c r="AH241" s="1"/>
      <c r="AI241" s="1"/>
      <c r="AJ241" s="1"/>
      <c r="AK241" s="1"/>
      <c r="AL241" s="208"/>
    </row>
    <row r="242" ht="12.75" customHeight="1">
      <c r="A242" s="1"/>
      <c r="B242" s="76"/>
      <c r="C242" s="130"/>
      <c r="D242" s="130"/>
      <c r="E242" s="131"/>
      <c r="F242" s="1"/>
      <c r="G242" s="1"/>
      <c r="H242" s="1"/>
      <c r="I242" s="1"/>
      <c r="J242" s="130"/>
      <c r="K242" s="1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30"/>
      <c r="AB242" s="1"/>
      <c r="AC242" s="130"/>
      <c r="AD242" s="1"/>
      <c r="AE242" s="1"/>
      <c r="AF242" s="1"/>
      <c r="AG242" s="1"/>
      <c r="AH242" s="1"/>
      <c r="AI242" s="1"/>
      <c r="AJ242" s="1"/>
      <c r="AK242" s="1"/>
      <c r="AL242" s="208"/>
    </row>
    <row r="243" ht="12.75" customHeight="1">
      <c r="A243" s="1"/>
      <c r="B243" s="76"/>
      <c r="C243" s="130"/>
      <c r="D243" s="130"/>
      <c r="E243" s="131"/>
      <c r="F243" s="1"/>
      <c r="G243" s="1"/>
      <c r="H243" s="1"/>
      <c r="I243" s="1"/>
      <c r="J243" s="130"/>
      <c r="K243" s="1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30"/>
      <c r="AB243" s="1"/>
      <c r="AC243" s="130"/>
      <c r="AD243" s="1"/>
      <c r="AE243" s="1"/>
      <c r="AF243" s="1"/>
      <c r="AG243" s="1"/>
      <c r="AH243" s="1"/>
      <c r="AI243" s="1"/>
      <c r="AJ243" s="1"/>
      <c r="AK243" s="1"/>
      <c r="AL243" s="208"/>
    </row>
    <row r="244" ht="12.75" customHeight="1">
      <c r="A244" s="1"/>
      <c r="B244" s="76"/>
      <c r="C244" s="130"/>
      <c r="D244" s="130"/>
      <c r="E244" s="131"/>
      <c r="F244" s="1"/>
      <c r="G244" s="1"/>
      <c r="H244" s="1"/>
      <c r="I244" s="1"/>
      <c r="J244" s="130"/>
      <c r="K244" s="1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30"/>
      <c r="AB244" s="1"/>
      <c r="AC244" s="130"/>
      <c r="AD244" s="1"/>
      <c r="AE244" s="1"/>
      <c r="AF244" s="1"/>
      <c r="AG244" s="1"/>
      <c r="AH244" s="1"/>
      <c r="AI244" s="1"/>
      <c r="AJ244" s="1"/>
      <c r="AK244" s="1"/>
      <c r="AL244" s="208"/>
    </row>
    <row r="245" ht="12.75" customHeight="1">
      <c r="A245" s="1"/>
      <c r="B245" s="76"/>
      <c r="C245" s="130"/>
      <c r="D245" s="130"/>
      <c r="E245" s="131"/>
      <c r="F245" s="1"/>
      <c r="G245" s="1"/>
      <c r="H245" s="1"/>
      <c r="I245" s="1"/>
      <c r="J245" s="130"/>
      <c r="K245" s="1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30"/>
      <c r="AB245" s="1"/>
      <c r="AC245" s="130"/>
      <c r="AD245" s="1"/>
      <c r="AE245" s="1"/>
      <c r="AF245" s="1"/>
      <c r="AG245" s="1"/>
      <c r="AH245" s="1"/>
      <c r="AI245" s="1"/>
      <c r="AJ245" s="1"/>
      <c r="AK245" s="1"/>
      <c r="AL245" s="208"/>
    </row>
    <row r="246" ht="12.75" customHeight="1">
      <c r="A246" s="1"/>
      <c r="B246" s="76"/>
      <c r="C246" s="130"/>
      <c r="D246" s="130"/>
      <c r="E246" s="131"/>
      <c r="F246" s="1"/>
      <c r="G246" s="1"/>
      <c r="H246" s="1"/>
      <c r="I246" s="1"/>
      <c r="J246" s="130"/>
      <c r="K246" s="1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30"/>
      <c r="AB246" s="1"/>
      <c r="AC246" s="130"/>
      <c r="AD246" s="1"/>
      <c r="AE246" s="1"/>
      <c r="AF246" s="1"/>
      <c r="AG246" s="1"/>
      <c r="AH246" s="1"/>
      <c r="AI246" s="1"/>
      <c r="AJ246" s="1"/>
      <c r="AK246" s="1"/>
      <c r="AL246" s="208"/>
    </row>
    <row r="247" ht="12.75" customHeight="1">
      <c r="A247" s="1"/>
      <c r="B247" s="76"/>
      <c r="C247" s="130"/>
      <c r="D247" s="130"/>
      <c r="E247" s="131"/>
      <c r="F247" s="1"/>
      <c r="G247" s="1"/>
      <c r="H247" s="1"/>
      <c r="I247" s="1"/>
      <c r="J247" s="130"/>
      <c r="K247" s="1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30"/>
      <c r="AB247" s="1"/>
      <c r="AC247" s="130"/>
      <c r="AD247" s="1"/>
      <c r="AE247" s="1"/>
      <c r="AF247" s="1"/>
      <c r="AG247" s="1"/>
      <c r="AH247" s="1"/>
      <c r="AI247" s="1"/>
      <c r="AJ247" s="1"/>
      <c r="AK247" s="1"/>
      <c r="AL247" s="208"/>
    </row>
    <row r="248" ht="12.75" customHeight="1">
      <c r="A248" s="1"/>
      <c r="B248" s="76"/>
      <c r="C248" s="130"/>
      <c r="D248" s="130"/>
      <c r="E248" s="131"/>
      <c r="F248" s="1"/>
      <c r="G248" s="1"/>
      <c r="H248" s="1"/>
      <c r="I248" s="1"/>
      <c r="J248" s="130"/>
      <c r="K248" s="1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30"/>
      <c r="AB248" s="1"/>
      <c r="AC248" s="130"/>
      <c r="AD248" s="1"/>
      <c r="AE248" s="1"/>
      <c r="AF248" s="1"/>
      <c r="AG248" s="1"/>
      <c r="AH248" s="1"/>
      <c r="AI248" s="1"/>
      <c r="AJ248" s="1"/>
      <c r="AK248" s="1"/>
      <c r="AL248" s="208"/>
    </row>
    <row r="249" ht="12.75" customHeight="1">
      <c r="A249" s="1"/>
      <c r="B249" s="76"/>
      <c r="C249" s="130"/>
      <c r="D249" s="130"/>
      <c r="E249" s="131"/>
      <c r="F249" s="1"/>
      <c r="G249" s="1"/>
      <c r="H249" s="1"/>
      <c r="I249" s="1"/>
      <c r="J249" s="130"/>
      <c r="K249" s="1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30"/>
      <c r="AB249" s="1"/>
      <c r="AC249" s="130"/>
      <c r="AD249" s="1"/>
      <c r="AE249" s="1"/>
      <c r="AF249" s="1"/>
      <c r="AG249" s="1"/>
      <c r="AH249" s="1"/>
      <c r="AI249" s="1"/>
      <c r="AJ249" s="1"/>
      <c r="AK249" s="1"/>
      <c r="AL249" s="208"/>
    </row>
    <row r="250" ht="12.75" customHeight="1">
      <c r="A250" s="1"/>
      <c r="B250" s="76"/>
      <c r="C250" s="130"/>
      <c r="D250" s="130"/>
      <c r="E250" s="131"/>
      <c r="F250" s="1"/>
      <c r="G250" s="1"/>
      <c r="H250" s="1"/>
      <c r="I250" s="1"/>
      <c r="J250" s="130"/>
      <c r="K250" s="1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30"/>
      <c r="AB250" s="1"/>
      <c r="AC250" s="130"/>
      <c r="AD250" s="1"/>
      <c r="AE250" s="1"/>
      <c r="AF250" s="1"/>
      <c r="AG250" s="1"/>
      <c r="AH250" s="1"/>
      <c r="AI250" s="1"/>
      <c r="AJ250" s="1"/>
      <c r="AK250" s="1"/>
      <c r="AL250" s="208"/>
    </row>
    <row r="251" ht="12.75" customHeight="1">
      <c r="A251" s="1"/>
      <c r="B251" s="76"/>
      <c r="C251" s="130"/>
      <c r="D251" s="130"/>
      <c r="E251" s="131"/>
      <c r="F251" s="1"/>
      <c r="G251" s="1"/>
      <c r="H251" s="1"/>
      <c r="I251" s="1"/>
      <c r="J251" s="130"/>
      <c r="K251" s="1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30"/>
      <c r="AB251" s="1"/>
      <c r="AC251" s="130"/>
      <c r="AD251" s="1"/>
      <c r="AE251" s="1"/>
      <c r="AF251" s="1"/>
      <c r="AG251" s="1"/>
      <c r="AH251" s="1"/>
      <c r="AI251" s="1"/>
      <c r="AJ251" s="1"/>
      <c r="AK251" s="1"/>
      <c r="AL251" s="208"/>
    </row>
    <row r="252" ht="12.75" customHeight="1">
      <c r="A252" s="1"/>
      <c r="B252" s="76"/>
      <c r="C252" s="130"/>
      <c r="D252" s="130"/>
      <c r="E252" s="131"/>
      <c r="F252" s="1"/>
      <c r="G252" s="1"/>
      <c r="H252" s="1"/>
      <c r="I252" s="1"/>
      <c r="J252" s="130"/>
      <c r="K252" s="1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30"/>
      <c r="AB252" s="1"/>
      <c r="AC252" s="130"/>
      <c r="AD252" s="1"/>
      <c r="AE252" s="1"/>
      <c r="AF252" s="1"/>
      <c r="AG252" s="1"/>
      <c r="AH252" s="1"/>
      <c r="AI252" s="1"/>
      <c r="AJ252" s="1"/>
      <c r="AK252" s="1"/>
      <c r="AL252" s="208"/>
    </row>
    <row r="253" ht="12.75" customHeight="1">
      <c r="A253" s="1"/>
      <c r="B253" s="76"/>
      <c r="C253" s="130"/>
      <c r="D253" s="130"/>
      <c r="E253" s="131"/>
      <c r="F253" s="1"/>
      <c r="G253" s="1"/>
      <c r="H253" s="1"/>
      <c r="I253" s="1"/>
      <c r="J253" s="130"/>
      <c r="K253" s="1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30"/>
      <c r="AB253" s="1"/>
      <c r="AC253" s="130"/>
      <c r="AD253" s="1"/>
      <c r="AE253" s="1"/>
      <c r="AF253" s="1"/>
      <c r="AG253" s="1"/>
      <c r="AH253" s="1"/>
      <c r="AI253" s="1"/>
      <c r="AJ253" s="1"/>
      <c r="AK253" s="1"/>
      <c r="AL253" s="208"/>
    </row>
    <row r="254" ht="12.75" customHeight="1">
      <c r="A254" s="1"/>
      <c r="B254" s="76"/>
      <c r="C254" s="130"/>
      <c r="D254" s="130"/>
      <c r="E254" s="131"/>
      <c r="F254" s="1"/>
      <c r="G254" s="1"/>
      <c r="H254" s="1"/>
      <c r="I254" s="1"/>
      <c r="J254" s="130"/>
      <c r="K254" s="1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30"/>
      <c r="AB254" s="1"/>
      <c r="AC254" s="130"/>
      <c r="AD254" s="1"/>
      <c r="AE254" s="1"/>
      <c r="AF254" s="1"/>
      <c r="AG254" s="1"/>
      <c r="AH254" s="1"/>
      <c r="AI254" s="1"/>
      <c r="AJ254" s="1"/>
      <c r="AK254" s="1"/>
      <c r="AL254" s="208"/>
    </row>
    <row r="255" ht="12.75" customHeight="1">
      <c r="A255" s="1"/>
      <c r="B255" s="76"/>
      <c r="C255" s="130"/>
      <c r="D255" s="130"/>
      <c r="E255" s="131"/>
      <c r="F255" s="1"/>
      <c r="G255" s="1"/>
      <c r="H255" s="1"/>
      <c r="I255" s="1"/>
      <c r="J255" s="130"/>
      <c r="K255" s="1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30"/>
      <c r="AB255" s="1"/>
      <c r="AC255" s="130"/>
      <c r="AD255" s="1"/>
      <c r="AE255" s="1"/>
      <c r="AF255" s="1"/>
      <c r="AG255" s="1"/>
      <c r="AH255" s="1"/>
      <c r="AI255" s="1"/>
      <c r="AJ255" s="1"/>
      <c r="AK255" s="1"/>
      <c r="AL255" s="208"/>
    </row>
    <row r="256" ht="12.75" customHeight="1">
      <c r="A256" s="1"/>
      <c r="B256" s="76"/>
      <c r="C256" s="130"/>
      <c r="D256" s="130"/>
      <c r="E256" s="131"/>
      <c r="F256" s="1"/>
      <c r="G256" s="1"/>
      <c r="H256" s="1"/>
      <c r="I256" s="1"/>
      <c r="J256" s="130"/>
      <c r="K256" s="1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30"/>
      <c r="AB256" s="1"/>
      <c r="AC256" s="130"/>
      <c r="AD256" s="1"/>
      <c r="AE256" s="1"/>
      <c r="AF256" s="1"/>
      <c r="AG256" s="1"/>
      <c r="AH256" s="1"/>
      <c r="AI256" s="1"/>
      <c r="AJ256" s="1"/>
      <c r="AK256" s="1"/>
      <c r="AL256" s="208"/>
    </row>
    <row r="257" ht="12.75" customHeight="1">
      <c r="A257" s="1"/>
      <c r="B257" s="76"/>
      <c r="C257" s="130"/>
      <c r="D257" s="130"/>
      <c r="E257" s="131"/>
      <c r="F257" s="1"/>
      <c r="G257" s="1"/>
      <c r="H257" s="1"/>
      <c r="I257" s="1"/>
      <c r="J257" s="130"/>
      <c r="K257" s="1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30"/>
      <c r="AB257" s="1"/>
      <c r="AC257" s="130"/>
      <c r="AD257" s="1"/>
      <c r="AE257" s="1"/>
      <c r="AF257" s="1"/>
      <c r="AG257" s="1"/>
      <c r="AH257" s="1"/>
      <c r="AI257" s="1"/>
      <c r="AJ257" s="1"/>
      <c r="AK257" s="1"/>
      <c r="AL257" s="208"/>
    </row>
    <row r="258" ht="12.75" customHeight="1">
      <c r="A258" s="1"/>
      <c r="B258" s="76"/>
      <c r="C258" s="130"/>
      <c r="D258" s="130"/>
      <c r="E258" s="131"/>
      <c r="F258" s="1"/>
      <c r="G258" s="1"/>
      <c r="H258" s="1"/>
      <c r="I258" s="1"/>
      <c r="J258" s="130"/>
      <c r="K258" s="1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30"/>
      <c r="AB258" s="1"/>
      <c r="AC258" s="130"/>
      <c r="AD258" s="1"/>
      <c r="AE258" s="1"/>
      <c r="AF258" s="1"/>
      <c r="AG258" s="1"/>
      <c r="AH258" s="1"/>
      <c r="AI258" s="1"/>
      <c r="AJ258" s="1"/>
      <c r="AK258" s="1"/>
      <c r="AL258" s="208"/>
    </row>
    <row r="259" ht="12.75" customHeight="1">
      <c r="A259" s="1"/>
      <c r="B259" s="76"/>
      <c r="C259" s="130"/>
      <c r="D259" s="130"/>
      <c r="E259" s="131"/>
      <c r="F259" s="1"/>
      <c r="G259" s="1"/>
      <c r="H259" s="1"/>
      <c r="I259" s="1"/>
      <c r="J259" s="130"/>
      <c r="K259" s="1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30"/>
      <c r="AB259" s="1"/>
      <c r="AC259" s="130"/>
      <c r="AD259" s="1"/>
      <c r="AE259" s="1"/>
      <c r="AF259" s="1"/>
      <c r="AG259" s="1"/>
      <c r="AH259" s="1"/>
      <c r="AI259" s="1"/>
      <c r="AJ259" s="1"/>
      <c r="AK259" s="1"/>
      <c r="AL259" s="208"/>
    </row>
    <row r="260" ht="12.75" customHeight="1">
      <c r="A260" s="1"/>
      <c r="B260" s="76"/>
      <c r="C260" s="130"/>
      <c r="D260" s="130"/>
      <c r="E260" s="131"/>
      <c r="F260" s="1"/>
      <c r="G260" s="1"/>
      <c r="H260" s="1"/>
      <c r="I260" s="1"/>
      <c r="J260" s="130"/>
      <c r="K260" s="1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30"/>
      <c r="AB260" s="1"/>
      <c r="AC260" s="130"/>
      <c r="AD260" s="1"/>
      <c r="AE260" s="1"/>
      <c r="AF260" s="1"/>
      <c r="AG260" s="1"/>
      <c r="AH260" s="1"/>
      <c r="AI260" s="1"/>
      <c r="AJ260" s="1"/>
      <c r="AK260" s="1"/>
      <c r="AL260" s="208"/>
    </row>
    <row r="261" ht="12.75" customHeight="1">
      <c r="A261" s="1"/>
      <c r="B261" s="76"/>
      <c r="C261" s="130"/>
      <c r="D261" s="130"/>
      <c r="E261" s="131"/>
      <c r="F261" s="1"/>
      <c r="G261" s="1"/>
      <c r="H261" s="1"/>
      <c r="I261" s="1"/>
      <c r="J261" s="130"/>
      <c r="K261" s="1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30"/>
      <c r="AB261" s="1"/>
      <c r="AC261" s="130"/>
      <c r="AD261" s="1"/>
      <c r="AE261" s="1"/>
      <c r="AF261" s="1"/>
      <c r="AG261" s="1"/>
      <c r="AH261" s="1"/>
      <c r="AI261" s="1"/>
      <c r="AJ261" s="1"/>
      <c r="AK261" s="1"/>
      <c r="AL261" s="208"/>
    </row>
    <row r="262" ht="12.75" customHeight="1">
      <c r="A262" s="1"/>
      <c r="B262" s="76"/>
      <c r="C262" s="130"/>
      <c r="D262" s="130"/>
      <c r="E262" s="131"/>
      <c r="F262" s="1"/>
      <c r="G262" s="1"/>
      <c r="H262" s="1"/>
      <c r="I262" s="1"/>
      <c r="J262" s="130"/>
      <c r="K262" s="1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30"/>
      <c r="AB262" s="1"/>
      <c r="AC262" s="130"/>
      <c r="AD262" s="1"/>
      <c r="AE262" s="1"/>
      <c r="AF262" s="1"/>
      <c r="AG262" s="1"/>
      <c r="AH262" s="1"/>
      <c r="AI262" s="1"/>
      <c r="AJ262" s="1"/>
      <c r="AK262" s="1"/>
      <c r="AL262" s="208"/>
    </row>
    <row r="263" ht="12.75" customHeight="1">
      <c r="A263" s="1"/>
      <c r="B263" s="76"/>
      <c r="C263" s="130"/>
      <c r="D263" s="130"/>
      <c r="E263" s="131"/>
      <c r="F263" s="1"/>
      <c r="G263" s="1"/>
      <c r="H263" s="1"/>
      <c r="I263" s="1"/>
      <c r="J263" s="130"/>
      <c r="K263" s="1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30"/>
      <c r="AB263" s="1"/>
      <c r="AC263" s="130"/>
      <c r="AD263" s="1"/>
      <c r="AE263" s="1"/>
      <c r="AF263" s="1"/>
      <c r="AG263" s="1"/>
      <c r="AH263" s="1"/>
      <c r="AI263" s="1"/>
      <c r="AJ263" s="1"/>
      <c r="AK263" s="1"/>
      <c r="AL263" s="208"/>
    </row>
    <row r="264" ht="12.75" customHeight="1">
      <c r="A264" s="1"/>
      <c r="B264" s="76"/>
      <c r="C264" s="130"/>
      <c r="D264" s="130"/>
      <c r="E264" s="131"/>
      <c r="F264" s="1"/>
      <c r="G264" s="1"/>
      <c r="H264" s="1"/>
      <c r="I264" s="1"/>
      <c r="J264" s="130"/>
      <c r="K264" s="1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30"/>
      <c r="AB264" s="1"/>
      <c r="AC264" s="130"/>
      <c r="AD264" s="1"/>
      <c r="AE264" s="1"/>
      <c r="AF264" s="1"/>
      <c r="AG264" s="1"/>
      <c r="AH264" s="1"/>
      <c r="AI264" s="1"/>
      <c r="AJ264" s="1"/>
      <c r="AK264" s="1"/>
      <c r="AL264" s="208"/>
    </row>
    <row r="265" ht="12.75" customHeight="1">
      <c r="A265" s="1"/>
      <c r="B265" s="76"/>
      <c r="C265" s="130"/>
      <c r="D265" s="130"/>
      <c r="E265" s="131"/>
      <c r="F265" s="1"/>
      <c r="G265" s="1"/>
      <c r="H265" s="1"/>
      <c r="I265" s="1"/>
      <c r="J265" s="130"/>
      <c r="K265" s="1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30"/>
      <c r="AB265" s="1"/>
      <c r="AC265" s="130"/>
      <c r="AD265" s="1"/>
      <c r="AE265" s="1"/>
      <c r="AF265" s="1"/>
      <c r="AG265" s="1"/>
      <c r="AH265" s="1"/>
      <c r="AI265" s="1"/>
      <c r="AJ265" s="1"/>
      <c r="AK265" s="1"/>
      <c r="AL265" s="208"/>
    </row>
    <row r="266" ht="12.75" customHeight="1">
      <c r="A266" s="1"/>
      <c r="B266" s="76"/>
      <c r="C266" s="130"/>
      <c r="D266" s="130"/>
      <c r="E266" s="131"/>
      <c r="F266" s="1"/>
      <c r="G266" s="1"/>
      <c r="H266" s="1"/>
      <c r="I266" s="1"/>
      <c r="J266" s="130"/>
      <c r="K266" s="1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30"/>
      <c r="AB266" s="1"/>
      <c r="AC266" s="130"/>
      <c r="AD266" s="1"/>
      <c r="AE266" s="1"/>
      <c r="AF266" s="1"/>
      <c r="AG266" s="1"/>
      <c r="AH266" s="1"/>
      <c r="AI266" s="1"/>
      <c r="AJ266" s="1"/>
      <c r="AK266" s="1"/>
      <c r="AL266" s="208"/>
    </row>
    <row r="267" ht="12.75" customHeight="1">
      <c r="A267" s="1"/>
      <c r="B267" s="76"/>
      <c r="C267" s="130"/>
      <c r="D267" s="130"/>
      <c r="E267" s="131"/>
      <c r="F267" s="1"/>
      <c r="G267" s="1"/>
      <c r="H267" s="1"/>
      <c r="I267" s="1"/>
      <c r="J267" s="130"/>
      <c r="K267" s="1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30"/>
      <c r="AB267" s="1"/>
      <c r="AC267" s="130"/>
      <c r="AD267" s="1"/>
      <c r="AE267" s="1"/>
      <c r="AF267" s="1"/>
      <c r="AG267" s="1"/>
      <c r="AH267" s="1"/>
      <c r="AI267" s="1"/>
      <c r="AJ267" s="1"/>
      <c r="AK267" s="1"/>
      <c r="AL267" s="208"/>
    </row>
    <row r="268" ht="12.75" customHeight="1">
      <c r="A268" s="1"/>
      <c r="B268" s="76"/>
      <c r="C268" s="130"/>
      <c r="D268" s="130"/>
      <c r="E268" s="131"/>
      <c r="F268" s="1"/>
      <c r="G268" s="1"/>
      <c r="H268" s="1"/>
      <c r="I268" s="1"/>
      <c r="J268" s="130"/>
      <c r="K268" s="1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30"/>
      <c r="AB268" s="1"/>
      <c r="AC268" s="130"/>
      <c r="AD268" s="1"/>
      <c r="AE268" s="1"/>
      <c r="AF268" s="1"/>
      <c r="AG268" s="1"/>
      <c r="AH268" s="1"/>
      <c r="AI268" s="1"/>
      <c r="AJ268" s="1"/>
      <c r="AK268" s="1"/>
      <c r="AL268" s="208"/>
    </row>
    <row r="269" ht="12.75" customHeight="1">
      <c r="A269" s="1"/>
      <c r="B269" s="76"/>
      <c r="C269" s="130"/>
      <c r="D269" s="130"/>
      <c r="E269" s="131"/>
      <c r="F269" s="1"/>
      <c r="G269" s="1"/>
      <c r="H269" s="1"/>
      <c r="I269" s="1"/>
      <c r="J269" s="130"/>
      <c r="K269" s="1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30"/>
      <c r="AB269" s="1"/>
      <c r="AC269" s="130"/>
      <c r="AD269" s="1"/>
      <c r="AE269" s="1"/>
      <c r="AF269" s="1"/>
      <c r="AG269" s="1"/>
      <c r="AH269" s="1"/>
      <c r="AI269" s="1"/>
      <c r="AJ269" s="1"/>
      <c r="AK269" s="1"/>
      <c r="AL269" s="208"/>
    </row>
    <row r="270" ht="12.75" customHeight="1">
      <c r="A270" s="1"/>
      <c r="B270" s="76"/>
      <c r="C270" s="130"/>
      <c r="D270" s="130"/>
      <c r="E270" s="131"/>
      <c r="F270" s="1"/>
      <c r="G270" s="1"/>
      <c r="H270" s="1"/>
      <c r="I270" s="1"/>
      <c r="J270" s="130"/>
      <c r="K270" s="1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30"/>
      <c r="AB270" s="1"/>
      <c r="AC270" s="130"/>
      <c r="AD270" s="1"/>
      <c r="AE270" s="1"/>
      <c r="AF270" s="1"/>
      <c r="AG270" s="1"/>
      <c r="AH270" s="1"/>
      <c r="AI270" s="1"/>
      <c r="AJ270" s="1"/>
      <c r="AK270" s="1"/>
      <c r="AL270" s="208"/>
    </row>
    <row r="271" ht="12.75" customHeight="1">
      <c r="A271" s="1"/>
      <c r="B271" s="76"/>
      <c r="C271" s="130"/>
      <c r="D271" s="130"/>
      <c r="E271" s="131"/>
      <c r="F271" s="1"/>
      <c r="G271" s="1"/>
      <c r="H271" s="1"/>
      <c r="I271" s="1"/>
      <c r="J271" s="130"/>
      <c r="K271" s="1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30"/>
      <c r="AB271" s="1"/>
      <c r="AC271" s="130"/>
      <c r="AD271" s="1"/>
      <c r="AE271" s="1"/>
      <c r="AF271" s="1"/>
      <c r="AG271" s="1"/>
      <c r="AH271" s="1"/>
      <c r="AI271" s="1"/>
      <c r="AJ271" s="1"/>
      <c r="AK271" s="1"/>
      <c r="AL271" s="208"/>
    </row>
    <row r="272" ht="12.75" customHeight="1">
      <c r="A272" s="1"/>
      <c r="B272" s="76"/>
      <c r="C272" s="130"/>
      <c r="D272" s="130"/>
      <c r="E272" s="131"/>
      <c r="F272" s="1"/>
      <c r="G272" s="1"/>
      <c r="H272" s="1"/>
      <c r="I272" s="1"/>
      <c r="J272" s="130"/>
      <c r="K272" s="1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30"/>
      <c r="AB272" s="1"/>
      <c r="AC272" s="130"/>
      <c r="AD272" s="1"/>
      <c r="AE272" s="1"/>
      <c r="AF272" s="1"/>
      <c r="AG272" s="1"/>
      <c r="AH272" s="1"/>
      <c r="AI272" s="1"/>
      <c r="AJ272" s="1"/>
      <c r="AK272" s="1"/>
      <c r="AL272" s="208"/>
    </row>
    <row r="273" ht="12.75" customHeight="1">
      <c r="A273" s="1"/>
      <c r="B273" s="76"/>
      <c r="C273" s="130"/>
      <c r="D273" s="130"/>
      <c r="E273" s="131"/>
      <c r="F273" s="1"/>
      <c r="G273" s="1"/>
      <c r="H273" s="1"/>
      <c r="I273" s="1"/>
      <c r="J273" s="130"/>
      <c r="K273" s="1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30"/>
      <c r="AB273" s="1"/>
      <c r="AC273" s="130"/>
      <c r="AD273" s="1"/>
      <c r="AE273" s="1"/>
      <c r="AF273" s="1"/>
      <c r="AG273" s="1"/>
      <c r="AH273" s="1"/>
      <c r="AI273" s="1"/>
      <c r="AJ273" s="1"/>
      <c r="AK273" s="1"/>
      <c r="AL273" s="208"/>
    </row>
    <row r="274" ht="12.75" customHeight="1">
      <c r="A274" s="1"/>
      <c r="B274" s="76"/>
      <c r="C274" s="130"/>
      <c r="D274" s="130"/>
      <c r="E274" s="131"/>
      <c r="F274" s="1"/>
      <c r="G274" s="1"/>
      <c r="H274" s="1"/>
      <c r="I274" s="1"/>
      <c r="J274" s="130"/>
      <c r="K274" s="1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30"/>
      <c r="AB274" s="1"/>
      <c r="AC274" s="130"/>
      <c r="AD274" s="1"/>
      <c r="AE274" s="1"/>
      <c r="AF274" s="1"/>
      <c r="AG274" s="1"/>
      <c r="AH274" s="1"/>
      <c r="AI274" s="1"/>
      <c r="AJ274" s="1"/>
      <c r="AK274" s="1"/>
      <c r="AL274" s="208"/>
    </row>
    <row r="275" ht="12.75" customHeight="1">
      <c r="A275" s="1"/>
      <c r="B275" s="76"/>
      <c r="C275" s="130"/>
      <c r="D275" s="130"/>
      <c r="E275" s="131"/>
      <c r="F275" s="1"/>
      <c r="G275" s="1"/>
      <c r="H275" s="1"/>
      <c r="I275" s="1"/>
      <c r="J275" s="130"/>
      <c r="K275" s="1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30"/>
      <c r="AB275" s="1"/>
      <c r="AC275" s="130"/>
      <c r="AD275" s="1"/>
      <c r="AE275" s="1"/>
      <c r="AF275" s="1"/>
      <c r="AG275" s="1"/>
      <c r="AH275" s="1"/>
      <c r="AI275" s="1"/>
      <c r="AJ275" s="1"/>
      <c r="AK275" s="1"/>
      <c r="AL275" s="208"/>
    </row>
    <row r="276" ht="12.75" customHeight="1">
      <c r="A276" s="1"/>
      <c r="B276" s="76"/>
      <c r="C276" s="130"/>
      <c r="D276" s="130"/>
      <c r="E276" s="131"/>
      <c r="F276" s="1"/>
      <c r="G276" s="1"/>
      <c r="H276" s="1"/>
      <c r="I276" s="1"/>
      <c r="J276" s="130"/>
      <c r="K276" s="1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30"/>
      <c r="AB276" s="1"/>
      <c r="AC276" s="130"/>
      <c r="AD276" s="1"/>
      <c r="AE276" s="1"/>
      <c r="AF276" s="1"/>
      <c r="AG276" s="1"/>
      <c r="AH276" s="1"/>
      <c r="AI276" s="1"/>
      <c r="AJ276" s="1"/>
      <c r="AK276" s="1"/>
      <c r="AL276" s="208"/>
    </row>
    <row r="277" ht="12.75" customHeight="1">
      <c r="A277" s="1"/>
      <c r="B277" s="76"/>
      <c r="C277" s="130"/>
      <c r="D277" s="130"/>
      <c r="E277" s="131"/>
      <c r="F277" s="1"/>
      <c r="G277" s="1"/>
      <c r="H277" s="1"/>
      <c r="I277" s="1"/>
      <c r="J277" s="130"/>
      <c r="K277" s="1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30"/>
      <c r="AB277" s="1"/>
      <c r="AC277" s="130"/>
      <c r="AD277" s="1"/>
      <c r="AE277" s="1"/>
      <c r="AF277" s="1"/>
      <c r="AG277" s="1"/>
      <c r="AH277" s="1"/>
      <c r="AI277" s="1"/>
      <c r="AJ277" s="1"/>
      <c r="AK277" s="1"/>
      <c r="AL277" s="208"/>
    </row>
    <row r="278" ht="12.75" customHeight="1">
      <c r="A278" s="1"/>
      <c r="B278" s="76"/>
      <c r="C278" s="130"/>
      <c r="D278" s="130"/>
      <c r="E278" s="131"/>
      <c r="F278" s="1"/>
      <c r="G278" s="1"/>
      <c r="H278" s="1"/>
      <c r="I278" s="1"/>
      <c r="J278" s="130"/>
      <c r="K278" s="1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30"/>
      <c r="AB278" s="1"/>
      <c r="AC278" s="130"/>
      <c r="AD278" s="1"/>
      <c r="AE278" s="1"/>
      <c r="AF278" s="1"/>
      <c r="AG278" s="1"/>
      <c r="AH278" s="1"/>
      <c r="AI278" s="1"/>
      <c r="AJ278" s="1"/>
      <c r="AK278" s="1"/>
      <c r="AL278" s="208"/>
    </row>
    <row r="279" ht="12.75" customHeight="1">
      <c r="A279" s="1"/>
      <c r="B279" s="76"/>
      <c r="C279" s="130"/>
      <c r="D279" s="130"/>
      <c r="E279" s="131"/>
      <c r="F279" s="1"/>
      <c r="G279" s="1"/>
      <c r="H279" s="1"/>
      <c r="I279" s="1"/>
      <c r="J279" s="130"/>
      <c r="K279" s="1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30"/>
      <c r="AB279" s="1"/>
      <c r="AC279" s="130"/>
      <c r="AD279" s="1"/>
      <c r="AE279" s="1"/>
      <c r="AF279" s="1"/>
      <c r="AG279" s="1"/>
      <c r="AH279" s="1"/>
      <c r="AI279" s="1"/>
      <c r="AJ279" s="1"/>
      <c r="AK279" s="1"/>
      <c r="AL279" s="208"/>
    </row>
    <row r="280" ht="12.75" customHeight="1">
      <c r="A280" s="1"/>
      <c r="B280" s="76"/>
      <c r="C280" s="130"/>
      <c r="D280" s="130"/>
      <c r="E280" s="131"/>
      <c r="F280" s="1"/>
      <c r="G280" s="1"/>
      <c r="H280" s="1"/>
      <c r="I280" s="1"/>
      <c r="J280" s="130"/>
      <c r="K280" s="1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30"/>
      <c r="AB280" s="1"/>
      <c r="AC280" s="130"/>
      <c r="AD280" s="1"/>
      <c r="AE280" s="1"/>
      <c r="AF280" s="1"/>
      <c r="AG280" s="1"/>
      <c r="AH280" s="1"/>
      <c r="AI280" s="1"/>
      <c r="AJ280" s="1"/>
      <c r="AK280" s="1"/>
      <c r="AL280" s="208"/>
    </row>
    <row r="281" ht="12.75" customHeight="1">
      <c r="A281" s="1"/>
      <c r="B281" s="76"/>
      <c r="C281" s="130"/>
      <c r="D281" s="130"/>
      <c r="E281" s="131"/>
      <c r="F281" s="1"/>
      <c r="G281" s="1"/>
      <c r="H281" s="1"/>
      <c r="I281" s="1"/>
      <c r="J281" s="130"/>
      <c r="K281" s="1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30"/>
      <c r="AB281" s="1"/>
      <c r="AC281" s="130"/>
      <c r="AD281" s="1"/>
      <c r="AE281" s="1"/>
      <c r="AF281" s="1"/>
      <c r="AG281" s="1"/>
      <c r="AH281" s="1"/>
      <c r="AI281" s="1"/>
      <c r="AJ281" s="1"/>
      <c r="AK281" s="1"/>
      <c r="AL281" s="208"/>
    </row>
    <row r="282" ht="12.75" customHeight="1">
      <c r="A282" s="1"/>
      <c r="B282" s="76"/>
      <c r="C282" s="130"/>
      <c r="D282" s="130"/>
      <c r="E282" s="131"/>
      <c r="F282" s="1"/>
      <c r="G282" s="1"/>
      <c r="H282" s="1"/>
      <c r="I282" s="1"/>
      <c r="J282" s="130"/>
      <c r="K282" s="1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30"/>
      <c r="AB282" s="1"/>
      <c r="AC282" s="130"/>
      <c r="AD282" s="1"/>
      <c r="AE282" s="1"/>
      <c r="AF282" s="1"/>
      <c r="AG282" s="1"/>
      <c r="AH282" s="1"/>
      <c r="AI282" s="1"/>
      <c r="AJ282" s="1"/>
      <c r="AK282" s="1"/>
      <c r="AL282" s="208"/>
    </row>
    <row r="283" ht="12.75" customHeight="1">
      <c r="A283" s="1"/>
      <c r="B283" s="76"/>
      <c r="C283" s="130"/>
      <c r="D283" s="130"/>
      <c r="E283" s="131"/>
      <c r="F283" s="1"/>
      <c r="G283" s="1"/>
      <c r="H283" s="1"/>
      <c r="I283" s="1"/>
      <c r="J283" s="130"/>
      <c r="K283" s="1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30"/>
      <c r="AB283" s="1"/>
      <c r="AC283" s="130"/>
      <c r="AD283" s="1"/>
      <c r="AE283" s="1"/>
      <c r="AF283" s="1"/>
      <c r="AG283" s="1"/>
      <c r="AH283" s="1"/>
      <c r="AI283" s="1"/>
      <c r="AJ283" s="1"/>
      <c r="AK283" s="1"/>
      <c r="AL283" s="208"/>
    </row>
    <row r="284" ht="12.75" customHeight="1">
      <c r="A284" s="1"/>
      <c r="B284" s="76"/>
      <c r="C284" s="130"/>
      <c r="D284" s="130"/>
      <c r="E284" s="131"/>
      <c r="F284" s="1"/>
      <c r="G284" s="1"/>
      <c r="H284" s="1"/>
      <c r="I284" s="1"/>
      <c r="J284" s="130"/>
      <c r="K284" s="1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30"/>
      <c r="AB284" s="1"/>
      <c r="AC284" s="130"/>
      <c r="AD284" s="1"/>
      <c r="AE284" s="1"/>
      <c r="AF284" s="1"/>
      <c r="AG284" s="1"/>
      <c r="AH284" s="1"/>
      <c r="AI284" s="1"/>
      <c r="AJ284" s="1"/>
      <c r="AK284" s="1"/>
      <c r="AL284" s="208"/>
    </row>
    <row r="285" ht="12.75" customHeight="1">
      <c r="A285" s="1"/>
      <c r="B285" s="76"/>
      <c r="C285" s="130"/>
      <c r="D285" s="130"/>
      <c r="E285" s="131"/>
      <c r="F285" s="1"/>
      <c r="G285" s="1"/>
      <c r="H285" s="1"/>
      <c r="I285" s="1"/>
      <c r="J285" s="130"/>
      <c r="K285" s="1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30"/>
      <c r="AB285" s="1"/>
      <c r="AC285" s="130"/>
      <c r="AD285" s="1"/>
      <c r="AE285" s="1"/>
      <c r="AF285" s="1"/>
      <c r="AG285" s="1"/>
      <c r="AH285" s="1"/>
      <c r="AI285" s="1"/>
      <c r="AJ285" s="1"/>
      <c r="AK285" s="1"/>
      <c r="AL285" s="208"/>
    </row>
    <row r="286" ht="12.75" customHeight="1">
      <c r="A286" s="1"/>
      <c r="B286" s="76"/>
      <c r="C286" s="130"/>
      <c r="D286" s="130"/>
      <c r="E286" s="131"/>
      <c r="F286" s="1"/>
      <c r="G286" s="1"/>
      <c r="H286" s="1"/>
      <c r="I286" s="1"/>
      <c r="J286" s="130"/>
      <c r="K286" s="1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30"/>
      <c r="AB286" s="1"/>
      <c r="AC286" s="130"/>
      <c r="AD286" s="1"/>
      <c r="AE286" s="1"/>
      <c r="AF286" s="1"/>
      <c r="AG286" s="1"/>
      <c r="AH286" s="1"/>
      <c r="AI286" s="1"/>
      <c r="AJ286" s="1"/>
      <c r="AK286" s="1"/>
      <c r="AL286" s="208"/>
    </row>
    <row r="287" ht="12.75" customHeight="1">
      <c r="A287" s="1"/>
      <c r="B287" s="76"/>
      <c r="C287" s="130"/>
      <c r="D287" s="130"/>
      <c r="E287" s="131"/>
      <c r="F287" s="1"/>
      <c r="G287" s="1"/>
      <c r="H287" s="1"/>
      <c r="I287" s="1"/>
      <c r="J287" s="130"/>
      <c r="K287" s="1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30"/>
      <c r="AB287" s="1"/>
      <c r="AC287" s="130"/>
      <c r="AD287" s="1"/>
      <c r="AE287" s="1"/>
      <c r="AF287" s="1"/>
      <c r="AG287" s="1"/>
      <c r="AH287" s="1"/>
      <c r="AI287" s="1"/>
      <c r="AJ287" s="1"/>
      <c r="AK287" s="1"/>
      <c r="AL287" s="208"/>
    </row>
    <row r="288" ht="12.75" customHeight="1">
      <c r="A288" s="1"/>
      <c r="B288" s="76"/>
      <c r="C288" s="130"/>
      <c r="D288" s="130"/>
      <c r="E288" s="131"/>
      <c r="F288" s="1"/>
      <c r="G288" s="1"/>
      <c r="H288" s="1"/>
      <c r="I288" s="1"/>
      <c r="J288" s="130"/>
      <c r="K288" s="1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30"/>
      <c r="AB288" s="1"/>
      <c r="AC288" s="130"/>
      <c r="AD288" s="1"/>
      <c r="AE288" s="1"/>
      <c r="AF288" s="1"/>
      <c r="AG288" s="1"/>
      <c r="AH288" s="1"/>
      <c r="AI288" s="1"/>
      <c r="AJ288" s="1"/>
      <c r="AK288" s="1"/>
      <c r="AL288" s="208"/>
    </row>
    <row r="289" ht="12.75" customHeight="1">
      <c r="A289" s="1"/>
      <c r="B289" s="76"/>
      <c r="C289" s="130"/>
      <c r="D289" s="130"/>
      <c r="E289" s="131"/>
      <c r="F289" s="1"/>
      <c r="G289" s="1"/>
      <c r="H289" s="1"/>
      <c r="I289" s="1"/>
      <c r="J289" s="130"/>
      <c r="K289" s="1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30"/>
      <c r="AB289" s="1"/>
      <c r="AC289" s="130"/>
      <c r="AD289" s="1"/>
      <c r="AE289" s="1"/>
      <c r="AF289" s="1"/>
      <c r="AG289" s="1"/>
      <c r="AH289" s="1"/>
      <c r="AI289" s="1"/>
      <c r="AJ289" s="1"/>
      <c r="AK289" s="1"/>
      <c r="AL289" s="208"/>
    </row>
    <row r="290" ht="12.75" customHeight="1">
      <c r="A290" s="1"/>
      <c r="B290" s="76"/>
      <c r="C290" s="130"/>
      <c r="D290" s="130"/>
      <c r="E290" s="131"/>
      <c r="F290" s="1"/>
      <c r="G290" s="1"/>
      <c r="H290" s="1"/>
      <c r="I290" s="1"/>
      <c r="J290" s="130"/>
      <c r="K290" s="1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30"/>
      <c r="AB290" s="1"/>
      <c r="AC290" s="130"/>
      <c r="AD290" s="1"/>
      <c r="AE290" s="1"/>
      <c r="AF290" s="1"/>
      <c r="AG290" s="1"/>
      <c r="AH290" s="1"/>
      <c r="AI290" s="1"/>
      <c r="AJ290" s="1"/>
      <c r="AK290" s="1"/>
      <c r="AL290" s="208"/>
    </row>
    <row r="291" ht="12.75" customHeight="1">
      <c r="A291" s="1"/>
      <c r="B291" s="76"/>
      <c r="C291" s="130"/>
      <c r="D291" s="130"/>
      <c r="E291" s="131"/>
      <c r="F291" s="1"/>
      <c r="G291" s="1"/>
      <c r="H291" s="1"/>
      <c r="I291" s="1"/>
      <c r="J291" s="130"/>
      <c r="K291" s="1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30"/>
      <c r="AB291" s="1"/>
      <c r="AC291" s="130"/>
      <c r="AD291" s="1"/>
      <c r="AE291" s="1"/>
      <c r="AF291" s="1"/>
      <c r="AG291" s="1"/>
      <c r="AH291" s="1"/>
      <c r="AI291" s="1"/>
      <c r="AJ291" s="1"/>
      <c r="AK291" s="1"/>
      <c r="AL291" s="208"/>
    </row>
    <row r="292" ht="12.75" customHeight="1">
      <c r="A292" s="1"/>
      <c r="B292" s="76"/>
      <c r="C292" s="130"/>
      <c r="D292" s="130"/>
      <c r="E292" s="131"/>
      <c r="F292" s="1"/>
      <c r="G292" s="1"/>
      <c r="H292" s="1"/>
      <c r="I292" s="1"/>
      <c r="J292" s="130"/>
      <c r="K292" s="1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30"/>
      <c r="AB292" s="1"/>
      <c r="AC292" s="130"/>
      <c r="AD292" s="1"/>
      <c r="AE292" s="1"/>
      <c r="AF292" s="1"/>
      <c r="AG292" s="1"/>
      <c r="AH292" s="1"/>
      <c r="AI292" s="1"/>
      <c r="AJ292" s="1"/>
      <c r="AK292" s="1"/>
      <c r="AL292" s="208"/>
    </row>
    <row r="293" ht="12.75" customHeight="1">
      <c r="A293" s="1"/>
      <c r="B293" s="76"/>
      <c r="C293" s="130"/>
      <c r="D293" s="130"/>
      <c r="E293" s="131"/>
      <c r="F293" s="1"/>
      <c r="G293" s="1"/>
      <c r="H293" s="1"/>
      <c r="I293" s="1"/>
      <c r="J293" s="130"/>
      <c r="K293" s="1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30"/>
      <c r="AB293" s="1"/>
      <c r="AC293" s="130"/>
      <c r="AD293" s="1"/>
      <c r="AE293" s="1"/>
      <c r="AF293" s="1"/>
      <c r="AG293" s="1"/>
      <c r="AH293" s="1"/>
      <c r="AI293" s="1"/>
      <c r="AJ293" s="1"/>
      <c r="AK293" s="1"/>
      <c r="AL293" s="208"/>
    </row>
    <row r="294" ht="12.75" customHeight="1">
      <c r="A294" s="1"/>
      <c r="B294" s="76"/>
      <c r="C294" s="130"/>
      <c r="D294" s="130"/>
      <c r="E294" s="131"/>
      <c r="F294" s="1"/>
      <c r="G294" s="1"/>
      <c r="H294" s="1"/>
      <c r="I294" s="1"/>
      <c r="J294" s="130"/>
      <c r="K294" s="1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30"/>
      <c r="AB294" s="1"/>
      <c r="AC294" s="130"/>
      <c r="AD294" s="1"/>
      <c r="AE294" s="1"/>
      <c r="AF294" s="1"/>
      <c r="AG294" s="1"/>
      <c r="AH294" s="1"/>
      <c r="AI294" s="1"/>
      <c r="AJ294" s="1"/>
      <c r="AK294" s="1"/>
      <c r="AL294" s="208"/>
    </row>
    <row r="295" ht="12.75" customHeight="1">
      <c r="A295" s="1"/>
      <c r="B295" s="76"/>
      <c r="C295" s="130"/>
      <c r="D295" s="130"/>
      <c r="E295" s="131"/>
      <c r="F295" s="1"/>
      <c r="G295" s="1"/>
      <c r="H295" s="1"/>
      <c r="I295" s="1"/>
      <c r="J295" s="130"/>
      <c r="K295" s="1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30"/>
      <c r="AB295" s="1"/>
      <c r="AC295" s="130"/>
      <c r="AD295" s="1"/>
      <c r="AE295" s="1"/>
      <c r="AF295" s="1"/>
      <c r="AG295" s="1"/>
      <c r="AH295" s="1"/>
      <c r="AI295" s="1"/>
      <c r="AJ295" s="1"/>
      <c r="AK295" s="1"/>
      <c r="AL295" s="208"/>
    </row>
    <row r="296" ht="12.75" customHeight="1">
      <c r="A296" s="1"/>
      <c r="B296" s="76"/>
      <c r="C296" s="130"/>
      <c r="D296" s="130"/>
      <c r="E296" s="131"/>
      <c r="F296" s="1"/>
      <c r="G296" s="1"/>
      <c r="H296" s="1"/>
      <c r="I296" s="1"/>
      <c r="J296" s="130"/>
      <c r="K296" s="1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30"/>
      <c r="AB296" s="1"/>
      <c r="AC296" s="130"/>
      <c r="AD296" s="1"/>
      <c r="AE296" s="1"/>
      <c r="AF296" s="1"/>
      <c r="AG296" s="1"/>
      <c r="AH296" s="1"/>
      <c r="AI296" s="1"/>
      <c r="AJ296" s="1"/>
      <c r="AK296" s="1"/>
      <c r="AL296" s="208"/>
    </row>
    <row r="297" ht="12.75" customHeight="1">
      <c r="A297" s="1"/>
      <c r="B297" s="76"/>
      <c r="C297" s="130"/>
      <c r="D297" s="130"/>
      <c r="E297" s="131"/>
      <c r="F297" s="1"/>
      <c r="G297" s="1"/>
      <c r="H297" s="1"/>
      <c r="I297" s="1"/>
      <c r="J297" s="130"/>
      <c r="K297" s="1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30"/>
      <c r="AB297" s="1"/>
      <c r="AC297" s="130"/>
      <c r="AD297" s="1"/>
      <c r="AE297" s="1"/>
      <c r="AF297" s="1"/>
      <c r="AG297" s="1"/>
      <c r="AH297" s="1"/>
      <c r="AI297" s="1"/>
      <c r="AJ297" s="1"/>
      <c r="AK297" s="1"/>
      <c r="AL297" s="208"/>
    </row>
    <row r="298" ht="12.75" customHeight="1">
      <c r="A298" s="1"/>
      <c r="B298" s="76"/>
      <c r="C298" s="130"/>
      <c r="D298" s="130"/>
      <c r="E298" s="131"/>
      <c r="F298" s="1"/>
      <c r="G298" s="1"/>
      <c r="H298" s="1"/>
      <c r="I298" s="1"/>
      <c r="J298" s="130"/>
      <c r="K298" s="1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30"/>
      <c r="AB298" s="1"/>
      <c r="AC298" s="130"/>
      <c r="AD298" s="1"/>
      <c r="AE298" s="1"/>
      <c r="AF298" s="1"/>
      <c r="AG298" s="1"/>
      <c r="AH298" s="1"/>
      <c r="AI298" s="1"/>
      <c r="AJ298" s="1"/>
      <c r="AK298" s="1"/>
      <c r="AL298" s="208"/>
    </row>
    <row r="299" ht="12.75" customHeight="1">
      <c r="A299" s="1"/>
      <c r="B299" s="76"/>
      <c r="C299" s="130"/>
      <c r="D299" s="130"/>
      <c r="E299" s="131"/>
      <c r="F299" s="1"/>
      <c r="G299" s="1"/>
      <c r="H299" s="1"/>
      <c r="I299" s="1"/>
      <c r="J299" s="130"/>
      <c r="K299" s="1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30"/>
      <c r="AB299" s="1"/>
      <c r="AC299" s="130"/>
      <c r="AD299" s="1"/>
      <c r="AE299" s="1"/>
      <c r="AF299" s="1"/>
      <c r="AG299" s="1"/>
      <c r="AH299" s="1"/>
      <c r="AI299" s="1"/>
      <c r="AJ299" s="1"/>
      <c r="AK299" s="1"/>
      <c r="AL299" s="208"/>
    </row>
    <row r="300" ht="12.75" customHeight="1">
      <c r="A300" s="1"/>
      <c r="B300" s="76"/>
      <c r="C300" s="130"/>
      <c r="D300" s="130"/>
      <c r="E300" s="131"/>
      <c r="F300" s="1"/>
      <c r="G300" s="1"/>
      <c r="H300" s="1"/>
      <c r="I300" s="1"/>
      <c r="J300" s="130"/>
      <c r="K300" s="1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30"/>
      <c r="AB300" s="1"/>
      <c r="AC300" s="130"/>
      <c r="AD300" s="1"/>
      <c r="AE300" s="1"/>
      <c r="AF300" s="1"/>
      <c r="AG300" s="1"/>
      <c r="AH300" s="1"/>
      <c r="AI300" s="1"/>
      <c r="AJ300" s="1"/>
      <c r="AK300" s="1"/>
      <c r="AL300" s="208"/>
    </row>
    <row r="301" ht="12.75" customHeight="1">
      <c r="A301" s="1"/>
      <c r="B301" s="76"/>
      <c r="C301" s="130"/>
      <c r="D301" s="130"/>
      <c r="E301" s="131"/>
      <c r="F301" s="1"/>
      <c r="G301" s="1"/>
      <c r="H301" s="1"/>
      <c r="I301" s="1"/>
      <c r="J301" s="130"/>
      <c r="K301" s="1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30"/>
      <c r="AB301" s="1"/>
      <c r="AC301" s="130"/>
      <c r="AD301" s="1"/>
      <c r="AE301" s="1"/>
      <c r="AF301" s="1"/>
      <c r="AG301" s="1"/>
      <c r="AH301" s="1"/>
      <c r="AI301" s="1"/>
      <c r="AJ301" s="1"/>
      <c r="AK301" s="1"/>
      <c r="AL301" s="208"/>
    </row>
    <row r="302" ht="12.75" customHeight="1">
      <c r="A302" s="1"/>
      <c r="B302" s="76"/>
      <c r="C302" s="130"/>
      <c r="D302" s="130"/>
      <c r="E302" s="131"/>
      <c r="F302" s="1"/>
      <c r="G302" s="1"/>
      <c r="H302" s="1"/>
      <c r="I302" s="1"/>
      <c r="J302" s="130"/>
      <c r="K302" s="1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30"/>
      <c r="AB302" s="1"/>
      <c r="AC302" s="130"/>
      <c r="AD302" s="1"/>
      <c r="AE302" s="1"/>
      <c r="AF302" s="1"/>
      <c r="AG302" s="1"/>
      <c r="AH302" s="1"/>
      <c r="AI302" s="1"/>
      <c r="AJ302" s="1"/>
      <c r="AK302" s="1"/>
      <c r="AL302" s="208"/>
    </row>
    <row r="303" ht="12.75" customHeight="1">
      <c r="A303" s="1"/>
      <c r="B303" s="76"/>
      <c r="C303" s="130"/>
      <c r="D303" s="130"/>
      <c r="E303" s="131"/>
      <c r="F303" s="1"/>
      <c r="G303" s="1"/>
      <c r="H303" s="1"/>
      <c r="I303" s="1"/>
      <c r="J303" s="130"/>
      <c r="K303" s="1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30"/>
      <c r="AB303" s="1"/>
      <c r="AC303" s="130"/>
      <c r="AD303" s="1"/>
      <c r="AE303" s="1"/>
      <c r="AF303" s="1"/>
      <c r="AG303" s="1"/>
      <c r="AH303" s="1"/>
      <c r="AI303" s="1"/>
      <c r="AJ303" s="1"/>
      <c r="AK303" s="1"/>
      <c r="AL303" s="208"/>
    </row>
    <row r="304" ht="12.75" customHeight="1">
      <c r="A304" s="1"/>
      <c r="B304" s="76"/>
      <c r="C304" s="130"/>
      <c r="D304" s="130"/>
      <c r="E304" s="131"/>
      <c r="F304" s="1"/>
      <c r="G304" s="1"/>
      <c r="H304" s="1"/>
      <c r="I304" s="1"/>
      <c r="J304" s="130"/>
      <c r="K304" s="1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30"/>
      <c r="AB304" s="1"/>
      <c r="AC304" s="130"/>
      <c r="AD304" s="1"/>
      <c r="AE304" s="1"/>
      <c r="AF304" s="1"/>
      <c r="AG304" s="1"/>
      <c r="AH304" s="1"/>
      <c r="AI304" s="1"/>
      <c r="AJ304" s="1"/>
      <c r="AK304" s="1"/>
      <c r="AL304" s="208"/>
    </row>
    <row r="305" ht="12.75" customHeight="1">
      <c r="A305" s="1"/>
      <c r="B305" s="76"/>
      <c r="C305" s="130"/>
      <c r="D305" s="130"/>
      <c r="E305" s="131"/>
      <c r="F305" s="1"/>
      <c r="G305" s="1"/>
      <c r="H305" s="1"/>
      <c r="I305" s="1"/>
      <c r="J305" s="130"/>
      <c r="K305" s="1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30"/>
      <c r="AB305" s="1"/>
      <c r="AC305" s="130"/>
      <c r="AD305" s="1"/>
      <c r="AE305" s="1"/>
      <c r="AF305" s="1"/>
      <c r="AG305" s="1"/>
      <c r="AH305" s="1"/>
      <c r="AI305" s="1"/>
      <c r="AJ305" s="1"/>
      <c r="AK305" s="1"/>
      <c r="AL305" s="208"/>
    </row>
    <row r="306" ht="12.75" customHeight="1">
      <c r="A306" s="1"/>
      <c r="B306" s="76"/>
      <c r="C306" s="130"/>
      <c r="D306" s="130"/>
      <c r="E306" s="131"/>
      <c r="F306" s="1"/>
      <c r="G306" s="1"/>
      <c r="H306" s="1"/>
      <c r="I306" s="1"/>
      <c r="J306" s="130"/>
      <c r="K306" s="1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30"/>
      <c r="AB306" s="1"/>
      <c r="AC306" s="130"/>
      <c r="AD306" s="1"/>
      <c r="AE306" s="1"/>
      <c r="AF306" s="1"/>
      <c r="AG306" s="1"/>
      <c r="AH306" s="1"/>
      <c r="AI306" s="1"/>
      <c r="AJ306" s="1"/>
      <c r="AK306" s="1"/>
      <c r="AL306" s="208"/>
    </row>
    <row r="307" ht="12.75" customHeight="1">
      <c r="A307" s="1"/>
      <c r="B307" s="76"/>
      <c r="C307" s="130"/>
      <c r="D307" s="130"/>
      <c r="E307" s="131"/>
      <c r="F307" s="1"/>
      <c r="G307" s="1"/>
      <c r="H307" s="1"/>
      <c r="I307" s="1"/>
      <c r="J307" s="130"/>
      <c r="K307" s="1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30"/>
      <c r="AB307" s="1"/>
      <c r="AC307" s="130"/>
      <c r="AD307" s="1"/>
      <c r="AE307" s="1"/>
      <c r="AF307" s="1"/>
      <c r="AG307" s="1"/>
      <c r="AH307" s="1"/>
      <c r="AI307" s="1"/>
      <c r="AJ307" s="1"/>
      <c r="AK307" s="1"/>
      <c r="AL307" s="208"/>
    </row>
    <row r="308" ht="12.75" customHeight="1">
      <c r="A308" s="1"/>
      <c r="B308" s="76"/>
      <c r="C308" s="130"/>
      <c r="D308" s="130"/>
      <c r="E308" s="131"/>
      <c r="F308" s="1"/>
      <c r="G308" s="1"/>
      <c r="H308" s="1"/>
      <c r="I308" s="1"/>
      <c r="J308" s="130"/>
      <c r="K308" s="1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30"/>
      <c r="AB308" s="1"/>
      <c r="AC308" s="130"/>
      <c r="AD308" s="1"/>
      <c r="AE308" s="1"/>
      <c r="AF308" s="1"/>
      <c r="AG308" s="1"/>
      <c r="AH308" s="1"/>
      <c r="AI308" s="1"/>
      <c r="AJ308" s="1"/>
      <c r="AK308" s="1"/>
      <c r="AL308" s="208"/>
    </row>
    <row r="309" ht="12.75" customHeight="1">
      <c r="A309" s="1"/>
      <c r="B309" s="76"/>
      <c r="C309" s="130"/>
      <c r="D309" s="130"/>
      <c r="E309" s="131"/>
      <c r="F309" s="1"/>
      <c r="G309" s="1"/>
      <c r="H309" s="1"/>
      <c r="I309" s="1"/>
      <c r="J309" s="130"/>
      <c r="K309" s="1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30"/>
      <c r="AB309" s="1"/>
      <c r="AC309" s="130"/>
      <c r="AD309" s="1"/>
      <c r="AE309" s="1"/>
      <c r="AF309" s="1"/>
      <c r="AG309" s="1"/>
      <c r="AH309" s="1"/>
      <c r="AI309" s="1"/>
      <c r="AJ309" s="1"/>
      <c r="AK309" s="1"/>
      <c r="AL309" s="208"/>
    </row>
    <row r="310" ht="12.75" customHeight="1">
      <c r="A310" s="1"/>
      <c r="B310" s="76"/>
      <c r="C310" s="130"/>
      <c r="D310" s="130"/>
      <c r="E310" s="131"/>
      <c r="F310" s="1"/>
      <c r="G310" s="1"/>
      <c r="H310" s="1"/>
      <c r="I310" s="1"/>
      <c r="J310" s="130"/>
      <c r="K310" s="1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30"/>
      <c r="AB310" s="1"/>
      <c r="AC310" s="130"/>
      <c r="AD310" s="1"/>
      <c r="AE310" s="1"/>
      <c r="AF310" s="1"/>
      <c r="AG310" s="1"/>
      <c r="AH310" s="1"/>
      <c r="AI310" s="1"/>
      <c r="AJ310" s="1"/>
      <c r="AK310" s="1"/>
      <c r="AL310" s="208"/>
    </row>
    <row r="311" ht="12.75" customHeight="1">
      <c r="A311" s="1"/>
      <c r="B311" s="76"/>
      <c r="C311" s="130"/>
      <c r="D311" s="130"/>
      <c r="E311" s="131"/>
      <c r="F311" s="1"/>
      <c r="G311" s="1"/>
      <c r="H311" s="1"/>
      <c r="I311" s="1"/>
      <c r="J311" s="130"/>
      <c r="K311" s="1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30"/>
      <c r="AB311" s="1"/>
      <c r="AC311" s="130"/>
      <c r="AD311" s="1"/>
      <c r="AE311" s="1"/>
      <c r="AF311" s="1"/>
      <c r="AG311" s="1"/>
      <c r="AH311" s="1"/>
      <c r="AI311" s="1"/>
      <c r="AJ311" s="1"/>
      <c r="AK311" s="1"/>
      <c r="AL311" s="208"/>
    </row>
    <row r="312" ht="12.75" customHeight="1">
      <c r="A312" s="1"/>
      <c r="B312" s="76"/>
      <c r="C312" s="130"/>
      <c r="D312" s="130"/>
      <c r="E312" s="131"/>
      <c r="F312" s="1"/>
      <c r="G312" s="1"/>
      <c r="H312" s="1"/>
      <c r="I312" s="1"/>
      <c r="J312" s="130"/>
      <c r="K312" s="1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30"/>
      <c r="AB312" s="1"/>
      <c r="AC312" s="130"/>
      <c r="AD312" s="1"/>
      <c r="AE312" s="1"/>
      <c r="AF312" s="1"/>
      <c r="AG312" s="1"/>
      <c r="AH312" s="1"/>
      <c r="AI312" s="1"/>
      <c r="AJ312" s="1"/>
      <c r="AK312" s="1"/>
      <c r="AL312" s="208"/>
    </row>
    <row r="313" ht="12.75" customHeight="1">
      <c r="A313" s="1"/>
      <c r="B313" s="76"/>
      <c r="C313" s="130"/>
      <c r="D313" s="130"/>
      <c r="E313" s="131"/>
      <c r="F313" s="1"/>
      <c r="G313" s="1"/>
      <c r="H313" s="1"/>
      <c r="I313" s="1"/>
      <c r="J313" s="130"/>
      <c r="K313" s="1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30"/>
      <c r="AB313" s="1"/>
      <c r="AC313" s="130"/>
      <c r="AD313" s="1"/>
      <c r="AE313" s="1"/>
      <c r="AF313" s="1"/>
      <c r="AG313" s="1"/>
      <c r="AH313" s="1"/>
      <c r="AI313" s="1"/>
      <c r="AJ313" s="1"/>
      <c r="AK313" s="1"/>
      <c r="AL313" s="208"/>
    </row>
    <row r="314" ht="12.75" customHeight="1">
      <c r="A314" s="1"/>
      <c r="B314" s="76"/>
      <c r="C314" s="130"/>
      <c r="D314" s="130"/>
      <c r="E314" s="131"/>
      <c r="F314" s="1"/>
      <c r="G314" s="1"/>
      <c r="H314" s="1"/>
      <c r="I314" s="1"/>
      <c r="J314" s="130"/>
      <c r="K314" s="1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30"/>
      <c r="AB314" s="1"/>
      <c r="AC314" s="130"/>
      <c r="AD314" s="1"/>
      <c r="AE314" s="1"/>
      <c r="AF314" s="1"/>
      <c r="AG314" s="1"/>
      <c r="AH314" s="1"/>
      <c r="AI314" s="1"/>
      <c r="AJ314" s="1"/>
      <c r="AK314" s="1"/>
      <c r="AL314" s="208"/>
    </row>
    <row r="315" ht="12.75" customHeight="1">
      <c r="A315" s="1"/>
      <c r="B315" s="76"/>
      <c r="C315" s="130"/>
      <c r="D315" s="130"/>
      <c r="E315" s="131"/>
      <c r="F315" s="1"/>
      <c r="G315" s="1"/>
      <c r="H315" s="1"/>
      <c r="I315" s="1"/>
      <c r="J315" s="130"/>
      <c r="K315" s="1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30"/>
      <c r="AB315" s="1"/>
      <c r="AC315" s="130"/>
      <c r="AD315" s="1"/>
      <c r="AE315" s="1"/>
      <c r="AF315" s="1"/>
      <c r="AG315" s="1"/>
      <c r="AH315" s="1"/>
      <c r="AI315" s="1"/>
      <c r="AJ315" s="1"/>
      <c r="AK315" s="1"/>
      <c r="AL315" s="208"/>
    </row>
    <row r="316" ht="12.75" customHeight="1">
      <c r="A316" s="1"/>
      <c r="B316" s="76"/>
      <c r="C316" s="130"/>
      <c r="D316" s="130"/>
      <c r="E316" s="131"/>
      <c r="F316" s="1"/>
      <c r="G316" s="1"/>
      <c r="H316" s="1"/>
      <c r="I316" s="1"/>
      <c r="J316" s="130"/>
      <c r="K316" s="1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30"/>
      <c r="AB316" s="1"/>
      <c r="AC316" s="130"/>
      <c r="AD316" s="1"/>
      <c r="AE316" s="1"/>
      <c r="AF316" s="1"/>
      <c r="AG316" s="1"/>
      <c r="AH316" s="1"/>
      <c r="AI316" s="1"/>
      <c r="AJ316" s="1"/>
      <c r="AK316" s="1"/>
      <c r="AL316" s="208"/>
    </row>
    <row r="317" ht="12.75" customHeight="1">
      <c r="A317" s="1"/>
      <c r="B317" s="76"/>
      <c r="C317" s="130"/>
      <c r="D317" s="130"/>
      <c r="E317" s="131"/>
      <c r="F317" s="1"/>
      <c r="G317" s="1"/>
      <c r="H317" s="1"/>
      <c r="I317" s="1"/>
      <c r="J317" s="130"/>
      <c r="K317" s="1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30"/>
      <c r="AB317" s="1"/>
      <c r="AC317" s="130"/>
      <c r="AD317" s="1"/>
      <c r="AE317" s="1"/>
      <c r="AF317" s="1"/>
      <c r="AG317" s="1"/>
      <c r="AH317" s="1"/>
      <c r="AI317" s="1"/>
      <c r="AJ317" s="1"/>
      <c r="AK317" s="1"/>
      <c r="AL317" s="208"/>
    </row>
    <row r="318" ht="12.75" customHeight="1">
      <c r="A318" s="1"/>
      <c r="B318" s="76"/>
      <c r="C318" s="130"/>
      <c r="D318" s="130"/>
      <c r="E318" s="131"/>
      <c r="F318" s="1"/>
      <c r="G318" s="1"/>
      <c r="H318" s="1"/>
      <c r="I318" s="1"/>
      <c r="J318" s="130"/>
      <c r="K318" s="1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30"/>
      <c r="AB318" s="1"/>
      <c r="AC318" s="130"/>
      <c r="AD318" s="1"/>
      <c r="AE318" s="1"/>
      <c r="AF318" s="1"/>
      <c r="AG318" s="1"/>
      <c r="AH318" s="1"/>
      <c r="AI318" s="1"/>
      <c r="AJ318" s="1"/>
      <c r="AK318" s="1"/>
      <c r="AL318" s="208"/>
    </row>
    <row r="319" ht="12.75" customHeight="1">
      <c r="A319" s="1"/>
      <c r="B319" s="76"/>
      <c r="C319" s="130"/>
      <c r="D319" s="130"/>
      <c r="E319" s="131"/>
      <c r="F319" s="1"/>
      <c r="G319" s="1"/>
      <c r="H319" s="1"/>
      <c r="I319" s="1"/>
      <c r="J319" s="130"/>
      <c r="K319" s="1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30"/>
      <c r="AB319" s="1"/>
      <c r="AC319" s="130"/>
      <c r="AD319" s="1"/>
      <c r="AE319" s="1"/>
      <c r="AF319" s="1"/>
      <c r="AG319" s="1"/>
      <c r="AH319" s="1"/>
      <c r="AI319" s="1"/>
      <c r="AJ319" s="1"/>
      <c r="AK319" s="1"/>
      <c r="AL319" s="208"/>
    </row>
    <row r="320" ht="12.75" customHeight="1">
      <c r="A320" s="1"/>
      <c r="B320" s="76"/>
      <c r="C320" s="130"/>
      <c r="D320" s="130"/>
      <c r="E320" s="131"/>
      <c r="F320" s="1"/>
      <c r="G320" s="1"/>
      <c r="H320" s="1"/>
      <c r="I320" s="1"/>
      <c r="J320" s="130"/>
      <c r="K320" s="1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30"/>
      <c r="AB320" s="1"/>
      <c r="AC320" s="130"/>
      <c r="AD320" s="1"/>
      <c r="AE320" s="1"/>
      <c r="AF320" s="1"/>
      <c r="AG320" s="1"/>
      <c r="AH320" s="1"/>
      <c r="AI320" s="1"/>
      <c r="AJ320" s="1"/>
      <c r="AK320" s="1"/>
      <c r="AL320" s="208"/>
    </row>
    <row r="321" ht="12.75" customHeight="1">
      <c r="A321" s="1"/>
      <c r="B321" s="76"/>
      <c r="C321" s="130"/>
      <c r="D321" s="130"/>
      <c r="E321" s="131"/>
      <c r="F321" s="1"/>
      <c r="G321" s="1"/>
      <c r="H321" s="1"/>
      <c r="I321" s="1"/>
      <c r="J321" s="130"/>
      <c r="K321" s="1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30"/>
      <c r="AB321" s="1"/>
      <c r="AC321" s="130"/>
      <c r="AD321" s="1"/>
      <c r="AE321" s="1"/>
      <c r="AF321" s="1"/>
      <c r="AG321" s="1"/>
      <c r="AH321" s="1"/>
      <c r="AI321" s="1"/>
      <c r="AJ321" s="1"/>
      <c r="AK321" s="1"/>
      <c r="AL321" s="208"/>
    </row>
    <row r="322" ht="12.75" customHeight="1">
      <c r="A322" s="1"/>
      <c r="B322" s="76"/>
      <c r="C322" s="130"/>
      <c r="D322" s="130"/>
      <c r="E322" s="131"/>
      <c r="F322" s="1"/>
      <c r="G322" s="1"/>
      <c r="H322" s="1"/>
      <c r="I322" s="1"/>
      <c r="J322" s="130"/>
      <c r="K322" s="1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30"/>
      <c r="AB322" s="1"/>
      <c r="AC322" s="130"/>
      <c r="AD322" s="1"/>
      <c r="AE322" s="1"/>
      <c r="AF322" s="1"/>
      <c r="AG322" s="1"/>
      <c r="AH322" s="1"/>
      <c r="AI322" s="1"/>
      <c r="AJ322" s="1"/>
      <c r="AK322" s="1"/>
      <c r="AL322" s="208"/>
    </row>
    <row r="323" ht="12.75" customHeight="1">
      <c r="A323" s="1"/>
      <c r="B323" s="76"/>
      <c r="C323" s="130"/>
      <c r="D323" s="130"/>
      <c r="E323" s="131"/>
      <c r="F323" s="1"/>
      <c r="G323" s="1"/>
      <c r="H323" s="1"/>
      <c r="I323" s="1"/>
      <c r="J323" s="130"/>
      <c r="K323" s="1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30"/>
      <c r="AB323" s="1"/>
      <c r="AC323" s="130"/>
      <c r="AD323" s="1"/>
      <c r="AE323" s="1"/>
      <c r="AF323" s="1"/>
      <c r="AG323" s="1"/>
      <c r="AH323" s="1"/>
      <c r="AI323" s="1"/>
      <c r="AJ323" s="1"/>
      <c r="AK323" s="1"/>
      <c r="AL323" s="208"/>
    </row>
    <row r="324" ht="12.75" customHeight="1">
      <c r="A324" s="1"/>
      <c r="B324" s="76"/>
      <c r="C324" s="130"/>
      <c r="D324" s="130"/>
      <c r="E324" s="131"/>
      <c r="F324" s="1"/>
      <c r="G324" s="1"/>
      <c r="H324" s="1"/>
      <c r="I324" s="1"/>
      <c r="J324" s="130"/>
      <c r="K324" s="1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30"/>
      <c r="AB324" s="1"/>
      <c r="AC324" s="130"/>
      <c r="AD324" s="1"/>
      <c r="AE324" s="1"/>
      <c r="AF324" s="1"/>
      <c r="AG324" s="1"/>
      <c r="AH324" s="1"/>
      <c r="AI324" s="1"/>
      <c r="AJ324" s="1"/>
      <c r="AK324" s="1"/>
      <c r="AL324" s="208"/>
    </row>
    <row r="325" ht="12.75" customHeight="1">
      <c r="A325" s="1"/>
      <c r="B325" s="76"/>
      <c r="C325" s="130"/>
      <c r="D325" s="130"/>
      <c r="E325" s="131"/>
      <c r="F325" s="1"/>
      <c r="G325" s="1"/>
      <c r="H325" s="1"/>
      <c r="I325" s="1"/>
      <c r="J325" s="130"/>
      <c r="K325" s="1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30"/>
      <c r="AB325" s="1"/>
      <c r="AC325" s="130"/>
      <c r="AD325" s="1"/>
      <c r="AE325" s="1"/>
      <c r="AF325" s="1"/>
      <c r="AG325" s="1"/>
      <c r="AH325" s="1"/>
      <c r="AI325" s="1"/>
      <c r="AJ325" s="1"/>
      <c r="AK325" s="1"/>
      <c r="AL325" s="208"/>
    </row>
    <row r="326" ht="12.75" customHeight="1">
      <c r="A326" s="1"/>
      <c r="B326" s="76"/>
      <c r="C326" s="130"/>
      <c r="D326" s="130"/>
      <c r="E326" s="131"/>
      <c r="F326" s="1"/>
      <c r="G326" s="1"/>
      <c r="H326" s="1"/>
      <c r="I326" s="1"/>
      <c r="J326" s="130"/>
      <c r="K326" s="1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30"/>
      <c r="AB326" s="1"/>
      <c r="AC326" s="130"/>
      <c r="AD326" s="1"/>
      <c r="AE326" s="1"/>
      <c r="AF326" s="1"/>
      <c r="AG326" s="1"/>
      <c r="AH326" s="1"/>
      <c r="AI326" s="1"/>
      <c r="AJ326" s="1"/>
      <c r="AK326" s="1"/>
      <c r="AL326" s="208"/>
    </row>
    <row r="327" ht="12.75" customHeight="1">
      <c r="A327" s="1"/>
      <c r="B327" s="76"/>
      <c r="C327" s="130"/>
      <c r="D327" s="130"/>
      <c r="E327" s="131"/>
      <c r="F327" s="1"/>
      <c r="G327" s="1"/>
      <c r="H327" s="1"/>
      <c r="I327" s="1"/>
      <c r="J327" s="130"/>
      <c r="K327" s="1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30"/>
      <c r="AB327" s="1"/>
      <c r="AC327" s="130"/>
      <c r="AD327" s="1"/>
      <c r="AE327" s="1"/>
      <c r="AF327" s="1"/>
      <c r="AG327" s="1"/>
      <c r="AH327" s="1"/>
      <c r="AI327" s="1"/>
      <c r="AJ327" s="1"/>
      <c r="AK327" s="1"/>
      <c r="AL327" s="208"/>
    </row>
    <row r="328" ht="12.75" customHeight="1">
      <c r="A328" s="1"/>
      <c r="B328" s="76"/>
      <c r="C328" s="130"/>
      <c r="D328" s="130"/>
      <c r="E328" s="131"/>
      <c r="F328" s="1"/>
      <c r="G328" s="1"/>
      <c r="H328" s="1"/>
      <c r="I328" s="1"/>
      <c r="J328" s="130"/>
      <c r="K328" s="1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30"/>
      <c r="AB328" s="1"/>
      <c r="AC328" s="130"/>
      <c r="AD328" s="1"/>
      <c r="AE328" s="1"/>
      <c r="AF328" s="1"/>
      <c r="AG328" s="1"/>
      <c r="AH328" s="1"/>
      <c r="AI328" s="1"/>
      <c r="AJ328" s="1"/>
      <c r="AK328" s="1"/>
      <c r="AL328" s="208"/>
    </row>
    <row r="329" ht="12.75" customHeight="1">
      <c r="A329" s="1"/>
      <c r="B329" s="76"/>
      <c r="C329" s="130"/>
      <c r="D329" s="130"/>
      <c r="E329" s="131"/>
      <c r="F329" s="1"/>
      <c r="G329" s="1"/>
      <c r="H329" s="1"/>
      <c r="I329" s="1"/>
      <c r="J329" s="130"/>
      <c r="K329" s="1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30"/>
      <c r="AB329" s="1"/>
      <c r="AC329" s="130"/>
      <c r="AD329" s="1"/>
      <c r="AE329" s="1"/>
      <c r="AF329" s="1"/>
      <c r="AG329" s="1"/>
      <c r="AH329" s="1"/>
      <c r="AI329" s="1"/>
      <c r="AJ329" s="1"/>
      <c r="AK329" s="1"/>
      <c r="AL329" s="208"/>
    </row>
    <row r="330" ht="12.75" customHeight="1">
      <c r="A330" s="1"/>
      <c r="B330" s="76"/>
      <c r="C330" s="130"/>
      <c r="D330" s="130"/>
      <c r="E330" s="131"/>
      <c r="F330" s="1"/>
      <c r="G330" s="1"/>
      <c r="H330" s="1"/>
      <c r="I330" s="1"/>
      <c r="J330" s="130"/>
      <c r="K330" s="1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30"/>
      <c r="AB330" s="1"/>
      <c r="AC330" s="130"/>
      <c r="AD330" s="1"/>
      <c r="AE330" s="1"/>
      <c r="AF330" s="1"/>
      <c r="AG330" s="1"/>
      <c r="AH330" s="1"/>
      <c r="AI330" s="1"/>
      <c r="AJ330" s="1"/>
      <c r="AK330" s="1"/>
      <c r="AL330" s="208"/>
    </row>
    <row r="331" ht="12.75" customHeight="1">
      <c r="A331" s="1"/>
      <c r="B331" s="76"/>
      <c r="C331" s="130"/>
      <c r="D331" s="130"/>
      <c r="E331" s="131"/>
      <c r="F331" s="1"/>
      <c r="G331" s="1"/>
      <c r="H331" s="1"/>
      <c r="I331" s="1"/>
      <c r="J331" s="130"/>
      <c r="K331" s="1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30"/>
      <c r="AB331" s="1"/>
      <c r="AC331" s="130"/>
      <c r="AD331" s="1"/>
      <c r="AE331" s="1"/>
      <c r="AF331" s="1"/>
      <c r="AG331" s="1"/>
      <c r="AH331" s="1"/>
      <c r="AI331" s="1"/>
      <c r="AJ331" s="1"/>
      <c r="AK331" s="1"/>
      <c r="AL331" s="208"/>
    </row>
    <row r="332" ht="12.75" customHeight="1">
      <c r="A332" s="1"/>
      <c r="B332" s="76"/>
      <c r="C332" s="130"/>
      <c r="D332" s="130"/>
      <c r="E332" s="131"/>
      <c r="F332" s="1"/>
      <c r="G332" s="1"/>
      <c r="H332" s="1"/>
      <c r="I332" s="1"/>
      <c r="J332" s="130"/>
      <c r="K332" s="1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30"/>
      <c r="AB332" s="1"/>
      <c r="AC332" s="130"/>
      <c r="AD332" s="1"/>
      <c r="AE332" s="1"/>
      <c r="AF332" s="1"/>
      <c r="AG332" s="1"/>
      <c r="AH332" s="1"/>
      <c r="AI332" s="1"/>
      <c r="AJ332" s="1"/>
      <c r="AK332" s="1"/>
      <c r="AL332" s="208"/>
    </row>
    <row r="333" ht="12.75" customHeight="1">
      <c r="A333" s="1"/>
      <c r="B333" s="76"/>
      <c r="C333" s="130"/>
      <c r="D333" s="130"/>
      <c r="E333" s="131"/>
      <c r="F333" s="1"/>
      <c r="G333" s="1"/>
      <c r="H333" s="1"/>
      <c r="I333" s="1"/>
      <c r="J333" s="130"/>
      <c r="K333" s="1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30"/>
      <c r="AB333" s="1"/>
      <c r="AC333" s="130"/>
      <c r="AD333" s="1"/>
      <c r="AE333" s="1"/>
      <c r="AF333" s="1"/>
      <c r="AG333" s="1"/>
      <c r="AH333" s="1"/>
      <c r="AI333" s="1"/>
      <c r="AJ333" s="1"/>
      <c r="AK333" s="1"/>
      <c r="AL333" s="208"/>
    </row>
    <row r="334" ht="12.75" customHeight="1">
      <c r="A334" s="1"/>
      <c r="B334" s="76"/>
      <c r="C334" s="130"/>
      <c r="D334" s="130"/>
      <c r="E334" s="131"/>
      <c r="F334" s="1"/>
      <c r="G334" s="1"/>
      <c r="H334" s="1"/>
      <c r="I334" s="1"/>
      <c r="J334" s="130"/>
      <c r="K334" s="1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30"/>
      <c r="AB334" s="1"/>
      <c r="AC334" s="130"/>
      <c r="AD334" s="1"/>
      <c r="AE334" s="1"/>
      <c r="AF334" s="1"/>
      <c r="AG334" s="1"/>
      <c r="AH334" s="1"/>
      <c r="AI334" s="1"/>
      <c r="AJ334" s="1"/>
      <c r="AK334" s="1"/>
      <c r="AL334" s="208"/>
    </row>
    <row r="335" ht="12.75" customHeight="1">
      <c r="A335" s="1"/>
      <c r="B335" s="76"/>
      <c r="C335" s="130"/>
      <c r="D335" s="130"/>
      <c r="E335" s="131"/>
      <c r="F335" s="1"/>
      <c r="G335" s="1"/>
      <c r="H335" s="1"/>
      <c r="I335" s="1"/>
      <c r="J335" s="130"/>
      <c r="K335" s="1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30"/>
      <c r="AB335" s="1"/>
      <c r="AC335" s="130"/>
      <c r="AD335" s="1"/>
      <c r="AE335" s="1"/>
      <c r="AF335" s="1"/>
      <c r="AG335" s="1"/>
      <c r="AH335" s="1"/>
      <c r="AI335" s="1"/>
      <c r="AJ335" s="1"/>
      <c r="AK335" s="1"/>
      <c r="AL335" s="208"/>
    </row>
    <row r="336" ht="12.75" customHeight="1">
      <c r="A336" s="1"/>
      <c r="B336" s="76"/>
      <c r="C336" s="130"/>
      <c r="D336" s="130"/>
      <c r="E336" s="131"/>
      <c r="F336" s="1"/>
      <c r="G336" s="1"/>
      <c r="H336" s="1"/>
      <c r="I336" s="1"/>
      <c r="J336" s="130"/>
      <c r="K336" s="1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30"/>
      <c r="AB336" s="1"/>
      <c r="AC336" s="130"/>
      <c r="AD336" s="1"/>
      <c r="AE336" s="1"/>
      <c r="AF336" s="1"/>
      <c r="AG336" s="1"/>
      <c r="AH336" s="1"/>
      <c r="AI336" s="1"/>
      <c r="AJ336" s="1"/>
      <c r="AK336" s="1"/>
      <c r="AL336" s="208"/>
    </row>
    <row r="337" ht="12.75" customHeight="1">
      <c r="A337" s="1"/>
      <c r="B337" s="76"/>
      <c r="C337" s="130"/>
      <c r="D337" s="130"/>
      <c r="E337" s="131"/>
      <c r="F337" s="1"/>
      <c r="G337" s="1"/>
      <c r="H337" s="1"/>
      <c r="I337" s="1"/>
      <c r="J337" s="130"/>
      <c r="K337" s="1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30"/>
      <c r="AB337" s="1"/>
      <c r="AC337" s="130"/>
      <c r="AD337" s="1"/>
      <c r="AE337" s="1"/>
      <c r="AF337" s="1"/>
      <c r="AG337" s="1"/>
      <c r="AH337" s="1"/>
      <c r="AI337" s="1"/>
      <c r="AJ337" s="1"/>
      <c r="AK337" s="1"/>
      <c r="AL337" s="208"/>
    </row>
    <row r="338" ht="12.75" customHeight="1">
      <c r="A338" s="1"/>
      <c r="B338" s="76"/>
      <c r="C338" s="130"/>
      <c r="D338" s="130"/>
      <c r="E338" s="131"/>
      <c r="F338" s="1"/>
      <c r="G338" s="1"/>
      <c r="H338" s="1"/>
      <c r="I338" s="1"/>
      <c r="J338" s="130"/>
      <c r="K338" s="1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30"/>
      <c r="AB338" s="1"/>
      <c r="AC338" s="130"/>
      <c r="AD338" s="1"/>
      <c r="AE338" s="1"/>
      <c r="AF338" s="1"/>
      <c r="AG338" s="1"/>
      <c r="AH338" s="1"/>
      <c r="AI338" s="1"/>
      <c r="AJ338" s="1"/>
      <c r="AK338" s="1"/>
      <c r="AL338" s="208"/>
    </row>
    <row r="339" ht="12.75" customHeight="1">
      <c r="A339" s="1"/>
      <c r="B339" s="76"/>
      <c r="C339" s="130"/>
      <c r="D339" s="130"/>
      <c r="E339" s="131"/>
      <c r="F339" s="1"/>
      <c r="G339" s="1"/>
      <c r="H339" s="1"/>
      <c r="I339" s="1"/>
      <c r="J339" s="130"/>
      <c r="K339" s="1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30"/>
      <c r="AB339" s="1"/>
      <c r="AC339" s="130"/>
      <c r="AD339" s="1"/>
      <c r="AE339" s="1"/>
      <c r="AF339" s="1"/>
      <c r="AG339" s="1"/>
      <c r="AH339" s="1"/>
      <c r="AI339" s="1"/>
      <c r="AJ339" s="1"/>
      <c r="AK339" s="1"/>
      <c r="AL339" s="208"/>
    </row>
    <row r="340" ht="12.75" customHeight="1">
      <c r="A340" s="1"/>
      <c r="B340" s="76"/>
      <c r="C340" s="130"/>
      <c r="D340" s="130"/>
      <c r="E340" s="131"/>
      <c r="F340" s="1"/>
      <c r="G340" s="1"/>
      <c r="H340" s="1"/>
      <c r="I340" s="1"/>
      <c r="J340" s="130"/>
      <c r="K340" s="1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30"/>
      <c r="AB340" s="1"/>
      <c r="AC340" s="130"/>
      <c r="AD340" s="1"/>
      <c r="AE340" s="1"/>
      <c r="AF340" s="1"/>
      <c r="AG340" s="1"/>
      <c r="AH340" s="1"/>
      <c r="AI340" s="1"/>
      <c r="AJ340" s="1"/>
      <c r="AK340" s="1"/>
      <c r="AL340" s="208"/>
    </row>
    <row r="341" ht="12.75" customHeight="1">
      <c r="A341" s="1"/>
      <c r="B341" s="76"/>
      <c r="C341" s="130"/>
      <c r="D341" s="130"/>
      <c r="E341" s="131"/>
      <c r="F341" s="1"/>
      <c r="G341" s="1"/>
      <c r="H341" s="1"/>
      <c r="I341" s="1"/>
      <c r="J341" s="130"/>
      <c r="K341" s="1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30"/>
      <c r="AB341" s="1"/>
      <c r="AC341" s="130"/>
      <c r="AD341" s="1"/>
      <c r="AE341" s="1"/>
      <c r="AF341" s="1"/>
      <c r="AG341" s="1"/>
      <c r="AH341" s="1"/>
      <c r="AI341" s="1"/>
      <c r="AJ341" s="1"/>
      <c r="AK341" s="1"/>
      <c r="AL341" s="208"/>
    </row>
    <row r="342" ht="12.75" customHeight="1">
      <c r="A342" s="1"/>
      <c r="B342" s="76"/>
      <c r="C342" s="130"/>
      <c r="D342" s="130"/>
      <c r="E342" s="131"/>
      <c r="F342" s="1"/>
      <c r="G342" s="1"/>
      <c r="H342" s="1"/>
      <c r="I342" s="1"/>
      <c r="J342" s="130"/>
      <c r="K342" s="1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30"/>
      <c r="AB342" s="1"/>
      <c r="AC342" s="130"/>
      <c r="AD342" s="1"/>
      <c r="AE342" s="1"/>
      <c r="AF342" s="1"/>
      <c r="AG342" s="1"/>
      <c r="AH342" s="1"/>
      <c r="AI342" s="1"/>
      <c r="AJ342" s="1"/>
      <c r="AK342" s="1"/>
      <c r="AL342" s="208"/>
    </row>
    <row r="343" ht="12.75" customHeight="1">
      <c r="A343" s="1"/>
      <c r="B343" s="76"/>
      <c r="C343" s="130"/>
      <c r="D343" s="130"/>
      <c r="E343" s="131"/>
      <c r="F343" s="1"/>
      <c r="G343" s="1"/>
      <c r="H343" s="1"/>
      <c r="I343" s="1"/>
      <c r="J343" s="130"/>
      <c r="K343" s="1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30"/>
      <c r="AB343" s="1"/>
      <c r="AC343" s="130"/>
      <c r="AD343" s="1"/>
      <c r="AE343" s="1"/>
      <c r="AF343" s="1"/>
      <c r="AG343" s="1"/>
      <c r="AH343" s="1"/>
      <c r="AI343" s="1"/>
      <c r="AJ343" s="1"/>
      <c r="AK343" s="1"/>
      <c r="AL343" s="208"/>
    </row>
    <row r="344" ht="12.75" customHeight="1">
      <c r="A344" s="1"/>
      <c r="B344" s="76"/>
      <c r="C344" s="130"/>
      <c r="D344" s="130"/>
      <c r="E344" s="131"/>
      <c r="F344" s="1"/>
      <c r="G344" s="1"/>
      <c r="H344" s="1"/>
      <c r="I344" s="1"/>
      <c r="J344" s="130"/>
      <c r="K344" s="1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30"/>
      <c r="AB344" s="1"/>
      <c r="AC344" s="130"/>
      <c r="AD344" s="1"/>
      <c r="AE344" s="1"/>
      <c r="AF344" s="1"/>
      <c r="AG344" s="1"/>
      <c r="AH344" s="1"/>
      <c r="AI344" s="1"/>
      <c r="AJ344" s="1"/>
      <c r="AK344" s="1"/>
      <c r="AL344" s="208"/>
    </row>
    <row r="345" ht="12.75" customHeight="1">
      <c r="A345" s="1"/>
      <c r="B345" s="76"/>
      <c r="C345" s="130"/>
      <c r="D345" s="130"/>
      <c r="E345" s="131"/>
      <c r="F345" s="1"/>
      <c r="G345" s="1"/>
      <c r="H345" s="1"/>
      <c r="I345" s="1"/>
      <c r="J345" s="130"/>
      <c r="K345" s="1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30"/>
      <c r="AB345" s="1"/>
      <c r="AC345" s="130"/>
      <c r="AD345" s="1"/>
      <c r="AE345" s="1"/>
      <c r="AF345" s="1"/>
      <c r="AG345" s="1"/>
      <c r="AH345" s="1"/>
      <c r="AI345" s="1"/>
      <c r="AJ345" s="1"/>
      <c r="AK345" s="1"/>
      <c r="AL345" s="208"/>
    </row>
    <row r="346" ht="12.75" customHeight="1">
      <c r="A346" s="1"/>
      <c r="B346" s="76"/>
      <c r="C346" s="130"/>
      <c r="D346" s="130"/>
      <c r="E346" s="131"/>
      <c r="F346" s="1"/>
      <c r="G346" s="1"/>
      <c r="H346" s="1"/>
      <c r="I346" s="1"/>
      <c r="J346" s="130"/>
      <c r="K346" s="1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30"/>
      <c r="AB346" s="1"/>
      <c r="AC346" s="130"/>
      <c r="AD346" s="1"/>
      <c r="AE346" s="1"/>
      <c r="AF346" s="1"/>
      <c r="AG346" s="1"/>
      <c r="AH346" s="1"/>
      <c r="AI346" s="1"/>
      <c r="AJ346" s="1"/>
      <c r="AK346" s="1"/>
      <c r="AL346" s="208"/>
    </row>
    <row r="347" ht="12.75" customHeight="1">
      <c r="A347" s="1"/>
      <c r="B347" s="76"/>
      <c r="C347" s="130"/>
      <c r="D347" s="130"/>
      <c r="E347" s="131"/>
      <c r="F347" s="1"/>
      <c r="G347" s="1"/>
      <c r="H347" s="1"/>
      <c r="I347" s="1"/>
      <c r="J347" s="130"/>
      <c r="K347" s="1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30"/>
      <c r="AB347" s="1"/>
      <c r="AC347" s="130"/>
      <c r="AD347" s="1"/>
      <c r="AE347" s="1"/>
      <c r="AF347" s="1"/>
      <c r="AG347" s="1"/>
      <c r="AH347" s="1"/>
      <c r="AI347" s="1"/>
      <c r="AJ347" s="1"/>
      <c r="AK347" s="1"/>
      <c r="AL347" s="208"/>
    </row>
    <row r="348" ht="12.75" customHeight="1">
      <c r="A348" s="1"/>
      <c r="B348" s="76"/>
      <c r="C348" s="130"/>
      <c r="D348" s="130"/>
      <c r="E348" s="131"/>
      <c r="F348" s="1"/>
      <c r="G348" s="1"/>
      <c r="H348" s="1"/>
      <c r="I348" s="1"/>
      <c r="J348" s="130"/>
      <c r="K348" s="1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30"/>
      <c r="AB348" s="1"/>
      <c r="AC348" s="130"/>
      <c r="AD348" s="1"/>
      <c r="AE348" s="1"/>
      <c r="AF348" s="1"/>
      <c r="AG348" s="1"/>
      <c r="AH348" s="1"/>
      <c r="AI348" s="1"/>
      <c r="AJ348" s="1"/>
      <c r="AK348" s="1"/>
      <c r="AL348" s="208"/>
    </row>
    <row r="349" ht="12.75" customHeight="1">
      <c r="A349" s="1"/>
      <c r="B349" s="76"/>
      <c r="C349" s="130"/>
      <c r="D349" s="130"/>
      <c r="E349" s="131"/>
      <c r="F349" s="1"/>
      <c r="G349" s="1"/>
      <c r="H349" s="1"/>
      <c r="I349" s="1"/>
      <c r="J349" s="130"/>
      <c r="K349" s="1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30"/>
      <c r="AB349" s="1"/>
      <c r="AC349" s="130"/>
      <c r="AD349" s="1"/>
      <c r="AE349" s="1"/>
      <c r="AF349" s="1"/>
      <c r="AG349" s="1"/>
      <c r="AH349" s="1"/>
      <c r="AI349" s="1"/>
      <c r="AJ349" s="1"/>
      <c r="AK349" s="1"/>
      <c r="AL349" s="208"/>
    </row>
    <row r="350" ht="12.75" customHeight="1">
      <c r="A350" s="1"/>
      <c r="B350" s="76"/>
      <c r="C350" s="130"/>
      <c r="D350" s="130"/>
      <c r="E350" s="131"/>
      <c r="F350" s="1"/>
      <c r="G350" s="1"/>
      <c r="H350" s="1"/>
      <c r="I350" s="1"/>
      <c r="J350" s="130"/>
      <c r="K350" s="1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30"/>
      <c r="AB350" s="1"/>
      <c r="AC350" s="130"/>
      <c r="AD350" s="1"/>
      <c r="AE350" s="1"/>
      <c r="AF350" s="1"/>
      <c r="AG350" s="1"/>
      <c r="AH350" s="1"/>
      <c r="AI350" s="1"/>
      <c r="AJ350" s="1"/>
      <c r="AK350" s="1"/>
      <c r="AL350" s="208"/>
    </row>
    <row r="351" ht="12.75" customHeight="1">
      <c r="A351" s="1"/>
      <c r="B351" s="76"/>
      <c r="C351" s="130"/>
      <c r="D351" s="130"/>
      <c r="E351" s="131"/>
      <c r="F351" s="1"/>
      <c r="G351" s="1"/>
      <c r="H351" s="1"/>
      <c r="I351" s="1"/>
      <c r="J351" s="130"/>
      <c r="K351" s="1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30"/>
      <c r="AB351" s="1"/>
      <c r="AC351" s="130"/>
      <c r="AD351" s="1"/>
      <c r="AE351" s="1"/>
      <c r="AF351" s="1"/>
      <c r="AG351" s="1"/>
      <c r="AH351" s="1"/>
      <c r="AI351" s="1"/>
      <c r="AJ351" s="1"/>
      <c r="AK351" s="1"/>
      <c r="AL351" s="208"/>
    </row>
    <row r="352" ht="12.75" customHeight="1">
      <c r="A352" s="1"/>
      <c r="B352" s="76"/>
      <c r="C352" s="130"/>
      <c r="D352" s="130"/>
      <c r="E352" s="131"/>
      <c r="F352" s="1"/>
      <c r="G352" s="1"/>
      <c r="H352" s="1"/>
      <c r="I352" s="1"/>
      <c r="J352" s="130"/>
      <c r="K352" s="1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30"/>
      <c r="AB352" s="1"/>
      <c r="AC352" s="130"/>
      <c r="AD352" s="1"/>
      <c r="AE352" s="1"/>
      <c r="AF352" s="1"/>
      <c r="AG352" s="1"/>
      <c r="AH352" s="1"/>
      <c r="AI352" s="1"/>
      <c r="AJ352" s="1"/>
      <c r="AK352" s="1"/>
      <c r="AL352" s="208"/>
    </row>
    <row r="353" ht="12.75" customHeight="1">
      <c r="A353" s="1"/>
      <c r="B353" s="76"/>
      <c r="C353" s="130"/>
      <c r="D353" s="130"/>
      <c r="E353" s="131"/>
      <c r="F353" s="1"/>
      <c r="G353" s="1"/>
      <c r="H353" s="1"/>
      <c r="I353" s="1"/>
      <c r="J353" s="130"/>
      <c r="K353" s="1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30"/>
      <c r="AB353" s="1"/>
      <c r="AC353" s="130"/>
      <c r="AD353" s="1"/>
      <c r="AE353" s="1"/>
      <c r="AF353" s="1"/>
      <c r="AG353" s="1"/>
      <c r="AH353" s="1"/>
      <c r="AI353" s="1"/>
      <c r="AJ353" s="1"/>
      <c r="AK353" s="1"/>
      <c r="AL353" s="208"/>
    </row>
    <row r="354" ht="12.75" customHeight="1">
      <c r="A354" s="1"/>
      <c r="B354" s="76"/>
      <c r="C354" s="130"/>
      <c r="D354" s="130"/>
      <c r="E354" s="131"/>
      <c r="F354" s="1"/>
      <c r="G354" s="1"/>
      <c r="H354" s="1"/>
      <c r="I354" s="1"/>
      <c r="J354" s="130"/>
      <c r="K354" s="1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30"/>
      <c r="AB354" s="1"/>
      <c r="AC354" s="130"/>
      <c r="AD354" s="1"/>
      <c r="AE354" s="1"/>
      <c r="AF354" s="1"/>
      <c r="AG354" s="1"/>
      <c r="AH354" s="1"/>
      <c r="AI354" s="1"/>
      <c r="AJ354" s="1"/>
      <c r="AK354" s="1"/>
      <c r="AL354" s="208"/>
    </row>
    <row r="355" ht="12.75" customHeight="1">
      <c r="A355" s="1"/>
      <c r="B355" s="76"/>
      <c r="C355" s="130"/>
      <c r="D355" s="130"/>
      <c r="E355" s="131"/>
      <c r="F355" s="1"/>
      <c r="G355" s="1"/>
      <c r="H355" s="1"/>
      <c r="I355" s="1"/>
      <c r="J355" s="130"/>
      <c r="K355" s="1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30"/>
      <c r="AB355" s="1"/>
      <c r="AC355" s="130"/>
      <c r="AD355" s="1"/>
      <c r="AE355" s="1"/>
      <c r="AF355" s="1"/>
      <c r="AG355" s="1"/>
      <c r="AH355" s="1"/>
      <c r="AI355" s="1"/>
      <c r="AJ355" s="1"/>
      <c r="AK355" s="1"/>
      <c r="AL355" s="208"/>
    </row>
    <row r="356" ht="12.75" customHeight="1">
      <c r="A356" s="1"/>
      <c r="B356" s="76"/>
      <c r="C356" s="130"/>
      <c r="D356" s="130"/>
      <c r="E356" s="131"/>
      <c r="F356" s="1"/>
      <c r="G356" s="1"/>
      <c r="H356" s="1"/>
      <c r="I356" s="1"/>
      <c r="J356" s="130"/>
      <c r="K356" s="1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30"/>
      <c r="AB356" s="1"/>
      <c r="AC356" s="130"/>
      <c r="AD356" s="1"/>
      <c r="AE356" s="1"/>
      <c r="AF356" s="1"/>
      <c r="AG356" s="1"/>
      <c r="AH356" s="1"/>
      <c r="AI356" s="1"/>
      <c r="AJ356" s="1"/>
      <c r="AK356" s="1"/>
      <c r="AL356" s="208"/>
    </row>
    <row r="357" ht="12.75" customHeight="1">
      <c r="A357" s="1"/>
      <c r="B357" s="76"/>
      <c r="C357" s="130"/>
      <c r="D357" s="130"/>
      <c r="E357" s="131"/>
      <c r="F357" s="1"/>
      <c r="G357" s="1"/>
      <c r="H357" s="1"/>
      <c r="I357" s="1"/>
      <c r="J357" s="130"/>
      <c r="K357" s="1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30"/>
      <c r="AB357" s="1"/>
      <c r="AC357" s="130"/>
      <c r="AD357" s="1"/>
      <c r="AE357" s="1"/>
      <c r="AF357" s="1"/>
      <c r="AG357" s="1"/>
      <c r="AH357" s="1"/>
      <c r="AI357" s="1"/>
      <c r="AJ357" s="1"/>
      <c r="AK357" s="1"/>
      <c r="AL357" s="208"/>
    </row>
    <row r="358" ht="12.75" customHeight="1">
      <c r="A358" s="1"/>
      <c r="B358" s="76"/>
      <c r="C358" s="130"/>
      <c r="D358" s="130"/>
      <c r="E358" s="131"/>
      <c r="F358" s="1"/>
      <c r="G358" s="1"/>
      <c r="H358" s="1"/>
      <c r="I358" s="1"/>
      <c r="J358" s="130"/>
      <c r="K358" s="1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30"/>
      <c r="AB358" s="1"/>
      <c r="AC358" s="130"/>
      <c r="AD358" s="1"/>
      <c r="AE358" s="1"/>
      <c r="AF358" s="1"/>
      <c r="AG358" s="1"/>
      <c r="AH358" s="1"/>
      <c r="AI358" s="1"/>
      <c r="AJ358" s="1"/>
      <c r="AK358" s="1"/>
      <c r="AL358" s="208"/>
    </row>
    <row r="359" ht="12.75" customHeight="1">
      <c r="A359" s="1"/>
      <c r="B359" s="76"/>
      <c r="C359" s="130"/>
      <c r="D359" s="130"/>
      <c r="E359" s="131"/>
      <c r="F359" s="1"/>
      <c r="G359" s="1"/>
      <c r="H359" s="1"/>
      <c r="I359" s="1"/>
      <c r="J359" s="130"/>
      <c r="K359" s="1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30"/>
      <c r="AB359" s="1"/>
      <c r="AC359" s="130"/>
      <c r="AD359" s="1"/>
      <c r="AE359" s="1"/>
      <c r="AF359" s="1"/>
      <c r="AG359" s="1"/>
      <c r="AH359" s="1"/>
      <c r="AI359" s="1"/>
      <c r="AJ359" s="1"/>
      <c r="AK359" s="1"/>
      <c r="AL359" s="208"/>
    </row>
    <row r="360" ht="12.75" customHeight="1">
      <c r="A360" s="1"/>
      <c r="B360" s="76"/>
      <c r="C360" s="130"/>
      <c r="D360" s="130"/>
      <c r="E360" s="131"/>
      <c r="F360" s="1"/>
      <c r="G360" s="1"/>
      <c r="H360" s="1"/>
      <c r="I360" s="1"/>
      <c r="J360" s="130"/>
      <c r="K360" s="1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30"/>
      <c r="AB360" s="1"/>
      <c r="AC360" s="130"/>
      <c r="AD360" s="1"/>
      <c r="AE360" s="1"/>
      <c r="AF360" s="1"/>
      <c r="AG360" s="1"/>
      <c r="AH360" s="1"/>
      <c r="AI360" s="1"/>
      <c r="AJ360" s="1"/>
      <c r="AK360" s="1"/>
      <c r="AL360" s="208"/>
    </row>
    <row r="361" ht="12.75" customHeight="1">
      <c r="A361" s="1"/>
      <c r="B361" s="76"/>
      <c r="C361" s="130"/>
      <c r="D361" s="130"/>
      <c r="E361" s="131"/>
      <c r="F361" s="1"/>
      <c r="G361" s="1"/>
      <c r="H361" s="1"/>
      <c r="I361" s="1"/>
      <c r="J361" s="130"/>
      <c r="K361" s="1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30"/>
      <c r="AB361" s="1"/>
      <c r="AC361" s="130"/>
      <c r="AD361" s="1"/>
      <c r="AE361" s="1"/>
      <c r="AF361" s="1"/>
      <c r="AG361" s="1"/>
      <c r="AH361" s="1"/>
      <c r="AI361" s="1"/>
      <c r="AJ361" s="1"/>
      <c r="AK361" s="1"/>
      <c r="AL361" s="208"/>
    </row>
    <row r="362" ht="12.75" customHeight="1">
      <c r="A362" s="1"/>
      <c r="B362" s="76"/>
      <c r="C362" s="130"/>
      <c r="D362" s="130"/>
      <c r="E362" s="131"/>
      <c r="F362" s="1"/>
      <c r="G362" s="1"/>
      <c r="H362" s="1"/>
      <c r="I362" s="1"/>
      <c r="J362" s="130"/>
      <c r="K362" s="1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30"/>
      <c r="AB362" s="1"/>
      <c r="AC362" s="130"/>
      <c r="AD362" s="1"/>
      <c r="AE362" s="1"/>
      <c r="AF362" s="1"/>
      <c r="AG362" s="1"/>
      <c r="AH362" s="1"/>
      <c r="AI362" s="1"/>
      <c r="AJ362" s="1"/>
      <c r="AK362" s="1"/>
      <c r="AL362" s="208"/>
    </row>
    <row r="363" ht="12.75" customHeight="1">
      <c r="A363" s="1"/>
      <c r="B363" s="76"/>
      <c r="C363" s="130"/>
      <c r="D363" s="130"/>
      <c r="E363" s="131"/>
      <c r="F363" s="1"/>
      <c r="G363" s="1"/>
      <c r="H363" s="1"/>
      <c r="I363" s="1"/>
      <c r="J363" s="130"/>
      <c r="K363" s="1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30"/>
      <c r="AB363" s="1"/>
      <c r="AC363" s="130"/>
      <c r="AD363" s="1"/>
      <c r="AE363" s="1"/>
      <c r="AF363" s="1"/>
      <c r="AG363" s="1"/>
      <c r="AH363" s="1"/>
      <c r="AI363" s="1"/>
      <c r="AJ363" s="1"/>
      <c r="AK363" s="1"/>
      <c r="AL363" s="208"/>
    </row>
    <row r="364" ht="12.75" customHeight="1">
      <c r="A364" s="1"/>
      <c r="B364" s="76"/>
      <c r="C364" s="130"/>
      <c r="D364" s="130"/>
      <c r="E364" s="131"/>
      <c r="F364" s="1"/>
      <c r="G364" s="1"/>
      <c r="H364" s="1"/>
      <c r="I364" s="1"/>
      <c r="J364" s="130"/>
      <c r="K364" s="1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30"/>
      <c r="AB364" s="1"/>
      <c r="AC364" s="130"/>
      <c r="AD364" s="1"/>
      <c r="AE364" s="1"/>
      <c r="AF364" s="1"/>
      <c r="AG364" s="1"/>
      <c r="AH364" s="1"/>
      <c r="AI364" s="1"/>
      <c r="AJ364" s="1"/>
      <c r="AK364" s="1"/>
      <c r="AL364" s="208"/>
    </row>
    <row r="365" ht="12.75" customHeight="1">
      <c r="A365" s="1"/>
      <c r="B365" s="76"/>
      <c r="C365" s="130"/>
      <c r="D365" s="130"/>
      <c r="E365" s="131"/>
      <c r="F365" s="1"/>
      <c r="G365" s="1"/>
      <c r="H365" s="1"/>
      <c r="I365" s="1"/>
      <c r="J365" s="130"/>
      <c r="K365" s="1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30"/>
      <c r="AB365" s="1"/>
      <c r="AC365" s="130"/>
      <c r="AD365" s="1"/>
      <c r="AE365" s="1"/>
      <c r="AF365" s="1"/>
      <c r="AG365" s="1"/>
      <c r="AH365" s="1"/>
      <c r="AI365" s="1"/>
      <c r="AJ365" s="1"/>
      <c r="AK365" s="1"/>
      <c r="AL365" s="208"/>
    </row>
    <row r="366" ht="12.75" customHeight="1">
      <c r="A366" s="1"/>
      <c r="B366" s="76"/>
      <c r="C366" s="130"/>
      <c r="D366" s="130"/>
      <c r="E366" s="131"/>
      <c r="F366" s="1"/>
      <c r="G366" s="1"/>
      <c r="H366" s="1"/>
      <c r="I366" s="1"/>
      <c r="J366" s="130"/>
      <c r="K366" s="1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30"/>
      <c r="AB366" s="1"/>
      <c r="AC366" s="130"/>
      <c r="AD366" s="1"/>
      <c r="AE366" s="1"/>
      <c r="AF366" s="1"/>
      <c r="AG366" s="1"/>
      <c r="AH366" s="1"/>
      <c r="AI366" s="1"/>
      <c r="AJ366" s="1"/>
      <c r="AK366" s="1"/>
      <c r="AL366" s="208"/>
    </row>
    <row r="367" ht="12.75" customHeight="1">
      <c r="A367" s="1"/>
      <c r="B367" s="76"/>
      <c r="C367" s="130"/>
      <c r="D367" s="130"/>
      <c r="E367" s="131"/>
      <c r="F367" s="1"/>
      <c r="G367" s="1"/>
      <c r="H367" s="1"/>
      <c r="I367" s="1"/>
      <c r="J367" s="130"/>
      <c r="K367" s="1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30"/>
      <c r="AB367" s="1"/>
      <c r="AC367" s="130"/>
      <c r="AD367" s="1"/>
      <c r="AE367" s="1"/>
      <c r="AF367" s="1"/>
      <c r="AG367" s="1"/>
      <c r="AH367" s="1"/>
      <c r="AI367" s="1"/>
      <c r="AJ367" s="1"/>
      <c r="AK367" s="1"/>
      <c r="AL367" s="208"/>
    </row>
    <row r="368" ht="12.75" customHeight="1">
      <c r="A368" s="1"/>
      <c r="B368" s="76"/>
      <c r="C368" s="130"/>
      <c r="D368" s="130"/>
      <c r="E368" s="131"/>
      <c r="F368" s="1"/>
      <c r="G368" s="1"/>
      <c r="H368" s="1"/>
      <c r="I368" s="1"/>
      <c r="J368" s="130"/>
      <c r="K368" s="1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30"/>
      <c r="AB368" s="1"/>
      <c r="AC368" s="130"/>
      <c r="AD368" s="1"/>
      <c r="AE368" s="1"/>
      <c r="AF368" s="1"/>
      <c r="AG368" s="1"/>
      <c r="AH368" s="1"/>
      <c r="AI368" s="1"/>
      <c r="AJ368" s="1"/>
      <c r="AK368" s="1"/>
      <c r="AL368" s="208"/>
    </row>
    <row r="369" ht="12.75" customHeight="1">
      <c r="A369" s="1"/>
      <c r="B369" s="76"/>
      <c r="C369" s="130"/>
      <c r="D369" s="130"/>
      <c r="E369" s="131"/>
      <c r="F369" s="1"/>
      <c r="G369" s="1"/>
      <c r="H369" s="1"/>
      <c r="I369" s="1"/>
      <c r="J369" s="130"/>
      <c r="K369" s="1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30"/>
      <c r="AB369" s="1"/>
      <c r="AC369" s="130"/>
      <c r="AD369" s="1"/>
      <c r="AE369" s="1"/>
      <c r="AF369" s="1"/>
      <c r="AG369" s="1"/>
      <c r="AH369" s="1"/>
      <c r="AI369" s="1"/>
      <c r="AJ369" s="1"/>
      <c r="AK369" s="1"/>
      <c r="AL369" s="208"/>
    </row>
    <row r="370" ht="12.75" customHeight="1">
      <c r="A370" s="1"/>
      <c r="B370" s="76"/>
      <c r="C370" s="130"/>
      <c r="D370" s="130"/>
      <c r="E370" s="131"/>
      <c r="F370" s="1"/>
      <c r="G370" s="1"/>
      <c r="H370" s="1"/>
      <c r="I370" s="1"/>
      <c r="J370" s="130"/>
      <c r="K370" s="1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30"/>
      <c r="AB370" s="1"/>
      <c r="AC370" s="130"/>
      <c r="AD370" s="1"/>
      <c r="AE370" s="1"/>
      <c r="AF370" s="1"/>
      <c r="AG370" s="1"/>
      <c r="AH370" s="1"/>
      <c r="AI370" s="1"/>
      <c r="AJ370" s="1"/>
      <c r="AK370" s="1"/>
      <c r="AL370" s="208"/>
    </row>
    <row r="371" ht="12.75" customHeight="1">
      <c r="A371" s="1"/>
      <c r="B371" s="76"/>
      <c r="C371" s="130"/>
      <c r="D371" s="130"/>
      <c r="E371" s="131"/>
      <c r="F371" s="1"/>
      <c r="G371" s="1"/>
      <c r="H371" s="1"/>
      <c r="I371" s="1"/>
      <c r="J371" s="130"/>
      <c r="K371" s="1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30"/>
      <c r="AB371" s="1"/>
      <c r="AC371" s="130"/>
      <c r="AD371" s="1"/>
      <c r="AE371" s="1"/>
      <c r="AF371" s="1"/>
      <c r="AG371" s="1"/>
      <c r="AH371" s="1"/>
      <c r="AI371" s="1"/>
      <c r="AJ371" s="1"/>
      <c r="AK371" s="1"/>
      <c r="AL371" s="208"/>
    </row>
    <row r="372" ht="12.75" customHeight="1">
      <c r="A372" s="1"/>
      <c r="B372" s="76"/>
      <c r="C372" s="130"/>
      <c r="D372" s="130"/>
      <c r="E372" s="131"/>
      <c r="F372" s="1"/>
      <c r="G372" s="1"/>
      <c r="H372" s="1"/>
      <c r="I372" s="1"/>
      <c r="J372" s="130"/>
      <c r="K372" s="1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30"/>
      <c r="AB372" s="1"/>
      <c r="AC372" s="130"/>
      <c r="AD372" s="1"/>
      <c r="AE372" s="1"/>
      <c r="AF372" s="1"/>
      <c r="AG372" s="1"/>
      <c r="AH372" s="1"/>
      <c r="AI372" s="1"/>
      <c r="AJ372" s="1"/>
      <c r="AK372" s="1"/>
      <c r="AL372" s="208"/>
    </row>
    <row r="373" ht="12.75" customHeight="1">
      <c r="A373" s="1"/>
      <c r="B373" s="76"/>
      <c r="C373" s="130"/>
      <c r="D373" s="130"/>
      <c r="E373" s="131"/>
      <c r="F373" s="1"/>
      <c r="G373" s="1"/>
      <c r="H373" s="1"/>
      <c r="I373" s="1"/>
      <c r="J373" s="130"/>
      <c r="K373" s="1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30"/>
      <c r="AB373" s="1"/>
      <c r="AC373" s="130"/>
      <c r="AD373" s="1"/>
      <c r="AE373" s="1"/>
      <c r="AF373" s="1"/>
      <c r="AG373" s="1"/>
      <c r="AH373" s="1"/>
      <c r="AI373" s="1"/>
      <c r="AJ373" s="1"/>
      <c r="AK373" s="1"/>
      <c r="AL373" s="208"/>
    </row>
    <row r="374" ht="12.75" customHeight="1">
      <c r="A374" s="1"/>
      <c r="B374" s="76"/>
      <c r="C374" s="130"/>
      <c r="D374" s="130"/>
      <c r="E374" s="131"/>
      <c r="F374" s="1"/>
      <c r="G374" s="1"/>
      <c r="H374" s="1"/>
      <c r="I374" s="1"/>
      <c r="J374" s="130"/>
      <c r="K374" s="1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30"/>
      <c r="AB374" s="1"/>
      <c r="AC374" s="130"/>
      <c r="AD374" s="1"/>
      <c r="AE374" s="1"/>
      <c r="AF374" s="1"/>
      <c r="AG374" s="1"/>
      <c r="AH374" s="1"/>
      <c r="AI374" s="1"/>
      <c r="AJ374" s="1"/>
      <c r="AK374" s="1"/>
      <c r="AL374" s="208"/>
    </row>
    <row r="375" ht="12.75" customHeight="1">
      <c r="A375" s="1"/>
      <c r="B375" s="76"/>
      <c r="C375" s="130"/>
      <c r="D375" s="130"/>
      <c r="E375" s="131"/>
      <c r="F375" s="1"/>
      <c r="G375" s="1"/>
      <c r="H375" s="1"/>
      <c r="I375" s="1"/>
      <c r="J375" s="130"/>
      <c r="K375" s="1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30"/>
      <c r="AB375" s="1"/>
      <c r="AC375" s="130"/>
      <c r="AD375" s="1"/>
      <c r="AE375" s="1"/>
      <c r="AF375" s="1"/>
      <c r="AG375" s="1"/>
      <c r="AH375" s="1"/>
      <c r="AI375" s="1"/>
      <c r="AJ375" s="1"/>
      <c r="AK375" s="1"/>
      <c r="AL375" s="208"/>
    </row>
    <row r="376" ht="12.75" customHeight="1">
      <c r="A376" s="1"/>
      <c r="B376" s="76"/>
      <c r="C376" s="130"/>
      <c r="D376" s="130"/>
      <c r="E376" s="131"/>
      <c r="F376" s="1"/>
      <c r="G376" s="1"/>
      <c r="H376" s="1"/>
      <c r="I376" s="1"/>
      <c r="J376" s="130"/>
      <c r="K376" s="1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30"/>
      <c r="AB376" s="1"/>
      <c r="AC376" s="130"/>
      <c r="AD376" s="1"/>
      <c r="AE376" s="1"/>
      <c r="AF376" s="1"/>
      <c r="AG376" s="1"/>
      <c r="AH376" s="1"/>
      <c r="AI376" s="1"/>
      <c r="AJ376" s="1"/>
      <c r="AK376" s="1"/>
      <c r="AL376" s="208"/>
    </row>
    <row r="377" ht="12.75" customHeight="1">
      <c r="A377" s="1"/>
      <c r="B377" s="76"/>
      <c r="C377" s="130"/>
      <c r="D377" s="130"/>
      <c r="E377" s="131"/>
      <c r="F377" s="1"/>
      <c r="G377" s="1"/>
      <c r="H377" s="1"/>
      <c r="I377" s="1"/>
      <c r="J377" s="130"/>
      <c r="K377" s="1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30"/>
      <c r="AB377" s="1"/>
      <c r="AC377" s="130"/>
      <c r="AD377" s="1"/>
      <c r="AE377" s="1"/>
      <c r="AF377" s="1"/>
      <c r="AG377" s="1"/>
      <c r="AH377" s="1"/>
      <c r="AI377" s="1"/>
      <c r="AJ377" s="1"/>
      <c r="AK377" s="1"/>
      <c r="AL377" s="208"/>
    </row>
    <row r="378" ht="12.75" customHeight="1">
      <c r="A378" s="1"/>
      <c r="B378" s="76"/>
      <c r="C378" s="130"/>
      <c r="D378" s="130"/>
      <c r="E378" s="131"/>
      <c r="F378" s="1"/>
      <c r="G378" s="1"/>
      <c r="H378" s="1"/>
      <c r="I378" s="1"/>
      <c r="J378" s="130"/>
      <c r="K378" s="1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30"/>
      <c r="AB378" s="1"/>
      <c r="AC378" s="130"/>
      <c r="AD378" s="1"/>
      <c r="AE378" s="1"/>
      <c r="AF378" s="1"/>
      <c r="AG378" s="1"/>
      <c r="AH378" s="1"/>
      <c r="AI378" s="1"/>
      <c r="AJ378" s="1"/>
      <c r="AK378" s="1"/>
      <c r="AL378" s="208"/>
    </row>
    <row r="379" ht="12.75" customHeight="1">
      <c r="A379" s="1"/>
      <c r="B379" s="76"/>
      <c r="C379" s="130"/>
      <c r="D379" s="130"/>
      <c r="E379" s="131"/>
      <c r="F379" s="1"/>
      <c r="G379" s="1"/>
      <c r="H379" s="1"/>
      <c r="I379" s="1"/>
      <c r="J379" s="130"/>
      <c r="K379" s="1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30"/>
      <c r="AB379" s="1"/>
      <c r="AC379" s="130"/>
      <c r="AD379" s="1"/>
      <c r="AE379" s="1"/>
      <c r="AF379" s="1"/>
      <c r="AG379" s="1"/>
      <c r="AH379" s="1"/>
      <c r="AI379" s="1"/>
      <c r="AJ379" s="1"/>
      <c r="AK379" s="1"/>
      <c r="AL379" s="208"/>
    </row>
    <row r="380" ht="12.75" customHeight="1">
      <c r="A380" s="1"/>
      <c r="B380" s="76"/>
      <c r="C380" s="130"/>
      <c r="D380" s="130"/>
      <c r="E380" s="131"/>
      <c r="F380" s="1"/>
      <c r="G380" s="1"/>
      <c r="H380" s="1"/>
      <c r="I380" s="1"/>
      <c r="J380" s="130"/>
      <c r="K380" s="1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30"/>
      <c r="AB380" s="1"/>
      <c r="AC380" s="130"/>
      <c r="AD380" s="1"/>
      <c r="AE380" s="1"/>
      <c r="AF380" s="1"/>
      <c r="AG380" s="1"/>
      <c r="AH380" s="1"/>
      <c r="AI380" s="1"/>
      <c r="AJ380" s="1"/>
      <c r="AK380" s="1"/>
      <c r="AL380" s="208"/>
    </row>
    <row r="381" ht="12.75" customHeight="1">
      <c r="A381" s="1"/>
      <c r="B381" s="76"/>
      <c r="C381" s="130"/>
      <c r="D381" s="130"/>
      <c r="E381" s="131"/>
      <c r="F381" s="1"/>
      <c r="G381" s="1"/>
      <c r="H381" s="1"/>
      <c r="I381" s="1"/>
      <c r="J381" s="130"/>
      <c r="K381" s="1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30"/>
      <c r="AB381" s="1"/>
      <c r="AC381" s="130"/>
      <c r="AD381" s="1"/>
      <c r="AE381" s="1"/>
      <c r="AF381" s="1"/>
      <c r="AG381" s="1"/>
      <c r="AH381" s="1"/>
      <c r="AI381" s="1"/>
      <c r="AJ381" s="1"/>
      <c r="AK381" s="1"/>
      <c r="AL381" s="208"/>
    </row>
    <row r="382" ht="12.75" customHeight="1">
      <c r="A382" s="1"/>
      <c r="B382" s="76"/>
      <c r="C382" s="130"/>
      <c r="D382" s="130"/>
      <c r="E382" s="131"/>
      <c r="F382" s="1"/>
      <c r="G382" s="1"/>
      <c r="H382" s="1"/>
      <c r="I382" s="1"/>
      <c r="J382" s="130"/>
      <c r="K382" s="1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30"/>
      <c r="AB382" s="1"/>
      <c r="AC382" s="130"/>
      <c r="AD382" s="1"/>
      <c r="AE382" s="1"/>
      <c r="AF382" s="1"/>
      <c r="AG382" s="1"/>
      <c r="AH382" s="1"/>
      <c r="AI382" s="1"/>
      <c r="AJ382" s="1"/>
      <c r="AK382" s="1"/>
      <c r="AL382" s="208"/>
    </row>
    <row r="383" ht="12.75" customHeight="1">
      <c r="A383" s="1"/>
      <c r="B383" s="76"/>
      <c r="C383" s="130"/>
      <c r="D383" s="130"/>
      <c r="E383" s="131"/>
      <c r="F383" s="1"/>
      <c r="G383" s="1"/>
      <c r="H383" s="1"/>
      <c r="I383" s="1"/>
      <c r="J383" s="130"/>
      <c r="K383" s="1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30"/>
      <c r="AB383" s="1"/>
      <c r="AC383" s="130"/>
      <c r="AD383" s="1"/>
      <c r="AE383" s="1"/>
      <c r="AF383" s="1"/>
      <c r="AG383" s="1"/>
      <c r="AH383" s="1"/>
      <c r="AI383" s="1"/>
      <c r="AJ383" s="1"/>
      <c r="AK383" s="1"/>
      <c r="AL383" s="208"/>
    </row>
    <row r="384" ht="12.75" customHeight="1">
      <c r="A384" s="1"/>
      <c r="B384" s="76"/>
      <c r="C384" s="130"/>
      <c r="D384" s="130"/>
      <c r="E384" s="131"/>
      <c r="F384" s="1"/>
      <c r="G384" s="1"/>
      <c r="H384" s="1"/>
      <c r="I384" s="1"/>
      <c r="J384" s="130"/>
      <c r="K384" s="1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30"/>
      <c r="AB384" s="1"/>
      <c r="AC384" s="130"/>
      <c r="AD384" s="1"/>
      <c r="AE384" s="1"/>
      <c r="AF384" s="1"/>
      <c r="AG384" s="1"/>
      <c r="AH384" s="1"/>
      <c r="AI384" s="1"/>
      <c r="AJ384" s="1"/>
      <c r="AK384" s="1"/>
      <c r="AL384" s="208"/>
    </row>
    <row r="385" ht="12.75" customHeight="1">
      <c r="A385" s="1"/>
      <c r="B385" s="76"/>
      <c r="C385" s="130"/>
      <c r="D385" s="130"/>
      <c r="E385" s="131"/>
      <c r="F385" s="1"/>
      <c r="G385" s="1"/>
      <c r="H385" s="1"/>
      <c r="I385" s="1"/>
      <c r="J385" s="130"/>
      <c r="K385" s="1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30"/>
      <c r="AB385" s="1"/>
      <c r="AC385" s="130"/>
      <c r="AD385" s="1"/>
      <c r="AE385" s="1"/>
      <c r="AF385" s="1"/>
      <c r="AG385" s="1"/>
      <c r="AH385" s="1"/>
      <c r="AI385" s="1"/>
      <c r="AJ385" s="1"/>
      <c r="AK385" s="1"/>
      <c r="AL385" s="208"/>
    </row>
    <row r="386" ht="12.75" customHeight="1">
      <c r="A386" s="1"/>
      <c r="B386" s="76"/>
      <c r="C386" s="130"/>
      <c r="D386" s="130"/>
      <c r="E386" s="131"/>
      <c r="F386" s="1"/>
      <c r="G386" s="1"/>
      <c r="H386" s="1"/>
      <c r="I386" s="1"/>
      <c r="J386" s="130"/>
      <c r="K386" s="1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30"/>
      <c r="AB386" s="1"/>
      <c r="AC386" s="130"/>
      <c r="AD386" s="1"/>
      <c r="AE386" s="1"/>
      <c r="AF386" s="1"/>
      <c r="AG386" s="1"/>
      <c r="AH386" s="1"/>
      <c r="AI386" s="1"/>
      <c r="AJ386" s="1"/>
      <c r="AK386" s="1"/>
      <c r="AL386" s="208"/>
    </row>
    <row r="387" ht="12.75" customHeight="1">
      <c r="A387" s="1"/>
      <c r="B387" s="76"/>
      <c r="C387" s="130"/>
      <c r="D387" s="130"/>
      <c r="E387" s="131"/>
      <c r="F387" s="1"/>
      <c r="G387" s="1"/>
      <c r="H387" s="1"/>
      <c r="I387" s="1"/>
      <c r="J387" s="130"/>
      <c r="K387" s="1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30"/>
      <c r="AB387" s="1"/>
      <c r="AC387" s="130"/>
      <c r="AD387" s="1"/>
      <c r="AE387" s="1"/>
      <c r="AF387" s="1"/>
      <c r="AG387" s="1"/>
      <c r="AH387" s="1"/>
      <c r="AI387" s="1"/>
      <c r="AJ387" s="1"/>
      <c r="AK387" s="1"/>
      <c r="AL387" s="208"/>
    </row>
    <row r="388" ht="12.75" customHeight="1">
      <c r="A388" s="1"/>
      <c r="B388" s="76"/>
      <c r="C388" s="130"/>
      <c r="D388" s="130"/>
      <c r="E388" s="131"/>
      <c r="F388" s="1"/>
      <c r="G388" s="1"/>
      <c r="H388" s="1"/>
      <c r="I388" s="1"/>
      <c r="J388" s="130"/>
      <c r="K388" s="1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30"/>
      <c r="AB388" s="1"/>
      <c r="AC388" s="130"/>
      <c r="AD388" s="1"/>
      <c r="AE388" s="1"/>
      <c r="AF388" s="1"/>
      <c r="AG388" s="1"/>
      <c r="AH388" s="1"/>
      <c r="AI388" s="1"/>
      <c r="AJ388" s="1"/>
      <c r="AK388" s="1"/>
      <c r="AL388" s="208"/>
    </row>
    <row r="389" ht="12.75" customHeight="1">
      <c r="A389" s="1"/>
      <c r="B389" s="76"/>
      <c r="C389" s="130"/>
      <c r="D389" s="130"/>
      <c r="E389" s="131"/>
      <c r="F389" s="1"/>
      <c r="G389" s="1"/>
      <c r="H389" s="1"/>
      <c r="I389" s="1"/>
      <c r="J389" s="130"/>
      <c r="K389" s="1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30"/>
      <c r="AB389" s="1"/>
      <c r="AC389" s="130"/>
      <c r="AD389" s="1"/>
      <c r="AE389" s="1"/>
      <c r="AF389" s="1"/>
      <c r="AG389" s="1"/>
      <c r="AH389" s="1"/>
      <c r="AI389" s="1"/>
      <c r="AJ389" s="1"/>
      <c r="AK389" s="1"/>
      <c r="AL389" s="208"/>
    </row>
    <row r="390" ht="12.75" customHeight="1">
      <c r="A390" s="1"/>
      <c r="B390" s="76"/>
      <c r="C390" s="130"/>
      <c r="D390" s="130"/>
      <c r="E390" s="131"/>
      <c r="F390" s="1"/>
      <c r="G390" s="1"/>
      <c r="H390" s="1"/>
      <c r="I390" s="1"/>
      <c r="J390" s="130"/>
      <c r="K390" s="1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30"/>
      <c r="AB390" s="1"/>
      <c r="AC390" s="130"/>
      <c r="AD390" s="1"/>
      <c r="AE390" s="1"/>
      <c r="AF390" s="1"/>
      <c r="AG390" s="1"/>
      <c r="AH390" s="1"/>
      <c r="AI390" s="1"/>
      <c r="AJ390" s="1"/>
      <c r="AK390" s="1"/>
      <c r="AL390" s="208"/>
    </row>
    <row r="391" ht="12.75" customHeight="1">
      <c r="A391" s="1"/>
      <c r="B391" s="76"/>
      <c r="C391" s="130"/>
      <c r="D391" s="130"/>
      <c r="E391" s="131"/>
      <c r="F391" s="1"/>
      <c r="G391" s="1"/>
      <c r="H391" s="1"/>
      <c r="I391" s="1"/>
      <c r="J391" s="130"/>
      <c r="K391" s="1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30"/>
      <c r="AB391" s="1"/>
      <c r="AC391" s="130"/>
      <c r="AD391" s="1"/>
      <c r="AE391" s="1"/>
      <c r="AF391" s="1"/>
      <c r="AG391" s="1"/>
      <c r="AH391" s="1"/>
      <c r="AI391" s="1"/>
      <c r="AJ391" s="1"/>
      <c r="AK391" s="1"/>
      <c r="AL391" s="208"/>
    </row>
    <row r="392" ht="12.75" customHeight="1">
      <c r="A392" s="1"/>
      <c r="B392" s="76"/>
      <c r="C392" s="130"/>
      <c r="D392" s="130"/>
      <c r="E392" s="131"/>
      <c r="F392" s="1"/>
      <c r="G392" s="1"/>
      <c r="H392" s="1"/>
      <c r="I392" s="1"/>
      <c r="J392" s="130"/>
      <c r="K392" s="1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30"/>
      <c r="AB392" s="1"/>
      <c r="AC392" s="130"/>
      <c r="AD392" s="1"/>
      <c r="AE392" s="1"/>
      <c r="AF392" s="1"/>
      <c r="AG392" s="1"/>
      <c r="AH392" s="1"/>
      <c r="AI392" s="1"/>
      <c r="AJ392" s="1"/>
      <c r="AK392" s="1"/>
      <c r="AL392" s="208"/>
    </row>
    <row r="393" ht="12.75" customHeight="1">
      <c r="A393" s="1"/>
      <c r="B393" s="76"/>
      <c r="C393" s="130"/>
      <c r="D393" s="130"/>
      <c r="E393" s="131"/>
      <c r="F393" s="1"/>
      <c r="G393" s="1"/>
      <c r="H393" s="1"/>
      <c r="I393" s="1"/>
      <c r="J393" s="130"/>
      <c r="K393" s="1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30"/>
      <c r="AB393" s="1"/>
      <c r="AC393" s="130"/>
      <c r="AD393" s="1"/>
      <c r="AE393" s="1"/>
      <c r="AF393" s="1"/>
      <c r="AG393" s="1"/>
      <c r="AH393" s="1"/>
      <c r="AI393" s="1"/>
      <c r="AJ393" s="1"/>
      <c r="AK393" s="1"/>
      <c r="AL393" s="208"/>
    </row>
    <row r="394" ht="12.75" customHeight="1">
      <c r="A394" s="1"/>
      <c r="B394" s="76"/>
      <c r="C394" s="130"/>
      <c r="D394" s="130"/>
      <c r="E394" s="131"/>
      <c r="F394" s="1"/>
      <c r="G394" s="1"/>
      <c r="H394" s="1"/>
      <c r="I394" s="1"/>
      <c r="J394" s="130"/>
      <c r="K394" s="1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30"/>
      <c r="AB394" s="1"/>
      <c r="AC394" s="130"/>
      <c r="AD394" s="1"/>
      <c r="AE394" s="1"/>
      <c r="AF394" s="1"/>
      <c r="AG394" s="1"/>
      <c r="AH394" s="1"/>
      <c r="AI394" s="1"/>
      <c r="AJ394" s="1"/>
      <c r="AK394" s="1"/>
      <c r="AL394" s="208"/>
    </row>
    <row r="395" ht="12.75" customHeight="1">
      <c r="A395" s="1"/>
      <c r="B395" s="76"/>
      <c r="C395" s="130"/>
      <c r="D395" s="130"/>
      <c r="E395" s="131"/>
      <c r="F395" s="1"/>
      <c r="G395" s="1"/>
      <c r="H395" s="1"/>
      <c r="I395" s="1"/>
      <c r="J395" s="130"/>
      <c r="K395" s="1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30"/>
      <c r="AB395" s="1"/>
      <c r="AC395" s="130"/>
      <c r="AD395" s="1"/>
      <c r="AE395" s="1"/>
      <c r="AF395" s="1"/>
      <c r="AG395" s="1"/>
      <c r="AH395" s="1"/>
      <c r="AI395" s="1"/>
      <c r="AJ395" s="1"/>
      <c r="AK395" s="1"/>
      <c r="AL395" s="208"/>
    </row>
    <row r="396" ht="12.75" customHeight="1">
      <c r="A396" s="1"/>
      <c r="B396" s="76"/>
      <c r="C396" s="130"/>
      <c r="D396" s="130"/>
      <c r="E396" s="131"/>
      <c r="F396" s="1"/>
      <c r="G396" s="1"/>
      <c r="H396" s="1"/>
      <c r="I396" s="1"/>
      <c r="J396" s="130"/>
      <c r="K396" s="1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30"/>
      <c r="AB396" s="1"/>
      <c r="AC396" s="130"/>
      <c r="AD396" s="1"/>
      <c r="AE396" s="1"/>
      <c r="AF396" s="1"/>
      <c r="AG396" s="1"/>
      <c r="AH396" s="1"/>
      <c r="AI396" s="1"/>
      <c r="AJ396" s="1"/>
      <c r="AK396" s="1"/>
      <c r="AL396" s="208"/>
    </row>
    <row r="397" ht="12.75" customHeight="1">
      <c r="A397" s="1"/>
      <c r="B397" s="76"/>
      <c r="C397" s="130"/>
      <c r="D397" s="130"/>
      <c r="E397" s="131"/>
      <c r="F397" s="1"/>
      <c r="G397" s="1"/>
      <c r="H397" s="1"/>
      <c r="I397" s="1"/>
      <c r="J397" s="130"/>
      <c r="K397" s="1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30"/>
      <c r="AB397" s="1"/>
      <c r="AC397" s="130"/>
      <c r="AD397" s="1"/>
      <c r="AE397" s="1"/>
      <c r="AF397" s="1"/>
      <c r="AG397" s="1"/>
      <c r="AH397" s="1"/>
      <c r="AI397" s="1"/>
      <c r="AJ397" s="1"/>
      <c r="AK397" s="1"/>
      <c r="AL397" s="208"/>
    </row>
    <row r="398" ht="12.75" customHeight="1">
      <c r="A398" s="1"/>
      <c r="B398" s="76"/>
      <c r="C398" s="130"/>
      <c r="D398" s="130"/>
      <c r="E398" s="131"/>
      <c r="F398" s="1"/>
      <c r="G398" s="1"/>
      <c r="H398" s="1"/>
      <c r="I398" s="1"/>
      <c r="J398" s="130"/>
      <c r="K398" s="1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30"/>
      <c r="AB398" s="1"/>
      <c r="AC398" s="130"/>
      <c r="AD398" s="1"/>
      <c r="AE398" s="1"/>
      <c r="AF398" s="1"/>
      <c r="AG398" s="1"/>
      <c r="AH398" s="1"/>
      <c r="AI398" s="1"/>
      <c r="AJ398" s="1"/>
      <c r="AK398" s="1"/>
      <c r="AL398" s="208"/>
    </row>
    <row r="399" ht="12.75" customHeight="1">
      <c r="A399" s="1"/>
      <c r="B399" s="76"/>
      <c r="C399" s="130"/>
      <c r="D399" s="130"/>
      <c r="E399" s="131"/>
      <c r="F399" s="1"/>
      <c r="G399" s="1"/>
      <c r="H399" s="1"/>
      <c r="I399" s="1"/>
      <c r="J399" s="130"/>
      <c r="K399" s="1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30"/>
      <c r="AB399" s="1"/>
      <c r="AC399" s="130"/>
      <c r="AD399" s="1"/>
      <c r="AE399" s="1"/>
      <c r="AF399" s="1"/>
      <c r="AG399" s="1"/>
      <c r="AH399" s="1"/>
      <c r="AI399" s="1"/>
      <c r="AJ399" s="1"/>
      <c r="AK399" s="1"/>
      <c r="AL399" s="208"/>
    </row>
    <row r="400" ht="12.75" customHeight="1">
      <c r="A400" s="1"/>
      <c r="B400" s="76"/>
      <c r="C400" s="130"/>
      <c r="D400" s="130"/>
      <c r="E400" s="131"/>
      <c r="F400" s="1"/>
      <c r="G400" s="1"/>
      <c r="H400" s="1"/>
      <c r="I400" s="1"/>
      <c r="J400" s="130"/>
      <c r="K400" s="1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30"/>
      <c r="AB400" s="1"/>
      <c r="AC400" s="130"/>
      <c r="AD400" s="1"/>
      <c r="AE400" s="1"/>
      <c r="AF400" s="1"/>
      <c r="AG400" s="1"/>
      <c r="AH400" s="1"/>
      <c r="AI400" s="1"/>
      <c r="AJ400" s="1"/>
      <c r="AK400" s="1"/>
      <c r="AL400" s="208"/>
    </row>
    <row r="401" ht="12.75" customHeight="1">
      <c r="A401" s="1"/>
      <c r="B401" s="76"/>
      <c r="C401" s="130"/>
      <c r="D401" s="130"/>
      <c r="E401" s="131"/>
      <c r="F401" s="1"/>
      <c r="G401" s="1"/>
      <c r="H401" s="1"/>
      <c r="I401" s="1"/>
      <c r="J401" s="130"/>
      <c r="K401" s="1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30"/>
      <c r="AB401" s="1"/>
      <c r="AC401" s="130"/>
      <c r="AD401" s="1"/>
      <c r="AE401" s="1"/>
      <c r="AF401" s="1"/>
      <c r="AG401" s="1"/>
      <c r="AH401" s="1"/>
      <c r="AI401" s="1"/>
      <c r="AJ401" s="1"/>
      <c r="AK401" s="1"/>
      <c r="AL401" s="208"/>
    </row>
    <row r="402" ht="12.75" customHeight="1">
      <c r="A402" s="1"/>
      <c r="B402" s="76"/>
      <c r="C402" s="130"/>
      <c r="D402" s="130"/>
      <c r="E402" s="131"/>
      <c r="F402" s="1"/>
      <c r="G402" s="1"/>
      <c r="H402" s="1"/>
      <c r="I402" s="1"/>
      <c r="J402" s="130"/>
      <c r="K402" s="1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30"/>
      <c r="AB402" s="1"/>
      <c r="AC402" s="130"/>
      <c r="AD402" s="1"/>
      <c r="AE402" s="1"/>
      <c r="AF402" s="1"/>
      <c r="AG402" s="1"/>
      <c r="AH402" s="1"/>
      <c r="AI402" s="1"/>
      <c r="AJ402" s="1"/>
      <c r="AK402" s="1"/>
      <c r="AL402" s="208"/>
    </row>
    <row r="403" ht="12.75" customHeight="1">
      <c r="A403" s="1"/>
      <c r="B403" s="76"/>
      <c r="C403" s="130"/>
      <c r="D403" s="130"/>
      <c r="E403" s="131"/>
      <c r="F403" s="1"/>
      <c r="G403" s="1"/>
      <c r="H403" s="1"/>
      <c r="I403" s="1"/>
      <c r="J403" s="130"/>
      <c r="K403" s="1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30"/>
      <c r="AB403" s="1"/>
      <c r="AC403" s="130"/>
      <c r="AD403" s="1"/>
      <c r="AE403" s="1"/>
      <c r="AF403" s="1"/>
      <c r="AG403" s="1"/>
      <c r="AH403" s="1"/>
      <c r="AI403" s="1"/>
      <c r="AJ403" s="1"/>
      <c r="AK403" s="1"/>
      <c r="AL403" s="208"/>
    </row>
    <row r="404" ht="12.75" customHeight="1">
      <c r="A404" s="1"/>
      <c r="B404" s="76"/>
      <c r="C404" s="130"/>
      <c r="D404" s="130"/>
      <c r="E404" s="131"/>
      <c r="F404" s="1"/>
      <c r="G404" s="1"/>
      <c r="H404" s="1"/>
      <c r="I404" s="1"/>
      <c r="J404" s="130"/>
      <c r="K404" s="1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30"/>
      <c r="AB404" s="1"/>
      <c r="AC404" s="130"/>
      <c r="AD404" s="1"/>
      <c r="AE404" s="1"/>
      <c r="AF404" s="1"/>
      <c r="AG404" s="1"/>
      <c r="AH404" s="1"/>
      <c r="AI404" s="1"/>
      <c r="AJ404" s="1"/>
      <c r="AK404" s="1"/>
      <c r="AL404" s="208"/>
    </row>
    <row r="405" ht="12.75" customHeight="1">
      <c r="A405" s="1"/>
      <c r="B405" s="76"/>
      <c r="C405" s="130"/>
      <c r="D405" s="130"/>
      <c r="E405" s="131"/>
      <c r="F405" s="1"/>
      <c r="G405" s="1"/>
      <c r="H405" s="1"/>
      <c r="I405" s="1"/>
      <c r="J405" s="130"/>
      <c r="K405" s="1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30"/>
      <c r="AB405" s="1"/>
      <c r="AC405" s="130"/>
      <c r="AD405" s="1"/>
      <c r="AE405" s="1"/>
      <c r="AF405" s="1"/>
      <c r="AG405" s="1"/>
      <c r="AH405" s="1"/>
      <c r="AI405" s="1"/>
      <c r="AJ405" s="1"/>
      <c r="AK405" s="1"/>
      <c r="AL405" s="208"/>
    </row>
    <row r="406" ht="12.75" customHeight="1">
      <c r="A406" s="1"/>
      <c r="B406" s="76"/>
      <c r="C406" s="130"/>
      <c r="D406" s="130"/>
      <c r="E406" s="131"/>
      <c r="F406" s="1"/>
      <c r="G406" s="1"/>
      <c r="H406" s="1"/>
      <c r="I406" s="1"/>
      <c r="J406" s="130"/>
      <c r="K406" s="1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30"/>
      <c r="AB406" s="1"/>
      <c r="AC406" s="130"/>
      <c r="AD406" s="1"/>
      <c r="AE406" s="1"/>
      <c r="AF406" s="1"/>
      <c r="AG406" s="1"/>
      <c r="AH406" s="1"/>
      <c r="AI406" s="1"/>
      <c r="AJ406" s="1"/>
      <c r="AK406" s="1"/>
      <c r="AL406" s="208"/>
    </row>
    <row r="407" ht="12.75" customHeight="1">
      <c r="A407" s="1"/>
      <c r="B407" s="76"/>
      <c r="C407" s="130"/>
      <c r="D407" s="130"/>
      <c r="E407" s="131"/>
      <c r="F407" s="1"/>
      <c r="G407" s="1"/>
      <c r="H407" s="1"/>
      <c r="I407" s="1"/>
      <c r="J407" s="130"/>
      <c r="K407" s="1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30"/>
      <c r="AB407" s="1"/>
      <c r="AC407" s="130"/>
      <c r="AD407" s="1"/>
      <c r="AE407" s="1"/>
      <c r="AF407" s="1"/>
      <c r="AG407" s="1"/>
      <c r="AH407" s="1"/>
      <c r="AI407" s="1"/>
      <c r="AJ407" s="1"/>
      <c r="AK407" s="1"/>
      <c r="AL407" s="208"/>
    </row>
    <row r="408" ht="12.75" customHeight="1">
      <c r="A408" s="1"/>
      <c r="B408" s="76"/>
      <c r="C408" s="130"/>
      <c r="D408" s="130"/>
      <c r="E408" s="131"/>
      <c r="F408" s="1"/>
      <c r="G408" s="1"/>
      <c r="H408" s="1"/>
      <c r="I408" s="1"/>
      <c r="J408" s="130"/>
      <c r="K408" s="1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30"/>
      <c r="AB408" s="1"/>
      <c r="AC408" s="130"/>
      <c r="AD408" s="1"/>
      <c r="AE408" s="1"/>
      <c r="AF408" s="1"/>
      <c r="AG408" s="1"/>
      <c r="AH408" s="1"/>
      <c r="AI408" s="1"/>
      <c r="AJ408" s="1"/>
      <c r="AK408" s="1"/>
      <c r="AL408" s="208"/>
    </row>
    <row r="409" ht="12.75" customHeight="1">
      <c r="A409" s="1"/>
      <c r="B409" s="76"/>
      <c r="C409" s="130"/>
      <c r="D409" s="130"/>
      <c r="E409" s="131"/>
      <c r="F409" s="1"/>
      <c r="G409" s="1"/>
      <c r="H409" s="1"/>
      <c r="I409" s="1"/>
      <c r="J409" s="130"/>
      <c r="K409" s="1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30"/>
      <c r="AB409" s="1"/>
      <c r="AC409" s="130"/>
      <c r="AD409" s="1"/>
      <c r="AE409" s="1"/>
      <c r="AF409" s="1"/>
      <c r="AG409" s="1"/>
      <c r="AH409" s="1"/>
      <c r="AI409" s="1"/>
      <c r="AJ409" s="1"/>
      <c r="AK409" s="1"/>
      <c r="AL409" s="208"/>
    </row>
    <row r="410" ht="12.75" customHeight="1">
      <c r="A410" s="1"/>
      <c r="B410" s="76"/>
      <c r="C410" s="130"/>
      <c r="D410" s="130"/>
      <c r="E410" s="131"/>
      <c r="F410" s="1"/>
      <c r="G410" s="1"/>
      <c r="H410" s="1"/>
      <c r="I410" s="1"/>
      <c r="J410" s="130"/>
      <c r="K410" s="1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30"/>
      <c r="AB410" s="1"/>
      <c r="AC410" s="130"/>
      <c r="AD410" s="1"/>
      <c r="AE410" s="1"/>
      <c r="AF410" s="1"/>
      <c r="AG410" s="1"/>
      <c r="AH410" s="1"/>
      <c r="AI410" s="1"/>
      <c r="AJ410" s="1"/>
      <c r="AK410" s="1"/>
      <c r="AL410" s="208"/>
    </row>
    <row r="411" ht="12.75" customHeight="1">
      <c r="A411" s="1"/>
      <c r="B411" s="76"/>
      <c r="C411" s="130"/>
      <c r="D411" s="130"/>
      <c r="E411" s="131"/>
      <c r="F411" s="1"/>
      <c r="G411" s="1"/>
      <c r="H411" s="1"/>
      <c r="I411" s="1"/>
      <c r="J411" s="130"/>
      <c r="K411" s="1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30"/>
      <c r="AB411" s="1"/>
      <c r="AC411" s="130"/>
      <c r="AD411" s="1"/>
      <c r="AE411" s="1"/>
      <c r="AF411" s="1"/>
      <c r="AG411" s="1"/>
      <c r="AH411" s="1"/>
      <c r="AI411" s="1"/>
      <c r="AJ411" s="1"/>
      <c r="AK411" s="1"/>
      <c r="AL411" s="208"/>
    </row>
    <row r="412" ht="12.75" customHeight="1">
      <c r="A412" s="1"/>
      <c r="B412" s="76"/>
      <c r="C412" s="130"/>
      <c r="D412" s="130"/>
      <c r="E412" s="131"/>
      <c r="F412" s="1"/>
      <c r="G412" s="1"/>
      <c r="H412" s="1"/>
      <c r="I412" s="1"/>
      <c r="J412" s="130"/>
      <c r="K412" s="1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30"/>
      <c r="AB412" s="1"/>
      <c r="AC412" s="130"/>
      <c r="AD412" s="1"/>
      <c r="AE412" s="1"/>
      <c r="AF412" s="1"/>
      <c r="AG412" s="1"/>
      <c r="AH412" s="1"/>
      <c r="AI412" s="1"/>
      <c r="AJ412" s="1"/>
      <c r="AK412" s="1"/>
      <c r="AL412" s="208"/>
    </row>
    <row r="413" ht="12.75" customHeight="1">
      <c r="A413" s="1"/>
      <c r="B413" s="76"/>
      <c r="C413" s="130"/>
      <c r="D413" s="130"/>
      <c r="E413" s="131"/>
      <c r="F413" s="1"/>
      <c r="G413" s="1"/>
      <c r="H413" s="1"/>
      <c r="I413" s="1"/>
      <c r="J413" s="130"/>
      <c r="K413" s="1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30"/>
      <c r="AB413" s="1"/>
      <c r="AC413" s="130"/>
      <c r="AD413" s="1"/>
      <c r="AE413" s="1"/>
      <c r="AF413" s="1"/>
      <c r="AG413" s="1"/>
      <c r="AH413" s="1"/>
      <c r="AI413" s="1"/>
      <c r="AJ413" s="1"/>
      <c r="AK413" s="1"/>
      <c r="AL413" s="208"/>
    </row>
    <row r="414" ht="12.75" customHeight="1">
      <c r="A414" s="1"/>
      <c r="B414" s="76"/>
      <c r="C414" s="130"/>
      <c r="D414" s="130"/>
      <c r="E414" s="131"/>
      <c r="F414" s="1"/>
      <c r="G414" s="1"/>
      <c r="H414" s="1"/>
      <c r="I414" s="1"/>
      <c r="J414" s="130"/>
      <c r="K414" s="1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30"/>
      <c r="AB414" s="1"/>
      <c r="AC414" s="130"/>
      <c r="AD414" s="1"/>
      <c r="AE414" s="1"/>
      <c r="AF414" s="1"/>
      <c r="AG414" s="1"/>
      <c r="AH414" s="1"/>
      <c r="AI414" s="1"/>
      <c r="AJ414" s="1"/>
      <c r="AK414" s="1"/>
      <c r="AL414" s="208"/>
    </row>
    <row r="415" ht="12.75" customHeight="1">
      <c r="A415" s="1"/>
      <c r="B415" s="76"/>
      <c r="C415" s="130"/>
      <c r="D415" s="130"/>
      <c r="E415" s="131"/>
      <c r="F415" s="1"/>
      <c r="G415" s="1"/>
      <c r="H415" s="1"/>
      <c r="I415" s="1"/>
      <c r="J415" s="130"/>
      <c r="K415" s="1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30"/>
      <c r="AB415" s="1"/>
      <c r="AC415" s="130"/>
      <c r="AD415" s="1"/>
      <c r="AE415" s="1"/>
      <c r="AF415" s="1"/>
      <c r="AG415" s="1"/>
      <c r="AH415" s="1"/>
      <c r="AI415" s="1"/>
      <c r="AJ415" s="1"/>
      <c r="AK415" s="1"/>
      <c r="AL415" s="208"/>
    </row>
    <row r="416" ht="12.75" customHeight="1">
      <c r="A416" s="1"/>
      <c r="B416" s="76"/>
      <c r="C416" s="130"/>
      <c r="D416" s="130"/>
      <c r="E416" s="131"/>
      <c r="F416" s="1"/>
      <c r="G416" s="1"/>
      <c r="H416" s="1"/>
      <c r="I416" s="1"/>
      <c r="J416" s="130"/>
      <c r="K416" s="1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30"/>
      <c r="AB416" s="1"/>
      <c r="AC416" s="130"/>
      <c r="AD416" s="1"/>
      <c r="AE416" s="1"/>
      <c r="AF416" s="1"/>
      <c r="AG416" s="1"/>
      <c r="AH416" s="1"/>
      <c r="AI416" s="1"/>
      <c r="AJ416" s="1"/>
      <c r="AK416" s="1"/>
      <c r="AL416" s="208"/>
    </row>
    <row r="417" ht="12.75" customHeight="1">
      <c r="A417" s="1"/>
      <c r="B417" s="76"/>
      <c r="C417" s="130"/>
      <c r="D417" s="130"/>
      <c r="E417" s="131"/>
      <c r="F417" s="1"/>
      <c r="G417" s="1"/>
      <c r="H417" s="1"/>
      <c r="I417" s="1"/>
      <c r="J417" s="130"/>
      <c r="K417" s="1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30"/>
      <c r="AB417" s="1"/>
      <c r="AC417" s="130"/>
      <c r="AD417" s="1"/>
      <c r="AE417" s="1"/>
      <c r="AF417" s="1"/>
      <c r="AG417" s="1"/>
      <c r="AH417" s="1"/>
      <c r="AI417" s="1"/>
      <c r="AJ417" s="1"/>
      <c r="AK417" s="1"/>
      <c r="AL417" s="208"/>
    </row>
    <row r="418" ht="12.75" customHeight="1">
      <c r="A418" s="1"/>
      <c r="B418" s="76"/>
      <c r="C418" s="130"/>
      <c r="D418" s="130"/>
      <c r="E418" s="131"/>
      <c r="F418" s="1"/>
      <c r="G418" s="1"/>
      <c r="H418" s="1"/>
      <c r="I418" s="1"/>
      <c r="J418" s="130"/>
      <c r="K418" s="1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30"/>
      <c r="AB418" s="1"/>
      <c r="AC418" s="130"/>
      <c r="AD418" s="1"/>
      <c r="AE418" s="1"/>
      <c r="AF418" s="1"/>
      <c r="AG418" s="1"/>
      <c r="AH418" s="1"/>
      <c r="AI418" s="1"/>
      <c r="AJ418" s="1"/>
      <c r="AK418" s="1"/>
      <c r="AL418" s="208"/>
    </row>
    <row r="419" ht="12.75" customHeight="1">
      <c r="A419" s="1"/>
      <c r="B419" s="76"/>
      <c r="C419" s="130"/>
      <c r="D419" s="130"/>
      <c r="E419" s="131"/>
      <c r="F419" s="1"/>
      <c r="G419" s="1"/>
      <c r="H419" s="1"/>
      <c r="I419" s="1"/>
      <c r="J419" s="130"/>
      <c r="K419" s="1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30"/>
      <c r="AB419" s="1"/>
      <c r="AC419" s="130"/>
      <c r="AD419" s="1"/>
      <c r="AE419" s="1"/>
      <c r="AF419" s="1"/>
      <c r="AG419" s="1"/>
      <c r="AH419" s="1"/>
      <c r="AI419" s="1"/>
      <c r="AJ419" s="1"/>
      <c r="AK419" s="1"/>
      <c r="AL419" s="208"/>
    </row>
    <row r="420" ht="12.75" customHeight="1">
      <c r="A420" s="1"/>
      <c r="B420" s="76"/>
      <c r="C420" s="130"/>
      <c r="D420" s="130"/>
      <c r="E420" s="131"/>
      <c r="F420" s="1"/>
      <c r="G420" s="1"/>
      <c r="H420" s="1"/>
      <c r="I420" s="1"/>
      <c r="J420" s="130"/>
      <c r="K420" s="1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30"/>
      <c r="AB420" s="1"/>
      <c r="AC420" s="130"/>
      <c r="AD420" s="1"/>
      <c r="AE420" s="1"/>
      <c r="AF420" s="1"/>
      <c r="AG420" s="1"/>
      <c r="AH420" s="1"/>
      <c r="AI420" s="1"/>
      <c r="AJ420" s="1"/>
      <c r="AK420" s="1"/>
      <c r="AL420" s="208"/>
    </row>
    <row r="421" ht="12.75" customHeight="1">
      <c r="A421" s="1"/>
      <c r="B421" s="76"/>
      <c r="C421" s="130"/>
      <c r="D421" s="130"/>
      <c r="E421" s="131"/>
      <c r="F421" s="1"/>
      <c r="G421" s="1"/>
      <c r="H421" s="1"/>
      <c r="I421" s="1"/>
      <c r="J421" s="130"/>
      <c r="K421" s="1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30"/>
      <c r="AB421" s="1"/>
      <c r="AC421" s="130"/>
      <c r="AD421" s="1"/>
      <c r="AE421" s="1"/>
      <c r="AF421" s="1"/>
      <c r="AG421" s="1"/>
      <c r="AH421" s="1"/>
      <c r="AI421" s="1"/>
      <c r="AJ421" s="1"/>
      <c r="AK421" s="1"/>
      <c r="AL421" s="208"/>
    </row>
    <row r="422" ht="12.75" customHeight="1">
      <c r="A422" s="1"/>
      <c r="B422" s="76"/>
      <c r="C422" s="130"/>
      <c r="D422" s="130"/>
      <c r="E422" s="131"/>
      <c r="F422" s="1"/>
      <c r="G422" s="1"/>
      <c r="H422" s="1"/>
      <c r="I422" s="1"/>
      <c r="J422" s="130"/>
      <c r="K422" s="1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30"/>
      <c r="AB422" s="1"/>
      <c r="AC422" s="130"/>
      <c r="AD422" s="1"/>
      <c r="AE422" s="1"/>
      <c r="AF422" s="1"/>
      <c r="AG422" s="1"/>
      <c r="AH422" s="1"/>
      <c r="AI422" s="1"/>
      <c r="AJ422" s="1"/>
      <c r="AK422" s="1"/>
      <c r="AL422" s="208"/>
    </row>
    <row r="423" ht="12.75" customHeight="1">
      <c r="A423" s="1"/>
      <c r="B423" s="76"/>
      <c r="C423" s="130"/>
      <c r="D423" s="130"/>
      <c r="E423" s="131"/>
      <c r="F423" s="1"/>
      <c r="G423" s="1"/>
      <c r="H423" s="1"/>
      <c r="I423" s="1"/>
      <c r="J423" s="130"/>
      <c r="K423" s="1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30"/>
      <c r="AB423" s="1"/>
      <c r="AC423" s="130"/>
      <c r="AD423" s="1"/>
      <c r="AE423" s="1"/>
      <c r="AF423" s="1"/>
      <c r="AG423" s="1"/>
      <c r="AH423" s="1"/>
      <c r="AI423" s="1"/>
      <c r="AJ423" s="1"/>
      <c r="AK423" s="1"/>
      <c r="AL423" s="208"/>
    </row>
    <row r="424" ht="12.75" customHeight="1">
      <c r="A424" s="1"/>
      <c r="B424" s="76"/>
      <c r="C424" s="130"/>
      <c r="D424" s="130"/>
      <c r="E424" s="131"/>
      <c r="F424" s="1"/>
      <c r="G424" s="1"/>
      <c r="H424" s="1"/>
      <c r="I424" s="1"/>
      <c r="J424" s="130"/>
      <c r="K424" s="1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30"/>
      <c r="AB424" s="1"/>
      <c r="AC424" s="130"/>
      <c r="AD424" s="1"/>
      <c r="AE424" s="1"/>
      <c r="AF424" s="1"/>
      <c r="AG424" s="1"/>
      <c r="AH424" s="1"/>
      <c r="AI424" s="1"/>
      <c r="AJ424" s="1"/>
      <c r="AK424" s="1"/>
      <c r="AL424" s="208"/>
    </row>
    <row r="425" ht="12.75" customHeight="1">
      <c r="A425" s="1"/>
      <c r="B425" s="76"/>
      <c r="C425" s="130"/>
      <c r="D425" s="130"/>
      <c r="E425" s="131"/>
      <c r="F425" s="1"/>
      <c r="G425" s="1"/>
      <c r="H425" s="1"/>
      <c r="I425" s="1"/>
      <c r="J425" s="130"/>
      <c r="K425" s="1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30"/>
      <c r="AB425" s="1"/>
      <c r="AC425" s="130"/>
      <c r="AD425" s="1"/>
      <c r="AE425" s="1"/>
      <c r="AF425" s="1"/>
      <c r="AG425" s="1"/>
      <c r="AH425" s="1"/>
      <c r="AI425" s="1"/>
      <c r="AJ425" s="1"/>
      <c r="AK425" s="1"/>
      <c r="AL425" s="208"/>
    </row>
    <row r="426" ht="12.75" customHeight="1">
      <c r="A426" s="1"/>
      <c r="B426" s="76"/>
      <c r="C426" s="130"/>
      <c r="D426" s="130"/>
      <c r="E426" s="131"/>
      <c r="F426" s="1"/>
      <c r="G426" s="1"/>
      <c r="H426" s="1"/>
      <c r="I426" s="1"/>
      <c r="J426" s="130"/>
      <c r="K426" s="1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30"/>
      <c r="AB426" s="1"/>
      <c r="AC426" s="130"/>
      <c r="AD426" s="1"/>
      <c r="AE426" s="1"/>
      <c r="AF426" s="1"/>
      <c r="AG426" s="1"/>
      <c r="AH426" s="1"/>
      <c r="AI426" s="1"/>
      <c r="AJ426" s="1"/>
      <c r="AK426" s="1"/>
      <c r="AL426" s="208"/>
    </row>
    <row r="427" ht="12.75" customHeight="1">
      <c r="A427" s="1"/>
      <c r="B427" s="76"/>
      <c r="C427" s="130"/>
      <c r="D427" s="130"/>
      <c r="E427" s="131"/>
      <c r="F427" s="1"/>
      <c r="G427" s="1"/>
      <c r="H427" s="1"/>
      <c r="I427" s="1"/>
      <c r="J427" s="130"/>
      <c r="K427" s="1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30"/>
      <c r="AB427" s="1"/>
      <c r="AC427" s="130"/>
      <c r="AD427" s="1"/>
      <c r="AE427" s="1"/>
      <c r="AF427" s="1"/>
      <c r="AG427" s="1"/>
      <c r="AH427" s="1"/>
      <c r="AI427" s="1"/>
      <c r="AJ427" s="1"/>
      <c r="AK427" s="1"/>
      <c r="AL427" s="208"/>
    </row>
    <row r="428" ht="12.75" customHeight="1">
      <c r="A428" s="1"/>
      <c r="B428" s="76"/>
      <c r="C428" s="130"/>
      <c r="D428" s="130"/>
      <c r="E428" s="131"/>
      <c r="F428" s="1"/>
      <c r="G428" s="1"/>
      <c r="H428" s="1"/>
      <c r="I428" s="1"/>
      <c r="J428" s="130"/>
      <c r="K428" s="1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30"/>
      <c r="AB428" s="1"/>
      <c r="AC428" s="130"/>
      <c r="AD428" s="1"/>
      <c r="AE428" s="1"/>
      <c r="AF428" s="1"/>
      <c r="AG428" s="1"/>
      <c r="AH428" s="1"/>
      <c r="AI428" s="1"/>
      <c r="AJ428" s="1"/>
      <c r="AK428" s="1"/>
      <c r="AL428" s="208"/>
    </row>
    <row r="429" ht="12.75" customHeight="1">
      <c r="A429" s="1"/>
      <c r="B429" s="76"/>
      <c r="C429" s="130"/>
      <c r="D429" s="130"/>
      <c r="E429" s="131"/>
      <c r="F429" s="1"/>
      <c r="G429" s="1"/>
      <c r="H429" s="1"/>
      <c r="I429" s="1"/>
      <c r="J429" s="130"/>
      <c r="K429" s="1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30"/>
      <c r="AB429" s="1"/>
      <c r="AC429" s="130"/>
      <c r="AD429" s="1"/>
      <c r="AE429" s="1"/>
      <c r="AF429" s="1"/>
      <c r="AG429" s="1"/>
      <c r="AH429" s="1"/>
      <c r="AI429" s="1"/>
      <c r="AJ429" s="1"/>
      <c r="AK429" s="1"/>
      <c r="AL429" s="208"/>
    </row>
    <row r="430" ht="12.75" customHeight="1">
      <c r="A430" s="1"/>
      <c r="B430" s="76"/>
      <c r="C430" s="130"/>
      <c r="D430" s="130"/>
      <c r="E430" s="131"/>
      <c r="F430" s="1"/>
      <c r="G430" s="1"/>
      <c r="H430" s="1"/>
      <c r="I430" s="1"/>
      <c r="J430" s="130"/>
      <c r="K430" s="1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30"/>
      <c r="AB430" s="1"/>
      <c r="AC430" s="130"/>
      <c r="AD430" s="1"/>
      <c r="AE430" s="1"/>
      <c r="AF430" s="1"/>
      <c r="AG430" s="1"/>
      <c r="AH430" s="1"/>
      <c r="AI430" s="1"/>
      <c r="AJ430" s="1"/>
      <c r="AK430" s="1"/>
      <c r="AL430" s="208"/>
    </row>
    <row r="431" ht="12.75" customHeight="1">
      <c r="A431" s="1"/>
      <c r="B431" s="76"/>
      <c r="C431" s="130"/>
      <c r="D431" s="130"/>
      <c r="E431" s="131"/>
      <c r="F431" s="1"/>
      <c r="G431" s="1"/>
      <c r="H431" s="1"/>
      <c r="I431" s="1"/>
      <c r="J431" s="130"/>
      <c r="K431" s="1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30"/>
      <c r="AB431" s="1"/>
      <c r="AC431" s="130"/>
      <c r="AD431" s="1"/>
      <c r="AE431" s="1"/>
      <c r="AF431" s="1"/>
      <c r="AG431" s="1"/>
      <c r="AH431" s="1"/>
      <c r="AI431" s="1"/>
      <c r="AJ431" s="1"/>
      <c r="AK431" s="1"/>
      <c r="AL431" s="208"/>
    </row>
    <row r="432" ht="12.75" customHeight="1">
      <c r="A432" s="1"/>
      <c r="B432" s="76"/>
      <c r="C432" s="130"/>
      <c r="D432" s="130"/>
      <c r="E432" s="131"/>
      <c r="F432" s="1"/>
      <c r="G432" s="1"/>
      <c r="H432" s="1"/>
      <c r="I432" s="1"/>
      <c r="J432" s="130"/>
      <c r="K432" s="1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30"/>
      <c r="AB432" s="1"/>
      <c r="AC432" s="130"/>
      <c r="AD432" s="1"/>
      <c r="AE432" s="1"/>
      <c r="AF432" s="1"/>
      <c r="AG432" s="1"/>
      <c r="AH432" s="1"/>
      <c r="AI432" s="1"/>
      <c r="AJ432" s="1"/>
      <c r="AK432" s="1"/>
      <c r="AL432" s="208"/>
    </row>
    <row r="433" ht="12.75" customHeight="1">
      <c r="A433" s="1"/>
      <c r="B433" s="76"/>
      <c r="C433" s="130"/>
      <c r="D433" s="130"/>
      <c r="E433" s="131"/>
      <c r="F433" s="1"/>
      <c r="G433" s="1"/>
      <c r="H433" s="1"/>
      <c r="I433" s="1"/>
      <c r="J433" s="130"/>
      <c r="K433" s="1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30"/>
      <c r="AB433" s="1"/>
      <c r="AC433" s="130"/>
      <c r="AD433" s="1"/>
      <c r="AE433" s="1"/>
      <c r="AF433" s="1"/>
      <c r="AG433" s="1"/>
      <c r="AH433" s="1"/>
      <c r="AI433" s="1"/>
      <c r="AJ433" s="1"/>
      <c r="AK433" s="1"/>
      <c r="AL433" s="208"/>
    </row>
    <row r="434" ht="12.75" customHeight="1">
      <c r="A434" s="1"/>
      <c r="B434" s="76"/>
      <c r="C434" s="130"/>
      <c r="D434" s="130"/>
      <c r="E434" s="131"/>
      <c r="F434" s="1"/>
      <c r="G434" s="1"/>
      <c r="H434" s="1"/>
      <c r="I434" s="1"/>
      <c r="J434" s="130"/>
      <c r="K434" s="1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30"/>
      <c r="AB434" s="1"/>
      <c r="AC434" s="130"/>
      <c r="AD434" s="1"/>
      <c r="AE434" s="1"/>
      <c r="AF434" s="1"/>
      <c r="AG434" s="1"/>
      <c r="AH434" s="1"/>
      <c r="AI434" s="1"/>
      <c r="AJ434" s="1"/>
      <c r="AK434" s="1"/>
      <c r="AL434" s="208"/>
    </row>
    <row r="435" ht="12.75" customHeight="1">
      <c r="A435" s="1"/>
      <c r="B435" s="76"/>
      <c r="C435" s="130"/>
      <c r="D435" s="130"/>
      <c r="E435" s="131"/>
      <c r="F435" s="1"/>
      <c r="G435" s="1"/>
      <c r="H435" s="1"/>
      <c r="I435" s="1"/>
      <c r="J435" s="130"/>
      <c r="K435" s="1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30"/>
      <c r="AB435" s="1"/>
      <c r="AC435" s="130"/>
      <c r="AD435" s="1"/>
      <c r="AE435" s="1"/>
      <c r="AF435" s="1"/>
      <c r="AG435" s="1"/>
      <c r="AH435" s="1"/>
      <c r="AI435" s="1"/>
      <c r="AJ435" s="1"/>
      <c r="AK435" s="1"/>
      <c r="AL435" s="208"/>
    </row>
    <row r="436" ht="12.75" customHeight="1">
      <c r="A436" s="1"/>
      <c r="B436" s="76"/>
      <c r="C436" s="130"/>
      <c r="D436" s="130"/>
      <c r="E436" s="131"/>
      <c r="F436" s="1"/>
      <c r="G436" s="1"/>
      <c r="H436" s="1"/>
      <c r="I436" s="1"/>
      <c r="J436" s="130"/>
      <c r="K436" s="1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30"/>
      <c r="AB436" s="1"/>
      <c r="AC436" s="130"/>
      <c r="AD436" s="1"/>
      <c r="AE436" s="1"/>
      <c r="AF436" s="1"/>
      <c r="AG436" s="1"/>
      <c r="AH436" s="1"/>
      <c r="AI436" s="1"/>
      <c r="AJ436" s="1"/>
      <c r="AK436" s="1"/>
      <c r="AL436" s="208"/>
    </row>
    <row r="437" ht="12.75" customHeight="1">
      <c r="A437" s="1"/>
      <c r="B437" s="76"/>
      <c r="C437" s="130"/>
      <c r="D437" s="130"/>
      <c r="E437" s="131"/>
      <c r="F437" s="1"/>
      <c r="G437" s="1"/>
      <c r="H437" s="1"/>
      <c r="I437" s="1"/>
      <c r="J437" s="130"/>
      <c r="K437" s="1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30"/>
      <c r="AB437" s="1"/>
      <c r="AC437" s="130"/>
      <c r="AD437" s="1"/>
      <c r="AE437" s="1"/>
      <c r="AF437" s="1"/>
      <c r="AG437" s="1"/>
      <c r="AH437" s="1"/>
      <c r="AI437" s="1"/>
      <c r="AJ437" s="1"/>
      <c r="AK437" s="1"/>
      <c r="AL437" s="208"/>
    </row>
    <row r="438" ht="12.75" customHeight="1">
      <c r="A438" s="1"/>
      <c r="B438" s="76"/>
      <c r="C438" s="130"/>
      <c r="D438" s="130"/>
      <c r="E438" s="131"/>
      <c r="F438" s="1"/>
      <c r="G438" s="1"/>
      <c r="H438" s="1"/>
      <c r="I438" s="1"/>
      <c r="J438" s="130"/>
      <c r="K438" s="1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30"/>
      <c r="AB438" s="1"/>
      <c r="AC438" s="130"/>
      <c r="AD438" s="1"/>
      <c r="AE438" s="1"/>
      <c r="AF438" s="1"/>
      <c r="AG438" s="1"/>
      <c r="AH438" s="1"/>
      <c r="AI438" s="1"/>
      <c r="AJ438" s="1"/>
      <c r="AK438" s="1"/>
      <c r="AL438" s="208"/>
    </row>
    <row r="439" ht="12.75" customHeight="1">
      <c r="A439" s="1"/>
      <c r="B439" s="76"/>
      <c r="C439" s="130"/>
      <c r="D439" s="130"/>
      <c r="E439" s="131"/>
      <c r="F439" s="1"/>
      <c r="G439" s="1"/>
      <c r="H439" s="1"/>
      <c r="I439" s="1"/>
      <c r="J439" s="130"/>
      <c r="K439" s="1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30"/>
      <c r="AB439" s="1"/>
      <c r="AC439" s="130"/>
      <c r="AD439" s="1"/>
      <c r="AE439" s="1"/>
      <c r="AF439" s="1"/>
      <c r="AG439" s="1"/>
      <c r="AH439" s="1"/>
      <c r="AI439" s="1"/>
      <c r="AJ439" s="1"/>
      <c r="AK439" s="1"/>
      <c r="AL439" s="208"/>
    </row>
    <row r="440" ht="12.75" customHeight="1">
      <c r="A440" s="1"/>
      <c r="B440" s="76"/>
      <c r="C440" s="130"/>
      <c r="D440" s="130"/>
      <c r="E440" s="131"/>
      <c r="F440" s="1"/>
      <c r="G440" s="1"/>
      <c r="H440" s="1"/>
      <c r="I440" s="1"/>
      <c r="J440" s="130"/>
      <c r="K440" s="1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30"/>
      <c r="AB440" s="1"/>
      <c r="AC440" s="130"/>
      <c r="AD440" s="1"/>
      <c r="AE440" s="1"/>
      <c r="AF440" s="1"/>
      <c r="AG440" s="1"/>
      <c r="AH440" s="1"/>
      <c r="AI440" s="1"/>
      <c r="AJ440" s="1"/>
      <c r="AK440" s="1"/>
      <c r="AL440" s="208"/>
    </row>
    <row r="441" ht="12.75" customHeight="1">
      <c r="A441" s="1"/>
      <c r="B441" s="76"/>
      <c r="C441" s="130"/>
      <c r="D441" s="130"/>
      <c r="E441" s="131"/>
      <c r="F441" s="1"/>
      <c r="G441" s="1"/>
      <c r="H441" s="1"/>
      <c r="I441" s="1"/>
      <c r="J441" s="130"/>
      <c r="K441" s="1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30"/>
      <c r="AB441" s="1"/>
      <c r="AC441" s="130"/>
      <c r="AD441" s="1"/>
      <c r="AE441" s="1"/>
      <c r="AF441" s="1"/>
      <c r="AG441" s="1"/>
      <c r="AH441" s="1"/>
      <c r="AI441" s="1"/>
      <c r="AJ441" s="1"/>
      <c r="AK441" s="1"/>
      <c r="AL441" s="208"/>
    </row>
    <row r="442" ht="12.75" customHeight="1">
      <c r="A442" s="1"/>
      <c r="B442" s="76"/>
      <c r="C442" s="130"/>
      <c r="D442" s="130"/>
      <c r="E442" s="131"/>
      <c r="F442" s="1"/>
      <c r="G442" s="1"/>
      <c r="H442" s="1"/>
      <c r="I442" s="1"/>
      <c r="J442" s="130"/>
      <c r="K442" s="1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30"/>
      <c r="AB442" s="1"/>
      <c r="AC442" s="130"/>
      <c r="AD442" s="1"/>
      <c r="AE442" s="1"/>
      <c r="AF442" s="1"/>
      <c r="AG442" s="1"/>
      <c r="AH442" s="1"/>
      <c r="AI442" s="1"/>
      <c r="AJ442" s="1"/>
      <c r="AK442" s="1"/>
      <c r="AL442" s="208"/>
    </row>
    <row r="443" ht="12.75" customHeight="1">
      <c r="A443" s="1"/>
      <c r="B443" s="76"/>
      <c r="C443" s="130"/>
      <c r="D443" s="130"/>
      <c r="E443" s="131"/>
      <c r="F443" s="1"/>
      <c r="G443" s="1"/>
      <c r="H443" s="1"/>
      <c r="I443" s="1"/>
      <c r="J443" s="130"/>
      <c r="K443" s="1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30"/>
      <c r="AB443" s="1"/>
      <c r="AC443" s="130"/>
      <c r="AD443" s="1"/>
      <c r="AE443" s="1"/>
      <c r="AF443" s="1"/>
      <c r="AG443" s="1"/>
      <c r="AH443" s="1"/>
      <c r="AI443" s="1"/>
      <c r="AJ443" s="1"/>
      <c r="AK443" s="1"/>
      <c r="AL443" s="208"/>
    </row>
    <row r="444" ht="12.75" customHeight="1">
      <c r="A444" s="1"/>
      <c r="B444" s="76"/>
      <c r="C444" s="130"/>
      <c r="D444" s="130"/>
      <c r="E444" s="131"/>
      <c r="F444" s="1"/>
      <c r="G444" s="1"/>
      <c r="H444" s="1"/>
      <c r="I444" s="1"/>
      <c r="J444" s="130"/>
      <c r="K444" s="1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30"/>
      <c r="AB444" s="1"/>
      <c r="AC444" s="130"/>
      <c r="AD444" s="1"/>
      <c r="AE444" s="1"/>
      <c r="AF444" s="1"/>
      <c r="AG444" s="1"/>
      <c r="AH444" s="1"/>
      <c r="AI444" s="1"/>
      <c r="AJ444" s="1"/>
      <c r="AK444" s="1"/>
      <c r="AL444" s="208"/>
    </row>
    <row r="445" ht="12.75" customHeight="1">
      <c r="A445" s="1"/>
      <c r="B445" s="76"/>
      <c r="C445" s="130"/>
      <c r="D445" s="130"/>
      <c r="E445" s="131"/>
      <c r="F445" s="1"/>
      <c r="G445" s="1"/>
      <c r="H445" s="1"/>
      <c r="I445" s="1"/>
      <c r="J445" s="130"/>
      <c r="K445" s="1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30"/>
      <c r="AB445" s="1"/>
      <c r="AC445" s="130"/>
      <c r="AD445" s="1"/>
      <c r="AE445" s="1"/>
      <c r="AF445" s="1"/>
      <c r="AG445" s="1"/>
      <c r="AH445" s="1"/>
      <c r="AI445" s="1"/>
      <c r="AJ445" s="1"/>
      <c r="AK445" s="1"/>
      <c r="AL445" s="208"/>
    </row>
    <row r="446" ht="12.75" customHeight="1">
      <c r="A446" s="1"/>
      <c r="B446" s="76"/>
      <c r="C446" s="130"/>
      <c r="D446" s="130"/>
      <c r="E446" s="131"/>
      <c r="F446" s="1"/>
      <c r="G446" s="1"/>
      <c r="H446" s="1"/>
      <c r="I446" s="1"/>
      <c r="J446" s="130"/>
      <c r="K446" s="1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30"/>
      <c r="AB446" s="1"/>
      <c r="AC446" s="130"/>
      <c r="AD446" s="1"/>
      <c r="AE446" s="1"/>
      <c r="AF446" s="1"/>
      <c r="AG446" s="1"/>
      <c r="AH446" s="1"/>
      <c r="AI446" s="1"/>
      <c r="AJ446" s="1"/>
      <c r="AK446" s="1"/>
      <c r="AL446" s="208"/>
    </row>
    <row r="447" ht="12.75" customHeight="1">
      <c r="A447" s="1"/>
      <c r="B447" s="76"/>
      <c r="C447" s="130"/>
      <c r="D447" s="130"/>
      <c r="E447" s="131"/>
      <c r="F447" s="1"/>
      <c r="G447" s="1"/>
      <c r="H447" s="1"/>
      <c r="I447" s="1"/>
      <c r="J447" s="130"/>
      <c r="K447" s="1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30"/>
      <c r="AB447" s="1"/>
      <c r="AC447" s="130"/>
      <c r="AD447" s="1"/>
      <c r="AE447" s="1"/>
      <c r="AF447" s="1"/>
      <c r="AG447" s="1"/>
      <c r="AH447" s="1"/>
      <c r="AI447" s="1"/>
      <c r="AJ447" s="1"/>
      <c r="AK447" s="1"/>
      <c r="AL447" s="208"/>
    </row>
    <row r="448" ht="12.75" customHeight="1">
      <c r="A448" s="1"/>
      <c r="B448" s="76"/>
      <c r="C448" s="130"/>
      <c r="D448" s="130"/>
      <c r="E448" s="131"/>
      <c r="F448" s="1"/>
      <c r="G448" s="1"/>
      <c r="H448" s="1"/>
      <c r="I448" s="1"/>
      <c r="J448" s="130"/>
      <c r="K448" s="1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30"/>
      <c r="AB448" s="1"/>
      <c r="AC448" s="130"/>
      <c r="AD448" s="1"/>
      <c r="AE448" s="1"/>
      <c r="AF448" s="1"/>
      <c r="AG448" s="1"/>
      <c r="AH448" s="1"/>
      <c r="AI448" s="1"/>
      <c r="AJ448" s="1"/>
      <c r="AK448" s="1"/>
      <c r="AL448" s="208"/>
    </row>
    <row r="449" ht="12.75" customHeight="1">
      <c r="A449" s="1"/>
      <c r="B449" s="76"/>
      <c r="C449" s="130"/>
      <c r="D449" s="130"/>
      <c r="E449" s="131"/>
      <c r="F449" s="1"/>
      <c r="G449" s="1"/>
      <c r="H449" s="1"/>
      <c r="I449" s="1"/>
      <c r="J449" s="130"/>
      <c r="K449" s="1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30"/>
      <c r="AB449" s="1"/>
      <c r="AC449" s="130"/>
      <c r="AD449" s="1"/>
      <c r="AE449" s="1"/>
      <c r="AF449" s="1"/>
      <c r="AG449" s="1"/>
      <c r="AH449" s="1"/>
      <c r="AI449" s="1"/>
      <c r="AJ449" s="1"/>
      <c r="AK449" s="1"/>
      <c r="AL449" s="208"/>
    </row>
    <row r="450" ht="12.75" customHeight="1">
      <c r="A450" s="1"/>
      <c r="B450" s="76"/>
      <c r="C450" s="130"/>
      <c r="D450" s="130"/>
      <c r="E450" s="131"/>
      <c r="F450" s="1"/>
      <c r="G450" s="1"/>
      <c r="H450" s="1"/>
      <c r="I450" s="1"/>
      <c r="J450" s="130"/>
      <c r="K450" s="1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30"/>
      <c r="AB450" s="1"/>
      <c r="AC450" s="130"/>
      <c r="AD450" s="1"/>
      <c r="AE450" s="1"/>
      <c r="AF450" s="1"/>
      <c r="AG450" s="1"/>
      <c r="AH450" s="1"/>
      <c r="AI450" s="1"/>
      <c r="AJ450" s="1"/>
      <c r="AK450" s="1"/>
      <c r="AL450" s="208"/>
    </row>
    <row r="451" ht="12.75" customHeight="1">
      <c r="A451" s="1"/>
      <c r="B451" s="76"/>
      <c r="C451" s="130"/>
      <c r="D451" s="130"/>
      <c r="E451" s="131"/>
      <c r="F451" s="1"/>
      <c r="G451" s="1"/>
      <c r="H451" s="1"/>
      <c r="I451" s="1"/>
      <c r="J451" s="130"/>
      <c r="K451" s="1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30"/>
      <c r="AB451" s="1"/>
      <c r="AC451" s="130"/>
      <c r="AD451" s="1"/>
      <c r="AE451" s="1"/>
      <c r="AF451" s="1"/>
      <c r="AG451" s="1"/>
      <c r="AH451" s="1"/>
      <c r="AI451" s="1"/>
      <c r="AJ451" s="1"/>
      <c r="AK451" s="1"/>
      <c r="AL451" s="208"/>
    </row>
    <row r="452" ht="12.75" customHeight="1">
      <c r="A452" s="1"/>
      <c r="B452" s="76"/>
      <c r="C452" s="130"/>
      <c r="D452" s="130"/>
      <c r="E452" s="131"/>
      <c r="F452" s="1"/>
      <c r="G452" s="1"/>
      <c r="H452" s="1"/>
      <c r="I452" s="1"/>
      <c r="J452" s="130"/>
      <c r="K452" s="1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30"/>
      <c r="AB452" s="1"/>
      <c r="AC452" s="130"/>
      <c r="AD452" s="1"/>
      <c r="AE452" s="1"/>
      <c r="AF452" s="1"/>
      <c r="AG452" s="1"/>
      <c r="AH452" s="1"/>
      <c r="AI452" s="1"/>
      <c r="AJ452" s="1"/>
      <c r="AK452" s="1"/>
      <c r="AL452" s="208"/>
    </row>
    <row r="453" ht="12.75" customHeight="1">
      <c r="A453" s="1"/>
      <c r="B453" s="76"/>
      <c r="C453" s="130"/>
      <c r="D453" s="130"/>
      <c r="E453" s="131"/>
      <c r="F453" s="1"/>
      <c r="G453" s="1"/>
      <c r="H453" s="1"/>
      <c r="I453" s="1"/>
      <c r="J453" s="130"/>
      <c r="K453" s="1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30"/>
      <c r="AB453" s="1"/>
      <c r="AC453" s="130"/>
      <c r="AD453" s="1"/>
      <c r="AE453" s="1"/>
      <c r="AF453" s="1"/>
      <c r="AG453" s="1"/>
      <c r="AH453" s="1"/>
      <c r="AI453" s="1"/>
      <c r="AJ453" s="1"/>
      <c r="AK453" s="1"/>
      <c r="AL453" s="208"/>
    </row>
    <row r="454" ht="12.75" customHeight="1">
      <c r="A454" s="1"/>
      <c r="B454" s="76"/>
      <c r="C454" s="130"/>
      <c r="D454" s="130"/>
      <c r="E454" s="131"/>
      <c r="F454" s="1"/>
      <c r="G454" s="1"/>
      <c r="H454" s="1"/>
      <c r="I454" s="1"/>
      <c r="J454" s="130"/>
      <c r="K454" s="1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30"/>
      <c r="AB454" s="1"/>
      <c r="AC454" s="130"/>
      <c r="AD454" s="1"/>
      <c r="AE454" s="1"/>
      <c r="AF454" s="1"/>
      <c r="AG454" s="1"/>
      <c r="AH454" s="1"/>
      <c r="AI454" s="1"/>
      <c r="AJ454" s="1"/>
      <c r="AK454" s="1"/>
      <c r="AL454" s="208"/>
    </row>
    <row r="455" ht="12.75" customHeight="1">
      <c r="A455" s="1"/>
      <c r="B455" s="76"/>
      <c r="C455" s="130"/>
      <c r="D455" s="130"/>
      <c r="E455" s="131"/>
      <c r="F455" s="1"/>
      <c r="G455" s="1"/>
      <c r="H455" s="1"/>
      <c r="I455" s="1"/>
      <c r="J455" s="130"/>
      <c r="K455" s="1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30"/>
      <c r="AB455" s="1"/>
      <c r="AC455" s="130"/>
      <c r="AD455" s="1"/>
      <c r="AE455" s="1"/>
      <c r="AF455" s="1"/>
      <c r="AG455" s="1"/>
      <c r="AH455" s="1"/>
      <c r="AI455" s="1"/>
      <c r="AJ455" s="1"/>
      <c r="AK455" s="1"/>
      <c r="AL455" s="208"/>
    </row>
    <row r="456" ht="12.75" customHeight="1">
      <c r="A456" s="1"/>
      <c r="B456" s="76"/>
      <c r="C456" s="130"/>
      <c r="D456" s="130"/>
      <c r="E456" s="131"/>
      <c r="F456" s="1"/>
      <c r="G456" s="1"/>
      <c r="H456" s="1"/>
      <c r="I456" s="1"/>
      <c r="J456" s="130"/>
      <c r="K456" s="1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30"/>
      <c r="AB456" s="1"/>
      <c r="AC456" s="130"/>
      <c r="AD456" s="1"/>
      <c r="AE456" s="1"/>
      <c r="AF456" s="1"/>
      <c r="AG456" s="1"/>
      <c r="AH456" s="1"/>
      <c r="AI456" s="1"/>
      <c r="AJ456" s="1"/>
      <c r="AK456" s="1"/>
      <c r="AL456" s="208"/>
    </row>
    <row r="457" ht="12.75" customHeight="1">
      <c r="A457" s="1"/>
      <c r="B457" s="76"/>
      <c r="C457" s="130"/>
      <c r="D457" s="130"/>
      <c r="E457" s="131"/>
      <c r="F457" s="1"/>
      <c r="G457" s="1"/>
      <c r="H457" s="1"/>
      <c r="I457" s="1"/>
      <c r="J457" s="130"/>
      <c r="K457" s="1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30"/>
      <c r="AB457" s="1"/>
      <c r="AC457" s="130"/>
      <c r="AD457" s="1"/>
      <c r="AE457" s="1"/>
      <c r="AF457" s="1"/>
      <c r="AG457" s="1"/>
      <c r="AH457" s="1"/>
      <c r="AI457" s="1"/>
      <c r="AJ457" s="1"/>
      <c r="AK457" s="1"/>
      <c r="AL457" s="208"/>
    </row>
    <row r="458" ht="12.75" customHeight="1">
      <c r="A458" s="1"/>
      <c r="B458" s="76"/>
      <c r="C458" s="130"/>
      <c r="D458" s="130"/>
      <c r="E458" s="131"/>
      <c r="F458" s="1"/>
      <c r="G458" s="1"/>
      <c r="H458" s="1"/>
      <c r="I458" s="1"/>
      <c r="J458" s="130"/>
      <c r="K458" s="1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30"/>
      <c r="AB458" s="1"/>
      <c r="AC458" s="130"/>
      <c r="AD458" s="1"/>
      <c r="AE458" s="1"/>
      <c r="AF458" s="1"/>
      <c r="AG458" s="1"/>
      <c r="AH458" s="1"/>
      <c r="AI458" s="1"/>
      <c r="AJ458" s="1"/>
      <c r="AK458" s="1"/>
      <c r="AL458" s="208"/>
    </row>
    <row r="459" ht="12.75" customHeight="1">
      <c r="A459" s="1"/>
      <c r="B459" s="76"/>
      <c r="C459" s="130"/>
      <c r="D459" s="130"/>
      <c r="E459" s="131"/>
      <c r="F459" s="1"/>
      <c r="G459" s="1"/>
      <c r="H459" s="1"/>
      <c r="I459" s="1"/>
      <c r="J459" s="130"/>
      <c r="K459" s="1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30"/>
      <c r="AB459" s="1"/>
      <c r="AC459" s="130"/>
      <c r="AD459" s="1"/>
      <c r="AE459" s="1"/>
      <c r="AF459" s="1"/>
      <c r="AG459" s="1"/>
      <c r="AH459" s="1"/>
      <c r="AI459" s="1"/>
      <c r="AJ459" s="1"/>
      <c r="AK459" s="1"/>
      <c r="AL459" s="208"/>
    </row>
    <row r="460" ht="12.75" customHeight="1">
      <c r="A460" s="1"/>
      <c r="B460" s="76"/>
      <c r="C460" s="130"/>
      <c r="D460" s="130"/>
      <c r="E460" s="131"/>
      <c r="F460" s="1"/>
      <c r="G460" s="1"/>
      <c r="H460" s="1"/>
      <c r="I460" s="1"/>
      <c r="J460" s="130"/>
      <c r="K460" s="1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30"/>
      <c r="AB460" s="1"/>
      <c r="AC460" s="130"/>
      <c r="AD460" s="1"/>
      <c r="AE460" s="1"/>
      <c r="AF460" s="1"/>
      <c r="AG460" s="1"/>
      <c r="AH460" s="1"/>
      <c r="AI460" s="1"/>
      <c r="AJ460" s="1"/>
      <c r="AK460" s="1"/>
      <c r="AL460" s="208"/>
    </row>
    <row r="461" ht="12.75" customHeight="1">
      <c r="A461" s="1"/>
      <c r="B461" s="76"/>
      <c r="C461" s="130"/>
      <c r="D461" s="130"/>
      <c r="E461" s="131"/>
      <c r="F461" s="1"/>
      <c r="G461" s="1"/>
      <c r="H461" s="1"/>
      <c r="I461" s="1"/>
      <c r="J461" s="130"/>
      <c r="K461" s="1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30"/>
      <c r="AB461" s="1"/>
      <c r="AC461" s="130"/>
      <c r="AD461" s="1"/>
      <c r="AE461" s="1"/>
      <c r="AF461" s="1"/>
      <c r="AG461" s="1"/>
      <c r="AH461" s="1"/>
      <c r="AI461" s="1"/>
      <c r="AJ461" s="1"/>
      <c r="AK461" s="1"/>
      <c r="AL461" s="208"/>
    </row>
    <row r="462" ht="12.75" customHeight="1">
      <c r="A462" s="1"/>
      <c r="B462" s="76"/>
      <c r="C462" s="130"/>
      <c r="D462" s="130"/>
      <c r="E462" s="131"/>
      <c r="F462" s="1"/>
      <c r="G462" s="1"/>
      <c r="H462" s="1"/>
      <c r="I462" s="1"/>
      <c r="J462" s="130"/>
      <c r="K462" s="1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30"/>
      <c r="AB462" s="1"/>
      <c r="AC462" s="130"/>
      <c r="AD462" s="1"/>
      <c r="AE462" s="1"/>
      <c r="AF462" s="1"/>
      <c r="AG462" s="1"/>
      <c r="AH462" s="1"/>
      <c r="AI462" s="1"/>
      <c r="AJ462" s="1"/>
      <c r="AK462" s="1"/>
      <c r="AL462" s="208"/>
    </row>
    <row r="463" ht="12.75" customHeight="1">
      <c r="A463" s="1"/>
      <c r="B463" s="76"/>
      <c r="C463" s="130"/>
      <c r="D463" s="130"/>
      <c r="E463" s="131"/>
      <c r="F463" s="1"/>
      <c r="G463" s="1"/>
      <c r="H463" s="1"/>
      <c r="I463" s="1"/>
      <c r="J463" s="130"/>
      <c r="K463" s="1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30"/>
      <c r="AB463" s="1"/>
      <c r="AC463" s="130"/>
      <c r="AD463" s="1"/>
      <c r="AE463" s="1"/>
      <c r="AF463" s="1"/>
      <c r="AG463" s="1"/>
      <c r="AH463" s="1"/>
      <c r="AI463" s="1"/>
      <c r="AJ463" s="1"/>
      <c r="AK463" s="1"/>
      <c r="AL463" s="208"/>
    </row>
    <row r="464" ht="12.75" customHeight="1">
      <c r="A464" s="1"/>
      <c r="B464" s="76"/>
      <c r="C464" s="130"/>
      <c r="D464" s="130"/>
      <c r="E464" s="131"/>
      <c r="F464" s="1"/>
      <c r="G464" s="1"/>
      <c r="H464" s="1"/>
      <c r="I464" s="1"/>
      <c r="J464" s="130"/>
      <c r="K464" s="1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30"/>
      <c r="AB464" s="1"/>
      <c r="AC464" s="130"/>
      <c r="AD464" s="1"/>
      <c r="AE464" s="1"/>
      <c r="AF464" s="1"/>
      <c r="AG464" s="1"/>
      <c r="AH464" s="1"/>
      <c r="AI464" s="1"/>
      <c r="AJ464" s="1"/>
      <c r="AK464" s="1"/>
      <c r="AL464" s="208"/>
    </row>
    <row r="465" ht="12.75" customHeight="1">
      <c r="A465" s="1"/>
      <c r="B465" s="76"/>
      <c r="C465" s="130"/>
      <c r="D465" s="130"/>
      <c r="E465" s="131"/>
      <c r="F465" s="1"/>
      <c r="G465" s="1"/>
      <c r="H465" s="1"/>
      <c r="I465" s="1"/>
      <c r="J465" s="130"/>
      <c r="K465" s="1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30"/>
      <c r="AB465" s="1"/>
      <c r="AC465" s="130"/>
      <c r="AD465" s="1"/>
      <c r="AE465" s="1"/>
      <c r="AF465" s="1"/>
      <c r="AG465" s="1"/>
      <c r="AH465" s="1"/>
      <c r="AI465" s="1"/>
      <c r="AJ465" s="1"/>
      <c r="AK465" s="1"/>
      <c r="AL465" s="208"/>
    </row>
    <row r="466" ht="12.75" customHeight="1">
      <c r="A466" s="1"/>
      <c r="B466" s="76"/>
      <c r="C466" s="130"/>
      <c r="D466" s="130"/>
      <c r="E466" s="131"/>
      <c r="F466" s="1"/>
      <c r="G466" s="1"/>
      <c r="H466" s="1"/>
      <c r="I466" s="1"/>
      <c r="J466" s="130"/>
      <c r="K466" s="1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30"/>
      <c r="AB466" s="1"/>
      <c r="AC466" s="130"/>
      <c r="AD466" s="1"/>
      <c r="AE466" s="1"/>
      <c r="AF466" s="1"/>
      <c r="AG466" s="1"/>
      <c r="AH466" s="1"/>
      <c r="AI466" s="1"/>
      <c r="AJ466" s="1"/>
      <c r="AK466" s="1"/>
      <c r="AL466" s="208"/>
    </row>
    <row r="467" ht="12.75" customHeight="1">
      <c r="A467" s="1"/>
      <c r="B467" s="76"/>
      <c r="C467" s="130"/>
      <c r="D467" s="130"/>
      <c r="E467" s="131"/>
      <c r="F467" s="1"/>
      <c r="G467" s="1"/>
      <c r="H467" s="1"/>
      <c r="I467" s="1"/>
      <c r="J467" s="130"/>
      <c r="K467" s="1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30"/>
      <c r="AB467" s="1"/>
      <c r="AC467" s="130"/>
      <c r="AD467" s="1"/>
      <c r="AE467" s="1"/>
      <c r="AF467" s="1"/>
      <c r="AG467" s="1"/>
      <c r="AH467" s="1"/>
      <c r="AI467" s="1"/>
      <c r="AJ467" s="1"/>
      <c r="AK467" s="1"/>
      <c r="AL467" s="208"/>
    </row>
    <row r="468" ht="12.75" customHeight="1">
      <c r="A468" s="1"/>
      <c r="B468" s="76"/>
      <c r="C468" s="130"/>
      <c r="D468" s="130"/>
      <c r="E468" s="131"/>
      <c r="F468" s="1"/>
      <c r="G468" s="1"/>
      <c r="H468" s="1"/>
      <c r="I468" s="1"/>
      <c r="J468" s="130"/>
      <c r="K468" s="1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30"/>
      <c r="AB468" s="1"/>
      <c r="AC468" s="130"/>
      <c r="AD468" s="1"/>
      <c r="AE468" s="1"/>
      <c r="AF468" s="1"/>
      <c r="AG468" s="1"/>
      <c r="AH468" s="1"/>
      <c r="AI468" s="1"/>
      <c r="AJ468" s="1"/>
      <c r="AK468" s="1"/>
      <c r="AL468" s="208"/>
    </row>
    <row r="469" ht="12.75" customHeight="1">
      <c r="A469" s="1"/>
      <c r="B469" s="76"/>
      <c r="C469" s="130"/>
      <c r="D469" s="130"/>
      <c r="E469" s="131"/>
      <c r="F469" s="1"/>
      <c r="G469" s="1"/>
      <c r="H469" s="1"/>
      <c r="I469" s="1"/>
      <c r="J469" s="130"/>
      <c r="K469" s="1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30"/>
      <c r="AB469" s="1"/>
      <c r="AC469" s="130"/>
      <c r="AD469" s="1"/>
      <c r="AE469" s="1"/>
      <c r="AF469" s="1"/>
      <c r="AG469" s="1"/>
      <c r="AH469" s="1"/>
      <c r="AI469" s="1"/>
      <c r="AJ469" s="1"/>
      <c r="AK469" s="1"/>
      <c r="AL469" s="208"/>
    </row>
    <row r="470" ht="12.75" customHeight="1">
      <c r="A470" s="1"/>
      <c r="B470" s="76"/>
      <c r="C470" s="130"/>
      <c r="D470" s="130"/>
      <c r="E470" s="131"/>
      <c r="F470" s="1"/>
      <c r="G470" s="1"/>
      <c r="H470" s="1"/>
      <c r="I470" s="1"/>
      <c r="J470" s="130"/>
      <c r="K470" s="1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30"/>
      <c r="AB470" s="1"/>
      <c r="AC470" s="130"/>
      <c r="AD470" s="1"/>
      <c r="AE470" s="1"/>
      <c r="AF470" s="1"/>
      <c r="AG470" s="1"/>
      <c r="AH470" s="1"/>
      <c r="AI470" s="1"/>
      <c r="AJ470" s="1"/>
      <c r="AK470" s="1"/>
      <c r="AL470" s="208"/>
    </row>
    <row r="471" ht="12.75" customHeight="1">
      <c r="A471" s="1"/>
      <c r="B471" s="76"/>
      <c r="C471" s="130"/>
      <c r="D471" s="130"/>
      <c r="E471" s="131"/>
      <c r="F471" s="1"/>
      <c r="G471" s="1"/>
      <c r="H471" s="1"/>
      <c r="I471" s="1"/>
      <c r="J471" s="130"/>
      <c r="K471" s="1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30"/>
      <c r="AB471" s="1"/>
      <c r="AC471" s="130"/>
      <c r="AD471" s="1"/>
      <c r="AE471" s="1"/>
      <c r="AF471" s="1"/>
      <c r="AG471" s="1"/>
      <c r="AH471" s="1"/>
      <c r="AI471" s="1"/>
      <c r="AJ471" s="1"/>
      <c r="AK471" s="1"/>
      <c r="AL471" s="208"/>
    </row>
    <row r="472" ht="12.75" customHeight="1">
      <c r="A472" s="1"/>
      <c r="B472" s="76"/>
      <c r="C472" s="130"/>
      <c r="D472" s="130"/>
      <c r="E472" s="131"/>
      <c r="F472" s="1"/>
      <c r="G472" s="1"/>
      <c r="H472" s="1"/>
      <c r="I472" s="1"/>
      <c r="J472" s="130"/>
      <c r="K472" s="1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30"/>
      <c r="AB472" s="1"/>
      <c r="AC472" s="130"/>
      <c r="AD472" s="1"/>
      <c r="AE472" s="1"/>
      <c r="AF472" s="1"/>
      <c r="AG472" s="1"/>
      <c r="AH472" s="1"/>
      <c r="AI472" s="1"/>
      <c r="AJ472" s="1"/>
      <c r="AK472" s="1"/>
      <c r="AL472" s="208"/>
    </row>
    <row r="473" ht="12.75" customHeight="1">
      <c r="A473" s="1"/>
      <c r="B473" s="76"/>
      <c r="C473" s="130"/>
      <c r="D473" s="130"/>
      <c r="E473" s="131"/>
      <c r="F473" s="1"/>
      <c r="G473" s="1"/>
      <c r="H473" s="1"/>
      <c r="I473" s="1"/>
      <c r="J473" s="130"/>
      <c r="K473" s="1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30"/>
      <c r="AB473" s="1"/>
      <c r="AC473" s="130"/>
      <c r="AD473" s="1"/>
      <c r="AE473" s="1"/>
      <c r="AF473" s="1"/>
      <c r="AG473" s="1"/>
      <c r="AH473" s="1"/>
      <c r="AI473" s="1"/>
      <c r="AJ473" s="1"/>
      <c r="AK473" s="1"/>
      <c r="AL473" s="208"/>
    </row>
    <row r="474" ht="12.75" customHeight="1">
      <c r="A474" s="1"/>
      <c r="B474" s="76"/>
      <c r="C474" s="130"/>
      <c r="D474" s="130"/>
      <c r="E474" s="131"/>
      <c r="F474" s="1"/>
      <c r="G474" s="1"/>
      <c r="H474" s="1"/>
      <c r="I474" s="1"/>
      <c r="J474" s="130"/>
      <c r="K474" s="1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30"/>
      <c r="AB474" s="1"/>
      <c r="AC474" s="130"/>
      <c r="AD474" s="1"/>
      <c r="AE474" s="1"/>
      <c r="AF474" s="1"/>
      <c r="AG474" s="1"/>
      <c r="AH474" s="1"/>
      <c r="AI474" s="1"/>
      <c r="AJ474" s="1"/>
      <c r="AK474" s="1"/>
      <c r="AL474" s="208"/>
    </row>
    <row r="475" ht="12.75" customHeight="1">
      <c r="A475" s="1"/>
      <c r="B475" s="76"/>
      <c r="C475" s="130"/>
      <c r="D475" s="130"/>
      <c r="E475" s="131"/>
      <c r="F475" s="1"/>
      <c r="G475" s="1"/>
      <c r="H475" s="1"/>
      <c r="I475" s="1"/>
      <c r="J475" s="130"/>
      <c r="K475" s="1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30"/>
      <c r="AB475" s="1"/>
      <c r="AC475" s="130"/>
      <c r="AD475" s="1"/>
      <c r="AE475" s="1"/>
      <c r="AF475" s="1"/>
      <c r="AG475" s="1"/>
      <c r="AH475" s="1"/>
      <c r="AI475" s="1"/>
      <c r="AJ475" s="1"/>
      <c r="AK475" s="1"/>
      <c r="AL475" s="208"/>
    </row>
    <row r="476" ht="12.75" customHeight="1">
      <c r="A476" s="1"/>
      <c r="B476" s="76"/>
      <c r="C476" s="130"/>
      <c r="D476" s="130"/>
      <c r="E476" s="131"/>
      <c r="F476" s="1"/>
      <c r="G476" s="1"/>
      <c r="H476" s="1"/>
      <c r="I476" s="1"/>
      <c r="J476" s="130"/>
      <c r="K476" s="1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30"/>
      <c r="AB476" s="1"/>
      <c r="AC476" s="130"/>
      <c r="AD476" s="1"/>
      <c r="AE476" s="1"/>
      <c r="AF476" s="1"/>
      <c r="AG476" s="1"/>
      <c r="AH476" s="1"/>
      <c r="AI476" s="1"/>
      <c r="AJ476" s="1"/>
      <c r="AK476" s="1"/>
      <c r="AL476" s="208"/>
    </row>
    <row r="477" ht="12.75" customHeight="1">
      <c r="A477" s="1"/>
      <c r="B477" s="76"/>
      <c r="C477" s="130"/>
      <c r="D477" s="130"/>
      <c r="E477" s="131"/>
      <c r="F477" s="1"/>
      <c r="G477" s="1"/>
      <c r="H477" s="1"/>
      <c r="I477" s="1"/>
      <c r="J477" s="130"/>
      <c r="K477" s="1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30"/>
      <c r="AB477" s="1"/>
      <c r="AC477" s="130"/>
      <c r="AD477" s="1"/>
      <c r="AE477" s="1"/>
      <c r="AF477" s="1"/>
      <c r="AG477" s="1"/>
      <c r="AH477" s="1"/>
      <c r="AI477" s="1"/>
      <c r="AJ477" s="1"/>
      <c r="AK477" s="1"/>
      <c r="AL477" s="208"/>
    </row>
    <row r="478" ht="12.75" customHeight="1">
      <c r="A478" s="1"/>
      <c r="B478" s="76"/>
      <c r="C478" s="130"/>
      <c r="D478" s="130"/>
      <c r="E478" s="131"/>
      <c r="F478" s="1"/>
      <c r="G478" s="1"/>
      <c r="H478" s="1"/>
      <c r="I478" s="1"/>
      <c r="J478" s="130"/>
      <c r="K478" s="1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30"/>
      <c r="AB478" s="1"/>
      <c r="AC478" s="130"/>
      <c r="AD478" s="1"/>
      <c r="AE478" s="1"/>
      <c r="AF478" s="1"/>
      <c r="AG478" s="1"/>
      <c r="AH478" s="1"/>
      <c r="AI478" s="1"/>
      <c r="AJ478" s="1"/>
      <c r="AK478" s="1"/>
      <c r="AL478" s="208"/>
    </row>
    <row r="479" ht="12.75" customHeight="1">
      <c r="A479" s="1"/>
      <c r="B479" s="76"/>
      <c r="C479" s="130"/>
      <c r="D479" s="130"/>
      <c r="E479" s="131"/>
      <c r="F479" s="1"/>
      <c r="G479" s="1"/>
      <c r="H479" s="1"/>
      <c r="I479" s="1"/>
      <c r="J479" s="130"/>
      <c r="K479" s="1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30"/>
      <c r="AB479" s="1"/>
      <c r="AC479" s="130"/>
      <c r="AD479" s="1"/>
      <c r="AE479" s="1"/>
      <c r="AF479" s="1"/>
      <c r="AG479" s="1"/>
      <c r="AH479" s="1"/>
      <c r="AI479" s="1"/>
      <c r="AJ479" s="1"/>
      <c r="AK479" s="1"/>
      <c r="AL479" s="208"/>
    </row>
    <row r="480" ht="12.75" customHeight="1">
      <c r="A480" s="1"/>
      <c r="B480" s="76"/>
      <c r="C480" s="130"/>
      <c r="D480" s="130"/>
      <c r="E480" s="131"/>
      <c r="F480" s="1"/>
      <c r="G480" s="1"/>
      <c r="H480" s="1"/>
      <c r="I480" s="1"/>
      <c r="J480" s="130"/>
      <c r="K480" s="1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30"/>
      <c r="AB480" s="1"/>
      <c r="AC480" s="130"/>
      <c r="AD480" s="1"/>
      <c r="AE480" s="1"/>
      <c r="AF480" s="1"/>
      <c r="AG480" s="1"/>
      <c r="AH480" s="1"/>
      <c r="AI480" s="1"/>
      <c r="AJ480" s="1"/>
      <c r="AK480" s="1"/>
      <c r="AL480" s="208"/>
    </row>
    <row r="481" ht="12.75" customHeight="1">
      <c r="A481" s="1"/>
      <c r="B481" s="76"/>
      <c r="C481" s="130"/>
      <c r="D481" s="130"/>
      <c r="E481" s="131"/>
      <c r="F481" s="1"/>
      <c r="G481" s="1"/>
      <c r="H481" s="1"/>
      <c r="I481" s="1"/>
      <c r="J481" s="130"/>
      <c r="K481" s="1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30"/>
      <c r="AB481" s="1"/>
      <c r="AC481" s="130"/>
      <c r="AD481" s="1"/>
      <c r="AE481" s="1"/>
      <c r="AF481" s="1"/>
      <c r="AG481" s="1"/>
      <c r="AH481" s="1"/>
      <c r="AI481" s="1"/>
      <c r="AJ481" s="1"/>
      <c r="AK481" s="1"/>
      <c r="AL481" s="208"/>
    </row>
    <row r="482" ht="12.75" customHeight="1">
      <c r="A482" s="1"/>
      <c r="B482" s="76"/>
      <c r="C482" s="130"/>
      <c r="D482" s="130"/>
      <c r="E482" s="131"/>
      <c r="F482" s="1"/>
      <c r="G482" s="1"/>
      <c r="H482" s="1"/>
      <c r="I482" s="1"/>
      <c r="J482" s="130"/>
      <c r="K482" s="1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30"/>
      <c r="AB482" s="1"/>
      <c r="AC482" s="130"/>
      <c r="AD482" s="1"/>
      <c r="AE482" s="1"/>
      <c r="AF482" s="1"/>
      <c r="AG482" s="1"/>
      <c r="AH482" s="1"/>
      <c r="AI482" s="1"/>
      <c r="AJ482" s="1"/>
      <c r="AK482" s="1"/>
      <c r="AL482" s="208"/>
    </row>
    <row r="483" ht="12.75" customHeight="1">
      <c r="A483" s="1"/>
      <c r="B483" s="76"/>
      <c r="C483" s="130"/>
      <c r="D483" s="130"/>
      <c r="E483" s="131"/>
      <c r="F483" s="1"/>
      <c r="G483" s="1"/>
      <c r="H483" s="1"/>
      <c r="I483" s="1"/>
      <c r="J483" s="130"/>
      <c r="K483" s="1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30"/>
      <c r="AB483" s="1"/>
      <c r="AC483" s="130"/>
      <c r="AD483" s="1"/>
      <c r="AE483" s="1"/>
      <c r="AF483" s="1"/>
      <c r="AG483" s="1"/>
      <c r="AH483" s="1"/>
      <c r="AI483" s="1"/>
      <c r="AJ483" s="1"/>
      <c r="AK483" s="1"/>
      <c r="AL483" s="208"/>
    </row>
    <row r="484" ht="12.75" customHeight="1">
      <c r="A484" s="1"/>
      <c r="B484" s="76"/>
      <c r="C484" s="130"/>
      <c r="D484" s="130"/>
      <c r="E484" s="131"/>
      <c r="F484" s="1"/>
      <c r="G484" s="1"/>
      <c r="H484" s="1"/>
      <c r="I484" s="1"/>
      <c r="J484" s="130"/>
      <c r="K484" s="1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30"/>
      <c r="AB484" s="1"/>
      <c r="AC484" s="130"/>
      <c r="AD484" s="1"/>
      <c r="AE484" s="1"/>
      <c r="AF484" s="1"/>
      <c r="AG484" s="1"/>
      <c r="AH484" s="1"/>
      <c r="AI484" s="1"/>
      <c r="AJ484" s="1"/>
      <c r="AK484" s="1"/>
      <c r="AL484" s="208"/>
    </row>
    <row r="485" ht="12.75" customHeight="1">
      <c r="A485" s="1"/>
      <c r="B485" s="76"/>
      <c r="C485" s="130"/>
      <c r="D485" s="130"/>
      <c r="E485" s="131"/>
      <c r="F485" s="1"/>
      <c r="G485" s="1"/>
      <c r="H485" s="1"/>
      <c r="I485" s="1"/>
      <c r="J485" s="130"/>
      <c r="K485" s="1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30"/>
      <c r="AB485" s="1"/>
      <c r="AC485" s="130"/>
      <c r="AD485" s="1"/>
      <c r="AE485" s="1"/>
      <c r="AF485" s="1"/>
      <c r="AG485" s="1"/>
      <c r="AH485" s="1"/>
      <c r="AI485" s="1"/>
      <c r="AJ485" s="1"/>
      <c r="AK485" s="1"/>
      <c r="AL485" s="208"/>
    </row>
    <row r="486" ht="12.75" customHeight="1">
      <c r="A486" s="1"/>
      <c r="B486" s="76"/>
      <c r="C486" s="130"/>
      <c r="D486" s="130"/>
      <c r="E486" s="131"/>
      <c r="F486" s="1"/>
      <c r="G486" s="1"/>
      <c r="H486" s="1"/>
      <c r="I486" s="1"/>
      <c r="J486" s="130"/>
      <c r="K486" s="1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30"/>
      <c r="AB486" s="1"/>
      <c r="AC486" s="130"/>
      <c r="AD486" s="1"/>
      <c r="AE486" s="1"/>
      <c r="AF486" s="1"/>
      <c r="AG486" s="1"/>
      <c r="AH486" s="1"/>
      <c r="AI486" s="1"/>
      <c r="AJ486" s="1"/>
      <c r="AK486" s="1"/>
      <c r="AL486" s="208"/>
    </row>
    <row r="487" ht="12.75" customHeight="1">
      <c r="A487" s="1"/>
      <c r="B487" s="76"/>
      <c r="C487" s="130"/>
      <c r="D487" s="130"/>
      <c r="E487" s="131"/>
      <c r="F487" s="1"/>
      <c r="G487" s="1"/>
      <c r="H487" s="1"/>
      <c r="I487" s="1"/>
      <c r="J487" s="130"/>
      <c r="K487" s="1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30"/>
      <c r="AB487" s="1"/>
      <c r="AC487" s="130"/>
      <c r="AD487" s="1"/>
      <c r="AE487" s="1"/>
      <c r="AF487" s="1"/>
      <c r="AG487" s="1"/>
      <c r="AH487" s="1"/>
      <c r="AI487" s="1"/>
      <c r="AJ487" s="1"/>
      <c r="AK487" s="1"/>
      <c r="AL487" s="208"/>
    </row>
    <row r="488" ht="12.75" customHeight="1">
      <c r="A488" s="1"/>
      <c r="B488" s="76"/>
      <c r="C488" s="130"/>
      <c r="D488" s="130"/>
      <c r="E488" s="131"/>
      <c r="F488" s="1"/>
      <c r="G488" s="1"/>
      <c r="H488" s="1"/>
      <c r="I488" s="1"/>
      <c r="J488" s="130"/>
      <c r="K488" s="1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30"/>
      <c r="AB488" s="1"/>
      <c r="AC488" s="130"/>
      <c r="AD488" s="1"/>
      <c r="AE488" s="1"/>
      <c r="AF488" s="1"/>
      <c r="AG488" s="1"/>
      <c r="AH488" s="1"/>
      <c r="AI488" s="1"/>
      <c r="AJ488" s="1"/>
      <c r="AK488" s="1"/>
      <c r="AL488" s="208"/>
    </row>
    <row r="489" ht="12.75" customHeight="1">
      <c r="A489" s="1"/>
      <c r="B489" s="76"/>
      <c r="C489" s="130"/>
      <c r="D489" s="130"/>
      <c r="E489" s="131"/>
      <c r="F489" s="1"/>
      <c r="G489" s="1"/>
      <c r="H489" s="1"/>
      <c r="I489" s="1"/>
      <c r="J489" s="130"/>
      <c r="K489" s="1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30"/>
      <c r="AB489" s="1"/>
      <c r="AC489" s="130"/>
      <c r="AD489" s="1"/>
      <c r="AE489" s="1"/>
      <c r="AF489" s="1"/>
      <c r="AG489" s="1"/>
      <c r="AH489" s="1"/>
      <c r="AI489" s="1"/>
      <c r="AJ489" s="1"/>
      <c r="AK489" s="1"/>
      <c r="AL489" s="208"/>
    </row>
    <row r="490" ht="12.75" customHeight="1">
      <c r="A490" s="1"/>
      <c r="B490" s="76"/>
      <c r="C490" s="130"/>
      <c r="D490" s="130"/>
      <c r="E490" s="131"/>
      <c r="F490" s="1"/>
      <c r="G490" s="1"/>
      <c r="H490" s="1"/>
      <c r="I490" s="1"/>
      <c r="J490" s="130"/>
      <c r="K490" s="1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30"/>
      <c r="AB490" s="1"/>
      <c r="AC490" s="130"/>
      <c r="AD490" s="1"/>
      <c r="AE490" s="1"/>
      <c r="AF490" s="1"/>
      <c r="AG490" s="1"/>
      <c r="AH490" s="1"/>
      <c r="AI490" s="1"/>
      <c r="AJ490" s="1"/>
      <c r="AK490" s="1"/>
      <c r="AL490" s="208"/>
    </row>
    <row r="491" ht="12.75" customHeight="1">
      <c r="A491" s="1"/>
      <c r="B491" s="76"/>
      <c r="C491" s="130"/>
      <c r="D491" s="130"/>
      <c r="E491" s="131"/>
      <c r="F491" s="1"/>
      <c r="G491" s="1"/>
      <c r="H491" s="1"/>
      <c r="I491" s="1"/>
      <c r="J491" s="130"/>
      <c r="K491" s="1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30"/>
      <c r="AB491" s="1"/>
      <c r="AC491" s="130"/>
      <c r="AD491" s="1"/>
      <c r="AE491" s="1"/>
      <c r="AF491" s="1"/>
      <c r="AG491" s="1"/>
      <c r="AH491" s="1"/>
      <c r="AI491" s="1"/>
      <c r="AJ491" s="1"/>
      <c r="AK491" s="1"/>
      <c r="AL491" s="208"/>
    </row>
    <row r="492" ht="12.75" customHeight="1">
      <c r="A492" s="1"/>
      <c r="B492" s="76"/>
      <c r="C492" s="130"/>
      <c r="D492" s="130"/>
      <c r="E492" s="131"/>
      <c r="F492" s="1"/>
      <c r="G492" s="1"/>
      <c r="H492" s="1"/>
      <c r="I492" s="1"/>
      <c r="J492" s="130"/>
      <c r="K492" s="1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30"/>
      <c r="AB492" s="1"/>
      <c r="AC492" s="130"/>
      <c r="AD492" s="1"/>
      <c r="AE492" s="1"/>
      <c r="AF492" s="1"/>
      <c r="AG492" s="1"/>
      <c r="AH492" s="1"/>
      <c r="AI492" s="1"/>
      <c r="AJ492" s="1"/>
      <c r="AK492" s="1"/>
      <c r="AL492" s="208"/>
    </row>
    <row r="493" ht="12.75" customHeight="1">
      <c r="A493" s="1"/>
      <c r="B493" s="76"/>
      <c r="C493" s="130"/>
      <c r="D493" s="130"/>
      <c r="E493" s="131"/>
      <c r="F493" s="1"/>
      <c r="G493" s="1"/>
      <c r="H493" s="1"/>
      <c r="I493" s="1"/>
      <c r="J493" s="130"/>
      <c r="K493" s="1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30"/>
      <c r="AB493" s="1"/>
      <c r="AC493" s="130"/>
      <c r="AD493" s="1"/>
      <c r="AE493" s="1"/>
      <c r="AF493" s="1"/>
      <c r="AG493" s="1"/>
      <c r="AH493" s="1"/>
      <c r="AI493" s="1"/>
      <c r="AJ493" s="1"/>
      <c r="AK493" s="1"/>
      <c r="AL493" s="208"/>
    </row>
    <row r="494" ht="12.75" customHeight="1">
      <c r="A494" s="1"/>
      <c r="B494" s="76"/>
      <c r="C494" s="130"/>
      <c r="D494" s="130"/>
      <c r="E494" s="131"/>
      <c r="F494" s="1"/>
      <c r="G494" s="1"/>
      <c r="H494" s="1"/>
      <c r="I494" s="1"/>
      <c r="J494" s="130"/>
      <c r="K494" s="1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30"/>
      <c r="AB494" s="1"/>
      <c r="AC494" s="130"/>
      <c r="AD494" s="1"/>
      <c r="AE494" s="1"/>
      <c r="AF494" s="1"/>
      <c r="AG494" s="1"/>
      <c r="AH494" s="1"/>
      <c r="AI494" s="1"/>
      <c r="AJ494" s="1"/>
      <c r="AK494" s="1"/>
      <c r="AL494" s="208"/>
    </row>
    <row r="495" ht="12.75" customHeight="1">
      <c r="A495" s="1"/>
      <c r="B495" s="76"/>
      <c r="C495" s="130"/>
      <c r="D495" s="130"/>
      <c r="E495" s="131"/>
      <c r="F495" s="1"/>
      <c r="G495" s="1"/>
      <c r="H495" s="1"/>
      <c r="I495" s="1"/>
      <c r="J495" s="130"/>
      <c r="K495" s="1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30"/>
      <c r="AB495" s="1"/>
      <c r="AC495" s="130"/>
      <c r="AD495" s="1"/>
      <c r="AE495" s="1"/>
      <c r="AF495" s="1"/>
      <c r="AG495" s="1"/>
      <c r="AH495" s="1"/>
      <c r="AI495" s="1"/>
      <c r="AJ495" s="1"/>
      <c r="AK495" s="1"/>
      <c r="AL495" s="208"/>
    </row>
    <row r="496" ht="12.75" customHeight="1">
      <c r="A496" s="1"/>
      <c r="B496" s="76"/>
      <c r="C496" s="130"/>
      <c r="D496" s="130"/>
      <c r="E496" s="131"/>
      <c r="F496" s="1"/>
      <c r="G496" s="1"/>
      <c r="H496" s="1"/>
      <c r="I496" s="1"/>
      <c r="J496" s="130"/>
      <c r="K496" s="1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30"/>
      <c r="AB496" s="1"/>
      <c r="AC496" s="130"/>
      <c r="AD496" s="1"/>
      <c r="AE496" s="1"/>
      <c r="AF496" s="1"/>
      <c r="AG496" s="1"/>
      <c r="AH496" s="1"/>
      <c r="AI496" s="1"/>
      <c r="AJ496" s="1"/>
      <c r="AK496" s="1"/>
      <c r="AL496" s="208"/>
    </row>
    <row r="497" ht="12.75" customHeight="1">
      <c r="A497" s="1"/>
      <c r="B497" s="76"/>
      <c r="C497" s="130"/>
      <c r="D497" s="130"/>
      <c r="E497" s="131"/>
      <c r="F497" s="1"/>
      <c r="G497" s="1"/>
      <c r="H497" s="1"/>
      <c r="I497" s="1"/>
      <c r="J497" s="130"/>
      <c r="K497" s="1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30"/>
      <c r="AB497" s="1"/>
      <c r="AC497" s="130"/>
      <c r="AD497" s="1"/>
      <c r="AE497" s="1"/>
      <c r="AF497" s="1"/>
      <c r="AG497" s="1"/>
      <c r="AH497" s="1"/>
      <c r="AI497" s="1"/>
      <c r="AJ497" s="1"/>
      <c r="AK497" s="1"/>
      <c r="AL497" s="208"/>
    </row>
    <row r="498" ht="12.75" customHeight="1">
      <c r="A498" s="1"/>
      <c r="B498" s="76"/>
      <c r="C498" s="130"/>
      <c r="D498" s="130"/>
      <c r="E498" s="131"/>
      <c r="F498" s="1"/>
      <c r="G498" s="1"/>
      <c r="H498" s="1"/>
      <c r="I498" s="1"/>
      <c r="J498" s="130"/>
      <c r="K498" s="1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30"/>
      <c r="AB498" s="1"/>
      <c r="AC498" s="130"/>
      <c r="AD498" s="1"/>
      <c r="AE498" s="1"/>
      <c r="AF498" s="1"/>
      <c r="AG498" s="1"/>
      <c r="AH498" s="1"/>
      <c r="AI498" s="1"/>
      <c r="AJ498" s="1"/>
      <c r="AK498" s="1"/>
      <c r="AL498" s="208"/>
    </row>
    <row r="499" ht="12.75" customHeight="1">
      <c r="A499" s="1"/>
      <c r="B499" s="76"/>
      <c r="C499" s="130"/>
      <c r="D499" s="130"/>
      <c r="E499" s="131"/>
      <c r="F499" s="1"/>
      <c r="G499" s="1"/>
      <c r="H499" s="1"/>
      <c r="I499" s="1"/>
      <c r="J499" s="130"/>
      <c r="K499" s="1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30"/>
      <c r="AB499" s="1"/>
      <c r="AC499" s="130"/>
      <c r="AD499" s="1"/>
      <c r="AE499" s="1"/>
      <c r="AF499" s="1"/>
      <c r="AG499" s="1"/>
      <c r="AH499" s="1"/>
      <c r="AI499" s="1"/>
      <c r="AJ499" s="1"/>
      <c r="AK499" s="1"/>
      <c r="AL499" s="208"/>
    </row>
    <row r="500" ht="12.75" customHeight="1">
      <c r="A500" s="1"/>
      <c r="B500" s="76"/>
      <c r="C500" s="130"/>
      <c r="D500" s="130"/>
      <c r="E500" s="131"/>
      <c r="F500" s="1"/>
      <c r="G500" s="1"/>
      <c r="H500" s="1"/>
      <c r="I500" s="1"/>
      <c r="J500" s="130"/>
      <c r="K500" s="1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30"/>
      <c r="AB500" s="1"/>
      <c r="AC500" s="130"/>
      <c r="AD500" s="1"/>
      <c r="AE500" s="1"/>
      <c r="AF500" s="1"/>
      <c r="AG500" s="1"/>
      <c r="AH500" s="1"/>
      <c r="AI500" s="1"/>
      <c r="AJ500" s="1"/>
      <c r="AK500" s="1"/>
      <c r="AL500" s="208"/>
    </row>
    <row r="501" ht="12.75" customHeight="1">
      <c r="A501" s="1"/>
      <c r="B501" s="76"/>
      <c r="C501" s="130"/>
      <c r="D501" s="130"/>
      <c r="E501" s="131"/>
      <c r="F501" s="1"/>
      <c r="G501" s="1"/>
      <c r="H501" s="1"/>
      <c r="I501" s="1"/>
      <c r="J501" s="130"/>
      <c r="K501" s="1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30"/>
      <c r="AB501" s="1"/>
      <c r="AC501" s="130"/>
      <c r="AD501" s="1"/>
      <c r="AE501" s="1"/>
      <c r="AF501" s="1"/>
      <c r="AG501" s="1"/>
      <c r="AH501" s="1"/>
      <c r="AI501" s="1"/>
      <c r="AJ501" s="1"/>
      <c r="AK501" s="1"/>
      <c r="AL501" s="208"/>
    </row>
    <row r="502" ht="12.75" customHeight="1">
      <c r="A502" s="1"/>
      <c r="B502" s="76"/>
      <c r="C502" s="130"/>
      <c r="D502" s="130"/>
      <c r="E502" s="131"/>
      <c r="F502" s="1"/>
      <c r="G502" s="1"/>
      <c r="H502" s="1"/>
      <c r="I502" s="1"/>
      <c r="J502" s="130"/>
      <c r="K502" s="1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30"/>
      <c r="AB502" s="1"/>
      <c r="AC502" s="130"/>
      <c r="AD502" s="1"/>
      <c r="AE502" s="1"/>
      <c r="AF502" s="1"/>
      <c r="AG502" s="1"/>
      <c r="AH502" s="1"/>
      <c r="AI502" s="1"/>
      <c r="AJ502" s="1"/>
      <c r="AK502" s="1"/>
      <c r="AL502" s="208"/>
    </row>
    <row r="503" ht="12.75" customHeight="1">
      <c r="A503" s="1"/>
      <c r="B503" s="76"/>
      <c r="C503" s="130"/>
      <c r="D503" s="130"/>
      <c r="E503" s="131"/>
      <c r="F503" s="1"/>
      <c r="G503" s="1"/>
      <c r="H503" s="1"/>
      <c r="I503" s="1"/>
      <c r="J503" s="130"/>
      <c r="K503" s="1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30"/>
      <c r="AB503" s="1"/>
      <c r="AC503" s="130"/>
      <c r="AD503" s="1"/>
      <c r="AE503" s="1"/>
      <c r="AF503" s="1"/>
      <c r="AG503" s="1"/>
      <c r="AH503" s="1"/>
      <c r="AI503" s="1"/>
      <c r="AJ503" s="1"/>
      <c r="AK503" s="1"/>
      <c r="AL503" s="208"/>
    </row>
    <row r="504" ht="12.75" customHeight="1">
      <c r="A504" s="1"/>
      <c r="B504" s="76"/>
      <c r="C504" s="130"/>
      <c r="D504" s="130"/>
      <c r="E504" s="131"/>
      <c r="F504" s="1"/>
      <c r="G504" s="1"/>
      <c r="H504" s="1"/>
      <c r="I504" s="1"/>
      <c r="J504" s="130"/>
      <c r="K504" s="1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30"/>
      <c r="AB504" s="1"/>
      <c r="AC504" s="130"/>
      <c r="AD504" s="1"/>
      <c r="AE504" s="1"/>
      <c r="AF504" s="1"/>
      <c r="AG504" s="1"/>
      <c r="AH504" s="1"/>
      <c r="AI504" s="1"/>
      <c r="AJ504" s="1"/>
      <c r="AK504" s="1"/>
      <c r="AL504" s="208"/>
    </row>
    <row r="505" ht="12.75" customHeight="1">
      <c r="A505" s="1"/>
      <c r="B505" s="76"/>
      <c r="C505" s="130"/>
      <c r="D505" s="130"/>
      <c r="E505" s="131"/>
      <c r="F505" s="1"/>
      <c r="G505" s="1"/>
      <c r="H505" s="1"/>
      <c r="I505" s="1"/>
      <c r="J505" s="130"/>
      <c r="K505" s="1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30"/>
      <c r="AB505" s="1"/>
      <c r="AC505" s="130"/>
      <c r="AD505" s="1"/>
      <c r="AE505" s="1"/>
      <c r="AF505" s="1"/>
      <c r="AG505" s="1"/>
      <c r="AH505" s="1"/>
      <c r="AI505" s="1"/>
      <c r="AJ505" s="1"/>
      <c r="AK505" s="1"/>
      <c r="AL505" s="208"/>
    </row>
    <row r="506" ht="12.75" customHeight="1">
      <c r="A506" s="1"/>
      <c r="B506" s="76"/>
      <c r="C506" s="130"/>
      <c r="D506" s="130"/>
      <c r="E506" s="131"/>
      <c r="F506" s="1"/>
      <c r="G506" s="1"/>
      <c r="H506" s="1"/>
      <c r="I506" s="1"/>
      <c r="J506" s="130"/>
      <c r="K506" s="1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30"/>
      <c r="AB506" s="1"/>
      <c r="AC506" s="130"/>
      <c r="AD506" s="1"/>
      <c r="AE506" s="1"/>
      <c r="AF506" s="1"/>
      <c r="AG506" s="1"/>
      <c r="AH506" s="1"/>
      <c r="AI506" s="1"/>
      <c r="AJ506" s="1"/>
      <c r="AK506" s="1"/>
      <c r="AL506" s="208"/>
    </row>
    <row r="507" ht="12.75" customHeight="1">
      <c r="A507" s="1"/>
      <c r="B507" s="76"/>
      <c r="C507" s="130"/>
      <c r="D507" s="130"/>
      <c r="E507" s="131"/>
      <c r="F507" s="1"/>
      <c r="G507" s="1"/>
      <c r="H507" s="1"/>
      <c r="I507" s="1"/>
      <c r="J507" s="130"/>
      <c r="K507" s="1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30"/>
      <c r="AB507" s="1"/>
      <c r="AC507" s="130"/>
      <c r="AD507" s="1"/>
      <c r="AE507" s="1"/>
      <c r="AF507" s="1"/>
      <c r="AG507" s="1"/>
      <c r="AH507" s="1"/>
      <c r="AI507" s="1"/>
      <c r="AJ507" s="1"/>
      <c r="AK507" s="1"/>
      <c r="AL507" s="208"/>
    </row>
    <row r="508" ht="12.75" customHeight="1">
      <c r="A508" s="1"/>
      <c r="B508" s="76"/>
      <c r="C508" s="130"/>
      <c r="D508" s="130"/>
      <c r="E508" s="131"/>
      <c r="F508" s="1"/>
      <c r="G508" s="1"/>
      <c r="H508" s="1"/>
      <c r="I508" s="1"/>
      <c r="J508" s="130"/>
      <c r="K508" s="1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30"/>
      <c r="AB508" s="1"/>
      <c r="AC508" s="130"/>
      <c r="AD508" s="1"/>
      <c r="AE508" s="1"/>
      <c r="AF508" s="1"/>
      <c r="AG508" s="1"/>
      <c r="AH508" s="1"/>
      <c r="AI508" s="1"/>
      <c r="AJ508" s="1"/>
      <c r="AK508" s="1"/>
      <c r="AL508" s="208"/>
    </row>
    <row r="509" ht="12.75" customHeight="1">
      <c r="A509" s="1"/>
      <c r="B509" s="76"/>
      <c r="C509" s="130"/>
      <c r="D509" s="130"/>
      <c r="E509" s="131"/>
      <c r="F509" s="1"/>
      <c r="G509" s="1"/>
      <c r="H509" s="1"/>
      <c r="I509" s="1"/>
      <c r="J509" s="130"/>
      <c r="K509" s="1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30"/>
      <c r="AB509" s="1"/>
      <c r="AC509" s="130"/>
      <c r="AD509" s="1"/>
      <c r="AE509" s="1"/>
      <c r="AF509" s="1"/>
      <c r="AG509" s="1"/>
      <c r="AH509" s="1"/>
      <c r="AI509" s="1"/>
      <c r="AJ509" s="1"/>
      <c r="AK509" s="1"/>
      <c r="AL509" s="208"/>
    </row>
    <row r="510" ht="12.75" customHeight="1">
      <c r="A510" s="1"/>
      <c r="B510" s="76"/>
      <c r="C510" s="130"/>
      <c r="D510" s="130"/>
      <c r="E510" s="131"/>
      <c r="F510" s="1"/>
      <c r="G510" s="1"/>
      <c r="H510" s="1"/>
      <c r="I510" s="1"/>
      <c r="J510" s="130"/>
      <c r="K510" s="1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30"/>
      <c r="AB510" s="1"/>
      <c r="AC510" s="130"/>
      <c r="AD510" s="1"/>
      <c r="AE510" s="1"/>
      <c r="AF510" s="1"/>
      <c r="AG510" s="1"/>
      <c r="AH510" s="1"/>
      <c r="AI510" s="1"/>
      <c r="AJ510" s="1"/>
      <c r="AK510" s="1"/>
      <c r="AL510" s="208"/>
    </row>
    <row r="511" ht="12.75" customHeight="1">
      <c r="A511" s="1"/>
      <c r="B511" s="76"/>
      <c r="C511" s="130"/>
      <c r="D511" s="130"/>
      <c r="E511" s="131"/>
      <c r="F511" s="1"/>
      <c r="G511" s="1"/>
      <c r="H511" s="1"/>
      <c r="I511" s="1"/>
      <c r="J511" s="130"/>
      <c r="K511" s="1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30"/>
      <c r="AB511" s="1"/>
      <c r="AC511" s="130"/>
      <c r="AD511" s="1"/>
      <c r="AE511" s="1"/>
      <c r="AF511" s="1"/>
      <c r="AG511" s="1"/>
      <c r="AH511" s="1"/>
      <c r="AI511" s="1"/>
      <c r="AJ511" s="1"/>
      <c r="AK511" s="1"/>
      <c r="AL511" s="208"/>
    </row>
    <row r="512" ht="12.75" customHeight="1">
      <c r="A512" s="1"/>
      <c r="B512" s="76"/>
      <c r="C512" s="130"/>
      <c r="D512" s="130"/>
      <c r="E512" s="131"/>
      <c r="F512" s="1"/>
      <c r="G512" s="1"/>
      <c r="H512" s="1"/>
      <c r="I512" s="1"/>
      <c r="J512" s="130"/>
      <c r="K512" s="1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30"/>
      <c r="AB512" s="1"/>
      <c r="AC512" s="130"/>
      <c r="AD512" s="1"/>
      <c r="AE512" s="1"/>
      <c r="AF512" s="1"/>
      <c r="AG512" s="1"/>
      <c r="AH512" s="1"/>
      <c r="AI512" s="1"/>
      <c r="AJ512" s="1"/>
      <c r="AK512" s="1"/>
      <c r="AL512" s="208"/>
    </row>
    <row r="513" ht="12.75" customHeight="1">
      <c r="A513" s="1"/>
      <c r="B513" s="76"/>
      <c r="C513" s="130"/>
      <c r="D513" s="130"/>
      <c r="E513" s="131"/>
      <c r="F513" s="1"/>
      <c r="G513" s="1"/>
      <c r="H513" s="1"/>
      <c r="I513" s="1"/>
      <c r="J513" s="130"/>
      <c r="K513" s="1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30"/>
      <c r="AB513" s="1"/>
      <c r="AC513" s="130"/>
      <c r="AD513" s="1"/>
      <c r="AE513" s="1"/>
      <c r="AF513" s="1"/>
      <c r="AG513" s="1"/>
      <c r="AH513" s="1"/>
      <c r="AI513" s="1"/>
      <c r="AJ513" s="1"/>
      <c r="AK513" s="1"/>
      <c r="AL513" s="208"/>
    </row>
    <row r="514" ht="12.75" customHeight="1">
      <c r="A514" s="1"/>
      <c r="B514" s="76"/>
      <c r="C514" s="130"/>
      <c r="D514" s="130"/>
      <c r="E514" s="131"/>
      <c r="F514" s="1"/>
      <c r="G514" s="1"/>
      <c r="H514" s="1"/>
      <c r="I514" s="1"/>
      <c r="J514" s="130"/>
      <c r="K514" s="1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30"/>
      <c r="AB514" s="1"/>
      <c r="AC514" s="130"/>
      <c r="AD514" s="1"/>
      <c r="AE514" s="1"/>
      <c r="AF514" s="1"/>
      <c r="AG514" s="1"/>
      <c r="AH514" s="1"/>
      <c r="AI514" s="1"/>
      <c r="AJ514" s="1"/>
      <c r="AK514" s="1"/>
      <c r="AL514" s="208"/>
    </row>
    <row r="515" ht="12.75" customHeight="1">
      <c r="A515" s="1"/>
      <c r="B515" s="76"/>
      <c r="C515" s="130"/>
      <c r="D515" s="130"/>
      <c r="E515" s="131"/>
      <c r="F515" s="1"/>
      <c r="G515" s="1"/>
      <c r="H515" s="1"/>
      <c r="I515" s="1"/>
      <c r="J515" s="130"/>
      <c r="K515" s="1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30"/>
      <c r="AB515" s="1"/>
      <c r="AC515" s="130"/>
      <c r="AD515" s="1"/>
      <c r="AE515" s="1"/>
      <c r="AF515" s="1"/>
      <c r="AG515" s="1"/>
      <c r="AH515" s="1"/>
      <c r="AI515" s="1"/>
      <c r="AJ515" s="1"/>
      <c r="AK515" s="1"/>
      <c r="AL515" s="208"/>
    </row>
    <row r="516" ht="12.75" customHeight="1">
      <c r="A516" s="1"/>
      <c r="B516" s="76"/>
      <c r="C516" s="130"/>
      <c r="D516" s="130"/>
      <c r="E516" s="131"/>
      <c r="F516" s="1"/>
      <c r="G516" s="1"/>
      <c r="H516" s="1"/>
      <c r="I516" s="1"/>
      <c r="J516" s="130"/>
      <c r="K516" s="1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30"/>
      <c r="AB516" s="1"/>
      <c r="AC516" s="130"/>
      <c r="AD516" s="1"/>
      <c r="AE516" s="1"/>
      <c r="AF516" s="1"/>
      <c r="AG516" s="1"/>
      <c r="AH516" s="1"/>
      <c r="AI516" s="1"/>
      <c r="AJ516" s="1"/>
      <c r="AK516" s="1"/>
      <c r="AL516" s="208"/>
    </row>
    <row r="517" ht="12.75" customHeight="1">
      <c r="A517" s="1"/>
      <c r="B517" s="76"/>
      <c r="C517" s="130"/>
      <c r="D517" s="130"/>
      <c r="E517" s="131"/>
      <c r="F517" s="1"/>
      <c r="G517" s="1"/>
      <c r="H517" s="1"/>
      <c r="I517" s="1"/>
      <c r="J517" s="130"/>
      <c r="K517" s="1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30"/>
      <c r="AB517" s="1"/>
      <c r="AC517" s="130"/>
      <c r="AD517" s="1"/>
      <c r="AE517" s="1"/>
      <c r="AF517" s="1"/>
      <c r="AG517" s="1"/>
      <c r="AH517" s="1"/>
      <c r="AI517" s="1"/>
      <c r="AJ517" s="1"/>
      <c r="AK517" s="1"/>
      <c r="AL517" s="208"/>
    </row>
    <row r="518" ht="12.75" customHeight="1">
      <c r="A518" s="1"/>
      <c r="B518" s="76"/>
      <c r="C518" s="130"/>
      <c r="D518" s="130"/>
      <c r="E518" s="131"/>
      <c r="F518" s="1"/>
      <c r="G518" s="1"/>
      <c r="H518" s="1"/>
      <c r="I518" s="1"/>
      <c r="J518" s="130"/>
      <c r="K518" s="1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30"/>
      <c r="AB518" s="1"/>
      <c r="AC518" s="130"/>
      <c r="AD518" s="1"/>
      <c r="AE518" s="1"/>
      <c r="AF518" s="1"/>
      <c r="AG518" s="1"/>
      <c r="AH518" s="1"/>
      <c r="AI518" s="1"/>
      <c r="AJ518" s="1"/>
      <c r="AK518" s="1"/>
      <c r="AL518" s="208"/>
    </row>
    <row r="519" ht="12.75" customHeight="1">
      <c r="A519" s="1"/>
      <c r="B519" s="76"/>
      <c r="C519" s="130"/>
      <c r="D519" s="130"/>
      <c r="E519" s="131"/>
      <c r="F519" s="1"/>
      <c r="G519" s="1"/>
      <c r="H519" s="1"/>
      <c r="I519" s="1"/>
      <c r="J519" s="130"/>
      <c r="K519" s="1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30"/>
      <c r="AB519" s="1"/>
      <c r="AC519" s="130"/>
      <c r="AD519" s="1"/>
      <c r="AE519" s="1"/>
      <c r="AF519" s="1"/>
      <c r="AG519" s="1"/>
      <c r="AH519" s="1"/>
      <c r="AI519" s="1"/>
      <c r="AJ519" s="1"/>
      <c r="AK519" s="1"/>
      <c r="AL519" s="208"/>
    </row>
    <row r="520" ht="12.75" customHeight="1">
      <c r="A520" s="1"/>
      <c r="B520" s="76"/>
      <c r="C520" s="130"/>
      <c r="D520" s="130"/>
      <c r="E520" s="131"/>
      <c r="F520" s="1"/>
      <c r="G520" s="1"/>
      <c r="H520" s="1"/>
      <c r="I520" s="1"/>
      <c r="J520" s="130"/>
      <c r="K520" s="1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30"/>
      <c r="AB520" s="1"/>
      <c r="AC520" s="130"/>
      <c r="AD520" s="1"/>
      <c r="AE520" s="1"/>
      <c r="AF520" s="1"/>
      <c r="AG520" s="1"/>
      <c r="AH520" s="1"/>
      <c r="AI520" s="1"/>
      <c r="AJ520" s="1"/>
      <c r="AK520" s="1"/>
      <c r="AL520" s="208"/>
    </row>
    <row r="521" ht="12.75" customHeight="1">
      <c r="A521" s="1"/>
      <c r="B521" s="76"/>
      <c r="C521" s="130"/>
      <c r="D521" s="130"/>
      <c r="E521" s="131"/>
      <c r="F521" s="1"/>
      <c r="G521" s="1"/>
      <c r="H521" s="1"/>
      <c r="I521" s="1"/>
      <c r="J521" s="130"/>
      <c r="K521" s="1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30"/>
      <c r="AB521" s="1"/>
      <c r="AC521" s="130"/>
      <c r="AD521" s="1"/>
      <c r="AE521" s="1"/>
      <c r="AF521" s="1"/>
      <c r="AG521" s="1"/>
      <c r="AH521" s="1"/>
      <c r="AI521" s="1"/>
      <c r="AJ521" s="1"/>
      <c r="AK521" s="1"/>
      <c r="AL521" s="208"/>
    </row>
    <row r="522" ht="12.75" customHeight="1">
      <c r="A522" s="1"/>
      <c r="B522" s="76"/>
      <c r="C522" s="130"/>
      <c r="D522" s="130"/>
      <c r="E522" s="131"/>
      <c r="F522" s="1"/>
      <c r="G522" s="1"/>
      <c r="H522" s="1"/>
      <c r="I522" s="1"/>
      <c r="J522" s="130"/>
      <c r="K522" s="1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30"/>
      <c r="AB522" s="1"/>
      <c r="AC522" s="130"/>
      <c r="AD522" s="1"/>
      <c r="AE522" s="1"/>
      <c r="AF522" s="1"/>
      <c r="AG522" s="1"/>
      <c r="AH522" s="1"/>
      <c r="AI522" s="1"/>
      <c r="AJ522" s="1"/>
      <c r="AK522" s="1"/>
      <c r="AL522" s="208"/>
    </row>
    <row r="523" ht="12.75" customHeight="1">
      <c r="A523" s="1"/>
      <c r="B523" s="76"/>
      <c r="C523" s="130"/>
      <c r="D523" s="130"/>
      <c r="E523" s="131"/>
      <c r="F523" s="1"/>
      <c r="G523" s="1"/>
      <c r="H523" s="1"/>
      <c r="I523" s="1"/>
      <c r="J523" s="130"/>
      <c r="K523" s="1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30"/>
      <c r="AB523" s="1"/>
      <c r="AC523" s="130"/>
      <c r="AD523" s="1"/>
      <c r="AE523" s="1"/>
      <c r="AF523" s="1"/>
      <c r="AG523" s="1"/>
      <c r="AH523" s="1"/>
      <c r="AI523" s="1"/>
      <c r="AJ523" s="1"/>
      <c r="AK523" s="1"/>
      <c r="AL523" s="208"/>
    </row>
    <row r="524" ht="12.75" customHeight="1">
      <c r="A524" s="1"/>
      <c r="B524" s="76"/>
      <c r="C524" s="130"/>
      <c r="D524" s="130"/>
      <c r="E524" s="131"/>
      <c r="F524" s="1"/>
      <c r="G524" s="1"/>
      <c r="H524" s="1"/>
      <c r="I524" s="1"/>
      <c r="J524" s="130"/>
      <c r="K524" s="1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30"/>
      <c r="AB524" s="1"/>
      <c r="AC524" s="130"/>
      <c r="AD524" s="1"/>
      <c r="AE524" s="1"/>
      <c r="AF524" s="1"/>
      <c r="AG524" s="1"/>
      <c r="AH524" s="1"/>
      <c r="AI524" s="1"/>
      <c r="AJ524" s="1"/>
      <c r="AK524" s="1"/>
      <c r="AL524" s="208"/>
    </row>
    <row r="525" ht="12.75" customHeight="1">
      <c r="A525" s="1"/>
      <c r="B525" s="76"/>
      <c r="C525" s="130"/>
      <c r="D525" s="130"/>
      <c r="E525" s="131"/>
      <c r="F525" s="1"/>
      <c r="G525" s="1"/>
      <c r="H525" s="1"/>
      <c r="I525" s="1"/>
      <c r="J525" s="130"/>
      <c r="K525" s="1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30"/>
      <c r="AB525" s="1"/>
      <c r="AC525" s="130"/>
      <c r="AD525" s="1"/>
      <c r="AE525" s="1"/>
      <c r="AF525" s="1"/>
      <c r="AG525" s="1"/>
      <c r="AH525" s="1"/>
      <c r="AI525" s="1"/>
      <c r="AJ525" s="1"/>
      <c r="AK525" s="1"/>
      <c r="AL525" s="208"/>
    </row>
    <row r="526" ht="12.75" customHeight="1">
      <c r="A526" s="1"/>
      <c r="B526" s="76"/>
      <c r="C526" s="130"/>
      <c r="D526" s="130"/>
      <c r="E526" s="131"/>
      <c r="F526" s="1"/>
      <c r="G526" s="1"/>
      <c r="H526" s="1"/>
      <c r="I526" s="1"/>
      <c r="J526" s="130"/>
      <c r="K526" s="1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30"/>
      <c r="AB526" s="1"/>
      <c r="AC526" s="130"/>
      <c r="AD526" s="1"/>
      <c r="AE526" s="1"/>
      <c r="AF526" s="1"/>
      <c r="AG526" s="1"/>
      <c r="AH526" s="1"/>
      <c r="AI526" s="1"/>
      <c r="AJ526" s="1"/>
      <c r="AK526" s="1"/>
      <c r="AL526" s="208"/>
    </row>
    <row r="527" ht="12.75" customHeight="1">
      <c r="A527" s="1"/>
      <c r="B527" s="76"/>
      <c r="C527" s="130"/>
      <c r="D527" s="130"/>
      <c r="E527" s="131"/>
      <c r="F527" s="1"/>
      <c r="G527" s="1"/>
      <c r="H527" s="1"/>
      <c r="I527" s="1"/>
      <c r="J527" s="130"/>
      <c r="K527" s="1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30"/>
      <c r="AB527" s="1"/>
      <c r="AC527" s="130"/>
      <c r="AD527" s="1"/>
      <c r="AE527" s="1"/>
      <c r="AF527" s="1"/>
      <c r="AG527" s="1"/>
      <c r="AH527" s="1"/>
      <c r="AI527" s="1"/>
      <c r="AJ527" s="1"/>
      <c r="AK527" s="1"/>
      <c r="AL527" s="208"/>
    </row>
    <row r="528" ht="12.75" customHeight="1">
      <c r="A528" s="1"/>
      <c r="B528" s="76"/>
      <c r="C528" s="130"/>
      <c r="D528" s="130"/>
      <c r="E528" s="131"/>
      <c r="F528" s="1"/>
      <c r="G528" s="1"/>
      <c r="H528" s="1"/>
      <c r="I528" s="1"/>
      <c r="J528" s="130"/>
      <c r="K528" s="1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30"/>
      <c r="AB528" s="1"/>
      <c r="AC528" s="130"/>
      <c r="AD528" s="1"/>
      <c r="AE528" s="1"/>
      <c r="AF528" s="1"/>
      <c r="AG528" s="1"/>
      <c r="AH528" s="1"/>
      <c r="AI528" s="1"/>
      <c r="AJ528" s="1"/>
      <c r="AK528" s="1"/>
      <c r="AL528" s="208"/>
    </row>
    <row r="529" ht="12.75" customHeight="1">
      <c r="A529" s="1"/>
      <c r="B529" s="76"/>
      <c r="C529" s="130"/>
      <c r="D529" s="130"/>
      <c r="E529" s="131"/>
      <c r="F529" s="1"/>
      <c r="G529" s="1"/>
      <c r="H529" s="1"/>
      <c r="I529" s="1"/>
      <c r="J529" s="130"/>
      <c r="K529" s="1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30"/>
      <c r="AB529" s="1"/>
      <c r="AC529" s="130"/>
      <c r="AD529" s="1"/>
      <c r="AE529" s="1"/>
      <c r="AF529" s="1"/>
      <c r="AG529" s="1"/>
      <c r="AH529" s="1"/>
      <c r="AI529" s="1"/>
      <c r="AJ529" s="1"/>
      <c r="AK529" s="1"/>
      <c r="AL529" s="208"/>
    </row>
    <row r="530" ht="12.75" customHeight="1">
      <c r="A530" s="1"/>
      <c r="B530" s="76"/>
      <c r="C530" s="130"/>
      <c r="D530" s="130"/>
      <c r="E530" s="131"/>
      <c r="F530" s="1"/>
      <c r="G530" s="1"/>
      <c r="H530" s="1"/>
      <c r="I530" s="1"/>
      <c r="J530" s="130"/>
      <c r="K530" s="1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30"/>
      <c r="AB530" s="1"/>
      <c r="AC530" s="130"/>
      <c r="AD530" s="1"/>
      <c r="AE530" s="1"/>
      <c r="AF530" s="1"/>
      <c r="AG530" s="1"/>
      <c r="AH530" s="1"/>
      <c r="AI530" s="1"/>
      <c r="AJ530" s="1"/>
      <c r="AK530" s="1"/>
      <c r="AL530" s="208"/>
    </row>
    <row r="531" ht="12.75" customHeight="1">
      <c r="A531" s="1"/>
      <c r="B531" s="76"/>
      <c r="C531" s="130"/>
      <c r="D531" s="130"/>
      <c r="E531" s="131"/>
      <c r="F531" s="1"/>
      <c r="G531" s="1"/>
      <c r="H531" s="1"/>
      <c r="I531" s="1"/>
      <c r="J531" s="130"/>
      <c r="K531" s="1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30"/>
      <c r="AB531" s="1"/>
      <c r="AC531" s="130"/>
      <c r="AD531" s="1"/>
      <c r="AE531" s="1"/>
      <c r="AF531" s="1"/>
      <c r="AG531" s="1"/>
      <c r="AH531" s="1"/>
      <c r="AI531" s="1"/>
      <c r="AJ531" s="1"/>
      <c r="AK531" s="1"/>
      <c r="AL531" s="208"/>
    </row>
    <row r="532" ht="12.75" customHeight="1">
      <c r="A532" s="1"/>
      <c r="B532" s="76"/>
      <c r="C532" s="130"/>
      <c r="D532" s="130"/>
      <c r="E532" s="131"/>
      <c r="F532" s="1"/>
      <c r="G532" s="1"/>
      <c r="H532" s="1"/>
      <c r="I532" s="1"/>
      <c r="J532" s="130"/>
      <c r="K532" s="1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30"/>
      <c r="AB532" s="1"/>
      <c r="AC532" s="130"/>
      <c r="AD532" s="1"/>
      <c r="AE532" s="1"/>
      <c r="AF532" s="1"/>
      <c r="AG532" s="1"/>
      <c r="AH532" s="1"/>
      <c r="AI532" s="1"/>
      <c r="AJ532" s="1"/>
      <c r="AK532" s="1"/>
      <c r="AL532" s="208"/>
    </row>
    <row r="533" ht="12.75" customHeight="1">
      <c r="A533" s="1"/>
      <c r="B533" s="76"/>
      <c r="C533" s="130"/>
      <c r="D533" s="130"/>
      <c r="E533" s="131"/>
      <c r="F533" s="1"/>
      <c r="G533" s="1"/>
      <c r="H533" s="1"/>
      <c r="I533" s="1"/>
      <c r="J533" s="130"/>
      <c r="K533" s="1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30"/>
      <c r="AB533" s="1"/>
      <c r="AC533" s="130"/>
      <c r="AD533" s="1"/>
      <c r="AE533" s="1"/>
      <c r="AF533" s="1"/>
      <c r="AG533" s="1"/>
      <c r="AH533" s="1"/>
      <c r="AI533" s="1"/>
      <c r="AJ533" s="1"/>
      <c r="AK533" s="1"/>
      <c r="AL533" s="208"/>
    </row>
    <row r="534" ht="12.75" customHeight="1">
      <c r="A534" s="1"/>
      <c r="B534" s="76"/>
      <c r="C534" s="130"/>
      <c r="D534" s="130"/>
      <c r="E534" s="131"/>
      <c r="F534" s="1"/>
      <c r="G534" s="1"/>
      <c r="H534" s="1"/>
      <c r="I534" s="1"/>
      <c r="J534" s="130"/>
      <c r="K534" s="1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30"/>
      <c r="AB534" s="1"/>
      <c r="AC534" s="130"/>
      <c r="AD534" s="1"/>
      <c r="AE534" s="1"/>
      <c r="AF534" s="1"/>
      <c r="AG534" s="1"/>
      <c r="AH534" s="1"/>
      <c r="AI534" s="1"/>
      <c r="AJ534" s="1"/>
      <c r="AK534" s="1"/>
      <c r="AL534" s="208"/>
    </row>
    <row r="535" ht="12.75" customHeight="1">
      <c r="A535" s="1"/>
      <c r="B535" s="76"/>
      <c r="C535" s="130"/>
      <c r="D535" s="130"/>
      <c r="E535" s="131"/>
      <c r="F535" s="1"/>
      <c r="G535" s="1"/>
      <c r="H535" s="1"/>
      <c r="I535" s="1"/>
      <c r="J535" s="130"/>
      <c r="K535" s="1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30"/>
      <c r="AB535" s="1"/>
      <c r="AC535" s="130"/>
      <c r="AD535" s="1"/>
      <c r="AE535" s="1"/>
      <c r="AF535" s="1"/>
      <c r="AG535" s="1"/>
      <c r="AH535" s="1"/>
      <c r="AI535" s="1"/>
      <c r="AJ535" s="1"/>
      <c r="AK535" s="1"/>
      <c r="AL535" s="208"/>
    </row>
    <row r="536" ht="12.75" customHeight="1">
      <c r="A536" s="1"/>
      <c r="B536" s="76"/>
      <c r="C536" s="130"/>
      <c r="D536" s="130"/>
      <c r="E536" s="131"/>
      <c r="F536" s="1"/>
      <c r="G536" s="1"/>
      <c r="H536" s="1"/>
      <c r="I536" s="1"/>
      <c r="J536" s="130"/>
      <c r="K536" s="1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30"/>
      <c r="AB536" s="1"/>
      <c r="AC536" s="130"/>
      <c r="AD536" s="1"/>
      <c r="AE536" s="1"/>
      <c r="AF536" s="1"/>
      <c r="AG536" s="1"/>
      <c r="AH536" s="1"/>
      <c r="AI536" s="1"/>
      <c r="AJ536" s="1"/>
      <c r="AK536" s="1"/>
      <c r="AL536" s="208"/>
    </row>
    <row r="537" ht="12.75" customHeight="1">
      <c r="A537" s="1"/>
      <c r="B537" s="76"/>
      <c r="C537" s="130"/>
      <c r="D537" s="130"/>
      <c r="E537" s="131"/>
      <c r="F537" s="1"/>
      <c r="G537" s="1"/>
      <c r="H537" s="1"/>
      <c r="I537" s="1"/>
      <c r="J537" s="130"/>
      <c r="K537" s="1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30"/>
      <c r="AB537" s="1"/>
      <c r="AC537" s="130"/>
      <c r="AD537" s="1"/>
      <c r="AE537" s="1"/>
      <c r="AF537" s="1"/>
      <c r="AG537" s="1"/>
      <c r="AH537" s="1"/>
      <c r="AI537" s="1"/>
      <c r="AJ537" s="1"/>
      <c r="AK537" s="1"/>
      <c r="AL537" s="208"/>
    </row>
    <row r="538" ht="12.75" customHeight="1">
      <c r="A538" s="1"/>
      <c r="B538" s="76"/>
      <c r="C538" s="130"/>
      <c r="D538" s="130"/>
      <c r="E538" s="131"/>
      <c r="F538" s="1"/>
      <c r="G538" s="1"/>
      <c r="H538" s="1"/>
      <c r="I538" s="1"/>
      <c r="J538" s="130"/>
      <c r="K538" s="1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30"/>
      <c r="AB538" s="1"/>
      <c r="AC538" s="130"/>
      <c r="AD538" s="1"/>
      <c r="AE538" s="1"/>
      <c r="AF538" s="1"/>
      <c r="AG538" s="1"/>
      <c r="AH538" s="1"/>
      <c r="AI538" s="1"/>
      <c r="AJ538" s="1"/>
      <c r="AK538" s="1"/>
      <c r="AL538" s="208"/>
    </row>
    <row r="539" ht="12.75" customHeight="1">
      <c r="A539" s="1"/>
      <c r="B539" s="76"/>
      <c r="C539" s="130"/>
      <c r="D539" s="130"/>
      <c r="E539" s="131"/>
      <c r="F539" s="1"/>
      <c r="G539" s="1"/>
      <c r="H539" s="1"/>
      <c r="I539" s="1"/>
      <c r="J539" s="130"/>
      <c r="K539" s="1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30"/>
      <c r="AB539" s="1"/>
      <c r="AC539" s="130"/>
      <c r="AD539" s="1"/>
      <c r="AE539" s="1"/>
      <c r="AF539" s="1"/>
      <c r="AG539" s="1"/>
      <c r="AH539" s="1"/>
      <c r="AI539" s="1"/>
      <c r="AJ539" s="1"/>
      <c r="AK539" s="1"/>
      <c r="AL539" s="208"/>
    </row>
    <row r="540" ht="12.75" customHeight="1">
      <c r="A540" s="1"/>
      <c r="B540" s="76"/>
      <c r="C540" s="130"/>
      <c r="D540" s="130"/>
      <c r="E540" s="131"/>
      <c r="F540" s="1"/>
      <c r="G540" s="1"/>
      <c r="H540" s="1"/>
      <c r="I540" s="1"/>
      <c r="J540" s="130"/>
      <c r="K540" s="1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30"/>
      <c r="AB540" s="1"/>
      <c r="AC540" s="130"/>
      <c r="AD540" s="1"/>
      <c r="AE540" s="1"/>
      <c r="AF540" s="1"/>
      <c r="AG540" s="1"/>
      <c r="AH540" s="1"/>
      <c r="AI540" s="1"/>
      <c r="AJ540" s="1"/>
      <c r="AK540" s="1"/>
      <c r="AL540" s="208"/>
    </row>
    <row r="541" ht="12.75" customHeight="1">
      <c r="A541" s="1"/>
      <c r="B541" s="76"/>
      <c r="C541" s="130"/>
      <c r="D541" s="130"/>
      <c r="E541" s="131"/>
      <c r="F541" s="1"/>
      <c r="G541" s="1"/>
      <c r="H541" s="1"/>
      <c r="I541" s="1"/>
      <c r="J541" s="130"/>
      <c r="K541" s="1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30"/>
      <c r="AB541" s="1"/>
      <c r="AC541" s="130"/>
      <c r="AD541" s="1"/>
      <c r="AE541" s="1"/>
      <c r="AF541" s="1"/>
      <c r="AG541" s="1"/>
      <c r="AH541" s="1"/>
      <c r="AI541" s="1"/>
      <c r="AJ541" s="1"/>
      <c r="AK541" s="1"/>
      <c r="AL541" s="208"/>
    </row>
    <row r="542" ht="12.75" customHeight="1">
      <c r="A542" s="1"/>
      <c r="B542" s="76"/>
      <c r="C542" s="130"/>
      <c r="D542" s="130"/>
      <c r="E542" s="131"/>
      <c r="F542" s="1"/>
      <c r="G542" s="1"/>
      <c r="H542" s="1"/>
      <c r="I542" s="1"/>
      <c r="J542" s="130"/>
      <c r="K542" s="1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30"/>
      <c r="AB542" s="1"/>
      <c r="AC542" s="130"/>
      <c r="AD542" s="1"/>
      <c r="AE542" s="1"/>
      <c r="AF542" s="1"/>
      <c r="AG542" s="1"/>
      <c r="AH542" s="1"/>
      <c r="AI542" s="1"/>
      <c r="AJ542" s="1"/>
      <c r="AK542" s="1"/>
      <c r="AL542" s="208"/>
    </row>
    <row r="543" ht="12.75" customHeight="1">
      <c r="A543" s="1"/>
      <c r="B543" s="76"/>
      <c r="C543" s="130"/>
      <c r="D543" s="130"/>
      <c r="E543" s="131"/>
      <c r="F543" s="1"/>
      <c r="G543" s="1"/>
      <c r="H543" s="1"/>
      <c r="I543" s="1"/>
      <c r="J543" s="130"/>
      <c r="K543" s="1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30"/>
      <c r="AB543" s="1"/>
      <c r="AC543" s="130"/>
      <c r="AD543" s="1"/>
      <c r="AE543" s="1"/>
      <c r="AF543" s="1"/>
      <c r="AG543" s="1"/>
      <c r="AH543" s="1"/>
      <c r="AI543" s="1"/>
      <c r="AJ543" s="1"/>
      <c r="AK543" s="1"/>
      <c r="AL543" s="208"/>
    </row>
    <row r="544" ht="12.75" customHeight="1">
      <c r="A544" s="1"/>
      <c r="B544" s="76"/>
      <c r="C544" s="130"/>
      <c r="D544" s="130"/>
      <c r="E544" s="131"/>
      <c r="F544" s="1"/>
      <c r="G544" s="1"/>
      <c r="H544" s="1"/>
      <c r="I544" s="1"/>
      <c r="J544" s="130"/>
      <c r="K544" s="1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30"/>
      <c r="AB544" s="1"/>
      <c r="AC544" s="130"/>
      <c r="AD544" s="1"/>
      <c r="AE544" s="1"/>
      <c r="AF544" s="1"/>
      <c r="AG544" s="1"/>
      <c r="AH544" s="1"/>
      <c r="AI544" s="1"/>
      <c r="AJ544" s="1"/>
      <c r="AK544" s="1"/>
      <c r="AL544" s="208"/>
    </row>
    <row r="545" ht="12.75" customHeight="1">
      <c r="A545" s="1"/>
      <c r="B545" s="76"/>
      <c r="C545" s="130"/>
      <c r="D545" s="130"/>
      <c r="E545" s="131"/>
      <c r="F545" s="1"/>
      <c r="G545" s="1"/>
      <c r="H545" s="1"/>
      <c r="I545" s="1"/>
      <c r="J545" s="130"/>
      <c r="K545" s="1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30"/>
      <c r="AB545" s="1"/>
      <c r="AC545" s="130"/>
      <c r="AD545" s="1"/>
      <c r="AE545" s="1"/>
      <c r="AF545" s="1"/>
      <c r="AG545" s="1"/>
      <c r="AH545" s="1"/>
      <c r="AI545" s="1"/>
      <c r="AJ545" s="1"/>
      <c r="AK545" s="1"/>
      <c r="AL545" s="208"/>
    </row>
    <row r="546" ht="12.75" customHeight="1">
      <c r="A546" s="1"/>
      <c r="B546" s="76"/>
      <c r="C546" s="130"/>
      <c r="D546" s="130"/>
      <c r="E546" s="131"/>
      <c r="F546" s="1"/>
      <c r="G546" s="1"/>
      <c r="H546" s="1"/>
      <c r="I546" s="1"/>
      <c r="J546" s="130"/>
      <c r="K546" s="1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30"/>
      <c r="AB546" s="1"/>
      <c r="AC546" s="130"/>
      <c r="AD546" s="1"/>
      <c r="AE546" s="1"/>
      <c r="AF546" s="1"/>
      <c r="AG546" s="1"/>
      <c r="AH546" s="1"/>
      <c r="AI546" s="1"/>
      <c r="AJ546" s="1"/>
      <c r="AK546" s="1"/>
      <c r="AL546" s="208"/>
    </row>
    <row r="547" ht="12.75" customHeight="1">
      <c r="A547" s="1"/>
      <c r="B547" s="76"/>
      <c r="C547" s="130"/>
      <c r="D547" s="130"/>
      <c r="E547" s="131"/>
      <c r="F547" s="1"/>
      <c r="G547" s="1"/>
      <c r="H547" s="1"/>
      <c r="I547" s="1"/>
      <c r="J547" s="130"/>
      <c r="K547" s="1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30"/>
      <c r="AB547" s="1"/>
      <c r="AC547" s="130"/>
      <c r="AD547" s="1"/>
      <c r="AE547" s="1"/>
      <c r="AF547" s="1"/>
      <c r="AG547" s="1"/>
      <c r="AH547" s="1"/>
      <c r="AI547" s="1"/>
      <c r="AJ547" s="1"/>
      <c r="AK547" s="1"/>
      <c r="AL547" s="208"/>
    </row>
    <row r="548" ht="12.75" customHeight="1">
      <c r="A548" s="1"/>
      <c r="B548" s="76"/>
      <c r="C548" s="130"/>
      <c r="D548" s="130"/>
      <c r="E548" s="131"/>
      <c r="F548" s="1"/>
      <c r="G548" s="1"/>
      <c r="H548" s="1"/>
      <c r="I548" s="1"/>
      <c r="J548" s="130"/>
      <c r="K548" s="1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30"/>
      <c r="AB548" s="1"/>
      <c r="AC548" s="130"/>
      <c r="AD548" s="1"/>
      <c r="AE548" s="1"/>
      <c r="AF548" s="1"/>
      <c r="AG548" s="1"/>
      <c r="AH548" s="1"/>
      <c r="AI548" s="1"/>
      <c r="AJ548" s="1"/>
      <c r="AK548" s="1"/>
      <c r="AL548" s="208"/>
    </row>
    <row r="549" ht="12.75" customHeight="1">
      <c r="A549" s="1"/>
      <c r="B549" s="76"/>
      <c r="C549" s="130"/>
      <c r="D549" s="130"/>
      <c r="E549" s="131"/>
      <c r="F549" s="1"/>
      <c r="G549" s="1"/>
      <c r="H549" s="1"/>
      <c r="I549" s="1"/>
      <c r="J549" s="130"/>
      <c r="K549" s="1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30"/>
      <c r="AB549" s="1"/>
      <c r="AC549" s="130"/>
      <c r="AD549" s="1"/>
      <c r="AE549" s="1"/>
      <c r="AF549" s="1"/>
      <c r="AG549" s="1"/>
      <c r="AH549" s="1"/>
      <c r="AI549" s="1"/>
      <c r="AJ549" s="1"/>
      <c r="AK549" s="1"/>
      <c r="AL549" s="208"/>
    </row>
    <row r="550" ht="12.75" customHeight="1">
      <c r="A550" s="1"/>
      <c r="B550" s="76"/>
      <c r="C550" s="130"/>
      <c r="D550" s="130"/>
      <c r="E550" s="131"/>
      <c r="F550" s="1"/>
      <c r="G550" s="1"/>
      <c r="H550" s="1"/>
      <c r="I550" s="1"/>
      <c r="J550" s="130"/>
      <c r="K550" s="1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30"/>
      <c r="AB550" s="1"/>
      <c r="AC550" s="130"/>
      <c r="AD550" s="1"/>
      <c r="AE550" s="1"/>
      <c r="AF550" s="1"/>
      <c r="AG550" s="1"/>
      <c r="AH550" s="1"/>
      <c r="AI550" s="1"/>
      <c r="AJ550" s="1"/>
      <c r="AK550" s="1"/>
      <c r="AL550" s="208"/>
    </row>
    <row r="551" ht="12.75" customHeight="1">
      <c r="A551" s="1"/>
      <c r="B551" s="76"/>
      <c r="C551" s="130"/>
      <c r="D551" s="130"/>
      <c r="E551" s="131"/>
      <c r="F551" s="1"/>
      <c r="G551" s="1"/>
      <c r="H551" s="1"/>
      <c r="I551" s="1"/>
      <c r="J551" s="130"/>
      <c r="K551" s="1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30"/>
      <c r="AB551" s="1"/>
      <c r="AC551" s="130"/>
      <c r="AD551" s="1"/>
      <c r="AE551" s="1"/>
      <c r="AF551" s="1"/>
      <c r="AG551" s="1"/>
      <c r="AH551" s="1"/>
      <c r="AI551" s="1"/>
      <c r="AJ551" s="1"/>
      <c r="AK551" s="1"/>
      <c r="AL551" s="208"/>
    </row>
    <row r="552" ht="12.75" customHeight="1">
      <c r="A552" s="1"/>
      <c r="B552" s="76"/>
      <c r="C552" s="130"/>
      <c r="D552" s="130"/>
      <c r="E552" s="131"/>
      <c r="F552" s="1"/>
      <c r="G552" s="1"/>
      <c r="H552" s="1"/>
      <c r="I552" s="1"/>
      <c r="J552" s="130"/>
      <c r="K552" s="1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30"/>
      <c r="AB552" s="1"/>
      <c r="AC552" s="130"/>
      <c r="AD552" s="1"/>
      <c r="AE552" s="1"/>
      <c r="AF552" s="1"/>
      <c r="AG552" s="1"/>
      <c r="AH552" s="1"/>
      <c r="AI552" s="1"/>
      <c r="AJ552" s="1"/>
      <c r="AK552" s="1"/>
      <c r="AL552" s="208"/>
    </row>
    <row r="553" ht="12.75" customHeight="1">
      <c r="A553" s="1"/>
      <c r="B553" s="76"/>
      <c r="C553" s="130"/>
      <c r="D553" s="130"/>
      <c r="E553" s="131"/>
      <c r="F553" s="1"/>
      <c r="G553" s="1"/>
      <c r="H553" s="1"/>
      <c r="I553" s="1"/>
      <c r="J553" s="130"/>
      <c r="K553" s="1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30"/>
      <c r="AB553" s="1"/>
      <c r="AC553" s="130"/>
      <c r="AD553" s="1"/>
      <c r="AE553" s="1"/>
      <c r="AF553" s="1"/>
      <c r="AG553" s="1"/>
      <c r="AH553" s="1"/>
      <c r="AI553" s="1"/>
      <c r="AJ553" s="1"/>
      <c r="AK553" s="1"/>
      <c r="AL553" s="208"/>
    </row>
    <row r="554" ht="12.75" customHeight="1">
      <c r="A554" s="1"/>
      <c r="B554" s="76"/>
      <c r="C554" s="130"/>
      <c r="D554" s="130"/>
      <c r="E554" s="131"/>
      <c r="F554" s="1"/>
      <c r="G554" s="1"/>
      <c r="H554" s="1"/>
      <c r="I554" s="1"/>
      <c r="J554" s="130"/>
      <c r="K554" s="1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30"/>
      <c r="AB554" s="1"/>
      <c r="AC554" s="130"/>
      <c r="AD554" s="1"/>
      <c r="AE554" s="1"/>
      <c r="AF554" s="1"/>
      <c r="AG554" s="1"/>
      <c r="AH554" s="1"/>
      <c r="AI554" s="1"/>
      <c r="AJ554" s="1"/>
      <c r="AK554" s="1"/>
      <c r="AL554" s="208"/>
    </row>
    <row r="555" ht="12.75" customHeight="1">
      <c r="A555" s="1"/>
      <c r="B555" s="76"/>
      <c r="C555" s="130"/>
      <c r="D555" s="130"/>
      <c r="E555" s="131"/>
      <c r="F555" s="1"/>
      <c r="G555" s="1"/>
      <c r="H555" s="1"/>
      <c r="I555" s="1"/>
      <c r="J555" s="130"/>
      <c r="K555" s="1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30"/>
      <c r="AB555" s="1"/>
      <c r="AC555" s="130"/>
      <c r="AD555" s="1"/>
      <c r="AE555" s="1"/>
      <c r="AF555" s="1"/>
      <c r="AG555" s="1"/>
      <c r="AH555" s="1"/>
      <c r="AI555" s="1"/>
      <c r="AJ555" s="1"/>
      <c r="AK555" s="1"/>
      <c r="AL555" s="208"/>
    </row>
    <row r="556" ht="12.75" customHeight="1">
      <c r="A556" s="1"/>
      <c r="B556" s="76"/>
      <c r="C556" s="130"/>
      <c r="D556" s="130"/>
      <c r="E556" s="131"/>
      <c r="F556" s="1"/>
      <c r="G556" s="1"/>
      <c r="H556" s="1"/>
      <c r="I556" s="1"/>
      <c r="J556" s="130"/>
      <c r="K556" s="1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30"/>
      <c r="AB556" s="1"/>
      <c r="AC556" s="130"/>
      <c r="AD556" s="1"/>
      <c r="AE556" s="1"/>
      <c r="AF556" s="1"/>
      <c r="AG556" s="1"/>
      <c r="AH556" s="1"/>
      <c r="AI556" s="1"/>
      <c r="AJ556" s="1"/>
      <c r="AK556" s="1"/>
      <c r="AL556" s="208"/>
    </row>
    <row r="557" ht="12.75" customHeight="1">
      <c r="A557" s="1"/>
      <c r="B557" s="76"/>
      <c r="C557" s="130"/>
      <c r="D557" s="130"/>
      <c r="E557" s="131"/>
      <c r="F557" s="1"/>
      <c r="G557" s="1"/>
      <c r="H557" s="1"/>
      <c r="I557" s="1"/>
      <c r="J557" s="130"/>
      <c r="K557" s="1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30"/>
      <c r="AB557" s="1"/>
      <c r="AC557" s="130"/>
      <c r="AD557" s="1"/>
      <c r="AE557" s="1"/>
      <c r="AF557" s="1"/>
      <c r="AG557" s="1"/>
      <c r="AH557" s="1"/>
      <c r="AI557" s="1"/>
      <c r="AJ557" s="1"/>
      <c r="AK557" s="1"/>
      <c r="AL557" s="208"/>
    </row>
    <row r="558" ht="12.75" customHeight="1">
      <c r="A558" s="1"/>
      <c r="B558" s="76"/>
      <c r="C558" s="130"/>
      <c r="D558" s="130"/>
      <c r="E558" s="131"/>
      <c r="F558" s="1"/>
      <c r="G558" s="1"/>
      <c r="H558" s="1"/>
      <c r="I558" s="1"/>
      <c r="J558" s="130"/>
      <c r="K558" s="1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30"/>
      <c r="AB558" s="1"/>
      <c r="AC558" s="130"/>
      <c r="AD558" s="1"/>
      <c r="AE558" s="1"/>
      <c r="AF558" s="1"/>
      <c r="AG558" s="1"/>
      <c r="AH558" s="1"/>
      <c r="AI558" s="1"/>
      <c r="AJ558" s="1"/>
      <c r="AK558" s="1"/>
      <c r="AL558" s="208"/>
    </row>
    <row r="559" ht="12.75" customHeight="1">
      <c r="A559" s="1"/>
      <c r="B559" s="76"/>
      <c r="C559" s="130"/>
      <c r="D559" s="130"/>
      <c r="E559" s="131"/>
      <c r="F559" s="1"/>
      <c r="G559" s="1"/>
      <c r="H559" s="1"/>
      <c r="I559" s="1"/>
      <c r="J559" s="130"/>
      <c r="K559" s="1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30"/>
      <c r="AB559" s="1"/>
      <c r="AC559" s="130"/>
      <c r="AD559" s="1"/>
      <c r="AE559" s="1"/>
      <c r="AF559" s="1"/>
      <c r="AG559" s="1"/>
      <c r="AH559" s="1"/>
      <c r="AI559" s="1"/>
      <c r="AJ559" s="1"/>
      <c r="AK559" s="1"/>
      <c r="AL559" s="208"/>
    </row>
    <row r="560" ht="12.75" customHeight="1">
      <c r="A560" s="1"/>
      <c r="B560" s="76"/>
      <c r="C560" s="130"/>
      <c r="D560" s="130"/>
      <c r="E560" s="131"/>
      <c r="F560" s="1"/>
      <c r="G560" s="1"/>
      <c r="H560" s="1"/>
      <c r="I560" s="1"/>
      <c r="J560" s="130"/>
      <c r="K560" s="1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30"/>
      <c r="AB560" s="1"/>
      <c r="AC560" s="130"/>
      <c r="AD560" s="1"/>
      <c r="AE560" s="1"/>
      <c r="AF560" s="1"/>
      <c r="AG560" s="1"/>
      <c r="AH560" s="1"/>
      <c r="AI560" s="1"/>
      <c r="AJ560" s="1"/>
      <c r="AK560" s="1"/>
      <c r="AL560" s="208"/>
    </row>
    <row r="561" ht="12.75" customHeight="1">
      <c r="A561" s="1"/>
      <c r="B561" s="76"/>
      <c r="C561" s="130"/>
      <c r="D561" s="130"/>
      <c r="E561" s="131"/>
      <c r="F561" s="1"/>
      <c r="G561" s="1"/>
      <c r="H561" s="1"/>
      <c r="I561" s="1"/>
      <c r="J561" s="130"/>
      <c r="K561" s="1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30"/>
      <c r="AB561" s="1"/>
      <c r="AC561" s="130"/>
      <c r="AD561" s="1"/>
      <c r="AE561" s="1"/>
      <c r="AF561" s="1"/>
      <c r="AG561" s="1"/>
      <c r="AH561" s="1"/>
      <c r="AI561" s="1"/>
      <c r="AJ561" s="1"/>
      <c r="AK561" s="1"/>
      <c r="AL561" s="208"/>
    </row>
    <row r="562" ht="12.75" customHeight="1">
      <c r="A562" s="1"/>
      <c r="B562" s="76"/>
      <c r="C562" s="130"/>
      <c r="D562" s="130"/>
      <c r="E562" s="131"/>
      <c r="F562" s="1"/>
      <c r="G562" s="1"/>
      <c r="H562" s="1"/>
      <c r="I562" s="1"/>
      <c r="J562" s="130"/>
      <c r="K562" s="1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30"/>
      <c r="AB562" s="1"/>
      <c r="AC562" s="130"/>
      <c r="AD562" s="1"/>
      <c r="AE562" s="1"/>
      <c r="AF562" s="1"/>
      <c r="AG562" s="1"/>
      <c r="AH562" s="1"/>
      <c r="AI562" s="1"/>
      <c r="AJ562" s="1"/>
      <c r="AK562" s="1"/>
      <c r="AL562" s="208"/>
    </row>
    <row r="563" ht="12.75" customHeight="1">
      <c r="A563" s="1"/>
      <c r="B563" s="76"/>
      <c r="C563" s="130"/>
      <c r="D563" s="130"/>
      <c r="E563" s="131"/>
      <c r="F563" s="1"/>
      <c r="G563" s="1"/>
      <c r="H563" s="1"/>
      <c r="I563" s="1"/>
      <c r="J563" s="130"/>
      <c r="K563" s="1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30"/>
      <c r="AB563" s="1"/>
      <c r="AC563" s="130"/>
      <c r="AD563" s="1"/>
      <c r="AE563" s="1"/>
      <c r="AF563" s="1"/>
      <c r="AG563" s="1"/>
      <c r="AH563" s="1"/>
      <c r="AI563" s="1"/>
      <c r="AJ563" s="1"/>
      <c r="AK563" s="1"/>
      <c r="AL563" s="208"/>
    </row>
    <row r="564" ht="12.75" customHeight="1">
      <c r="A564" s="1"/>
      <c r="B564" s="76"/>
      <c r="C564" s="130"/>
      <c r="D564" s="130"/>
      <c r="E564" s="131"/>
      <c r="F564" s="1"/>
      <c r="G564" s="1"/>
      <c r="H564" s="1"/>
      <c r="I564" s="1"/>
      <c r="J564" s="130"/>
      <c r="K564" s="1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30"/>
      <c r="AB564" s="1"/>
      <c r="AC564" s="130"/>
      <c r="AD564" s="1"/>
      <c r="AE564" s="1"/>
      <c r="AF564" s="1"/>
      <c r="AG564" s="1"/>
      <c r="AH564" s="1"/>
      <c r="AI564" s="1"/>
      <c r="AJ564" s="1"/>
      <c r="AK564" s="1"/>
      <c r="AL564" s="208"/>
    </row>
    <row r="565" ht="12.75" customHeight="1">
      <c r="A565" s="1"/>
      <c r="B565" s="76"/>
      <c r="C565" s="130"/>
      <c r="D565" s="130"/>
      <c r="E565" s="131"/>
      <c r="F565" s="1"/>
      <c r="G565" s="1"/>
      <c r="H565" s="1"/>
      <c r="I565" s="1"/>
      <c r="J565" s="130"/>
      <c r="K565" s="1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30"/>
      <c r="AB565" s="1"/>
      <c r="AC565" s="130"/>
      <c r="AD565" s="1"/>
      <c r="AE565" s="1"/>
      <c r="AF565" s="1"/>
      <c r="AG565" s="1"/>
      <c r="AH565" s="1"/>
      <c r="AI565" s="1"/>
      <c r="AJ565" s="1"/>
      <c r="AK565" s="1"/>
      <c r="AL565" s="208"/>
    </row>
    <row r="566" ht="12.75" customHeight="1">
      <c r="A566" s="1"/>
      <c r="B566" s="76"/>
      <c r="C566" s="130"/>
      <c r="D566" s="130"/>
      <c r="E566" s="131"/>
      <c r="F566" s="1"/>
      <c r="G566" s="1"/>
      <c r="H566" s="1"/>
      <c r="I566" s="1"/>
      <c r="J566" s="130"/>
      <c r="K566" s="1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30"/>
      <c r="AB566" s="1"/>
      <c r="AC566" s="130"/>
      <c r="AD566" s="1"/>
      <c r="AE566" s="1"/>
      <c r="AF566" s="1"/>
      <c r="AG566" s="1"/>
      <c r="AH566" s="1"/>
      <c r="AI566" s="1"/>
      <c r="AJ566" s="1"/>
      <c r="AK566" s="1"/>
      <c r="AL566" s="208"/>
    </row>
    <row r="567" ht="12.75" customHeight="1">
      <c r="A567" s="1"/>
      <c r="B567" s="76"/>
      <c r="C567" s="130"/>
      <c r="D567" s="130"/>
      <c r="E567" s="131"/>
      <c r="F567" s="1"/>
      <c r="G567" s="1"/>
      <c r="H567" s="1"/>
      <c r="I567" s="1"/>
      <c r="J567" s="130"/>
      <c r="K567" s="1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30"/>
      <c r="AB567" s="1"/>
      <c r="AC567" s="130"/>
      <c r="AD567" s="1"/>
      <c r="AE567" s="1"/>
      <c r="AF567" s="1"/>
      <c r="AG567" s="1"/>
      <c r="AH567" s="1"/>
      <c r="AI567" s="1"/>
      <c r="AJ567" s="1"/>
      <c r="AK567" s="1"/>
      <c r="AL567" s="208"/>
    </row>
    <row r="568" ht="12.75" customHeight="1">
      <c r="A568" s="1"/>
      <c r="B568" s="76"/>
      <c r="C568" s="130"/>
      <c r="D568" s="130"/>
      <c r="E568" s="131"/>
      <c r="F568" s="1"/>
      <c r="G568" s="1"/>
      <c r="H568" s="1"/>
      <c r="I568" s="1"/>
      <c r="J568" s="130"/>
      <c r="K568" s="1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30"/>
      <c r="AB568" s="1"/>
      <c r="AC568" s="130"/>
      <c r="AD568" s="1"/>
      <c r="AE568" s="1"/>
      <c r="AF568" s="1"/>
      <c r="AG568" s="1"/>
      <c r="AH568" s="1"/>
      <c r="AI568" s="1"/>
      <c r="AJ568" s="1"/>
      <c r="AK568" s="1"/>
      <c r="AL568" s="208"/>
    </row>
    <row r="569" ht="12.75" customHeight="1">
      <c r="A569" s="1"/>
      <c r="B569" s="76"/>
      <c r="C569" s="130"/>
      <c r="D569" s="130"/>
      <c r="E569" s="131"/>
      <c r="F569" s="1"/>
      <c r="G569" s="1"/>
      <c r="H569" s="1"/>
      <c r="I569" s="1"/>
      <c r="J569" s="130"/>
      <c r="K569" s="1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30"/>
      <c r="AB569" s="1"/>
      <c r="AC569" s="130"/>
      <c r="AD569" s="1"/>
      <c r="AE569" s="1"/>
      <c r="AF569" s="1"/>
      <c r="AG569" s="1"/>
      <c r="AH569" s="1"/>
      <c r="AI569" s="1"/>
      <c r="AJ569" s="1"/>
      <c r="AK569" s="1"/>
      <c r="AL569" s="208"/>
    </row>
    <row r="570" ht="12.75" customHeight="1">
      <c r="A570" s="1"/>
      <c r="B570" s="76"/>
      <c r="C570" s="130"/>
      <c r="D570" s="130"/>
      <c r="E570" s="131"/>
      <c r="F570" s="1"/>
      <c r="G570" s="1"/>
      <c r="H570" s="1"/>
      <c r="I570" s="1"/>
      <c r="J570" s="130"/>
      <c r="K570" s="1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30"/>
      <c r="AB570" s="1"/>
      <c r="AC570" s="130"/>
      <c r="AD570" s="1"/>
      <c r="AE570" s="1"/>
      <c r="AF570" s="1"/>
      <c r="AG570" s="1"/>
      <c r="AH570" s="1"/>
      <c r="AI570" s="1"/>
      <c r="AJ570" s="1"/>
      <c r="AK570" s="1"/>
      <c r="AL570" s="208"/>
    </row>
    <row r="571" ht="12.75" customHeight="1">
      <c r="A571" s="1"/>
      <c r="B571" s="76"/>
      <c r="C571" s="130"/>
      <c r="D571" s="130"/>
      <c r="E571" s="131"/>
      <c r="F571" s="1"/>
      <c r="G571" s="1"/>
      <c r="H571" s="1"/>
      <c r="I571" s="1"/>
      <c r="J571" s="130"/>
      <c r="K571" s="1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30"/>
      <c r="AB571" s="1"/>
      <c r="AC571" s="130"/>
      <c r="AD571" s="1"/>
      <c r="AE571" s="1"/>
      <c r="AF571" s="1"/>
      <c r="AG571" s="1"/>
      <c r="AH571" s="1"/>
      <c r="AI571" s="1"/>
      <c r="AJ571" s="1"/>
      <c r="AK571" s="1"/>
      <c r="AL571" s="208"/>
    </row>
    <row r="572" ht="12.75" customHeight="1">
      <c r="A572" s="1"/>
      <c r="B572" s="76"/>
      <c r="C572" s="130"/>
      <c r="D572" s="130"/>
      <c r="E572" s="131"/>
      <c r="F572" s="1"/>
      <c r="G572" s="1"/>
      <c r="H572" s="1"/>
      <c r="I572" s="1"/>
      <c r="J572" s="130"/>
      <c r="K572" s="1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30"/>
      <c r="AB572" s="1"/>
      <c r="AC572" s="130"/>
      <c r="AD572" s="1"/>
      <c r="AE572" s="1"/>
      <c r="AF572" s="1"/>
      <c r="AG572" s="1"/>
      <c r="AH572" s="1"/>
      <c r="AI572" s="1"/>
      <c r="AJ572" s="1"/>
      <c r="AK572" s="1"/>
      <c r="AL572" s="208"/>
    </row>
    <row r="573" ht="12.75" customHeight="1">
      <c r="A573" s="1"/>
      <c r="B573" s="76"/>
      <c r="C573" s="130"/>
      <c r="D573" s="130"/>
      <c r="E573" s="131"/>
      <c r="F573" s="1"/>
      <c r="G573" s="1"/>
      <c r="H573" s="1"/>
      <c r="I573" s="1"/>
      <c r="J573" s="130"/>
      <c r="K573" s="1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30"/>
      <c r="AB573" s="1"/>
      <c r="AC573" s="130"/>
      <c r="AD573" s="1"/>
      <c r="AE573" s="1"/>
      <c r="AF573" s="1"/>
      <c r="AG573" s="1"/>
      <c r="AH573" s="1"/>
      <c r="AI573" s="1"/>
      <c r="AJ573" s="1"/>
      <c r="AK573" s="1"/>
      <c r="AL573" s="208"/>
    </row>
    <row r="574" ht="12.75" customHeight="1">
      <c r="A574" s="1"/>
      <c r="B574" s="76"/>
      <c r="C574" s="130"/>
      <c r="D574" s="130"/>
      <c r="E574" s="131"/>
      <c r="F574" s="1"/>
      <c r="G574" s="1"/>
      <c r="H574" s="1"/>
      <c r="I574" s="1"/>
      <c r="J574" s="130"/>
      <c r="K574" s="1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30"/>
      <c r="AB574" s="1"/>
      <c r="AC574" s="130"/>
      <c r="AD574" s="1"/>
      <c r="AE574" s="1"/>
      <c r="AF574" s="1"/>
      <c r="AG574" s="1"/>
      <c r="AH574" s="1"/>
      <c r="AI574" s="1"/>
      <c r="AJ574" s="1"/>
      <c r="AK574" s="1"/>
      <c r="AL574" s="208"/>
    </row>
    <row r="575" ht="12.75" customHeight="1">
      <c r="A575" s="1"/>
      <c r="B575" s="76"/>
      <c r="C575" s="130"/>
      <c r="D575" s="130"/>
      <c r="E575" s="131"/>
      <c r="F575" s="1"/>
      <c r="G575" s="1"/>
      <c r="H575" s="1"/>
      <c r="I575" s="1"/>
      <c r="J575" s="130"/>
      <c r="K575" s="1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30"/>
      <c r="AB575" s="1"/>
      <c r="AC575" s="130"/>
      <c r="AD575" s="1"/>
      <c r="AE575" s="1"/>
      <c r="AF575" s="1"/>
      <c r="AG575" s="1"/>
      <c r="AH575" s="1"/>
      <c r="AI575" s="1"/>
      <c r="AJ575" s="1"/>
      <c r="AK575" s="1"/>
      <c r="AL575" s="208"/>
    </row>
    <row r="576" ht="12.75" customHeight="1">
      <c r="A576" s="1"/>
      <c r="B576" s="76"/>
      <c r="C576" s="130"/>
      <c r="D576" s="130"/>
      <c r="E576" s="131"/>
      <c r="F576" s="1"/>
      <c r="G576" s="1"/>
      <c r="H576" s="1"/>
      <c r="I576" s="1"/>
      <c r="J576" s="130"/>
      <c r="K576" s="1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30"/>
      <c r="AB576" s="1"/>
      <c r="AC576" s="130"/>
      <c r="AD576" s="1"/>
      <c r="AE576" s="1"/>
      <c r="AF576" s="1"/>
      <c r="AG576" s="1"/>
      <c r="AH576" s="1"/>
      <c r="AI576" s="1"/>
      <c r="AJ576" s="1"/>
      <c r="AK576" s="1"/>
      <c r="AL576" s="208"/>
    </row>
    <row r="577" ht="12.75" customHeight="1">
      <c r="A577" s="1"/>
      <c r="B577" s="76"/>
      <c r="C577" s="130"/>
      <c r="D577" s="130"/>
      <c r="E577" s="131"/>
      <c r="F577" s="1"/>
      <c r="G577" s="1"/>
      <c r="H577" s="1"/>
      <c r="I577" s="1"/>
      <c r="J577" s="130"/>
      <c r="K577" s="1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30"/>
      <c r="AB577" s="1"/>
      <c r="AC577" s="130"/>
      <c r="AD577" s="1"/>
      <c r="AE577" s="1"/>
      <c r="AF577" s="1"/>
      <c r="AG577" s="1"/>
      <c r="AH577" s="1"/>
      <c r="AI577" s="1"/>
      <c r="AJ577" s="1"/>
      <c r="AK577" s="1"/>
      <c r="AL577" s="208"/>
    </row>
    <row r="578" ht="12.75" customHeight="1">
      <c r="A578" s="1"/>
      <c r="B578" s="76"/>
      <c r="C578" s="130"/>
      <c r="D578" s="130"/>
      <c r="E578" s="131"/>
      <c r="F578" s="1"/>
      <c r="G578" s="1"/>
      <c r="H578" s="1"/>
      <c r="I578" s="1"/>
      <c r="J578" s="130"/>
      <c r="K578" s="1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30"/>
      <c r="AB578" s="1"/>
      <c r="AC578" s="130"/>
      <c r="AD578" s="1"/>
      <c r="AE578" s="1"/>
      <c r="AF578" s="1"/>
      <c r="AG578" s="1"/>
      <c r="AH578" s="1"/>
      <c r="AI578" s="1"/>
      <c r="AJ578" s="1"/>
      <c r="AK578" s="1"/>
      <c r="AL578" s="208"/>
    </row>
    <row r="579" ht="12.75" customHeight="1">
      <c r="A579" s="1"/>
      <c r="B579" s="76"/>
      <c r="C579" s="130"/>
      <c r="D579" s="130"/>
      <c r="E579" s="131"/>
      <c r="F579" s="1"/>
      <c r="G579" s="1"/>
      <c r="H579" s="1"/>
      <c r="I579" s="1"/>
      <c r="J579" s="130"/>
      <c r="K579" s="1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30"/>
      <c r="AB579" s="1"/>
      <c r="AC579" s="130"/>
      <c r="AD579" s="1"/>
      <c r="AE579" s="1"/>
      <c r="AF579" s="1"/>
      <c r="AG579" s="1"/>
      <c r="AH579" s="1"/>
      <c r="AI579" s="1"/>
      <c r="AJ579" s="1"/>
      <c r="AK579" s="1"/>
      <c r="AL579" s="208"/>
    </row>
    <row r="580" ht="12.75" customHeight="1">
      <c r="A580" s="1"/>
      <c r="B580" s="76"/>
      <c r="C580" s="130"/>
      <c r="D580" s="130"/>
      <c r="E580" s="131"/>
      <c r="F580" s="1"/>
      <c r="G580" s="1"/>
      <c r="H580" s="1"/>
      <c r="I580" s="1"/>
      <c r="J580" s="130"/>
      <c r="K580" s="1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30"/>
      <c r="AB580" s="1"/>
      <c r="AC580" s="130"/>
      <c r="AD580" s="1"/>
      <c r="AE580" s="1"/>
      <c r="AF580" s="1"/>
      <c r="AG580" s="1"/>
      <c r="AH580" s="1"/>
      <c r="AI580" s="1"/>
      <c r="AJ580" s="1"/>
      <c r="AK580" s="1"/>
      <c r="AL580" s="208"/>
    </row>
    <row r="581" ht="12.75" customHeight="1">
      <c r="A581" s="1"/>
      <c r="B581" s="76"/>
      <c r="C581" s="130"/>
      <c r="D581" s="130"/>
      <c r="E581" s="131"/>
      <c r="F581" s="1"/>
      <c r="G581" s="1"/>
      <c r="H581" s="1"/>
      <c r="I581" s="1"/>
      <c r="J581" s="130"/>
      <c r="K581" s="1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30"/>
      <c r="AB581" s="1"/>
      <c r="AC581" s="130"/>
      <c r="AD581" s="1"/>
      <c r="AE581" s="1"/>
      <c r="AF581" s="1"/>
      <c r="AG581" s="1"/>
      <c r="AH581" s="1"/>
      <c r="AI581" s="1"/>
      <c r="AJ581" s="1"/>
      <c r="AK581" s="1"/>
      <c r="AL581" s="208"/>
    </row>
    <row r="582" ht="12.75" customHeight="1">
      <c r="A582" s="1"/>
      <c r="B582" s="76"/>
      <c r="C582" s="130"/>
      <c r="D582" s="130"/>
      <c r="E582" s="131"/>
      <c r="F582" s="1"/>
      <c r="G582" s="1"/>
      <c r="H582" s="1"/>
      <c r="I582" s="1"/>
      <c r="J582" s="130"/>
      <c r="K582" s="1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30"/>
      <c r="AB582" s="1"/>
      <c r="AC582" s="130"/>
      <c r="AD582" s="1"/>
      <c r="AE582" s="1"/>
      <c r="AF582" s="1"/>
      <c r="AG582" s="1"/>
      <c r="AH582" s="1"/>
      <c r="AI582" s="1"/>
      <c r="AJ582" s="1"/>
      <c r="AK582" s="1"/>
      <c r="AL582" s="208"/>
    </row>
    <row r="583" ht="12.75" customHeight="1">
      <c r="A583" s="1"/>
      <c r="B583" s="76"/>
      <c r="C583" s="130"/>
      <c r="D583" s="130"/>
      <c r="E583" s="131"/>
      <c r="F583" s="1"/>
      <c r="G583" s="1"/>
      <c r="H583" s="1"/>
      <c r="I583" s="1"/>
      <c r="J583" s="130"/>
      <c r="K583" s="1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30"/>
      <c r="AB583" s="1"/>
      <c r="AC583" s="130"/>
      <c r="AD583" s="1"/>
      <c r="AE583" s="1"/>
      <c r="AF583" s="1"/>
      <c r="AG583" s="1"/>
      <c r="AH583" s="1"/>
      <c r="AI583" s="1"/>
      <c r="AJ583" s="1"/>
      <c r="AK583" s="1"/>
      <c r="AL583" s="208"/>
    </row>
    <row r="584" ht="12.75" customHeight="1">
      <c r="A584" s="1"/>
      <c r="B584" s="76"/>
      <c r="C584" s="130"/>
      <c r="D584" s="130"/>
      <c r="E584" s="131"/>
      <c r="F584" s="1"/>
      <c r="G584" s="1"/>
      <c r="H584" s="1"/>
      <c r="I584" s="1"/>
      <c r="J584" s="130"/>
      <c r="K584" s="1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30"/>
      <c r="AB584" s="1"/>
      <c r="AC584" s="130"/>
      <c r="AD584" s="1"/>
      <c r="AE584" s="1"/>
      <c r="AF584" s="1"/>
      <c r="AG584" s="1"/>
      <c r="AH584" s="1"/>
      <c r="AI584" s="1"/>
      <c r="AJ584" s="1"/>
      <c r="AK584" s="1"/>
      <c r="AL584" s="208"/>
    </row>
    <row r="585" ht="12.75" customHeight="1">
      <c r="A585" s="1"/>
      <c r="B585" s="76"/>
      <c r="C585" s="130"/>
      <c r="D585" s="130"/>
      <c r="E585" s="131"/>
      <c r="F585" s="1"/>
      <c r="G585" s="1"/>
      <c r="H585" s="1"/>
      <c r="I585" s="1"/>
      <c r="J585" s="130"/>
      <c r="K585" s="1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30"/>
      <c r="AB585" s="1"/>
      <c r="AC585" s="130"/>
      <c r="AD585" s="1"/>
      <c r="AE585" s="1"/>
      <c r="AF585" s="1"/>
      <c r="AG585" s="1"/>
      <c r="AH585" s="1"/>
      <c r="AI585" s="1"/>
      <c r="AJ585" s="1"/>
      <c r="AK585" s="1"/>
      <c r="AL585" s="208"/>
    </row>
    <row r="586" ht="12.75" customHeight="1">
      <c r="A586" s="1"/>
      <c r="B586" s="76"/>
      <c r="C586" s="130"/>
      <c r="D586" s="130"/>
      <c r="E586" s="131"/>
      <c r="F586" s="1"/>
      <c r="G586" s="1"/>
      <c r="H586" s="1"/>
      <c r="I586" s="1"/>
      <c r="J586" s="130"/>
      <c r="K586" s="1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30"/>
      <c r="AB586" s="1"/>
      <c r="AC586" s="130"/>
      <c r="AD586" s="1"/>
      <c r="AE586" s="1"/>
      <c r="AF586" s="1"/>
      <c r="AG586" s="1"/>
      <c r="AH586" s="1"/>
      <c r="AI586" s="1"/>
      <c r="AJ586" s="1"/>
      <c r="AK586" s="1"/>
      <c r="AL586" s="208"/>
    </row>
    <row r="587" ht="12.75" customHeight="1">
      <c r="A587" s="1"/>
      <c r="B587" s="76"/>
      <c r="C587" s="130"/>
      <c r="D587" s="130"/>
      <c r="E587" s="131"/>
      <c r="F587" s="1"/>
      <c r="G587" s="1"/>
      <c r="H587" s="1"/>
      <c r="I587" s="1"/>
      <c r="J587" s="130"/>
      <c r="K587" s="1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30"/>
      <c r="AB587" s="1"/>
      <c r="AC587" s="130"/>
      <c r="AD587" s="1"/>
      <c r="AE587" s="1"/>
      <c r="AF587" s="1"/>
      <c r="AG587" s="1"/>
      <c r="AH587" s="1"/>
      <c r="AI587" s="1"/>
      <c r="AJ587" s="1"/>
      <c r="AK587" s="1"/>
      <c r="AL587" s="208"/>
    </row>
    <row r="588" ht="12.75" customHeight="1">
      <c r="A588" s="1"/>
      <c r="B588" s="76"/>
      <c r="C588" s="130"/>
      <c r="D588" s="130"/>
      <c r="E588" s="131"/>
      <c r="F588" s="1"/>
      <c r="G588" s="1"/>
      <c r="H588" s="1"/>
      <c r="I588" s="1"/>
      <c r="J588" s="130"/>
      <c r="K588" s="1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30"/>
      <c r="AB588" s="1"/>
      <c r="AC588" s="130"/>
      <c r="AD588" s="1"/>
      <c r="AE588" s="1"/>
      <c r="AF588" s="1"/>
      <c r="AG588" s="1"/>
      <c r="AH588" s="1"/>
      <c r="AI588" s="1"/>
      <c r="AJ588" s="1"/>
      <c r="AK588" s="1"/>
      <c r="AL588" s="208"/>
    </row>
    <row r="589" ht="12.75" customHeight="1">
      <c r="A589" s="1"/>
      <c r="B589" s="76"/>
      <c r="C589" s="130"/>
      <c r="D589" s="130"/>
      <c r="E589" s="131"/>
      <c r="F589" s="1"/>
      <c r="G589" s="1"/>
      <c r="H589" s="1"/>
      <c r="I589" s="1"/>
      <c r="J589" s="130"/>
      <c r="K589" s="1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30"/>
      <c r="AB589" s="1"/>
      <c r="AC589" s="130"/>
      <c r="AD589" s="1"/>
      <c r="AE589" s="1"/>
      <c r="AF589" s="1"/>
      <c r="AG589" s="1"/>
      <c r="AH589" s="1"/>
      <c r="AI589" s="1"/>
      <c r="AJ589" s="1"/>
      <c r="AK589" s="1"/>
      <c r="AL589" s="208"/>
    </row>
    <row r="590" ht="12.75" customHeight="1">
      <c r="A590" s="1"/>
      <c r="B590" s="76"/>
      <c r="C590" s="130"/>
      <c r="D590" s="130"/>
      <c r="E590" s="131"/>
      <c r="F590" s="1"/>
      <c r="G590" s="1"/>
      <c r="H590" s="1"/>
      <c r="I590" s="1"/>
      <c r="J590" s="130"/>
      <c r="K590" s="1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30"/>
      <c r="AB590" s="1"/>
      <c r="AC590" s="130"/>
      <c r="AD590" s="1"/>
      <c r="AE590" s="1"/>
      <c r="AF590" s="1"/>
      <c r="AG590" s="1"/>
      <c r="AH590" s="1"/>
      <c r="AI590" s="1"/>
      <c r="AJ590" s="1"/>
      <c r="AK590" s="1"/>
      <c r="AL590" s="208"/>
    </row>
    <row r="591" ht="12.75" customHeight="1">
      <c r="A591" s="1"/>
      <c r="B591" s="76"/>
      <c r="C591" s="130"/>
      <c r="D591" s="130"/>
      <c r="E591" s="131"/>
      <c r="F591" s="1"/>
      <c r="G591" s="1"/>
      <c r="H591" s="1"/>
      <c r="I591" s="1"/>
      <c r="J591" s="130"/>
      <c r="K591" s="1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30"/>
      <c r="AB591" s="1"/>
      <c r="AC591" s="130"/>
      <c r="AD591" s="1"/>
      <c r="AE591" s="1"/>
      <c r="AF591" s="1"/>
      <c r="AG591" s="1"/>
      <c r="AH591" s="1"/>
      <c r="AI591" s="1"/>
      <c r="AJ591" s="1"/>
      <c r="AK591" s="1"/>
      <c r="AL591" s="208"/>
    </row>
    <row r="592" ht="12.75" customHeight="1">
      <c r="A592" s="1"/>
      <c r="B592" s="76"/>
      <c r="C592" s="130"/>
      <c r="D592" s="130"/>
      <c r="E592" s="131"/>
      <c r="F592" s="1"/>
      <c r="G592" s="1"/>
      <c r="H592" s="1"/>
      <c r="I592" s="1"/>
      <c r="J592" s="130"/>
      <c r="K592" s="1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30"/>
      <c r="AB592" s="1"/>
      <c r="AC592" s="130"/>
      <c r="AD592" s="1"/>
      <c r="AE592" s="1"/>
      <c r="AF592" s="1"/>
      <c r="AG592" s="1"/>
      <c r="AH592" s="1"/>
      <c r="AI592" s="1"/>
      <c r="AJ592" s="1"/>
      <c r="AK592" s="1"/>
      <c r="AL592" s="208"/>
    </row>
    <row r="593" ht="12.75" customHeight="1">
      <c r="A593" s="1"/>
      <c r="B593" s="76"/>
      <c r="C593" s="130"/>
      <c r="D593" s="130"/>
      <c r="E593" s="131"/>
      <c r="F593" s="1"/>
      <c r="G593" s="1"/>
      <c r="H593" s="1"/>
      <c r="I593" s="1"/>
      <c r="J593" s="130"/>
      <c r="K593" s="1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30"/>
      <c r="AB593" s="1"/>
      <c r="AC593" s="130"/>
      <c r="AD593" s="1"/>
      <c r="AE593" s="1"/>
      <c r="AF593" s="1"/>
      <c r="AG593" s="1"/>
      <c r="AH593" s="1"/>
      <c r="AI593" s="1"/>
      <c r="AJ593" s="1"/>
      <c r="AK593" s="1"/>
      <c r="AL593" s="208"/>
    </row>
    <row r="594" ht="12.75" customHeight="1">
      <c r="A594" s="1"/>
      <c r="B594" s="76"/>
      <c r="C594" s="130"/>
      <c r="D594" s="130"/>
      <c r="E594" s="131"/>
      <c r="F594" s="1"/>
      <c r="G594" s="1"/>
      <c r="H594" s="1"/>
      <c r="I594" s="1"/>
      <c r="J594" s="130"/>
      <c r="K594" s="1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30"/>
      <c r="AB594" s="1"/>
      <c r="AC594" s="130"/>
      <c r="AD594" s="1"/>
      <c r="AE594" s="1"/>
      <c r="AF594" s="1"/>
      <c r="AG594" s="1"/>
      <c r="AH594" s="1"/>
      <c r="AI594" s="1"/>
      <c r="AJ594" s="1"/>
      <c r="AK594" s="1"/>
      <c r="AL594" s="208"/>
    </row>
    <row r="595" ht="12.75" customHeight="1">
      <c r="A595" s="1"/>
      <c r="B595" s="76"/>
      <c r="C595" s="130"/>
      <c r="D595" s="130"/>
      <c r="E595" s="131"/>
      <c r="F595" s="1"/>
      <c r="G595" s="1"/>
      <c r="H595" s="1"/>
      <c r="I595" s="1"/>
      <c r="J595" s="130"/>
      <c r="K595" s="1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30"/>
      <c r="AB595" s="1"/>
      <c r="AC595" s="130"/>
      <c r="AD595" s="1"/>
      <c r="AE595" s="1"/>
      <c r="AF595" s="1"/>
      <c r="AG595" s="1"/>
      <c r="AH595" s="1"/>
      <c r="AI595" s="1"/>
      <c r="AJ595" s="1"/>
      <c r="AK595" s="1"/>
      <c r="AL595" s="208"/>
    </row>
    <row r="596" ht="12.75" customHeight="1">
      <c r="A596" s="1"/>
      <c r="B596" s="76"/>
      <c r="C596" s="130"/>
      <c r="D596" s="130"/>
      <c r="E596" s="131"/>
      <c r="F596" s="1"/>
      <c r="G596" s="1"/>
      <c r="H596" s="1"/>
      <c r="I596" s="1"/>
      <c r="J596" s="130"/>
      <c r="K596" s="1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30"/>
      <c r="AB596" s="1"/>
      <c r="AC596" s="130"/>
      <c r="AD596" s="1"/>
      <c r="AE596" s="1"/>
      <c r="AF596" s="1"/>
      <c r="AG596" s="1"/>
      <c r="AH596" s="1"/>
      <c r="AI596" s="1"/>
      <c r="AJ596" s="1"/>
      <c r="AK596" s="1"/>
      <c r="AL596" s="208"/>
    </row>
    <row r="597" ht="12.75" customHeight="1">
      <c r="A597" s="1"/>
      <c r="B597" s="76"/>
      <c r="C597" s="130"/>
      <c r="D597" s="130"/>
      <c r="E597" s="131"/>
      <c r="F597" s="1"/>
      <c r="G597" s="1"/>
      <c r="H597" s="1"/>
      <c r="I597" s="1"/>
      <c r="J597" s="130"/>
      <c r="K597" s="1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30"/>
      <c r="AB597" s="1"/>
      <c r="AC597" s="130"/>
      <c r="AD597" s="1"/>
      <c r="AE597" s="1"/>
      <c r="AF597" s="1"/>
      <c r="AG597" s="1"/>
      <c r="AH597" s="1"/>
      <c r="AI597" s="1"/>
      <c r="AJ597" s="1"/>
      <c r="AK597" s="1"/>
      <c r="AL597" s="208"/>
    </row>
    <row r="598" ht="12.75" customHeight="1">
      <c r="A598" s="1"/>
      <c r="B598" s="76"/>
      <c r="C598" s="130"/>
      <c r="D598" s="130"/>
      <c r="E598" s="131"/>
      <c r="F598" s="1"/>
      <c r="G598" s="1"/>
      <c r="H598" s="1"/>
      <c r="I598" s="1"/>
      <c r="J598" s="130"/>
      <c r="K598" s="1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30"/>
      <c r="AB598" s="1"/>
      <c r="AC598" s="130"/>
      <c r="AD598" s="1"/>
      <c r="AE598" s="1"/>
      <c r="AF598" s="1"/>
      <c r="AG598" s="1"/>
      <c r="AH598" s="1"/>
      <c r="AI598" s="1"/>
      <c r="AJ598" s="1"/>
      <c r="AK598" s="1"/>
      <c r="AL598" s="208"/>
    </row>
    <row r="599" ht="12.75" customHeight="1">
      <c r="A599" s="1"/>
      <c r="B599" s="76"/>
      <c r="C599" s="130"/>
      <c r="D599" s="130"/>
      <c r="E599" s="131"/>
      <c r="F599" s="1"/>
      <c r="G599" s="1"/>
      <c r="H599" s="1"/>
      <c r="I599" s="1"/>
      <c r="J599" s="130"/>
      <c r="K599" s="1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30"/>
      <c r="AB599" s="1"/>
      <c r="AC599" s="130"/>
      <c r="AD599" s="1"/>
      <c r="AE599" s="1"/>
      <c r="AF599" s="1"/>
      <c r="AG599" s="1"/>
      <c r="AH599" s="1"/>
      <c r="AI599" s="1"/>
      <c r="AJ599" s="1"/>
      <c r="AK599" s="1"/>
      <c r="AL599" s="208"/>
    </row>
    <row r="600" ht="12.75" customHeight="1">
      <c r="A600" s="1"/>
      <c r="B600" s="76"/>
      <c r="C600" s="130"/>
      <c r="D600" s="130"/>
      <c r="E600" s="131"/>
      <c r="F600" s="1"/>
      <c r="G600" s="1"/>
      <c r="H600" s="1"/>
      <c r="I600" s="1"/>
      <c r="J600" s="130"/>
      <c r="K600" s="1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30"/>
      <c r="AB600" s="1"/>
      <c r="AC600" s="130"/>
      <c r="AD600" s="1"/>
      <c r="AE600" s="1"/>
      <c r="AF600" s="1"/>
      <c r="AG600" s="1"/>
      <c r="AH600" s="1"/>
      <c r="AI600" s="1"/>
      <c r="AJ600" s="1"/>
      <c r="AK600" s="1"/>
      <c r="AL600" s="208"/>
    </row>
    <row r="601" ht="12.75" customHeight="1">
      <c r="A601" s="1"/>
      <c r="B601" s="76"/>
      <c r="C601" s="130"/>
      <c r="D601" s="130"/>
      <c r="E601" s="131"/>
      <c r="F601" s="1"/>
      <c r="G601" s="1"/>
      <c r="H601" s="1"/>
      <c r="I601" s="1"/>
      <c r="J601" s="130"/>
      <c r="K601" s="1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30"/>
      <c r="AB601" s="1"/>
      <c r="AC601" s="130"/>
      <c r="AD601" s="1"/>
      <c r="AE601" s="1"/>
      <c r="AF601" s="1"/>
      <c r="AG601" s="1"/>
      <c r="AH601" s="1"/>
      <c r="AI601" s="1"/>
      <c r="AJ601" s="1"/>
      <c r="AK601" s="1"/>
      <c r="AL601" s="208"/>
    </row>
    <row r="602" ht="12.75" customHeight="1">
      <c r="A602" s="1"/>
      <c r="B602" s="76"/>
      <c r="C602" s="130"/>
      <c r="D602" s="130"/>
      <c r="E602" s="131"/>
      <c r="F602" s="1"/>
      <c r="G602" s="1"/>
      <c r="H602" s="1"/>
      <c r="I602" s="1"/>
      <c r="J602" s="130"/>
      <c r="K602" s="1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30"/>
      <c r="AB602" s="1"/>
      <c r="AC602" s="130"/>
      <c r="AD602" s="1"/>
      <c r="AE602" s="1"/>
      <c r="AF602" s="1"/>
      <c r="AG602" s="1"/>
      <c r="AH602" s="1"/>
      <c r="AI602" s="1"/>
      <c r="AJ602" s="1"/>
      <c r="AK602" s="1"/>
      <c r="AL602" s="208"/>
    </row>
    <row r="603" ht="12.75" customHeight="1">
      <c r="A603" s="1"/>
      <c r="B603" s="76"/>
      <c r="C603" s="130"/>
      <c r="D603" s="130"/>
      <c r="E603" s="131"/>
      <c r="F603" s="1"/>
      <c r="G603" s="1"/>
      <c r="H603" s="1"/>
      <c r="I603" s="1"/>
      <c r="J603" s="130"/>
      <c r="K603" s="1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30"/>
      <c r="AB603" s="1"/>
      <c r="AC603" s="130"/>
      <c r="AD603" s="1"/>
      <c r="AE603" s="1"/>
      <c r="AF603" s="1"/>
      <c r="AG603" s="1"/>
      <c r="AH603" s="1"/>
      <c r="AI603" s="1"/>
      <c r="AJ603" s="1"/>
      <c r="AK603" s="1"/>
      <c r="AL603" s="208"/>
    </row>
    <row r="604" ht="12.75" customHeight="1">
      <c r="A604" s="1"/>
      <c r="B604" s="76"/>
      <c r="C604" s="130"/>
      <c r="D604" s="130"/>
      <c r="E604" s="131"/>
      <c r="F604" s="1"/>
      <c r="G604" s="1"/>
      <c r="H604" s="1"/>
      <c r="I604" s="1"/>
      <c r="J604" s="130"/>
      <c r="K604" s="1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30"/>
      <c r="AB604" s="1"/>
      <c r="AC604" s="130"/>
      <c r="AD604" s="1"/>
      <c r="AE604" s="1"/>
      <c r="AF604" s="1"/>
      <c r="AG604" s="1"/>
      <c r="AH604" s="1"/>
      <c r="AI604" s="1"/>
      <c r="AJ604" s="1"/>
      <c r="AK604" s="1"/>
      <c r="AL604" s="208"/>
    </row>
    <row r="605" ht="12.75" customHeight="1">
      <c r="A605" s="1"/>
      <c r="B605" s="76"/>
      <c r="C605" s="130"/>
      <c r="D605" s="130"/>
      <c r="E605" s="131"/>
      <c r="F605" s="1"/>
      <c r="G605" s="1"/>
      <c r="H605" s="1"/>
      <c r="I605" s="1"/>
      <c r="J605" s="130"/>
      <c r="K605" s="1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30"/>
      <c r="AB605" s="1"/>
      <c r="AC605" s="130"/>
      <c r="AD605" s="1"/>
      <c r="AE605" s="1"/>
      <c r="AF605" s="1"/>
      <c r="AG605" s="1"/>
      <c r="AH605" s="1"/>
      <c r="AI605" s="1"/>
      <c r="AJ605" s="1"/>
      <c r="AK605" s="1"/>
      <c r="AL605" s="208"/>
    </row>
    <row r="606" ht="12.75" customHeight="1">
      <c r="A606" s="1"/>
      <c r="B606" s="76"/>
      <c r="C606" s="130"/>
      <c r="D606" s="130"/>
      <c r="E606" s="131"/>
      <c r="F606" s="1"/>
      <c r="G606" s="1"/>
      <c r="H606" s="1"/>
      <c r="I606" s="1"/>
      <c r="J606" s="130"/>
      <c r="K606" s="1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30"/>
      <c r="AB606" s="1"/>
      <c r="AC606" s="130"/>
      <c r="AD606" s="1"/>
      <c r="AE606" s="1"/>
      <c r="AF606" s="1"/>
      <c r="AG606" s="1"/>
      <c r="AH606" s="1"/>
      <c r="AI606" s="1"/>
      <c r="AJ606" s="1"/>
      <c r="AK606" s="1"/>
      <c r="AL606" s="208"/>
    </row>
    <row r="607" ht="12.75" customHeight="1">
      <c r="A607" s="1"/>
      <c r="B607" s="76"/>
      <c r="C607" s="130"/>
      <c r="D607" s="130"/>
      <c r="E607" s="131"/>
      <c r="F607" s="1"/>
      <c r="G607" s="1"/>
      <c r="H607" s="1"/>
      <c r="I607" s="1"/>
      <c r="J607" s="130"/>
      <c r="K607" s="1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30"/>
      <c r="AB607" s="1"/>
      <c r="AC607" s="130"/>
      <c r="AD607" s="1"/>
      <c r="AE607" s="1"/>
      <c r="AF607" s="1"/>
      <c r="AG607" s="1"/>
      <c r="AH607" s="1"/>
      <c r="AI607" s="1"/>
      <c r="AJ607" s="1"/>
      <c r="AK607" s="1"/>
      <c r="AL607" s="208"/>
    </row>
    <row r="608" ht="12.75" customHeight="1">
      <c r="A608" s="1"/>
      <c r="B608" s="76"/>
      <c r="C608" s="130"/>
      <c r="D608" s="130"/>
      <c r="E608" s="131"/>
      <c r="F608" s="1"/>
      <c r="G608" s="1"/>
      <c r="H608" s="1"/>
      <c r="I608" s="1"/>
      <c r="J608" s="130"/>
      <c r="K608" s="1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30"/>
      <c r="AB608" s="1"/>
      <c r="AC608" s="130"/>
      <c r="AD608" s="1"/>
      <c r="AE608" s="1"/>
      <c r="AF608" s="1"/>
      <c r="AG608" s="1"/>
      <c r="AH608" s="1"/>
      <c r="AI608" s="1"/>
      <c r="AJ608" s="1"/>
      <c r="AK608" s="1"/>
      <c r="AL608" s="208"/>
    </row>
    <row r="609" ht="12.75" customHeight="1">
      <c r="A609" s="1"/>
      <c r="B609" s="76"/>
      <c r="C609" s="130"/>
      <c r="D609" s="130"/>
      <c r="E609" s="131"/>
      <c r="F609" s="1"/>
      <c r="G609" s="1"/>
      <c r="H609" s="1"/>
      <c r="I609" s="1"/>
      <c r="J609" s="130"/>
      <c r="K609" s="1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30"/>
      <c r="AB609" s="1"/>
      <c r="AC609" s="130"/>
      <c r="AD609" s="1"/>
      <c r="AE609" s="1"/>
      <c r="AF609" s="1"/>
      <c r="AG609" s="1"/>
      <c r="AH609" s="1"/>
      <c r="AI609" s="1"/>
      <c r="AJ609" s="1"/>
      <c r="AK609" s="1"/>
      <c r="AL609" s="208"/>
    </row>
    <row r="610" ht="12.75" customHeight="1">
      <c r="A610" s="1"/>
      <c r="B610" s="76"/>
      <c r="C610" s="130"/>
      <c r="D610" s="130"/>
      <c r="E610" s="131"/>
      <c r="F610" s="1"/>
      <c r="G610" s="1"/>
      <c r="H610" s="1"/>
      <c r="I610" s="1"/>
      <c r="J610" s="130"/>
      <c r="K610" s="1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30"/>
      <c r="AB610" s="1"/>
      <c r="AC610" s="130"/>
      <c r="AD610" s="1"/>
      <c r="AE610" s="1"/>
      <c r="AF610" s="1"/>
      <c r="AG610" s="1"/>
      <c r="AH610" s="1"/>
      <c r="AI610" s="1"/>
      <c r="AJ610" s="1"/>
      <c r="AK610" s="1"/>
      <c r="AL610" s="208"/>
    </row>
    <row r="611" ht="12.75" customHeight="1">
      <c r="A611" s="1"/>
      <c r="B611" s="76"/>
      <c r="C611" s="130"/>
      <c r="D611" s="130"/>
      <c r="E611" s="131"/>
      <c r="F611" s="1"/>
      <c r="G611" s="1"/>
      <c r="H611" s="1"/>
      <c r="I611" s="1"/>
      <c r="J611" s="130"/>
      <c r="K611" s="1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30"/>
      <c r="AB611" s="1"/>
      <c r="AC611" s="130"/>
      <c r="AD611" s="1"/>
      <c r="AE611" s="1"/>
      <c r="AF611" s="1"/>
      <c r="AG611" s="1"/>
      <c r="AH611" s="1"/>
      <c r="AI611" s="1"/>
      <c r="AJ611" s="1"/>
      <c r="AK611" s="1"/>
      <c r="AL611" s="208"/>
    </row>
    <row r="612" ht="12.75" customHeight="1">
      <c r="A612" s="1"/>
      <c r="B612" s="76"/>
      <c r="C612" s="130"/>
      <c r="D612" s="130"/>
      <c r="E612" s="131"/>
      <c r="F612" s="1"/>
      <c r="G612" s="1"/>
      <c r="H612" s="1"/>
      <c r="I612" s="1"/>
      <c r="J612" s="130"/>
      <c r="K612" s="1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30"/>
      <c r="AB612" s="1"/>
      <c r="AC612" s="130"/>
      <c r="AD612" s="1"/>
      <c r="AE612" s="1"/>
      <c r="AF612" s="1"/>
      <c r="AG612" s="1"/>
      <c r="AH612" s="1"/>
      <c r="AI612" s="1"/>
      <c r="AJ612" s="1"/>
      <c r="AK612" s="1"/>
      <c r="AL612" s="208"/>
    </row>
    <row r="613" ht="12.75" customHeight="1">
      <c r="A613" s="1"/>
      <c r="B613" s="76"/>
      <c r="C613" s="130"/>
      <c r="D613" s="130"/>
      <c r="E613" s="131"/>
      <c r="F613" s="1"/>
      <c r="G613" s="1"/>
      <c r="H613" s="1"/>
      <c r="I613" s="1"/>
      <c r="J613" s="130"/>
      <c r="K613" s="1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30"/>
      <c r="AB613" s="1"/>
      <c r="AC613" s="130"/>
      <c r="AD613" s="1"/>
      <c r="AE613" s="1"/>
      <c r="AF613" s="1"/>
      <c r="AG613" s="1"/>
      <c r="AH613" s="1"/>
      <c r="AI613" s="1"/>
      <c r="AJ613" s="1"/>
      <c r="AK613" s="1"/>
      <c r="AL613" s="208"/>
    </row>
    <row r="614" ht="12.75" customHeight="1">
      <c r="A614" s="1"/>
      <c r="B614" s="76"/>
      <c r="C614" s="130"/>
      <c r="D614" s="130"/>
      <c r="E614" s="131"/>
      <c r="F614" s="1"/>
      <c r="G614" s="1"/>
      <c r="H614" s="1"/>
      <c r="I614" s="1"/>
      <c r="J614" s="130"/>
      <c r="K614" s="1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30"/>
      <c r="AB614" s="1"/>
      <c r="AC614" s="130"/>
      <c r="AD614" s="1"/>
      <c r="AE614" s="1"/>
      <c r="AF614" s="1"/>
      <c r="AG614" s="1"/>
      <c r="AH614" s="1"/>
      <c r="AI614" s="1"/>
      <c r="AJ614" s="1"/>
      <c r="AK614" s="1"/>
      <c r="AL614" s="208"/>
    </row>
    <row r="615" ht="12.75" customHeight="1">
      <c r="A615" s="1"/>
      <c r="B615" s="76"/>
      <c r="C615" s="130"/>
      <c r="D615" s="130"/>
      <c r="E615" s="131"/>
      <c r="F615" s="1"/>
      <c r="G615" s="1"/>
      <c r="H615" s="1"/>
      <c r="I615" s="1"/>
      <c r="J615" s="130"/>
      <c r="K615" s="1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30"/>
      <c r="AB615" s="1"/>
      <c r="AC615" s="130"/>
      <c r="AD615" s="1"/>
      <c r="AE615" s="1"/>
      <c r="AF615" s="1"/>
      <c r="AG615" s="1"/>
      <c r="AH615" s="1"/>
      <c r="AI615" s="1"/>
      <c r="AJ615" s="1"/>
      <c r="AK615" s="1"/>
      <c r="AL615" s="208"/>
    </row>
    <row r="616" ht="12.75" customHeight="1">
      <c r="A616" s="1"/>
      <c r="B616" s="76"/>
      <c r="C616" s="130"/>
      <c r="D616" s="130"/>
      <c r="E616" s="131"/>
      <c r="F616" s="1"/>
      <c r="G616" s="1"/>
      <c r="H616" s="1"/>
      <c r="I616" s="1"/>
      <c r="J616" s="130"/>
      <c r="K616" s="1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30"/>
      <c r="AB616" s="1"/>
      <c r="AC616" s="130"/>
      <c r="AD616" s="1"/>
      <c r="AE616" s="1"/>
      <c r="AF616" s="1"/>
      <c r="AG616" s="1"/>
      <c r="AH616" s="1"/>
      <c r="AI616" s="1"/>
      <c r="AJ616" s="1"/>
      <c r="AK616" s="1"/>
      <c r="AL616" s="208"/>
    </row>
    <row r="617" ht="12.75" customHeight="1">
      <c r="A617" s="1"/>
      <c r="B617" s="76"/>
      <c r="C617" s="130"/>
      <c r="D617" s="130"/>
      <c r="E617" s="131"/>
      <c r="F617" s="1"/>
      <c r="G617" s="1"/>
      <c r="H617" s="1"/>
      <c r="I617" s="1"/>
      <c r="J617" s="130"/>
      <c r="K617" s="1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30"/>
      <c r="AB617" s="1"/>
      <c r="AC617" s="130"/>
      <c r="AD617" s="1"/>
      <c r="AE617" s="1"/>
      <c r="AF617" s="1"/>
      <c r="AG617" s="1"/>
      <c r="AH617" s="1"/>
      <c r="AI617" s="1"/>
      <c r="AJ617" s="1"/>
      <c r="AK617" s="1"/>
      <c r="AL617" s="208"/>
    </row>
    <row r="618" ht="12.75" customHeight="1">
      <c r="A618" s="1"/>
      <c r="B618" s="76"/>
      <c r="C618" s="130"/>
      <c r="D618" s="130"/>
      <c r="E618" s="131"/>
      <c r="F618" s="1"/>
      <c r="G618" s="1"/>
      <c r="H618" s="1"/>
      <c r="I618" s="1"/>
      <c r="J618" s="130"/>
      <c r="K618" s="1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30"/>
      <c r="AB618" s="1"/>
      <c r="AC618" s="130"/>
      <c r="AD618" s="1"/>
      <c r="AE618" s="1"/>
      <c r="AF618" s="1"/>
      <c r="AG618" s="1"/>
      <c r="AH618" s="1"/>
      <c r="AI618" s="1"/>
      <c r="AJ618" s="1"/>
      <c r="AK618" s="1"/>
      <c r="AL618" s="208"/>
    </row>
    <row r="619" ht="12.75" customHeight="1">
      <c r="A619" s="1"/>
      <c r="B619" s="76"/>
      <c r="C619" s="130"/>
      <c r="D619" s="130"/>
      <c r="E619" s="131"/>
      <c r="F619" s="1"/>
      <c r="G619" s="1"/>
      <c r="H619" s="1"/>
      <c r="I619" s="1"/>
      <c r="J619" s="130"/>
      <c r="K619" s="1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30"/>
      <c r="AB619" s="1"/>
      <c r="AC619" s="130"/>
      <c r="AD619" s="1"/>
      <c r="AE619" s="1"/>
      <c r="AF619" s="1"/>
      <c r="AG619" s="1"/>
      <c r="AH619" s="1"/>
      <c r="AI619" s="1"/>
      <c r="AJ619" s="1"/>
      <c r="AK619" s="1"/>
      <c r="AL619" s="208"/>
    </row>
    <row r="620" ht="12.75" customHeight="1">
      <c r="A620" s="1"/>
      <c r="B620" s="76"/>
      <c r="C620" s="130"/>
      <c r="D620" s="130"/>
      <c r="E620" s="131"/>
      <c r="F620" s="1"/>
      <c r="G620" s="1"/>
      <c r="H620" s="1"/>
      <c r="I620" s="1"/>
      <c r="J620" s="130"/>
      <c r="K620" s="1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30"/>
      <c r="AB620" s="1"/>
      <c r="AC620" s="130"/>
      <c r="AD620" s="1"/>
      <c r="AE620" s="1"/>
      <c r="AF620" s="1"/>
      <c r="AG620" s="1"/>
      <c r="AH620" s="1"/>
      <c r="AI620" s="1"/>
      <c r="AJ620" s="1"/>
      <c r="AK620" s="1"/>
      <c r="AL620" s="208"/>
    </row>
    <row r="621" ht="12.75" customHeight="1">
      <c r="A621" s="1"/>
      <c r="B621" s="76"/>
      <c r="C621" s="130"/>
      <c r="D621" s="130"/>
      <c r="E621" s="131"/>
      <c r="F621" s="1"/>
      <c r="G621" s="1"/>
      <c r="H621" s="1"/>
      <c r="I621" s="1"/>
      <c r="J621" s="130"/>
      <c r="K621" s="1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30"/>
      <c r="AB621" s="1"/>
      <c r="AC621" s="130"/>
      <c r="AD621" s="1"/>
      <c r="AE621" s="1"/>
      <c r="AF621" s="1"/>
      <c r="AG621" s="1"/>
      <c r="AH621" s="1"/>
      <c r="AI621" s="1"/>
      <c r="AJ621" s="1"/>
      <c r="AK621" s="1"/>
      <c r="AL621" s="208"/>
    </row>
    <row r="622" ht="12.75" customHeight="1">
      <c r="A622" s="1"/>
      <c r="B622" s="76"/>
      <c r="C622" s="130"/>
      <c r="D622" s="130"/>
      <c r="E622" s="131"/>
      <c r="F622" s="1"/>
      <c r="G622" s="1"/>
      <c r="H622" s="1"/>
      <c r="I622" s="1"/>
      <c r="J622" s="130"/>
      <c r="K622" s="1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30"/>
      <c r="AB622" s="1"/>
      <c r="AC622" s="130"/>
      <c r="AD622" s="1"/>
      <c r="AE622" s="1"/>
      <c r="AF622" s="1"/>
      <c r="AG622" s="1"/>
      <c r="AH622" s="1"/>
      <c r="AI622" s="1"/>
      <c r="AJ622" s="1"/>
      <c r="AK622" s="1"/>
      <c r="AL622" s="208"/>
    </row>
    <row r="623" ht="12.75" customHeight="1">
      <c r="A623" s="1"/>
      <c r="B623" s="76"/>
      <c r="C623" s="130"/>
      <c r="D623" s="130"/>
      <c r="E623" s="131"/>
      <c r="F623" s="1"/>
      <c r="G623" s="1"/>
      <c r="H623" s="1"/>
      <c r="I623" s="1"/>
      <c r="J623" s="130"/>
      <c r="K623" s="1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30"/>
      <c r="AB623" s="1"/>
      <c r="AC623" s="130"/>
      <c r="AD623" s="1"/>
      <c r="AE623" s="1"/>
      <c r="AF623" s="1"/>
      <c r="AG623" s="1"/>
      <c r="AH623" s="1"/>
      <c r="AI623" s="1"/>
      <c r="AJ623" s="1"/>
      <c r="AK623" s="1"/>
      <c r="AL623" s="208"/>
    </row>
    <row r="624" ht="12.75" customHeight="1">
      <c r="A624" s="1"/>
      <c r="B624" s="76"/>
      <c r="C624" s="130"/>
      <c r="D624" s="130"/>
      <c r="E624" s="131"/>
      <c r="F624" s="1"/>
      <c r="G624" s="1"/>
      <c r="H624" s="1"/>
      <c r="I624" s="1"/>
      <c r="J624" s="130"/>
      <c r="K624" s="1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30"/>
      <c r="AB624" s="1"/>
      <c r="AC624" s="130"/>
      <c r="AD624" s="1"/>
      <c r="AE624" s="1"/>
      <c r="AF624" s="1"/>
      <c r="AG624" s="1"/>
      <c r="AH624" s="1"/>
      <c r="AI624" s="1"/>
      <c r="AJ624" s="1"/>
      <c r="AK624" s="1"/>
      <c r="AL624" s="208"/>
    </row>
    <row r="625" ht="12.75" customHeight="1">
      <c r="A625" s="1"/>
      <c r="B625" s="76"/>
      <c r="C625" s="130"/>
      <c r="D625" s="130"/>
      <c r="E625" s="131"/>
      <c r="F625" s="1"/>
      <c r="G625" s="1"/>
      <c r="H625" s="1"/>
      <c r="I625" s="1"/>
      <c r="J625" s="130"/>
      <c r="K625" s="1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30"/>
      <c r="AB625" s="1"/>
      <c r="AC625" s="130"/>
      <c r="AD625" s="1"/>
      <c r="AE625" s="1"/>
      <c r="AF625" s="1"/>
      <c r="AG625" s="1"/>
      <c r="AH625" s="1"/>
      <c r="AI625" s="1"/>
      <c r="AJ625" s="1"/>
      <c r="AK625" s="1"/>
      <c r="AL625" s="208"/>
    </row>
    <row r="626" ht="12.75" customHeight="1">
      <c r="A626" s="1"/>
      <c r="B626" s="76"/>
      <c r="C626" s="130"/>
      <c r="D626" s="130"/>
      <c r="E626" s="131"/>
      <c r="F626" s="1"/>
      <c r="G626" s="1"/>
      <c r="H626" s="1"/>
      <c r="I626" s="1"/>
      <c r="J626" s="130"/>
      <c r="K626" s="1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30"/>
      <c r="AB626" s="1"/>
      <c r="AC626" s="130"/>
      <c r="AD626" s="1"/>
      <c r="AE626" s="1"/>
      <c r="AF626" s="1"/>
      <c r="AG626" s="1"/>
      <c r="AH626" s="1"/>
      <c r="AI626" s="1"/>
      <c r="AJ626" s="1"/>
      <c r="AK626" s="1"/>
      <c r="AL626" s="208"/>
    </row>
    <row r="627" ht="12.75" customHeight="1">
      <c r="A627" s="1"/>
      <c r="B627" s="76"/>
      <c r="C627" s="130"/>
      <c r="D627" s="130"/>
      <c r="E627" s="131"/>
      <c r="F627" s="1"/>
      <c r="G627" s="1"/>
      <c r="H627" s="1"/>
      <c r="I627" s="1"/>
      <c r="J627" s="130"/>
      <c r="K627" s="1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30"/>
      <c r="AB627" s="1"/>
      <c r="AC627" s="130"/>
      <c r="AD627" s="1"/>
      <c r="AE627" s="1"/>
      <c r="AF627" s="1"/>
      <c r="AG627" s="1"/>
      <c r="AH627" s="1"/>
      <c r="AI627" s="1"/>
      <c r="AJ627" s="1"/>
      <c r="AK627" s="1"/>
      <c r="AL627" s="208"/>
    </row>
    <row r="628" ht="12.75" customHeight="1">
      <c r="A628" s="1"/>
      <c r="B628" s="76"/>
      <c r="C628" s="130"/>
      <c r="D628" s="130"/>
      <c r="E628" s="131"/>
      <c r="F628" s="1"/>
      <c r="G628" s="1"/>
      <c r="H628" s="1"/>
      <c r="I628" s="1"/>
      <c r="J628" s="130"/>
      <c r="K628" s="1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30"/>
      <c r="AB628" s="1"/>
      <c r="AC628" s="130"/>
      <c r="AD628" s="1"/>
      <c r="AE628" s="1"/>
      <c r="AF628" s="1"/>
      <c r="AG628" s="1"/>
      <c r="AH628" s="1"/>
      <c r="AI628" s="1"/>
      <c r="AJ628" s="1"/>
      <c r="AK628" s="1"/>
      <c r="AL628" s="208"/>
    </row>
    <row r="629" ht="12.75" customHeight="1">
      <c r="A629" s="1"/>
      <c r="B629" s="76"/>
      <c r="C629" s="130"/>
      <c r="D629" s="130"/>
      <c r="E629" s="131"/>
      <c r="F629" s="1"/>
      <c r="G629" s="1"/>
      <c r="H629" s="1"/>
      <c r="I629" s="1"/>
      <c r="J629" s="130"/>
      <c r="K629" s="1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30"/>
      <c r="AB629" s="1"/>
      <c r="AC629" s="130"/>
      <c r="AD629" s="1"/>
      <c r="AE629" s="1"/>
      <c r="AF629" s="1"/>
      <c r="AG629" s="1"/>
      <c r="AH629" s="1"/>
      <c r="AI629" s="1"/>
      <c r="AJ629" s="1"/>
      <c r="AK629" s="1"/>
      <c r="AL629" s="208"/>
    </row>
    <row r="630" ht="12.75" customHeight="1">
      <c r="A630" s="1"/>
      <c r="B630" s="76"/>
      <c r="C630" s="130"/>
      <c r="D630" s="130"/>
      <c r="E630" s="131"/>
      <c r="F630" s="1"/>
      <c r="G630" s="1"/>
      <c r="H630" s="1"/>
      <c r="I630" s="1"/>
      <c r="J630" s="130"/>
      <c r="K630" s="1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30"/>
      <c r="AB630" s="1"/>
      <c r="AC630" s="130"/>
      <c r="AD630" s="1"/>
      <c r="AE630" s="1"/>
      <c r="AF630" s="1"/>
      <c r="AG630" s="1"/>
      <c r="AH630" s="1"/>
      <c r="AI630" s="1"/>
      <c r="AJ630" s="1"/>
      <c r="AK630" s="1"/>
      <c r="AL630" s="208"/>
    </row>
    <row r="631" ht="12.75" customHeight="1">
      <c r="A631" s="1"/>
      <c r="B631" s="76"/>
      <c r="C631" s="130"/>
      <c r="D631" s="130"/>
      <c r="E631" s="131"/>
      <c r="F631" s="1"/>
      <c r="G631" s="1"/>
      <c r="H631" s="1"/>
      <c r="I631" s="1"/>
      <c r="J631" s="130"/>
      <c r="K631" s="1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30"/>
      <c r="AB631" s="1"/>
      <c r="AC631" s="130"/>
      <c r="AD631" s="1"/>
      <c r="AE631" s="1"/>
      <c r="AF631" s="1"/>
      <c r="AG631" s="1"/>
      <c r="AH631" s="1"/>
      <c r="AI631" s="1"/>
      <c r="AJ631" s="1"/>
      <c r="AK631" s="1"/>
      <c r="AL631" s="208"/>
    </row>
    <row r="632" ht="12.75" customHeight="1">
      <c r="A632" s="1"/>
      <c r="B632" s="76"/>
      <c r="C632" s="130"/>
      <c r="D632" s="130"/>
      <c r="E632" s="131"/>
      <c r="F632" s="1"/>
      <c r="G632" s="1"/>
      <c r="H632" s="1"/>
      <c r="I632" s="1"/>
      <c r="J632" s="130"/>
      <c r="K632" s="1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30"/>
      <c r="AB632" s="1"/>
      <c r="AC632" s="130"/>
      <c r="AD632" s="1"/>
      <c r="AE632" s="1"/>
      <c r="AF632" s="1"/>
      <c r="AG632" s="1"/>
      <c r="AH632" s="1"/>
      <c r="AI632" s="1"/>
      <c r="AJ632" s="1"/>
      <c r="AK632" s="1"/>
      <c r="AL632" s="208"/>
    </row>
    <row r="633" ht="12.75" customHeight="1">
      <c r="A633" s="1"/>
      <c r="B633" s="76"/>
      <c r="C633" s="130"/>
      <c r="D633" s="130"/>
      <c r="E633" s="131"/>
      <c r="F633" s="1"/>
      <c r="G633" s="1"/>
      <c r="H633" s="1"/>
      <c r="I633" s="1"/>
      <c r="J633" s="130"/>
      <c r="K633" s="1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30"/>
      <c r="AB633" s="1"/>
      <c r="AC633" s="130"/>
      <c r="AD633" s="1"/>
      <c r="AE633" s="1"/>
      <c r="AF633" s="1"/>
      <c r="AG633" s="1"/>
      <c r="AH633" s="1"/>
      <c r="AI633" s="1"/>
      <c r="AJ633" s="1"/>
      <c r="AK633" s="1"/>
      <c r="AL633" s="208"/>
    </row>
    <row r="634" ht="12.75" customHeight="1">
      <c r="A634" s="1"/>
      <c r="B634" s="76"/>
      <c r="C634" s="130"/>
      <c r="D634" s="130"/>
      <c r="E634" s="131"/>
      <c r="F634" s="1"/>
      <c r="G634" s="1"/>
      <c r="H634" s="1"/>
      <c r="I634" s="1"/>
      <c r="J634" s="130"/>
      <c r="K634" s="1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30"/>
      <c r="AB634" s="1"/>
      <c r="AC634" s="130"/>
      <c r="AD634" s="1"/>
      <c r="AE634" s="1"/>
      <c r="AF634" s="1"/>
      <c r="AG634" s="1"/>
      <c r="AH634" s="1"/>
      <c r="AI634" s="1"/>
      <c r="AJ634" s="1"/>
      <c r="AK634" s="1"/>
      <c r="AL634" s="208"/>
    </row>
    <row r="635" ht="12.75" customHeight="1">
      <c r="A635" s="1"/>
      <c r="B635" s="76"/>
      <c r="C635" s="130"/>
      <c r="D635" s="130"/>
      <c r="E635" s="131"/>
      <c r="F635" s="1"/>
      <c r="G635" s="1"/>
      <c r="H635" s="1"/>
      <c r="I635" s="1"/>
      <c r="J635" s="130"/>
      <c r="K635" s="1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30"/>
      <c r="AB635" s="1"/>
      <c r="AC635" s="130"/>
      <c r="AD635" s="1"/>
      <c r="AE635" s="1"/>
      <c r="AF635" s="1"/>
      <c r="AG635" s="1"/>
      <c r="AH635" s="1"/>
      <c r="AI635" s="1"/>
      <c r="AJ635" s="1"/>
      <c r="AK635" s="1"/>
      <c r="AL635" s="208"/>
    </row>
    <row r="636" ht="12.75" customHeight="1">
      <c r="A636" s="1"/>
      <c r="B636" s="76"/>
      <c r="C636" s="130"/>
      <c r="D636" s="130"/>
      <c r="E636" s="131"/>
      <c r="F636" s="1"/>
      <c r="G636" s="1"/>
      <c r="H636" s="1"/>
      <c r="I636" s="1"/>
      <c r="J636" s="130"/>
      <c r="K636" s="1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30"/>
      <c r="AB636" s="1"/>
      <c r="AC636" s="130"/>
      <c r="AD636" s="1"/>
      <c r="AE636" s="1"/>
      <c r="AF636" s="1"/>
      <c r="AG636" s="1"/>
      <c r="AH636" s="1"/>
      <c r="AI636" s="1"/>
      <c r="AJ636" s="1"/>
      <c r="AK636" s="1"/>
      <c r="AL636" s="208"/>
    </row>
    <row r="637" ht="12.75" customHeight="1">
      <c r="A637" s="1"/>
      <c r="B637" s="76"/>
      <c r="C637" s="130"/>
      <c r="D637" s="130"/>
      <c r="E637" s="131"/>
      <c r="F637" s="1"/>
      <c r="G637" s="1"/>
      <c r="H637" s="1"/>
      <c r="I637" s="1"/>
      <c r="J637" s="130"/>
      <c r="K637" s="1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30"/>
      <c r="AB637" s="1"/>
      <c r="AC637" s="130"/>
      <c r="AD637" s="1"/>
      <c r="AE637" s="1"/>
      <c r="AF637" s="1"/>
      <c r="AG637" s="1"/>
      <c r="AH637" s="1"/>
      <c r="AI637" s="1"/>
      <c r="AJ637" s="1"/>
      <c r="AK637" s="1"/>
      <c r="AL637" s="208"/>
    </row>
    <row r="638" ht="12.75" customHeight="1">
      <c r="A638" s="1"/>
      <c r="B638" s="76"/>
      <c r="C638" s="130"/>
      <c r="D638" s="130"/>
      <c r="E638" s="131"/>
      <c r="F638" s="1"/>
      <c r="G638" s="1"/>
      <c r="H638" s="1"/>
      <c r="I638" s="1"/>
      <c r="J638" s="130"/>
      <c r="K638" s="1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30"/>
      <c r="AB638" s="1"/>
      <c r="AC638" s="130"/>
      <c r="AD638" s="1"/>
      <c r="AE638" s="1"/>
      <c r="AF638" s="1"/>
      <c r="AG638" s="1"/>
      <c r="AH638" s="1"/>
      <c r="AI638" s="1"/>
      <c r="AJ638" s="1"/>
      <c r="AK638" s="1"/>
      <c r="AL638" s="208"/>
    </row>
    <row r="639" ht="12.75" customHeight="1">
      <c r="A639" s="1"/>
      <c r="B639" s="76"/>
      <c r="C639" s="130"/>
      <c r="D639" s="130"/>
      <c r="E639" s="131"/>
      <c r="F639" s="1"/>
      <c r="G639" s="1"/>
      <c r="H639" s="1"/>
      <c r="I639" s="1"/>
      <c r="J639" s="130"/>
      <c r="K639" s="1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30"/>
      <c r="AB639" s="1"/>
      <c r="AC639" s="130"/>
      <c r="AD639" s="1"/>
      <c r="AE639" s="1"/>
      <c r="AF639" s="1"/>
      <c r="AG639" s="1"/>
      <c r="AH639" s="1"/>
      <c r="AI639" s="1"/>
      <c r="AJ639" s="1"/>
      <c r="AK639" s="1"/>
      <c r="AL639" s="208"/>
    </row>
    <row r="640" ht="12.75" customHeight="1">
      <c r="A640" s="1"/>
      <c r="B640" s="76"/>
      <c r="C640" s="130"/>
      <c r="D640" s="130"/>
      <c r="E640" s="131"/>
      <c r="F640" s="1"/>
      <c r="G640" s="1"/>
      <c r="H640" s="1"/>
      <c r="I640" s="1"/>
      <c r="J640" s="130"/>
      <c r="K640" s="1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30"/>
      <c r="AB640" s="1"/>
      <c r="AC640" s="130"/>
      <c r="AD640" s="1"/>
      <c r="AE640" s="1"/>
      <c r="AF640" s="1"/>
      <c r="AG640" s="1"/>
      <c r="AH640" s="1"/>
      <c r="AI640" s="1"/>
      <c r="AJ640" s="1"/>
      <c r="AK640" s="1"/>
      <c r="AL640" s="208"/>
    </row>
    <row r="641" ht="12.75" customHeight="1">
      <c r="A641" s="1"/>
      <c r="B641" s="76"/>
      <c r="C641" s="130"/>
      <c r="D641" s="130"/>
      <c r="E641" s="131"/>
      <c r="F641" s="1"/>
      <c r="G641" s="1"/>
      <c r="H641" s="1"/>
      <c r="I641" s="1"/>
      <c r="J641" s="130"/>
      <c r="K641" s="1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30"/>
      <c r="AB641" s="1"/>
      <c r="AC641" s="130"/>
      <c r="AD641" s="1"/>
      <c r="AE641" s="1"/>
      <c r="AF641" s="1"/>
      <c r="AG641" s="1"/>
      <c r="AH641" s="1"/>
      <c r="AI641" s="1"/>
      <c r="AJ641" s="1"/>
      <c r="AK641" s="1"/>
      <c r="AL641" s="208"/>
    </row>
    <row r="642" ht="12.75" customHeight="1">
      <c r="A642" s="1"/>
      <c r="B642" s="76"/>
      <c r="C642" s="130"/>
      <c r="D642" s="130"/>
      <c r="E642" s="131"/>
      <c r="F642" s="1"/>
      <c r="G642" s="1"/>
      <c r="H642" s="1"/>
      <c r="I642" s="1"/>
      <c r="J642" s="130"/>
      <c r="K642" s="1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30"/>
      <c r="AB642" s="1"/>
      <c r="AC642" s="130"/>
      <c r="AD642" s="1"/>
      <c r="AE642" s="1"/>
      <c r="AF642" s="1"/>
      <c r="AG642" s="1"/>
      <c r="AH642" s="1"/>
      <c r="AI642" s="1"/>
      <c r="AJ642" s="1"/>
      <c r="AK642" s="1"/>
      <c r="AL642" s="208"/>
    </row>
    <row r="643" ht="12.75" customHeight="1">
      <c r="A643" s="1"/>
      <c r="B643" s="76"/>
      <c r="C643" s="130"/>
      <c r="D643" s="130"/>
      <c r="E643" s="131"/>
      <c r="F643" s="1"/>
      <c r="G643" s="1"/>
      <c r="H643" s="1"/>
      <c r="I643" s="1"/>
      <c r="J643" s="130"/>
      <c r="K643" s="1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30"/>
      <c r="AB643" s="1"/>
      <c r="AC643" s="130"/>
      <c r="AD643" s="1"/>
      <c r="AE643" s="1"/>
      <c r="AF643" s="1"/>
      <c r="AG643" s="1"/>
      <c r="AH643" s="1"/>
      <c r="AI643" s="1"/>
      <c r="AJ643" s="1"/>
      <c r="AK643" s="1"/>
      <c r="AL643" s="208"/>
    </row>
    <row r="644" ht="12.75" customHeight="1">
      <c r="A644" s="1"/>
      <c r="B644" s="76"/>
      <c r="C644" s="130"/>
      <c r="D644" s="130"/>
      <c r="E644" s="131"/>
      <c r="F644" s="1"/>
      <c r="G644" s="1"/>
      <c r="H644" s="1"/>
      <c r="I644" s="1"/>
      <c r="J644" s="130"/>
      <c r="K644" s="1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30"/>
      <c r="AB644" s="1"/>
      <c r="AC644" s="130"/>
      <c r="AD644" s="1"/>
      <c r="AE644" s="1"/>
      <c r="AF644" s="1"/>
      <c r="AG644" s="1"/>
      <c r="AH644" s="1"/>
      <c r="AI644" s="1"/>
      <c r="AJ644" s="1"/>
      <c r="AK644" s="1"/>
      <c r="AL644" s="208"/>
    </row>
    <row r="645" ht="12.75" customHeight="1">
      <c r="A645" s="1"/>
      <c r="B645" s="76"/>
      <c r="C645" s="130"/>
      <c r="D645" s="130"/>
      <c r="E645" s="131"/>
      <c r="F645" s="1"/>
      <c r="G645" s="1"/>
      <c r="H645" s="1"/>
      <c r="I645" s="1"/>
      <c r="J645" s="130"/>
      <c r="K645" s="1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30"/>
      <c r="AB645" s="1"/>
      <c r="AC645" s="130"/>
      <c r="AD645" s="1"/>
      <c r="AE645" s="1"/>
      <c r="AF645" s="1"/>
      <c r="AG645" s="1"/>
      <c r="AH645" s="1"/>
      <c r="AI645" s="1"/>
      <c r="AJ645" s="1"/>
      <c r="AK645" s="1"/>
      <c r="AL645" s="208"/>
    </row>
    <row r="646" ht="12.75" customHeight="1">
      <c r="A646" s="1"/>
      <c r="B646" s="76"/>
      <c r="C646" s="130"/>
      <c r="D646" s="130"/>
      <c r="E646" s="131"/>
      <c r="F646" s="1"/>
      <c r="G646" s="1"/>
      <c r="H646" s="1"/>
      <c r="I646" s="1"/>
      <c r="J646" s="130"/>
      <c r="K646" s="1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30"/>
      <c r="AB646" s="1"/>
      <c r="AC646" s="130"/>
      <c r="AD646" s="1"/>
      <c r="AE646" s="1"/>
      <c r="AF646" s="1"/>
      <c r="AG646" s="1"/>
      <c r="AH646" s="1"/>
      <c r="AI646" s="1"/>
      <c r="AJ646" s="1"/>
      <c r="AK646" s="1"/>
      <c r="AL646" s="208"/>
    </row>
    <row r="647" ht="12.75" customHeight="1">
      <c r="A647" s="1"/>
      <c r="B647" s="76"/>
      <c r="C647" s="130"/>
      <c r="D647" s="130"/>
      <c r="E647" s="131"/>
      <c r="F647" s="1"/>
      <c r="G647" s="1"/>
      <c r="H647" s="1"/>
      <c r="I647" s="1"/>
      <c r="J647" s="130"/>
      <c r="K647" s="1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30"/>
      <c r="AB647" s="1"/>
      <c r="AC647" s="130"/>
      <c r="AD647" s="1"/>
      <c r="AE647" s="1"/>
      <c r="AF647" s="1"/>
      <c r="AG647" s="1"/>
      <c r="AH647" s="1"/>
      <c r="AI647" s="1"/>
      <c r="AJ647" s="1"/>
      <c r="AK647" s="1"/>
      <c r="AL647" s="208"/>
    </row>
    <row r="648" ht="12.75" customHeight="1">
      <c r="A648" s="1"/>
      <c r="B648" s="76"/>
      <c r="C648" s="130"/>
      <c r="D648" s="130"/>
      <c r="E648" s="131"/>
      <c r="F648" s="1"/>
      <c r="G648" s="1"/>
      <c r="H648" s="1"/>
      <c r="I648" s="1"/>
      <c r="J648" s="130"/>
      <c r="K648" s="1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30"/>
      <c r="AB648" s="1"/>
      <c r="AC648" s="130"/>
      <c r="AD648" s="1"/>
      <c r="AE648" s="1"/>
      <c r="AF648" s="1"/>
      <c r="AG648" s="1"/>
      <c r="AH648" s="1"/>
      <c r="AI648" s="1"/>
      <c r="AJ648" s="1"/>
      <c r="AK648" s="1"/>
      <c r="AL648" s="208"/>
    </row>
    <row r="649" ht="12.75" customHeight="1">
      <c r="A649" s="1"/>
      <c r="B649" s="76"/>
      <c r="C649" s="130"/>
      <c r="D649" s="130"/>
      <c r="E649" s="131"/>
      <c r="F649" s="1"/>
      <c r="G649" s="1"/>
      <c r="H649" s="1"/>
      <c r="I649" s="1"/>
      <c r="J649" s="130"/>
      <c r="K649" s="1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30"/>
      <c r="AB649" s="1"/>
      <c r="AC649" s="130"/>
      <c r="AD649" s="1"/>
      <c r="AE649" s="1"/>
      <c r="AF649" s="1"/>
      <c r="AG649" s="1"/>
      <c r="AH649" s="1"/>
      <c r="AI649" s="1"/>
      <c r="AJ649" s="1"/>
      <c r="AK649" s="1"/>
      <c r="AL649" s="208"/>
    </row>
    <row r="650" ht="12.75" customHeight="1">
      <c r="A650" s="1"/>
      <c r="B650" s="76"/>
      <c r="C650" s="130"/>
      <c r="D650" s="130"/>
      <c r="E650" s="131"/>
      <c r="F650" s="1"/>
      <c r="G650" s="1"/>
      <c r="H650" s="1"/>
      <c r="I650" s="1"/>
      <c r="J650" s="130"/>
      <c r="K650" s="1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30"/>
      <c r="AB650" s="1"/>
      <c r="AC650" s="130"/>
      <c r="AD650" s="1"/>
      <c r="AE650" s="1"/>
      <c r="AF650" s="1"/>
      <c r="AG650" s="1"/>
      <c r="AH650" s="1"/>
      <c r="AI650" s="1"/>
      <c r="AJ650" s="1"/>
      <c r="AK650" s="1"/>
      <c r="AL650" s="208"/>
    </row>
    <row r="651" ht="12.75" customHeight="1">
      <c r="A651" s="1"/>
      <c r="B651" s="76"/>
      <c r="C651" s="130"/>
      <c r="D651" s="130"/>
      <c r="E651" s="131"/>
      <c r="F651" s="1"/>
      <c r="G651" s="1"/>
      <c r="H651" s="1"/>
      <c r="I651" s="1"/>
      <c r="J651" s="130"/>
      <c r="K651" s="1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30"/>
      <c r="AB651" s="1"/>
      <c r="AC651" s="130"/>
      <c r="AD651" s="1"/>
      <c r="AE651" s="1"/>
      <c r="AF651" s="1"/>
      <c r="AG651" s="1"/>
      <c r="AH651" s="1"/>
      <c r="AI651" s="1"/>
      <c r="AJ651" s="1"/>
      <c r="AK651" s="1"/>
      <c r="AL651" s="208"/>
    </row>
    <row r="652" ht="12.75" customHeight="1">
      <c r="A652" s="1"/>
      <c r="B652" s="76"/>
      <c r="C652" s="130"/>
      <c r="D652" s="130"/>
      <c r="E652" s="131"/>
      <c r="F652" s="1"/>
      <c r="G652" s="1"/>
      <c r="H652" s="1"/>
      <c r="I652" s="1"/>
      <c r="J652" s="130"/>
      <c r="K652" s="1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30"/>
      <c r="AB652" s="1"/>
      <c r="AC652" s="130"/>
      <c r="AD652" s="1"/>
      <c r="AE652" s="1"/>
      <c r="AF652" s="1"/>
      <c r="AG652" s="1"/>
      <c r="AH652" s="1"/>
      <c r="AI652" s="1"/>
      <c r="AJ652" s="1"/>
      <c r="AK652" s="1"/>
      <c r="AL652" s="208"/>
    </row>
    <row r="653" ht="12.75" customHeight="1">
      <c r="A653" s="1"/>
      <c r="B653" s="76"/>
      <c r="C653" s="130"/>
      <c r="D653" s="130"/>
      <c r="E653" s="131"/>
      <c r="F653" s="1"/>
      <c r="G653" s="1"/>
      <c r="H653" s="1"/>
      <c r="I653" s="1"/>
      <c r="J653" s="130"/>
      <c r="K653" s="1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30"/>
      <c r="AB653" s="1"/>
      <c r="AC653" s="130"/>
      <c r="AD653" s="1"/>
      <c r="AE653" s="1"/>
      <c r="AF653" s="1"/>
      <c r="AG653" s="1"/>
      <c r="AH653" s="1"/>
      <c r="AI653" s="1"/>
      <c r="AJ653" s="1"/>
      <c r="AK653" s="1"/>
      <c r="AL653" s="208"/>
    </row>
    <row r="654" ht="12.75" customHeight="1">
      <c r="A654" s="1"/>
      <c r="B654" s="76"/>
      <c r="C654" s="130"/>
      <c r="D654" s="130"/>
      <c r="E654" s="131"/>
      <c r="F654" s="1"/>
      <c r="G654" s="1"/>
      <c r="H654" s="1"/>
      <c r="I654" s="1"/>
      <c r="J654" s="130"/>
      <c r="K654" s="1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30"/>
      <c r="AB654" s="1"/>
      <c r="AC654" s="130"/>
      <c r="AD654" s="1"/>
      <c r="AE654" s="1"/>
      <c r="AF654" s="1"/>
      <c r="AG654" s="1"/>
      <c r="AH654" s="1"/>
      <c r="AI654" s="1"/>
      <c r="AJ654" s="1"/>
      <c r="AK654" s="1"/>
      <c r="AL654" s="208"/>
    </row>
    <row r="655" ht="12.75" customHeight="1">
      <c r="A655" s="1"/>
      <c r="B655" s="76"/>
      <c r="C655" s="130"/>
      <c r="D655" s="130"/>
      <c r="E655" s="131"/>
      <c r="F655" s="1"/>
      <c r="G655" s="1"/>
      <c r="H655" s="1"/>
      <c r="I655" s="1"/>
      <c r="J655" s="130"/>
      <c r="K655" s="1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30"/>
      <c r="AB655" s="1"/>
      <c r="AC655" s="130"/>
      <c r="AD655" s="1"/>
      <c r="AE655" s="1"/>
      <c r="AF655" s="1"/>
      <c r="AG655" s="1"/>
      <c r="AH655" s="1"/>
      <c r="AI655" s="1"/>
      <c r="AJ655" s="1"/>
      <c r="AK655" s="1"/>
      <c r="AL655" s="208"/>
    </row>
    <row r="656" ht="12.75" customHeight="1">
      <c r="A656" s="1"/>
      <c r="B656" s="76"/>
      <c r="C656" s="130"/>
      <c r="D656" s="130"/>
      <c r="E656" s="131"/>
      <c r="F656" s="1"/>
      <c r="G656" s="1"/>
      <c r="H656" s="1"/>
      <c r="I656" s="1"/>
      <c r="J656" s="130"/>
      <c r="K656" s="1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30"/>
      <c r="AB656" s="1"/>
      <c r="AC656" s="130"/>
      <c r="AD656" s="1"/>
      <c r="AE656" s="1"/>
      <c r="AF656" s="1"/>
      <c r="AG656" s="1"/>
      <c r="AH656" s="1"/>
      <c r="AI656" s="1"/>
      <c r="AJ656" s="1"/>
      <c r="AK656" s="1"/>
      <c r="AL656" s="208"/>
    </row>
    <row r="657" ht="12.75" customHeight="1">
      <c r="A657" s="1"/>
      <c r="B657" s="76"/>
      <c r="C657" s="130"/>
      <c r="D657" s="130"/>
      <c r="E657" s="131"/>
      <c r="F657" s="1"/>
      <c r="G657" s="1"/>
      <c r="H657" s="1"/>
      <c r="I657" s="1"/>
      <c r="J657" s="130"/>
      <c r="K657" s="1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30"/>
      <c r="AB657" s="1"/>
      <c r="AC657" s="130"/>
      <c r="AD657" s="1"/>
      <c r="AE657" s="1"/>
      <c r="AF657" s="1"/>
      <c r="AG657" s="1"/>
      <c r="AH657" s="1"/>
      <c r="AI657" s="1"/>
      <c r="AJ657" s="1"/>
      <c r="AK657" s="1"/>
      <c r="AL657" s="208"/>
    </row>
    <row r="658" ht="12.75" customHeight="1">
      <c r="A658" s="1"/>
      <c r="B658" s="76"/>
      <c r="C658" s="130"/>
      <c r="D658" s="130"/>
      <c r="E658" s="131"/>
      <c r="F658" s="1"/>
      <c r="G658" s="1"/>
      <c r="H658" s="1"/>
      <c r="I658" s="1"/>
      <c r="J658" s="130"/>
      <c r="K658" s="1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30"/>
      <c r="AB658" s="1"/>
      <c r="AC658" s="130"/>
      <c r="AD658" s="1"/>
      <c r="AE658" s="1"/>
      <c r="AF658" s="1"/>
      <c r="AG658" s="1"/>
      <c r="AH658" s="1"/>
      <c r="AI658" s="1"/>
      <c r="AJ658" s="1"/>
      <c r="AK658" s="1"/>
      <c r="AL658" s="208"/>
    </row>
    <row r="659" ht="12.75" customHeight="1">
      <c r="A659" s="1"/>
      <c r="B659" s="76"/>
      <c r="C659" s="130"/>
      <c r="D659" s="130"/>
      <c r="E659" s="131"/>
      <c r="F659" s="1"/>
      <c r="G659" s="1"/>
      <c r="H659" s="1"/>
      <c r="I659" s="1"/>
      <c r="J659" s="130"/>
      <c r="K659" s="1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30"/>
      <c r="AB659" s="1"/>
      <c r="AC659" s="130"/>
      <c r="AD659" s="1"/>
      <c r="AE659" s="1"/>
      <c r="AF659" s="1"/>
      <c r="AG659" s="1"/>
      <c r="AH659" s="1"/>
      <c r="AI659" s="1"/>
      <c r="AJ659" s="1"/>
      <c r="AK659" s="1"/>
      <c r="AL659" s="208"/>
    </row>
    <row r="660" ht="12.75" customHeight="1">
      <c r="A660" s="1"/>
      <c r="B660" s="76"/>
      <c r="C660" s="130"/>
      <c r="D660" s="130"/>
      <c r="E660" s="131"/>
      <c r="F660" s="1"/>
      <c r="G660" s="1"/>
      <c r="H660" s="1"/>
      <c r="I660" s="1"/>
      <c r="J660" s="130"/>
      <c r="K660" s="1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30"/>
      <c r="AB660" s="1"/>
      <c r="AC660" s="130"/>
      <c r="AD660" s="1"/>
      <c r="AE660" s="1"/>
      <c r="AF660" s="1"/>
      <c r="AG660" s="1"/>
      <c r="AH660" s="1"/>
      <c r="AI660" s="1"/>
      <c r="AJ660" s="1"/>
      <c r="AK660" s="1"/>
      <c r="AL660" s="208"/>
    </row>
    <row r="661" ht="12.75" customHeight="1">
      <c r="A661" s="1"/>
      <c r="B661" s="76"/>
      <c r="C661" s="130"/>
      <c r="D661" s="130"/>
      <c r="E661" s="131"/>
      <c r="F661" s="1"/>
      <c r="G661" s="1"/>
      <c r="H661" s="1"/>
      <c r="I661" s="1"/>
      <c r="J661" s="130"/>
      <c r="K661" s="1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30"/>
      <c r="AB661" s="1"/>
      <c r="AC661" s="130"/>
      <c r="AD661" s="1"/>
      <c r="AE661" s="1"/>
      <c r="AF661" s="1"/>
      <c r="AG661" s="1"/>
      <c r="AH661" s="1"/>
      <c r="AI661" s="1"/>
      <c r="AJ661" s="1"/>
      <c r="AK661" s="1"/>
      <c r="AL661" s="208"/>
    </row>
    <row r="662" ht="12.75" customHeight="1">
      <c r="A662" s="1"/>
      <c r="B662" s="76"/>
      <c r="C662" s="130"/>
      <c r="D662" s="130"/>
      <c r="E662" s="131"/>
      <c r="F662" s="1"/>
      <c r="G662" s="1"/>
      <c r="H662" s="1"/>
      <c r="I662" s="1"/>
      <c r="J662" s="130"/>
      <c r="K662" s="1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30"/>
      <c r="AB662" s="1"/>
      <c r="AC662" s="130"/>
      <c r="AD662" s="1"/>
      <c r="AE662" s="1"/>
      <c r="AF662" s="1"/>
      <c r="AG662" s="1"/>
      <c r="AH662" s="1"/>
      <c r="AI662" s="1"/>
      <c r="AJ662" s="1"/>
      <c r="AK662" s="1"/>
      <c r="AL662" s="208"/>
    </row>
    <row r="663" ht="12.75" customHeight="1">
      <c r="A663" s="1"/>
      <c r="B663" s="76"/>
      <c r="C663" s="130"/>
      <c r="D663" s="130"/>
      <c r="E663" s="131"/>
      <c r="F663" s="1"/>
      <c r="G663" s="1"/>
      <c r="H663" s="1"/>
      <c r="I663" s="1"/>
      <c r="J663" s="130"/>
      <c r="K663" s="1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30"/>
      <c r="AB663" s="1"/>
      <c r="AC663" s="130"/>
      <c r="AD663" s="1"/>
      <c r="AE663" s="1"/>
      <c r="AF663" s="1"/>
      <c r="AG663" s="1"/>
      <c r="AH663" s="1"/>
      <c r="AI663" s="1"/>
      <c r="AJ663" s="1"/>
      <c r="AK663" s="1"/>
      <c r="AL663" s="208"/>
    </row>
    <row r="664" ht="12.75" customHeight="1">
      <c r="A664" s="1"/>
      <c r="B664" s="76"/>
      <c r="C664" s="130"/>
      <c r="D664" s="130"/>
      <c r="E664" s="131"/>
      <c r="F664" s="1"/>
      <c r="G664" s="1"/>
      <c r="H664" s="1"/>
      <c r="I664" s="1"/>
      <c r="J664" s="130"/>
      <c r="K664" s="1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30"/>
      <c r="AB664" s="1"/>
      <c r="AC664" s="130"/>
      <c r="AD664" s="1"/>
      <c r="AE664" s="1"/>
      <c r="AF664" s="1"/>
      <c r="AG664" s="1"/>
      <c r="AH664" s="1"/>
      <c r="AI664" s="1"/>
      <c r="AJ664" s="1"/>
      <c r="AK664" s="1"/>
      <c r="AL664" s="208"/>
    </row>
    <row r="665" ht="12.75" customHeight="1">
      <c r="A665" s="1"/>
      <c r="B665" s="76"/>
      <c r="C665" s="130"/>
      <c r="D665" s="130"/>
      <c r="E665" s="131"/>
      <c r="F665" s="1"/>
      <c r="G665" s="1"/>
      <c r="H665" s="1"/>
      <c r="I665" s="1"/>
      <c r="J665" s="130"/>
      <c r="K665" s="1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30"/>
      <c r="AB665" s="1"/>
      <c r="AC665" s="130"/>
      <c r="AD665" s="1"/>
      <c r="AE665" s="1"/>
      <c r="AF665" s="1"/>
      <c r="AG665" s="1"/>
      <c r="AH665" s="1"/>
      <c r="AI665" s="1"/>
      <c r="AJ665" s="1"/>
      <c r="AK665" s="1"/>
      <c r="AL665" s="208"/>
    </row>
    <row r="666" ht="12.75" customHeight="1">
      <c r="A666" s="1"/>
      <c r="B666" s="76"/>
      <c r="C666" s="130"/>
      <c r="D666" s="130"/>
      <c r="E666" s="131"/>
      <c r="F666" s="1"/>
      <c r="G666" s="1"/>
      <c r="H666" s="1"/>
      <c r="I666" s="1"/>
      <c r="J666" s="130"/>
      <c r="K666" s="1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30"/>
      <c r="AB666" s="1"/>
      <c r="AC666" s="130"/>
      <c r="AD666" s="1"/>
      <c r="AE666" s="1"/>
      <c r="AF666" s="1"/>
      <c r="AG666" s="1"/>
      <c r="AH666" s="1"/>
      <c r="AI666" s="1"/>
      <c r="AJ666" s="1"/>
      <c r="AK666" s="1"/>
      <c r="AL666" s="208"/>
    </row>
    <row r="667" ht="12.75" customHeight="1">
      <c r="A667" s="1"/>
      <c r="B667" s="76"/>
      <c r="C667" s="130"/>
      <c r="D667" s="130"/>
      <c r="E667" s="131"/>
      <c r="F667" s="1"/>
      <c r="G667" s="1"/>
      <c r="H667" s="1"/>
      <c r="I667" s="1"/>
      <c r="J667" s="130"/>
      <c r="K667" s="1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30"/>
      <c r="AB667" s="1"/>
      <c r="AC667" s="130"/>
      <c r="AD667" s="1"/>
      <c r="AE667" s="1"/>
      <c r="AF667" s="1"/>
      <c r="AG667" s="1"/>
      <c r="AH667" s="1"/>
      <c r="AI667" s="1"/>
      <c r="AJ667" s="1"/>
      <c r="AK667" s="1"/>
      <c r="AL667" s="208"/>
    </row>
    <row r="668" ht="12.75" customHeight="1">
      <c r="A668" s="1"/>
      <c r="B668" s="76"/>
      <c r="C668" s="130"/>
      <c r="D668" s="130"/>
      <c r="E668" s="131"/>
      <c r="F668" s="1"/>
      <c r="G668" s="1"/>
      <c r="H668" s="1"/>
      <c r="I668" s="1"/>
      <c r="J668" s="130"/>
      <c r="K668" s="1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30"/>
      <c r="AB668" s="1"/>
      <c r="AC668" s="130"/>
      <c r="AD668" s="1"/>
      <c r="AE668" s="1"/>
      <c r="AF668" s="1"/>
      <c r="AG668" s="1"/>
      <c r="AH668" s="1"/>
      <c r="AI668" s="1"/>
      <c r="AJ668" s="1"/>
      <c r="AK668" s="1"/>
      <c r="AL668" s="208"/>
    </row>
    <row r="669" ht="12.75" customHeight="1">
      <c r="A669" s="1"/>
      <c r="B669" s="76"/>
      <c r="C669" s="130"/>
      <c r="D669" s="130"/>
      <c r="E669" s="131"/>
      <c r="F669" s="1"/>
      <c r="G669" s="1"/>
      <c r="H669" s="1"/>
      <c r="I669" s="1"/>
      <c r="J669" s="130"/>
      <c r="K669" s="1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30"/>
      <c r="AB669" s="1"/>
      <c r="AC669" s="130"/>
      <c r="AD669" s="1"/>
      <c r="AE669" s="1"/>
      <c r="AF669" s="1"/>
      <c r="AG669" s="1"/>
      <c r="AH669" s="1"/>
      <c r="AI669" s="1"/>
      <c r="AJ669" s="1"/>
      <c r="AK669" s="1"/>
      <c r="AL669" s="208"/>
    </row>
    <row r="670" ht="12.75" customHeight="1">
      <c r="A670" s="1"/>
      <c r="B670" s="76"/>
      <c r="C670" s="130"/>
      <c r="D670" s="130"/>
      <c r="E670" s="131"/>
      <c r="F670" s="1"/>
      <c r="G670" s="1"/>
      <c r="H670" s="1"/>
      <c r="I670" s="1"/>
      <c r="J670" s="130"/>
      <c r="K670" s="1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30"/>
      <c r="AB670" s="1"/>
      <c r="AC670" s="130"/>
      <c r="AD670" s="1"/>
      <c r="AE670" s="1"/>
      <c r="AF670" s="1"/>
      <c r="AG670" s="1"/>
      <c r="AH670" s="1"/>
      <c r="AI670" s="1"/>
      <c r="AJ670" s="1"/>
      <c r="AK670" s="1"/>
      <c r="AL670" s="208"/>
    </row>
    <row r="671" ht="12.75" customHeight="1">
      <c r="A671" s="1"/>
      <c r="B671" s="76"/>
      <c r="C671" s="130"/>
      <c r="D671" s="130"/>
      <c r="E671" s="131"/>
      <c r="F671" s="1"/>
      <c r="G671" s="1"/>
      <c r="H671" s="1"/>
      <c r="I671" s="1"/>
      <c r="J671" s="130"/>
      <c r="K671" s="1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30"/>
      <c r="AB671" s="1"/>
      <c r="AC671" s="130"/>
      <c r="AD671" s="1"/>
      <c r="AE671" s="1"/>
      <c r="AF671" s="1"/>
      <c r="AG671" s="1"/>
      <c r="AH671" s="1"/>
      <c r="AI671" s="1"/>
      <c r="AJ671" s="1"/>
      <c r="AK671" s="1"/>
      <c r="AL671" s="208"/>
    </row>
    <row r="672" ht="12.75" customHeight="1">
      <c r="A672" s="1"/>
      <c r="B672" s="76"/>
      <c r="C672" s="130"/>
      <c r="D672" s="130"/>
      <c r="E672" s="131"/>
      <c r="F672" s="1"/>
      <c r="G672" s="1"/>
      <c r="H672" s="1"/>
      <c r="I672" s="1"/>
      <c r="J672" s="130"/>
      <c r="K672" s="1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30"/>
      <c r="AB672" s="1"/>
      <c r="AC672" s="130"/>
      <c r="AD672" s="1"/>
      <c r="AE672" s="1"/>
      <c r="AF672" s="1"/>
      <c r="AG672" s="1"/>
      <c r="AH672" s="1"/>
      <c r="AI672" s="1"/>
      <c r="AJ672" s="1"/>
      <c r="AK672" s="1"/>
      <c r="AL672" s="208"/>
    </row>
    <row r="673" ht="12.75" customHeight="1">
      <c r="A673" s="1"/>
      <c r="B673" s="76"/>
      <c r="C673" s="130"/>
      <c r="D673" s="130"/>
      <c r="E673" s="131"/>
      <c r="F673" s="1"/>
      <c r="G673" s="1"/>
      <c r="H673" s="1"/>
      <c r="I673" s="1"/>
      <c r="J673" s="130"/>
      <c r="K673" s="1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30"/>
      <c r="AB673" s="1"/>
      <c r="AC673" s="130"/>
      <c r="AD673" s="1"/>
      <c r="AE673" s="1"/>
      <c r="AF673" s="1"/>
      <c r="AG673" s="1"/>
      <c r="AH673" s="1"/>
      <c r="AI673" s="1"/>
      <c r="AJ673" s="1"/>
      <c r="AK673" s="1"/>
      <c r="AL673" s="208"/>
    </row>
    <row r="674" ht="12.75" customHeight="1">
      <c r="A674" s="1"/>
      <c r="B674" s="76"/>
      <c r="C674" s="130"/>
      <c r="D674" s="130"/>
      <c r="E674" s="131"/>
      <c r="F674" s="1"/>
      <c r="G674" s="1"/>
      <c r="H674" s="1"/>
      <c r="I674" s="1"/>
      <c r="J674" s="130"/>
      <c r="K674" s="1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30"/>
      <c r="AB674" s="1"/>
      <c r="AC674" s="130"/>
      <c r="AD674" s="1"/>
      <c r="AE674" s="1"/>
      <c r="AF674" s="1"/>
      <c r="AG674" s="1"/>
      <c r="AH674" s="1"/>
      <c r="AI674" s="1"/>
      <c r="AJ674" s="1"/>
      <c r="AK674" s="1"/>
      <c r="AL674" s="208"/>
    </row>
    <row r="675" ht="12.75" customHeight="1">
      <c r="A675" s="1"/>
      <c r="B675" s="76"/>
      <c r="C675" s="130"/>
      <c r="D675" s="130"/>
      <c r="E675" s="131"/>
      <c r="F675" s="1"/>
      <c r="G675" s="1"/>
      <c r="H675" s="1"/>
      <c r="I675" s="1"/>
      <c r="J675" s="130"/>
      <c r="K675" s="1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30"/>
      <c r="AB675" s="1"/>
      <c r="AC675" s="130"/>
      <c r="AD675" s="1"/>
      <c r="AE675" s="1"/>
      <c r="AF675" s="1"/>
      <c r="AG675" s="1"/>
      <c r="AH675" s="1"/>
      <c r="AI675" s="1"/>
      <c r="AJ675" s="1"/>
      <c r="AK675" s="1"/>
      <c r="AL675" s="208"/>
    </row>
    <row r="676" ht="12.75" customHeight="1">
      <c r="A676" s="1"/>
      <c r="B676" s="76"/>
      <c r="C676" s="130"/>
      <c r="D676" s="130"/>
      <c r="E676" s="131"/>
      <c r="F676" s="1"/>
      <c r="G676" s="1"/>
      <c r="H676" s="1"/>
      <c r="I676" s="1"/>
      <c r="J676" s="130"/>
      <c r="K676" s="1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30"/>
      <c r="AB676" s="1"/>
      <c r="AC676" s="130"/>
      <c r="AD676" s="1"/>
      <c r="AE676" s="1"/>
      <c r="AF676" s="1"/>
      <c r="AG676" s="1"/>
      <c r="AH676" s="1"/>
      <c r="AI676" s="1"/>
      <c r="AJ676" s="1"/>
      <c r="AK676" s="1"/>
      <c r="AL676" s="208"/>
    </row>
    <row r="677" ht="12.75" customHeight="1">
      <c r="A677" s="1"/>
      <c r="B677" s="76"/>
      <c r="C677" s="130"/>
      <c r="D677" s="130"/>
      <c r="E677" s="131"/>
      <c r="F677" s="1"/>
      <c r="G677" s="1"/>
      <c r="H677" s="1"/>
      <c r="I677" s="1"/>
      <c r="J677" s="130"/>
      <c r="K677" s="1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30"/>
      <c r="AB677" s="1"/>
      <c r="AC677" s="130"/>
      <c r="AD677" s="1"/>
      <c r="AE677" s="1"/>
      <c r="AF677" s="1"/>
      <c r="AG677" s="1"/>
      <c r="AH677" s="1"/>
      <c r="AI677" s="1"/>
      <c r="AJ677" s="1"/>
      <c r="AK677" s="1"/>
      <c r="AL677" s="208"/>
    </row>
    <row r="678" ht="12.75" customHeight="1">
      <c r="A678" s="1"/>
      <c r="B678" s="76"/>
      <c r="C678" s="130"/>
      <c r="D678" s="130"/>
      <c r="E678" s="131"/>
      <c r="F678" s="1"/>
      <c r="G678" s="1"/>
      <c r="H678" s="1"/>
      <c r="I678" s="1"/>
      <c r="J678" s="130"/>
      <c r="K678" s="1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30"/>
      <c r="AB678" s="1"/>
      <c r="AC678" s="130"/>
      <c r="AD678" s="1"/>
      <c r="AE678" s="1"/>
      <c r="AF678" s="1"/>
      <c r="AG678" s="1"/>
      <c r="AH678" s="1"/>
      <c r="AI678" s="1"/>
      <c r="AJ678" s="1"/>
      <c r="AK678" s="1"/>
      <c r="AL678" s="208"/>
    </row>
    <row r="679" ht="12.75" customHeight="1">
      <c r="A679" s="1"/>
      <c r="B679" s="76"/>
      <c r="C679" s="130"/>
      <c r="D679" s="130"/>
      <c r="E679" s="131"/>
      <c r="F679" s="1"/>
      <c r="G679" s="1"/>
      <c r="H679" s="1"/>
      <c r="I679" s="1"/>
      <c r="J679" s="130"/>
      <c r="K679" s="1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30"/>
      <c r="AB679" s="1"/>
      <c r="AC679" s="130"/>
      <c r="AD679" s="1"/>
      <c r="AE679" s="1"/>
      <c r="AF679" s="1"/>
      <c r="AG679" s="1"/>
      <c r="AH679" s="1"/>
      <c r="AI679" s="1"/>
      <c r="AJ679" s="1"/>
      <c r="AK679" s="1"/>
      <c r="AL679" s="208"/>
    </row>
    <row r="680" ht="12.75" customHeight="1">
      <c r="A680" s="1"/>
      <c r="B680" s="76"/>
      <c r="C680" s="130"/>
      <c r="D680" s="130"/>
      <c r="E680" s="131"/>
      <c r="F680" s="1"/>
      <c r="G680" s="1"/>
      <c r="H680" s="1"/>
      <c r="I680" s="1"/>
      <c r="J680" s="130"/>
      <c r="K680" s="1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30"/>
      <c r="AB680" s="1"/>
      <c r="AC680" s="130"/>
      <c r="AD680" s="1"/>
      <c r="AE680" s="1"/>
      <c r="AF680" s="1"/>
      <c r="AG680" s="1"/>
      <c r="AH680" s="1"/>
      <c r="AI680" s="1"/>
      <c r="AJ680" s="1"/>
      <c r="AK680" s="1"/>
      <c r="AL680" s="208"/>
    </row>
    <row r="681" ht="12.75" customHeight="1">
      <c r="A681" s="1"/>
      <c r="B681" s="76"/>
      <c r="C681" s="130"/>
      <c r="D681" s="130"/>
      <c r="E681" s="131"/>
      <c r="F681" s="1"/>
      <c r="G681" s="1"/>
      <c r="H681" s="1"/>
      <c r="I681" s="1"/>
      <c r="J681" s="130"/>
      <c r="K681" s="1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30"/>
      <c r="AB681" s="1"/>
      <c r="AC681" s="130"/>
      <c r="AD681" s="1"/>
      <c r="AE681" s="1"/>
      <c r="AF681" s="1"/>
      <c r="AG681" s="1"/>
      <c r="AH681" s="1"/>
      <c r="AI681" s="1"/>
      <c r="AJ681" s="1"/>
      <c r="AK681" s="1"/>
      <c r="AL681" s="208"/>
    </row>
    <row r="682" ht="12.75" customHeight="1">
      <c r="A682" s="1"/>
      <c r="B682" s="76"/>
      <c r="C682" s="130"/>
      <c r="D682" s="130"/>
      <c r="E682" s="131"/>
      <c r="F682" s="1"/>
      <c r="G682" s="1"/>
      <c r="H682" s="1"/>
      <c r="I682" s="1"/>
      <c r="J682" s="130"/>
      <c r="K682" s="1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30"/>
      <c r="AB682" s="1"/>
      <c r="AC682" s="130"/>
      <c r="AD682" s="1"/>
      <c r="AE682" s="1"/>
      <c r="AF682" s="1"/>
      <c r="AG682" s="1"/>
      <c r="AH682" s="1"/>
      <c r="AI682" s="1"/>
      <c r="AJ682" s="1"/>
      <c r="AK682" s="1"/>
      <c r="AL682" s="208"/>
    </row>
    <row r="683" ht="12.75" customHeight="1">
      <c r="A683" s="1"/>
      <c r="B683" s="76"/>
      <c r="C683" s="130"/>
      <c r="D683" s="130"/>
      <c r="E683" s="131"/>
      <c r="F683" s="1"/>
      <c r="G683" s="1"/>
      <c r="H683" s="1"/>
      <c r="I683" s="1"/>
      <c r="J683" s="130"/>
      <c r="K683" s="1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30"/>
      <c r="AB683" s="1"/>
      <c r="AC683" s="130"/>
      <c r="AD683" s="1"/>
      <c r="AE683" s="1"/>
      <c r="AF683" s="1"/>
      <c r="AG683" s="1"/>
      <c r="AH683" s="1"/>
      <c r="AI683" s="1"/>
      <c r="AJ683" s="1"/>
      <c r="AK683" s="1"/>
      <c r="AL683" s="208"/>
    </row>
    <row r="684" ht="12.75" customHeight="1">
      <c r="A684" s="1"/>
      <c r="B684" s="76"/>
      <c r="C684" s="130"/>
      <c r="D684" s="130"/>
      <c r="E684" s="131"/>
      <c r="F684" s="1"/>
      <c r="G684" s="1"/>
      <c r="H684" s="1"/>
      <c r="I684" s="1"/>
      <c r="J684" s="130"/>
      <c r="K684" s="1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30"/>
      <c r="AB684" s="1"/>
      <c r="AC684" s="130"/>
      <c r="AD684" s="1"/>
      <c r="AE684" s="1"/>
      <c r="AF684" s="1"/>
      <c r="AG684" s="1"/>
      <c r="AH684" s="1"/>
      <c r="AI684" s="1"/>
      <c r="AJ684" s="1"/>
      <c r="AK684" s="1"/>
      <c r="AL684" s="208"/>
    </row>
    <row r="685" ht="12.75" customHeight="1">
      <c r="A685" s="1"/>
      <c r="B685" s="76"/>
      <c r="C685" s="130"/>
      <c r="D685" s="130"/>
      <c r="E685" s="131"/>
      <c r="F685" s="1"/>
      <c r="G685" s="1"/>
      <c r="H685" s="1"/>
      <c r="I685" s="1"/>
      <c r="J685" s="130"/>
      <c r="K685" s="1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30"/>
      <c r="AB685" s="1"/>
      <c r="AC685" s="130"/>
      <c r="AD685" s="1"/>
      <c r="AE685" s="1"/>
      <c r="AF685" s="1"/>
      <c r="AG685" s="1"/>
      <c r="AH685" s="1"/>
      <c r="AI685" s="1"/>
      <c r="AJ685" s="1"/>
      <c r="AK685" s="1"/>
      <c r="AL685" s="208"/>
    </row>
    <row r="686" ht="12.75" customHeight="1">
      <c r="A686" s="1"/>
      <c r="B686" s="76"/>
      <c r="C686" s="130"/>
      <c r="D686" s="130"/>
      <c r="E686" s="131"/>
      <c r="F686" s="1"/>
      <c r="G686" s="1"/>
      <c r="H686" s="1"/>
      <c r="I686" s="1"/>
      <c r="J686" s="130"/>
      <c r="K686" s="1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30"/>
      <c r="AB686" s="1"/>
      <c r="AC686" s="130"/>
      <c r="AD686" s="1"/>
      <c r="AE686" s="1"/>
      <c r="AF686" s="1"/>
      <c r="AG686" s="1"/>
      <c r="AH686" s="1"/>
      <c r="AI686" s="1"/>
      <c r="AJ686" s="1"/>
      <c r="AK686" s="1"/>
      <c r="AL686" s="208"/>
    </row>
    <row r="687" ht="12.75" customHeight="1">
      <c r="A687" s="1"/>
      <c r="B687" s="76"/>
      <c r="C687" s="130"/>
      <c r="D687" s="130"/>
      <c r="E687" s="131"/>
      <c r="F687" s="1"/>
      <c r="G687" s="1"/>
      <c r="H687" s="1"/>
      <c r="I687" s="1"/>
      <c r="J687" s="130"/>
      <c r="K687" s="1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30"/>
      <c r="AB687" s="1"/>
      <c r="AC687" s="130"/>
      <c r="AD687" s="1"/>
      <c r="AE687" s="1"/>
      <c r="AF687" s="1"/>
      <c r="AG687" s="1"/>
      <c r="AH687" s="1"/>
      <c r="AI687" s="1"/>
      <c r="AJ687" s="1"/>
      <c r="AK687" s="1"/>
      <c r="AL687" s="208"/>
    </row>
    <row r="688" ht="12.75" customHeight="1">
      <c r="A688" s="1"/>
      <c r="B688" s="76"/>
      <c r="C688" s="130"/>
      <c r="D688" s="130"/>
      <c r="E688" s="131"/>
      <c r="F688" s="1"/>
      <c r="G688" s="1"/>
      <c r="H688" s="1"/>
      <c r="I688" s="1"/>
      <c r="J688" s="130"/>
      <c r="K688" s="1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30"/>
      <c r="AB688" s="1"/>
      <c r="AC688" s="130"/>
      <c r="AD688" s="1"/>
      <c r="AE688" s="1"/>
      <c r="AF688" s="1"/>
      <c r="AG688" s="1"/>
      <c r="AH688" s="1"/>
      <c r="AI688" s="1"/>
      <c r="AJ688" s="1"/>
      <c r="AK688" s="1"/>
      <c r="AL688" s="208"/>
    </row>
    <row r="689" ht="12.75" customHeight="1">
      <c r="A689" s="1"/>
      <c r="B689" s="76"/>
      <c r="C689" s="130"/>
      <c r="D689" s="130"/>
      <c r="E689" s="131"/>
      <c r="F689" s="1"/>
      <c r="G689" s="1"/>
      <c r="H689" s="1"/>
      <c r="I689" s="1"/>
      <c r="J689" s="130"/>
      <c r="K689" s="1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30"/>
      <c r="AB689" s="1"/>
      <c r="AC689" s="130"/>
      <c r="AD689" s="1"/>
      <c r="AE689" s="1"/>
      <c r="AF689" s="1"/>
      <c r="AG689" s="1"/>
      <c r="AH689" s="1"/>
      <c r="AI689" s="1"/>
      <c r="AJ689" s="1"/>
      <c r="AK689" s="1"/>
      <c r="AL689" s="208"/>
    </row>
    <row r="690" ht="12.75" customHeight="1">
      <c r="A690" s="1"/>
      <c r="B690" s="76"/>
      <c r="C690" s="130"/>
      <c r="D690" s="130"/>
      <c r="E690" s="131"/>
      <c r="F690" s="1"/>
      <c r="G690" s="1"/>
      <c r="H690" s="1"/>
      <c r="I690" s="1"/>
      <c r="J690" s="130"/>
      <c r="K690" s="1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30"/>
      <c r="AB690" s="1"/>
      <c r="AC690" s="130"/>
      <c r="AD690" s="1"/>
      <c r="AE690" s="1"/>
      <c r="AF690" s="1"/>
      <c r="AG690" s="1"/>
      <c r="AH690" s="1"/>
      <c r="AI690" s="1"/>
      <c r="AJ690" s="1"/>
      <c r="AK690" s="1"/>
      <c r="AL690" s="208"/>
    </row>
    <row r="691" ht="12.75" customHeight="1">
      <c r="A691" s="1"/>
      <c r="B691" s="76"/>
      <c r="C691" s="130"/>
      <c r="D691" s="130"/>
      <c r="E691" s="131"/>
      <c r="F691" s="1"/>
      <c r="G691" s="1"/>
      <c r="H691" s="1"/>
      <c r="I691" s="1"/>
      <c r="J691" s="130"/>
      <c r="K691" s="1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30"/>
      <c r="AB691" s="1"/>
      <c r="AC691" s="130"/>
      <c r="AD691" s="1"/>
      <c r="AE691" s="1"/>
      <c r="AF691" s="1"/>
      <c r="AG691" s="1"/>
      <c r="AH691" s="1"/>
      <c r="AI691" s="1"/>
      <c r="AJ691" s="1"/>
      <c r="AK691" s="1"/>
      <c r="AL691" s="208"/>
    </row>
    <row r="692" ht="12.75" customHeight="1">
      <c r="A692" s="1"/>
      <c r="B692" s="76"/>
      <c r="C692" s="130"/>
      <c r="D692" s="130"/>
      <c r="E692" s="131"/>
      <c r="F692" s="1"/>
      <c r="G692" s="1"/>
      <c r="H692" s="1"/>
      <c r="I692" s="1"/>
      <c r="J692" s="130"/>
      <c r="K692" s="1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30"/>
      <c r="AB692" s="1"/>
      <c r="AC692" s="130"/>
      <c r="AD692" s="1"/>
      <c r="AE692" s="1"/>
      <c r="AF692" s="1"/>
      <c r="AG692" s="1"/>
      <c r="AH692" s="1"/>
      <c r="AI692" s="1"/>
      <c r="AJ692" s="1"/>
      <c r="AK692" s="1"/>
      <c r="AL692" s="208"/>
    </row>
    <row r="693" ht="12.75" customHeight="1">
      <c r="A693" s="1"/>
      <c r="B693" s="76"/>
      <c r="C693" s="130"/>
      <c r="D693" s="130"/>
      <c r="E693" s="131"/>
      <c r="F693" s="1"/>
      <c r="G693" s="1"/>
      <c r="H693" s="1"/>
      <c r="I693" s="1"/>
      <c r="J693" s="130"/>
      <c r="K693" s="1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30"/>
      <c r="AB693" s="1"/>
      <c r="AC693" s="130"/>
      <c r="AD693" s="1"/>
      <c r="AE693" s="1"/>
      <c r="AF693" s="1"/>
      <c r="AG693" s="1"/>
      <c r="AH693" s="1"/>
      <c r="AI693" s="1"/>
      <c r="AJ693" s="1"/>
      <c r="AK693" s="1"/>
      <c r="AL693" s="208"/>
    </row>
    <row r="694" ht="12.75" customHeight="1">
      <c r="A694" s="1"/>
      <c r="B694" s="76"/>
      <c r="C694" s="130"/>
      <c r="D694" s="130"/>
      <c r="E694" s="131"/>
      <c r="F694" s="1"/>
      <c r="G694" s="1"/>
      <c r="H694" s="1"/>
      <c r="I694" s="1"/>
      <c r="J694" s="130"/>
      <c r="K694" s="1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30"/>
      <c r="AB694" s="1"/>
      <c r="AC694" s="130"/>
      <c r="AD694" s="1"/>
      <c r="AE694" s="1"/>
      <c r="AF694" s="1"/>
      <c r="AG694" s="1"/>
      <c r="AH694" s="1"/>
      <c r="AI694" s="1"/>
      <c r="AJ694" s="1"/>
      <c r="AK694" s="1"/>
      <c r="AL694" s="208"/>
    </row>
    <row r="695" ht="12.75" customHeight="1">
      <c r="A695" s="1"/>
      <c r="B695" s="76"/>
      <c r="C695" s="130"/>
      <c r="D695" s="130"/>
      <c r="E695" s="131"/>
      <c r="F695" s="1"/>
      <c r="G695" s="1"/>
      <c r="H695" s="1"/>
      <c r="I695" s="1"/>
      <c r="J695" s="130"/>
      <c r="K695" s="1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30"/>
      <c r="AB695" s="1"/>
      <c r="AC695" s="130"/>
      <c r="AD695" s="1"/>
      <c r="AE695" s="1"/>
      <c r="AF695" s="1"/>
      <c r="AG695" s="1"/>
      <c r="AH695" s="1"/>
      <c r="AI695" s="1"/>
      <c r="AJ695" s="1"/>
      <c r="AK695" s="1"/>
      <c r="AL695" s="208"/>
    </row>
    <row r="696" ht="12.75" customHeight="1">
      <c r="A696" s="1"/>
      <c r="B696" s="76"/>
      <c r="C696" s="130"/>
      <c r="D696" s="130"/>
      <c r="E696" s="131"/>
      <c r="F696" s="1"/>
      <c r="G696" s="1"/>
      <c r="H696" s="1"/>
      <c r="I696" s="1"/>
      <c r="J696" s="130"/>
      <c r="K696" s="1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30"/>
      <c r="AB696" s="1"/>
      <c r="AC696" s="130"/>
      <c r="AD696" s="1"/>
      <c r="AE696" s="1"/>
      <c r="AF696" s="1"/>
      <c r="AG696" s="1"/>
      <c r="AH696" s="1"/>
      <c r="AI696" s="1"/>
      <c r="AJ696" s="1"/>
      <c r="AK696" s="1"/>
      <c r="AL696" s="208"/>
    </row>
    <row r="697" ht="12.75" customHeight="1">
      <c r="A697" s="1"/>
      <c r="B697" s="76"/>
      <c r="C697" s="130"/>
      <c r="D697" s="130"/>
      <c r="E697" s="131"/>
      <c r="F697" s="1"/>
      <c r="G697" s="1"/>
      <c r="H697" s="1"/>
      <c r="I697" s="1"/>
      <c r="J697" s="130"/>
      <c r="K697" s="1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30"/>
      <c r="AB697" s="1"/>
      <c r="AC697" s="130"/>
      <c r="AD697" s="1"/>
      <c r="AE697" s="1"/>
      <c r="AF697" s="1"/>
      <c r="AG697" s="1"/>
      <c r="AH697" s="1"/>
      <c r="AI697" s="1"/>
      <c r="AJ697" s="1"/>
      <c r="AK697" s="1"/>
      <c r="AL697" s="208"/>
    </row>
    <row r="698" ht="12.75" customHeight="1">
      <c r="A698" s="1"/>
      <c r="B698" s="76"/>
      <c r="C698" s="130"/>
      <c r="D698" s="130"/>
      <c r="E698" s="131"/>
      <c r="F698" s="1"/>
      <c r="G698" s="1"/>
      <c r="H698" s="1"/>
      <c r="I698" s="1"/>
      <c r="J698" s="130"/>
      <c r="K698" s="1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30"/>
      <c r="AB698" s="1"/>
      <c r="AC698" s="130"/>
      <c r="AD698" s="1"/>
      <c r="AE698" s="1"/>
      <c r="AF698" s="1"/>
      <c r="AG698" s="1"/>
      <c r="AH698" s="1"/>
      <c r="AI698" s="1"/>
      <c r="AJ698" s="1"/>
      <c r="AK698" s="1"/>
      <c r="AL698" s="208"/>
    </row>
    <row r="699" ht="12.75" customHeight="1">
      <c r="A699" s="1"/>
      <c r="B699" s="76"/>
      <c r="C699" s="130"/>
      <c r="D699" s="130"/>
      <c r="E699" s="131"/>
      <c r="F699" s="1"/>
      <c r="G699" s="1"/>
      <c r="H699" s="1"/>
      <c r="I699" s="1"/>
      <c r="J699" s="130"/>
      <c r="K699" s="1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30"/>
      <c r="AB699" s="1"/>
      <c r="AC699" s="130"/>
      <c r="AD699" s="1"/>
      <c r="AE699" s="1"/>
      <c r="AF699" s="1"/>
      <c r="AG699" s="1"/>
      <c r="AH699" s="1"/>
      <c r="AI699" s="1"/>
      <c r="AJ699" s="1"/>
      <c r="AK699" s="1"/>
      <c r="AL699" s="208"/>
    </row>
    <row r="700" ht="12.75" customHeight="1">
      <c r="A700" s="1"/>
      <c r="B700" s="76"/>
      <c r="C700" s="130"/>
      <c r="D700" s="130"/>
      <c r="E700" s="131"/>
      <c r="F700" s="1"/>
      <c r="G700" s="1"/>
      <c r="H700" s="1"/>
      <c r="I700" s="1"/>
      <c r="J700" s="130"/>
      <c r="K700" s="1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30"/>
      <c r="AB700" s="1"/>
      <c r="AC700" s="130"/>
      <c r="AD700" s="1"/>
      <c r="AE700" s="1"/>
      <c r="AF700" s="1"/>
      <c r="AG700" s="1"/>
      <c r="AH700" s="1"/>
      <c r="AI700" s="1"/>
      <c r="AJ700" s="1"/>
      <c r="AK700" s="1"/>
      <c r="AL700" s="208"/>
    </row>
    <row r="701" ht="12.75" customHeight="1">
      <c r="A701" s="1"/>
      <c r="B701" s="76"/>
      <c r="C701" s="130"/>
      <c r="D701" s="130"/>
      <c r="E701" s="131"/>
      <c r="F701" s="1"/>
      <c r="G701" s="1"/>
      <c r="H701" s="1"/>
      <c r="I701" s="1"/>
      <c r="J701" s="130"/>
      <c r="K701" s="1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30"/>
      <c r="AB701" s="1"/>
      <c r="AC701" s="130"/>
      <c r="AD701" s="1"/>
      <c r="AE701" s="1"/>
      <c r="AF701" s="1"/>
      <c r="AG701" s="1"/>
      <c r="AH701" s="1"/>
      <c r="AI701" s="1"/>
      <c r="AJ701" s="1"/>
      <c r="AK701" s="1"/>
      <c r="AL701" s="208"/>
    </row>
    <row r="702" ht="12.75" customHeight="1">
      <c r="A702" s="1"/>
      <c r="B702" s="76"/>
      <c r="C702" s="130"/>
      <c r="D702" s="130"/>
      <c r="E702" s="131"/>
      <c r="F702" s="1"/>
      <c r="G702" s="1"/>
      <c r="H702" s="1"/>
      <c r="I702" s="1"/>
      <c r="J702" s="130"/>
      <c r="K702" s="1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30"/>
      <c r="AB702" s="1"/>
      <c r="AC702" s="130"/>
      <c r="AD702" s="1"/>
      <c r="AE702" s="1"/>
      <c r="AF702" s="1"/>
      <c r="AG702" s="1"/>
      <c r="AH702" s="1"/>
      <c r="AI702" s="1"/>
      <c r="AJ702" s="1"/>
      <c r="AK702" s="1"/>
      <c r="AL702" s="208"/>
    </row>
    <row r="703" ht="12.75" customHeight="1">
      <c r="A703" s="1"/>
      <c r="B703" s="76"/>
      <c r="C703" s="130"/>
      <c r="D703" s="130"/>
      <c r="E703" s="131"/>
      <c r="F703" s="1"/>
      <c r="G703" s="1"/>
      <c r="H703" s="1"/>
      <c r="I703" s="1"/>
      <c r="J703" s="130"/>
      <c r="K703" s="1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30"/>
      <c r="AB703" s="1"/>
      <c r="AC703" s="130"/>
      <c r="AD703" s="1"/>
      <c r="AE703" s="1"/>
      <c r="AF703" s="1"/>
      <c r="AG703" s="1"/>
      <c r="AH703" s="1"/>
      <c r="AI703" s="1"/>
      <c r="AJ703" s="1"/>
      <c r="AK703" s="1"/>
      <c r="AL703" s="208"/>
    </row>
    <row r="704" ht="12.75" customHeight="1">
      <c r="A704" s="1"/>
      <c r="B704" s="76"/>
      <c r="C704" s="130"/>
      <c r="D704" s="130"/>
      <c r="E704" s="131"/>
      <c r="F704" s="1"/>
      <c r="G704" s="1"/>
      <c r="H704" s="1"/>
      <c r="I704" s="1"/>
      <c r="J704" s="130"/>
      <c r="K704" s="1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30"/>
      <c r="AB704" s="1"/>
      <c r="AC704" s="130"/>
      <c r="AD704" s="1"/>
      <c r="AE704" s="1"/>
      <c r="AF704" s="1"/>
      <c r="AG704" s="1"/>
      <c r="AH704" s="1"/>
      <c r="AI704" s="1"/>
      <c r="AJ704" s="1"/>
      <c r="AK704" s="1"/>
      <c r="AL704" s="208"/>
    </row>
    <row r="705" ht="12.75" customHeight="1">
      <c r="A705" s="1"/>
      <c r="B705" s="76"/>
      <c r="C705" s="130"/>
      <c r="D705" s="130"/>
      <c r="E705" s="131"/>
      <c r="F705" s="1"/>
      <c r="G705" s="1"/>
      <c r="H705" s="1"/>
      <c r="I705" s="1"/>
      <c r="J705" s="130"/>
      <c r="K705" s="1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30"/>
      <c r="AB705" s="1"/>
      <c r="AC705" s="130"/>
      <c r="AD705" s="1"/>
      <c r="AE705" s="1"/>
      <c r="AF705" s="1"/>
      <c r="AG705" s="1"/>
      <c r="AH705" s="1"/>
      <c r="AI705" s="1"/>
      <c r="AJ705" s="1"/>
      <c r="AK705" s="1"/>
      <c r="AL705" s="208"/>
    </row>
    <row r="706" ht="12.75" customHeight="1">
      <c r="A706" s="1"/>
      <c r="B706" s="76"/>
      <c r="C706" s="130"/>
      <c r="D706" s="130"/>
      <c r="E706" s="131"/>
      <c r="F706" s="1"/>
      <c r="G706" s="1"/>
      <c r="H706" s="1"/>
      <c r="I706" s="1"/>
      <c r="J706" s="130"/>
      <c r="K706" s="1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30"/>
      <c r="AB706" s="1"/>
      <c r="AC706" s="130"/>
      <c r="AD706" s="1"/>
      <c r="AE706" s="1"/>
      <c r="AF706" s="1"/>
      <c r="AG706" s="1"/>
      <c r="AH706" s="1"/>
      <c r="AI706" s="1"/>
      <c r="AJ706" s="1"/>
      <c r="AK706" s="1"/>
      <c r="AL706" s="208"/>
    </row>
    <row r="707" ht="12.75" customHeight="1">
      <c r="A707" s="1"/>
      <c r="B707" s="76"/>
      <c r="C707" s="130"/>
      <c r="D707" s="130"/>
      <c r="E707" s="131"/>
      <c r="F707" s="1"/>
      <c r="G707" s="1"/>
      <c r="H707" s="1"/>
      <c r="I707" s="1"/>
      <c r="J707" s="130"/>
      <c r="K707" s="1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30"/>
      <c r="AB707" s="1"/>
      <c r="AC707" s="130"/>
      <c r="AD707" s="1"/>
      <c r="AE707" s="1"/>
      <c r="AF707" s="1"/>
      <c r="AG707" s="1"/>
      <c r="AH707" s="1"/>
      <c r="AI707" s="1"/>
      <c r="AJ707" s="1"/>
      <c r="AK707" s="1"/>
      <c r="AL707" s="208"/>
    </row>
    <row r="708" ht="12.75" customHeight="1">
      <c r="A708" s="1"/>
      <c r="B708" s="76"/>
      <c r="C708" s="130"/>
      <c r="D708" s="130"/>
      <c r="E708" s="131"/>
      <c r="F708" s="1"/>
      <c r="G708" s="1"/>
      <c r="H708" s="1"/>
      <c r="I708" s="1"/>
      <c r="J708" s="130"/>
      <c r="K708" s="1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30"/>
      <c r="AB708" s="1"/>
      <c r="AC708" s="130"/>
      <c r="AD708" s="1"/>
      <c r="AE708" s="1"/>
      <c r="AF708" s="1"/>
      <c r="AG708" s="1"/>
      <c r="AH708" s="1"/>
      <c r="AI708" s="1"/>
      <c r="AJ708" s="1"/>
      <c r="AK708" s="1"/>
      <c r="AL708" s="208"/>
    </row>
    <row r="709" ht="12.75" customHeight="1">
      <c r="A709" s="1"/>
      <c r="B709" s="76"/>
      <c r="C709" s="130"/>
      <c r="D709" s="130"/>
      <c r="E709" s="131"/>
      <c r="F709" s="1"/>
      <c r="G709" s="1"/>
      <c r="H709" s="1"/>
      <c r="I709" s="1"/>
      <c r="J709" s="130"/>
      <c r="K709" s="1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30"/>
      <c r="AB709" s="1"/>
      <c r="AC709" s="130"/>
      <c r="AD709" s="1"/>
      <c r="AE709" s="1"/>
      <c r="AF709" s="1"/>
      <c r="AG709" s="1"/>
      <c r="AH709" s="1"/>
      <c r="AI709" s="1"/>
      <c r="AJ709" s="1"/>
      <c r="AK709" s="1"/>
      <c r="AL709" s="208"/>
    </row>
    <row r="710" ht="12.75" customHeight="1">
      <c r="A710" s="1"/>
      <c r="B710" s="76"/>
      <c r="C710" s="130"/>
      <c r="D710" s="130"/>
      <c r="E710" s="131"/>
      <c r="F710" s="1"/>
      <c r="G710" s="1"/>
      <c r="H710" s="1"/>
      <c r="I710" s="1"/>
      <c r="J710" s="130"/>
      <c r="K710" s="1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30"/>
      <c r="AB710" s="1"/>
      <c r="AC710" s="130"/>
      <c r="AD710" s="1"/>
      <c r="AE710" s="1"/>
      <c r="AF710" s="1"/>
      <c r="AG710" s="1"/>
      <c r="AH710" s="1"/>
      <c r="AI710" s="1"/>
      <c r="AJ710" s="1"/>
      <c r="AK710" s="1"/>
      <c r="AL710" s="208"/>
    </row>
    <row r="711" ht="12.75" customHeight="1">
      <c r="A711" s="1"/>
      <c r="B711" s="76"/>
      <c r="C711" s="130"/>
      <c r="D711" s="130"/>
      <c r="E711" s="131"/>
      <c r="F711" s="1"/>
      <c r="G711" s="1"/>
      <c r="H711" s="1"/>
      <c r="I711" s="1"/>
      <c r="J711" s="130"/>
      <c r="K711" s="1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30"/>
      <c r="AB711" s="1"/>
      <c r="AC711" s="130"/>
      <c r="AD711" s="1"/>
      <c r="AE711" s="1"/>
      <c r="AF711" s="1"/>
      <c r="AG711" s="1"/>
      <c r="AH711" s="1"/>
      <c r="AI711" s="1"/>
      <c r="AJ711" s="1"/>
      <c r="AK711" s="1"/>
      <c r="AL711" s="208"/>
    </row>
    <row r="712" ht="12.75" customHeight="1">
      <c r="A712" s="1"/>
      <c r="B712" s="76"/>
      <c r="C712" s="130"/>
      <c r="D712" s="130"/>
      <c r="E712" s="131"/>
      <c r="F712" s="1"/>
      <c r="G712" s="1"/>
      <c r="H712" s="1"/>
      <c r="I712" s="1"/>
      <c r="J712" s="130"/>
      <c r="K712" s="1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30"/>
      <c r="AB712" s="1"/>
      <c r="AC712" s="130"/>
      <c r="AD712" s="1"/>
      <c r="AE712" s="1"/>
      <c r="AF712" s="1"/>
      <c r="AG712" s="1"/>
      <c r="AH712" s="1"/>
      <c r="AI712" s="1"/>
      <c r="AJ712" s="1"/>
      <c r="AK712" s="1"/>
      <c r="AL712" s="208"/>
    </row>
    <row r="713" ht="12.75" customHeight="1">
      <c r="A713" s="1"/>
      <c r="B713" s="76"/>
      <c r="C713" s="130"/>
      <c r="D713" s="130"/>
      <c r="E713" s="131"/>
      <c r="F713" s="1"/>
      <c r="G713" s="1"/>
      <c r="H713" s="1"/>
      <c r="I713" s="1"/>
      <c r="J713" s="130"/>
      <c r="K713" s="1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30"/>
      <c r="AB713" s="1"/>
      <c r="AC713" s="130"/>
      <c r="AD713" s="1"/>
      <c r="AE713" s="1"/>
      <c r="AF713" s="1"/>
      <c r="AG713" s="1"/>
      <c r="AH713" s="1"/>
      <c r="AI713" s="1"/>
      <c r="AJ713" s="1"/>
      <c r="AK713" s="1"/>
      <c r="AL713" s="208"/>
    </row>
    <row r="714" ht="12.75" customHeight="1">
      <c r="A714" s="1"/>
      <c r="B714" s="76"/>
      <c r="C714" s="130"/>
      <c r="D714" s="130"/>
      <c r="E714" s="131"/>
      <c r="F714" s="1"/>
      <c r="G714" s="1"/>
      <c r="H714" s="1"/>
      <c r="I714" s="1"/>
      <c r="J714" s="130"/>
      <c r="K714" s="1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30"/>
      <c r="AB714" s="1"/>
      <c r="AC714" s="130"/>
      <c r="AD714" s="1"/>
      <c r="AE714" s="1"/>
      <c r="AF714" s="1"/>
      <c r="AG714" s="1"/>
      <c r="AH714" s="1"/>
      <c r="AI714" s="1"/>
      <c r="AJ714" s="1"/>
      <c r="AK714" s="1"/>
      <c r="AL714" s="208"/>
    </row>
    <row r="715" ht="12.75" customHeight="1">
      <c r="A715" s="1"/>
      <c r="B715" s="76"/>
      <c r="C715" s="130"/>
      <c r="D715" s="130"/>
      <c r="E715" s="131"/>
      <c r="F715" s="1"/>
      <c r="G715" s="1"/>
      <c r="H715" s="1"/>
      <c r="I715" s="1"/>
      <c r="J715" s="130"/>
      <c r="K715" s="1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30"/>
      <c r="AB715" s="1"/>
      <c r="AC715" s="130"/>
      <c r="AD715" s="1"/>
      <c r="AE715" s="1"/>
      <c r="AF715" s="1"/>
      <c r="AG715" s="1"/>
      <c r="AH715" s="1"/>
      <c r="AI715" s="1"/>
      <c r="AJ715" s="1"/>
      <c r="AK715" s="1"/>
      <c r="AL715" s="208"/>
    </row>
    <row r="716" ht="12.75" customHeight="1">
      <c r="A716" s="1"/>
      <c r="B716" s="76"/>
      <c r="C716" s="130"/>
      <c r="D716" s="130"/>
      <c r="E716" s="131"/>
      <c r="F716" s="1"/>
      <c r="G716" s="1"/>
      <c r="H716" s="1"/>
      <c r="I716" s="1"/>
      <c r="J716" s="130"/>
      <c r="K716" s="1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30"/>
      <c r="AB716" s="1"/>
      <c r="AC716" s="130"/>
      <c r="AD716" s="1"/>
      <c r="AE716" s="1"/>
      <c r="AF716" s="1"/>
      <c r="AG716" s="1"/>
      <c r="AH716" s="1"/>
      <c r="AI716" s="1"/>
      <c r="AJ716" s="1"/>
      <c r="AK716" s="1"/>
      <c r="AL716" s="208"/>
    </row>
    <row r="717" ht="12.75" customHeight="1">
      <c r="A717" s="1"/>
      <c r="B717" s="76"/>
      <c r="C717" s="130"/>
      <c r="D717" s="130"/>
      <c r="E717" s="131"/>
      <c r="F717" s="1"/>
      <c r="G717" s="1"/>
      <c r="H717" s="1"/>
      <c r="I717" s="1"/>
      <c r="J717" s="130"/>
      <c r="K717" s="1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30"/>
      <c r="AB717" s="1"/>
      <c r="AC717" s="130"/>
      <c r="AD717" s="1"/>
      <c r="AE717" s="1"/>
      <c r="AF717" s="1"/>
      <c r="AG717" s="1"/>
      <c r="AH717" s="1"/>
      <c r="AI717" s="1"/>
      <c r="AJ717" s="1"/>
      <c r="AK717" s="1"/>
      <c r="AL717" s="208"/>
    </row>
    <row r="718" ht="12.75" customHeight="1">
      <c r="A718" s="1"/>
      <c r="B718" s="76"/>
      <c r="C718" s="130"/>
      <c r="D718" s="130"/>
      <c r="E718" s="131"/>
      <c r="F718" s="1"/>
      <c r="G718" s="1"/>
      <c r="H718" s="1"/>
      <c r="I718" s="1"/>
      <c r="J718" s="130"/>
      <c r="K718" s="1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30"/>
      <c r="AB718" s="1"/>
      <c r="AC718" s="130"/>
      <c r="AD718" s="1"/>
      <c r="AE718" s="1"/>
      <c r="AF718" s="1"/>
      <c r="AG718" s="1"/>
      <c r="AH718" s="1"/>
      <c r="AI718" s="1"/>
      <c r="AJ718" s="1"/>
      <c r="AK718" s="1"/>
      <c r="AL718" s="208"/>
    </row>
    <row r="719" ht="12.75" customHeight="1">
      <c r="A719" s="1"/>
      <c r="B719" s="76"/>
      <c r="C719" s="130"/>
      <c r="D719" s="130"/>
      <c r="E719" s="131"/>
      <c r="F719" s="1"/>
      <c r="G719" s="1"/>
      <c r="H719" s="1"/>
      <c r="I719" s="1"/>
      <c r="J719" s="130"/>
      <c r="K719" s="1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30"/>
      <c r="AB719" s="1"/>
      <c r="AC719" s="130"/>
      <c r="AD719" s="1"/>
      <c r="AE719" s="1"/>
      <c r="AF719" s="1"/>
      <c r="AG719" s="1"/>
      <c r="AH719" s="1"/>
      <c r="AI719" s="1"/>
      <c r="AJ719" s="1"/>
      <c r="AK719" s="1"/>
      <c r="AL719" s="208"/>
    </row>
    <row r="720" ht="12.75" customHeight="1">
      <c r="A720" s="1"/>
      <c r="B720" s="76"/>
      <c r="C720" s="130"/>
      <c r="D720" s="130"/>
      <c r="E720" s="131"/>
      <c r="F720" s="1"/>
      <c r="G720" s="1"/>
      <c r="H720" s="1"/>
      <c r="I720" s="1"/>
      <c r="J720" s="130"/>
      <c r="K720" s="1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30"/>
      <c r="AB720" s="1"/>
      <c r="AC720" s="130"/>
      <c r="AD720" s="1"/>
      <c r="AE720" s="1"/>
      <c r="AF720" s="1"/>
      <c r="AG720" s="1"/>
      <c r="AH720" s="1"/>
      <c r="AI720" s="1"/>
      <c r="AJ720" s="1"/>
      <c r="AK720" s="1"/>
      <c r="AL720" s="208"/>
    </row>
    <row r="721" ht="12.75" customHeight="1">
      <c r="A721" s="1"/>
      <c r="B721" s="76"/>
      <c r="C721" s="130"/>
      <c r="D721" s="130"/>
      <c r="E721" s="131"/>
      <c r="F721" s="1"/>
      <c r="G721" s="1"/>
      <c r="H721" s="1"/>
      <c r="I721" s="1"/>
      <c r="J721" s="130"/>
      <c r="K721" s="1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30"/>
      <c r="AB721" s="1"/>
      <c r="AC721" s="130"/>
      <c r="AD721" s="1"/>
      <c r="AE721" s="1"/>
      <c r="AF721" s="1"/>
      <c r="AG721" s="1"/>
      <c r="AH721" s="1"/>
      <c r="AI721" s="1"/>
      <c r="AJ721" s="1"/>
      <c r="AK721" s="1"/>
      <c r="AL721" s="208"/>
    </row>
    <row r="722" ht="12.75" customHeight="1">
      <c r="A722" s="1"/>
      <c r="B722" s="76"/>
      <c r="C722" s="130"/>
      <c r="D722" s="130"/>
      <c r="E722" s="131"/>
      <c r="F722" s="1"/>
      <c r="G722" s="1"/>
      <c r="H722" s="1"/>
      <c r="I722" s="1"/>
      <c r="J722" s="130"/>
      <c r="K722" s="1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30"/>
      <c r="AB722" s="1"/>
      <c r="AC722" s="130"/>
      <c r="AD722" s="1"/>
      <c r="AE722" s="1"/>
      <c r="AF722" s="1"/>
      <c r="AG722" s="1"/>
      <c r="AH722" s="1"/>
      <c r="AI722" s="1"/>
      <c r="AJ722" s="1"/>
      <c r="AK722" s="1"/>
      <c r="AL722" s="208"/>
    </row>
    <row r="723" ht="12.75" customHeight="1">
      <c r="A723" s="1"/>
      <c r="B723" s="76"/>
      <c r="C723" s="130"/>
      <c r="D723" s="130"/>
      <c r="E723" s="131"/>
      <c r="F723" s="1"/>
      <c r="G723" s="1"/>
      <c r="H723" s="1"/>
      <c r="I723" s="1"/>
      <c r="J723" s="130"/>
      <c r="K723" s="1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30"/>
      <c r="AB723" s="1"/>
      <c r="AC723" s="130"/>
      <c r="AD723" s="1"/>
      <c r="AE723" s="1"/>
      <c r="AF723" s="1"/>
      <c r="AG723" s="1"/>
      <c r="AH723" s="1"/>
      <c r="AI723" s="1"/>
      <c r="AJ723" s="1"/>
      <c r="AK723" s="1"/>
      <c r="AL723" s="208"/>
    </row>
    <row r="724" ht="12.75" customHeight="1">
      <c r="A724" s="1"/>
      <c r="B724" s="76"/>
      <c r="C724" s="130"/>
      <c r="D724" s="130"/>
      <c r="E724" s="131"/>
      <c r="F724" s="1"/>
      <c r="G724" s="1"/>
      <c r="H724" s="1"/>
      <c r="I724" s="1"/>
      <c r="J724" s="130"/>
      <c r="K724" s="1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30"/>
      <c r="AB724" s="1"/>
      <c r="AC724" s="130"/>
      <c r="AD724" s="1"/>
      <c r="AE724" s="1"/>
      <c r="AF724" s="1"/>
      <c r="AG724" s="1"/>
      <c r="AH724" s="1"/>
      <c r="AI724" s="1"/>
      <c r="AJ724" s="1"/>
      <c r="AK724" s="1"/>
      <c r="AL724" s="208"/>
    </row>
    <row r="725" ht="12.75" customHeight="1">
      <c r="A725" s="1"/>
      <c r="B725" s="76"/>
      <c r="C725" s="130"/>
      <c r="D725" s="130"/>
      <c r="E725" s="131"/>
      <c r="F725" s="1"/>
      <c r="G725" s="1"/>
      <c r="H725" s="1"/>
      <c r="I725" s="1"/>
      <c r="J725" s="130"/>
      <c r="K725" s="1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30"/>
      <c r="AB725" s="1"/>
      <c r="AC725" s="130"/>
      <c r="AD725" s="1"/>
      <c r="AE725" s="1"/>
      <c r="AF725" s="1"/>
      <c r="AG725" s="1"/>
      <c r="AH725" s="1"/>
      <c r="AI725" s="1"/>
      <c r="AJ725" s="1"/>
      <c r="AK725" s="1"/>
      <c r="AL725" s="208"/>
    </row>
    <row r="726" ht="12.75" customHeight="1">
      <c r="A726" s="1"/>
      <c r="B726" s="76"/>
      <c r="C726" s="130"/>
      <c r="D726" s="130"/>
      <c r="E726" s="131"/>
      <c r="F726" s="1"/>
      <c r="G726" s="1"/>
      <c r="H726" s="1"/>
      <c r="I726" s="1"/>
      <c r="J726" s="130"/>
      <c r="K726" s="1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30"/>
      <c r="AB726" s="1"/>
      <c r="AC726" s="130"/>
      <c r="AD726" s="1"/>
      <c r="AE726" s="1"/>
      <c r="AF726" s="1"/>
      <c r="AG726" s="1"/>
      <c r="AH726" s="1"/>
      <c r="AI726" s="1"/>
      <c r="AJ726" s="1"/>
      <c r="AK726" s="1"/>
      <c r="AL726" s="208"/>
    </row>
    <row r="727" ht="12.75" customHeight="1">
      <c r="A727" s="1"/>
      <c r="B727" s="76"/>
      <c r="C727" s="130"/>
      <c r="D727" s="130"/>
      <c r="E727" s="131"/>
      <c r="F727" s="1"/>
      <c r="G727" s="1"/>
      <c r="H727" s="1"/>
      <c r="I727" s="1"/>
      <c r="J727" s="130"/>
      <c r="K727" s="1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30"/>
      <c r="AB727" s="1"/>
      <c r="AC727" s="130"/>
      <c r="AD727" s="1"/>
      <c r="AE727" s="1"/>
      <c r="AF727" s="1"/>
      <c r="AG727" s="1"/>
      <c r="AH727" s="1"/>
      <c r="AI727" s="1"/>
      <c r="AJ727" s="1"/>
      <c r="AK727" s="1"/>
      <c r="AL727" s="208"/>
    </row>
    <row r="728" ht="12.75" customHeight="1">
      <c r="A728" s="1"/>
      <c r="B728" s="76"/>
      <c r="C728" s="130"/>
      <c r="D728" s="130"/>
      <c r="E728" s="131"/>
      <c r="F728" s="1"/>
      <c r="G728" s="1"/>
      <c r="H728" s="1"/>
      <c r="I728" s="1"/>
      <c r="J728" s="130"/>
      <c r="K728" s="1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30"/>
      <c r="AB728" s="1"/>
      <c r="AC728" s="130"/>
      <c r="AD728" s="1"/>
      <c r="AE728" s="1"/>
      <c r="AF728" s="1"/>
      <c r="AG728" s="1"/>
      <c r="AH728" s="1"/>
      <c r="AI728" s="1"/>
      <c r="AJ728" s="1"/>
      <c r="AK728" s="1"/>
      <c r="AL728" s="208"/>
    </row>
    <row r="729" ht="12.75" customHeight="1">
      <c r="A729" s="1"/>
      <c r="B729" s="76"/>
      <c r="C729" s="130"/>
      <c r="D729" s="130"/>
      <c r="E729" s="131"/>
      <c r="F729" s="1"/>
      <c r="G729" s="1"/>
      <c r="H729" s="1"/>
      <c r="I729" s="1"/>
      <c r="J729" s="130"/>
      <c r="K729" s="1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30"/>
      <c r="AB729" s="1"/>
      <c r="AC729" s="130"/>
      <c r="AD729" s="1"/>
      <c r="AE729" s="1"/>
      <c r="AF729" s="1"/>
      <c r="AG729" s="1"/>
      <c r="AH729" s="1"/>
      <c r="AI729" s="1"/>
      <c r="AJ729" s="1"/>
      <c r="AK729" s="1"/>
      <c r="AL729" s="208"/>
    </row>
    <row r="730" ht="12.75" customHeight="1">
      <c r="A730" s="1"/>
      <c r="B730" s="76"/>
      <c r="C730" s="130"/>
      <c r="D730" s="130"/>
      <c r="E730" s="131"/>
      <c r="F730" s="1"/>
      <c r="G730" s="1"/>
      <c r="H730" s="1"/>
      <c r="I730" s="1"/>
      <c r="J730" s="130"/>
      <c r="K730" s="1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30"/>
      <c r="AB730" s="1"/>
      <c r="AC730" s="130"/>
      <c r="AD730" s="1"/>
      <c r="AE730" s="1"/>
      <c r="AF730" s="1"/>
      <c r="AG730" s="1"/>
      <c r="AH730" s="1"/>
      <c r="AI730" s="1"/>
      <c r="AJ730" s="1"/>
      <c r="AK730" s="1"/>
      <c r="AL730" s="208"/>
    </row>
    <row r="731" ht="12.75" customHeight="1">
      <c r="A731" s="1"/>
      <c r="B731" s="76"/>
      <c r="C731" s="130"/>
      <c r="D731" s="130"/>
      <c r="E731" s="131"/>
      <c r="F731" s="1"/>
      <c r="G731" s="1"/>
      <c r="H731" s="1"/>
      <c r="I731" s="1"/>
      <c r="J731" s="130"/>
      <c r="K731" s="1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30"/>
      <c r="AB731" s="1"/>
      <c r="AC731" s="130"/>
      <c r="AD731" s="1"/>
      <c r="AE731" s="1"/>
      <c r="AF731" s="1"/>
      <c r="AG731" s="1"/>
      <c r="AH731" s="1"/>
      <c r="AI731" s="1"/>
      <c r="AJ731" s="1"/>
      <c r="AK731" s="1"/>
      <c r="AL731" s="208"/>
    </row>
    <row r="732" ht="12.75" customHeight="1">
      <c r="A732" s="1"/>
      <c r="B732" s="76"/>
      <c r="C732" s="130"/>
      <c r="D732" s="130"/>
      <c r="E732" s="131"/>
      <c r="F732" s="1"/>
      <c r="G732" s="1"/>
      <c r="H732" s="1"/>
      <c r="I732" s="1"/>
      <c r="J732" s="130"/>
      <c r="K732" s="1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30"/>
      <c r="AB732" s="1"/>
      <c r="AC732" s="130"/>
      <c r="AD732" s="1"/>
      <c r="AE732" s="1"/>
      <c r="AF732" s="1"/>
      <c r="AG732" s="1"/>
      <c r="AH732" s="1"/>
      <c r="AI732" s="1"/>
      <c r="AJ732" s="1"/>
      <c r="AK732" s="1"/>
      <c r="AL732" s="208"/>
    </row>
    <row r="733" ht="12.75" customHeight="1">
      <c r="A733" s="1"/>
      <c r="B733" s="76"/>
      <c r="C733" s="130"/>
      <c r="D733" s="130"/>
      <c r="E733" s="131"/>
      <c r="F733" s="1"/>
      <c r="G733" s="1"/>
      <c r="H733" s="1"/>
      <c r="I733" s="1"/>
      <c r="J733" s="130"/>
      <c r="K733" s="1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30"/>
      <c r="AB733" s="1"/>
      <c r="AC733" s="130"/>
      <c r="AD733" s="1"/>
      <c r="AE733" s="1"/>
      <c r="AF733" s="1"/>
      <c r="AG733" s="1"/>
      <c r="AH733" s="1"/>
      <c r="AI733" s="1"/>
      <c r="AJ733" s="1"/>
      <c r="AK733" s="1"/>
      <c r="AL733" s="208"/>
    </row>
    <row r="734" ht="12.75" customHeight="1">
      <c r="A734" s="1"/>
      <c r="B734" s="76"/>
      <c r="C734" s="130"/>
      <c r="D734" s="130"/>
      <c r="E734" s="131"/>
      <c r="F734" s="1"/>
      <c r="G734" s="1"/>
      <c r="H734" s="1"/>
      <c r="I734" s="1"/>
      <c r="J734" s="130"/>
      <c r="K734" s="1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30"/>
      <c r="AB734" s="1"/>
      <c r="AC734" s="130"/>
      <c r="AD734" s="1"/>
      <c r="AE734" s="1"/>
      <c r="AF734" s="1"/>
      <c r="AG734" s="1"/>
      <c r="AH734" s="1"/>
      <c r="AI734" s="1"/>
      <c r="AJ734" s="1"/>
      <c r="AK734" s="1"/>
      <c r="AL734" s="208"/>
    </row>
    <row r="735" ht="12.75" customHeight="1">
      <c r="A735" s="1"/>
      <c r="B735" s="76"/>
      <c r="C735" s="130"/>
      <c r="D735" s="130"/>
      <c r="E735" s="131"/>
      <c r="F735" s="1"/>
      <c r="G735" s="1"/>
      <c r="H735" s="1"/>
      <c r="I735" s="1"/>
      <c r="J735" s="130"/>
      <c r="K735" s="1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30"/>
      <c r="AB735" s="1"/>
      <c r="AC735" s="130"/>
      <c r="AD735" s="1"/>
      <c r="AE735" s="1"/>
      <c r="AF735" s="1"/>
      <c r="AG735" s="1"/>
      <c r="AH735" s="1"/>
      <c r="AI735" s="1"/>
      <c r="AJ735" s="1"/>
      <c r="AK735" s="1"/>
      <c r="AL735" s="208"/>
    </row>
    <row r="736" ht="12.75" customHeight="1">
      <c r="A736" s="1"/>
      <c r="B736" s="76"/>
      <c r="C736" s="130"/>
      <c r="D736" s="130"/>
      <c r="E736" s="131"/>
      <c r="F736" s="1"/>
      <c r="G736" s="1"/>
      <c r="H736" s="1"/>
      <c r="I736" s="1"/>
      <c r="J736" s="130"/>
      <c r="K736" s="1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30"/>
      <c r="AB736" s="1"/>
      <c r="AC736" s="130"/>
      <c r="AD736" s="1"/>
      <c r="AE736" s="1"/>
      <c r="AF736" s="1"/>
      <c r="AG736" s="1"/>
      <c r="AH736" s="1"/>
      <c r="AI736" s="1"/>
      <c r="AJ736" s="1"/>
      <c r="AK736" s="1"/>
      <c r="AL736" s="208"/>
    </row>
    <row r="737" ht="12.75" customHeight="1">
      <c r="A737" s="1"/>
      <c r="B737" s="76"/>
      <c r="C737" s="130"/>
      <c r="D737" s="130"/>
      <c r="E737" s="131"/>
      <c r="F737" s="1"/>
      <c r="G737" s="1"/>
      <c r="H737" s="1"/>
      <c r="I737" s="1"/>
      <c r="J737" s="130"/>
      <c r="K737" s="1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30"/>
      <c r="AB737" s="1"/>
      <c r="AC737" s="130"/>
      <c r="AD737" s="1"/>
      <c r="AE737" s="1"/>
      <c r="AF737" s="1"/>
      <c r="AG737" s="1"/>
      <c r="AH737" s="1"/>
      <c r="AI737" s="1"/>
      <c r="AJ737" s="1"/>
      <c r="AK737" s="1"/>
      <c r="AL737" s="208"/>
    </row>
    <row r="738" ht="12.75" customHeight="1">
      <c r="A738" s="1"/>
      <c r="B738" s="76"/>
      <c r="C738" s="130"/>
      <c r="D738" s="130"/>
      <c r="E738" s="131"/>
      <c r="F738" s="1"/>
      <c r="G738" s="1"/>
      <c r="H738" s="1"/>
      <c r="I738" s="1"/>
      <c r="J738" s="130"/>
      <c r="K738" s="1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30"/>
      <c r="AB738" s="1"/>
      <c r="AC738" s="130"/>
      <c r="AD738" s="1"/>
      <c r="AE738" s="1"/>
      <c r="AF738" s="1"/>
      <c r="AG738" s="1"/>
      <c r="AH738" s="1"/>
      <c r="AI738" s="1"/>
      <c r="AJ738" s="1"/>
      <c r="AK738" s="1"/>
      <c r="AL738" s="208"/>
    </row>
    <row r="739" ht="12.75" customHeight="1">
      <c r="A739" s="1"/>
      <c r="B739" s="76"/>
      <c r="C739" s="130"/>
      <c r="D739" s="130"/>
      <c r="E739" s="131"/>
      <c r="F739" s="1"/>
      <c r="G739" s="1"/>
      <c r="H739" s="1"/>
      <c r="I739" s="1"/>
      <c r="J739" s="130"/>
      <c r="K739" s="1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30"/>
      <c r="AB739" s="1"/>
      <c r="AC739" s="130"/>
      <c r="AD739" s="1"/>
      <c r="AE739" s="1"/>
      <c r="AF739" s="1"/>
      <c r="AG739" s="1"/>
      <c r="AH739" s="1"/>
      <c r="AI739" s="1"/>
      <c r="AJ739" s="1"/>
      <c r="AK739" s="1"/>
      <c r="AL739" s="208"/>
    </row>
    <row r="740" ht="12.75" customHeight="1">
      <c r="A740" s="1"/>
      <c r="B740" s="76"/>
      <c r="C740" s="130"/>
      <c r="D740" s="130"/>
      <c r="E740" s="131"/>
      <c r="F740" s="1"/>
      <c r="G740" s="1"/>
      <c r="H740" s="1"/>
      <c r="I740" s="1"/>
      <c r="J740" s="130"/>
      <c r="K740" s="1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30"/>
      <c r="AB740" s="1"/>
      <c r="AC740" s="130"/>
      <c r="AD740" s="1"/>
      <c r="AE740" s="1"/>
      <c r="AF740" s="1"/>
      <c r="AG740" s="1"/>
      <c r="AH740" s="1"/>
      <c r="AI740" s="1"/>
      <c r="AJ740" s="1"/>
      <c r="AK740" s="1"/>
      <c r="AL740" s="208"/>
    </row>
    <row r="741" ht="12.75" customHeight="1">
      <c r="A741" s="1"/>
      <c r="B741" s="76"/>
      <c r="C741" s="130"/>
      <c r="D741" s="130"/>
      <c r="E741" s="131"/>
      <c r="F741" s="1"/>
      <c r="G741" s="1"/>
      <c r="H741" s="1"/>
      <c r="I741" s="1"/>
      <c r="J741" s="130"/>
      <c r="K741" s="1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30"/>
      <c r="AB741" s="1"/>
      <c r="AC741" s="130"/>
      <c r="AD741" s="1"/>
      <c r="AE741" s="1"/>
      <c r="AF741" s="1"/>
      <c r="AG741" s="1"/>
      <c r="AH741" s="1"/>
      <c r="AI741" s="1"/>
      <c r="AJ741" s="1"/>
      <c r="AK741" s="1"/>
      <c r="AL741" s="208"/>
    </row>
    <row r="742" ht="12.75" customHeight="1">
      <c r="A742" s="1"/>
      <c r="B742" s="76"/>
      <c r="C742" s="130"/>
      <c r="D742" s="130"/>
      <c r="E742" s="131"/>
      <c r="F742" s="1"/>
      <c r="G742" s="1"/>
      <c r="H742" s="1"/>
      <c r="I742" s="1"/>
      <c r="J742" s="130"/>
      <c r="K742" s="1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30"/>
      <c r="AB742" s="1"/>
      <c r="AC742" s="130"/>
      <c r="AD742" s="1"/>
      <c r="AE742" s="1"/>
      <c r="AF742" s="1"/>
      <c r="AG742" s="1"/>
      <c r="AH742" s="1"/>
      <c r="AI742" s="1"/>
      <c r="AJ742" s="1"/>
      <c r="AK742" s="1"/>
      <c r="AL742" s="208"/>
    </row>
    <row r="743" ht="12.75" customHeight="1">
      <c r="A743" s="1"/>
      <c r="B743" s="76"/>
      <c r="C743" s="130"/>
      <c r="D743" s="130"/>
      <c r="E743" s="131"/>
      <c r="F743" s="1"/>
      <c r="G743" s="1"/>
      <c r="H743" s="1"/>
      <c r="I743" s="1"/>
      <c r="J743" s="130"/>
      <c r="K743" s="1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30"/>
      <c r="AB743" s="1"/>
      <c r="AC743" s="130"/>
      <c r="AD743" s="1"/>
      <c r="AE743" s="1"/>
      <c r="AF743" s="1"/>
      <c r="AG743" s="1"/>
      <c r="AH743" s="1"/>
      <c r="AI743" s="1"/>
      <c r="AJ743" s="1"/>
      <c r="AK743" s="1"/>
      <c r="AL743" s="208"/>
    </row>
    <row r="744" ht="12.75" customHeight="1">
      <c r="A744" s="1"/>
      <c r="B744" s="76"/>
      <c r="C744" s="130"/>
      <c r="D744" s="130"/>
      <c r="E744" s="131"/>
      <c r="F744" s="1"/>
      <c r="G744" s="1"/>
      <c r="H744" s="1"/>
      <c r="I744" s="1"/>
      <c r="J744" s="130"/>
      <c r="K744" s="1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30"/>
      <c r="AB744" s="1"/>
      <c r="AC744" s="130"/>
      <c r="AD744" s="1"/>
      <c r="AE744" s="1"/>
      <c r="AF744" s="1"/>
      <c r="AG744" s="1"/>
      <c r="AH744" s="1"/>
      <c r="AI744" s="1"/>
      <c r="AJ744" s="1"/>
      <c r="AK744" s="1"/>
      <c r="AL744" s="208"/>
    </row>
    <row r="745" ht="12.75" customHeight="1">
      <c r="A745" s="1"/>
      <c r="B745" s="76"/>
      <c r="C745" s="130"/>
      <c r="D745" s="130"/>
      <c r="E745" s="131"/>
      <c r="F745" s="1"/>
      <c r="G745" s="1"/>
      <c r="H745" s="1"/>
      <c r="I745" s="1"/>
      <c r="J745" s="130"/>
      <c r="K745" s="1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30"/>
      <c r="AB745" s="1"/>
      <c r="AC745" s="130"/>
      <c r="AD745" s="1"/>
      <c r="AE745" s="1"/>
      <c r="AF745" s="1"/>
      <c r="AG745" s="1"/>
      <c r="AH745" s="1"/>
      <c r="AI745" s="1"/>
      <c r="AJ745" s="1"/>
      <c r="AK745" s="1"/>
      <c r="AL745" s="208"/>
    </row>
    <row r="746" ht="12.75" customHeight="1">
      <c r="A746" s="1"/>
      <c r="B746" s="76"/>
      <c r="C746" s="130"/>
      <c r="D746" s="130"/>
      <c r="E746" s="131"/>
      <c r="F746" s="1"/>
      <c r="G746" s="1"/>
      <c r="H746" s="1"/>
      <c r="I746" s="1"/>
      <c r="J746" s="130"/>
      <c r="K746" s="1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30"/>
      <c r="AB746" s="1"/>
      <c r="AC746" s="130"/>
      <c r="AD746" s="1"/>
      <c r="AE746" s="1"/>
      <c r="AF746" s="1"/>
      <c r="AG746" s="1"/>
      <c r="AH746" s="1"/>
      <c r="AI746" s="1"/>
      <c r="AJ746" s="1"/>
      <c r="AK746" s="1"/>
      <c r="AL746" s="208"/>
    </row>
    <row r="747" ht="12.75" customHeight="1">
      <c r="A747" s="1"/>
      <c r="B747" s="76"/>
      <c r="C747" s="130"/>
      <c r="D747" s="130"/>
      <c r="E747" s="131"/>
      <c r="F747" s="1"/>
      <c r="G747" s="1"/>
      <c r="H747" s="1"/>
      <c r="I747" s="1"/>
      <c r="J747" s="130"/>
      <c r="K747" s="1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30"/>
      <c r="AB747" s="1"/>
      <c r="AC747" s="130"/>
      <c r="AD747" s="1"/>
      <c r="AE747" s="1"/>
      <c r="AF747" s="1"/>
      <c r="AG747" s="1"/>
      <c r="AH747" s="1"/>
      <c r="AI747" s="1"/>
      <c r="AJ747" s="1"/>
      <c r="AK747" s="1"/>
      <c r="AL747" s="208"/>
    </row>
    <row r="748" ht="12.75" customHeight="1">
      <c r="A748" s="1"/>
      <c r="B748" s="76"/>
      <c r="C748" s="130"/>
      <c r="D748" s="130"/>
      <c r="E748" s="131"/>
      <c r="F748" s="1"/>
      <c r="G748" s="1"/>
      <c r="H748" s="1"/>
      <c r="I748" s="1"/>
      <c r="J748" s="130"/>
      <c r="K748" s="1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30"/>
      <c r="AB748" s="1"/>
      <c r="AC748" s="130"/>
      <c r="AD748" s="1"/>
      <c r="AE748" s="1"/>
      <c r="AF748" s="1"/>
      <c r="AG748" s="1"/>
      <c r="AH748" s="1"/>
      <c r="AI748" s="1"/>
      <c r="AJ748" s="1"/>
      <c r="AK748" s="1"/>
      <c r="AL748" s="208"/>
    </row>
    <row r="749" ht="12.75" customHeight="1">
      <c r="A749" s="1"/>
      <c r="B749" s="76"/>
      <c r="C749" s="130"/>
      <c r="D749" s="130"/>
      <c r="E749" s="131"/>
      <c r="F749" s="1"/>
      <c r="G749" s="1"/>
      <c r="H749" s="1"/>
      <c r="I749" s="1"/>
      <c r="J749" s="130"/>
      <c r="K749" s="1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30"/>
      <c r="AB749" s="1"/>
      <c r="AC749" s="130"/>
      <c r="AD749" s="1"/>
      <c r="AE749" s="1"/>
      <c r="AF749" s="1"/>
      <c r="AG749" s="1"/>
      <c r="AH749" s="1"/>
      <c r="AI749" s="1"/>
      <c r="AJ749" s="1"/>
      <c r="AK749" s="1"/>
      <c r="AL749" s="208"/>
    </row>
    <row r="750" ht="12.75" customHeight="1">
      <c r="A750" s="1"/>
      <c r="B750" s="76"/>
      <c r="C750" s="130"/>
      <c r="D750" s="130"/>
      <c r="E750" s="131"/>
      <c r="F750" s="1"/>
      <c r="G750" s="1"/>
      <c r="H750" s="1"/>
      <c r="I750" s="1"/>
      <c r="J750" s="130"/>
      <c r="K750" s="1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30"/>
      <c r="AB750" s="1"/>
      <c r="AC750" s="130"/>
      <c r="AD750" s="1"/>
      <c r="AE750" s="1"/>
      <c r="AF750" s="1"/>
      <c r="AG750" s="1"/>
      <c r="AH750" s="1"/>
      <c r="AI750" s="1"/>
      <c r="AJ750" s="1"/>
      <c r="AK750" s="1"/>
      <c r="AL750" s="208"/>
    </row>
    <row r="751" ht="12.75" customHeight="1">
      <c r="A751" s="1"/>
      <c r="B751" s="76"/>
      <c r="C751" s="130"/>
      <c r="D751" s="130"/>
      <c r="E751" s="131"/>
      <c r="F751" s="1"/>
      <c r="G751" s="1"/>
      <c r="H751" s="1"/>
      <c r="I751" s="1"/>
      <c r="J751" s="130"/>
      <c r="K751" s="1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30"/>
      <c r="AB751" s="1"/>
      <c r="AC751" s="130"/>
      <c r="AD751" s="1"/>
      <c r="AE751" s="1"/>
      <c r="AF751" s="1"/>
      <c r="AG751" s="1"/>
      <c r="AH751" s="1"/>
      <c r="AI751" s="1"/>
      <c r="AJ751" s="1"/>
      <c r="AK751" s="1"/>
      <c r="AL751" s="208"/>
    </row>
    <row r="752" ht="12.75" customHeight="1">
      <c r="A752" s="1"/>
      <c r="B752" s="76"/>
      <c r="C752" s="130"/>
      <c r="D752" s="130"/>
      <c r="E752" s="131"/>
      <c r="F752" s="1"/>
      <c r="G752" s="1"/>
      <c r="H752" s="1"/>
      <c r="I752" s="1"/>
      <c r="J752" s="130"/>
      <c r="K752" s="1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30"/>
      <c r="AB752" s="1"/>
      <c r="AC752" s="130"/>
      <c r="AD752" s="1"/>
      <c r="AE752" s="1"/>
      <c r="AF752" s="1"/>
      <c r="AG752" s="1"/>
      <c r="AH752" s="1"/>
      <c r="AI752" s="1"/>
      <c r="AJ752" s="1"/>
      <c r="AK752" s="1"/>
      <c r="AL752" s="208"/>
    </row>
    <row r="753" ht="12.75" customHeight="1">
      <c r="A753" s="1"/>
      <c r="B753" s="76"/>
      <c r="C753" s="130"/>
      <c r="D753" s="130"/>
      <c r="E753" s="131"/>
      <c r="F753" s="1"/>
      <c r="G753" s="1"/>
      <c r="H753" s="1"/>
      <c r="I753" s="1"/>
      <c r="J753" s="130"/>
      <c r="K753" s="1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30"/>
      <c r="AB753" s="1"/>
      <c r="AC753" s="130"/>
      <c r="AD753" s="1"/>
      <c r="AE753" s="1"/>
      <c r="AF753" s="1"/>
      <c r="AG753" s="1"/>
      <c r="AH753" s="1"/>
      <c r="AI753" s="1"/>
      <c r="AJ753" s="1"/>
      <c r="AK753" s="1"/>
      <c r="AL753" s="208"/>
    </row>
    <row r="754" ht="12.75" customHeight="1">
      <c r="A754" s="1"/>
      <c r="B754" s="76"/>
      <c r="C754" s="130"/>
      <c r="D754" s="130"/>
      <c r="E754" s="131"/>
      <c r="F754" s="1"/>
      <c r="G754" s="1"/>
      <c r="H754" s="1"/>
      <c r="I754" s="1"/>
      <c r="J754" s="130"/>
      <c r="K754" s="1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30"/>
      <c r="AB754" s="1"/>
      <c r="AC754" s="130"/>
      <c r="AD754" s="1"/>
      <c r="AE754" s="1"/>
      <c r="AF754" s="1"/>
      <c r="AG754" s="1"/>
      <c r="AH754" s="1"/>
      <c r="AI754" s="1"/>
      <c r="AJ754" s="1"/>
      <c r="AK754" s="1"/>
      <c r="AL754" s="208"/>
    </row>
    <row r="755" ht="12.75" customHeight="1">
      <c r="A755" s="1"/>
      <c r="B755" s="76"/>
      <c r="C755" s="130"/>
      <c r="D755" s="130"/>
      <c r="E755" s="131"/>
      <c r="F755" s="1"/>
      <c r="G755" s="1"/>
      <c r="H755" s="1"/>
      <c r="I755" s="1"/>
      <c r="J755" s="130"/>
      <c r="K755" s="1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30"/>
      <c r="AB755" s="1"/>
      <c r="AC755" s="130"/>
      <c r="AD755" s="1"/>
      <c r="AE755" s="1"/>
      <c r="AF755" s="1"/>
      <c r="AG755" s="1"/>
      <c r="AH755" s="1"/>
      <c r="AI755" s="1"/>
      <c r="AJ755" s="1"/>
      <c r="AK755" s="1"/>
      <c r="AL755" s="208"/>
    </row>
    <row r="756" ht="12.75" customHeight="1">
      <c r="A756" s="1"/>
      <c r="B756" s="76"/>
      <c r="C756" s="130"/>
      <c r="D756" s="130"/>
      <c r="E756" s="131"/>
      <c r="F756" s="1"/>
      <c r="G756" s="1"/>
      <c r="H756" s="1"/>
      <c r="I756" s="1"/>
      <c r="J756" s="130"/>
      <c r="K756" s="1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30"/>
      <c r="AB756" s="1"/>
      <c r="AC756" s="130"/>
      <c r="AD756" s="1"/>
      <c r="AE756" s="1"/>
      <c r="AF756" s="1"/>
      <c r="AG756" s="1"/>
      <c r="AH756" s="1"/>
      <c r="AI756" s="1"/>
      <c r="AJ756" s="1"/>
      <c r="AK756" s="1"/>
      <c r="AL756" s="208"/>
    </row>
    <row r="757" ht="12.75" customHeight="1">
      <c r="A757" s="1"/>
      <c r="B757" s="76"/>
      <c r="C757" s="130"/>
      <c r="D757" s="130"/>
      <c r="E757" s="131"/>
      <c r="F757" s="1"/>
      <c r="G757" s="1"/>
      <c r="H757" s="1"/>
      <c r="I757" s="1"/>
      <c r="J757" s="130"/>
      <c r="K757" s="1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30"/>
      <c r="AB757" s="1"/>
      <c r="AC757" s="130"/>
      <c r="AD757" s="1"/>
      <c r="AE757" s="1"/>
      <c r="AF757" s="1"/>
      <c r="AG757" s="1"/>
      <c r="AH757" s="1"/>
      <c r="AI757" s="1"/>
      <c r="AJ757" s="1"/>
      <c r="AK757" s="1"/>
      <c r="AL757" s="208"/>
    </row>
    <row r="758" ht="12.75" customHeight="1">
      <c r="A758" s="1"/>
      <c r="B758" s="76"/>
      <c r="C758" s="130"/>
      <c r="D758" s="130"/>
      <c r="E758" s="131"/>
      <c r="F758" s="1"/>
      <c r="G758" s="1"/>
      <c r="H758" s="1"/>
      <c r="I758" s="1"/>
      <c r="J758" s="130"/>
      <c r="K758" s="1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30"/>
      <c r="AB758" s="1"/>
      <c r="AC758" s="130"/>
      <c r="AD758" s="1"/>
      <c r="AE758" s="1"/>
      <c r="AF758" s="1"/>
      <c r="AG758" s="1"/>
      <c r="AH758" s="1"/>
      <c r="AI758" s="1"/>
      <c r="AJ758" s="1"/>
      <c r="AK758" s="1"/>
      <c r="AL758" s="208"/>
    </row>
    <row r="759" ht="12.75" customHeight="1">
      <c r="A759" s="1"/>
      <c r="B759" s="76"/>
      <c r="C759" s="130"/>
      <c r="D759" s="130"/>
      <c r="E759" s="131"/>
      <c r="F759" s="1"/>
      <c r="G759" s="1"/>
      <c r="H759" s="1"/>
      <c r="I759" s="1"/>
      <c r="J759" s="130"/>
      <c r="K759" s="1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30"/>
      <c r="AB759" s="1"/>
      <c r="AC759" s="130"/>
      <c r="AD759" s="1"/>
      <c r="AE759" s="1"/>
      <c r="AF759" s="1"/>
      <c r="AG759" s="1"/>
      <c r="AH759" s="1"/>
      <c r="AI759" s="1"/>
      <c r="AJ759" s="1"/>
      <c r="AK759" s="1"/>
      <c r="AL759" s="208"/>
    </row>
    <row r="760" ht="12.75" customHeight="1">
      <c r="A760" s="1"/>
      <c r="B760" s="76"/>
      <c r="C760" s="130"/>
      <c r="D760" s="130"/>
      <c r="E760" s="131"/>
      <c r="F760" s="1"/>
      <c r="G760" s="1"/>
      <c r="H760" s="1"/>
      <c r="I760" s="1"/>
      <c r="J760" s="130"/>
      <c r="K760" s="1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30"/>
      <c r="AB760" s="1"/>
      <c r="AC760" s="130"/>
      <c r="AD760" s="1"/>
      <c r="AE760" s="1"/>
      <c r="AF760" s="1"/>
      <c r="AG760" s="1"/>
      <c r="AH760" s="1"/>
      <c r="AI760" s="1"/>
      <c r="AJ760" s="1"/>
      <c r="AK760" s="1"/>
      <c r="AL760" s="208"/>
    </row>
    <row r="761" ht="12.75" customHeight="1">
      <c r="A761" s="1"/>
      <c r="B761" s="76"/>
      <c r="C761" s="130"/>
      <c r="D761" s="130"/>
      <c r="E761" s="131"/>
      <c r="F761" s="1"/>
      <c r="G761" s="1"/>
      <c r="H761" s="1"/>
      <c r="I761" s="1"/>
      <c r="J761" s="130"/>
      <c r="K761" s="1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30"/>
      <c r="AB761" s="1"/>
      <c r="AC761" s="130"/>
      <c r="AD761" s="1"/>
      <c r="AE761" s="1"/>
      <c r="AF761" s="1"/>
      <c r="AG761" s="1"/>
      <c r="AH761" s="1"/>
      <c r="AI761" s="1"/>
      <c r="AJ761" s="1"/>
      <c r="AK761" s="1"/>
      <c r="AL761" s="208"/>
    </row>
    <row r="762" ht="12.75" customHeight="1">
      <c r="A762" s="1"/>
      <c r="B762" s="76"/>
      <c r="C762" s="130"/>
      <c r="D762" s="130"/>
      <c r="E762" s="131"/>
      <c r="F762" s="1"/>
      <c r="G762" s="1"/>
      <c r="H762" s="1"/>
      <c r="I762" s="1"/>
      <c r="J762" s="130"/>
      <c r="K762" s="1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30"/>
      <c r="AB762" s="1"/>
      <c r="AC762" s="130"/>
      <c r="AD762" s="1"/>
      <c r="AE762" s="1"/>
      <c r="AF762" s="1"/>
      <c r="AG762" s="1"/>
      <c r="AH762" s="1"/>
      <c r="AI762" s="1"/>
      <c r="AJ762" s="1"/>
      <c r="AK762" s="1"/>
      <c r="AL762" s="208"/>
    </row>
    <row r="763" ht="12.75" customHeight="1">
      <c r="A763" s="1"/>
      <c r="B763" s="76"/>
      <c r="C763" s="130"/>
      <c r="D763" s="130"/>
      <c r="E763" s="131"/>
      <c r="F763" s="1"/>
      <c r="G763" s="1"/>
      <c r="H763" s="1"/>
      <c r="I763" s="1"/>
      <c r="J763" s="130"/>
      <c r="K763" s="1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30"/>
      <c r="AB763" s="1"/>
      <c r="AC763" s="130"/>
      <c r="AD763" s="1"/>
      <c r="AE763" s="1"/>
      <c r="AF763" s="1"/>
      <c r="AG763" s="1"/>
      <c r="AH763" s="1"/>
      <c r="AI763" s="1"/>
      <c r="AJ763" s="1"/>
      <c r="AK763" s="1"/>
      <c r="AL763" s="208"/>
    </row>
    <row r="764" ht="12.75" customHeight="1">
      <c r="A764" s="1"/>
      <c r="B764" s="76"/>
      <c r="C764" s="130"/>
      <c r="D764" s="130"/>
      <c r="E764" s="131"/>
      <c r="F764" s="1"/>
      <c r="G764" s="1"/>
      <c r="H764" s="1"/>
      <c r="I764" s="1"/>
      <c r="J764" s="130"/>
      <c r="K764" s="1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30"/>
      <c r="AB764" s="1"/>
      <c r="AC764" s="130"/>
      <c r="AD764" s="1"/>
      <c r="AE764" s="1"/>
      <c r="AF764" s="1"/>
      <c r="AG764" s="1"/>
      <c r="AH764" s="1"/>
      <c r="AI764" s="1"/>
      <c r="AJ764" s="1"/>
      <c r="AK764" s="1"/>
      <c r="AL764" s="208"/>
    </row>
    <row r="765" ht="12.75" customHeight="1">
      <c r="A765" s="1"/>
      <c r="B765" s="76"/>
      <c r="C765" s="130"/>
      <c r="D765" s="130"/>
      <c r="E765" s="131"/>
      <c r="F765" s="1"/>
      <c r="G765" s="1"/>
      <c r="H765" s="1"/>
      <c r="I765" s="1"/>
      <c r="J765" s="130"/>
      <c r="K765" s="1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30"/>
      <c r="AB765" s="1"/>
      <c r="AC765" s="130"/>
      <c r="AD765" s="1"/>
      <c r="AE765" s="1"/>
      <c r="AF765" s="1"/>
      <c r="AG765" s="1"/>
      <c r="AH765" s="1"/>
      <c r="AI765" s="1"/>
      <c r="AJ765" s="1"/>
      <c r="AK765" s="1"/>
      <c r="AL765" s="208"/>
    </row>
    <row r="766" ht="12.75" customHeight="1">
      <c r="A766" s="1"/>
      <c r="B766" s="76"/>
      <c r="C766" s="130"/>
      <c r="D766" s="130"/>
      <c r="E766" s="131"/>
      <c r="F766" s="1"/>
      <c r="G766" s="1"/>
      <c r="H766" s="1"/>
      <c r="I766" s="1"/>
      <c r="J766" s="130"/>
      <c r="K766" s="1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30"/>
      <c r="AB766" s="1"/>
      <c r="AC766" s="130"/>
      <c r="AD766" s="1"/>
      <c r="AE766" s="1"/>
      <c r="AF766" s="1"/>
      <c r="AG766" s="1"/>
      <c r="AH766" s="1"/>
      <c r="AI766" s="1"/>
      <c r="AJ766" s="1"/>
      <c r="AK766" s="1"/>
      <c r="AL766" s="208"/>
    </row>
    <row r="767" ht="12.75" customHeight="1">
      <c r="A767" s="1"/>
      <c r="B767" s="76"/>
      <c r="C767" s="130"/>
      <c r="D767" s="130"/>
      <c r="E767" s="131"/>
      <c r="F767" s="1"/>
      <c r="G767" s="1"/>
      <c r="H767" s="1"/>
      <c r="I767" s="1"/>
      <c r="J767" s="130"/>
      <c r="K767" s="1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30"/>
      <c r="AB767" s="1"/>
      <c r="AC767" s="130"/>
      <c r="AD767" s="1"/>
      <c r="AE767" s="1"/>
      <c r="AF767" s="1"/>
      <c r="AG767" s="1"/>
      <c r="AH767" s="1"/>
      <c r="AI767" s="1"/>
      <c r="AJ767" s="1"/>
      <c r="AK767" s="1"/>
      <c r="AL767" s="208"/>
    </row>
    <row r="768" ht="12.75" customHeight="1">
      <c r="A768" s="1"/>
      <c r="B768" s="76"/>
      <c r="C768" s="130"/>
      <c r="D768" s="130"/>
      <c r="E768" s="131"/>
      <c r="F768" s="1"/>
      <c r="G768" s="1"/>
      <c r="H768" s="1"/>
      <c r="I768" s="1"/>
      <c r="J768" s="130"/>
      <c r="K768" s="1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30"/>
      <c r="AB768" s="1"/>
      <c r="AC768" s="130"/>
      <c r="AD768" s="1"/>
      <c r="AE768" s="1"/>
      <c r="AF768" s="1"/>
      <c r="AG768" s="1"/>
      <c r="AH768" s="1"/>
      <c r="AI768" s="1"/>
      <c r="AJ768" s="1"/>
      <c r="AK768" s="1"/>
      <c r="AL768" s="208"/>
    </row>
    <row r="769" ht="12.75" customHeight="1">
      <c r="A769" s="1"/>
      <c r="B769" s="76"/>
      <c r="C769" s="130"/>
      <c r="D769" s="130"/>
      <c r="E769" s="131"/>
      <c r="F769" s="1"/>
      <c r="G769" s="1"/>
      <c r="H769" s="1"/>
      <c r="I769" s="1"/>
      <c r="J769" s="130"/>
      <c r="K769" s="1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30"/>
      <c r="AB769" s="1"/>
      <c r="AC769" s="130"/>
      <c r="AD769" s="1"/>
      <c r="AE769" s="1"/>
      <c r="AF769" s="1"/>
      <c r="AG769" s="1"/>
      <c r="AH769" s="1"/>
      <c r="AI769" s="1"/>
      <c r="AJ769" s="1"/>
      <c r="AK769" s="1"/>
      <c r="AL769" s="208"/>
    </row>
    <row r="770" ht="12.75" customHeight="1">
      <c r="A770" s="1"/>
      <c r="B770" s="76"/>
      <c r="C770" s="130"/>
      <c r="D770" s="130"/>
      <c r="E770" s="131"/>
      <c r="F770" s="1"/>
      <c r="G770" s="1"/>
      <c r="H770" s="1"/>
      <c r="I770" s="1"/>
      <c r="J770" s="130"/>
      <c r="K770" s="1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30"/>
      <c r="AB770" s="1"/>
      <c r="AC770" s="130"/>
      <c r="AD770" s="1"/>
      <c r="AE770" s="1"/>
      <c r="AF770" s="1"/>
      <c r="AG770" s="1"/>
      <c r="AH770" s="1"/>
      <c r="AI770" s="1"/>
      <c r="AJ770" s="1"/>
      <c r="AK770" s="1"/>
      <c r="AL770" s="208"/>
    </row>
    <row r="771" ht="12.75" customHeight="1">
      <c r="A771" s="1"/>
      <c r="B771" s="76"/>
      <c r="C771" s="130"/>
      <c r="D771" s="130"/>
      <c r="E771" s="131"/>
      <c r="F771" s="1"/>
      <c r="G771" s="1"/>
      <c r="H771" s="1"/>
      <c r="I771" s="1"/>
      <c r="J771" s="130"/>
      <c r="K771" s="1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30"/>
      <c r="AB771" s="1"/>
      <c r="AC771" s="130"/>
      <c r="AD771" s="1"/>
      <c r="AE771" s="1"/>
      <c r="AF771" s="1"/>
      <c r="AG771" s="1"/>
      <c r="AH771" s="1"/>
      <c r="AI771" s="1"/>
      <c r="AJ771" s="1"/>
      <c r="AK771" s="1"/>
      <c r="AL771" s="208"/>
    </row>
    <row r="772" ht="12.75" customHeight="1">
      <c r="A772" s="1"/>
      <c r="B772" s="76"/>
      <c r="C772" s="130"/>
      <c r="D772" s="130"/>
      <c r="E772" s="131"/>
      <c r="F772" s="1"/>
      <c r="G772" s="1"/>
      <c r="H772" s="1"/>
      <c r="I772" s="1"/>
      <c r="J772" s="130"/>
      <c r="K772" s="1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30"/>
      <c r="AB772" s="1"/>
      <c r="AC772" s="130"/>
      <c r="AD772" s="1"/>
      <c r="AE772" s="1"/>
      <c r="AF772" s="1"/>
      <c r="AG772" s="1"/>
      <c r="AH772" s="1"/>
      <c r="AI772" s="1"/>
      <c r="AJ772" s="1"/>
      <c r="AK772" s="1"/>
      <c r="AL772" s="208"/>
    </row>
    <row r="773" ht="12.75" customHeight="1">
      <c r="A773" s="1"/>
      <c r="B773" s="76"/>
      <c r="C773" s="130"/>
      <c r="D773" s="130"/>
      <c r="E773" s="131"/>
      <c r="F773" s="1"/>
      <c r="G773" s="1"/>
      <c r="H773" s="1"/>
      <c r="I773" s="1"/>
      <c r="J773" s="130"/>
      <c r="K773" s="1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30"/>
      <c r="AB773" s="1"/>
      <c r="AC773" s="130"/>
      <c r="AD773" s="1"/>
      <c r="AE773" s="1"/>
      <c r="AF773" s="1"/>
      <c r="AG773" s="1"/>
      <c r="AH773" s="1"/>
      <c r="AI773" s="1"/>
      <c r="AJ773" s="1"/>
      <c r="AK773" s="1"/>
      <c r="AL773" s="208"/>
    </row>
    <row r="774" ht="12.75" customHeight="1">
      <c r="A774" s="1"/>
      <c r="B774" s="76"/>
      <c r="C774" s="130"/>
      <c r="D774" s="130"/>
      <c r="E774" s="131"/>
      <c r="F774" s="1"/>
      <c r="G774" s="1"/>
      <c r="H774" s="1"/>
      <c r="I774" s="1"/>
      <c r="J774" s="130"/>
      <c r="K774" s="1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30"/>
      <c r="AB774" s="1"/>
      <c r="AC774" s="130"/>
      <c r="AD774" s="1"/>
      <c r="AE774" s="1"/>
      <c r="AF774" s="1"/>
      <c r="AG774" s="1"/>
      <c r="AH774" s="1"/>
      <c r="AI774" s="1"/>
      <c r="AJ774" s="1"/>
      <c r="AK774" s="1"/>
      <c r="AL774" s="208"/>
    </row>
    <row r="775" ht="12.75" customHeight="1">
      <c r="A775" s="1"/>
      <c r="B775" s="76"/>
      <c r="C775" s="130"/>
      <c r="D775" s="130"/>
      <c r="E775" s="131"/>
      <c r="F775" s="1"/>
      <c r="G775" s="1"/>
      <c r="H775" s="1"/>
      <c r="I775" s="1"/>
      <c r="J775" s="130"/>
      <c r="K775" s="1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30"/>
      <c r="AB775" s="1"/>
      <c r="AC775" s="130"/>
      <c r="AD775" s="1"/>
      <c r="AE775" s="1"/>
      <c r="AF775" s="1"/>
      <c r="AG775" s="1"/>
      <c r="AH775" s="1"/>
      <c r="AI775" s="1"/>
      <c r="AJ775" s="1"/>
      <c r="AK775" s="1"/>
      <c r="AL775" s="208"/>
    </row>
    <row r="776" ht="12.75" customHeight="1">
      <c r="A776" s="1"/>
      <c r="B776" s="76"/>
      <c r="C776" s="130"/>
      <c r="D776" s="130"/>
      <c r="E776" s="131"/>
      <c r="F776" s="1"/>
      <c r="G776" s="1"/>
      <c r="H776" s="1"/>
      <c r="I776" s="1"/>
      <c r="J776" s="130"/>
      <c r="K776" s="1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30"/>
      <c r="AB776" s="1"/>
      <c r="AC776" s="130"/>
      <c r="AD776" s="1"/>
      <c r="AE776" s="1"/>
      <c r="AF776" s="1"/>
      <c r="AG776" s="1"/>
      <c r="AH776" s="1"/>
      <c r="AI776" s="1"/>
      <c r="AJ776" s="1"/>
      <c r="AK776" s="1"/>
      <c r="AL776" s="208"/>
    </row>
    <row r="777" ht="12.75" customHeight="1">
      <c r="A777" s="1"/>
      <c r="B777" s="76"/>
      <c r="C777" s="130"/>
      <c r="D777" s="130"/>
      <c r="E777" s="131"/>
      <c r="F777" s="1"/>
      <c r="G777" s="1"/>
      <c r="H777" s="1"/>
      <c r="I777" s="1"/>
      <c r="J777" s="130"/>
      <c r="K777" s="1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30"/>
      <c r="AB777" s="1"/>
      <c r="AC777" s="130"/>
      <c r="AD777" s="1"/>
      <c r="AE777" s="1"/>
      <c r="AF777" s="1"/>
      <c r="AG777" s="1"/>
      <c r="AH777" s="1"/>
      <c r="AI777" s="1"/>
      <c r="AJ777" s="1"/>
      <c r="AK777" s="1"/>
      <c r="AL777" s="208"/>
    </row>
    <row r="778" ht="12.75" customHeight="1">
      <c r="A778" s="1"/>
      <c r="B778" s="76"/>
      <c r="C778" s="130"/>
      <c r="D778" s="130"/>
      <c r="E778" s="131"/>
      <c r="F778" s="1"/>
      <c r="G778" s="1"/>
      <c r="H778" s="1"/>
      <c r="I778" s="1"/>
      <c r="J778" s="130"/>
      <c r="K778" s="1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30"/>
      <c r="AB778" s="1"/>
      <c r="AC778" s="130"/>
      <c r="AD778" s="1"/>
      <c r="AE778" s="1"/>
      <c r="AF778" s="1"/>
      <c r="AG778" s="1"/>
      <c r="AH778" s="1"/>
      <c r="AI778" s="1"/>
      <c r="AJ778" s="1"/>
      <c r="AK778" s="1"/>
      <c r="AL778" s="208"/>
    </row>
    <row r="779" ht="12.75" customHeight="1">
      <c r="A779" s="1"/>
      <c r="B779" s="76"/>
      <c r="C779" s="130"/>
      <c r="D779" s="130"/>
      <c r="E779" s="131"/>
      <c r="F779" s="1"/>
      <c r="G779" s="1"/>
      <c r="H779" s="1"/>
      <c r="I779" s="1"/>
      <c r="J779" s="130"/>
      <c r="K779" s="1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30"/>
      <c r="AB779" s="1"/>
      <c r="AC779" s="130"/>
      <c r="AD779" s="1"/>
      <c r="AE779" s="1"/>
      <c r="AF779" s="1"/>
      <c r="AG779" s="1"/>
      <c r="AH779" s="1"/>
      <c r="AI779" s="1"/>
      <c r="AJ779" s="1"/>
      <c r="AK779" s="1"/>
      <c r="AL779" s="208"/>
    </row>
    <row r="780" ht="12.75" customHeight="1">
      <c r="A780" s="1"/>
      <c r="B780" s="76"/>
      <c r="C780" s="130"/>
      <c r="D780" s="130"/>
      <c r="E780" s="131"/>
      <c r="F780" s="1"/>
      <c r="G780" s="1"/>
      <c r="H780" s="1"/>
      <c r="I780" s="1"/>
      <c r="J780" s="130"/>
      <c r="K780" s="1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30"/>
      <c r="AB780" s="1"/>
      <c r="AC780" s="130"/>
      <c r="AD780" s="1"/>
      <c r="AE780" s="1"/>
      <c r="AF780" s="1"/>
      <c r="AG780" s="1"/>
      <c r="AH780" s="1"/>
      <c r="AI780" s="1"/>
      <c r="AJ780" s="1"/>
      <c r="AK780" s="1"/>
      <c r="AL780" s="208"/>
    </row>
    <row r="781" ht="12.75" customHeight="1">
      <c r="A781" s="1"/>
      <c r="B781" s="76"/>
      <c r="C781" s="130"/>
      <c r="D781" s="130"/>
      <c r="E781" s="131"/>
      <c r="F781" s="1"/>
      <c r="G781" s="1"/>
      <c r="H781" s="1"/>
      <c r="I781" s="1"/>
      <c r="J781" s="130"/>
      <c r="K781" s="1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30"/>
      <c r="AB781" s="1"/>
      <c r="AC781" s="130"/>
      <c r="AD781" s="1"/>
      <c r="AE781" s="1"/>
      <c r="AF781" s="1"/>
      <c r="AG781" s="1"/>
      <c r="AH781" s="1"/>
      <c r="AI781" s="1"/>
      <c r="AJ781" s="1"/>
      <c r="AK781" s="1"/>
      <c r="AL781" s="208"/>
    </row>
    <row r="782" ht="12.75" customHeight="1">
      <c r="A782" s="1"/>
      <c r="B782" s="76"/>
      <c r="C782" s="130"/>
      <c r="D782" s="130"/>
      <c r="E782" s="131"/>
      <c r="F782" s="1"/>
      <c r="G782" s="1"/>
      <c r="H782" s="1"/>
      <c r="I782" s="1"/>
      <c r="J782" s="130"/>
      <c r="K782" s="1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30"/>
      <c r="AB782" s="1"/>
      <c r="AC782" s="130"/>
      <c r="AD782" s="1"/>
      <c r="AE782" s="1"/>
      <c r="AF782" s="1"/>
      <c r="AG782" s="1"/>
      <c r="AH782" s="1"/>
      <c r="AI782" s="1"/>
      <c r="AJ782" s="1"/>
      <c r="AK782" s="1"/>
      <c r="AL782" s="208"/>
    </row>
    <row r="783" ht="12.75" customHeight="1">
      <c r="A783" s="1"/>
      <c r="B783" s="76"/>
      <c r="C783" s="130"/>
      <c r="D783" s="130"/>
      <c r="E783" s="131"/>
      <c r="F783" s="1"/>
      <c r="G783" s="1"/>
      <c r="H783" s="1"/>
      <c r="I783" s="1"/>
      <c r="J783" s="130"/>
      <c r="K783" s="1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30"/>
      <c r="AB783" s="1"/>
      <c r="AC783" s="130"/>
      <c r="AD783" s="1"/>
      <c r="AE783" s="1"/>
      <c r="AF783" s="1"/>
      <c r="AG783" s="1"/>
      <c r="AH783" s="1"/>
      <c r="AI783" s="1"/>
      <c r="AJ783" s="1"/>
      <c r="AK783" s="1"/>
      <c r="AL783" s="208"/>
    </row>
    <row r="784" ht="12.75" customHeight="1">
      <c r="A784" s="1"/>
      <c r="B784" s="76"/>
      <c r="C784" s="130"/>
      <c r="D784" s="130"/>
      <c r="E784" s="131"/>
      <c r="F784" s="1"/>
      <c r="G784" s="1"/>
      <c r="H784" s="1"/>
      <c r="I784" s="1"/>
      <c r="J784" s="130"/>
      <c r="K784" s="1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30"/>
      <c r="AB784" s="1"/>
      <c r="AC784" s="130"/>
      <c r="AD784" s="1"/>
      <c r="AE784" s="1"/>
      <c r="AF784" s="1"/>
      <c r="AG784" s="1"/>
      <c r="AH784" s="1"/>
      <c r="AI784" s="1"/>
      <c r="AJ784" s="1"/>
      <c r="AK784" s="1"/>
      <c r="AL784" s="208"/>
    </row>
    <row r="785" ht="12.75" customHeight="1">
      <c r="A785" s="1"/>
      <c r="B785" s="76"/>
      <c r="C785" s="130"/>
      <c r="D785" s="130"/>
      <c r="E785" s="131"/>
      <c r="F785" s="1"/>
      <c r="G785" s="1"/>
      <c r="H785" s="1"/>
      <c r="I785" s="1"/>
      <c r="J785" s="130"/>
      <c r="K785" s="1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30"/>
      <c r="AB785" s="1"/>
      <c r="AC785" s="130"/>
      <c r="AD785" s="1"/>
      <c r="AE785" s="1"/>
      <c r="AF785" s="1"/>
      <c r="AG785" s="1"/>
      <c r="AH785" s="1"/>
      <c r="AI785" s="1"/>
      <c r="AJ785" s="1"/>
      <c r="AK785" s="1"/>
      <c r="AL785" s="208"/>
    </row>
    <row r="786" ht="12.75" customHeight="1">
      <c r="A786" s="1"/>
      <c r="B786" s="76"/>
      <c r="C786" s="130"/>
      <c r="D786" s="130"/>
      <c r="E786" s="131"/>
      <c r="F786" s="1"/>
      <c r="G786" s="1"/>
      <c r="H786" s="1"/>
      <c r="I786" s="1"/>
      <c r="J786" s="130"/>
      <c r="K786" s="1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30"/>
      <c r="AB786" s="1"/>
      <c r="AC786" s="130"/>
      <c r="AD786" s="1"/>
      <c r="AE786" s="1"/>
      <c r="AF786" s="1"/>
      <c r="AG786" s="1"/>
      <c r="AH786" s="1"/>
      <c r="AI786" s="1"/>
      <c r="AJ786" s="1"/>
      <c r="AK786" s="1"/>
      <c r="AL786" s="208"/>
    </row>
    <row r="787" ht="12.75" customHeight="1">
      <c r="A787" s="1"/>
      <c r="B787" s="76"/>
      <c r="C787" s="130"/>
      <c r="D787" s="130"/>
      <c r="E787" s="131"/>
      <c r="F787" s="1"/>
      <c r="G787" s="1"/>
      <c r="H787" s="1"/>
      <c r="I787" s="1"/>
      <c r="J787" s="130"/>
      <c r="K787" s="1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30"/>
      <c r="AB787" s="1"/>
      <c r="AC787" s="130"/>
      <c r="AD787" s="1"/>
      <c r="AE787" s="1"/>
      <c r="AF787" s="1"/>
      <c r="AG787" s="1"/>
      <c r="AH787" s="1"/>
      <c r="AI787" s="1"/>
      <c r="AJ787" s="1"/>
      <c r="AK787" s="1"/>
      <c r="AL787" s="208"/>
    </row>
    <row r="788" ht="12.75" customHeight="1">
      <c r="A788" s="1"/>
      <c r="B788" s="76"/>
      <c r="C788" s="130"/>
      <c r="D788" s="130"/>
      <c r="E788" s="131"/>
      <c r="F788" s="1"/>
      <c r="G788" s="1"/>
      <c r="H788" s="1"/>
      <c r="I788" s="1"/>
      <c r="J788" s="130"/>
      <c r="K788" s="1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30"/>
      <c r="AB788" s="1"/>
      <c r="AC788" s="130"/>
      <c r="AD788" s="1"/>
      <c r="AE788" s="1"/>
      <c r="AF788" s="1"/>
      <c r="AG788" s="1"/>
      <c r="AH788" s="1"/>
      <c r="AI788" s="1"/>
      <c r="AJ788" s="1"/>
      <c r="AK788" s="1"/>
      <c r="AL788" s="208"/>
    </row>
    <row r="789" ht="12.75" customHeight="1">
      <c r="A789" s="1"/>
      <c r="B789" s="76"/>
      <c r="C789" s="130"/>
      <c r="D789" s="130"/>
      <c r="E789" s="131"/>
      <c r="F789" s="1"/>
      <c r="G789" s="1"/>
      <c r="H789" s="1"/>
      <c r="I789" s="1"/>
      <c r="J789" s="130"/>
      <c r="K789" s="1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30"/>
      <c r="AB789" s="1"/>
      <c r="AC789" s="130"/>
      <c r="AD789" s="1"/>
      <c r="AE789" s="1"/>
      <c r="AF789" s="1"/>
      <c r="AG789" s="1"/>
      <c r="AH789" s="1"/>
      <c r="AI789" s="1"/>
      <c r="AJ789" s="1"/>
      <c r="AK789" s="1"/>
      <c r="AL789" s="208"/>
    </row>
    <row r="790" ht="12.75" customHeight="1">
      <c r="A790" s="1"/>
      <c r="B790" s="76"/>
      <c r="C790" s="130"/>
      <c r="D790" s="130"/>
      <c r="E790" s="131"/>
      <c r="F790" s="1"/>
      <c r="G790" s="1"/>
      <c r="H790" s="1"/>
      <c r="I790" s="1"/>
      <c r="J790" s="130"/>
      <c r="K790" s="1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30"/>
      <c r="AB790" s="1"/>
      <c r="AC790" s="130"/>
      <c r="AD790" s="1"/>
      <c r="AE790" s="1"/>
      <c r="AF790" s="1"/>
      <c r="AG790" s="1"/>
      <c r="AH790" s="1"/>
      <c r="AI790" s="1"/>
      <c r="AJ790" s="1"/>
      <c r="AK790" s="1"/>
      <c r="AL790" s="208"/>
    </row>
    <row r="791" ht="12.75" customHeight="1">
      <c r="A791" s="1"/>
      <c r="B791" s="76"/>
      <c r="C791" s="130"/>
      <c r="D791" s="130"/>
      <c r="E791" s="131"/>
      <c r="F791" s="1"/>
      <c r="G791" s="1"/>
      <c r="H791" s="1"/>
      <c r="I791" s="1"/>
      <c r="J791" s="130"/>
      <c r="K791" s="1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30"/>
      <c r="AB791" s="1"/>
      <c r="AC791" s="130"/>
      <c r="AD791" s="1"/>
      <c r="AE791" s="1"/>
      <c r="AF791" s="1"/>
      <c r="AG791" s="1"/>
      <c r="AH791" s="1"/>
      <c r="AI791" s="1"/>
      <c r="AJ791" s="1"/>
      <c r="AK791" s="1"/>
      <c r="AL791" s="208"/>
    </row>
    <row r="792" ht="12.75" customHeight="1">
      <c r="A792" s="1"/>
      <c r="B792" s="76"/>
      <c r="C792" s="130"/>
      <c r="D792" s="130"/>
      <c r="E792" s="131"/>
      <c r="F792" s="1"/>
      <c r="G792" s="1"/>
      <c r="H792" s="1"/>
      <c r="I792" s="1"/>
      <c r="J792" s="130"/>
      <c r="K792" s="1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30"/>
      <c r="AB792" s="1"/>
      <c r="AC792" s="130"/>
      <c r="AD792" s="1"/>
      <c r="AE792" s="1"/>
      <c r="AF792" s="1"/>
      <c r="AG792" s="1"/>
      <c r="AH792" s="1"/>
      <c r="AI792" s="1"/>
      <c r="AJ792" s="1"/>
      <c r="AK792" s="1"/>
      <c r="AL792" s="208"/>
    </row>
    <row r="793" ht="12.75" customHeight="1">
      <c r="A793" s="1"/>
      <c r="B793" s="76"/>
      <c r="C793" s="130"/>
      <c r="D793" s="130"/>
      <c r="E793" s="131"/>
      <c r="F793" s="1"/>
      <c r="G793" s="1"/>
      <c r="H793" s="1"/>
      <c r="I793" s="1"/>
      <c r="J793" s="130"/>
      <c r="K793" s="1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30"/>
      <c r="AB793" s="1"/>
      <c r="AC793" s="130"/>
      <c r="AD793" s="1"/>
      <c r="AE793" s="1"/>
      <c r="AF793" s="1"/>
      <c r="AG793" s="1"/>
      <c r="AH793" s="1"/>
      <c r="AI793" s="1"/>
      <c r="AJ793" s="1"/>
      <c r="AK793" s="1"/>
      <c r="AL793" s="208"/>
    </row>
    <row r="794" ht="12.75" customHeight="1">
      <c r="A794" s="1"/>
      <c r="B794" s="76"/>
      <c r="C794" s="130"/>
      <c r="D794" s="130"/>
      <c r="E794" s="131"/>
      <c r="F794" s="1"/>
      <c r="G794" s="1"/>
      <c r="H794" s="1"/>
      <c r="I794" s="1"/>
      <c r="J794" s="130"/>
      <c r="K794" s="1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30"/>
      <c r="AB794" s="1"/>
      <c r="AC794" s="130"/>
      <c r="AD794" s="1"/>
      <c r="AE794" s="1"/>
      <c r="AF794" s="1"/>
      <c r="AG794" s="1"/>
      <c r="AH794" s="1"/>
      <c r="AI794" s="1"/>
      <c r="AJ794" s="1"/>
      <c r="AK794" s="1"/>
      <c r="AL794" s="208"/>
    </row>
    <row r="795" ht="12.75" customHeight="1">
      <c r="A795" s="1"/>
      <c r="B795" s="76"/>
      <c r="C795" s="130"/>
      <c r="D795" s="130"/>
      <c r="E795" s="131"/>
      <c r="F795" s="1"/>
      <c r="G795" s="1"/>
      <c r="H795" s="1"/>
      <c r="I795" s="1"/>
      <c r="J795" s="130"/>
      <c r="K795" s="1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30"/>
      <c r="AB795" s="1"/>
      <c r="AC795" s="130"/>
      <c r="AD795" s="1"/>
      <c r="AE795" s="1"/>
      <c r="AF795" s="1"/>
      <c r="AG795" s="1"/>
      <c r="AH795" s="1"/>
      <c r="AI795" s="1"/>
      <c r="AJ795" s="1"/>
      <c r="AK795" s="1"/>
      <c r="AL795" s="208"/>
    </row>
    <row r="796" ht="12.75" customHeight="1">
      <c r="A796" s="1"/>
      <c r="B796" s="76"/>
      <c r="C796" s="130"/>
      <c r="D796" s="130"/>
      <c r="E796" s="131"/>
      <c r="F796" s="1"/>
      <c r="G796" s="1"/>
      <c r="H796" s="1"/>
      <c r="I796" s="1"/>
      <c r="J796" s="130"/>
      <c r="K796" s="1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30"/>
      <c r="AB796" s="1"/>
      <c r="AC796" s="130"/>
      <c r="AD796" s="1"/>
      <c r="AE796" s="1"/>
      <c r="AF796" s="1"/>
      <c r="AG796" s="1"/>
      <c r="AH796" s="1"/>
      <c r="AI796" s="1"/>
      <c r="AJ796" s="1"/>
      <c r="AK796" s="1"/>
      <c r="AL796" s="208"/>
    </row>
    <row r="797" ht="12.75" customHeight="1">
      <c r="A797" s="1"/>
      <c r="B797" s="76"/>
      <c r="C797" s="130"/>
      <c r="D797" s="130"/>
      <c r="E797" s="131"/>
      <c r="F797" s="1"/>
      <c r="G797" s="1"/>
      <c r="H797" s="1"/>
      <c r="I797" s="1"/>
      <c r="J797" s="130"/>
      <c r="K797" s="1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30"/>
      <c r="AB797" s="1"/>
      <c r="AC797" s="130"/>
      <c r="AD797" s="1"/>
      <c r="AE797" s="1"/>
      <c r="AF797" s="1"/>
      <c r="AG797" s="1"/>
      <c r="AH797" s="1"/>
      <c r="AI797" s="1"/>
      <c r="AJ797" s="1"/>
      <c r="AK797" s="1"/>
      <c r="AL797" s="208"/>
    </row>
    <row r="798" ht="12.75" customHeight="1">
      <c r="A798" s="1"/>
      <c r="B798" s="76"/>
      <c r="C798" s="130"/>
      <c r="D798" s="130"/>
      <c r="E798" s="131"/>
      <c r="F798" s="1"/>
      <c r="G798" s="1"/>
      <c r="H798" s="1"/>
      <c r="I798" s="1"/>
      <c r="J798" s="130"/>
      <c r="K798" s="1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30"/>
      <c r="AB798" s="1"/>
      <c r="AC798" s="130"/>
      <c r="AD798" s="1"/>
      <c r="AE798" s="1"/>
      <c r="AF798" s="1"/>
      <c r="AG798" s="1"/>
      <c r="AH798" s="1"/>
      <c r="AI798" s="1"/>
      <c r="AJ798" s="1"/>
      <c r="AK798" s="1"/>
      <c r="AL798" s="208"/>
    </row>
    <row r="799" ht="12.75" customHeight="1">
      <c r="A799" s="1"/>
      <c r="B799" s="76"/>
      <c r="C799" s="130"/>
      <c r="D799" s="130"/>
      <c r="E799" s="131"/>
      <c r="F799" s="1"/>
      <c r="G799" s="1"/>
      <c r="H799" s="1"/>
      <c r="I799" s="1"/>
      <c r="J799" s="130"/>
      <c r="K799" s="1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30"/>
      <c r="AB799" s="1"/>
      <c r="AC799" s="130"/>
      <c r="AD799" s="1"/>
      <c r="AE799" s="1"/>
      <c r="AF799" s="1"/>
      <c r="AG799" s="1"/>
      <c r="AH799" s="1"/>
      <c r="AI799" s="1"/>
      <c r="AJ799" s="1"/>
      <c r="AK799" s="1"/>
      <c r="AL799" s="208"/>
    </row>
    <row r="800" ht="12.75" customHeight="1">
      <c r="A800" s="1"/>
      <c r="B800" s="76"/>
      <c r="C800" s="130"/>
      <c r="D800" s="130"/>
      <c r="E800" s="131"/>
      <c r="F800" s="1"/>
      <c r="G800" s="1"/>
      <c r="H800" s="1"/>
      <c r="I800" s="1"/>
      <c r="J800" s="130"/>
      <c r="K800" s="1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30"/>
      <c r="AB800" s="1"/>
      <c r="AC800" s="130"/>
      <c r="AD800" s="1"/>
      <c r="AE800" s="1"/>
      <c r="AF800" s="1"/>
      <c r="AG800" s="1"/>
      <c r="AH800" s="1"/>
      <c r="AI800" s="1"/>
      <c r="AJ800" s="1"/>
      <c r="AK800" s="1"/>
      <c r="AL800" s="208"/>
    </row>
    <row r="801" ht="12.75" customHeight="1">
      <c r="A801" s="1"/>
      <c r="B801" s="76"/>
      <c r="C801" s="130"/>
      <c r="D801" s="130"/>
      <c r="E801" s="131"/>
      <c r="F801" s="1"/>
      <c r="G801" s="1"/>
      <c r="H801" s="1"/>
      <c r="I801" s="1"/>
      <c r="J801" s="130"/>
      <c r="K801" s="1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30"/>
      <c r="AB801" s="1"/>
      <c r="AC801" s="130"/>
      <c r="AD801" s="1"/>
      <c r="AE801" s="1"/>
      <c r="AF801" s="1"/>
      <c r="AG801" s="1"/>
      <c r="AH801" s="1"/>
      <c r="AI801" s="1"/>
      <c r="AJ801" s="1"/>
      <c r="AK801" s="1"/>
      <c r="AL801" s="208"/>
    </row>
    <row r="802" ht="12.75" customHeight="1">
      <c r="A802" s="1"/>
      <c r="B802" s="76"/>
      <c r="C802" s="130"/>
      <c r="D802" s="130"/>
      <c r="E802" s="131"/>
      <c r="F802" s="1"/>
      <c r="G802" s="1"/>
      <c r="H802" s="1"/>
      <c r="I802" s="1"/>
      <c r="J802" s="130"/>
      <c r="K802" s="1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30"/>
      <c r="AB802" s="1"/>
      <c r="AC802" s="130"/>
      <c r="AD802" s="1"/>
      <c r="AE802" s="1"/>
      <c r="AF802" s="1"/>
      <c r="AG802" s="1"/>
      <c r="AH802" s="1"/>
      <c r="AI802" s="1"/>
      <c r="AJ802" s="1"/>
      <c r="AK802" s="1"/>
      <c r="AL802" s="208"/>
    </row>
    <row r="803" ht="12.75" customHeight="1">
      <c r="A803" s="1"/>
      <c r="B803" s="76"/>
      <c r="C803" s="130"/>
      <c r="D803" s="130"/>
      <c r="E803" s="131"/>
      <c r="F803" s="1"/>
      <c r="G803" s="1"/>
      <c r="H803" s="1"/>
      <c r="I803" s="1"/>
      <c r="J803" s="130"/>
      <c r="K803" s="1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30"/>
      <c r="AB803" s="1"/>
      <c r="AC803" s="130"/>
      <c r="AD803" s="1"/>
      <c r="AE803" s="1"/>
      <c r="AF803" s="1"/>
      <c r="AG803" s="1"/>
      <c r="AH803" s="1"/>
      <c r="AI803" s="1"/>
      <c r="AJ803" s="1"/>
      <c r="AK803" s="1"/>
      <c r="AL803" s="208"/>
    </row>
    <row r="804" ht="12.75" customHeight="1">
      <c r="A804" s="1"/>
      <c r="B804" s="76"/>
      <c r="C804" s="130"/>
      <c r="D804" s="130"/>
      <c r="E804" s="131"/>
      <c r="F804" s="1"/>
      <c r="G804" s="1"/>
      <c r="H804" s="1"/>
      <c r="I804" s="1"/>
      <c r="J804" s="130"/>
      <c r="K804" s="1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30"/>
      <c r="AB804" s="1"/>
      <c r="AC804" s="130"/>
      <c r="AD804" s="1"/>
      <c r="AE804" s="1"/>
      <c r="AF804" s="1"/>
      <c r="AG804" s="1"/>
      <c r="AH804" s="1"/>
      <c r="AI804" s="1"/>
      <c r="AJ804" s="1"/>
      <c r="AK804" s="1"/>
      <c r="AL804" s="208"/>
    </row>
    <row r="805" ht="12.75" customHeight="1">
      <c r="A805" s="1"/>
      <c r="B805" s="76"/>
      <c r="C805" s="130"/>
      <c r="D805" s="130"/>
      <c r="E805" s="131"/>
      <c r="F805" s="1"/>
      <c r="G805" s="1"/>
      <c r="H805" s="1"/>
      <c r="I805" s="1"/>
      <c r="J805" s="130"/>
      <c r="K805" s="1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30"/>
      <c r="AB805" s="1"/>
      <c r="AC805" s="130"/>
      <c r="AD805" s="1"/>
      <c r="AE805" s="1"/>
      <c r="AF805" s="1"/>
      <c r="AG805" s="1"/>
      <c r="AH805" s="1"/>
      <c r="AI805" s="1"/>
      <c r="AJ805" s="1"/>
      <c r="AK805" s="1"/>
      <c r="AL805" s="208"/>
    </row>
    <row r="806" ht="12.75" customHeight="1">
      <c r="A806" s="1"/>
      <c r="B806" s="76"/>
      <c r="C806" s="130"/>
      <c r="D806" s="130"/>
      <c r="E806" s="131"/>
      <c r="F806" s="1"/>
      <c r="G806" s="1"/>
      <c r="H806" s="1"/>
      <c r="I806" s="1"/>
      <c r="J806" s="130"/>
      <c r="K806" s="1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30"/>
      <c r="AB806" s="1"/>
      <c r="AC806" s="130"/>
      <c r="AD806" s="1"/>
      <c r="AE806" s="1"/>
      <c r="AF806" s="1"/>
      <c r="AG806" s="1"/>
      <c r="AH806" s="1"/>
      <c r="AI806" s="1"/>
      <c r="AJ806" s="1"/>
      <c r="AK806" s="1"/>
      <c r="AL806" s="208"/>
    </row>
    <row r="807" ht="12.75" customHeight="1">
      <c r="A807" s="1"/>
      <c r="B807" s="76"/>
      <c r="C807" s="130"/>
      <c r="D807" s="130"/>
      <c r="E807" s="131"/>
      <c r="F807" s="1"/>
      <c r="G807" s="1"/>
      <c r="H807" s="1"/>
      <c r="I807" s="1"/>
      <c r="J807" s="130"/>
      <c r="K807" s="1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30"/>
      <c r="AB807" s="1"/>
      <c r="AC807" s="130"/>
      <c r="AD807" s="1"/>
      <c r="AE807" s="1"/>
      <c r="AF807" s="1"/>
      <c r="AG807" s="1"/>
      <c r="AH807" s="1"/>
      <c r="AI807" s="1"/>
      <c r="AJ807" s="1"/>
      <c r="AK807" s="1"/>
      <c r="AL807" s="208"/>
    </row>
    <row r="808" ht="12.75" customHeight="1">
      <c r="A808" s="1"/>
      <c r="B808" s="76"/>
      <c r="C808" s="130"/>
      <c r="D808" s="130"/>
      <c r="E808" s="131"/>
      <c r="F808" s="1"/>
      <c r="G808" s="1"/>
      <c r="H808" s="1"/>
      <c r="I808" s="1"/>
      <c r="J808" s="130"/>
      <c r="K808" s="1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30"/>
      <c r="AB808" s="1"/>
      <c r="AC808" s="130"/>
      <c r="AD808" s="1"/>
      <c r="AE808" s="1"/>
      <c r="AF808" s="1"/>
      <c r="AG808" s="1"/>
      <c r="AH808" s="1"/>
      <c r="AI808" s="1"/>
      <c r="AJ808" s="1"/>
      <c r="AK808" s="1"/>
      <c r="AL808" s="208"/>
    </row>
    <row r="809" ht="12.75" customHeight="1">
      <c r="A809" s="1"/>
      <c r="B809" s="76"/>
      <c r="C809" s="130"/>
      <c r="D809" s="130"/>
      <c r="E809" s="131"/>
      <c r="F809" s="1"/>
      <c r="G809" s="1"/>
      <c r="H809" s="1"/>
      <c r="I809" s="1"/>
      <c r="J809" s="130"/>
      <c r="K809" s="1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30"/>
      <c r="AB809" s="1"/>
      <c r="AC809" s="130"/>
      <c r="AD809" s="1"/>
      <c r="AE809" s="1"/>
      <c r="AF809" s="1"/>
      <c r="AG809" s="1"/>
      <c r="AH809" s="1"/>
      <c r="AI809" s="1"/>
      <c r="AJ809" s="1"/>
      <c r="AK809" s="1"/>
      <c r="AL809" s="208"/>
    </row>
    <row r="810" ht="12.75" customHeight="1">
      <c r="A810" s="1"/>
      <c r="B810" s="76"/>
      <c r="C810" s="130"/>
      <c r="D810" s="130"/>
      <c r="E810" s="131"/>
      <c r="F810" s="1"/>
      <c r="G810" s="1"/>
      <c r="H810" s="1"/>
      <c r="I810" s="1"/>
      <c r="J810" s="130"/>
      <c r="K810" s="1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30"/>
      <c r="AB810" s="1"/>
      <c r="AC810" s="130"/>
      <c r="AD810" s="1"/>
      <c r="AE810" s="1"/>
      <c r="AF810" s="1"/>
      <c r="AG810" s="1"/>
      <c r="AH810" s="1"/>
      <c r="AI810" s="1"/>
      <c r="AJ810" s="1"/>
      <c r="AK810" s="1"/>
      <c r="AL810" s="208"/>
    </row>
    <row r="811" ht="12.75" customHeight="1">
      <c r="A811" s="1"/>
      <c r="B811" s="76"/>
      <c r="C811" s="130"/>
      <c r="D811" s="130"/>
      <c r="E811" s="131"/>
      <c r="F811" s="1"/>
      <c r="G811" s="1"/>
      <c r="H811" s="1"/>
      <c r="I811" s="1"/>
      <c r="J811" s="130"/>
      <c r="K811" s="1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30"/>
      <c r="AB811" s="1"/>
      <c r="AC811" s="130"/>
      <c r="AD811" s="1"/>
      <c r="AE811" s="1"/>
      <c r="AF811" s="1"/>
      <c r="AG811" s="1"/>
      <c r="AH811" s="1"/>
      <c r="AI811" s="1"/>
      <c r="AJ811" s="1"/>
      <c r="AK811" s="1"/>
      <c r="AL811" s="208"/>
    </row>
    <row r="812" ht="12.75" customHeight="1">
      <c r="A812" s="1"/>
      <c r="B812" s="76"/>
      <c r="C812" s="130"/>
      <c r="D812" s="130"/>
      <c r="E812" s="131"/>
      <c r="F812" s="1"/>
      <c r="G812" s="1"/>
      <c r="H812" s="1"/>
      <c r="I812" s="1"/>
      <c r="J812" s="130"/>
      <c r="K812" s="1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30"/>
      <c r="AB812" s="1"/>
      <c r="AC812" s="130"/>
      <c r="AD812" s="1"/>
      <c r="AE812" s="1"/>
      <c r="AF812" s="1"/>
      <c r="AG812" s="1"/>
      <c r="AH812" s="1"/>
      <c r="AI812" s="1"/>
      <c r="AJ812" s="1"/>
      <c r="AK812" s="1"/>
      <c r="AL812" s="208"/>
    </row>
    <row r="813" ht="12.75" customHeight="1">
      <c r="A813" s="1"/>
      <c r="B813" s="76"/>
      <c r="C813" s="130"/>
      <c r="D813" s="130"/>
      <c r="E813" s="131"/>
      <c r="F813" s="1"/>
      <c r="G813" s="1"/>
      <c r="H813" s="1"/>
      <c r="I813" s="1"/>
      <c r="J813" s="130"/>
      <c r="K813" s="1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30"/>
      <c r="AB813" s="1"/>
      <c r="AC813" s="130"/>
      <c r="AD813" s="1"/>
      <c r="AE813" s="1"/>
      <c r="AF813" s="1"/>
      <c r="AG813" s="1"/>
      <c r="AH813" s="1"/>
      <c r="AI813" s="1"/>
      <c r="AJ813" s="1"/>
      <c r="AK813" s="1"/>
      <c r="AL813" s="208"/>
    </row>
    <row r="814" ht="12.75" customHeight="1">
      <c r="A814" s="1"/>
      <c r="B814" s="76"/>
      <c r="C814" s="130"/>
      <c r="D814" s="130"/>
      <c r="E814" s="131"/>
      <c r="F814" s="1"/>
      <c r="G814" s="1"/>
      <c r="H814" s="1"/>
      <c r="I814" s="1"/>
      <c r="J814" s="130"/>
      <c r="K814" s="1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30"/>
      <c r="AB814" s="1"/>
      <c r="AC814" s="130"/>
      <c r="AD814" s="1"/>
      <c r="AE814" s="1"/>
      <c r="AF814" s="1"/>
      <c r="AG814" s="1"/>
      <c r="AH814" s="1"/>
      <c r="AI814" s="1"/>
      <c r="AJ814" s="1"/>
      <c r="AK814" s="1"/>
      <c r="AL814" s="208"/>
    </row>
    <row r="815" ht="12.75" customHeight="1">
      <c r="A815" s="1"/>
      <c r="B815" s="76"/>
      <c r="C815" s="130"/>
      <c r="D815" s="130"/>
      <c r="E815" s="131"/>
      <c r="F815" s="1"/>
      <c r="G815" s="1"/>
      <c r="H815" s="1"/>
      <c r="I815" s="1"/>
      <c r="J815" s="130"/>
      <c r="K815" s="1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30"/>
      <c r="AB815" s="1"/>
      <c r="AC815" s="130"/>
      <c r="AD815" s="1"/>
      <c r="AE815" s="1"/>
      <c r="AF815" s="1"/>
      <c r="AG815" s="1"/>
      <c r="AH815" s="1"/>
      <c r="AI815" s="1"/>
      <c r="AJ815" s="1"/>
      <c r="AK815" s="1"/>
      <c r="AL815" s="208"/>
    </row>
    <row r="816" ht="12.75" customHeight="1">
      <c r="A816" s="1"/>
      <c r="B816" s="76"/>
      <c r="C816" s="130"/>
      <c r="D816" s="130"/>
      <c r="E816" s="131"/>
      <c r="F816" s="1"/>
      <c r="G816" s="1"/>
      <c r="H816" s="1"/>
      <c r="I816" s="1"/>
      <c r="J816" s="130"/>
      <c r="K816" s="1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30"/>
      <c r="AB816" s="1"/>
      <c r="AC816" s="130"/>
      <c r="AD816" s="1"/>
      <c r="AE816" s="1"/>
      <c r="AF816" s="1"/>
      <c r="AG816" s="1"/>
      <c r="AH816" s="1"/>
      <c r="AI816" s="1"/>
      <c r="AJ816" s="1"/>
      <c r="AK816" s="1"/>
      <c r="AL816" s="208"/>
    </row>
    <row r="817" ht="12.75" customHeight="1">
      <c r="A817" s="1"/>
      <c r="B817" s="76"/>
      <c r="C817" s="130"/>
      <c r="D817" s="130"/>
      <c r="E817" s="131"/>
      <c r="F817" s="1"/>
      <c r="G817" s="1"/>
      <c r="H817" s="1"/>
      <c r="I817" s="1"/>
      <c r="J817" s="130"/>
      <c r="K817" s="1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30"/>
      <c r="AB817" s="1"/>
      <c r="AC817" s="130"/>
      <c r="AD817" s="1"/>
      <c r="AE817" s="1"/>
      <c r="AF817" s="1"/>
      <c r="AG817" s="1"/>
      <c r="AH817" s="1"/>
      <c r="AI817" s="1"/>
      <c r="AJ817" s="1"/>
      <c r="AK817" s="1"/>
      <c r="AL817" s="208"/>
    </row>
    <row r="818" ht="12.75" customHeight="1">
      <c r="A818" s="1"/>
      <c r="B818" s="76"/>
      <c r="C818" s="130"/>
      <c r="D818" s="130"/>
      <c r="E818" s="131"/>
      <c r="F818" s="1"/>
      <c r="G818" s="1"/>
      <c r="H818" s="1"/>
      <c r="I818" s="1"/>
      <c r="J818" s="130"/>
      <c r="K818" s="1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30"/>
      <c r="AB818" s="1"/>
      <c r="AC818" s="130"/>
      <c r="AD818" s="1"/>
      <c r="AE818" s="1"/>
      <c r="AF818" s="1"/>
      <c r="AG818" s="1"/>
      <c r="AH818" s="1"/>
      <c r="AI818" s="1"/>
      <c r="AJ818" s="1"/>
      <c r="AK818" s="1"/>
      <c r="AL818" s="208"/>
    </row>
    <row r="819" ht="12.75" customHeight="1">
      <c r="A819" s="1"/>
      <c r="B819" s="76"/>
      <c r="C819" s="130"/>
      <c r="D819" s="130"/>
      <c r="E819" s="131"/>
      <c r="F819" s="1"/>
      <c r="G819" s="1"/>
      <c r="H819" s="1"/>
      <c r="I819" s="1"/>
      <c r="J819" s="130"/>
      <c r="K819" s="1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30"/>
      <c r="AB819" s="1"/>
      <c r="AC819" s="130"/>
      <c r="AD819" s="1"/>
      <c r="AE819" s="1"/>
      <c r="AF819" s="1"/>
      <c r="AG819" s="1"/>
      <c r="AH819" s="1"/>
      <c r="AI819" s="1"/>
      <c r="AJ819" s="1"/>
      <c r="AK819" s="1"/>
      <c r="AL819" s="208"/>
    </row>
    <row r="820" ht="12.75" customHeight="1">
      <c r="A820" s="1"/>
      <c r="B820" s="76"/>
      <c r="C820" s="130"/>
      <c r="D820" s="130"/>
      <c r="E820" s="131"/>
      <c r="F820" s="1"/>
      <c r="G820" s="1"/>
      <c r="H820" s="1"/>
      <c r="I820" s="1"/>
      <c r="J820" s="130"/>
      <c r="K820" s="1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30"/>
      <c r="AB820" s="1"/>
      <c r="AC820" s="130"/>
      <c r="AD820" s="1"/>
      <c r="AE820" s="1"/>
      <c r="AF820" s="1"/>
      <c r="AG820" s="1"/>
      <c r="AH820" s="1"/>
      <c r="AI820" s="1"/>
      <c r="AJ820" s="1"/>
      <c r="AK820" s="1"/>
      <c r="AL820" s="208"/>
    </row>
    <row r="821" ht="12.75" customHeight="1">
      <c r="A821" s="1"/>
      <c r="B821" s="76"/>
      <c r="C821" s="130"/>
      <c r="D821" s="130"/>
      <c r="E821" s="131"/>
      <c r="F821" s="1"/>
      <c r="G821" s="1"/>
      <c r="H821" s="1"/>
      <c r="I821" s="1"/>
      <c r="J821" s="130"/>
      <c r="K821" s="1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30"/>
      <c r="AB821" s="1"/>
      <c r="AC821" s="130"/>
      <c r="AD821" s="1"/>
      <c r="AE821" s="1"/>
      <c r="AF821" s="1"/>
      <c r="AG821" s="1"/>
      <c r="AH821" s="1"/>
      <c r="AI821" s="1"/>
      <c r="AJ821" s="1"/>
      <c r="AK821" s="1"/>
      <c r="AL821" s="208"/>
    </row>
    <row r="822" ht="12.75" customHeight="1">
      <c r="A822" s="1"/>
      <c r="B822" s="76"/>
      <c r="C822" s="130"/>
      <c r="D822" s="130"/>
      <c r="E822" s="131"/>
      <c r="F822" s="1"/>
      <c r="G822" s="1"/>
      <c r="H822" s="1"/>
      <c r="I822" s="1"/>
      <c r="J822" s="130"/>
      <c r="K822" s="1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30"/>
      <c r="AB822" s="1"/>
      <c r="AC822" s="130"/>
      <c r="AD822" s="1"/>
      <c r="AE822" s="1"/>
      <c r="AF822" s="1"/>
      <c r="AG822" s="1"/>
      <c r="AH822" s="1"/>
      <c r="AI822" s="1"/>
      <c r="AJ822" s="1"/>
      <c r="AK822" s="1"/>
      <c r="AL822" s="208"/>
    </row>
    <row r="823" ht="12.75" customHeight="1">
      <c r="A823" s="1"/>
      <c r="B823" s="76"/>
      <c r="C823" s="130"/>
      <c r="D823" s="130"/>
      <c r="E823" s="131"/>
      <c r="F823" s="1"/>
      <c r="G823" s="1"/>
      <c r="H823" s="1"/>
      <c r="I823" s="1"/>
      <c r="J823" s="130"/>
      <c r="K823" s="1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30"/>
      <c r="AB823" s="1"/>
      <c r="AC823" s="130"/>
      <c r="AD823" s="1"/>
      <c r="AE823" s="1"/>
      <c r="AF823" s="1"/>
      <c r="AG823" s="1"/>
      <c r="AH823" s="1"/>
      <c r="AI823" s="1"/>
      <c r="AJ823" s="1"/>
      <c r="AK823" s="1"/>
      <c r="AL823" s="208"/>
    </row>
    <row r="824" ht="12.75" customHeight="1">
      <c r="A824" s="1"/>
      <c r="B824" s="76"/>
      <c r="C824" s="130"/>
      <c r="D824" s="130"/>
      <c r="E824" s="131"/>
      <c r="F824" s="1"/>
      <c r="G824" s="1"/>
      <c r="H824" s="1"/>
      <c r="I824" s="1"/>
      <c r="J824" s="130"/>
      <c r="K824" s="1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30"/>
      <c r="AB824" s="1"/>
      <c r="AC824" s="130"/>
      <c r="AD824" s="1"/>
      <c r="AE824" s="1"/>
      <c r="AF824" s="1"/>
      <c r="AG824" s="1"/>
      <c r="AH824" s="1"/>
      <c r="AI824" s="1"/>
      <c r="AJ824" s="1"/>
      <c r="AK824" s="1"/>
      <c r="AL824" s="208"/>
    </row>
    <row r="825" ht="12.75" customHeight="1">
      <c r="A825" s="1"/>
      <c r="B825" s="76"/>
      <c r="C825" s="130"/>
      <c r="D825" s="130"/>
      <c r="E825" s="131"/>
      <c r="F825" s="1"/>
      <c r="G825" s="1"/>
      <c r="H825" s="1"/>
      <c r="I825" s="1"/>
      <c r="J825" s="130"/>
      <c r="K825" s="1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30"/>
      <c r="AB825" s="1"/>
      <c r="AC825" s="130"/>
      <c r="AD825" s="1"/>
      <c r="AE825" s="1"/>
      <c r="AF825" s="1"/>
      <c r="AG825" s="1"/>
      <c r="AH825" s="1"/>
      <c r="AI825" s="1"/>
      <c r="AJ825" s="1"/>
      <c r="AK825" s="1"/>
      <c r="AL825" s="208"/>
    </row>
    <row r="826" ht="12.75" customHeight="1">
      <c r="A826" s="1"/>
      <c r="B826" s="76"/>
      <c r="C826" s="130"/>
      <c r="D826" s="130"/>
      <c r="E826" s="131"/>
      <c r="F826" s="1"/>
      <c r="G826" s="1"/>
      <c r="H826" s="1"/>
      <c r="I826" s="1"/>
      <c r="J826" s="130"/>
      <c r="K826" s="1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30"/>
      <c r="AB826" s="1"/>
      <c r="AC826" s="130"/>
      <c r="AD826" s="1"/>
      <c r="AE826" s="1"/>
      <c r="AF826" s="1"/>
      <c r="AG826" s="1"/>
      <c r="AH826" s="1"/>
      <c r="AI826" s="1"/>
      <c r="AJ826" s="1"/>
      <c r="AK826" s="1"/>
      <c r="AL826" s="208"/>
    </row>
    <row r="827" ht="12.75" customHeight="1">
      <c r="A827" s="1"/>
      <c r="B827" s="76"/>
      <c r="C827" s="130"/>
      <c r="D827" s="130"/>
      <c r="E827" s="131"/>
      <c r="F827" s="1"/>
      <c r="G827" s="1"/>
      <c r="H827" s="1"/>
      <c r="I827" s="1"/>
      <c r="J827" s="130"/>
      <c r="K827" s="1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30"/>
      <c r="AB827" s="1"/>
      <c r="AC827" s="130"/>
      <c r="AD827" s="1"/>
      <c r="AE827" s="1"/>
      <c r="AF827" s="1"/>
      <c r="AG827" s="1"/>
      <c r="AH827" s="1"/>
      <c r="AI827" s="1"/>
      <c r="AJ827" s="1"/>
      <c r="AK827" s="1"/>
      <c r="AL827" s="208"/>
    </row>
    <row r="828" ht="12.75" customHeight="1">
      <c r="A828" s="1"/>
      <c r="B828" s="76"/>
      <c r="C828" s="130"/>
      <c r="D828" s="130"/>
      <c r="E828" s="131"/>
      <c r="F828" s="1"/>
      <c r="G828" s="1"/>
      <c r="H828" s="1"/>
      <c r="I828" s="1"/>
      <c r="J828" s="130"/>
      <c r="K828" s="1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30"/>
      <c r="AB828" s="1"/>
      <c r="AC828" s="130"/>
      <c r="AD828" s="1"/>
      <c r="AE828" s="1"/>
      <c r="AF828" s="1"/>
      <c r="AG828" s="1"/>
      <c r="AH828" s="1"/>
      <c r="AI828" s="1"/>
      <c r="AJ828" s="1"/>
      <c r="AK828" s="1"/>
      <c r="AL828" s="208"/>
    </row>
    <row r="829" ht="12.75" customHeight="1">
      <c r="A829" s="1"/>
      <c r="B829" s="76"/>
      <c r="C829" s="130"/>
      <c r="D829" s="130"/>
      <c r="E829" s="131"/>
      <c r="F829" s="1"/>
      <c r="G829" s="1"/>
      <c r="H829" s="1"/>
      <c r="I829" s="1"/>
      <c r="J829" s="130"/>
      <c r="K829" s="1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30"/>
      <c r="AB829" s="1"/>
      <c r="AC829" s="130"/>
      <c r="AD829" s="1"/>
      <c r="AE829" s="1"/>
      <c r="AF829" s="1"/>
      <c r="AG829" s="1"/>
      <c r="AH829" s="1"/>
      <c r="AI829" s="1"/>
      <c r="AJ829" s="1"/>
      <c r="AK829" s="1"/>
      <c r="AL829" s="208"/>
    </row>
    <row r="830" ht="12.75" customHeight="1">
      <c r="A830" s="1"/>
      <c r="B830" s="76"/>
      <c r="C830" s="130"/>
      <c r="D830" s="130"/>
      <c r="E830" s="131"/>
      <c r="F830" s="1"/>
      <c r="G830" s="1"/>
      <c r="H830" s="1"/>
      <c r="I830" s="1"/>
      <c r="J830" s="130"/>
      <c r="K830" s="1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30"/>
      <c r="AB830" s="1"/>
      <c r="AC830" s="130"/>
      <c r="AD830" s="1"/>
      <c r="AE830" s="1"/>
      <c r="AF830" s="1"/>
      <c r="AG830" s="1"/>
      <c r="AH830" s="1"/>
      <c r="AI830" s="1"/>
      <c r="AJ830" s="1"/>
      <c r="AK830" s="1"/>
      <c r="AL830" s="208"/>
    </row>
    <row r="831" ht="12.75" customHeight="1">
      <c r="A831" s="1"/>
      <c r="B831" s="76"/>
      <c r="C831" s="130"/>
      <c r="D831" s="130"/>
      <c r="E831" s="131"/>
      <c r="F831" s="1"/>
      <c r="G831" s="1"/>
      <c r="H831" s="1"/>
      <c r="I831" s="1"/>
      <c r="J831" s="130"/>
      <c r="K831" s="1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30"/>
      <c r="AB831" s="1"/>
      <c r="AC831" s="130"/>
      <c r="AD831" s="1"/>
      <c r="AE831" s="1"/>
      <c r="AF831" s="1"/>
      <c r="AG831" s="1"/>
      <c r="AH831" s="1"/>
      <c r="AI831" s="1"/>
      <c r="AJ831" s="1"/>
      <c r="AK831" s="1"/>
      <c r="AL831" s="208"/>
    </row>
    <row r="832" ht="12.75" customHeight="1">
      <c r="A832" s="1"/>
      <c r="B832" s="76"/>
      <c r="C832" s="130"/>
      <c r="D832" s="130"/>
      <c r="E832" s="131"/>
      <c r="F832" s="1"/>
      <c r="G832" s="1"/>
      <c r="H832" s="1"/>
      <c r="I832" s="1"/>
      <c r="J832" s="130"/>
      <c r="K832" s="1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30"/>
      <c r="AB832" s="1"/>
      <c r="AC832" s="130"/>
      <c r="AD832" s="1"/>
      <c r="AE832" s="1"/>
      <c r="AF832" s="1"/>
      <c r="AG832" s="1"/>
      <c r="AH832" s="1"/>
      <c r="AI832" s="1"/>
      <c r="AJ832" s="1"/>
      <c r="AK832" s="1"/>
      <c r="AL832" s="208"/>
    </row>
    <row r="833" ht="12.75" customHeight="1">
      <c r="A833" s="1"/>
      <c r="B833" s="76"/>
      <c r="C833" s="130"/>
      <c r="D833" s="130"/>
      <c r="E833" s="131"/>
      <c r="F833" s="1"/>
      <c r="G833" s="1"/>
      <c r="H833" s="1"/>
      <c r="I833" s="1"/>
      <c r="J833" s="130"/>
      <c r="K833" s="1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30"/>
      <c r="AB833" s="1"/>
      <c r="AC833" s="130"/>
      <c r="AD833" s="1"/>
      <c r="AE833" s="1"/>
      <c r="AF833" s="1"/>
      <c r="AG833" s="1"/>
      <c r="AH833" s="1"/>
      <c r="AI833" s="1"/>
      <c r="AJ833" s="1"/>
      <c r="AK833" s="1"/>
      <c r="AL833" s="208"/>
    </row>
    <row r="834" ht="12.75" customHeight="1">
      <c r="A834" s="1"/>
      <c r="B834" s="76"/>
      <c r="C834" s="130"/>
      <c r="D834" s="130"/>
      <c r="E834" s="131"/>
      <c r="F834" s="1"/>
      <c r="G834" s="1"/>
      <c r="H834" s="1"/>
      <c r="I834" s="1"/>
      <c r="J834" s="130"/>
      <c r="K834" s="1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30"/>
      <c r="AB834" s="1"/>
      <c r="AC834" s="130"/>
      <c r="AD834" s="1"/>
      <c r="AE834" s="1"/>
      <c r="AF834" s="1"/>
      <c r="AG834" s="1"/>
      <c r="AH834" s="1"/>
      <c r="AI834" s="1"/>
      <c r="AJ834" s="1"/>
      <c r="AK834" s="1"/>
      <c r="AL834" s="208"/>
    </row>
    <row r="835" ht="12.75" customHeight="1">
      <c r="A835" s="1"/>
      <c r="B835" s="76"/>
      <c r="C835" s="130"/>
      <c r="D835" s="130"/>
      <c r="E835" s="131"/>
      <c r="F835" s="1"/>
      <c r="G835" s="1"/>
      <c r="H835" s="1"/>
      <c r="I835" s="1"/>
      <c r="J835" s="130"/>
      <c r="K835" s="1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30"/>
      <c r="AB835" s="1"/>
      <c r="AC835" s="130"/>
      <c r="AD835" s="1"/>
      <c r="AE835" s="1"/>
      <c r="AF835" s="1"/>
      <c r="AG835" s="1"/>
      <c r="AH835" s="1"/>
      <c r="AI835" s="1"/>
      <c r="AJ835" s="1"/>
      <c r="AK835" s="1"/>
      <c r="AL835" s="208"/>
    </row>
    <row r="836" ht="12.75" customHeight="1">
      <c r="A836" s="1"/>
      <c r="B836" s="76"/>
      <c r="C836" s="130"/>
      <c r="D836" s="130"/>
      <c r="E836" s="131"/>
      <c r="F836" s="1"/>
      <c r="G836" s="1"/>
      <c r="H836" s="1"/>
      <c r="I836" s="1"/>
      <c r="J836" s="130"/>
      <c r="K836" s="1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30"/>
      <c r="AB836" s="1"/>
      <c r="AC836" s="130"/>
      <c r="AD836" s="1"/>
      <c r="AE836" s="1"/>
      <c r="AF836" s="1"/>
      <c r="AG836" s="1"/>
      <c r="AH836" s="1"/>
      <c r="AI836" s="1"/>
      <c r="AJ836" s="1"/>
      <c r="AK836" s="1"/>
      <c r="AL836" s="208"/>
    </row>
    <row r="837" ht="12.75" customHeight="1">
      <c r="A837" s="1"/>
      <c r="B837" s="76"/>
      <c r="C837" s="130"/>
      <c r="D837" s="130"/>
      <c r="E837" s="131"/>
      <c r="F837" s="1"/>
      <c r="G837" s="1"/>
      <c r="H837" s="1"/>
      <c r="I837" s="1"/>
      <c r="J837" s="130"/>
      <c r="K837" s="1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30"/>
      <c r="AB837" s="1"/>
      <c r="AC837" s="130"/>
      <c r="AD837" s="1"/>
      <c r="AE837" s="1"/>
      <c r="AF837" s="1"/>
      <c r="AG837" s="1"/>
      <c r="AH837" s="1"/>
      <c r="AI837" s="1"/>
      <c r="AJ837" s="1"/>
      <c r="AK837" s="1"/>
      <c r="AL837" s="208"/>
    </row>
    <row r="838" ht="12.75" customHeight="1">
      <c r="A838" s="1"/>
      <c r="B838" s="76"/>
      <c r="C838" s="130"/>
      <c r="D838" s="130"/>
      <c r="E838" s="131"/>
      <c r="F838" s="1"/>
      <c r="G838" s="1"/>
      <c r="H838" s="1"/>
      <c r="I838" s="1"/>
      <c r="J838" s="130"/>
      <c r="K838" s="1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30"/>
      <c r="AB838" s="1"/>
      <c r="AC838" s="130"/>
      <c r="AD838" s="1"/>
      <c r="AE838" s="1"/>
      <c r="AF838" s="1"/>
      <c r="AG838" s="1"/>
      <c r="AH838" s="1"/>
      <c r="AI838" s="1"/>
      <c r="AJ838" s="1"/>
      <c r="AK838" s="1"/>
      <c r="AL838" s="208"/>
    </row>
    <row r="839" ht="12.75" customHeight="1">
      <c r="A839" s="1"/>
      <c r="B839" s="76"/>
      <c r="C839" s="130"/>
      <c r="D839" s="130"/>
      <c r="E839" s="131"/>
      <c r="F839" s="1"/>
      <c r="G839" s="1"/>
      <c r="H839" s="1"/>
      <c r="I839" s="1"/>
      <c r="J839" s="130"/>
      <c r="K839" s="1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30"/>
      <c r="AB839" s="1"/>
      <c r="AC839" s="130"/>
      <c r="AD839" s="1"/>
      <c r="AE839" s="1"/>
      <c r="AF839" s="1"/>
      <c r="AG839" s="1"/>
      <c r="AH839" s="1"/>
      <c r="AI839" s="1"/>
      <c r="AJ839" s="1"/>
      <c r="AK839" s="1"/>
      <c r="AL839" s="208"/>
    </row>
    <row r="840" ht="12.75" customHeight="1">
      <c r="A840" s="1"/>
      <c r="B840" s="76"/>
      <c r="C840" s="130"/>
      <c r="D840" s="130"/>
      <c r="E840" s="131"/>
      <c r="F840" s="1"/>
      <c r="G840" s="1"/>
      <c r="H840" s="1"/>
      <c r="I840" s="1"/>
      <c r="J840" s="130"/>
      <c r="K840" s="1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30"/>
      <c r="AB840" s="1"/>
      <c r="AC840" s="130"/>
      <c r="AD840" s="1"/>
      <c r="AE840" s="1"/>
      <c r="AF840" s="1"/>
      <c r="AG840" s="1"/>
      <c r="AH840" s="1"/>
      <c r="AI840" s="1"/>
      <c r="AJ840" s="1"/>
      <c r="AK840" s="1"/>
      <c r="AL840" s="208"/>
    </row>
    <row r="841" ht="12.75" customHeight="1">
      <c r="A841" s="1"/>
      <c r="B841" s="76"/>
      <c r="C841" s="130"/>
      <c r="D841" s="130"/>
      <c r="E841" s="131"/>
      <c r="F841" s="1"/>
      <c r="G841" s="1"/>
      <c r="H841" s="1"/>
      <c r="I841" s="1"/>
      <c r="J841" s="130"/>
      <c r="K841" s="1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30"/>
      <c r="AB841" s="1"/>
      <c r="AC841" s="130"/>
      <c r="AD841" s="1"/>
      <c r="AE841" s="1"/>
      <c r="AF841" s="1"/>
      <c r="AG841" s="1"/>
      <c r="AH841" s="1"/>
      <c r="AI841" s="1"/>
      <c r="AJ841" s="1"/>
      <c r="AK841" s="1"/>
      <c r="AL841" s="208"/>
    </row>
    <row r="842" ht="12.75" customHeight="1">
      <c r="A842" s="1"/>
      <c r="B842" s="76"/>
      <c r="C842" s="130"/>
      <c r="D842" s="130"/>
      <c r="E842" s="131"/>
      <c r="F842" s="1"/>
      <c r="G842" s="1"/>
      <c r="H842" s="1"/>
      <c r="I842" s="1"/>
      <c r="J842" s="130"/>
      <c r="K842" s="1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30"/>
      <c r="AB842" s="1"/>
      <c r="AC842" s="130"/>
      <c r="AD842" s="1"/>
      <c r="AE842" s="1"/>
      <c r="AF842" s="1"/>
      <c r="AG842" s="1"/>
      <c r="AH842" s="1"/>
      <c r="AI842" s="1"/>
      <c r="AJ842" s="1"/>
      <c r="AK842" s="1"/>
      <c r="AL842" s="208"/>
    </row>
    <row r="843" ht="12.75" customHeight="1">
      <c r="A843" s="1"/>
      <c r="B843" s="76"/>
      <c r="C843" s="130"/>
      <c r="D843" s="130"/>
      <c r="E843" s="131"/>
      <c r="F843" s="1"/>
      <c r="G843" s="1"/>
      <c r="H843" s="1"/>
      <c r="I843" s="1"/>
      <c r="J843" s="130"/>
      <c r="K843" s="1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30"/>
      <c r="AB843" s="1"/>
      <c r="AC843" s="130"/>
      <c r="AD843" s="1"/>
      <c r="AE843" s="1"/>
      <c r="AF843" s="1"/>
      <c r="AG843" s="1"/>
      <c r="AH843" s="1"/>
      <c r="AI843" s="1"/>
      <c r="AJ843" s="1"/>
      <c r="AK843" s="1"/>
      <c r="AL843" s="208"/>
    </row>
    <row r="844" ht="12.75" customHeight="1">
      <c r="A844" s="1"/>
      <c r="B844" s="76"/>
      <c r="C844" s="130"/>
      <c r="D844" s="130"/>
      <c r="E844" s="131"/>
      <c r="F844" s="1"/>
      <c r="G844" s="1"/>
      <c r="H844" s="1"/>
      <c r="I844" s="1"/>
      <c r="J844" s="130"/>
      <c r="K844" s="1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30"/>
      <c r="AB844" s="1"/>
      <c r="AC844" s="130"/>
      <c r="AD844" s="1"/>
      <c r="AE844" s="1"/>
      <c r="AF844" s="1"/>
      <c r="AG844" s="1"/>
      <c r="AH844" s="1"/>
      <c r="AI844" s="1"/>
      <c r="AJ844" s="1"/>
      <c r="AK844" s="1"/>
      <c r="AL844" s="208"/>
    </row>
    <row r="845" ht="12.75" customHeight="1">
      <c r="A845" s="1"/>
      <c r="B845" s="76"/>
      <c r="C845" s="130"/>
      <c r="D845" s="130"/>
      <c r="E845" s="131"/>
      <c r="F845" s="1"/>
      <c r="G845" s="1"/>
      <c r="H845" s="1"/>
      <c r="I845" s="1"/>
      <c r="J845" s="130"/>
      <c r="K845" s="1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30"/>
      <c r="AB845" s="1"/>
      <c r="AC845" s="130"/>
      <c r="AD845" s="1"/>
      <c r="AE845" s="1"/>
      <c r="AF845" s="1"/>
      <c r="AG845" s="1"/>
      <c r="AH845" s="1"/>
      <c r="AI845" s="1"/>
      <c r="AJ845" s="1"/>
      <c r="AK845" s="1"/>
      <c r="AL845" s="208"/>
    </row>
    <row r="846" ht="12.75" customHeight="1">
      <c r="A846" s="1"/>
      <c r="B846" s="76"/>
      <c r="C846" s="130"/>
      <c r="D846" s="130"/>
      <c r="E846" s="131"/>
      <c r="F846" s="1"/>
      <c r="G846" s="1"/>
      <c r="H846" s="1"/>
      <c r="I846" s="1"/>
      <c r="J846" s="130"/>
      <c r="K846" s="1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30"/>
      <c r="AB846" s="1"/>
      <c r="AC846" s="130"/>
      <c r="AD846" s="1"/>
      <c r="AE846" s="1"/>
      <c r="AF846" s="1"/>
      <c r="AG846" s="1"/>
      <c r="AH846" s="1"/>
      <c r="AI846" s="1"/>
      <c r="AJ846" s="1"/>
      <c r="AK846" s="1"/>
      <c r="AL846" s="208"/>
    </row>
    <row r="847" ht="12.75" customHeight="1">
      <c r="A847" s="1"/>
      <c r="B847" s="76"/>
      <c r="C847" s="130"/>
      <c r="D847" s="130"/>
      <c r="E847" s="131"/>
      <c r="F847" s="1"/>
      <c r="G847" s="1"/>
      <c r="H847" s="1"/>
      <c r="I847" s="1"/>
      <c r="J847" s="130"/>
      <c r="K847" s="1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30"/>
      <c r="AB847" s="1"/>
      <c r="AC847" s="130"/>
      <c r="AD847" s="1"/>
      <c r="AE847" s="1"/>
      <c r="AF847" s="1"/>
      <c r="AG847" s="1"/>
      <c r="AH847" s="1"/>
      <c r="AI847" s="1"/>
      <c r="AJ847" s="1"/>
      <c r="AK847" s="1"/>
      <c r="AL847" s="208"/>
    </row>
    <row r="848" ht="12.75" customHeight="1">
      <c r="A848" s="1"/>
      <c r="B848" s="76"/>
      <c r="C848" s="130"/>
      <c r="D848" s="130"/>
      <c r="E848" s="131"/>
      <c r="F848" s="1"/>
      <c r="G848" s="1"/>
      <c r="H848" s="1"/>
      <c r="I848" s="1"/>
      <c r="J848" s="130"/>
      <c r="K848" s="1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30"/>
      <c r="AB848" s="1"/>
      <c r="AC848" s="130"/>
      <c r="AD848" s="1"/>
      <c r="AE848" s="1"/>
      <c r="AF848" s="1"/>
      <c r="AG848" s="1"/>
      <c r="AH848" s="1"/>
      <c r="AI848" s="1"/>
      <c r="AJ848" s="1"/>
      <c r="AK848" s="1"/>
      <c r="AL848" s="208"/>
    </row>
    <row r="849" ht="12.75" customHeight="1">
      <c r="A849" s="1"/>
      <c r="B849" s="76"/>
      <c r="C849" s="130"/>
      <c r="D849" s="130"/>
      <c r="E849" s="131"/>
      <c r="F849" s="1"/>
      <c r="G849" s="1"/>
      <c r="H849" s="1"/>
      <c r="I849" s="1"/>
      <c r="J849" s="130"/>
      <c r="K849" s="1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30"/>
      <c r="AB849" s="1"/>
      <c r="AC849" s="130"/>
      <c r="AD849" s="1"/>
      <c r="AE849" s="1"/>
      <c r="AF849" s="1"/>
      <c r="AG849" s="1"/>
      <c r="AH849" s="1"/>
      <c r="AI849" s="1"/>
      <c r="AJ849" s="1"/>
      <c r="AK849" s="1"/>
      <c r="AL849" s="208"/>
    </row>
    <row r="850" ht="12.75" customHeight="1">
      <c r="A850" s="1"/>
      <c r="B850" s="76"/>
      <c r="C850" s="130"/>
      <c r="D850" s="130"/>
      <c r="E850" s="131"/>
      <c r="F850" s="1"/>
      <c r="G850" s="1"/>
      <c r="H850" s="1"/>
      <c r="I850" s="1"/>
      <c r="J850" s="130"/>
      <c r="K850" s="1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30"/>
      <c r="AB850" s="1"/>
      <c r="AC850" s="130"/>
      <c r="AD850" s="1"/>
      <c r="AE850" s="1"/>
      <c r="AF850" s="1"/>
      <c r="AG850" s="1"/>
      <c r="AH850" s="1"/>
      <c r="AI850" s="1"/>
      <c r="AJ850" s="1"/>
      <c r="AK850" s="1"/>
      <c r="AL850" s="208"/>
    </row>
    <row r="851" ht="12.75" customHeight="1">
      <c r="A851" s="1"/>
      <c r="B851" s="76"/>
      <c r="C851" s="130"/>
      <c r="D851" s="130"/>
      <c r="E851" s="131"/>
      <c r="F851" s="1"/>
      <c r="G851" s="1"/>
      <c r="H851" s="1"/>
      <c r="I851" s="1"/>
      <c r="J851" s="130"/>
      <c r="K851" s="1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30"/>
      <c r="AB851" s="1"/>
      <c r="AC851" s="130"/>
      <c r="AD851" s="1"/>
      <c r="AE851" s="1"/>
      <c r="AF851" s="1"/>
      <c r="AG851" s="1"/>
      <c r="AH851" s="1"/>
      <c r="AI851" s="1"/>
      <c r="AJ851" s="1"/>
      <c r="AK851" s="1"/>
      <c r="AL851" s="208"/>
    </row>
    <row r="852" ht="12.75" customHeight="1">
      <c r="A852" s="1"/>
      <c r="B852" s="76"/>
      <c r="C852" s="130"/>
      <c r="D852" s="130"/>
      <c r="E852" s="131"/>
      <c r="F852" s="1"/>
      <c r="G852" s="1"/>
      <c r="H852" s="1"/>
      <c r="I852" s="1"/>
      <c r="J852" s="130"/>
      <c r="K852" s="1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30"/>
      <c r="AB852" s="1"/>
      <c r="AC852" s="130"/>
      <c r="AD852" s="1"/>
      <c r="AE852" s="1"/>
      <c r="AF852" s="1"/>
      <c r="AG852" s="1"/>
      <c r="AH852" s="1"/>
      <c r="AI852" s="1"/>
      <c r="AJ852" s="1"/>
      <c r="AK852" s="1"/>
      <c r="AL852" s="208"/>
    </row>
    <row r="853" ht="12.75" customHeight="1">
      <c r="A853" s="1"/>
      <c r="B853" s="76"/>
      <c r="C853" s="130"/>
      <c r="D853" s="130"/>
      <c r="E853" s="131"/>
      <c r="F853" s="1"/>
      <c r="G853" s="1"/>
      <c r="H853" s="1"/>
      <c r="I853" s="1"/>
      <c r="J853" s="130"/>
      <c r="K853" s="1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30"/>
      <c r="AB853" s="1"/>
      <c r="AC853" s="130"/>
      <c r="AD853" s="1"/>
      <c r="AE853" s="1"/>
      <c r="AF853" s="1"/>
      <c r="AG853" s="1"/>
      <c r="AH853" s="1"/>
      <c r="AI853" s="1"/>
      <c r="AJ853" s="1"/>
      <c r="AK853" s="1"/>
      <c r="AL853" s="208"/>
    </row>
    <row r="854" ht="12.75" customHeight="1">
      <c r="A854" s="1"/>
      <c r="B854" s="76"/>
      <c r="C854" s="130"/>
      <c r="D854" s="130"/>
      <c r="E854" s="131"/>
      <c r="F854" s="1"/>
      <c r="G854" s="1"/>
      <c r="H854" s="1"/>
      <c r="I854" s="1"/>
      <c r="J854" s="130"/>
      <c r="K854" s="1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30"/>
      <c r="AB854" s="1"/>
      <c r="AC854" s="130"/>
      <c r="AD854" s="1"/>
      <c r="AE854" s="1"/>
      <c r="AF854" s="1"/>
      <c r="AG854" s="1"/>
      <c r="AH854" s="1"/>
      <c r="AI854" s="1"/>
      <c r="AJ854" s="1"/>
      <c r="AK854" s="1"/>
      <c r="AL854" s="208"/>
    </row>
    <row r="855" ht="12.75" customHeight="1">
      <c r="A855" s="1"/>
      <c r="B855" s="76"/>
      <c r="C855" s="130"/>
      <c r="D855" s="130"/>
      <c r="E855" s="131"/>
      <c r="F855" s="1"/>
      <c r="G855" s="1"/>
      <c r="H855" s="1"/>
      <c r="I855" s="1"/>
      <c r="J855" s="130"/>
      <c r="K855" s="1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30"/>
      <c r="AB855" s="1"/>
      <c r="AC855" s="130"/>
      <c r="AD855" s="1"/>
      <c r="AE855" s="1"/>
      <c r="AF855" s="1"/>
      <c r="AG855" s="1"/>
      <c r="AH855" s="1"/>
      <c r="AI855" s="1"/>
      <c r="AJ855" s="1"/>
      <c r="AK855" s="1"/>
      <c r="AL855" s="208"/>
    </row>
    <row r="856" ht="12.75" customHeight="1">
      <c r="A856" s="1"/>
      <c r="B856" s="76"/>
      <c r="C856" s="130"/>
      <c r="D856" s="130"/>
      <c r="E856" s="131"/>
      <c r="F856" s="1"/>
      <c r="G856" s="1"/>
      <c r="H856" s="1"/>
      <c r="I856" s="1"/>
      <c r="J856" s="130"/>
      <c r="K856" s="1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30"/>
      <c r="AB856" s="1"/>
      <c r="AC856" s="130"/>
      <c r="AD856" s="1"/>
      <c r="AE856" s="1"/>
      <c r="AF856" s="1"/>
      <c r="AG856" s="1"/>
      <c r="AH856" s="1"/>
      <c r="AI856" s="1"/>
      <c r="AJ856" s="1"/>
      <c r="AK856" s="1"/>
      <c r="AL856" s="208"/>
    </row>
    <row r="857" ht="12.75" customHeight="1">
      <c r="A857" s="1"/>
      <c r="B857" s="76"/>
      <c r="C857" s="130"/>
      <c r="D857" s="130"/>
      <c r="E857" s="131"/>
      <c r="F857" s="1"/>
      <c r="G857" s="1"/>
      <c r="H857" s="1"/>
      <c r="I857" s="1"/>
      <c r="J857" s="130"/>
      <c r="K857" s="1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30"/>
      <c r="AB857" s="1"/>
      <c r="AC857" s="130"/>
      <c r="AD857" s="1"/>
      <c r="AE857" s="1"/>
      <c r="AF857" s="1"/>
      <c r="AG857" s="1"/>
      <c r="AH857" s="1"/>
      <c r="AI857" s="1"/>
      <c r="AJ857" s="1"/>
      <c r="AK857" s="1"/>
      <c r="AL857" s="208"/>
    </row>
    <row r="858" ht="12.75" customHeight="1">
      <c r="A858" s="1"/>
      <c r="B858" s="76"/>
      <c r="C858" s="130"/>
      <c r="D858" s="130"/>
      <c r="E858" s="131"/>
      <c r="F858" s="1"/>
      <c r="G858" s="1"/>
      <c r="H858" s="1"/>
      <c r="I858" s="1"/>
      <c r="J858" s="130"/>
      <c r="K858" s="1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30"/>
      <c r="AB858" s="1"/>
      <c r="AC858" s="130"/>
      <c r="AD858" s="1"/>
      <c r="AE858" s="1"/>
      <c r="AF858" s="1"/>
      <c r="AG858" s="1"/>
      <c r="AH858" s="1"/>
      <c r="AI858" s="1"/>
      <c r="AJ858" s="1"/>
      <c r="AK858" s="1"/>
      <c r="AL858" s="208"/>
    </row>
    <row r="859" ht="12.75" customHeight="1">
      <c r="A859" s="1"/>
      <c r="B859" s="76"/>
      <c r="C859" s="130"/>
      <c r="D859" s="130"/>
      <c r="E859" s="131"/>
      <c r="F859" s="1"/>
      <c r="G859" s="1"/>
      <c r="H859" s="1"/>
      <c r="I859" s="1"/>
      <c r="J859" s="130"/>
      <c r="K859" s="1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30"/>
      <c r="AB859" s="1"/>
      <c r="AC859" s="130"/>
      <c r="AD859" s="1"/>
      <c r="AE859" s="1"/>
      <c r="AF859" s="1"/>
      <c r="AG859" s="1"/>
      <c r="AH859" s="1"/>
      <c r="AI859" s="1"/>
      <c r="AJ859" s="1"/>
      <c r="AK859" s="1"/>
      <c r="AL859" s="208"/>
    </row>
    <row r="860" ht="12.75" customHeight="1">
      <c r="A860" s="1"/>
      <c r="B860" s="76"/>
      <c r="C860" s="130"/>
      <c r="D860" s="130"/>
      <c r="E860" s="131"/>
      <c r="F860" s="1"/>
      <c r="G860" s="1"/>
      <c r="H860" s="1"/>
      <c r="I860" s="1"/>
      <c r="J860" s="130"/>
      <c r="K860" s="1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30"/>
      <c r="AB860" s="1"/>
      <c r="AC860" s="130"/>
      <c r="AD860" s="1"/>
      <c r="AE860" s="1"/>
      <c r="AF860" s="1"/>
      <c r="AG860" s="1"/>
      <c r="AH860" s="1"/>
      <c r="AI860" s="1"/>
      <c r="AJ860" s="1"/>
      <c r="AK860" s="1"/>
      <c r="AL860" s="208"/>
    </row>
    <row r="861" ht="12.75" customHeight="1">
      <c r="A861" s="1"/>
      <c r="B861" s="76"/>
      <c r="C861" s="130"/>
      <c r="D861" s="130"/>
      <c r="E861" s="131"/>
      <c r="F861" s="1"/>
      <c r="G861" s="1"/>
      <c r="H861" s="1"/>
      <c r="I861" s="1"/>
      <c r="J861" s="130"/>
      <c r="K861" s="1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30"/>
      <c r="AB861" s="1"/>
      <c r="AC861" s="130"/>
      <c r="AD861" s="1"/>
      <c r="AE861" s="1"/>
      <c r="AF861" s="1"/>
      <c r="AG861" s="1"/>
      <c r="AH861" s="1"/>
      <c r="AI861" s="1"/>
      <c r="AJ861" s="1"/>
      <c r="AK861" s="1"/>
      <c r="AL861" s="208"/>
    </row>
    <row r="862" ht="12.75" customHeight="1">
      <c r="A862" s="1"/>
      <c r="B862" s="76"/>
      <c r="C862" s="130"/>
      <c r="D862" s="130"/>
      <c r="E862" s="131"/>
      <c r="F862" s="1"/>
      <c r="G862" s="1"/>
      <c r="H862" s="1"/>
      <c r="I862" s="1"/>
      <c r="J862" s="130"/>
      <c r="K862" s="1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30"/>
      <c r="AB862" s="1"/>
      <c r="AC862" s="130"/>
      <c r="AD862" s="1"/>
      <c r="AE862" s="1"/>
      <c r="AF862" s="1"/>
      <c r="AG862" s="1"/>
      <c r="AH862" s="1"/>
      <c r="AI862" s="1"/>
      <c r="AJ862" s="1"/>
      <c r="AK862" s="1"/>
      <c r="AL862" s="208"/>
    </row>
    <row r="863" ht="12.75" customHeight="1">
      <c r="A863" s="1"/>
      <c r="B863" s="76"/>
      <c r="C863" s="130"/>
      <c r="D863" s="130"/>
      <c r="E863" s="131"/>
      <c r="F863" s="1"/>
      <c r="G863" s="1"/>
      <c r="H863" s="1"/>
      <c r="I863" s="1"/>
      <c r="J863" s="130"/>
      <c r="K863" s="1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30"/>
      <c r="AB863" s="1"/>
      <c r="AC863" s="130"/>
      <c r="AD863" s="1"/>
      <c r="AE863" s="1"/>
      <c r="AF863" s="1"/>
      <c r="AG863" s="1"/>
      <c r="AH863" s="1"/>
      <c r="AI863" s="1"/>
      <c r="AJ863" s="1"/>
      <c r="AK863" s="1"/>
      <c r="AL863" s="208"/>
    </row>
    <row r="864" ht="12.75" customHeight="1">
      <c r="A864" s="1"/>
      <c r="B864" s="76"/>
      <c r="C864" s="130"/>
      <c r="D864" s="130"/>
      <c r="E864" s="131"/>
      <c r="F864" s="1"/>
      <c r="G864" s="1"/>
      <c r="H864" s="1"/>
      <c r="I864" s="1"/>
      <c r="J864" s="130"/>
      <c r="K864" s="1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30"/>
      <c r="AB864" s="1"/>
      <c r="AC864" s="130"/>
      <c r="AD864" s="1"/>
      <c r="AE864" s="1"/>
      <c r="AF864" s="1"/>
      <c r="AG864" s="1"/>
      <c r="AH864" s="1"/>
      <c r="AI864" s="1"/>
      <c r="AJ864" s="1"/>
      <c r="AK864" s="1"/>
      <c r="AL864" s="208"/>
    </row>
    <row r="865" ht="12.75" customHeight="1">
      <c r="A865" s="1"/>
      <c r="B865" s="76"/>
      <c r="C865" s="130"/>
      <c r="D865" s="130"/>
      <c r="E865" s="131"/>
      <c r="F865" s="1"/>
      <c r="G865" s="1"/>
      <c r="H865" s="1"/>
      <c r="I865" s="1"/>
      <c r="J865" s="130"/>
      <c r="K865" s="1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30"/>
      <c r="AB865" s="1"/>
      <c r="AC865" s="130"/>
      <c r="AD865" s="1"/>
      <c r="AE865" s="1"/>
      <c r="AF865" s="1"/>
      <c r="AG865" s="1"/>
      <c r="AH865" s="1"/>
      <c r="AI865" s="1"/>
      <c r="AJ865" s="1"/>
      <c r="AK865" s="1"/>
      <c r="AL865" s="208"/>
    </row>
    <row r="866" ht="12.75" customHeight="1">
      <c r="A866" s="1"/>
      <c r="B866" s="76"/>
      <c r="C866" s="130"/>
      <c r="D866" s="130"/>
      <c r="E866" s="131"/>
      <c r="F866" s="1"/>
      <c r="G866" s="1"/>
      <c r="H866" s="1"/>
      <c r="I866" s="1"/>
      <c r="J866" s="130"/>
      <c r="K866" s="1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30"/>
      <c r="AB866" s="1"/>
      <c r="AC866" s="130"/>
      <c r="AD866" s="1"/>
      <c r="AE866" s="1"/>
      <c r="AF866" s="1"/>
      <c r="AG866" s="1"/>
      <c r="AH866" s="1"/>
      <c r="AI866" s="1"/>
      <c r="AJ866" s="1"/>
      <c r="AK866" s="1"/>
      <c r="AL866" s="208"/>
    </row>
    <row r="867" ht="12.75" customHeight="1">
      <c r="A867" s="1"/>
      <c r="B867" s="76"/>
      <c r="C867" s="130"/>
      <c r="D867" s="130"/>
      <c r="E867" s="131"/>
      <c r="F867" s="1"/>
      <c r="G867" s="1"/>
      <c r="H867" s="1"/>
      <c r="I867" s="1"/>
      <c r="J867" s="130"/>
      <c r="K867" s="1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30"/>
      <c r="AB867" s="1"/>
      <c r="AC867" s="130"/>
      <c r="AD867" s="1"/>
      <c r="AE867" s="1"/>
      <c r="AF867" s="1"/>
      <c r="AG867" s="1"/>
      <c r="AH867" s="1"/>
      <c r="AI867" s="1"/>
      <c r="AJ867" s="1"/>
      <c r="AK867" s="1"/>
      <c r="AL867" s="208"/>
    </row>
    <row r="868" ht="12.75" customHeight="1">
      <c r="A868" s="1"/>
      <c r="B868" s="76"/>
      <c r="C868" s="130"/>
      <c r="D868" s="130"/>
      <c r="E868" s="131"/>
      <c r="F868" s="1"/>
      <c r="G868" s="1"/>
      <c r="H868" s="1"/>
      <c r="I868" s="1"/>
      <c r="J868" s="130"/>
      <c r="K868" s="1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30"/>
      <c r="AB868" s="1"/>
      <c r="AC868" s="130"/>
      <c r="AD868" s="1"/>
      <c r="AE868" s="1"/>
      <c r="AF868" s="1"/>
      <c r="AG868" s="1"/>
      <c r="AH868" s="1"/>
      <c r="AI868" s="1"/>
      <c r="AJ868" s="1"/>
      <c r="AK868" s="1"/>
      <c r="AL868" s="208"/>
    </row>
    <row r="869" ht="12.75" customHeight="1">
      <c r="A869" s="1"/>
      <c r="B869" s="76"/>
      <c r="C869" s="130"/>
      <c r="D869" s="130"/>
      <c r="E869" s="131"/>
      <c r="F869" s="1"/>
      <c r="G869" s="1"/>
      <c r="H869" s="1"/>
      <c r="I869" s="1"/>
      <c r="J869" s="130"/>
      <c r="K869" s="1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30"/>
      <c r="AB869" s="1"/>
      <c r="AC869" s="130"/>
      <c r="AD869" s="1"/>
      <c r="AE869" s="1"/>
      <c r="AF869" s="1"/>
      <c r="AG869" s="1"/>
      <c r="AH869" s="1"/>
      <c r="AI869" s="1"/>
      <c r="AJ869" s="1"/>
      <c r="AK869" s="1"/>
      <c r="AL869" s="208"/>
    </row>
    <row r="870" ht="12.75" customHeight="1">
      <c r="A870" s="1"/>
      <c r="B870" s="76"/>
      <c r="C870" s="130"/>
      <c r="D870" s="130"/>
      <c r="E870" s="131"/>
      <c r="F870" s="1"/>
      <c r="G870" s="1"/>
      <c r="H870" s="1"/>
      <c r="I870" s="1"/>
      <c r="J870" s="130"/>
      <c r="K870" s="1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30"/>
      <c r="AB870" s="1"/>
      <c r="AC870" s="130"/>
      <c r="AD870" s="1"/>
      <c r="AE870" s="1"/>
      <c r="AF870" s="1"/>
      <c r="AG870" s="1"/>
      <c r="AH870" s="1"/>
      <c r="AI870" s="1"/>
      <c r="AJ870" s="1"/>
      <c r="AK870" s="1"/>
      <c r="AL870" s="208"/>
    </row>
    <row r="871" ht="12.75" customHeight="1">
      <c r="A871" s="1"/>
      <c r="B871" s="76"/>
      <c r="C871" s="130"/>
      <c r="D871" s="130"/>
      <c r="E871" s="131"/>
      <c r="F871" s="1"/>
      <c r="G871" s="1"/>
      <c r="H871" s="1"/>
      <c r="I871" s="1"/>
      <c r="J871" s="130"/>
      <c r="K871" s="1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30"/>
      <c r="AB871" s="1"/>
      <c r="AC871" s="130"/>
      <c r="AD871" s="1"/>
      <c r="AE871" s="1"/>
      <c r="AF871" s="1"/>
      <c r="AG871" s="1"/>
      <c r="AH871" s="1"/>
      <c r="AI871" s="1"/>
      <c r="AJ871" s="1"/>
      <c r="AK871" s="1"/>
      <c r="AL871" s="208"/>
    </row>
    <row r="872" ht="12.75" customHeight="1">
      <c r="A872" s="1"/>
      <c r="B872" s="76"/>
      <c r="C872" s="130"/>
      <c r="D872" s="130"/>
      <c r="E872" s="131"/>
      <c r="F872" s="1"/>
      <c r="G872" s="1"/>
      <c r="H872" s="1"/>
      <c r="I872" s="1"/>
      <c r="J872" s="130"/>
      <c r="K872" s="1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30"/>
      <c r="AB872" s="1"/>
      <c r="AC872" s="130"/>
      <c r="AD872" s="1"/>
      <c r="AE872" s="1"/>
      <c r="AF872" s="1"/>
      <c r="AG872" s="1"/>
      <c r="AH872" s="1"/>
      <c r="AI872" s="1"/>
      <c r="AJ872" s="1"/>
      <c r="AK872" s="1"/>
      <c r="AL872" s="208"/>
    </row>
    <row r="873" ht="12.75" customHeight="1">
      <c r="A873" s="1"/>
      <c r="B873" s="76"/>
      <c r="C873" s="130"/>
      <c r="D873" s="130"/>
      <c r="E873" s="131"/>
      <c r="F873" s="1"/>
      <c r="G873" s="1"/>
      <c r="H873" s="1"/>
      <c r="I873" s="1"/>
      <c r="J873" s="130"/>
      <c r="K873" s="1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30"/>
      <c r="AB873" s="1"/>
      <c r="AC873" s="130"/>
      <c r="AD873" s="1"/>
      <c r="AE873" s="1"/>
      <c r="AF873" s="1"/>
      <c r="AG873" s="1"/>
      <c r="AH873" s="1"/>
      <c r="AI873" s="1"/>
      <c r="AJ873" s="1"/>
      <c r="AK873" s="1"/>
      <c r="AL873" s="208"/>
    </row>
    <row r="874" ht="12.75" customHeight="1">
      <c r="A874" s="1"/>
      <c r="B874" s="76"/>
      <c r="C874" s="130"/>
      <c r="D874" s="130"/>
      <c r="E874" s="131"/>
      <c r="F874" s="1"/>
      <c r="G874" s="1"/>
      <c r="H874" s="1"/>
      <c r="I874" s="1"/>
      <c r="J874" s="130"/>
      <c r="K874" s="1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30"/>
      <c r="AB874" s="1"/>
      <c r="AC874" s="130"/>
      <c r="AD874" s="1"/>
      <c r="AE874" s="1"/>
      <c r="AF874" s="1"/>
      <c r="AG874" s="1"/>
      <c r="AH874" s="1"/>
      <c r="AI874" s="1"/>
      <c r="AJ874" s="1"/>
      <c r="AK874" s="1"/>
      <c r="AL874" s="208"/>
    </row>
    <row r="875" ht="12.75" customHeight="1">
      <c r="A875" s="1"/>
      <c r="B875" s="76"/>
      <c r="C875" s="130"/>
      <c r="D875" s="130"/>
      <c r="E875" s="131"/>
      <c r="F875" s="1"/>
      <c r="G875" s="1"/>
      <c r="H875" s="1"/>
      <c r="I875" s="1"/>
      <c r="J875" s="130"/>
      <c r="K875" s="1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30"/>
      <c r="AB875" s="1"/>
      <c r="AC875" s="130"/>
      <c r="AD875" s="1"/>
      <c r="AE875" s="1"/>
      <c r="AF875" s="1"/>
      <c r="AG875" s="1"/>
      <c r="AH875" s="1"/>
      <c r="AI875" s="1"/>
      <c r="AJ875" s="1"/>
      <c r="AK875" s="1"/>
      <c r="AL875" s="208"/>
    </row>
    <row r="876" ht="12.75" customHeight="1">
      <c r="A876" s="1"/>
      <c r="B876" s="76"/>
      <c r="C876" s="130"/>
      <c r="D876" s="130"/>
      <c r="E876" s="131"/>
      <c r="F876" s="1"/>
      <c r="G876" s="1"/>
      <c r="H876" s="1"/>
      <c r="I876" s="1"/>
      <c r="J876" s="130"/>
      <c r="K876" s="1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30"/>
      <c r="AB876" s="1"/>
      <c r="AC876" s="130"/>
      <c r="AD876" s="1"/>
      <c r="AE876" s="1"/>
      <c r="AF876" s="1"/>
      <c r="AG876" s="1"/>
      <c r="AH876" s="1"/>
      <c r="AI876" s="1"/>
      <c r="AJ876" s="1"/>
      <c r="AK876" s="1"/>
      <c r="AL876" s="208"/>
    </row>
    <row r="877" ht="12.75" customHeight="1">
      <c r="A877" s="1"/>
      <c r="B877" s="76"/>
      <c r="C877" s="130"/>
      <c r="D877" s="130"/>
      <c r="E877" s="131"/>
      <c r="F877" s="1"/>
      <c r="G877" s="1"/>
      <c r="H877" s="1"/>
      <c r="I877" s="1"/>
      <c r="J877" s="130"/>
      <c r="K877" s="1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30"/>
      <c r="AB877" s="1"/>
      <c r="AC877" s="130"/>
      <c r="AD877" s="1"/>
      <c r="AE877" s="1"/>
      <c r="AF877" s="1"/>
      <c r="AG877" s="1"/>
      <c r="AH877" s="1"/>
      <c r="AI877" s="1"/>
      <c r="AJ877" s="1"/>
      <c r="AK877" s="1"/>
      <c r="AL877" s="208"/>
    </row>
    <row r="878" ht="12.75" customHeight="1">
      <c r="A878" s="1"/>
      <c r="B878" s="76"/>
      <c r="C878" s="130"/>
      <c r="D878" s="130"/>
      <c r="E878" s="131"/>
      <c r="F878" s="1"/>
      <c r="G878" s="1"/>
      <c r="H878" s="1"/>
      <c r="I878" s="1"/>
      <c r="J878" s="130"/>
      <c r="K878" s="1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30"/>
      <c r="AB878" s="1"/>
      <c r="AC878" s="130"/>
      <c r="AD878" s="1"/>
      <c r="AE878" s="1"/>
      <c r="AF878" s="1"/>
      <c r="AG878" s="1"/>
      <c r="AH878" s="1"/>
      <c r="AI878" s="1"/>
      <c r="AJ878" s="1"/>
      <c r="AK878" s="1"/>
      <c r="AL878" s="208"/>
    </row>
    <row r="879" ht="12.75" customHeight="1">
      <c r="A879" s="1"/>
      <c r="B879" s="76"/>
      <c r="C879" s="130"/>
      <c r="D879" s="130"/>
      <c r="E879" s="131"/>
      <c r="F879" s="1"/>
      <c r="G879" s="1"/>
      <c r="H879" s="1"/>
      <c r="I879" s="1"/>
      <c r="J879" s="130"/>
      <c r="K879" s="1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30"/>
      <c r="AB879" s="1"/>
      <c r="AC879" s="130"/>
      <c r="AD879" s="1"/>
      <c r="AE879" s="1"/>
      <c r="AF879" s="1"/>
      <c r="AG879" s="1"/>
      <c r="AH879" s="1"/>
      <c r="AI879" s="1"/>
      <c r="AJ879" s="1"/>
      <c r="AK879" s="1"/>
      <c r="AL879" s="208"/>
    </row>
    <row r="880" ht="12.75" customHeight="1">
      <c r="A880" s="1"/>
      <c r="B880" s="76"/>
      <c r="C880" s="130"/>
      <c r="D880" s="130"/>
      <c r="E880" s="131"/>
      <c r="F880" s="1"/>
      <c r="G880" s="1"/>
      <c r="H880" s="1"/>
      <c r="I880" s="1"/>
      <c r="J880" s="130"/>
      <c r="K880" s="1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30"/>
      <c r="AB880" s="1"/>
      <c r="AC880" s="130"/>
      <c r="AD880" s="1"/>
      <c r="AE880" s="1"/>
      <c r="AF880" s="1"/>
      <c r="AG880" s="1"/>
      <c r="AH880" s="1"/>
      <c r="AI880" s="1"/>
      <c r="AJ880" s="1"/>
      <c r="AK880" s="1"/>
      <c r="AL880" s="208"/>
    </row>
    <row r="881" ht="12.75" customHeight="1">
      <c r="A881" s="1"/>
      <c r="B881" s="76"/>
      <c r="C881" s="130"/>
      <c r="D881" s="130"/>
      <c r="E881" s="131"/>
      <c r="F881" s="1"/>
      <c r="G881" s="1"/>
      <c r="H881" s="1"/>
      <c r="I881" s="1"/>
      <c r="J881" s="130"/>
      <c r="K881" s="1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30"/>
      <c r="AB881" s="1"/>
      <c r="AC881" s="130"/>
      <c r="AD881" s="1"/>
      <c r="AE881" s="1"/>
      <c r="AF881" s="1"/>
      <c r="AG881" s="1"/>
      <c r="AH881" s="1"/>
      <c r="AI881" s="1"/>
      <c r="AJ881" s="1"/>
      <c r="AK881" s="1"/>
      <c r="AL881" s="208"/>
    </row>
    <row r="882" ht="12.75" customHeight="1">
      <c r="A882" s="1"/>
      <c r="B882" s="76"/>
      <c r="C882" s="130"/>
      <c r="D882" s="130"/>
      <c r="E882" s="131"/>
      <c r="F882" s="1"/>
      <c r="G882" s="1"/>
      <c r="H882" s="1"/>
      <c r="I882" s="1"/>
      <c r="J882" s="130"/>
      <c r="K882" s="1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30"/>
      <c r="AB882" s="1"/>
      <c r="AC882" s="130"/>
      <c r="AD882" s="1"/>
      <c r="AE882" s="1"/>
      <c r="AF882" s="1"/>
      <c r="AG882" s="1"/>
      <c r="AH882" s="1"/>
      <c r="AI882" s="1"/>
      <c r="AJ882" s="1"/>
      <c r="AK882" s="1"/>
      <c r="AL882" s="208"/>
    </row>
    <row r="883" ht="12.75" customHeight="1">
      <c r="A883" s="1"/>
      <c r="B883" s="76"/>
      <c r="C883" s="130"/>
      <c r="D883" s="130"/>
      <c r="E883" s="131"/>
      <c r="F883" s="1"/>
      <c r="G883" s="1"/>
      <c r="H883" s="1"/>
      <c r="I883" s="1"/>
      <c r="J883" s="130"/>
      <c r="K883" s="1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30"/>
      <c r="AB883" s="1"/>
      <c r="AC883" s="130"/>
      <c r="AD883" s="1"/>
      <c r="AE883" s="1"/>
      <c r="AF883" s="1"/>
      <c r="AG883" s="1"/>
      <c r="AH883" s="1"/>
      <c r="AI883" s="1"/>
      <c r="AJ883" s="1"/>
      <c r="AK883" s="1"/>
      <c r="AL883" s="208"/>
    </row>
    <row r="884" ht="12.75" customHeight="1">
      <c r="A884" s="1"/>
      <c r="B884" s="76"/>
      <c r="C884" s="130"/>
      <c r="D884" s="130"/>
      <c r="E884" s="131"/>
      <c r="F884" s="1"/>
      <c r="G884" s="1"/>
      <c r="H884" s="1"/>
      <c r="I884" s="1"/>
      <c r="J884" s="130"/>
      <c r="K884" s="1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30"/>
      <c r="AB884" s="1"/>
      <c r="AC884" s="130"/>
      <c r="AD884" s="1"/>
      <c r="AE884" s="1"/>
      <c r="AF884" s="1"/>
      <c r="AG884" s="1"/>
      <c r="AH884" s="1"/>
      <c r="AI884" s="1"/>
      <c r="AJ884" s="1"/>
      <c r="AK884" s="1"/>
      <c r="AL884" s="208"/>
    </row>
    <row r="885" ht="12.75" customHeight="1">
      <c r="A885" s="1"/>
      <c r="B885" s="76"/>
      <c r="C885" s="130"/>
      <c r="D885" s="130"/>
      <c r="E885" s="131"/>
      <c r="F885" s="1"/>
      <c r="G885" s="1"/>
      <c r="H885" s="1"/>
      <c r="I885" s="1"/>
      <c r="J885" s="130"/>
      <c r="K885" s="1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30"/>
      <c r="AB885" s="1"/>
      <c r="AC885" s="130"/>
      <c r="AD885" s="1"/>
      <c r="AE885" s="1"/>
      <c r="AF885" s="1"/>
      <c r="AG885" s="1"/>
      <c r="AH885" s="1"/>
      <c r="AI885" s="1"/>
      <c r="AJ885" s="1"/>
      <c r="AK885" s="1"/>
      <c r="AL885" s="208"/>
    </row>
    <row r="886" ht="12.75" customHeight="1">
      <c r="A886" s="1"/>
      <c r="B886" s="76"/>
      <c r="C886" s="130"/>
      <c r="D886" s="130"/>
      <c r="E886" s="131"/>
      <c r="F886" s="1"/>
      <c r="G886" s="1"/>
      <c r="H886" s="1"/>
      <c r="I886" s="1"/>
      <c r="J886" s="130"/>
      <c r="K886" s="1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30"/>
      <c r="AB886" s="1"/>
      <c r="AC886" s="130"/>
      <c r="AD886" s="1"/>
      <c r="AE886" s="1"/>
      <c r="AF886" s="1"/>
      <c r="AG886" s="1"/>
      <c r="AH886" s="1"/>
      <c r="AI886" s="1"/>
      <c r="AJ886" s="1"/>
      <c r="AK886" s="1"/>
      <c r="AL886" s="208"/>
    </row>
    <row r="887" ht="12.75" customHeight="1">
      <c r="A887" s="1"/>
      <c r="B887" s="76"/>
      <c r="C887" s="130"/>
      <c r="D887" s="130"/>
      <c r="E887" s="131"/>
      <c r="F887" s="1"/>
      <c r="G887" s="1"/>
      <c r="H887" s="1"/>
      <c r="I887" s="1"/>
      <c r="J887" s="130"/>
      <c r="K887" s="1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30"/>
      <c r="AB887" s="1"/>
      <c r="AC887" s="130"/>
      <c r="AD887" s="1"/>
      <c r="AE887" s="1"/>
      <c r="AF887" s="1"/>
      <c r="AG887" s="1"/>
      <c r="AH887" s="1"/>
      <c r="AI887" s="1"/>
      <c r="AJ887" s="1"/>
      <c r="AK887" s="1"/>
      <c r="AL887" s="208"/>
    </row>
    <row r="888" ht="12.75" customHeight="1">
      <c r="A888" s="1"/>
      <c r="B888" s="76"/>
      <c r="C888" s="130"/>
      <c r="D888" s="130"/>
      <c r="E888" s="131"/>
      <c r="F888" s="1"/>
      <c r="G888" s="1"/>
      <c r="H888" s="1"/>
      <c r="I888" s="1"/>
      <c r="J888" s="130"/>
      <c r="K888" s="1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30"/>
      <c r="AB888" s="1"/>
      <c r="AC888" s="130"/>
      <c r="AD888" s="1"/>
      <c r="AE888" s="1"/>
      <c r="AF888" s="1"/>
      <c r="AG888" s="1"/>
      <c r="AH888" s="1"/>
      <c r="AI888" s="1"/>
      <c r="AJ888" s="1"/>
      <c r="AK888" s="1"/>
      <c r="AL888" s="208"/>
    </row>
    <row r="889" ht="12.75" customHeight="1">
      <c r="A889" s="1"/>
      <c r="B889" s="76"/>
      <c r="C889" s="130"/>
      <c r="D889" s="130"/>
      <c r="E889" s="131"/>
      <c r="F889" s="1"/>
      <c r="G889" s="1"/>
      <c r="H889" s="1"/>
      <c r="I889" s="1"/>
      <c r="J889" s="130"/>
      <c r="K889" s="1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30"/>
      <c r="AB889" s="1"/>
      <c r="AC889" s="130"/>
      <c r="AD889" s="1"/>
      <c r="AE889" s="1"/>
      <c r="AF889" s="1"/>
      <c r="AG889" s="1"/>
      <c r="AH889" s="1"/>
      <c r="AI889" s="1"/>
      <c r="AJ889" s="1"/>
      <c r="AK889" s="1"/>
      <c r="AL889" s="208"/>
    </row>
    <row r="890" ht="12.75" customHeight="1">
      <c r="A890" s="1"/>
      <c r="B890" s="76"/>
      <c r="C890" s="130"/>
      <c r="D890" s="130"/>
      <c r="E890" s="131"/>
      <c r="F890" s="1"/>
      <c r="G890" s="1"/>
      <c r="H890" s="1"/>
      <c r="I890" s="1"/>
      <c r="J890" s="130"/>
      <c r="K890" s="1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30"/>
      <c r="AB890" s="1"/>
      <c r="AC890" s="130"/>
      <c r="AD890" s="1"/>
      <c r="AE890" s="1"/>
      <c r="AF890" s="1"/>
      <c r="AG890" s="1"/>
      <c r="AH890" s="1"/>
      <c r="AI890" s="1"/>
      <c r="AJ890" s="1"/>
      <c r="AK890" s="1"/>
      <c r="AL890" s="208"/>
    </row>
    <row r="891" ht="12.75" customHeight="1">
      <c r="A891" s="1"/>
      <c r="B891" s="76"/>
      <c r="C891" s="130"/>
      <c r="D891" s="130"/>
      <c r="E891" s="131"/>
      <c r="F891" s="1"/>
      <c r="G891" s="1"/>
      <c r="H891" s="1"/>
      <c r="I891" s="1"/>
      <c r="J891" s="130"/>
      <c r="K891" s="1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30"/>
      <c r="AB891" s="1"/>
      <c r="AC891" s="130"/>
      <c r="AD891" s="1"/>
      <c r="AE891" s="1"/>
      <c r="AF891" s="1"/>
      <c r="AG891" s="1"/>
      <c r="AH891" s="1"/>
      <c r="AI891" s="1"/>
      <c r="AJ891" s="1"/>
      <c r="AK891" s="1"/>
      <c r="AL891" s="208"/>
    </row>
    <row r="892" ht="12.75" customHeight="1">
      <c r="A892" s="1"/>
      <c r="B892" s="76"/>
      <c r="C892" s="130"/>
      <c r="D892" s="130"/>
      <c r="E892" s="131"/>
      <c r="F892" s="1"/>
      <c r="G892" s="1"/>
      <c r="H892" s="1"/>
      <c r="I892" s="1"/>
      <c r="J892" s="130"/>
      <c r="K892" s="1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30"/>
      <c r="AB892" s="1"/>
      <c r="AC892" s="130"/>
      <c r="AD892" s="1"/>
      <c r="AE892" s="1"/>
      <c r="AF892" s="1"/>
      <c r="AG892" s="1"/>
      <c r="AH892" s="1"/>
      <c r="AI892" s="1"/>
      <c r="AJ892" s="1"/>
      <c r="AK892" s="1"/>
      <c r="AL892" s="208"/>
    </row>
    <row r="893" ht="12.75" customHeight="1">
      <c r="A893" s="1"/>
      <c r="B893" s="76"/>
      <c r="C893" s="130"/>
      <c r="D893" s="130"/>
      <c r="E893" s="131"/>
      <c r="F893" s="1"/>
      <c r="G893" s="1"/>
      <c r="H893" s="1"/>
      <c r="I893" s="1"/>
      <c r="J893" s="130"/>
      <c r="K893" s="1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30"/>
      <c r="AB893" s="1"/>
      <c r="AC893" s="130"/>
      <c r="AD893" s="1"/>
      <c r="AE893" s="1"/>
      <c r="AF893" s="1"/>
      <c r="AG893" s="1"/>
      <c r="AH893" s="1"/>
      <c r="AI893" s="1"/>
      <c r="AJ893" s="1"/>
      <c r="AK893" s="1"/>
      <c r="AL893" s="208"/>
    </row>
    <row r="894" ht="12.75" customHeight="1">
      <c r="A894" s="1"/>
      <c r="B894" s="76"/>
      <c r="C894" s="130"/>
      <c r="D894" s="130"/>
      <c r="E894" s="131"/>
      <c r="F894" s="1"/>
      <c r="G894" s="1"/>
      <c r="H894" s="1"/>
      <c r="I894" s="1"/>
      <c r="J894" s="130"/>
      <c r="K894" s="1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30"/>
      <c r="AB894" s="1"/>
      <c r="AC894" s="130"/>
      <c r="AD894" s="1"/>
      <c r="AE894" s="1"/>
      <c r="AF894" s="1"/>
      <c r="AG894" s="1"/>
      <c r="AH894" s="1"/>
      <c r="AI894" s="1"/>
      <c r="AJ894" s="1"/>
      <c r="AK894" s="1"/>
      <c r="AL894" s="208"/>
    </row>
    <row r="895" ht="12.75" customHeight="1">
      <c r="A895" s="1"/>
      <c r="B895" s="76"/>
      <c r="C895" s="130"/>
      <c r="D895" s="130"/>
      <c r="E895" s="131"/>
      <c r="F895" s="1"/>
      <c r="G895" s="1"/>
      <c r="H895" s="1"/>
      <c r="I895" s="1"/>
      <c r="J895" s="130"/>
      <c r="K895" s="1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30"/>
      <c r="AB895" s="1"/>
      <c r="AC895" s="130"/>
      <c r="AD895" s="1"/>
      <c r="AE895" s="1"/>
      <c r="AF895" s="1"/>
      <c r="AG895" s="1"/>
      <c r="AH895" s="1"/>
      <c r="AI895" s="1"/>
      <c r="AJ895" s="1"/>
      <c r="AK895" s="1"/>
      <c r="AL895" s="208"/>
    </row>
    <row r="896" ht="12.75" customHeight="1">
      <c r="A896" s="1"/>
      <c r="B896" s="76"/>
      <c r="C896" s="130"/>
      <c r="D896" s="130"/>
      <c r="E896" s="131"/>
      <c r="F896" s="1"/>
      <c r="G896" s="1"/>
      <c r="H896" s="1"/>
      <c r="I896" s="1"/>
      <c r="J896" s="130"/>
      <c r="K896" s="1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30"/>
      <c r="AB896" s="1"/>
      <c r="AC896" s="130"/>
      <c r="AD896" s="1"/>
      <c r="AE896" s="1"/>
      <c r="AF896" s="1"/>
      <c r="AG896" s="1"/>
      <c r="AH896" s="1"/>
      <c r="AI896" s="1"/>
      <c r="AJ896" s="1"/>
      <c r="AK896" s="1"/>
      <c r="AL896" s="208"/>
    </row>
    <row r="897" ht="12.75" customHeight="1">
      <c r="A897" s="1"/>
      <c r="B897" s="76"/>
      <c r="C897" s="130"/>
      <c r="D897" s="130"/>
      <c r="E897" s="131"/>
      <c r="F897" s="1"/>
      <c r="G897" s="1"/>
      <c r="H897" s="1"/>
      <c r="I897" s="1"/>
      <c r="J897" s="130"/>
      <c r="K897" s="1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30"/>
      <c r="AB897" s="1"/>
      <c r="AC897" s="130"/>
      <c r="AD897" s="1"/>
      <c r="AE897" s="1"/>
      <c r="AF897" s="1"/>
      <c r="AG897" s="1"/>
      <c r="AH897" s="1"/>
      <c r="AI897" s="1"/>
      <c r="AJ897" s="1"/>
      <c r="AK897" s="1"/>
      <c r="AL897" s="208"/>
    </row>
    <row r="898" ht="12.75" customHeight="1">
      <c r="A898" s="1"/>
      <c r="B898" s="76"/>
      <c r="C898" s="130"/>
      <c r="D898" s="130"/>
      <c r="E898" s="131"/>
      <c r="F898" s="1"/>
      <c r="G898" s="1"/>
      <c r="H898" s="1"/>
      <c r="I898" s="1"/>
      <c r="J898" s="130"/>
      <c r="K898" s="1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30"/>
      <c r="AB898" s="1"/>
      <c r="AC898" s="130"/>
      <c r="AD898" s="1"/>
      <c r="AE898" s="1"/>
      <c r="AF898" s="1"/>
      <c r="AG898" s="1"/>
      <c r="AH898" s="1"/>
      <c r="AI898" s="1"/>
      <c r="AJ898" s="1"/>
      <c r="AK898" s="1"/>
      <c r="AL898" s="208"/>
    </row>
    <row r="899" ht="12.75" customHeight="1">
      <c r="A899" s="1"/>
      <c r="B899" s="76"/>
      <c r="C899" s="130"/>
      <c r="D899" s="130"/>
      <c r="E899" s="131"/>
      <c r="F899" s="1"/>
      <c r="G899" s="1"/>
      <c r="H899" s="1"/>
      <c r="I899" s="1"/>
      <c r="J899" s="130"/>
      <c r="K899" s="1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30"/>
      <c r="AB899" s="1"/>
      <c r="AC899" s="130"/>
      <c r="AD899" s="1"/>
      <c r="AE899" s="1"/>
      <c r="AF899" s="1"/>
      <c r="AG899" s="1"/>
      <c r="AH899" s="1"/>
      <c r="AI899" s="1"/>
      <c r="AJ899" s="1"/>
      <c r="AK899" s="1"/>
      <c r="AL899" s="208"/>
    </row>
    <row r="900" ht="12.75" customHeight="1">
      <c r="A900" s="1"/>
      <c r="B900" s="76"/>
      <c r="C900" s="130"/>
      <c r="D900" s="130"/>
      <c r="E900" s="131"/>
      <c r="F900" s="1"/>
      <c r="G900" s="1"/>
      <c r="H900" s="1"/>
      <c r="I900" s="1"/>
      <c r="J900" s="130"/>
      <c r="K900" s="1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30"/>
      <c r="AB900" s="1"/>
      <c r="AC900" s="130"/>
      <c r="AD900" s="1"/>
      <c r="AE900" s="1"/>
      <c r="AF900" s="1"/>
      <c r="AG900" s="1"/>
      <c r="AH900" s="1"/>
      <c r="AI900" s="1"/>
      <c r="AJ900" s="1"/>
      <c r="AK900" s="1"/>
      <c r="AL900" s="208"/>
    </row>
    <row r="901" ht="12.75" customHeight="1">
      <c r="A901" s="1"/>
      <c r="B901" s="76"/>
      <c r="C901" s="130"/>
      <c r="D901" s="130"/>
      <c r="E901" s="131"/>
      <c r="F901" s="1"/>
      <c r="G901" s="1"/>
      <c r="H901" s="1"/>
      <c r="I901" s="1"/>
      <c r="J901" s="130"/>
      <c r="K901" s="1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30"/>
      <c r="AB901" s="1"/>
      <c r="AC901" s="130"/>
      <c r="AD901" s="1"/>
      <c r="AE901" s="1"/>
      <c r="AF901" s="1"/>
      <c r="AG901" s="1"/>
      <c r="AH901" s="1"/>
      <c r="AI901" s="1"/>
      <c r="AJ901" s="1"/>
      <c r="AK901" s="1"/>
      <c r="AL901" s="208"/>
    </row>
    <row r="902" ht="12.75" customHeight="1">
      <c r="A902" s="1"/>
      <c r="B902" s="76"/>
      <c r="C902" s="130"/>
      <c r="D902" s="130"/>
      <c r="E902" s="131"/>
      <c r="F902" s="1"/>
      <c r="G902" s="1"/>
      <c r="H902" s="1"/>
      <c r="I902" s="1"/>
      <c r="J902" s="130"/>
      <c r="K902" s="1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30"/>
      <c r="AB902" s="1"/>
      <c r="AC902" s="130"/>
      <c r="AD902" s="1"/>
      <c r="AE902" s="1"/>
      <c r="AF902" s="1"/>
      <c r="AG902" s="1"/>
      <c r="AH902" s="1"/>
      <c r="AI902" s="1"/>
      <c r="AJ902" s="1"/>
      <c r="AK902" s="1"/>
      <c r="AL902" s="208"/>
    </row>
    <row r="903" ht="12.75" customHeight="1">
      <c r="A903" s="1"/>
      <c r="B903" s="76"/>
      <c r="C903" s="130"/>
      <c r="D903" s="130"/>
      <c r="E903" s="131"/>
      <c r="F903" s="1"/>
      <c r="G903" s="1"/>
      <c r="H903" s="1"/>
      <c r="I903" s="1"/>
      <c r="J903" s="130"/>
      <c r="K903" s="1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30"/>
      <c r="AB903" s="1"/>
      <c r="AC903" s="130"/>
      <c r="AD903" s="1"/>
      <c r="AE903" s="1"/>
      <c r="AF903" s="1"/>
      <c r="AG903" s="1"/>
      <c r="AH903" s="1"/>
      <c r="AI903" s="1"/>
      <c r="AJ903" s="1"/>
      <c r="AK903" s="1"/>
      <c r="AL903" s="208"/>
    </row>
    <row r="904" ht="12.75" customHeight="1">
      <c r="A904" s="1"/>
      <c r="B904" s="76"/>
      <c r="C904" s="130"/>
      <c r="D904" s="130"/>
      <c r="E904" s="131"/>
      <c r="F904" s="1"/>
      <c r="G904" s="1"/>
      <c r="H904" s="1"/>
      <c r="I904" s="1"/>
      <c r="J904" s="130"/>
      <c r="K904" s="1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30"/>
      <c r="AB904" s="1"/>
      <c r="AC904" s="130"/>
      <c r="AD904" s="1"/>
      <c r="AE904" s="1"/>
      <c r="AF904" s="1"/>
      <c r="AG904" s="1"/>
      <c r="AH904" s="1"/>
      <c r="AI904" s="1"/>
      <c r="AJ904" s="1"/>
      <c r="AK904" s="1"/>
      <c r="AL904" s="208"/>
    </row>
    <row r="905" ht="12.75" customHeight="1">
      <c r="A905" s="1"/>
      <c r="B905" s="76"/>
      <c r="C905" s="130"/>
      <c r="D905" s="130"/>
      <c r="E905" s="131"/>
      <c r="F905" s="1"/>
      <c r="G905" s="1"/>
      <c r="H905" s="1"/>
      <c r="I905" s="1"/>
      <c r="J905" s="130"/>
      <c r="K905" s="1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30"/>
      <c r="AB905" s="1"/>
      <c r="AC905" s="130"/>
      <c r="AD905" s="1"/>
      <c r="AE905" s="1"/>
      <c r="AF905" s="1"/>
      <c r="AG905" s="1"/>
      <c r="AH905" s="1"/>
      <c r="AI905" s="1"/>
      <c r="AJ905" s="1"/>
      <c r="AK905" s="1"/>
      <c r="AL905" s="208"/>
    </row>
    <row r="906" ht="12.75" customHeight="1">
      <c r="A906" s="1"/>
      <c r="B906" s="76"/>
      <c r="C906" s="130"/>
      <c r="D906" s="130"/>
      <c r="E906" s="131"/>
      <c r="F906" s="1"/>
      <c r="G906" s="1"/>
      <c r="H906" s="1"/>
      <c r="I906" s="1"/>
      <c r="J906" s="130"/>
      <c r="K906" s="1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30"/>
      <c r="AB906" s="1"/>
      <c r="AC906" s="130"/>
      <c r="AD906" s="1"/>
      <c r="AE906" s="1"/>
      <c r="AF906" s="1"/>
      <c r="AG906" s="1"/>
      <c r="AH906" s="1"/>
      <c r="AI906" s="1"/>
      <c r="AJ906" s="1"/>
      <c r="AK906" s="1"/>
      <c r="AL906" s="208"/>
    </row>
    <row r="907" ht="12.75" customHeight="1">
      <c r="A907" s="1"/>
      <c r="B907" s="76"/>
      <c r="C907" s="130"/>
      <c r="D907" s="130"/>
      <c r="E907" s="131"/>
      <c r="F907" s="1"/>
      <c r="G907" s="1"/>
      <c r="H907" s="1"/>
      <c r="I907" s="1"/>
      <c r="J907" s="130"/>
      <c r="K907" s="1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30"/>
      <c r="AB907" s="1"/>
      <c r="AC907" s="130"/>
      <c r="AD907" s="1"/>
      <c r="AE907" s="1"/>
      <c r="AF907" s="1"/>
      <c r="AG907" s="1"/>
      <c r="AH907" s="1"/>
      <c r="AI907" s="1"/>
      <c r="AJ907" s="1"/>
      <c r="AK907" s="1"/>
      <c r="AL907" s="208"/>
    </row>
    <row r="908" ht="12.75" customHeight="1">
      <c r="A908" s="1"/>
      <c r="B908" s="76"/>
      <c r="C908" s="130"/>
      <c r="D908" s="130"/>
      <c r="E908" s="131"/>
      <c r="F908" s="1"/>
      <c r="G908" s="1"/>
      <c r="H908" s="1"/>
      <c r="I908" s="1"/>
      <c r="J908" s="130"/>
      <c r="K908" s="1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30"/>
      <c r="AB908" s="1"/>
      <c r="AC908" s="130"/>
      <c r="AD908" s="1"/>
      <c r="AE908" s="1"/>
      <c r="AF908" s="1"/>
      <c r="AG908" s="1"/>
      <c r="AH908" s="1"/>
      <c r="AI908" s="1"/>
      <c r="AJ908" s="1"/>
      <c r="AK908" s="1"/>
      <c r="AL908" s="208"/>
    </row>
    <row r="909" ht="12.75" customHeight="1">
      <c r="A909" s="1"/>
      <c r="B909" s="76"/>
      <c r="C909" s="130"/>
      <c r="D909" s="130"/>
      <c r="E909" s="131"/>
      <c r="F909" s="1"/>
      <c r="G909" s="1"/>
      <c r="H909" s="1"/>
      <c r="I909" s="1"/>
      <c r="J909" s="130"/>
      <c r="K909" s="1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30"/>
      <c r="AB909" s="1"/>
      <c r="AC909" s="130"/>
      <c r="AD909" s="1"/>
      <c r="AE909" s="1"/>
      <c r="AF909" s="1"/>
      <c r="AG909" s="1"/>
      <c r="AH909" s="1"/>
      <c r="AI909" s="1"/>
      <c r="AJ909" s="1"/>
      <c r="AK909" s="1"/>
      <c r="AL909" s="208"/>
    </row>
    <row r="910" ht="12.75" customHeight="1">
      <c r="A910" s="1"/>
      <c r="B910" s="76"/>
      <c r="C910" s="130"/>
      <c r="D910" s="130"/>
      <c r="E910" s="131"/>
      <c r="F910" s="1"/>
      <c r="G910" s="1"/>
      <c r="H910" s="1"/>
      <c r="I910" s="1"/>
      <c r="J910" s="130"/>
      <c r="K910" s="1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30"/>
      <c r="AB910" s="1"/>
      <c r="AC910" s="130"/>
      <c r="AD910" s="1"/>
      <c r="AE910" s="1"/>
      <c r="AF910" s="1"/>
      <c r="AG910" s="1"/>
      <c r="AH910" s="1"/>
      <c r="AI910" s="1"/>
      <c r="AJ910" s="1"/>
      <c r="AK910" s="1"/>
      <c r="AL910" s="208"/>
    </row>
    <row r="911" ht="12.75" customHeight="1">
      <c r="A911" s="1"/>
      <c r="B911" s="76"/>
      <c r="C911" s="130"/>
      <c r="D911" s="130"/>
      <c r="E911" s="131"/>
      <c r="F911" s="1"/>
      <c r="G911" s="1"/>
      <c r="H911" s="1"/>
      <c r="I911" s="1"/>
      <c r="J911" s="130"/>
      <c r="K911" s="1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30"/>
      <c r="AB911" s="1"/>
      <c r="AC911" s="130"/>
      <c r="AD911" s="1"/>
      <c r="AE911" s="1"/>
      <c r="AF911" s="1"/>
      <c r="AG911" s="1"/>
      <c r="AH911" s="1"/>
      <c r="AI911" s="1"/>
      <c r="AJ911" s="1"/>
      <c r="AK911" s="1"/>
      <c r="AL911" s="208"/>
    </row>
    <row r="912" ht="12.75" customHeight="1">
      <c r="A912" s="1"/>
      <c r="B912" s="76"/>
      <c r="C912" s="130"/>
      <c r="D912" s="130"/>
      <c r="E912" s="131"/>
      <c r="F912" s="1"/>
      <c r="G912" s="1"/>
      <c r="H912" s="1"/>
      <c r="I912" s="1"/>
      <c r="J912" s="130"/>
      <c r="K912" s="1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30"/>
      <c r="AB912" s="1"/>
      <c r="AC912" s="130"/>
      <c r="AD912" s="1"/>
      <c r="AE912" s="1"/>
      <c r="AF912" s="1"/>
      <c r="AG912" s="1"/>
      <c r="AH912" s="1"/>
      <c r="AI912" s="1"/>
      <c r="AJ912" s="1"/>
      <c r="AK912" s="1"/>
      <c r="AL912" s="208"/>
    </row>
    <row r="913" ht="12.75" customHeight="1">
      <c r="A913" s="1"/>
      <c r="B913" s="76"/>
      <c r="C913" s="130"/>
      <c r="D913" s="130"/>
      <c r="E913" s="131"/>
      <c r="F913" s="1"/>
      <c r="G913" s="1"/>
      <c r="H913" s="1"/>
      <c r="I913" s="1"/>
      <c r="J913" s="130"/>
      <c r="K913" s="1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30"/>
      <c r="AB913" s="1"/>
      <c r="AC913" s="130"/>
      <c r="AD913" s="1"/>
      <c r="AE913" s="1"/>
      <c r="AF913" s="1"/>
      <c r="AG913" s="1"/>
      <c r="AH913" s="1"/>
      <c r="AI913" s="1"/>
      <c r="AJ913" s="1"/>
      <c r="AK913" s="1"/>
      <c r="AL913" s="208"/>
    </row>
    <row r="914" ht="12.75" customHeight="1">
      <c r="A914" s="1"/>
      <c r="B914" s="76"/>
      <c r="C914" s="130"/>
      <c r="D914" s="130"/>
      <c r="E914" s="131"/>
      <c r="F914" s="1"/>
      <c r="G914" s="1"/>
      <c r="H914" s="1"/>
      <c r="I914" s="1"/>
      <c r="J914" s="130"/>
      <c r="K914" s="1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30"/>
      <c r="AB914" s="1"/>
      <c r="AC914" s="130"/>
      <c r="AD914" s="1"/>
      <c r="AE914" s="1"/>
      <c r="AF914" s="1"/>
      <c r="AG914" s="1"/>
      <c r="AH914" s="1"/>
      <c r="AI914" s="1"/>
      <c r="AJ914" s="1"/>
      <c r="AK914" s="1"/>
      <c r="AL914" s="208"/>
    </row>
    <row r="915" ht="12.75" customHeight="1">
      <c r="A915" s="1"/>
      <c r="B915" s="76"/>
      <c r="C915" s="130"/>
      <c r="D915" s="130"/>
      <c r="E915" s="131"/>
      <c r="F915" s="1"/>
      <c r="G915" s="1"/>
      <c r="H915" s="1"/>
      <c r="I915" s="1"/>
      <c r="J915" s="130"/>
      <c r="K915" s="1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30"/>
      <c r="AB915" s="1"/>
      <c r="AC915" s="130"/>
      <c r="AD915" s="1"/>
      <c r="AE915" s="1"/>
      <c r="AF915" s="1"/>
      <c r="AG915" s="1"/>
      <c r="AH915" s="1"/>
      <c r="AI915" s="1"/>
      <c r="AJ915" s="1"/>
      <c r="AK915" s="1"/>
      <c r="AL915" s="208"/>
    </row>
    <row r="916" ht="12.75" customHeight="1">
      <c r="A916" s="1"/>
      <c r="B916" s="76"/>
      <c r="C916" s="130"/>
      <c r="D916" s="130"/>
      <c r="E916" s="131"/>
      <c r="F916" s="1"/>
      <c r="G916" s="1"/>
      <c r="H916" s="1"/>
      <c r="I916" s="1"/>
      <c r="J916" s="130"/>
      <c r="K916" s="1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30"/>
      <c r="AB916" s="1"/>
      <c r="AC916" s="130"/>
      <c r="AD916" s="1"/>
      <c r="AE916" s="1"/>
      <c r="AF916" s="1"/>
      <c r="AG916" s="1"/>
      <c r="AH916" s="1"/>
      <c r="AI916" s="1"/>
      <c r="AJ916" s="1"/>
      <c r="AK916" s="1"/>
      <c r="AL916" s="208"/>
    </row>
    <row r="917" ht="12.75" customHeight="1">
      <c r="A917" s="1"/>
      <c r="B917" s="76"/>
      <c r="C917" s="130"/>
      <c r="D917" s="130"/>
      <c r="E917" s="131"/>
      <c r="F917" s="1"/>
      <c r="G917" s="1"/>
      <c r="H917" s="1"/>
      <c r="I917" s="1"/>
      <c r="J917" s="130"/>
      <c r="K917" s="1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30"/>
      <c r="AB917" s="1"/>
      <c r="AC917" s="130"/>
      <c r="AD917" s="1"/>
      <c r="AE917" s="1"/>
      <c r="AF917" s="1"/>
      <c r="AG917" s="1"/>
      <c r="AH917" s="1"/>
      <c r="AI917" s="1"/>
      <c r="AJ917" s="1"/>
      <c r="AK917" s="1"/>
      <c r="AL917" s="208"/>
    </row>
    <row r="918" ht="12.75" customHeight="1">
      <c r="A918" s="1"/>
      <c r="B918" s="76"/>
      <c r="C918" s="130"/>
      <c r="D918" s="130"/>
      <c r="E918" s="131"/>
      <c r="F918" s="1"/>
      <c r="G918" s="1"/>
      <c r="H918" s="1"/>
      <c r="I918" s="1"/>
      <c r="J918" s="130"/>
      <c r="K918" s="1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30"/>
      <c r="AB918" s="1"/>
      <c r="AC918" s="130"/>
      <c r="AD918" s="1"/>
      <c r="AE918" s="1"/>
      <c r="AF918" s="1"/>
      <c r="AG918" s="1"/>
      <c r="AH918" s="1"/>
      <c r="AI918" s="1"/>
      <c r="AJ918" s="1"/>
      <c r="AK918" s="1"/>
      <c r="AL918" s="208"/>
    </row>
    <row r="919" ht="12.75" customHeight="1">
      <c r="A919" s="1"/>
      <c r="B919" s="76"/>
      <c r="C919" s="130"/>
      <c r="D919" s="130"/>
      <c r="E919" s="131"/>
      <c r="F919" s="1"/>
      <c r="G919" s="1"/>
      <c r="H919" s="1"/>
      <c r="I919" s="1"/>
      <c r="J919" s="130"/>
      <c r="K919" s="1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30"/>
      <c r="AB919" s="1"/>
      <c r="AC919" s="130"/>
      <c r="AD919" s="1"/>
      <c r="AE919" s="1"/>
      <c r="AF919" s="1"/>
      <c r="AG919" s="1"/>
      <c r="AH919" s="1"/>
      <c r="AI919" s="1"/>
      <c r="AJ919" s="1"/>
      <c r="AK919" s="1"/>
      <c r="AL919" s="208"/>
    </row>
    <row r="920" ht="12.75" customHeight="1">
      <c r="A920" s="1"/>
      <c r="B920" s="76"/>
      <c r="C920" s="130"/>
      <c r="D920" s="130"/>
      <c r="E920" s="131"/>
      <c r="F920" s="1"/>
      <c r="G920" s="1"/>
      <c r="H920" s="1"/>
      <c r="I920" s="1"/>
      <c r="J920" s="130"/>
      <c r="K920" s="1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30"/>
      <c r="AB920" s="1"/>
      <c r="AC920" s="130"/>
      <c r="AD920" s="1"/>
      <c r="AE920" s="1"/>
      <c r="AF920" s="1"/>
      <c r="AG920" s="1"/>
      <c r="AH920" s="1"/>
      <c r="AI920" s="1"/>
      <c r="AJ920" s="1"/>
      <c r="AK920" s="1"/>
      <c r="AL920" s="208"/>
    </row>
    <row r="921" ht="12.75" customHeight="1">
      <c r="A921" s="1"/>
      <c r="B921" s="76"/>
      <c r="C921" s="130"/>
      <c r="D921" s="130"/>
      <c r="E921" s="131"/>
      <c r="F921" s="1"/>
      <c r="G921" s="1"/>
      <c r="H921" s="1"/>
      <c r="I921" s="1"/>
      <c r="J921" s="130"/>
      <c r="K921" s="1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30"/>
      <c r="AB921" s="1"/>
      <c r="AC921" s="130"/>
      <c r="AD921" s="1"/>
      <c r="AE921" s="1"/>
      <c r="AF921" s="1"/>
      <c r="AG921" s="1"/>
      <c r="AH921" s="1"/>
      <c r="AI921" s="1"/>
      <c r="AJ921" s="1"/>
      <c r="AK921" s="1"/>
      <c r="AL921" s="208"/>
    </row>
    <row r="922" ht="12.75" customHeight="1">
      <c r="A922" s="1"/>
      <c r="B922" s="76"/>
      <c r="C922" s="130"/>
      <c r="D922" s="130"/>
      <c r="E922" s="131"/>
      <c r="F922" s="1"/>
      <c r="G922" s="1"/>
      <c r="H922" s="1"/>
      <c r="I922" s="1"/>
      <c r="J922" s="130"/>
      <c r="K922" s="1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30"/>
      <c r="AB922" s="1"/>
      <c r="AC922" s="130"/>
      <c r="AD922" s="1"/>
      <c r="AE922" s="1"/>
      <c r="AF922" s="1"/>
      <c r="AG922" s="1"/>
      <c r="AH922" s="1"/>
      <c r="AI922" s="1"/>
      <c r="AJ922" s="1"/>
      <c r="AK922" s="1"/>
      <c r="AL922" s="208"/>
    </row>
    <row r="923" ht="12.75" customHeight="1">
      <c r="A923" s="1"/>
      <c r="B923" s="76"/>
      <c r="C923" s="130"/>
      <c r="D923" s="130"/>
      <c r="E923" s="131"/>
      <c r="F923" s="1"/>
      <c r="G923" s="1"/>
      <c r="H923" s="1"/>
      <c r="I923" s="1"/>
      <c r="J923" s="130"/>
      <c r="K923" s="1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30"/>
      <c r="AB923" s="1"/>
      <c r="AC923" s="130"/>
      <c r="AD923" s="1"/>
      <c r="AE923" s="1"/>
      <c r="AF923" s="1"/>
      <c r="AG923" s="1"/>
      <c r="AH923" s="1"/>
      <c r="AI923" s="1"/>
      <c r="AJ923" s="1"/>
      <c r="AK923" s="1"/>
      <c r="AL923" s="208"/>
    </row>
    <row r="924" ht="12.75" customHeight="1">
      <c r="A924" s="1"/>
      <c r="B924" s="76"/>
      <c r="C924" s="130"/>
      <c r="D924" s="130"/>
      <c r="E924" s="131"/>
      <c r="F924" s="1"/>
      <c r="G924" s="1"/>
      <c r="H924" s="1"/>
      <c r="I924" s="1"/>
      <c r="J924" s="130"/>
      <c r="K924" s="1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30"/>
      <c r="AB924" s="1"/>
      <c r="AC924" s="130"/>
      <c r="AD924" s="1"/>
      <c r="AE924" s="1"/>
      <c r="AF924" s="1"/>
      <c r="AG924" s="1"/>
      <c r="AH924" s="1"/>
      <c r="AI924" s="1"/>
      <c r="AJ924" s="1"/>
      <c r="AK924" s="1"/>
      <c r="AL924" s="208"/>
    </row>
    <row r="925" ht="12.75" customHeight="1">
      <c r="A925" s="1"/>
      <c r="B925" s="76"/>
      <c r="C925" s="130"/>
      <c r="D925" s="130"/>
      <c r="E925" s="131"/>
      <c r="F925" s="1"/>
      <c r="G925" s="1"/>
      <c r="H925" s="1"/>
      <c r="I925" s="1"/>
      <c r="J925" s="130"/>
      <c r="K925" s="1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30"/>
      <c r="AB925" s="1"/>
      <c r="AC925" s="130"/>
      <c r="AD925" s="1"/>
      <c r="AE925" s="1"/>
      <c r="AF925" s="1"/>
      <c r="AG925" s="1"/>
      <c r="AH925" s="1"/>
      <c r="AI925" s="1"/>
      <c r="AJ925" s="1"/>
      <c r="AK925" s="1"/>
      <c r="AL925" s="208"/>
    </row>
    <row r="926" ht="12.75" customHeight="1">
      <c r="A926" s="1"/>
      <c r="B926" s="76"/>
      <c r="C926" s="130"/>
      <c r="D926" s="130"/>
      <c r="E926" s="131"/>
      <c r="F926" s="1"/>
      <c r="G926" s="1"/>
      <c r="H926" s="1"/>
      <c r="I926" s="1"/>
      <c r="J926" s="130"/>
      <c r="K926" s="1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30"/>
      <c r="AB926" s="1"/>
      <c r="AC926" s="130"/>
      <c r="AD926" s="1"/>
      <c r="AE926" s="1"/>
      <c r="AF926" s="1"/>
      <c r="AG926" s="1"/>
      <c r="AH926" s="1"/>
      <c r="AI926" s="1"/>
      <c r="AJ926" s="1"/>
      <c r="AK926" s="1"/>
      <c r="AL926" s="208"/>
    </row>
    <row r="927" ht="12.75" customHeight="1">
      <c r="A927" s="1"/>
      <c r="B927" s="76"/>
      <c r="C927" s="130"/>
      <c r="D927" s="130"/>
      <c r="E927" s="131"/>
      <c r="F927" s="1"/>
      <c r="G927" s="1"/>
      <c r="H927" s="1"/>
      <c r="I927" s="1"/>
      <c r="J927" s="130"/>
      <c r="K927" s="1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30"/>
      <c r="AB927" s="1"/>
      <c r="AC927" s="130"/>
      <c r="AD927" s="1"/>
      <c r="AE927" s="1"/>
      <c r="AF927" s="1"/>
      <c r="AG927" s="1"/>
      <c r="AH927" s="1"/>
      <c r="AI927" s="1"/>
      <c r="AJ927" s="1"/>
      <c r="AK927" s="1"/>
      <c r="AL927" s="208"/>
    </row>
    <row r="928" ht="12.75" customHeight="1">
      <c r="A928" s="1"/>
      <c r="B928" s="76"/>
      <c r="C928" s="130"/>
      <c r="D928" s="130"/>
      <c r="E928" s="131"/>
      <c r="F928" s="1"/>
      <c r="G928" s="1"/>
      <c r="H928" s="1"/>
      <c r="I928" s="1"/>
      <c r="J928" s="130"/>
      <c r="K928" s="1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30"/>
      <c r="AB928" s="1"/>
      <c r="AC928" s="130"/>
      <c r="AD928" s="1"/>
      <c r="AE928" s="1"/>
      <c r="AF928" s="1"/>
      <c r="AG928" s="1"/>
      <c r="AH928" s="1"/>
      <c r="AI928" s="1"/>
      <c r="AJ928" s="1"/>
      <c r="AK928" s="1"/>
      <c r="AL928" s="208"/>
    </row>
    <row r="929" ht="12.75" customHeight="1">
      <c r="A929" s="1"/>
      <c r="B929" s="76"/>
      <c r="C929" s="130"/>
      <c r="D929" s="130"/>
      <c r="E929" s="131"/>
      <c r="F929" s="1"/>
      <c r="G929" s="1"/>
      <c r="H929" s="1"/>
      <c r="I929" s="1"/>
      <c r="J929" s="130"/>
      <c r="K929" s="1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30"/>
      <c r="AB929" s="1"/>
      <c r="AC929" s="130"/>
      <c r="AD929" s="1"/>
      <c r="AE929" s="1"/>
      <c r="AF929" s="1"/>
      <c r="AG929" s="1"/>
      <c r="AH929" s="1"/>
      <c r="AI929" s="1"/>
      <c r="AJ929" s="1"/>
      <c r="AK929" s="1"/>
      <c r="AL929" s="208"/>
    </row>
    <row r="930" ht="12.75" customHeight="1">
      <c r="A930" s="1"/>
      <c r="B930" s="76"/>
      <c r="C930" s="130"/>
      <c r="D930" s="130"/>
      <c r="E930" s="131"/>
      <c r="F930" s="1"/>
      <c r="G930" s="1"/>
      <c r="H930" s="1"/>
      <c r="I930" s="1"/>
      <c r="J930" s="130"/>
      <c r="K930" s="1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30"/>
      <c r="AB930" s="1"/>
      <c r="AC930" s="130"/>
      <c r="AD930" s="1"/>
      <c r="AE930" s="1"/>
      <c r="AF930" s="1"/>
      <c r="AG930" s="1"/>
      <c r="AH930" s="1"/>
      <c r="AI930" s="1"/>
      <c r="AJ930" s="1"/>
      <c r="AK930" s="1"/>
      <c r="AL930" s="208"/>
    </row>
    <row r="931" ht="12.75" customHeight="1">
      <c r="A931" s="1"/>
      <c r="B931" s="76"/>
      <c r="C931" s="130"/>
      <c r="D931" s="130"/>
      <c r="E931" s="131"/>
      <c r="F931" s="1"/>
      <c r="G931" s="1"/>
      <c r="H931" s="1"/>
      <c r="I931" s="1"/>
      <c r="J931" s="130"/>
      <c r="K931" s="1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30"/>
      <c r="AB931" s="1"/>
      <c r="AC931" s="130"/>
      <c r="AD931" s="1"/>
      <c r="AE931" s="1"/>
      <c r="AF931" s="1"/>
      <c r="AG931" s="1"/>
      <c r="AH931" s="1"/>
      <c r="AI931" s="1"/>
      <c r="AJ931" s="1"/>
      <c r="AK931" s="1"/>
      <c r="AL931" s="208"/>
    </row>
    <row r="932" ht="12.75" customHeight="1">
      <c r="A932" s="1"/>
      <c r="B932" s="76"/>
      <c r="C932" s="130"/>
      <c r="D932" s="130"/>
      <c r="E932" s="131"/>
      <c r="F932" s="1"/>
      <c r="G932" s="1"/>
      <c r="H932" s="1"/>
      <c r="I932" s="1"/>
      <c r="J932" s="130"/>
      <c r="K932" s="1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30"/>
      <c r="AB932" s="1"/>
      <c r="AC932" s="130"/>
      <c r="AD932" s="1"/>
      <c r="AE932" s="1"/>
      <c r="AF932" s="1"/>
      <c r="AG932" s="1"/>
      <c r="AH932" s="1"/>
      <c r="AI932" s="1"/>
      <c r="AJ932" s="1"/>
      <c r="AK932" s="1"/>
      <c r="AL932" s="208"/>
    </row>
    <row r="933" ht="12.75" customHeight="1">
      <c r="A933" s="1"/>
      <c r="B933" s="76"/>
      <c r="C933" s="130"/>
      <c r="D933" s="130"/>
      <c r="E933" s="131"/>
      <c r="F933" s="1"/>
      <c r="G933" s="1"/>
      <c r="H933" s="1"/>
      <c r="I933" s="1"/>
      <c r="J933" s="130"/>
      <c r="K933" s="1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30"/>
      <c r="AB933" s="1"/>
      <c r="AC933" s="130"/>
      <c r="AD933" s="1"/>
      <c r="AE933" s="1"/>
      <c r="AF933" s="1"/>
      <c r="AG933" s="1"/>
      <c r="AH933" s="1"/>
      <c r="AI933" s="1"/>
      <c r="AJ933" s="1"/>
      <c r="AK933" s="1"/>
      <c r="AL933" s="208"/>
    </row>
    <row r="934" ht="12.75" customHeight="1">
      <c r="A934" s="1"/>
      <c r="B934" s="76"/>
      <c r="C934" s="130"/>
      <c r="D934" s="130"/>
      <c r="E934" s="131"/>
      <c r="F934" s="1"/>
      <c r="G934" s="1"/>
      <c r="H934" s="1"/>
      <c r="I934" s="1"/>
      <c r="J934" s="130"/>
      <c r="K934" s="1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30"/>
      <c r="AB934" s="1"/>
      <c r="AC934" s="130"/>
      <c r="AD934" s="1"/>
      <c r="AE934" s="1"/>
      <c r="AF934" s="1"/>
      <c r="AG934" s="1"/>
      <c r="AH934" s="1"/>
      <c r="AI934" s="1"/>
      <c r="AJ934" s="1"/>
      <c r="AK934" s="1"/>
      <c r="AL934" s="208"/>
    </row>
    <row r="935" ht="12.75" customHeight="1">
      <c r="A935" s="1"/>
      <c r="B935" s="76"/>
      <c r="C935" s="130"/>
      <c r="D935" s="130"/>
      <c r="E935" s="131"/>
      <c r="F935" s="1"/>
      <c r="G935" s="1"/>
      <c r="H935" s="1"/>
      <c r="I935" s="1"/>
      <c r="J935" s="130"/>
      <c r="K935" s="1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30"/>
      <c r="AB935" s="1"/>
      <c r="AC935" s="130"/>
      <c r="AD935" s="1"/>
      <c r="AE935" s="1"/>
      <c r="AF935" s="1"/>
      <c r="AG935" s="1"/>
      <c r="AH935" s="1"/>
      <c r="AI935" s="1"/>
      <c r="AJ935" s="1"/>
      <c r="AK935" s="1"/>
      <c r="AL935" s="208"/>
    </row>
    <row r="936" ht="12.75" customHeight="1">
      <c r="A936" s="1"/>
      <c r="B936" s="76"/>
      <c r="C936" s="130"/>
      <c r="D936" s="130"/>
      <c r="E936" s="131"/>
      <c r="F936" s="1"/>
      <c r="G936" s="1"/>
      <c r="H936" s="1"/>
      <c r="I936" s="1"/>
      <c r="J936" s="130"/>
      <c r="K936" s="1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30"/>
      <c r="AB936" s="1"/>
      <c r="AC936" s="130"/>
      <c r="AD936" s="1"/>
      <c r="AE936" s="1"/>
      <c r="AF936" s="1"/>
      <c r="AG936" s="1"/>
      <c r="AH936" s="1"/>
      <c r="AI936" s="1"/>
      <c r="AJ936" s="1"/>
      <c r="AK936" s="1"/>
      <c r="AL936" s="208"/>
    </row>
    <row r="937" ht="12.75" customHeight="1">
      <c r="A937" s="1"/>
      <c r="B937" s="76"/>
      <c r="C937" s="130"/>
      <c r="D937" s="130"/>
      <c r="E937" s="131"/>
      <c r="F937" s="1"/>
      <c r="G937" s="1"/>
      <c r="H937" s="1"/>
      <c r="I937" s="1"/>
      <c r="J937" s="130"/>
      <c r="K937" s="1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30"/>
      <c r="AB937" s="1"/>
      <c r="AC937" s="130"/>
      <c r="AD937" s="1"/>
      <c r="AE937" s="1"/>
      <c r="AF937" s="1"/>
      <c r="AG937" s="1"/>
      <c r="AH937" s="1"/>
      <c r="AI937" s="1"/>
      <c r="AJ937" s="1"/>
      <c r="AK937" s="1"/>
      <c r="AL937" s="208"/>
    </row>
    <row r="938" ht="12.75" customHeight="1">
      <c r="A938" s="1"/>
      <c r="B938" s="76"/>
      <c r="C938" s="130"/>
      <c r="D938" s="130"/>
      <c r="E938" s="131"/>
      <c r="F938" s="1"/>
      <c r="G938" s="1"/>
      <c r="H938" s="1"/>
      <c r="I938" s="1"/>
      <c r="J938" s="130"/>
      <c r="K938" s="1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30"/>
      <c r="AB938" s="1"/>
      <c r="AC938" s="130"/>
      <c r="AD938" s="1"/>
      <c r="AE938" s="1"/>
      <c r="AF938" s="1"/>
      <c r="AG938" s="1"/>
      <c r="AH938" s="1"/>
      <c r="AI938" s="1"/>
      <c r="AJ938" s="1"/>
      <c r="AK938" s="1"/>
      <c r="AL938" s="208"/>
    </row>
    <row r="939" ht="12.75" customHeight="1">
      <c r="A939" s="1"/>
      <c r="B939" s="76"/>
      <c r="C939" s="130"/>
      <c r="D939" s="130"/>
      <c r="E939" s="131"/>
      <c r="F939" s="1"/>
      <c r="G939" s="1"/>
      <c r="H939" s="1"/>
      <c r="I939" s="1"/>
      <c r="J939" s="130"/>
      <c r="K939" s="1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30"/>
      <c r="AB939" s="1"/>
      <c r="AC939" s="130"/>
      <c r="AD939" s="1"/>
      <c r="AE939" s="1"/>
      <c r="AF939" s="1"/>
      <c r="AG939" s="1"/>
      <c r="AH939" s="1"/>
      <c r="AI939" s="1"/>
      <c r="AJ939" s="1"/>
      <c r="AK939" s="1"/>
      <c r="AL939" s="208"/>
    </row>
    <row r="940" ht="12.75" customHeight="1">
      <c r="A940" s="1"/>
      <c r="B940" s="76"/>
      <c r="C940" s="130"/>
      <c r="D940" s="130"/>
      <c r="E940" s="131"/>
      <c r="F940" s="1"/>
      <c r="G940" s="1"/>
      <c r="H940" s="1"/>
      <c r="I940" s="1"/>
      <c r="J940" s="130"/>
      <c r="K940" s="1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30"/>
      <c r="AB940" s="1"/>
      <c r="AC940" s="130"/>
      <c r="AD940" s="1"/>
      <c r="AE940" s="1"/>
      <c r="AF940" s="1"/>
      <c r="AG940" s="1"/>
      <c r="AH940" s="1"/>
      <c r="AI940" s="1"/>
      <c r="AJ940" s="1"/>
      <c r="AK940" s="1"/>
      <c r="AL940" s="208"/>
    </row>
    <row r="941" ht="12.75" customHeight="1">
      <c r="A941" s="1"/>
      <c r="B941" s="76"/>
      <c r="C941" s="130"/>
      <c r="D941" s="130"/>
      <c r="E941" s="131"/>
      <c r="F941" s="1"/>
      <c r="G941" s="1"/>
      <c r="H941" s="1"/>
      <c r="I941" s="1"/>
      <c r="J941" s="130"/>
      <c r="K941" s="1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30"/>
      <c r="AB941" s="1"/>
      <c r="AC941" s="130"/>
      <c r="AD941" s="1"/>
      <c r="AE941" s="1"/>
      <c r="AF941" s="1"/>
      <c r="AG941" s="1"/>
      <c r="AH941" s="1"/>
      <c r="AI941" s="1"/>
      <c r="AJ941" s="1"/>
      <c r="AK941" s="1"/>
      <c r="AL941" s="208"/>
    </row>
    <row r="942" ht="12.75" customHeight="1">
      <c r="A942" s="1"/>
      <c r="B942" s="76"/>
      <c r="C942" s="130"/>
      <c r="D942" s="130"/>
      <c r="E942" s="131"/>
      <c r="F942" s="1"/>
      <c r="G942" s="1"/>
      <c r="H942" s="1"/>
      <c r="I942" s="1"/>
      <c r="J942" s="130"/>
      <c r="K942" s="1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30"/>
      <c r="AB942" s="1"/>
      <c r="AC942" s="130"/>
      <c r="AD942" s="1"/>
      <c r="AE942" s="1"/>
      <c r="AF942" s="1"/>
      <c r="AG942" s="1"/>
      <c r="AH942" s="1"/>
      <c r="AI942" s="1"/>
      <c r="AJ942" s="1"/>
      <c r="AK942" s="1"/>
      <c r="AL942" s="208"/>
    </row>
    <row r="943" ht="12.75" customHeight="1">
      <c r="A943" s="1"/>
      <c r="B943" s="76"/>
      <c r="C943" s="130"/>
      <c r="D943" s="130"/>
      <c r="E943" s="131"/>
      <c r="F943" s="1"/>
      <c r="G943" s="1"/>
      <c r="H943" s="1"/>
      <c r="I943" s="1"/>
      <c r="J943" s="130"/>
      <c r="K943" s="1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30"/>
      <c r="AB943" s="1"/>
      <c r="AC943" s="130"/>
      <c r="AD943" s="1"/>
      <c r="AE943" s="1"/>
      <c r="AF943" s="1"/>
      <c r="AG943" s="1"/>
      <c r="AH943" s="1"/>
      <c r="AI943" s="1"/>
      <c r="AJ943" s="1"/>
      <c r="AK943" s="1"/>
      <c r="AL943" s="208"/>
    </row>
    <row r="944" ht="12.75" customHeight="1">
      <c r="A944" s="1"/>
      <c r="B944" s="76"/>
      <c r="C944" s="130"/>
      <c r="D944" s="130"/>
      <c r="E944" s="131"/>
      <c r="F944" s="1"/>
      <c r="G944" s="1"/>
      <c r="H944" s="1"/>
      <c r="I944" s="1"/>
      <c r="J944" s="130"/>
      <c r="K944" s="1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30"/>
      <c r="AB944" s="1"/>
      <c r="AC944" s="130"/>
      <c r="AD944" s="1"/>
      <c r="AE944" s="1"/>
      <c r="AF944" s="1"/>
      <c r="AG944" s="1"/>
      <c r="AH944" s="1"/>
      <c r="AI944" s="1"/>
      <c r="AJ944" s="1"/>
      <c r="AK944" s="1"/>
      <c r="AL944" s="208"/>
    </row>
    <row r="945" ht="12.75" customHeight="1">
      <c r="A945" s="1"/>
      <c r="B945" s="76"/>
      <c r="C945" s="130"/>
      <c r="D945" s="130"/>
      <c r="E945" s="131"/>
      <c r="F945" s="1"/>
      <c r="G945" s="1"/>
      <c r="H945" s="1"/>
      <c r="I945" s="1"/>
      <c r="J945" s="130"/>
      <c r="K945" s="1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30"/>
      <c r="AB945" s="1"/>
      <c r="AC945" s="130"/>
      <c r="AD945" s="1"/>
      <c r="AE945" s="1"/>
      <c r="AF945" s="1"/>
      <c r="AG945" s="1"/>
      <c r="AH945" s="1"/>
      <c r="AI945" s="1"/>
      <c r="AJ945" s="1"/>
      <c r="AK945" s="1"/>
      <c r="AL945" s="208"/>
    </row>
    <row r="946" ht="12.75" customHeight="1">
      <c r="A946" s="1"/>
      <c r="B946" s="76"/>
      <c r="C946" s="130"/>
      <c r="D946" s="130"/>
      <c r="E946" s="131"/>
      <c r="F946" s="1"/>
      <c r="G946" s="1"/>
      <c r="H946" s="1"/>
      <c r="I946" s="1"/>
      <c r="J946" s="130"/>
      <c r="K946" s="1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30"/>
      <c r="AB946" s="1"/>
      <c r="AC946" s="130"/>
      <c r="AD946" s="1"/>
      <c r="AE946" s="1"/>
      <c r="AF946" s="1"/>
      <c r="AG946" s="1"/>
      <c r="AH946" s="1"/>
      <c r="AI946" s="1"/>
      <c r="AJ946" s="1"/>
      <c r="AK946" s="1"/>
      <c r="AL946" s="208"/>
    </row>
    <row r="947" ht="12.75" customHeight="1">
      <c r="A947" s="1"/>
      <c r="B947" s="76"/>
      <c r="C947" s="130"/>
      <c r="D947" s="130"/>
      <c r="E947" s="131"/>
      <c r="F947" s="1"/>
      <c r="G947" s="1"/>
      <c r="H947" s="1"/>
      <c r="I947" s="1"/>
      <c r="J947" s="130"/>
      <c r="K947" s="1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30"/>
      <c r="AB947" s="1"/>
      <c r="AC947" s="130"/>
      <c r="AD947" s="1"/>
      <c r="AE947" s="1"/>
      <c r="AF947" s="1"/>
      <c r="AG947" s="1"/>
      <c r="AH947" s="1"/>
      <c r="AI947" s="1"/>
      <c r="AJ947" s="1"/>
      <c r="AK947" s="1"/>
      <c r="AL947" s="208"/>
    </row>
    <row r="948" ht="12.75" customHeight="1">
      <c r="A948" s="1"/>
      <c r="B948" s="76"/>
      <c r="C948" s="130"/>
      <c r="D948" s="130"/>
      <c r="E948" s="131"/>
      <c r="F948" s="1"/>
      <c r="G948" s="1"/>
      <c r="H948" s="1"/>
      <c r="I948" s="1"/>
      <c r="J948" s="130"/>
      <c r="K948" s="1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30"/>
      <c r="AB948" s="1"/>
      <c r="AC948" s="130"/>
      <c r="AD948" s="1"/>
      <c r="AE948" s="1"/>
      <c r="AF948" s="1"/>
      <c r="AG948" s="1"/>
      <c r="AH948" s="1"/>
      <c r="AI948" s="1"/>
      <c r="AJ948" s="1"/>
      <c r="AK948" s="1"/>
      <c r="AL948" s="208"/>
    </row>
    <row r="949" ht="12.75" customHeight="1">
      <c r="A949" s="1"/>
      <c r="B949" s="76"/>
      <c r="C949" s="130"/>
      <c r="D949" s="130"/>
      <c r="E949" s="131"/>
      <c r="F949" s="1"/>
      <c r="G949" s="1"/>
      <c r="H949" s="1"/>
      <c r="I949" s="1"/>
      <c r="J949" s="130"/>
      <c r="K949" s="1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30"/>
      <c r="AB949" s="1"/>
      <c r="AC949" s="130"/>
      <c r="AD949" s="1"/>
      <c r="AE949" s="1"/>
      <c r="AF949" s="1"/>
      <c r="AG949" s="1"/>
      <c r="AH949" s="1"/>
      <c r="AI949" s="1"/>
      <c r="AJ949" s="1"/>
      <c r="AK949" s="1"/>
      <c r="AL949" s="208"/>
    </row>
    <row r="950" ht="12.75" customHeight="1">
      <c r="A950" s="1"/>
      <c r="B950" s="76"/>
      <c r="C950" s="130"/>
      <c r="D950" s="130"/>
      <c r="E950" s="131"/>
      <c r="F950" s="1"/>
      <c r="G950" s="1"/>
      <c r="H950" s="1"/>
      <c r="I950" s="1"/>
      <c r="J950" s="130"/>
      <c r="K950" s="1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30"/>
      <c r="AB950" s="1"/>
      <c r="AC950" s="130"/>
      <c r="AD950" s="1"/>
      <c r="AE950" s="1"/>
      <c r="AF950" s="1"/>
      <c r="AG950" s="1"/>
      <c r="AH950" s="1"/>
      <c r="AI950" s="1"/>
      <c r="AJ950" s="1"/>
      <c r="AK950" s="1"/>
      <c r="AL950" s="208"/>
    </row>
    <row r="951" ht="12.75" customHeight="1">
      <c r="A951" s="1"/>
      <c r="B951" s="76"/>
      <c r="C951" s="130"/>
      <c r="D951" s="130"/>
      <c r="E951" s="131"/>
      <c r="F951" s="1"/>
      <c r="G951" s="1"/>
      <c r="H951" s="1"/>
      <c r="I951" s="1"/>
      <c r="J951" s="130"/>
      <c r="K951" s="1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30"/>
      <c r="AB951" s="1"/>
      <c r="AC951" s="130"/>
      <c r="AD951" s="1"/>
      <c r="AE951" s="1"/>
      <c r="AF951" s="1"/>
      <c r="AG951" s="1"/>
      <c r="AH951" s="1"/>
      <c r="AI951" s="1"/>
      <c r="AJ951" s="1"/>
      <c r="AK951" s="1"/>
      <c r="AL951" s="208"/>
    </row>
    <row r="952" ht="12.75" customHeight="1">
      <c r="A952" s="1"/>
      <c r="B952" s="76"/>
      <c r="C952" s="130"/>
      <c r="D952" s="130"/>
      <c r="E952" s="131"/>
      <c r="F952" s="1"/>
      <c r="G952" s="1"/>
      <c r="H952" s="1"/>
      <c r="I952" s="1"/>
      <c r="J952" s="130"/>
      <c r="K952" s="1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30"/>
      <c r="AB952" s="1"/>
      <c r="AC952" s="130"/>
      <c r="AD952" s="1"/>
      <c r="AE952" s="1"/>
      <c r="AF952" s="1"/>
      <c r="AG952" s="1"/>
      <c r="AH952" s="1"/>
      <c r="AI952" s="1"/>
      <c r="AJ952" s="1"/>
      <c r="AK952" s="1"/>
      <c r="AL952" s="208"/>
    </row>
    <row r="953" ht="12.75" customHeight="1">
      <c r="A953" s="1"/>
      <c r="B953" s="76"/>
      <c r="C953" s="130"/>
      <c r="D953" s="130"/>
      <c r="E953" s="131"/>
      <c r="F953" s="1"/>
      <c r="G953" s="1"/>
      <c r="H953" s="1"/>
      <c r="I953" s="1"/>
      <c r="J953" s="130"/>
      <c r="K953" s="1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30"/>
      <c r="AB953" s="1"/>
      <c r="AC953" s="130"/>
      <c r="AD953" s="1"/>
      <c r="AE953" s="1"/>
      <c r="AF953" s="1"/>
      <c r="AG953" s="1"/>
      <c r="AH953" s="1"/>
      <c r="AI953" s="1"/>
      <c r="AJ953" s="1"/>
      <c r="AK953" s="1"/>
      <c r="AL953" s="208"/>
    </row>
    <row r="954" ht="12.75" customHeight="1">
      <c r="A954" s="1"/>
      <c r="B954" s="76"/>
      <c r="C954" s="130"/>
      <c r="D954" s="130"/>
      <c r="E954" s="131"/>
      <c r="F954" s="1"/>
      <c r="G954" s="1"/>
      <c r="H954" s="1"/>
      <c r="I954" s="1"/>
      <c r="J954" s="130"/>
      <c r="K954" s="1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30"/>
      <c r="AB954" s="1"/>
      <c r="AC954" s="130"/>
      <c r="AD954" s="1"/>
      <c r="AE954" s="1"/>
      <c r="AF954" s="1"/>
      <c r="AG954" s="1"/>
      <c r="AH954" s="1"/>
      <c r="AI954" s="1"/>
      <c r="AJ954" s="1"/>
      <c r="AK954" s="1"/>
      <c r="AL954" s="208"/>
    </row>
    <row r="955" ht="12.75" customHeight="1">
      <c r="A955" s="1"/>
      <c r="B955" s="76"/>
      <c r="C955" s="130"/>
      <c r="D955" s="130"/>
      <c r="E955" s="131"/>
      <c r="F955" s="1"/>
      <c r="G955" s="1"/>
      <c r="H955" s="1"/>
      <c r="I955" s="1"/>
      <c r="J955" s="130"/>
      <c r="K955" s="1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30"/>
      <c r="AB955" s="1"/>
      <c r="AC955" s="130"/>
      <c r="AD955" s="1"/>
      <c r="AE955" s="1"/>
      <c r="AF955" s="1"/>
      <c r="AG955" s="1"/>
      <c r="AH955" s="1"/>
      <c r="AI955" s="1"/>
      <c r="AJ955" s="1"/>
      <c r="AK955" s="1"/>
      <c r="AL955" s="208"/>
    </row>
    <row r="956" ht="12.75" customHeight="1">
      <c r="A956" s="1"/>
      <c r="B956" s="76"/>
      <c r="C956" s="130"/>
      <c r="D956" s="130"/>
      <c r="E956" s="131"/>
      <c r="F956" s="1"/>
      <c r="G956" s="1"/>
      <c r="H956" s="1"/>
      <c r="I956" s="1"/>
      <c r="J956" s="130"/>
      <c r="K956" s="1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30"/>
      <c r="AB956" s="1"/>
      <c r="AC956" s="130"/>
      <c r="AD956" s="1"/>
      <c r="AE956" s="1"/>
      <c r="AF956" s="1"/>
      <c r="AG956" s="1"/>
      <c r="AH956" s="1"/>
      <c r="AI956" s="1"/>
      <c r="AJ956" s="1"/>
      <c r="AK956" s="1"/>
      <c r="AL956" s="208"/>
    </row>
    <row r="957" ht="12.75" customHeight="1">
      <c r="A957" s="1"/>
      <c r="B957" s="76"/>
      <c r="C957" s="130"/>
      <c r="D957" s="130"/>
      <c r="E957" s="131"/>
      <c r="F957" s="1"/>
      <c r="G957" s="1"/>
      <c r="H957" s="1"/>
      <c r="I957" s="1"/>
      <c r="J957" s="130"/>
      <c r="K957" s="1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30"/>
      <c r="AB957" s="1"/>
      <c r="AC957" s="130"/>
      <c r="AD957" s="1"/>
      <c r="AE957" s="1"/>
      <c r="AF957" s="1"/>
      <c r="AG957" s="1"/>
      <c r="AH957" s="1"/>
      <c r="AI957" s="1"/>
      <c r="AJ957" s="1"/>
      <c r="AK957" s="1"/>
      <c r="AL957" s="208"/>
    </row>
    <row r="958" ht="12.75" customHeight="1">
      <c r="A958" s="1"/>
      <c r="B958" s="76"/>
      <c r="C958" s="130"/>
      <c r="D958" s="130"/>
      <c r="E958" s="131"/>
      <c r="F958" s="1"/>
      <c r="G958" s="1"/>
      <c r="H958" s="1"/>
      <c r="I958" s="1"/>
      <c r="J958" s="130"/>
      <c r="K958" s="1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30"/>
      <c r="AB958" s="1"/>
      <c r="AC958" s="130"/>
      <c r="AD958" s="1"/>
      <c r="AE958" s="1"/>
      <c r="AF958" s="1"/>
      <c r="AG958" s="1"/>
      <c r="AH958" s="1"/>
      <c r="AI958" s="1"/>
      <c r="AJ958" s="1"/>
      <c r="AK958" s="1"/>
      <c r="AL958" s="208"/>
    </row>
    <row r="959" ht="12.75" customHeight="1">
      <c r="A959" s="1"/>
      <c r="B959" s="76"/>
      <c r="C959" s="130"/>
      <c r="D959" s="130"/>
      <c r="E959" s="131"/>
      <c r="F959" s="1"/>
      <c r="G959" s="1"/>
      <c r="H959" s="1"/>
      <c r="I959" s="1"/>
      <c r="J959" s="130"/>
      <c r="K959" s="1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30"/>
      <c r="AB959" s="1"/>
      <c r="AC959" s="130"/>
      <c r="AD959" s="1"/>
      <c r="AE959" s="1"/>
      <c r="AF959" s="1"/>
      <c r="AG959" s="1"/>
      <c r="AH959" s="1"/>
      <c r="AI959" s="1"/>
      <c r="AJ959" s="1"/>
      <c r="AK959" s="1"/>
      <c r="AL959" s="208"/>
    </row>
    <row r="960" ht="12.75" customHeight="1">
      <c r="A960" s="1"/>
      <c r="B960" s="76"/>
      <c r="C960" s="130"/>
      <c r="D960" s="130"/>
      <c r="E960" s="131"/>
      <c r="F960" s="1"/>
      <c r="G960" s="1"/>
      <c r="H960" s="1"/>
      <c r="I960" s="1"/>
      <c r="J960" s="130"/>
      <c r="K960" s="1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30"/>
      <c r="AB960" s="1"/>
      <c r="AC960" s="130"/>
      <c r="AD960" s="1"/>
      <c r="AE960" s="1"/>
      <c r="AF960" s="1"/>
      <c r="AG960" s="1"/>
      <c r="AH960" s="1"/>
      <c r="AI960" s="1"/>
      <c r="AJ960" s="1"/>
      <c r="AK960" s="1"/>
      <c r="AL960" s="208"/>
    </row>
    <row r="961" ht="12.75" customHeight="1">
      <c r="A961" s="1"/>
      <c r="B961" s="76"/>
      <c r="C961" s="130"/>
      <c r="D961" s="130"/>
      <c r="E961" s="131"/>
      <c r="F961" s="1"/>
      <c r="G961" s="1"/>
      <c r="H961" s="1"/>
      <c r="I961" s="1"/>
      <c r="J961" s="130"/>
      <c r="K961" s="1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30"/>
      <c r="AB961" s="1"/>
      <c r="AC961" s="130"/>
      <c r="AD961" s="1"/>
      <c r="AE961" s="1"/>
      <c r="AF961" s="1"/>
      <c r="AG961" s="1"/>
      <c r="AH961" s="1"/>
      <c r="AI961" s="1"/>
      <c r="AJ961" s="1"/>
      <c r="AK961" s="1"/>
      <c r="AL961" s="208"/>
    </row>
    <row r="962" ht="12.75" customHeight="1">
      <c r="A962" s="1"/>
      <c r="B962" s="76"/>
      <c r="C962" s="130"/>
      <c r="D962" s="130"/>
      <c r="E962" s="131"/>
      <c r="F962" s="1"/>
      <c r="G962" s="1"/>
      <c r="H962" s="1"/>
      <c r="I962" s="1"/>
      <c r="J962" s="130"/>
      <c r="K962" s="1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30"/>
      <c r="AB962" s="1"/>
      <c r="AC962" s="130"/>
      <c r="AD962" s="1"/>
      <c r="AE962" s="1"/>
      <c r="AF962" s="1"/>
      <c r="AG962" s="1"/>
      <c r="AH962" s="1"/>
      <c r="AI962" s="1"/>
      <c r="AJ962" s="1"/>
      <c r="AK962" s="1"/>
      <c r="AL962" s="208"/>
    </row>
    <row r="963" ht="12.75" customHeight="1">
      <c r="A963" s="1"/>
      <c r="B963" s="76"/>
      <c r="C963" s="130"/>
      <c r="D963" s="130"/>
      <c r="E963" s="131"/>
      <c r="F963" s="1"/>
      <c r="G963" s="1"/>
      <c r="H963" s="1"/>
      <c r="I963" s="1"/>
      <c r="J963" s="130"/>
      <c r="K963" s="1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30"/>
      <c r="AB963" s="1"/>
      <c r="AC963" s="130"/>
      <c r="AD963" s="1"/>
      <c r="AE963" s="1"/>
      <c r="AF963" s="1"/>
      <c r="AG963" s="1"/>
      <c r="AH963" s="1"/>
      <c r="AI963" s="1"/>
      <c r="AJ963" s="1"/>
      <c r="AK963" s="1"/>
      <c r="AL963" s="208"/>
    </row>
    <row r="964" ht="12.75" customHeight="1">
      <c r="A964" s="1"/>
      <c r="B964" s="76"/>
      <c r="C964" s="130"/>
      <c r="D964" s="130"/>
      <c r="E964" s="131"/>
      <c r="F964" s="1"/>
      <c r="G964" s="1"/>
      <c r="H964" s="1"/>
      <c r="I964" s="1"/>
      <c r="J964" s="130"/>
      <c r="K964" s="1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30"/>
      <c r="AB964" s="1"/>
      <c r="AC964" s="130"/>
      <c r="AD964" s="1"/>
      <c r="AE964" s="1"/>
      <c r="AF964" s="1"/>
      <c r="AG964" s="1"/>
      <c r="AH964" s="1"/>
      <c r="AI964" s="1"/>
      <c r="AJ964" s="1"/>
      <c r="AK964" s="1"/>
      <c r="AL964" s="208"/>
    </row>
    <row r="965" ht="12.75" customHeight="1">
      <c r="A965" s="1"/>
      <c r="B965" s="76"/>
      <c r="C965" s="130"/>
      <c r="D965" s="130"/>
      <c r="E965" s="131"/>
      <c r="F965" s="1"/>
      <c r="G965" s="1"/>
      <c r="H965" s="1"/>
      <c r="I965" s="1"/>
      <c r="J965" s="130"/>
      <c r="K965" s="1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30"/>
      <c r="AB965" s="1"/>
      <c r="AC965" s="130"/>
      <c r="AD965" s="1"/>
      <c r="AE965" s="1"/>
      <c r="AF965" s="1"/>
      <c r="AG965" s="1"/>
      <c r="AH965" s="1"/>
      <c r="AI965" s="1"/>
      <c r="AJ965" s="1"/>
      <c r="AK965" s="1"/>
      <c r="AL965" s="208"/>
    </row>
    <row r="966" ht="12.75" customHeight="1">
      <c r="A966" s="1"/>
      <c r="B966" s="76"/>
      <c r="C966" s="130"/>
      <c r="D966" s="130"/>
      <c r="E966" s="131"/>
      <c r="F966" s="1"/>
      <c r="G966" s="1"/>
      <c r="H966" s="1"/>
      <c r="I966" s="1"/>
      <c r="J966" s="130"/>
      <c r="K966" s="1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30"/>
      <c r="AB966" s="1"/>
      <c r="AC966" s="130"/>
      <c r="AD966" s="1"/>
      <c r="AE966" s="1"/>
      <c r="AF966" s="1"/>
      <c r="AG966" s="1"/>
      <c r="AH966" s="1"/>
      <c r="AI966" s="1"/>
      <c r="AJ966" s="1"/>
      <c r="AK966" s="1"/>
      <c r="AL966" s="208"/>
    </row>
    <row r="967" ht="12.75" customHeight="1">
      <c r="A967" s="1"/>
      <c r="B967" s="76"/>
      <c r="C967" s="130"/>
      <c r="D967" s="130"/>
      <c r="E967" s="131"/>
      <c r="F967" s="1"/>
      <c r="G967" s="1"/>
      <c r="H967" s="1"/>
      <c r="I967" s="1"/>
      <c r="J967" s="130"/>
      <c r="K967" s="1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30"/>
      <c r="AB967" s="1"/>
      <c r="AC967" s="130"/>
      <c r="AD967" s="1"/>
      <c r="AE967" s="1"/>
      <c r="AF967" s="1"/>
      <c r="AG967" s="1"/>
      <c r="AH967" s="1"/>
      <c r="AI967" s="1"/>
      <c r="AJ967" s="1"/>
      <c r="AK967" s="1"/>
      <c r="AL967" s="208"/>
    </row>
    <row r="968" ht="12.75" customHeight="1">
      <c r="A968" s="1"/>
      <c r="B968" s="76"/>
      <c r="C968" s="130"/>
      <c r="D968" s="130"/>
      <c r="E968" s="131"/>
      <c r="F968" s="1"/>
      <c r="G968" s="1"/>
      <c r="H968" s="1"/>
      <c r="I968" s="1"/>
      <c r="J968" s="130"/>
      <c r="K968" s="1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30"/>
      <c r="AB968" s="1"/>
      <c r="AC968" s="130"/>
      <c r="AD968" s="1"/>
      <c r="AE968" s="1"/>
      <c r="AF968" s="1"/>
      <c r="AG968" s="1"/>
      <c r="AH968" s="1"/>
      <c r="AI968" s="1"/>
      <c r="AJ968" s="1"/>
      <c r="AK968" s="1"/>
      <c r="AL968" s="208"/>
    </row>
    <row r="969" ht="12.75" customHeight="1">
      <c r="A969" s="1"/>
      <c r="B969" s="76"/>
      <c r="C969" s="130"/>
      <c r="D969" s="130"/>
      <c r="E969" s="131"/>
      <c r="F969" s="1"/>
      <c r="G969" s="1"/>
      <c r="H969" s="1"/>
      <c r="I969" s="1"/>
      <c r="J969" s="130"/>
      <c r="K969" s="1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30"/>
      <c r="AB969" s="1"/>
      <c r="AC969" s="130"/>
      <c r="AD969" s="1"/>
      <c r="AE969" s="1"/>
      <c r="AF969" s="1"/>
      <c r="AG969" s="1"/>
      <c r="AH969" s="1"/>
      <c r="AI969" s="1"/>
      <c r="AJ969" s="1"/>
      <c r="AK969" s="1"/>
      <c r="AL969" s="208"/>
    </row>
    <row r="970" ht="12.75" customHeight="1">
      <c r="A970" s="1"/>
      <c r="B970" s="76"/>
      <c r="C970" s="130"/>
      <c r="D970" s="130"/>
      <c r="E970" s="131"/>
      <c r="F970" s="1"/>
      <c r="G970" s="1"/>
      <c r="H970" s="1"/>
      <c r="I970" s="1"/>
      <c r="J970" s="130"/>
      <c r="K970" s="1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30"/>
      <c r="AB970" s="1"/>
      <c r="AC970" s="130"/>
      <c r="AD970" s="1"/>
      <c r="AE970" s="1"/>
      <c r="AF970" s="1"/>
      <c r="AG970" s="1"/>
      <c r="AH970" s="1"/>
      <c r="AI970" s="1"/>
      <c r="AJ970" s="1"/>
      <c r="AK970" s="1"/>
      <c r="AL970" s="208"/>
    </row>
    <row r="971" ht="12.75" customHeight="1">
      <c r="A971" s="1"/>
      <c r="B971" s="76"/>
      <c r="C971" s="130"/>
      <c r="D971" s="130"/>
      <c r="E971" s="131"/>
      <c r="F971" s="1"/>
      <c r="G971" s="1"/>
      <c r="H971" s="1"/>
      <c r="I971" s="1"/>
      <c r="J971" s="130"/>
      <c r="K971" s="1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30"/>
      <c r="AB971" s="1"/>
      <c r="AC971" s="130"/>
      <c r="AD971" s="1"/>
      <c r="AE971" s="1"/>
      <c r="AF971" s="1"/>
      <c r="AG971" s="1"/>
      <c r="AH971" s="1"/>
      <c r="AI971" s="1"/>
      <c r="AJ971" s="1"/>
      <c r="AK971" s="1"/>
      <c r="AL971" s="208"/>
    </row>
    <row r="972" ht="12.75" customHeight="1">
      <c r="A972" s="1"/>
      <c r="B972" s="76"/>
      <c r="C972" s="130"/>
      <c r="D972" s="130"/>
      <c r="E972" s="131"/>
      <c r="F972" s="1"/>
      <c r="G972" s="1"/>
      <c r="H972" s="1"/>
      <c r="I972" s="1"/>
      <c r="J972" s="130"/>
      <c r="K972" s="1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30"/>
      <c r="AB972" s="1"/>
      <c r="AC972" s="130"/>
      <c r="AD972" s="1"/>
      <c r="AE972" s="1"/>
      <c r="AF972" s="1"/>
      <c r="AG972" s="1"/>
      <c r="AH972" s="1"/>
      <c r="AI972" s="1"/>
      <c r="AJ972" s="1"/>
      <c r="AK972" s="1"/>
      <c r="AL972" s="208"/>
    </row>
    <row r="973" ht="12.75" customHeight="1">
      <c r="A973" s="1"/>
      <c r="B973" s="76"/>
      <c r="C973" s="130"/>
      <c r="D973" s="130"/>
      <c r="E973" s="131"/>
      <c r="F973" s="1"/>
      <c r="G973" s="1"/>
      <c r="H973" s="1"/>
      <c r="I973" s="1"/>
      <c r="J973" s="130"/>
      <c r="K973" s="1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30"/>
      <c r="AB973" s="1"/>
      <c r="AC973" s="130"/>
      <c r="AD973" s="1"/>
      <c r="AE973" s="1"/>
      <c r="AF973" s="1"/>
      <c r="AG973" s="1"/>
      <c r="AH973" s="1"/>
      <c r="AI973" s="1"/>
      <c r="AJ973" s="1"/>
      <c r="AK973" s="1"/>
      <c r="AL973" s="208"/>
    </row>
    <row r="974" ht="12.75" customHeight="1">
      <c r="A974" s="1"/>
      <c r="B974" s="76"/>
      <c r="C974" s="130"/>
      <c r="D974" s="130"/>
      <c r="E974" s="131"/>
      <c r="F974" s="1"/>
      <c r="G974" s="1"/>
      <c r="H974" s="1"/>
      <c r="I974" s="1"/>
      <c r="J974" s="130"/>
      <c r="K974" s="1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30"/>
      <c r="AB974" s="1"/>
      <c r="AC974" s="130"/>
      <c r="AD974" s="1"/>
      <c r="AE974" s="1"/>
      <c r="AF974" s="1"/>
      <c r="AG974" s="1"/>
      <c r="AH974" s="1"/>
      <c r="AI974" s="1"/>
      <c r="AJ974" s="1"/>
      <c r="AK974" s="1"/>
      <c r="AL974" s="208"/>
    </row>
    <row r="975" ht="12.75" customHeight="1">
      <c r="A975" s="1"/>
      <c r="B975" s="76"/>
      <c r="C975" s="130"/>
      <c r="D975" s="130"/>
      <c r="E975" s="131"/>
      <c r="F975" s="1"/>
      <c r="G975" s="1"/>
      <c r="H975" s="1"/>
      <c r="I975" s="1"/>
      <c r="J975" s="130"/>
      <c r="K975" s="1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30"/>
      <c r="AB975" s="1"/>
      <c r="AC975" s="130"/>
      <c r="AD975" s="1"/>
      <c r="AE975" s="1"/>
      <c r="AF975" s="1"/>
      <c r="AG975" s="1"/>
      <c r="AH975" s="1"/>
      <c r="AI975" s="1"/>
      <c r="AJ975" s="1"/>
      <c r="AK975" s="1"/>
      <c r="AL975" s="208"/>
    </row>
    <row r="976" ht="12.75" customHeight="1">
      <c r="A976" s="1"/>
      <c r="B976" s="76"/>
      <c r="C976" s="130"/>
      <c r="D976" s="130"/>
      <c r="E976" s="131"/>
      <c r="F976" s="1"/>
      <c r="G976" s="1"/>
      <c r="H976" s="1"/>
      <c r="I976" s="1"/>
      <c r="J976" s="130"/>
      <c r="K976" s="1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30"/>
      <c r="AB976" s="1"/>
      <c r="AC976" s="130"/>
      <c r="AD976" s="1"/>
      <c r="AE976" s="1"/>
      <c r="AF976" s="1"/>
      <c r="AG976" s="1"/>
      <c r="AH976" s="1"/>
      <c r="AI976" s="1"/>
      <c r="AJ976" s="1"/>
      <c r="AK976" s="1"/>
      <c r="AL976" s="208"/>
    </row>
    <row r="977" ht="12.75" customHeight="1">
      <c r="A977" s="1"/>
      <c r="B977" s="76"/>
      <c r="C977" s="130"/>
      <c r="D977" s="130"/>
      <c r="E977" s="131"/>
      <c r="F977" s="1"/>
      <c r="G977" s="1"/>
      <c r="H977" s="1"/>
      <c r="I977" s="1"/>
      <c r="J977" s="130"/>
      <c r="K977" s="1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30"/>
      <c r="AB977" s="1"/>
      <c r="AC977" s="130"/>
      <c r="AD977" s="1"/>
      <c r="AE977" s="1"/>
      <c r="AF977" s="1"/>
      <c r="AG977" s="1"/>
      <c r="AH977" s="1"/>
      <c r="AI977" s="1"/>
      <c r="AJ977" s="1"/>
      <c r="AK977" s="1"/>
      <c r="AL977" s="208"/>
    </row>
    <row r="978" ht="12.75" customHeight="1">
      <c r="A978" s="1"/>
      <c r="B978" s="76"/>
      <c r="C978" s="130"/>
      <c r="D978" s="130"/>
      <c r="E978" s="131"/>
      <c r="F978" s="1"/>
      <c r="G978" s="1"/>
      <c r="H978" s="1"/>
      <c r="I978" s="1"/>
      <c r="J978" s="130"/>
      <c r="K978" s="1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30"/>
      <c r="AB978" s="1"/>
      <c r="AC978" s="130"/>
      <c r="AD978" s="1"/>
      <c r="AE978" s="1"/>
      <c r="AF978" s="1"/>
      <c r="AG978" s="1"/>
      <c r="AH978" s="1"/>
      <c r="AI978" s="1"/>
      <c r="AJ978" s="1"/>
      <c r="AK978" s="1"/>
      <c r="AL978" s="208"/>
    </row>
    <row r="979" ht="12.75" customHeight="1">
      <c r="A979" s="1"/>
      <c r="B979" s="76"/>
      <c r="C979" s="130"/>
      <c r="D979" s="130"/>
      <c r="E979" s="131"/>
      <c r="F979" s="1"/>
      <c r="G979" s="1"/>
      <c r="H979" s="1"/>
      <c r="I979" s="1"/>
      <c r="J979" s="130"/>
      <c r="K979" s="1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30"/>
      <c r="AB979" s="1"/>
      <c r="AC979" s="130"/>
      <c r="AD979" s="1"/>
      <c r="AE979" s="1"/>
      <c r="AF979" s="1"/>
      <c r="AG979" s="1"/>
      <c r="AH979" s="1"/>
      <c r="AI979" s="1"/>
      <c r="AJ979" s="1"/>
      <c r="AK979" s="1"/>
      <c r="AL979" s="208"/>
    </row>
    <row r="980" ht="12.75" customHeight="1">
      <c r="A980" s="1"/>
      <c r="B980" s="76"/>
      <c r="C980" s="130"/>
      <c r="D980" s="130"/>
      <c r="E980" s="131"/>
      <c r="F980" s="1"/>
      <c r="G980" s="1"/>
      <c r="H980" s="1"/>
      <c r="I980" s="1"/>
      <c r="J980" s="130"/>
      <c r="K980" s="1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30"/>
      <c r="AB980" s="1"/>
      <c r="AC980" s="130"/>
      <c r="AD980" s="1"/>
      <c r="AE980" s="1"/>
      <c r="AF980" s="1"/>
      <c r="AG980" s="1"/>
      <c r="AH980" s="1"/>
      <c r="AI980" s="1"/>
      <c r="AJ980" s="1"/>
      <c r="AK980" s="1"/>
      <c r="AL980" s="208"/>
    </row>
    <row r="981" ht="12.75" customHeight="1">
      <c r="A981" s="1"/>
      <c r="B981" s="76"/>
      <c r="C981" s="130"/>
      <c r="D981" s="130"/>
      <c r="E981" s="131"/>
      <c r="F981" s="1"/>
      <c r="G981" s="1"/>
      <c r="H981" s="1"/>
      <c r="I981" s="1"/>
      <c r="J981" s="130"/>
      <c r="K981" s="1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30"/>
      <c r="AB981" s="1"/>
      <c r="AC981" s="130"/>
      <c r="AD981" s="1"/>
      <c r="AE981" s="1"/>
      <c r="AF981" s="1"/>
      <c r="AG981" s="1"/>
      <c r="AH981" s="1"/>
      <c r="AI981" s="1"/>
      <c r="AJ981" s="1"/>
      <c r="AK981" s="1"/>
      <c r="AL981" s="208"/>
    </row>
    <row r="982" ht="12.75" customHeight="1">
      <c r="A982" s="1"/>
      <c r="B982" s="76"/>
      <c r="C982" s="130"/>
      <c r="D982" s="130"/>
      <c r="E982" s="131"/>
      <c r="F982" s="1"/>
      <c r="G982" s="1"/>
      <c r="H982" s="1"/>
      <c r="I982" s="1"/>
      <c r="J982" s="130"/>
      <c r="K982" s="1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30"/>
      <c r="AB982" s="1"/>
      <c r="AC982" s="130"/>
      <c r="AD982" s="1"/>
      <c r="AE982" s="1"/>
      <c r="AF982" s="1"/>
      <c r="AG982" s="1"/>
      <c r="AH982" s="1"/>
      <c r="AI982" s="1"/>
      <c r="AJ982" s="1"/>
      <c r="AK982" s="1"/>
      <c r="AL982" s="208"/>
    </row>
    <row r="983" ht="12.75" customHeight="1">
      <c r="A983" s="1"/>
      <c r="B983" s="76"/>
      <c r="C983" s="130"/>
      <c r="D983" s="130"/>
      <c r="E983" s="131"/>
      <c r="F983" s="1"/>
      <c r="G983" s="1"/>
      <c r="H983" s="1"/>
      <c r="I983" s="1"/>
      <c r="J983" s="130"/>
      <c r="K983" s="1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30"/>
      <c r="AB983" s="1"/>
      <c r="AC983" s="130"/>
      <c r="AD983" s="1"/>
      <c r="AE983" s="1"/>
      <c r="AF983" s="1"/>
      <c r="AG983" s="1"/>
      <c r="AH983" s="1"/>
      <c r="AI983" s="1"/>
      <c r="AJ983" s="1"/>
      <c r="AK983" s="1"/>
      <c r="AL983" s="208"/>
    </row>
    <row r="984" ht="12.75" customHeight="1">
      <c r="A984" s="1"/>
      <c r="B984" s="76"/>
      <c r="C984" s="130"/>
      <c r="D984" s="130"/>
      <c r="E984" s="131"/>
      <c r="F984" s="1"/>
      <c r="G984" s="1"/>
      <c r="H984" s="1"/>
      <c r="I984" s="1"/>
      <c r="J984" s="130"/>
      <c r="K984" s="1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30"/>
      <c r="AB984" s="1"/>
      <c r="AC984" s="130"/>
      <c r="AD984" s="1"/>
      <c r="AE984" s="1"/>
      <c r="AF984" s="1"/>
      <c r="AG984" s="1"/>
      <c r="AH984" s="1"/>
      <c r="AI984" s="1"/>
      <c r="AJ984" s="1"/>
      <c r="AK984" s="1"/>
      <c r="AL984" s="208"/>
    </row>
    <row r="985" ht="12.75" customHeight="1">
      <c r="A985" s="1"/>
      <c r="B985" s="76"/>
      <c r="C985" s="130"/>
      <c r="D985" s="130"/>
      <c r="E985" s="131"/>
      <c r="F985" s="1"/>
      <c r="G985" s="1"/>
      <c r="H985" s="1"/>
      <c r="I985" s="1"/>
      <c r="J985" s="130"/>
      <c r="K985" s="1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30"/>
      <c r="AB985" s="1"/>
      <c r="AC985" s="130"/>
      <c r="AD985" s="1"/>
      <c r="AE985" s="1"/>
      <c r="AF985" s="1"/>
      <c r="AG985" s="1"/>
      <c r="AH985" s="1"/>
      <c r="AI985" s="1"/>
      <c r="AJ985" s="1"/>
      <c r="AK985" s="1"/>
      <c r="AL985" s="208"/>
    </row>
    <row r="986" ht="12.75" customHeight="1">
      <c r="A986" s="1"/>
      <c r="B986" s="76"/>
      <c r="C986" s="130"/>
      <c r="D986" s="130"/>
      <c r="E986" s="131"/>
      <c r="F986" s="1"/>
      <c r="G986" s="1"/>
      <c r="H986" s="1"/>
      <c r="I986" s="1"/>
      <c r="J986" s="130"/>
      <c r="K986" s="1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30"/>
      <c r="AB986" s="1"/>
      <c r="AC986" s="130"/>
      <c r="AD986" s="1"/>
      <c r="AE986" s="1"/>
      <c r="AF986" s="1"/>
      <c r="AG986" s="1"/>
      <c r="AH986" s="1"/>
      <c r="AI986" s="1"/>
      <c r="AJ986" s="1"/>
      <c r="AK986" s="1"/>
      <c r="AL986" s="208"/>
    </row>
    <row r="987" ht="12.75" customHeight="1">
      <c r="A987" s="1"/>
      <c r="B987" s="76"/>
      <c r="C987" s="130"/>
      <c r="D987" s="130"/>
      <c r="E987" s="131"/>
      <c r="F987" s="1"/>
      <c r="G987" s="1"/>
      <c r="H987" s="1"/>
      <c r="I987" s="1"/>
      <c r="J987" s="130"/>
      <c r="K987" s="1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30"/>
      <c r="AB987" s="1"/>
      <c r="AC987" s="130"/>
      <c r="AD987" s="1"/>
      <c r="AE987" s="1"/>
      <c r="AF987" s="1"/>
      <c r="AG987" s="1"/>
      <c r="AH987" s="1"/>
      <c r="AI987" s="1"/>
      <c r="AJ987" s="1"/>
      <c r="AK987" s="1"/>
      <c r="AL987" s="208"/>
    </row>
    <row r="988" ht="12.75" customHeight="1">
      <c r="A988" s="1"/>
      <c r="B988" s="76"/>
      <c r="C988" s="130"/>
      <c r="D988" s="130"/>
      <c r="E988" s="131"/>
      <c r="F988" s="1"/>
      <c r="G988" s="1"/>
      <c r="H988" s="1"/>
      <c r="I988" s="1"/>
      <c r="J988" s="130"/>
      <c r="K988" s="1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30"/>
      <c r="AB988" s="1"/>
      <c r="AC988" s="130"/>
      <c r="AD988" s="1"/>
      <c r="AE988" s="1"/>
      <c r="AF988" s="1"/>
      <c r="AG988" s="1"/>
      <c r="AH988" s="1"/>
      <c r="AI988" s="1"/>
      <c r="AJ988" s="1"/>
      <c r="AK988" s="1"/>
      <c r="AL988" s="208"/>
    </row>
    <row r="989" ht="12.75" customHeight="1">
      <c r="A989" s="1"/>
      <c r="B989" s="76"/>
      <c r="C989" s="130"/>
      <c r="D989" s="130"/>
      <c r="E989" s="131"/>
      <c r="F989" s="1"/>
      <c r="G989" s="1"/>
      <c r="H989" s="1"/>
      <c r="I989" s="1"/>
      <c r="J989" s="130"/>
      <c r="K989" s="1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30"/>
      <c r="AB989" s="1"/>
      <c r="AC989" s="130"/>
      <c r="AD989" s="1"/>
      <c r="AE989" s="1"/>
      <c r="AF989" s="1"/>
      <c r="AG989" s="1"/>
      <c r="AH989" s="1"/>
      <c r="AI989" s="1"/>
      <c r="AJ989" s="1"/>
      <c r="AK989" s="1"/>
      <c r="AL989" s="208"/>
    </row>
    <row r="990" ht="12.75" customHeight="1">
      <c r="A990" s="1"/>
      <c r="B990" s="76"/>
      <c r="C990" s="130"/>
      <c r="D990" s="130"/>
      <c r="E990" s="131"/>
      <c r="F990" s="1"/>
      <c r="G990" s="1"/>
      <c r="H990" s="1"/>
      <c r="I990" s="1"/>
      <c r="J990" s="130"/>
      <c r="K990" s="1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30"/>
      <c r="AB990" s="1"/>
      <c r="AC990" s="130"/>
      <c r="AD990" s="1"/>
      <c r="AE990" s="1"/>
      <c r="AF990" s="1"/>
      <c r="AG990" s="1"/>
      <c r="AH990" s="1"/>
      <c r="AI990" s="1"/>
      <c r="AJ990" s="1"/>
      <c r="AK990" s="1"/>
      <c r="AL990" s="208"/>
    </row>
    <row r="991" ht="12.75" customHeight="1">
      <c r="A991" s="1"/>
      <c r="B991" s="76"/>
      <c r="C991" s="130"/>
      <c r="D991" s="130"/>
      <c r="E991" s="131"/>
      <c r="F991" s="1"/>
      <c r="G991" s="1"/>
      <c r="H991" s="1"/>
      <c r="I991" s="1"/>
      <c r="J991" s="130"/>
      <c r="K991" s="1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30"/>
      <c r="AB991" s="1"/>
      <c r="AC991" s="130"/>
      <c r="AD991" s="1"/>
      <c r="AE991" s="1"/>
      <c r="AF991" s="1"/>
      <c r="AG991" s="1"/>
      <c r="AH991" s="1"/>
      <c r="AI991" s="1"/>
      <c r="AJ991" s="1"/>
      <c r="AK991" s="1"/>
      <c r="AL991" s="208"/>
    </row>
    <row r="992" ht="12.75" customHeight="1">
      <c r="A992" s="1"/>
      <c r="B992" s="76"/>
      <c r="C992" s="130"/>
      <c r="D992" s="130"/>
      <c r="E992" s="131"/>
      <c r="F992" s="1"/>
      <c r="G992" s="1"/>
      <c r="H992" s="1"/>
      <c r="I992" s="1"/>
      <c r="J992" s="130"/>
      <c r="K992" s="1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30"/>
      <c r="AB992" s="1"/>
      <c r="AC992" s="130"/>
      <c r="AD992" s="1"/>
      <c r="AE992" s="1"/>
      <c r="AF992" s="1"/>
      <c r="AG992" s="1"/>
      <c r="AH992" s="1"/>
      <c r="AI992" s="1"/>
      <c r="AJ992" s="1"/>
      <c r="AK992" s="1"/>
      <c r="AL992" s="208"/>
    </row>
    <row r="993" ht="12.75" customHeight="1">
      <c r="A993" s="1"/>
      <c r="B993" s="76"/>
      <c r="C993" s="130"/>
      <c r="D993" s="130"/>
      <c r="E993" s="131"/>
      <c r="F993" s="1"/>
      <c r="G993" s="1"/>
      <c r="H993" s="1"/>
      <c r="I993" s="1"/>
      <c r="J993" s="130"/>
      <c r="K993" s="1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30"/>
      <c r="AB993" s="1"/>
      <c r="AC993" s="130"/>
      <c r="AD993" s="1"/>
      <c r="AE993" s="1"/>
      <c r="AF993" s="1"/>
      <c r="AG993" s="1"/>
      <c r="AH993" s="1"/>
      <c r="AI993" s="1"/>
      <c r="AJ993" s="1"/>
      <c r="AK993" s="1"/>
      <c r="AL993" s="208"/>
    </row>
    <row r="994" ht="12.75" customHeight="1">
      <c r="A994" s="1"/>
      <c r="B994" s="76"/>
      <c r="C994" s="130"/>
      <c r="D994" s="130"/>
      <c r="E994" s="131"/>
      <c r="F994" s="1"/>
      <c r="G994" s="1"/>
      <c r="H994" s="1"/>
      <c r="I994" s="1"/>
      <c r="J994" s="130"/>
      <c r="K994" s="1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30"/>
      <c r="AB994" s="1"/>
      <c r="AC994" s="130"/>
      <c r="AD994" s="1"/>
      <c r="AE994" s="1"/>
      <c r="AF994" s="1"/>
      <c r="AG994" s="1"/>
      <c r="AH994" s="1"/>
      <c r="AI994" s="1"/>
      <c r="AJ994" s="1"/>
      <c r="AK994" s="1"/>
      <c r="AL994" s="208"/>
    </row>
    <row r="995" ht="12.75" customHeight="1">
      <c r="A995" s="1"/>
      <c r="B995" s="76"/>
      <c r="C995" s="130"/>
      <c r="D995" s="130"/>
      <c r="E995" s="131"/>
      <c r="F995" s="1"/>
      <c r="G995" s="1"/>
      <c r="H995" s="1"/>
      <c r="I995" s="1"/>
      <c r="J995" s="130"/>
      <c r="K995" s="1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30"/>
      <c r="AB995" s="1"/>
      <c r="AC995" s="130"/>
      <c r="AD995" s="1"/>
      <c r="AE995" s="1"/>
      <c r="AF995" s="1"/>
      <c r="AG995" s="1"/>
      <c r="AH995" s="1"/>
      <c r="AI995" s="1"/>
      <c r="AJ995" s="1"/>
      <c r="AK995" s="1"/>
      <c r="AL995" s="208"/>
    </row>
    <row r="996" ht="12.75" customHeight="1">
      <c r="A996" s="1"/>
      <c r="B996" s="76"/>
      <c r="C996" s="130"/>
      <c r="D996" s="130"/>
      <c r="E996" s="131"/>
      <c r="F996" s="1"/>
      <c r="G996" s="1"/>
      <c r="H996" s="1"/>
      <c r="I996" s="1"/>
      <c r="J996" s="130"/>
      <c r="K996" s="1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30"/>
      <c r="AB996" s="1"/>
      <c r="AC996" s="130"/>
      <c r="AD996" s="1"/>
      <c r="AE996" s="1"/>
      <c r="AF996" s="1"/>
      <c r="AG996" s="1"/>
      <c r="AH996" s="1"/>
      <c r="AI996" s="1"/>
      <c r="AJ996" s="1"/>
      <c r="AK996" s="1"/>
      <c r="AL996" s="208"/>
    </row>
    <row r="997" ht="12.75" customHeight="1">
      <c r="A997" s="1"/>
      <c r="B997" s="76"/>
      <c r="C997" s="130"/>
      <c r="D997" s="130"/>
      <c r="E997" s="131"/>
      <c r="F997" s="1"/>
      <c r="G997" s="1"/>
      <c r="H997" s="1"/>
      <c r="I997" s="1"/>
      <c r="J997" s="130"/>
      <c r="K997" s="1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30"/>
      <c r="AB997" s="1"/>
      <c r="AC997" s="130"/>
      <c r="AD997" s="1"/>
      <c r="AE997" s="1"/>
      <c r="AF997" s="1"/>
      <c r="AG997" s="1"/>
      <c r="AH997" s="1"/>
      <c r="AI997" s="1"/>
      <c r="AJ997" s="1"/>
      <c r="AK997" s="1"/>
      <c r="AL997" s="208"/>
    </row>
    <row r="998" ht="12.75" customHeight="1">
      <c r="A998" s="1"/>
      <c r="B998" s="76"/>
      <c r="C998" s="130"/>
      <c r="D998" s="130"/>
      <c r="E998" s="131"/>
      <c r="F998" s="1"/>
      <c r="G998" s="1"/>
      <c r="H998" s="1"/>
      <c r="I998" s="1"/>
      <c r="J998" s="130"/>
      <c r="K998" s="1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30"/>
      <c r="AB998" s="1"/>
      <c r="AC998" s="130"/>
      <c r="AD998" s="1"/>
      <c r="AE998" s="1"/>
      <c r="AF998" s="1"/>
      <c r="AG998" s="1"/>
      <c r="AH998" s="1"/>
      <c r="AI998" s="1"/>
      <c r="AJ998" s="1"/>
      <c r="AK998" s="1"/>
      <c r="AL998" s="208"/>
    </row>
    <row r="999" ht="12.75" customHeight="1">
      <c r="A999" s="1"/>
      <c r="B999" s="76"/>
      <c r="C999" s="130"/>
      <c r="D999" s="130"/>
      <c r="E999" s="131"/>
      <c r="F999" s="1"/>
      <c r="G999" s="1"/>
      <c r="H999" s="1"/>
      <c r="I999" s="1"/>
      <c r="J999" s="130"/>
      <c r="K999" s="1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30"/>
      <c r="AB999" s="1"/>
      <c r="AC999" s="130"/>
      <c r="AD999" s="1"/>
      <c r="AE999" s="1"/>
      <c r="AF999" s="1"/>
      <c r="AG999" s="1"/>
      <c r="AH999" s="1"/>
      <c r="AI999" s="1"/>
      <c r="AJ999" s="1"/>
      <c r="AK999" s="1"/>
      <c r="AL999" s="208"/>
    </row>
    <row r="1000" ht="12.75" customHeight="1">
      <c r="A1000" s="1"/>
      <c r="B1000" s="76"/>
      <c r="C1000" s="130"/>
      <c r="D1000" s="130"/>
      <c r="E1000" s="131"/>
      <c r="F1000" s="1"/>
      <c r="G1000" s="1"/>
      <c r="H1000" s="1"/>
      <c r="I1000" s="1"/>
      <c r="J1000" s="130"/>
      <c r="K1000" s="1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30"/>
      <c r="AB1000" s="1"/>
      <c r="AC1000" s="130"/>
      <c r="AD1000" s="1"/>
      <c r="AE1000" s="1"/>
      <c r="AF1000" s="1"/>
      <c r="AG1000" s="1"/>
      <c r="AH1000" s="1"/>
      <c r="AI1000" s="1"/>
      <c r="AJ1000" s="1"/>
      <c r="AK1000" s="1"/>
      <c r="AL1000" s="208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4" max="5" width="15.29"/>
    <col customWidth="1" min="6" max="6" width="17.43"/>
    <col customWidth="1" min="7" max="7" width="15.29"/>
    <col customWidth="1" min="8" max="8" width="2.86"/>
    <col customWidth="1" min="9" max="9" width="15.29"/>
    <col customWidth="1" min="12" max="12" width="4.0"/>
    <col customWidth="1" min="13" max="13" width="4.57"/>
    <col customWidth="1" min="14" max="14" width="16.43"/>
  </cols>
  <sheetData>
    <row r="1">
      <c r="B1" s="166"/>
      <c r="C1" s="167"/>
      <c r="D1" s="167"/>
      <c r="E1" s="168"/>
      <c r="F1" s="168"/>
      <c r="G1" s="168"/>
      <c r="H1" s="167"/>
    </row>
    <row r="2">
      <c r="B2" s="166" t="s">
        <v>126</v>
      </c>
      <c r="C2" s="169" t="str">
        <f>Rsq(C15:C999,D15:D999)</f>
        <v>#N/A</v>
      </c>
      <c r="D2" s="167" t="s">
        <v>127</v>
      </c>
      <c r="E2" s="168">
        <f t="shared" ref="E2:G2" si="1">STDEV(E16:E10506)</f>
        <v>0.1271310334</v>
      </c>
      <c r="F2" s="168" t="str">
        <f t="shared" si="1"/>
        <v>#DIV/0!</v>
      </c>
      <c r="G2" s="168">
        <f t="shared" si="1"/>
        <v>0.02655356229</v>
      </c>
      <c r="H2" s="167"/>
    </row>
    <row r="3">
      <c r="B3" s="170"/>
      <c r="D3" s="167" t="s">
        <v>128</v>
      </c>
      <c r="E3" s="168">
        <f t="shared" ref="E3:G3" si="2">AVERAGE(E16:E10506)</f>
        <v>-0.008877912442</v>
      </c>
      <c r="F3" s="168" t="str">
        <f t="shared" si="2"/>
        <v>#DIV/0!</v>
      </c>
      <c r="G3" s="168">
        <f t="shared" si="2"/>
        <v>-0.0003911496804</v>
      </c>
      <c r="H3" s="167"/>
    </row>
    <row r="4">
      <c r="B4" s="166"/>
      <c r="C4" s="167"/>
      <c r="D4" s="167" t="s">
        <v>129</v>
      </c>
      <c r="E4" s="168">
        <f t="array" ref="E4">(INDEX(C:C, MATCH(99^99,C:C, 1))/C15)^(365/(INDEX(B:B, MATCH(99^99,B:B, 1))-$B$15))-1</f>
        <v>-1</v>
      </c>
      <c r="F4" s="168" t="str">
        <f t="array" ref="F4">(INDEX(D:D, MATCH(99^99,D:D, 1))/D15)^(365/(INDEX(B:B, MATCH(99^99,B:B, 1))-$B$15))-1</f>
        <v>#N/A</v>
      </c>
      <c r="G4" s="167"/>
      <c r="K4" s="171"/>
    </row>
    <row r="5">
      <c r="B5" s="166"/>
      <c r="C5" s="167"/>
      <c r="D5" s="167" t="s">
        <v>130</v>
      </c>
      <c r="E5" s="167"/>
      <c r="F5" s="167"/>
      <c r="G5" s="172">
        <f>G3/G2</f>
        <v>-0.01473059156</v>
      </c>
      <c r="K5" s="171"/>
      <c r="L5" s="166"/>
    </row>
    <row r="6">
      <c r="B6" s="166"/>
      <c r="C6" s="167"/>
      <c r="D6" s="173" t="s">
        <v>131</v>
      </c>
      <c r="E6" s="172"/>
      <c r="G6" s="172"/>
      <c r="K6" s="171"/>
    </row>
    <row r="7">
      <c r="B7" s="166"/>
      <c r="C7" s="167"/>
      <c r="K7" s="171"/>
    </row>
    <row r="8">
      <c r="B8" s="166"/>
      <c r="C8" s="167"/>
      <c r="D8" s="167"/>
      <c r="E8" s="167"/>
      <c r="F8" s="167"/>
      <c r="G8" s="167"/>
      <c r="I8" s="174" t="s">
        <v>132</v>
      </c>
      <c r="J8" s="175"/>
      <c r="K8" s="176"/>
      <c r="N8" s="174" t="s">
        <v>133</v>
      </c>
      <c r="O8" s="177"/>
      <c r="P8" s="177"/>
    </row>
    <row r="9">
      <c r="B9" s="166"/>
      <c r="C9" s="178" t="s">
        <v>134</v>
      </c>
      <c r="D9" s="178"/>
      <c r="E9" s="178"/>
      <c r="F9" s="167"/>
      <c r="G9" s="167"/>
      <c r="K9" s="171"/>
      <c r="N9" s="167"/>
    </row>
    <row r="10">
      <c r="B10" s="166" t="s">
        <v>135</v>
      </c>
      <c r="C10" s="179" t="s">
        <v>136</v>
      </c>
      <c r="D10" s="167" t="s">
        <v>136</v>
      </c>
      <c r="E10" s="167" t="s">
        <v>137</v>
      </c>
      <c r="F10" t="str">
        <f>IF(C10=D10,I11,N11)</f>
        <v>FTAL</v>
      </c>
      <c r="G10" s="167"/>
      <c r="I10" s="178" t="s">
        <v>138</v>
      </c>
      <c r="J10" s="46"/>
      <c r="K10" s="171"/>
      <c r="N10" s="167"/>
    </row>
    <row r="11">
      <c r="B11" s="166"/>
      <c r="C11" s="180" t="str">
        <f>IF(C10=D10,"J","O")</f>
        <v>J</v>
      </c>
      <c r="D11" s="180" t="str">
        <f>IF(C10=D10,"K","P")</f>
        <v>K</v>
      </c>
      <c r="E11" s="167"/>
      <c r="F11" s="167"/>
      <c r="G11" s="167"/>
      <c r="I11" s="181" t="s">
        <v>139</v>
      </c>
      <c r="J11" s="182">
        <f t="array" ref="J11">(INDEX(B:B, MATCH(99^99,B:B, 1)))</f>
        <v>43555</v>
      </c>
      <c r="K11" s="171"/>
      <c r="N11" s="181" t="s">
        <v>140</v>
      </c>
    </row>
    <row r="12">
      <c r="B12" s="166"/>
      <c r="E12" s="167"/>
      <c r="F12" s="167"/>
      <c r="G12" s="167"/>
      <c r="I12" s="166" t="s">
        <v>141</v>
      </c>
      <c r="K12" s="171"/>
    </row>
    <row r="13">
      <c r="B13" s="183" t="s">
        <v>142</v>
      </c>
      <c r="C13" s="178"/>
      <c r="D13" s="178"/>
      <c r="E13" s="178"/>
      <c r="F13" s="178"/>
      <c r="G13" s="178"/>
      <c r="K13" s="171"/>
      <c r="N13" s="167" t="s">
        <v>143</v>
      </c>
    </row>
    <row r="14">
      <c r="B14" s="166" t="s">
        <v>101</v>
      </c>
      <c r="C14" s="167" t="s">
        <v>144</v>
      </c>
      <c r="D14" s="167" t="s">
        <v>145</v>
      </c>
      <c r="E14" s="167" t="s">
        <v>49</v>
      </c>
      <c r="F14" s="167" t="s">
        <v>50</v>
      </c>
      <c r="G14" s="167" t="s">
        <v>146</v>
      </c>
      <c r="I14" s="184" t="str">
        <f>IFERROR(__xludf.DUMMYFUNCTION("IFERROR(GOOGLEFINANCE($I$11,""price"",B15,J11),"""")"),"")</f>
        <v/>
      </c>
      <c r="K14" s="171"/>
      <c r="N14" s="167" t="s">
        <v>101</v>
      </c>
      <c r="O14" s="167" t="s">
        <v>3</v>
      </c>
    </row>
    <row r="15">
      <c r="B15" s="185">
        <f>Calculations!E3</f>
        <v>41547</v>
      </c>
      <c r="C15" s="186">
        <f>IFERROR(Calculations!L3*1,"")</f>
        <v>10000</v>
      </c>
      <c r="D15" s="187" t="str">
        <f t="shared" ref="D15:D1513" si="3">IFERROR(INDEX(INDIRECT($C$11&amp;":"&amp;$C$11), MATCH(B15,INDIRECT($D$11&amp;":"&amp;$D$11),1)),"")</f>
        <v/>
      </c>
      <c r="E15" s="182"/>
      <c r="F15" s="182"/>
      <c r="G15" s="182"/>
      <c r="H15" s="182"/>
      <c r="I15" s="185"/>
      <c r="K15" s="171" t="str">
        <f t="shared" ref="K15:K1513" si="5">IFERROR(DATEVALUE(I15),"")</f>
        <v/>
      </c>
      <c r="N15" s="188"/>
      <c r="O15" s="188"/>
      <c r="P15" s="171" t="str">
        <f t="shared" ref="P15:P1513" si="6">IFERROR(DATEVALUE(N15),"")</f>
        <v/>
      </c>
    </row>
    <row r="16">
      <c r="B16" s="185">
        <f>Calculations!E4</f>
        <v>41578</v>
      </c>
      <c r="C16" s="186">
        <f>Calculations!L4</f>
        <v>10429.56026</v>
      </c>
      <c r="D16" s="187" t="str">
        <f t="shared" si="3"/>
        <v/>
      </c>
      <c r="E16" s="189">
        <f t="shared" ref="E16:F16" si="4">IF(C16="","",IFERROR(C16/C15-1,""))</f>
        <v>0.04295602606</v>
      </c>
      <c r="F16" s="189" t="str">
        <f t="shared" si="4"/>
        <v/>
      </c>
      <c r="G16" s="189">
        <f t="shared" ref="G16:G1513" si="8">IFERROR(E16-F16,"")</f>
        <v>0.04295602606</v>
      </c>
      <c r="H16" s="182"/>
      <c r="I16" s="185"/>
      <c r="K16" s="171" t="str">
        <f t="shared" si="5"/>
        <v/>
      </c>
      <c r="N16" s="188"/>
      <c r="O16" s="188"/>
      <c r="P16" s="171" t="str">
        <f t="shared" si="6"/>
        <v/>
      </c>
    </row>
    <row r="17">
      <c r="B17" s="185">
        <f>Calculations!E5</f>
        <v>41608</v>
      </c>
      <c r="C17" s="186">
        <f>Calculations!L5</f>
        <v>10290.75348</v>
      </c>
      <c r="D17" s="187" t="str">
        <f t="shared" si="3"/>
        <v/>
      </c>
      <c r="E17" s="189">
        <f t="shared" ref="E17:F17" si="7">IF(C17="","",IFERROR(C17/C16-1,""))</f>
        <v>-0.01330897704</v>
      </c>
      <c r="F17" s="189" t="str">
        <f t="shared" si="7"/>
        <v/>
      </c>
      <c r="G17" s="189">
        <f t="shared" si="8"/>
        <v>-0.01330897704</v>
      </c>
      <c r="H17" s="182"/>
      <c r="I17" s="185"/>
      <c r="K17" s="171" t="str">
        <f t="shared" si="5"/>
        <v/>
      </c>
      <c r="N17" s="188"/>
      <c r="O17" s="188"/>
      <c r="P17" s="171" t="str">
        <f t="shared" si="6"/>
        <v/>
      </c>
    </row>
    <row r="18">
      <c r="B18" s="185">
        <f>Calculations!E6</f>
        <v>41639</v>
      </c>
      <c r="C18" s="186">
        <f>Calculations!L6</f>
        <v>10642.54967</v>
      </c>
      <c r="D18" s="187" t="str">
        <f t="shared" si="3"/>
        <v/>
      </c>
      <c r="E18" s="189">
        <f t="shared" ref="E18:F18" si="9">IF(C18="","",IFERROR(C18/C17-1,""))</f>
        <v>0.0341856587</v>
      </c>
      <c r="F18" s="189" t="str">
        <f t="shared" si="9"/>
        <v/>
      </c>
      <c r="G18" s="189">
        <f t="shared" si="8"/>
        <v>0.0341856587</v>
      </c>
      <c r="H18" s="182"/>
      <c r="I18" s="185"/>
      <c r="K18" s="171" t="str">
        <f t="shared" si="5"/>
        <v/>
      </c>
      <c r="N18" s="188"/>
      <c r="O18" s="188"/>
      <c r="P18" s="171" t="str">
        <f t="shared" si="6"/>
        <v/>
      </c>
    </row>
    <row r="19">
      <c r="B19" s="185">
        <f>Calculations!E7</f>
        <v>41670</v>
      </c>
      <c r="C19" s="186">
        <f>Calculations!L7</f>
        <v>10412.51337</v>
      </c>
      <c r="D19" s="187" t="str">
        <f t="shared" si="3"/>
        <v/>
      </c>
      <c r="E19" s="189">
        <f t="shared" ref="E19:F19" si="10">IF(C19="","",IFERROR(C19/C18-1,""))</f>
        <v>-0.02161477329</v>
      </c>
      <c r="F19" s="189" t="str">
        <f t="shared" si="10"/>
        <v/>
      </c>
      <c r="G19" s="189">
        <f t="shared" si="8"/>
        <v>-0.02161477329</v>
      </c>
      <c r="H19" s="182"/>
      <c r="I19" s="185"/>
      <c r="K19" s="171" t="str">
        <f t="shared" si="5"/>
        <v/>
      </c>
      <c r="N19" s="188"/>
      <c r="O19" s="188"/>
      <c r="P19" s="171" t="str">
        <f t="shared" si="6"/>
        <v/>
      </c>
    </row>
    <row r="20">
      <c r="B20" s="185">
        <f>Calculations!E8</f>
        <v>41698</v>
      </c>
      <c r="C20" s="186">
        <f>Calculations!L8</f>
        <v>11032.75334</v>
      </c>
      <c r="D20" s="187" t="str">
        <f t="shared" si="3"/>
        <v/>
      </c>
      <c r="E20" s="189">
        <f t="shared" ref="E20:F20" si="11">IF(C20="","",IFERROR(C20/C19-1,""))</f>
        <v>0.059566787</v>
      </c>
      <c r="F20" s="189" t="str">
        <f t="shared" si="11"/>
        <v/>
      </c>
      <c r="G20" s="189">
        <f t="shared" si="8"/>
        <v>0.059566787</v>
      </c>
      <c r="H20" s="182"/>
      <c r="I20" s="185"/>
      <c r="K20" s="171" t="str">
        <f t="shared" si="5"/>
        <v/>
      </c>
      <c r="N20" s="188"/>
      <c r="O20" s="188"/>
      <c r="P20" s="171" t="str">
        <f t="shared" si="6"/>
        <v/>
      </c>
    </row>
    <row r="21">
      <c r="B21" s="185">
        <f>Calculations!E9</f>
        <v>41729</v>
      </c>
      <c r="C21" s="186">
        <f>Calculations!L9</f>
        <v>10962.47582</v>
      </c>
      <c r="D21" s="187" t="str">
        <f t="shared" si="3"/>
        <v/>
      </c>
      <c r="E21" s="189">
        <f t="shared" ref="E21:F21" si="12">IF(C21="","",IFERROR(C21/C20-1,""))</f>
        <v>-0.006369898526</v>
      </c>
      <c r="F21" s="189" t="str">
        <f t="shared" si="12"/>
        <v/>
      </c>
      <c r="G21" s="189">
        <f t="shared" si="8"/>
        <v>-0.006369898526</v>
      </c>
      <c r="H21" s="182"/>
      <c r="I21" s="185"/>
      <c r="K21" s="171" t="str">
        <f t="shared" si="5"/>
        <v/>
      </c>
      <c r="N21" s="188"/>
      <c r="O21" s="188"/>
      <c r="P21" s="171" t="str">
        <f t="shared" si="6"/>
        <v/>
      </c>
    </row>
    <row r="22">
      <c r="B22" s="185">
        <f>Calculations!E10</f>
        <v>41759</v>
      </c>
      <c r="C22" s="186">
        <f>Calculations!L10</f>
        <v>10629.88337</v>
      </c>
      <c r="D22" s="187" t="str">
        <f t="shared" si="3"/>
        <v/>
      </c>
      <c r="E22" s="189">
        <f t="shared" ref="E22:F22" si="13">IF(C22="","",IFERROR(C22/C21-1,""))</f>
        <v>-0.03033917257</v>
      </c>
      <c r="F22" s="189" t="str">
        <f t="shared" si="13"/>
        <v/>
      </c>
      <c r="G22" s="189">
        <f t="shared" si="8"/>
        <v>-0.03033917257</v>
      </c>
      <c r="H22" s="182"/>
      <c r="I22" s="185"/>
      <c r="K22" s="171" t="str">
        <f t="shared" si="5"/>
        <v/>
      </c>
      <c r="N22" s="188"/>
      <c r="O22" s="188"/>
      <c r="P22" s="171" t="str">
        <f t="shared" si="6"/>
        <v/>
      </c>
    </row>
    <row r="23">
      <c r="B23" s="185">
        <f>Calculations!E11</f>
        <v>41790</v>
      </c>
      <c r="C23" s="186">
        <f>Calculations!L11</f>
        <v>10757.77211</v>
      </c>
      <c r="D23" s="187" t="str">
        <f t="shared" si="3"/>
        <v/>
      </c>
      <c r="E23" s="189">
        <f t="shared" ref="E23:F23" si="14">IF(C23="","",IFERROR(C23/C22-1,""))</f>
        <v>0.01203105781</v>
      </c>
      <c r="F23" s="189" t="str">
        <f t="shared" si="14"/>
        <v/>
      </c>
      <c r="G23" s="189">
        <f t="shared" si="8"/>
        <v>0.01203105781</v>
      </c>
      <c r="H23" s="182"/>
      <c r="I23" s="185"/>
      <c r="K23" s="171" t="str">
        <f t="shared" si="5"/>
        <v/>
      </c>
      <c r="N23" s="188"/>
      <c r="O23" s="188"/>
      <c r="P23" s="171" t="str">
        <f t="shared" si="6"/>
        <v/>
      </c>
    </row>
    <row r="24">
      <c r="B24" s="185">
        <f>Calculations!E12</f>
        <v>41820</v>
      </c>
      <c r="C24" s="186">
        <f>Calculations!L12</f>
        <v>10513.84375</v>
      </c>
      <c r="D24" s="187" t="str">
        <f t="shared" si="3"/>
        <v/>
      </c>
      <c r="E24" s="189">
        <f t="shared" ref="E24:F24" si="15">IF(C24="","",IFERROR(C24/C23-1,""))</f>
        <v>-0.02267461734</v>
      </c>
      <c r="F24" s="189" t="str">
        <f t="shared" si="15"/>
        <v/>
      </c>
      <c r="G24" s="189">
        <f t="shared" si="8"/>
        <v>-0.02267461734</v>
      </c>
      <c r="H24" s="182"/>
      <c r="I24" s="185"/>
      <c r="K24" s="171" t="str">
        <f t="shared" si="5"/>
        <v/>
      </c>
      <c r="N24" s="188"/>
      <c r="O24" s="188"/>
      <c r="P24" s="171" t="str">
        <f t="shared" si="6"/>
        <v/>
      </c>
    </row>
    <row r="25">
      <c r="B25" s="185">
        <f>Calculations!E13</f>
        <v>41851</v>
      </c>
      <c r="C25" s="186">
        <f>Calculations!L13</f>
        <v>10352.04202</v>
      </c>
      <c r="D25" s="187" t="str">
        <f t="shared" si="3"/>
        <v/>
      </c>
      <c r="E25" s="189">
        <f t="shared" ref="E25:F25" si="16">IF(C25="","",IFERROR(C25/C24-1,""))</f>
        <v>-0.01538939841</v>
      </c>
      <c r="F25" s="189" t="str">
        <f t="shared" si="16"/>
        <v/>
      </c>
      <c r="G25" s="189">
        <f t="shared" si="8"/>
        <v>-0.01538939841</v>
      </c>
      <c r="H25" s="182"/>
      <c r="I25" s="185"/>
      <c r="K25" s="171" t="str">
        <f t="shared" si="5"/>
        <v/>
      </c>
      <c r="N25" s="188"/>
      <c r="O25" s="188"/>
      <c r="P25" s="171" t="str">
        <f t="shared" si="6"/>
        <v/>
      </c>
    </row>
    <row r="26">
      <c r="B26" s="185">
        <f>Calculations!E14</f>
        <v>41882</v>
      </c>
      <c r="C26" s="186">
        <f>Calculations!L14</f>
        <v>10715.27873</v>
      </c>
      <c r="D26" s="187" t="str">
        <f t="shared" si="3"/>
        <v/>
      </c>
      <c r="E26" s="189">
        <f t="shared" ref="E26:F26" si="17">IF(C26="","",IFERROR(C26/C25-1,""))</f>
        <v>0.03508841175</v>
      </c>
      <c r="F26" s="189" t="str">
        <f t="shared" si="17"/>
        <v/>
      </c>
      <c r="G26" s="189">
        <f t="shared" si="8"/>
        <v>0.03508841175</v>
      </c>
      <c r="H26" s="182"/>
      <c r="I26" s="185"/>
      <c r="K26" s="171" t="str">
        <f t="shared" si="5"/>
        <v/>
      </c>
      <c r="N26" s="188"/>
      <c r="O26" s="188"/>
      <c r="P26" s="171" t="str">
        <f t="shared" si="6"/>
        <v/>
      </c>
    </row>
    <row r="27">
      <c r="B27" s="185">
        <f>Calculations!E15</f>
        <v>41912</v>
      </c>
      <c r="C27" s="186">
        <f>Calculations!L15</f>
        <v>10437.43737</v>
      </c>
      <c r="D27" s="187" t="str">
        <f t="shared" si="3"/>
        <v/>
      </c>
      <c r="E27" s="189">
        <f t="shared" ref="E27:F27" si="18">IF(C27="","",IFERROR(C27/C26-1,""))</f>
        <v>-0.02592945663</v>
      </c>
      <c r="F27" s="189" t="str">
        <f t="shared" si="18"/>
        <v/>
      </c>
      <c r="G27" s="189">
        <f t="shared" si="8"/>
        <v>-0.02592945663</v>
      </c>
      <c r="H27" s="182"/>
      <c r="I27" s="185"/>
      <c r="K27" s="171" t="str">
        <f t="shared" si="5"/>
        <v/>
      </c>
      <c r="N27" s="188"/>
      <c r="O27" s="188"/>
      <c r="P27" s="171" t="str">
        <f t="shared" si="6"/>
        <v/>
      </c>
    </row>
    <row r="28">
      <c r="B28" s="185">
        <f>Calculations!E16</f>
        <v>41943</v>
      </c>
      <c r="C28" s="186">
        <f>Calculations!L16</f>
        <v>10407.2017</v>
      </c>
      <c r="D28" s="187" t="str">
        <f t="shared" si="3"/>
        <v/>
      </c>
      <c r="E28" s="189">
        <f t="shared" ref="E28:F28" si="19">IF(C28="","",IFERROR(C28/C27-1,""))</f>
        <v>-0.002896848698</v>
      </c>
      <c r="F28" s="189" t="str">
        <f t="shared" si="19"/>
        <v/>
      </c>
      <c r="G28" s="189">
        <f t="shared" si="8"/>
        <v>-0.002896848698</v>
      </c>
      <c r="H28" s="182"/>
      <c r="I28" s="185"/>
      <c r="K28" s="171" t="str">
        <f t="shared" si="5"/>
        <v/>
      </c>
      <c r="N28" s="188"/>
      <c r="O28" s="188"/>
      <c r="P28" s="171" t="str">
        <f t="shared" si="6"/>
        <v/>
      </c>
    </row>
    <row r="29">
      <c r="B29" s="185">
        <f>Calculations!E17</f>
        <v>41973</v>
      </c>
      <c r="C29" s="186">
        <f>Calculations!L17</f>
        <v>10684.53581</v>
      </c>
      <c r="D29" s="187" t="str">
        <f t="shared" si="3"/>
        <v/>
      </c>
      <c r="E29" s="189">
        <f t="shared" ref="E29:F29" si="20">IF(C29="","",IFERROR(C29/C28-1,""))</f>
        <v>0.02664828854</v>
      </c>
      <c r="F29" s="189" t="str">
        <f t="shared" si="20"/>
        <v/>
      </c>
      <c r="G29" s="189">
        <f t="shared" si="8"/>
        <v>0.02664828854</v>
      </c>
      <c r="H29" s="182"/>
      <c r="I29" s="185"/>
      <c r="K29" s="171" t="str">
        <f t="shared" si="5"/>
        <v/>
      </c>
      <c r="N29" s="188"/>
      <c r="O29" s="188"/>
      <c r="P29" s="171" t="str">
        <f t="shared" si="6"/>
        <v/>
      </c>
    </row>
    <row r="30">
      <c r="B30" s="185">
        <f>Calculations!E18</f>
        <v>42004</v>
      </c>
      <c r="C30" s="186">
        <f>Calculations!L18</f>
        <v>10778.76173</v>
      </c>
      <c r="D30" s="187" t="str">
        <f t="shared" si="3"/>
        <v/>
      </c>
      <c r="E30" s="189">
        <f t="shared" ref="E30:F30" si="21">IF(C30="","",IFERROR(C30/C29-1,""))</f>
        <v>0.008818906029</v>
      </c>
      <c r="F30" s="189" t="str">
        <f t="shared" si="21"/>
        <v/>
      </c>
      <c r="G30" s="189">
        <f t="shared" si="8"/>
        <v>0.008818906029</v>
      </c>
      <c r="H30" s="182"/>
      <c r="I30" s="185"/>
      <c r="K30" s="171" t="str">
        <f t="shared" si="5"/>
        <v/>
      </c>
      <c r="N30" s="188"/>
      <c r="O30" s="188"/>
      <c r="P30" s="171" t="str">
        <f t="shared" si="6"/>
        <v/>
      </c>
    </row>
    <row r="31">
      <c r="B31" s="185">
        <f>Calculations!E19</f>
        <v>42035</v>
      </c>
      <c r="C31" s="186">
        <f>Calculations!L19</f>
        <v>10959.28959</v>
      </c>
      <c r="D31" s="187" t="str">
        <f t="shared" si="3"/>
        <v/>
      </c>
      <c r="E31" s="189">
        <f t="shared" ref="E31:F31" si="22">IF(C31="","",IFERROR(C31/C30-1,""))</f>
        <v>0.01674847881</v>
      </c>
      <c r="F31" s="189" t="str">
        <f t="shared" si="22"/>
        <v/>
      </c>
      <c r="G31" s="189">
        <f t="shared" si="8"/>
        <v>0.01674847881</v>
      </c>
      <c r="H31" s="182"/>
      <c r="I31" s="185"/>
      <c r="K31" s="171" t="str">
        <f t="shared" si="5"/>
        <v/>
      </c>
      <c r="N31" s="188"/>
      <c r="O31" s="188"/>
      <c r="P31" s="171" t="str">
        <f t="shared" si="6"/>
        <v/>
      </c>
    </row>
    <row r="32">
      <c r="B32" s="185">
        <f>Calculations!E20</f>
        <v>42063</v>
      </c>
      <c r="C32" s="186">
        <f>Calculations!L20</f>
        <v>11355.14192</v>
      </c>
      <c r="D32" s="187" t="str">
        <f t="shared" si="3"/>
        <v/>
      </c>
      <c r="E32" s="189">
        <f t="shared" ref="E32:F32" si="23">IF(C32="","",IFERROR(C32/C31-1,""))</f>
        <v>0.03612025417</v>
      </c>
      <c r="F32" s="189" t="str">
        <f t="shared" si="23"/>
        <v/>
      </c>
      <c r="G32" s="189">
        <f t="shared" si="8"/>
        <v>0.03612025417</v>
      </c>
      <c r="H32" s="182"/>
      <c r="I32" s="185"/>
      <c r="K32" s="171" t="str">
        <f t="shared" si="5"/>
        <v/>
      </c>
      <c r="N32" s="188"/>
      <c r="O32" s="188"/>
      <c r="P32" s="171" t="str">
        <f t="shared" si="6"/>
        <v/>
      </c>
    </row>
    <row r="33">
      <c r="B33" s="185">
        <f>Calculations!E21</f>
        <v>42094</v>
      </c>
      <c r="C33" s="186">
        <f>Calculations!L21</f>
        <v>11616.9831</v>
      </c>
      <c r="D33" s="187" t="str">
        <f t="shared" si="3"/>
        <v/>
      </c>
      <c r="E33" s="189">
        <f t="shared" ref="E33:F33" si="24">IF(C33="","",IFERROR(C33/C32-1,""))</f>
        <v>0.02305926116</v>
      </c>
      <c r="F33" s="189" t="str">
        <f t="shared" si="24"/>
        <v/>
      </c>
      <c r="G33" s="189">
        <f t="shared" si="8"/>
        <v>0.02305926116</v>
      </c>
      <c r="H33" s="182"/>
      <c r="I33" s="185"/>
      <c r="K33" s="171" t="str">
        <f t="shared" si="5"/>
        <v/>
      </c>
      <c r="N33" s="188"/>
      <c r="O33" s="188"/>
      <c r="P33" s="171" t="str">
        <f t="shared" si="6"/>
        <v/>
      </c>
    </row>
    <row r="34">
      <c r="B34" s="185">
        <f>Calculations!E22</f>
        <v>42124</v>
      </c>
      <c r="C34" s="186">
        <f>Calculations!L22</f>
        <v>11573.89451</v>
      </c>
      <c r="D34" s="187" t="str">
        <f t="shared" si="3"/>
        <v/>
      </c>
      <c r="E34" s="189">
        <f t="shared" ref="E34:F34" si="25">IF(C34="","",IFERROR(C34/C33-1,""))</f>
        <v>-0.003709103434</v>
      </c>
      <c r="F34" s="189" t="str">
        <f t="shared" si="25"/>
        <v/>
      </c>
      <c r="G34" s="189">
        <f t="shared" si="8"/>
        <v>-0.003709103434</v>
      </c>
      <c r="H34" s="182"/>
      <c r="I34" s="185"/>
      <c r="K34" s="171" t="str">
        <f t="shared" si="5"/>
        <v/>
      </c>
      <c r="N34" s="188"/>
      <c r="O34" s="188"/>
      <c r="P34" s="171" t="str">
        <f t="shared" si="6"/>
        <v/>
      </c>
    </row>
    <row r="35">
      <c r="B35" s="185">
        <f>Calculations!E23</f>
        <v>42155</v>
      </c>
      <c r="C35" s="186">
        <f>Calculations!L23</f>
        <v>11703.34216</v>
      </c>
      <c r="D35" s="187" t="str">
        <f t="shared" si="3"/>
        <v/>
      </c>
      <c r="E35" s="189">
        <f t="shared" ref="E35:F35" si="26">IF(C35="","",IFERROR(C35/C34-1,""))</f>
        <v>0.01118445082</v>
      </c>
      <c r="F35" s="189" t="str">
        <f t="shared" si="26"/>
        <v/>
      </c>
      <c r="G35" s="189">
        <f t="shared" si="8"/>
        <v>0.01118445082</v>
      </c>
      <c r="H35" s="182"/>
      <c r="I35" s="185"/>
      <c r="K35" s="171" t="str">
        <f t="shared" si="5"/>
        <v/>
      </c>
      <c r="N35" s="188"/>
      <c r="O35" s="188"/>
      <c r="P35" s="171" t="str">
        <f t="shared" si="6"/>
        <v/>
      </c>
    </row>
    <row r="36">
      <c r="B36" s="185">
        <f>Calculations!E24</f>
        <v>42185</v>
      </c>
      <c r="C36" s="186">
        <f>Calculations!L24</f>
        <v>11319.47726</v>
      </c>
      <c r="D36" s="187" t="str">
        <f t="shared" si="3"/>
        <v/>
      </c>
      <c r="E36" s="189">
        <f t="shared" ref="E36:F36" si="27">IF(C36="","",IFERROR(C36/C35-1,""))</f>
        <v>-0.03279959651</v>
      </c>
      <c r="F36" s="189" t="str">
        <f t="shared" si="27"/>
        <v/>
      </c>
      <c r="G36" s="189">
        <f t="shared" si="8"/>
        <v>-0.03279959651</v>
      </c>
      <c r="H36" s="182"/>
      <c r="I36" s="185"/>
      <c r="K36" s="171" t="str">
        <f t="shared" si="5"/>
        <v/>
      </c>
      <c r="N36" s="188"/>
      <c r="O36" s="188"/>
      <c r="P36" s="171" t="str">
        <f t="shared" si="6"/>
        <v/>
      </c>
    </row>
    <row r="37">
      <c r="B37" s="185">
        <f>Calculations!E25</f>
        <v>42216</v>
      </c>
      <c r="C37" s="186">
        <f>Calculations!L25</f>
        <v>11340.40978</v>
      </c>
      <c r="D37" s="187" t="str">
        <f t="shared" si="3"/>
        <v/>
      </c>
      <c r="E37" s="189">
        <f t="shared" ref="E37:F37" si="28">IF(C37="","",IFERROR(C37/C36-1,""))</f>
        <v>0.001849248286</v>
      </c>
      <c r="F37" s="189" t="str">
        <f t="shared" si="28"/>
        <v/>
      </c>
      <c r="G37" s="189">
        <f t="shared" si="8"/>
        <v>0.001849248286</v>
      </c>
      <c r="H37" s="182"/>
      <c r="I37" s="185"/>
      <c r="K37" s="171" t="str">
        <f t="shared" si="5"/>
        <v/>
      </c>
      <c r="N37" s="188"/>
      <c r="O37" s="188"/>
      <c r="P37" s="171" t="str">
        <f t="shared" si="6"/>
        <v/>
      </c>
    </row>
    <row r="38">
      <c r="B38" s="185">
        <f>Calculations!E26</f>
        <v>42247</v>
      </c>
      <c r="C38" s="186">
        <f>Calculations!L26</f>
        <v>10873.53679</v>
      </c>
      <c r="D38" s="187" t="str">
        <f t="shared" si="3"/>
        <v/>
      </c>
      <c r="E38" s="189">
        <f t="shared" ref="E38:F38" si="29">IF(C38="","",IFERROR(C38/C37-1,""))</f>
        <v>-0.04116897044</v>
      </c>
      <c r="F38" s="189" t="str">
        <f t="shared" si="29"/>
        <v/>
      </c>
      <c r="G38" s="189">
        <f t="shared" si="8"/>
        <v>-0.04116897044</v>
      </c>
      <c r="H38" s="182"/>
      <c r="I38" s="185"/>
      <c r="K38" s="171" t="str">
        <f t="shared" si="5"/>
        <v/>
      </c>
      <c r="N38" s="188"/>
      <c r="O38" s="188"/>
      <c r="P38" s="171" t="str">
        <f t="shared" si="6"/>
        <v/>
      </c>
    </row>
    <row r="39">
      <c r="B39" s="185">
        <f>Calculations!E27</f>
        <v>42277</v>
      </c>
      <c r="C39" s="186">
        <f>Calculations!L27</f>
        <v>10641.1268</v>
      </c>
      <c r="D39" s="187" t="str">
        <f t="shared" si="3"/>
        <v/>
      </c>
      <c r="E39" s="189">
        <f t="shared" ref="E39:F39" si="30">IF(C39="","",IFERROR(C39/C38-1,""))</f>
        <v>-0.02137390922</v>
      </c>
      <c r="F39" s="189" t="str">
        <f t="shared" si="30"/>
        <v/>
      </c>
      <c r="G39" s="189">
        <f t="shared" si="8"/>
        <v>-0.02137390922</v>
      </c>
      <c r="H39" s="182"/>
      <c r="I39" s="185"/>
      <c r="K39" s="171" t="str">
        <f t="shared" si="5"/>
        <v/>
      </c>
      <c r="N39" s="188"/>
      <c r="O39" s="188"/>
      <c r="P39" s="171" t="str">
        <f t="shared" si="6"/>
        <v/>
      </c>
    </row>
    <row r="40">
      <c r="B40" s="185">
        <f>Calculations!E28</f>
        <v>42308</v>
      </c>
      <c r="C40" s="186">
        <f>Calculations!L28</f>
        <v>11117.45195</v>
      </c>
      <c r="D40" s="187" t="str">
        <f t="shared" si="3"/>
        <v/>
      </c>
      <c r="E40" s="189">
        <f t="shared" ref="E40:F40" si="31">IF(C40="","",IFERROR(C40/C39-1,""))</f>
        <v>0.04476266071</v>
      </c>
      <c r="F40" s="189" t="str">
        <f t="shared" si="31"/>
        <v/>
      </c>
      <c r="G40" s="189">
        <f t="shared" si="8"/>
        <v>0.04476266071</v>
      </c>
      <c r="H40" s="182"/>
      <c r="I40" s="185"/>
      <c r="K40" s="171" t="str">
        <f t="shared" si="5"/>
        <v/>
      </c>
      <c r="N40" s="188"/>
      <c r="O40" s="188"/>
      <c r="P40" s="171" t="str">
        <f t="shared" si="6"/>
        <v/>
      </c>
    </row>
    <row r="41">
      <c r="B41" s="185">
        <f>Calculations!E29</f>
        <v>42338</v>
      </c>
      <c r="C41" s="186">
        <f>Calculations!L29</f>
        <v>11278.21572</v>
      </c>
      <c r="D41" s="187" t="str">
        <f t="shared" si="3"/>
        <v/>
      </c>
      <c r="E41" s="189">
        <f t="shared" ref="E41:F41" si="32">IF(C41="","",IFERROR(C41/C40-1,""))</f>
        <v>0.01446048686</v>
      </c>
      <c r="F41" s="189" t="str">
        <f t="shared" si="32"/>
        <v/>
      </c>
      <c r="G41" s="189">
        <f t="shared" si="8"/>
        <v>0.01446048686</v>
      </c>
      <c r="H41" s="182"/>
      <c r="I41" s="185"/>
      <c r="K41" s="171" t="str">
        <f t="shared" si="5"/>
        <v/>
      </c>
      <c r="N41" s="188"/>
      <c r="O41" s="188"/>
      <c r="P41" s="171" t="str">
        <f t="shared" si="6"/>
        <v/>
      </c>
    </row>
    <row r="42">
      <c r="B42" s="185">
        <f>Calculations!E30</f>
        <v>42369</v>
      </c>
      <c r="C42" s="186">
        <f>Calculations!L30</f>
        <v>11344.74455</v>
      </c>
      <c r="D42" s="187" t="str">
        <f t="shared" si="3"/>
        <v/>
      </c>
      <c r="E42" s="189">
        <f t="shared" ref="E42:F42" si="33">IF(C42="","",IFERROR(C42/C41-1,""))</f>
        <v>0.005898879013</v>
      </c>
      <c r="F42" s="189" t="str">
        <f t="shared" si="33"/>
        <v/>
      </c>
      <c r="G42" s="189">
        <f t="shared" si="8"/>
        <v>0.005898879013</v>
      </c>
      <c r="H42" s="182"/>
      <c r="I42" s="185"/>
      <c r="K42" s="171" t="str">
        <f t="shared" si="5"/>
        <v/>
      </c>
      <c r="N42" s="188"/>
      <c r="O42" s="188"/>
      <c r="P42" s="171" t="str">
        <f t="shared" si="6"/>
        <v/>
      </c>
    </row>
    <row r="43">
      <c r="B43" s="185">
        <f>Calculations!E31</f>
        <v>42400</v>
      </c>
      <c r="C43" s="186">
        <f>Calculations!L31</f>
        <v>10901.67279</v>
      </c>
      <c r="D43" s="187" t="str">
        <f t="shared" si="3"/>
        <v/>
      </c>
      <c r="E43" s="189">
        <f t="shared" ref="E43:F43" si="34">IF(C43="","",IFERROR(C43/C42-1,""))</f>
        <v>-0.03905524312</v>
      </c>
      <c r="F43" s="189" t="str">
        <f t="shared" si="34"/>
        <v/>
      </c>
      <c r="G43" s="189">
        <f t="shared" si="8"/>
        <v>-0.03905524312</v>
      </c>
      <c r="H43" s="182"/>
      <c r="I43" s="185"/>
      <c r="K43" s="171" t="str">
        <f t="shared" si="5"/>
        <v/>
      </c>
      <c r="N43" s="188"/>
      <c r="O43" s="188"/>
      <c r="P43" s="171" t="str">
        <f t="shared" si="6"/>
        <v/>
      </c>
    </row>
    <row r="44">
      <c r="B44" s="185">
        <f>Calculations!E32</f>
        <v>42429</v>
      </c>
      <c r="C44" s="186">
        <f>Calculations!L32</f>
        <v>11078.03399</v>
      </c>
      <c r="D44" s="187" t="str">
        <f t="shared" si="3"/>
        <v/>
      </c>
      <c r="E44" s="189">
        <f t="shared" ref="E44:F44" si="35">IF(C44="","",IFERROR(C44/C43-1,""))</f>
        <v>0.01617744379</v>
      </c>
      <c r="F44" s="189" t="str">
        <f t="shared" si="35"/>
        <v/>
      </c>
      <c r="G44" s="189">
        <f t="shared" si="8"/>
        <v>0.01617744379</v>
      </c>
      <c r="H44" s="182"/>
      <c r="I44" s="185"/>
      <c r="K44" s="171" t="str">
        <f t="shared" si="5"/>
        <v/>
      </c>
      <c r="N44" s="188"/>
      <c r="O44" s="188"/>
      <c r="P44" s="171" t="str">
        <f t="shared" si="6"/>
        <v/>
      </c>
    </row>
    <row r="45">
      <c r="B45" s="185">
        <f>Calculations!E33</f>
        <v>42460</v>
      </c>
      <c r="C45" s="186">
        <f>Calculations!L33</f>
        <v>11428.61519</v>
      </c>
      <c r="D45" s="187" t="str">
        <f t="shared" si="3"/>
        <v/>
      </c>
      <c r="E45" s="189">
        <f t="shared" ref="E45:F45" si="36">IF(C45="","",IFERROR(C45/C44-1,""))</f>
        <v>0.03164651741</v>
      </c>
      <c r="F45" s="189" t="str">
        <f t="shared" si="36"/>
        <v/>
      </c>
      <c r="G45" s="189">
        <f t="shared" si="8"/>
        <v>0.03164651741</v>
      </c>
      <c r="H45" s="182"/>
      <c r="I45" s="185"/>
      <c r="K45" s="171" t="str">
        <f t="shared" si="5"/>
        <v/>
      </c>
      <c r="N45" s="188"/>
      <c r="O45" s="188"/>
      <c r="P45" s="171" t="str">
        <f t="shared" si="6"/>
        <v/>
      </c>
    </row>
    <row r="46">
      <c r="B46" s="185">
        <f>Calculations!E34</f>
        <v>42490</v>
      </c>
      <c r="C46" s="186">
        <f>Calculations!L34</f>
        <v>11328.57117</v>
      </c>
      <c r="D46" s="187" t="str">
        <f t="shared" si="3"/>
        <v/>
      </c>
      <c r="E46" s="189">
        <f t="shared" ref="E46:F46" si="37">IF(C46="","",IFERROR(C46/C45-1,""))</f>
        <v>-0.00875381792</v>
      </c>
      <c r="F46" s="189" t="str">
        <f t="shared" si="37"/>
        <v/>
      </c>
      <c r="G46" s="189">
        <f t="shared" si="8"/>
        <v>-0.00875381792</v>
      </c>
      <c r="H46" s="182"/>
      <c r="I46" s="185"/>
      <c r="K46" s="171" t="str">
        <f t="shared" si="5"/>
        <v/>
      </c>
      <c r="N46" s="188"/>
      <c r="O46" s="188"/>
      <c r="P46" s="171" t="str">
        <f t="shared" si="6"/>
        <v/>
      </c>
    </row>
    <row r="47">
      <c r="B47" s="185">
        <f>Calculations!E35</f>
        <v>42521</v>
      </c>
      <c r="C47" s="186">
        <f>Calculations!L35</f>
        <v>11511.69217</v>
      </c>
      <c r="D47" s="187" t="str">
        <f t="shared" si="3"/>
        <v/>
      </c>
      <c r="E47" s="189">
        <f t="shared" ref="E47:F47" si="38">IF(C47="","",IFERROR(C47/C46-1,""))</f>
        <v>0.01616452785</v>
      </c>
      <c r="F47" s="189" t="str">
        <f t="shared" si="38"/>
        <v/>
      </c>
      <c r="G47" s="189">
        <f t="shared" si="8"/>
        <v>0.01616452785</v>
      </c>
      <c r="H47" s="182"/>
      <c r="I47" s="185"/>
      <c r="K47" s="171" t="str">
        <f t="shared" si="5"/>
        <v/>
      </c>
      <c r="N47" s="188"/>
      <c r="O47" s="188"/>
      <c r="P47" s="171" t="str">
        <f t="shared" si="6"/>
        <v/>
      </c>
    </row>
    <row r="48">
      <c r="B48" s="185">
        <f>Calculations!E36</f>
        <v>42551</v>
      </c>
      <c r="C48" s="186">
        <f>Calculations!L36</f>
        <v>11511.69217</v>
      </c>
      <c r="D48" s="187" t="str">
        <f t="shared" si="3"/>
        <v/>
      </c>
      <c r="E48" s="189">
        <f t="shared" ref="E48:F48" si="39">IF(C48="","",IFERROR(C48/C47-1,""))</f>
        <v>0</v>
      </c>
      <c r="F48" s="189" t="str">
        <f t="shared" si="39"/>
        <v/>
      </c>
      <c r="G48" s="189">
        <f t="shared" si="8"/>
        <v>0</v>
      </c>
      <c r="H48" s="182"/>
      <c r="I48" s="185"/>
      <c r="K48" s="171" t="str">
        <f t="shared" si="5"/>
        <v/>
      </c>
      <c r="N48" s="188"/>
      <c r="O48" s="188"/>
      <c r="P48" s="171" t="str">
        <f t="shared" si="6"/>
        <v/>
      </c>
    </row>
    <row r="49">
      <c r="B49" s="185">
        <f>Calculations!E37</f>
        <v>42582</v>
      </c>
      <c r="C49" s="186">
        <f>Calculations!L37</f>
        <v>11522.91625</v>
      </c>
      <c r="D49" s="187" t="str">
        <f t="shared" si="3"/>
        <v/>
      </c>
      <c r="E49" s="189">
        <f t="shared" ref="E49:F49" si="40">IF(C49="","",IFERROR(C49/C48-1,""))</f>
        <v>0.0009750155687</v>
      </c>
      <c r="F49" s="189" t="str">
        <f t="shared" si="40"/>
        <v/>
      </c>
      <c r="G49" s="189">
        <f t="shared" si="8"/>
        <v>0.0009750155687</v>
      </c>
      <c r="H49" s="182"/>
      <c r="I49" s="185"/>
      <c r="K49" s="171" t="str">
        <f t="shared" si="5"/>
        <v/>
      </c>
      <c r="N49" s="188"/>
      <c r="O49" s="188"/>
      <c r="P49" s="171" t="str">
        <f t="shared" si="6"/>
        <v/>
      </c>
    </row>
    <row r="50">
      <c r="B50" s="185">
        <f>Calculations!E38</f>
        <v>42613</v>
      </c>
      <c r="C50" s="186">
        <f>Calculations!L38</f>
        <v>11722.40539</v>
      </c>
      <c r="D50" s="187" t="str">
        <f t="shared" si="3"/>
        <v/>
      </c>
      <c r="E50" s="189">
        <f t="shared" ref="E50:F50" si="41">IF(C50="","",IFERROR(C50/C49-1,""))</f>
        <v>0.01731238244</v>
      </c>
      <c r="F50" s="189" t="str">
        <f t="shared" si="41"/>
        <v/>
      </c>
      <c r="G50" s="189">
        <f t="shared" si="8"/>
        <v>0.01731238244</v>
      </c>
      <c r="H50" s="182"/>
      <c r="I50" s="185"/>
      <c r="K50" s="171" t="str">
        <f t="shared" si="5"/>
        <v/>
      </c>
      <c r="N50" s="188"/>
      <c r="O50" s="188"/>
      <c r="P50" s="171" t="str">
        <f t="shared" si="6"/>
        <v/>
      </c>
    </row>
    <row r="51">
      <c r="B51" s="185">
        <f>Calculations!E39</f>
        <v>42643</v>
      </c>
      <c r="C51" s="186">
        <f>Calculations!L39</f>
        <v>11831.11475</v>
      </c>
      <c r="D51" s="187" t="str">
        <f t="shared" si="3"/>
        <v/>
      </c>
      <c r="E51" s="189">
        <f t="shared" ref="E51:F51" si="42">IF(C51="","",IFERROR(C51/C50-1,""))</f>
        <v>0.009273639962</v>
      </c>
      <c r="F51" s="189" t="str">
        <f t="shared" si="42"/>
        <v/>
      </c>
      <c r="G51" s="189">
        <f t="shared" si="8"/>
        <v>0.009273639962</v>
      </c>
      <c r="H51" s="182"/>
      <c r="I51" s="185"/>
      <c r="K51" s="171" t="str">
        <f t="shared" si="5"/>
        <v/>
      </c>
      <c r="N51" s="188"/>
      <c r="O51" s="188"/>
      <c r="P51" s="171" t="str">
        <f t="shared" si="6"/>
        <v/>
      </c>
    </row>
    <row r="52">
      <c r="B52" s="185">
        <f>Calculations!E40</f>
        <v>42674</v>
      </c>
      <c r="C52" s="186">
        <f>Calculations!L40</f>
        <v>12113.30396</v>
      </c>
      <c r="D52" s="187" t="str">
        <f t="shared" si="3"/>
        <v/>
      </c>
      <c r="E52" s="189">
        <f t="shared" ref="E52:F52" si="43">IF(C52="","",IFERROR(C52/C51-1,""))</f>
        <v>0.02385144684</v>
      </c>
      <c r="F52" s="189" t="str">
        <f t="shared" si="43"/>
        <v/>
      </c>
      <c r="G52" s="189">
        <f t="shared" si="8"/>
        <v>0.02385144684</v>
      </c>
      <c r="H52" s="182"/>
      <c r="I52" s="185"/>
      <c r="K52" s="171" t="str">
        <f t="shared" si="5"/>
        <v/>
      </c>
      <c r="N52" s="188"/>
      <c r="O52" s="188"/>
      <c r="P52" s="171" t="str">
        <f t="shared" si="6"/>
        <v/>
      </c>
    </row>
    <row r="53">
      <c r="B53" s="185">
        <f>Calculations!E41</f>
        <v>42704</v>
      </c>
      <c r="C53" s="186">
        <f>Calculations!L41</f>
        <v>11908.29094</v>
      </c>
      <c r="D53" s="187" t="str">
        <f t="shared" si="3"/>
        <v/>
      </c>
      <c r="E53" s="189">
        <f t="shared" ref="E53:F53" si="44">IF(C53="","",IFERROR(C53/C52-1,""))</f>
        <v>-0.01692461583</v>
      </c>
      <c r="F53" s="189" t="str">
        <f t="shared" si="44"/>
        <v/>
      </c>
      <c r="G53" s="189">
        <f t="shared" si="8"/>
        <v>-0.01692461583</v>
      </c>
      <c r="H53" s="182"/>
      <c r="I53" s="185"/>
      <c r="K53" s="171" t="str">
        <f t="shared" si="5"/>
        <v/>
      </c>
      <c r="N53" s="188"/>
      <c r="O53" s="188"/>
      <c r="P53" s="171" t="str">
        <f t="shared" si="6"/>
        <v/>
      </c>
    </row>
    <row r="54">
      <c r="B54" s="185">
        <f>Calculations!E42</f>
        <v>42735</v>
      </c>
      <c r="C54" s="186">
        <f>Calculations!L42</f>
        <v>12105.6087</v>
      </c>
      <c r="D54" s="187" t="str">
        <f t="shared" si="3"/>
        <v/>
      </c>
      <c r="E54" s="189">
        <f t="shared" ref="E54:F54" si="45">IF(C54="","",IFERROR(C54/C53-1,""))</f>
        <v>0.01656978001</v>
      </c>
      <c r="F54" s="189" t="str">
        <f t="shared" si="45"/>
        <v/>
      </c>
      <c r="G54" s="189">
        <f t="shared" si="8"/>
        <v>0.01656978001</v>
      </c>
      <c r="H54" s="182"/>
      <c r="I54" s="185"/>
      <c r="K54" s="171" t="str">
        <f t="shared" si="5"/>
        <v/>
      </c>
      <c r="N54" s="188"/>
      <c r="O54" s="188"/>
      <c r="P54" s="171" t="str">
        <f t="shared" si="6"/>
        <v/>
      </c>
    </row>
    <row r="55">
      <c r="B55" s="185">
        <f>Calculations!E43</f>
        <v>42766</v>
      </c>
      <c r="C55" s="186">
        <f>Calculations!L43</f>
        <v>12349.4527</v>
      </c>
      <c r="D55" s="187" t="str">
        <f t="shared" si="3"/>
        <v/>
      </c>
      <c r="E55" s="189">
        <f t="shared" ref="E55:F55" si="46">IF(C55="","",IFERROR(C55/C54-1,""))</f>
        <v>0.02014305984</v>
      </c>
      <c r="F55" s="189" t="str">
        <f t="shared" si="46"/>
        <v/>
      </c>
      <c r="G55" s="189">
        <f t="shared" si="8"/>
        <v>0.02014305984</v>
      </c>
      <c r="H55" s="182"/>
      <c r="I55" s="185"/>
      <c r="K55" s="171" t="str">
        <f t="shared" si="5"/>
        <v/>
      </c>
      <c r="N55" s="188"/>
      <c r="O55" s="188"/>
      <c r="P55" s="171" t="str">
        <f t="shared" si="6"/>
        <v/>
      </c>
    </row>
    <row r="56">
      <c r="B56" s="185">
        <f>Calculations!E44</f>
        <v>42794</v>
      </c>
      <c r="C56" s="186">
        <f>Calculations!L44</f>
        <v>13065.09169</v>
      </c>
      <c r="D56" s="187" t="str">
        <f t="shared" si="3"/>
        <v/>
      </c>
      <c r="E56" s="189">
        <f t="shared" ref="E56:F56" si="47">IF(C56="","",IFERROR(C56/C55-1,""))</f>
        <v>0.05794904456</v>
      </c>
      <c r="F56" s="189" t="str">
        <f t="shared" si="47"/>
        <v/>
      </c>
      <c r="G56" s="189">
        <f t="shared" si="8"/>
        <v>0.05794904456</v>
      </c>
      <c r="H56" s="182"/>
      <c r="I56" s="185"/>
      <c r="K56" s="171" t="str">
        <f t="shared" si="5"/>
        <v/>
      </c>
      <c r="N56" s="188"/>
      <c r="O56" s="188"/>
      <c r="P56" s="171" t="str">
        <f t="shared" si="6"/>
        <v/>
      </c>
    </row>
    <row r="57">
      <c r="B57" s="185">
        <f>Calculations!E45</f>
        <v>42825</v>
      </c>
      <c r="C57" s="186">
        <f>Calculations!L45</f>
        <v>12906.09994</v>
      </c>
      <c r="D57" s="187" t="str">
        <f t="shared" si="3"/>
        <v/>
      </c>
      <c r="E57" s="189">
        <f t="shared" ref="E57:F57" si="48">IF(C57="","",IFERROR(C57/C56-1,""))</f>
        <v>-0.01216920254</v>
      </c>
      <c r="F57" s="189" t="str">
        <f t="shared" si="48"/>
        <v/>
      </c>
      <c r="G57" s="189">
        <f t="shared" si="8"/>
        <v>-0.01216920254</v>
      </c>
      <c r="H57" s="182"/>
      <c r="I57" s="185"/>
      <c r="K57" s="171" t="str">
        <f t="shared" si="5"/>
        <v/>
      </c>
      <c r="N57" s="188"/>
      <c r="O57" s="188"/>
      <c r="P57" s="171" t="str">
        <f t="shared" si="6"/>
        <v/>
      </c>
    </row>
    <row r="58">
      <c r="B58" s="185">
        <f>Calculations!E46</f>
        <v>42855</v>
      </c>
      <c r="C58" s="186">
        <f>Calculations!L46</f>
        <v>12873.06486</v>
      </c>
      <c r="D58" s="187" t="str">
        <f t="shared" si="3"/>
        <v/>
      </c>
      <c r="E58" s="189">
        <f t="shared" ref="E58:F58" si="49">IF(C58="","",IFERROR(C58/C57-1,""))</f>
        <v>-0.002559648845</v>
      </c>
      <c r="F58" s="189" t="str">
        <f t="shared" si="49"/>
        <v/>
      </c>
      <c r="G58" s="189">
        <f t="shared" si="8"/>
        <v>-0.002559648845</v>
      </c>
      <c r="H58" s="182"/>
      <c r="I58" s="185"/>
      <c r="K58" s="171" t="str">
        <f t="shared" si="5"/>
        <v/>
      </c>
      <c r="N58" s="188"/>
      <c r="O58" s="188"/>
      <c r="P58" s="171" t="str">
        <f t="shared" si="6"/>
        <v/>
      </c>
    </row>
    <row r="59">
      <c r="B59" s="185">
        <f>Calculations!E47</f>
        <v>42886</v>
      </c>
      <c r="C59" s="186">
        <f>Calculations!L47</f>
        <v>13143.21687</v>
      </c>
      <c r="D59" s="187" t="str">
        <f t="shared" si="3"/>
        <v/>
      </c>
      <c r="E59" s="189">
        <f t="shared" ref="E59:F59" si="50">IF(C59="","",IFERROR(C59/C58-1,""))</f>
        <v>0.02098583472</v>
      </c>
      <c r="F59" s="189" t="str">
        <f t="shared" si="50"/>
        <v/>
      </c>
      <c r="G59" s="189">
        <f t="shared" si="8"/>
        <v>0.02098583472</v>
      </c>
      <c r="H59" s="182"/>
      <c r="I59" s="185"/>
      <c r="K59" s="171" t="str">
        <f t="shared" si="5"/>
        <v/>
      </c>
      <c r="N59" s="188"/>
      <c r="O59" s="188"/>
      <c r="P59" s="171" t="str">
        <f t="shared" si="6"/>
        <v/>
      </c>
    </row>
    <row r="60">
      <c r="B60" s="185">
        <f>Calculations!E48</f>
        <v>42916</v>
      </c>
      <c r="C60" s="186">
        <f>Calculations!L48</f>
        <v>12969.60209</v>
      </c>
      <c r="D60" s="187" t="str">
        <f t="shared" si="3"/>
        <v/>
      </c>
      <c r="E60" s="189">
        <f t="shared" ref="E60:F60" si="51">IF(C60="","",IFERROR(C60/C59-1,""))</f>
        <v>-0.0132094583</v>
      </c>
      <c r="F60" s="189" t="str">
        <f t="shared" si="51"/>
        <v/>
      </c>
      <c r="G60" s="189">
        <f t="shared" si="8"/>
        <v>-0.0132094583</v>
      </c>
      <c r="H60" s="182"/>
      <c r="I60" s="185"/>
      <c r="K60" s="171" t="str">
        <f t="shared" si="5"/>
        <v/>
      </c>
      <c r="N60" s="188"/>
      <c r="O60" s="188"/>
      <c r="P60" s="171" t="str">
        <f t="shared" si="6"/>
        <v/>
      </c>
    </row>
    <row r="61">
      <c r="B61" s="185">
        <f>Calculations!E49</f>
        <v>42947</v>
      </c>
      <c r="C61" s="186">
        <f>Calculations!L49</f>
        <v>13270.34262</v>
      </c>
      <c r="D61" s="187" t="str">
        <f t="shared" si="3"/>
        <v/>
      </c>
      <c r="E61" s="189">
        <f t="shared" ref="E61:F61" si="52">IF(C61="","",IFERROR(C61/C60-1,""))</f>
        <v>0.02318810777</v>
      </c>
      <c r="F61" s="189" t="str">
        <f t="shared" si="52"/>
        <v/>
      </c>
      <c r="G61" s="189">
        <f t="shared" si="8"/>
        <v>0.02318810777</v>
      </c>
      <c r="H61" s="182"/>
      <c r="I61" s="185"/>
      <c r="K61" s="171" t="str">
        <f t="shared" si="5"/>
        <v/>
      </c>
      <c r="N61" s="188"/>
      <c r="O61" s="188"/>
      <c r="P61" s="171" t="str">
        <f t="shared" si="6"/>
        <v/>
      </c>
    </row>
    <row r="62">
      <c r="B62" s="185">
        <f>Calculations!E50</f>
        <v>42978</v>
      </c>
      <c r="C62" s="186">
        <f>Calculations!L50</f>
        <v>13500.32306</v>
      </c>
      <c r="D62" s="187" t="str">
        <f t="shared" si="3"/>
        <v/>
      </c>
      <c r="E62" s="189">
        <f t="shared" ref="E62:F62" si="53">IF(C62="","",IFERROR(C62/C61-1,""))</f>
        <v>0.01733040666</v>
      </c>
      <c r="F62" s="189" t="str">
        <f t="shared" si="53"/>
        <v/>
      </c>
      <c r="G62" s="189">
        <f t="shared" si="8"/>
        <v>0.01733040666</v>
      </c>
      <c r="H62" s="182"/>
      <c r="I62" s="185"/>
      <c r="K62" s="171" t="str">
        <f t="shared" si="5"/>
        <v/>
      </c>
      <c r="N62" s="188"/>
      <c r="O62" s="188"/>
      <c r="P62" s="171" t="str">
        <f t="shared" si="6"/>
        <v/>
      </c>
    </row>
    <row r="63">
      <c r="B63" s="185">
        <f>Calculations!E51</f>
        <v>43008</v>
      </c>
      <c r="C63" s="186">
        <f>Calculations!L51</f>
        <v>13247.56024</v>
      </c>
      <c r="D63" s="187" t="str">
        <f t="shared" si="3"/>
        <v/>
      </c>
      <c r="E63" s="189">
        <f t="shared" ref="E63:F63" si="54">IF(C63="","",IFERROR(C63/C62-1,""))</f>
        <v>-0.01872272379</v>
      </c>
      <c r="F63" s="189" t="str">
        <f t="shared" si="54"/>
        <v/>
      </c>
      <c r="G63" s="189">
        <f t="shared" si="8"/>
        <v>-0.01872272379</v>
      </c>
      <c r="H63" s="182"/>
      <c r="I63" s="185"/>
      <c r="K63" s="171" t="str">
        <f t="shared" si="5"/>
        <v/>
      </c>
      <c r="N63" s="188"/>
      <c r="O63" s="188"/>
      <c r="P63" s="171" t="str">
        <f t="shared" si="6"/>
        <v/>
      </c>
    </row>
    <row r="64">
      <c r="B64" s="185">
        <f>Calculations!E52</f>
        <v>43039</v>
      </c>
      <c r="C64" s="186">
        <f>Calculations!L52</f>
        <v>13907.57703</v>
      </c>
      <c r="D64" s="187" t="str">
        <f t="shared" si="3"/>
        <v/>
      </c>
      <c r="E64" s="189">
        <f t="shared" ref="E64:F64" si="55">IF(C64="","",IFERROR(C64/C63-1,""))</f>
        <v>0.04982176201</v>
      </c>
      <c r="F64" s="189" t="str">
        <f t="shared" si="55"/>
        <v/>
      </c>
      <c r="G64" s="189">
        <f t="shared" si="8"/>
        <v>0.04982176201</v>
      </c>
      <c r="H64" s="182"/>
      <c r="I64" s="185"/>
      <c r="K64" s="171" t="str">
        <f t="shared" si="5"/>
        <v/>
      </c>
      <c r="N64" s="188"/>
      <c r="O64" s="188"/>
      <c r="P64" s="171" t="str">
        <f t="shared" si="6"/>
        <v/>
      </c>
    </row>
    <row r="65">
      <c r="B65" s="185">
        <f>Calculations!E53</f>
        <v>43069</v>
      </c>
      <c r="C65" s="186">
        <f>Calculations!L53</f>
        <v>13662.78389</v>
      </c>
      <c r="D65" s="187" t="str">
        <f t="shared" si="3"/>
        <v/>
      </c>
      <c r="E65" s="189">
        <f t="shared" ref="E65:F65" si="56">IF(C65="","",IFERROR(C65/C64-1,""))</f>
        <v>-0.01760142291</v>
      </c>
      <c r="F65" s="189" t="str">
        <f t="shared" si="56"/>
        <v/>
      </c>
      <c r="G65" s="189">
        <f t="shared" si="8"/>
        <v>-0.01760142291</v>
      </c>
      <c r="H65" s="182"/>
      <c r="I65" s="185"/>
      <c r="K65" s="171" t="str">
        <f t="shared" si="5"/>
        <v/>
      </c>
      <c r="N65" s="188"/>
      <c r="O65" s="188"/>
      <c r="P65" s="171" t="str">
        <f t="shared" si="6"/>
        <v/>
      </c>
    </row>
    <row r="66">
      <c r="B66" s="185">
        <f>Calculations!E54</f>
        <v>43100</v>
      </c>
      <c r="C66" s="186">
        <f>Calculations!L54</f>
        <v>13947.22526</v>
      </c>
      <c r="D66" s="187" t="str">
        <f t="shared" si="3"/>
        <v/>
      </c>
      <c r="E66" s="189">
        <f t="shared" ref="E66:F66" si="57">IF(C66="","",IFERROR(C66/C65-1,""))</f>
        <v>0.0208186984</v>
      </c>
      <c r="F66" s="189" t="str">
        <f t="shared" si="57"/>
        <v/>
      </c>
      <c r="G66" s="189">
        <f t="shared" si="8"/>
        <v>0.0208186984</v>
      </c>
      <c r="H66" s="182"/>
      <c r="I66" s="185"/>
      <c r="K66" s="171" t="str">
        <f t="shared" si="5"/>
        <v/>
      </c>
      <c r="N66" s="188"/>
      <c r="O66" s="188"/>
      <c r="P66" s="171" t="str">
        <f t="shared" si="6"/>
        <v/>
      </c>
    </row>
    <row r="67">
      <c r="B67" s="185">
        <f>Calculations!E55</f>
        <v>43131</v>
      </c>
      <c r="C67" s="186">
        <f>Calculations!L55</f>
        <v>13710.80882</v>
      </c>
      <c r="D67" s="187" t="str">
        <f t="shared" si="3"/>
        <v/>
      </c>
      <c r="E67" s="189">
        <f t="shared" ref="E67:F67" si="58">IF(C67="","",IFERROR(C67/C66-1,""))</f>
        <v>-0.01695078675</v>
      </c>
      <c r="F67" s="189" t="str">
        <f t="shared" si="58"/>
        <v/>
      </c>
      <c r="G67" s="189">
        <f t="shared" si="8"/>
        <v>-0.01695078675</v>
      </c>
      <c r="H67" s="182"/>
      <c r="I67" s="185"/>
      <c r="K67" s="171" t="str">
        <f t="shared" si="5"/>
        <v/>
      </c>
      <c r="N67" s="188"/>
      <c r="O67" s="188"/>
      <c r="P67" s="171" t="str">
        <f t="shared" si="6"/>
        <v/>
      </c>
    </row>
    <row r="68">
      <c r="B68" s="185">
        <f>Calculations!E56</f>
        <v>43159</v>
      </c>
      <c r="C68" s="186">
        <f>Calculations!L56</f>
        <v>13834.79753</v>
      </c>
      <c r="D68" s="187" t="str">
        <f t="shared" si="3"/>
        <v/>
      </c>
      <c r="E68" s="189">
        <f t="shared" ref="E68:F68" si="59">IF(C68="","",IFERROR(C68/C67-1,""))</f>
        <v>0.009043135969</v>
      </c>
      <c r="F68" s="189" t="str">
        <f t="shared" si="59"/>
        <v/>
      </c>
      <c r="G68" s="189">
        <f t="shared" si="8"/>
        <v>0.009043135969</v>
      </c>
      <c r="H68" s="182"/>
      <c r="I68" s="185"/>
      <c r="K68" s="171" t="str">
        <f t="shared" si="5"/>
        <v/>
      </c>
      <c r="N68" s="188"/>
      <c r="O68" s="188"/>
      <c r="P68" s="171" t="str">
        <f t="shared" si="6"/>
        <v/>
      </c>
    </row>
    <row r="69">
      <c r="B69" s="185">
        <f>Calculations!E57</f>
        <v>43190</v>
      </c>
      <c r="C69" s="186">
        <f>Calculations!L57</f>
        <v>13086.55662</v>
      </c>
      <c r="D69" s="187" t="str">
        <f t="shared" si="3"/>
        <v/>
      </c>
      <c r="E69" s="189">
        <f t="shared" ref="E69:F69" si="60">IF(C69="","",IFERROR(C69/C68-1,""))</f>
        <v>-0.05408397994</v>
      </c>
      <c r="F69" s="189" t="str">
        <f t="shared" si="60"/>
        <v/>
      </c>
      <c r="G69" s="189">
        <f t="shared" si="8"/>
        <v>-0.05408397994</v>
      </c>
      <c r="H69" s="182"/>
      <c r="I69" s="185"/>
      <c r="K69" s="171" t="str">
        <f t="shared" si="5"/>
        <v/>
      </c>
      <c r="N69" s="188"/>
      <c r="O69" s="188"/>
      <c r="P69" s="171" t="str">
        <f t="shared" si="6"/>
        <v/>
      </c>
    </row>
    <row r="70">
      <c r="B70" s="185">
        <f>Calculations!E58</f>
        <v>43220</v>
      </c>
      <c r="C70" s="186">
        <f>Calculations!L58</f>
        <v>13723.17711</v>
      </c>
      <c r="D70" s="187" t="str">
        <f t="shared" si="3"/>
        <v/>
      </c>
      <c r="E70" s="189">
        <f t="shared" ref="E70:F70" si="61">IF(C70="","",IFERROR(C70/C69-1,""))</f>
        <v>0.04864690611</v>
      </c>
      <c r="F70" s="189" t="str">
        <f t="shared" si="61"/>
        <v/>
      </c>
      <c r="G70" s="189">
        <f t="shared" si="8"/>
        <v>0.04864690611</v>
      </c>
      <c r="H70" s="182"/>
      <c r="I70" s="185"/>
      <c r="K70" s="171" t="str">
        <f t="shared" si="5"/>
        <v/>
      </c>
      <c r="N70" s="188"/>
      <c r="O70" s="188"/>
      <c r="P70" s="171" t="str">
        <f t="shared" si="6"/>
        <v/>
      </c>
    </row>
    <row r="71">
      <c r="B71" s="185">
        <f>Calculations!E59</f>
        <v>43251</v>
      </c>
      <c r="C71" s="186">
        <f>Calculations!L59</f>
        <v>14322.70173</v>
      </c>
      <c r="D71" s="187" t="str">
        <f t="shared" si="3"/>
        <v/>
      </c>
      <c r="E71" s="189">
        <f t="shared" ref="E71:F71" si="62">IF(C71="","",IFERROR(C71/C70-1,""))</f>
        <v>0.04368701352</v>
      </c>
      <c r="F71" s="189" t="str">
        <f t="shared" si="62"/>
        <v/>
      </c>
      <c r="G71" s="189">
        <f t="shared" si="8"/>
        <v>0.04368701352</v>
      </c>
      <c r="H71" s="182"/>
      <c r="I71" s="185"/>
      <c r="K71" s="171" t="str">
        <f t="shared" si="5"/>
        <v/>
      </c>
      <c r="N71" s="188"/>
      <c r="O71" s="188"/>
      <c r="P71" s="171" t="str">
        <f t="shared" si="6"/>
        <v/>
      </c>
    </row>
    <row r="72">
      <c r="B72" s="185">
        <f>Calculations!E60</f>
        <v>43281</v>
      </c>
      <c r="C72" s="186">
        <f>Calculations!L60</f>
        <v>13981.78676</v>
      </c>
      <c r="D72" s="187" t="str">
        <f t="shared" si="3"/>
        <v/>
      </c>
      <c r="E72" s="189">
        <f t="shared" ref="E72:F72" si="63">IF(C72="","",IFERROR(C72/C71-1,""))</f>
        <v>-0.02380242106</v>
      </c>
      <c r="F72" s="189" t="str">
        <f t="shared" si="63"/>
        <v/>
      </c>
      <c r="G72" s="189">
        <f t="shared" si="8"/>
        <v>-0.02380242106</v>
      </c>
      <c r="H72" s="182"/>
      <c r="I72" s="185"/>
      <c r="K72" s="171" t="str">
        <f t="shared" si="5"/>
        <v/>
      </c>
      <c r="N72" s="188"/>
      <c r="O72" s="188"/>
      <c r="P72" s="171" t="str">
        <f t="shared" si="6"/>
        <v/>
      </c>
    </row>
    <row r="73">
      <c r="B73" s="185">
        <f>Calculations!E61</f>
        <v>43312</v>
      </c>
      <c r="C73" s="186">
        <f>Calculations!L61</f>
        <v>14629.66014</v>
      </c>
      <c r="D73" s="187" t="str">
        <f t="shared" si="3"/>
        <v/>
      </c>
      <c r="E73" s="189">
        <f t="shared" ref="E73:F73" si="64">IF(C73="","",IFERROR(C73/C72-1,""))</f>
        <v>0.04633695215</v>
      </c>
      <c r="F73" s="189" t="str">
        <f t="shared" si="64"/>
        <v/>
      </c>
      <c r="G73" s="189">
        <f t="shared" si="8"/>
        <v>0.04633695215</v>
      </c>
      <c r="H73" s="182"/>
      <c r="I73" s="185"/>
      <c r="K73" s="171" t="str">
        <f t="shared" si="5"/>
        <v/>
      </c>
      <c r="N73" s="188"/>
      <c r="O73" s="188"/>
      <c r="P73" s="171" t="str">
        <f t="shared" si="6"/>
        <v/>
      </c>
    </row>
    <row r="74">
      <c r="B74" s="185">
        <f>Calculations!E62</f>
        <v>43343</v>
      </c>
      <c r="C74" s="186">
        <f>Calculations!L62</f>
        <v>14723.20937</v>
      </c>
      <c r="D74" s="187" t="str">
        <f t="shared" si="3"/>
        <v/>
      </c>
      <c r="E74" s="189">
        <f t="shared" ref="E74:F74" si="65">IF(C74="","",IFERROR(C74/C73-1,""))</f>
        <v>0.0063944909</v>
      </c>
      <c r="F74" s="189" t="str">
        <f t="shared" si="65"/>
        <v/>
      </c>
      <c r="G74" s="189">
        <f t="shared" si="8"/>
        <v>0.0063944909</v>
      </c>
      <c r="H74" s="182"/>
      <c r="I74" s="185"/>
      <c r="K74" s="171" t="str">
        <f t="shared" si="5"/>
        <v/>
      </c>
      <c r="N74" s="188"/>
      <c r="O74" s="188"/>
      <c r="P74" s="171" t="str">
        <f t="shared" si="6"/>
        <v/>
      </c>
    </row>
    <row r="75">
      <c r="B75" s="185">
        <f>Calculations!E63</f>
        <v>43373</v>
      </c>
      <c r="C75" s="186">
        <f>Calculations!L63</f>
        <v>14644.72696</v>
      </c>
      <c r="D75" s="187" t="str">
        <f t="shared" si="3"/>
        <v/>
      </c>
      <c r="E75" s="189">
        <f t="shared" ref="E75:F75" si="66">IF(C75="","",IFERROR(C75/C74-1,""))</f>
        <v>-0.005330522972</v>
      </c>
      <c r="F75" s="189" t="str">
        <f t="shared" si="66"/>
        <v/>
      </c>
      <c r="G75" s="189">
        <f t="shared" si="8"/>
        <v>-0.005330522972</v>
      </c>
      <c r="H75" s="182"/>
      <c r="I75" s="185"/>
      <c r="K75" s="171" t="str">
        <f t="shared" si="5"/>
        <v/>
      </c>
      <c r="N75" s="188"/>
      <c r="O75" s="188"/>
      <c r="P75" s="171" t="str">
        <f t="shared" si="6"/>
        <v/>
      </c>
    </row>
    <row r="76">
      <c r="B76" s="185">
        <f>Calculations!E64</f>
        <v>43404</v>
      </c>
      <c r="C76" s="186">
        <f>Calculations!L64</f>
        <v>13922.1941</v>
      </c>
      <c r="D76" s="187" t="str">
        <f t="shared" si="3"/>
        <v/>
      </c>
      <c r="E76" s="189">
        <f t="shared" ref="E76:F76" si="67">IF(C76="","",IFERROR(C76/C75-1,""))</f>
        <v>-0.04933740767</v>
      </c>
      <c r="F76" s="189" t="str">
        <f t="shared" si="67"/>
        <v/>
      </c>
      <c r="G76" s="189">
        <f t="shared" si="8"/>
        <v>-0.04933740767</v>
      </c>
      <c r="H76" s="182"/>
      <c r="I76" s="185"/>
      <c r="K76" s="171" t="str">
        <f t="shared" si="5"/>
        <v/>
      </c>
      <c r="N76" s="188"/>
      <c r="O76" s="188"/>
      <c r="P76" s="171" t="str">
        <f t="shared" si="6"/>
        <v/>
      </c>
    </row>
    <row r="77">
      <c r="B77" s="185">
        <f>Calculations!E65</f>
        <v>43434</v>
      </c>
      <c r="C77" s="186">
        <f>Calculations!L65</f>
        <v>14071.0633</v>
      </c>
      <c r="D77" s="187" t="str">
        <f t="shared" si="3"/>
        <v/>
      </c>
      <c r="E77" s="189">
        <f t="shared" ref="E77:F77" si="68">IF(C77="","",IFERROR(C77/C76-1,""))</f>
        <v>0.01069294137</v>
      </c>
      <c r="F77" s="189" t="str">
        <f t="shared" si="68"/>
        <v/>
      </c>
      <c r="G77" s="189">
        <f t="shared" si="8"/>
        <v>0.01069294137</v>
      </c>
      <c r="H77" s="182"/>
      <c r="I77" s="185"/>
      <c r="K77" s="171" t="str">
        <f t="shared" si="5"/>
        <v/>
      </c>
      <c r="N77" s="188"/>
      <c r="O77" s="188"/>
      <c r="P77" s="171" t="str">
        <f t="shared" si="6"/>
        <v/>
      </c>
    </row>
    <row r="78">
      <c r="B78" s="185">
        <f>Calculations!E66</f>
        <v>43465</v>
      </c>
      <c r="C78" s="186">
        <f>Calculations!L66</f>
        <v>13233.16805</v>
      </c>
      <c r="D78" s="187" t="str">
        <f t="shared" si="3"/>
        <v/>
      </c>
      <c r="E78" s="189">
        <f t="shared" ref="E78:F78" si="69">IF(C78="","",IFERROR(C78/C77-1,""))</f>
        <v>-0.05954740139</v>
      </c>
      <c r="F78" s="189" t="str">
        <f t="shared" si="69"/>
        <v/>
      </c>
      <c r="G78" s="189">
        <f t="shared" si="8"/>
        <v>-0.05954740139</v>
      </c>
      <c r="H78" s="182"/>
      <c r="I78" s="185"/>
      <c r="K78" s="171" t="str">
        <f t="shared" si="5"/>
        <v/>
      </c>
      <c r="N78" s="188"/>
      <c r="O78" s="188"/>
      <c r="P78" s="171" t="str">
        <f t="shared" si="6"/>
        <v/>
      </c>
    </row>
    <row r="79">
      <c r="B79" s="185">
        <f>Calculations!E67</f>
        <v>43496</v>
      </c>
      <c r="C79" s="186">
        <f>Calculations!L67</f>
        <v>13809.98</v>
      </c>
      <c r="D79" s="187" t="str">
        <f t="shared" si="3"/>
        <v/>
      </c>
      <c r="E79" s="189">
        <f t="shared" ref="E79:F79" si="70">IF(C79="","",IFERROR(C79/C78-1,""))</f>
        <v>0.04358834925</v>
      </c>
      <c r="F79" s="189" t="str">
        <f t="shared" si="70"/>
        <v/>
      </c>
      <c r="G79" s="189">
        <f t="shared" si="8"/>
        <v>0.04358834925</v>
      </c>
      <c r="H79" s="182"/>
      <c r="I79" s="185"/>
      <c r="K79" s="171" t="str">
        <f t="shared" si="5"/>
        <v/>
      </c>
      <c r="N79" s="188"/>
      <c r="O79" s="188"/>
      <c r="P79" s="171" t="str">
        <f t="shared" si="6"/>
        <v/>
      </c>
    </row>
    <row r="80">
      <c r="B80" s="185">
        <f>Calculations!E68</f>
        <v>43524</v>
      </c>
      <c r="C80" s="186">
        <f>Calculations!L68</f>
        <v>14717.36254</v>
      </c>
      <c r="D80" s="187" t="str">
        <f t="shared" si="3"/>
        <v/>
      </c>
      <c r="E80" s="189">
        <f t="shared" ref="E80:F80" si="71">IF(C80="","",IFERROR(C80/C79-1,""))</f>
        <v>0.06570484115</v>
      </c>
      <c r="F80" s="189" t="str">
        <f t="shared" si="71"/>
        <v/>
      </c>
      <c r="G80" s="189">
        <f t="shared" si="8"/>
        <v>0.06570484115</v>
      </c>
      <c r="H80" s="182"/>
      <c r="I80" s="185"/>
      <c r="K80" s="171" t="str">
        <f t="shared" si="5"/>
        <v/>
      </c>
      <c r="N80" s="188"/>
      <c r="O80" s="188"/>
      <c r="P80" s="171" t="str">
        <f t="shared" si="6"/>
        <v/>
      </c>
    </row>
    <row r="81">
      <c r="B81" s="185">
        <f>Calculations!E69</f>
        <v>43555</v>
      </c>
      <c r="C81" s="186">
        <f>Calculations!L69</f>
        <v>0</v>
      </c>
      <c r="D81" s="187" t="str">
        <f t="shared" si="3"/>
        <v/>
      </c>
      <c r="E81" s="189">
        <f t="shared" ref="E81:F81" si="72">IF(C81="","",IFERROR(C81/C80-1,""))</f>
        <v>-1</v>
      </c>
      <c r="F81" s="189" t="str">
        <f t="shared" si="72"/>
        <v/>
      </c>
      <c r="G81" s="189">
        <f t="shared" si="8"/>
        <v>-1</v>
      </c>
      <c r="H81" s="182"/>
      <c r="I81" s="185"/>
      <c r="K81" s="171" t="str">
        <f t="shared" si="5"/>
        <v/>
      </c>
      <c r="N81" s="188"/>
      <c r="O81" s="188"/>
      <c r="P81" s="171" t="str">
        <f t="shared" si="6"/>
        <v/>
      </c>
    </row>
    <row r="82">
      <c r="B82" s="185" t="str">
        <f>Calculations!E70</f>
        <v/>
      </c>
      <c r="C82" s="186" t="str">
        <f>Calculations!L70</f>
        <v/>
      </c>
      <c r="D82" s="187" t="str">
        <f t="shared" si="3"/>
        <v/>
      </c>
      <c r="E82" s="189" t="str">
        <f t="shared" ref="E82:F82" si="73">IF(C82="","",IFERROR(C82/C81-1,""))</f>
        <v/>
      </c>
      <c r="F82" s="189" t="str">
        <f t="shared" si="73"/>
        <v/>
      </c>
      <c r="G82" s="189">
        <f t="shared" si="8"/>
        <v>0</v>
      </c>
      <c r="H82" s="182"/>
      <c r="I82" s="185"/>
      <c r="K82" s="171" t="str">
        <f t="shared" si="5"/>
        <v/>
      </c>
      <c r="N82" s="188"/>
      <c r="O82" s="188"/>
      <c r="P82" s="171" t="str">
        <f t="shared" si="6"/>
        <v/>
      </c>
    </row>
    <row r="83">
      <c r="B83" s="185" t="str">
        <f>Calculations!E71</f>
        <v/>
      </c>
      <c r="C83" s="186" t="str">
        <f>Calculations!L71</f>
        <v/>
      </c>
      <c r="D83" s="187" t="str">
        <f t="shared" si="3"/>
        <v/>
      </c>
      <c r="E83" s="189" t="str">
        <f t="shared" ref="E83:F83" si="74">IF(C83="","",IFERROR(C83/C82-1,""))</f>
        <v/>
      </c>
      <c r="F83" s="189" t="str">
        <f t="shared" si="74"/>
        <v/>
      </c>
      <c r="G83" s="189">
        <f t="shared" si="8"/>
        <v>0</v>
      </c>
      <c r="H83" s="182"/>
      <c r="I83" s="185"/>
      <c r="K83" s="171" t="str">
        <f t="shared" si="5"/>
        <v/>
      </c>
      <c r="N83" s="188"/>
      <c r="O83" s="188"/>
      <c r="P83" s="171" t="str">
        <f t="shared" si="6"/>
        <v/>
      </c>
    </row>
    <row r="84">
      <c r="B84" s="185" t="str">
        <f>Calculations!E72</f>
        <v/>
      </c>
      <c r="C84" s="186" t="str">
        <f>Calculations!L72</f>
        <v/>
      </c>
      <c r="D84" s="187" t="str">
        <f t="shared" si="3"/>
        <v/>
      </c>
      <c r="E84" s="189" t="str">
        <f t="shared" ref="E84:F84" si="75">IF(C84="","",IFERROR(C84/C83-1,""))</f>
        <v/>
      </c>
      <c r="F84" s="189" t="str">
        <f t="shared" si="75"/>
        <v/>
      </c>
      <c r="G84" s="189">
        <f t="shared" si="8"/>
        <v>0</v>
      </c>
      <c r="H84" s="182"/>
      <c r="I84" s="185"/>
      <c r="K84" s="171" t="str">
        <f t="shared" si="5"/>
        <v/>
      </c>
      <c r="N84" s="188"/>
      <c r="O84" s="188"/>
      <c r="P84" s="171" t="str">
        <f t="shared" si="6"/>
        <v/>
      </c>
    </row>
    <row r="85">
      <c r="B85" s="185" t="str">
        <f>Calculations!E73</f>
        <v/>
      </c>
      <c r="C85" s="186" t="str">
        <f>Calculations!L73</f>
        <v/>
      </c>
      <c r="D85" s="187" t="str">
        <f t="shared" si="3"/>
        <v/>
      </c>
      <c r="E85" s="189" t="str">
        <f t="shared" ref="E85:F85" si="76">IF(C85="","",IFERROR(C85/C84-1,""))</f>
        <v/>
      </c>
      <c r="F85" s="189" t="str">
        <f t="shared" si="76"/>
        <v/>
      </c>
      <c r="G85" s="189">
        <f t="shared" si="8"/>
        <v>0</v>
      </c>
      <c r="H85" s="182"/>
      <c r="I85" s="185"/>
      <c r="K85" s="171" t="str">
        <f t="shared" si="5"/>
        <v/>
      </c>
      <c r="N85" s="188"/>
      <c r="O85" s="188"/>
      <c r="P85" s="171" t="str">
        <f t="shared" si="6"/>
        <v/>
      </c>
    </row>
    <row r="86">
      <c r="B86" s="185" t="str">
        <f>Calculations!E74</f>
        <v/>
      </c>
      <c r="C86" s="186" t="str">
        <f>Calculations!L74</f>
        <v/>
      </c>
      <c r="D86" s="187" t="str">
        <f t="shared" si="3"/>
        <v/>
      </c>
      <c r="E86" s="189" t="str">
        <f t="shared" ref="E86:F86" si="77">IF(C86="","",IFERROR(C86/C85-1,""))</f>
        <v/>
      </c>
      <c r="F86" s="189" t="str">
        <f t="shared" si="77"/>
        <v/>
      </c>
      <c r="G86" s="189">
        <f t="shared" si="8"/>
        <v>0</v>
      </c>
      <c r="H86" s="182"/>
      <c r="I86" s="185"/>
      <c r="K86" s="171" t="str">
        <f t="shared" si="5"/>
        <v/>
      </c>
      <c r="N86" s="188"/>
      <c r="O86" s="188"/>
      <c r="P86" s="171" t="str">
        <f t="shared" si="6"/>
        <v/>
      </c>
    </row>
    <row r="87">
      <c r="B87" s="185" t="str">
        <f>Calculations!E75</f>
        <v/>
      </c>
      <c r="C87" s="186" t="str">
        <f>Calculations!L75</f>
        <v/>
      </c>
      <c r="D87" s="187" t="str">
        <f t="shared" si="3"/>
        <v/>
      </c>
      <c r="E87" s="189" t="str">
        <f t="shared" ref="E87:F87" si="78">IF(C87="","",IFERROR(C87/C86-1,""))</f>
        <v/>
      </c>
      <c r="F87" s="189" t="str">
        <f t="shared" si="78"/>
        <v/>
      </c>
      <c r="G87" s="189">
        <f t="shared" si="8"/>
        <v>0</v>
      </c>
      <c r="H87" s="182"/>
      <c r="I87" s="185"/>
      <c r="K87" s="171" t="str">
        <f t="shared" si="5"/>
        <v/>
      </c>
      <c r="N87" s="188"/>
      <c r="O87" s="188"/>
      <c r="P87" s="171" t="str">
        <f t="shared" si="6"/>
        <v/>
      </c>
    </row>
    <row r="88">
      <c r="B88" s="185" t="str">
        <f>Calculations!E76</f>
        <v/>
      </c>
      <c r="C88" s="186" t="str">
        <f>Calculations!L76</f>
        <v/>
      </c>
      <c r="D88" s="187" t="str">
        <f t="shared" si="3"/>
        <v/>
      </c>
      <c r="E88" s="189" t="str">
        <f t="shared" ref="E88:F88" si="79">IF(C88="","",IFERROR(C88/C87-1,""))</f>
        <v/>
      </c>
      <c r="F88" s="189" t="str">
        <f t="shared" si="79"/>
        <v/>
      </c>
      <c r="G88" s="189">
        <f t="shared" si="8"/>
        <v>0</v>
      </c>
      <c r="H88" s="182"/>
      <c r="I88" s="185"/>
      <c r="K88" s="171" t="str">
        <f t="shared" si="5"/>
        <v/>
      </c>
      <c r="N88" s="188"/>
      <c r="O88" s="188"/>
      <c r="P88" s="171" t="str">
        <f t="shared" si="6"/>
        <v/>
      </c>
    </row>
    <row r="89">
      <c r="B89" s="185" t="str">
        <f>Calculations!E77</f>
        <v/>
      </c>
      <c r="C89" s="186" t="str">
        <f>Calculations!L77</f>
        <v/>
      </c>
      <c r="D89" s="187" t="str">
        <f t="shared" si="3"/>
        <v/>
      </c>
      <c r="E89" s="189" t="str">
        <f t="shared" ref="E89:F89" si="80">IF(C89="","",IFERROR(C89/C88-1,""))</f>
        <v/>
      </c>
      <c r="F89" s="189" t="str">
        <f t="shared" si="80"/>
        <v/>
      </c>
      <c r="G89" s="189">
        <f t="shared" si="8"/>
        <v>0</v>
      </c>
      <c r="H89" s="182"/>
      <c r="I89" s="185"/>
      <c r="K89" s="171" t="str">
        <f t="shared" si="5"/>
        <v/>
      </c>
      <c r="N89" s="188"/>
      <c r="O89" s="188"/>
      <c r="P89" s="171" t="str">
        <f t="shared" si="6"/>
        <v/>
      </c>
    </row>
    <row r="90">
      <c r="B90" s="185" t="str">
        <f>Calculations!E78</f>
        <v/>
      </c>
      <c r="C90" s="186" t="str">
        <f>Calculations!L78</f>
        <v/>
      </c>
      <c r="D90" s="187" t="str">
        <f t="shared" si="3"/>
        <v/>
      </c>
      <c r="E90" s="189" t="str">
        <f t="shared" ref="E90:F90" si="81">IF(C90="","",IFERROR(C90/C89-1,""))</f>
        <v/>
      </c>
      <c r="F90" s="189" t="str">
        <f t="shared" si="81"/>
        <v/>
      </c>
      <c r="G90" s="189">
        <f t="shared" si="8"/>
        <v>0</v>
      </c>
      <c r="H90" s="182"/>
      <c r="I90" s="185"/>
      <c r="K90" s="171" t="str">
        <f t="shared" si="5"/>
        <v/>
      </c>
      <c r="N90" s="188"/>
      <c r="O90" s="188"/>
      <c r="P90" s="171" t="str">
        <f t="shared" si="6"/>
        <v/>
      </c>
    </row>
    <row r="91">
      <c r="B91" s="185" t="str">
        <f>Calculations!E79</f>
        <v/>
      </c>
      <c r="C91" s="186" t="str">
        <f>Calculations!L79</f>
        <v/>
      </c>
      <c r="D91" s="187" t="str">
        <f t="shared" si="3"/>
        <v/>
      </c>
      <c r="E91" s="189" t="str">
        <f t="shared" ref="E91:F91" si="82">IF(C91="","",IFERROR(C91/C90-1,""))</f>
        <v/>
      </c>
      <c r="F91" s="189" t="str">
        <f t="shared" si="82"/>
        <v/>
      </c>
      <c r="G91" s="189">
        <f t="shared" si="8"/>
        <v>0</v>
      </c>
      <c r="H91" s="182"/>
      <c r="I91" s="185"/>
      <c r="K91" s="171" t="str">
        <f t="shared" si="5"/>
        <v/>
      </c>
      <c r="N91" s="188"/>
      <c r="O91" s="188"/>
      <c r="P91" s="171" t="str">
        <f t="shared" si="6"/>
        <v/>
      </c>
    </row>
    <row r="92">
      <c r="B92" s="185" t="str">
        <f>Calculations!E80</f>
        <v/>
      </c>
      <c r="C92" s="186" t="str">
        <f>Calculations!L80</f>
        <v/>
      </c>
      <c r="D92" s="187" t="str">
        <f t="shared" si="3"/>
        <v/>
      </c>
      <c r="E92" s="189" t="str">
        <f t="shared" ref="E92:F92" si="83">IF(C92="","",IFERROR(C92/C91-1,""))</f>
        <v/>
      </c>
      <c r="F92" s="189" t="str">
        <f t="shared" si="83"/>
        <v/>
      </c>
      <c r="G92" s="189">
        <f t="shared" si="8"/>
        <v>0</v>
      </c>
      <c r="H92" s="182"/>
      <c r="I92" s="185"/>
      <c r="K92" s="171" t="str">
        <f t="shared" si="5"/>
        <v/>
      </c>
      <c r="N92" s="188"/>
      <c r="O92" s="188"/>
      <c r="P92" s="171" t="str">
        <f t="shared" si="6"/>
        <v/>
      </c>
    </row>
    <row r="93">
      <c r="B93" s="185" t="str">
        <f>Calculations!E81</f>
        <v/>
      </c>
      <c r="C93" s="186" t="str">
        <f>Calculations!L81</f>
        <v/>
      </c>
      <c r="D93" s="187" t="str">
        <f t="shared" si="3"/>
        <v/>
      </c>
      <c r="E93" s="189" t="str">
        <f t="shared" ref="E93:F93" si="84">IF(C93="","",IFERROR(C93/C92-1,""))</f>
        <v/>
      </c>
      <c r="F93" s="189" t="str">
        <f t="shared" si="84"/>
        <v/>
      </c>
      <c r="G93" s="189">
        <f t="shared" si="8"/>
        <v>0</v>
      </c>
      <c r="H93" s="182"/>
      <c r="I93" s="185"/>
      <c r="K93" s="171" t="str">
        <f t="shared" si="5"/>
        <v/>
      </c>
      <c r="N93" s="188"/>
      <c r="O93" s="188"/>
      <c r="P93" s="171" t="str">
        <f t="shared" si="6"/>
        <v/>
      </c>
    </row>
    <row r="94">
      <c r="B94" s="185" t="str">
        <f>Calculations!E82</f>
        <v/>
      </c>
      <c r="C94" s="186" t="str">
        <f>Calculations!L82</f>
        <v/>
      </c>
      <c r="D94" s="187" t="str">
        <f t="shared" si="3"/>
        <v/>
      </c>
      <c r="E94" s="189" t="str">
        <f t="shared" ref="E94:F94" si="85">IF(C94="","",IFERROR(C94/C93-1,""))</f>
        <v/>
      </c>
      <c r="F94" s="189" t="str">
        <f t="shared" si="85"/>
        <v/>
      </c>
      <c r="G94" s="189">
        <f t="shared" si="8"/>
        <v>0</v>
      </c>
      <c r="H94" s="182"/>
      <c r="I94" s="185"/>
      <c r="K94" s="171" t="str">
        <f t="shared" si="5"/>
        <v/>
      </c>
      <c r="N94" s="188"/>
      <c r="O94" s="188"/>
      <c r="P94" s="171" t="str">
        <f t="shared" si="6"/>
        <v/>
      </c>
    </row>
    <row r="95">
      <c r="B95" s="185" t="str">
        <f>Calculations!E83</f>
        <v/>
      </c>
      <c r="C95" s="186" t="str">
        <f>Calculations!L83</f>
        <v/>
      </c>
      <c r="D95" s="187" t="str">
        <f t="shared" si="3"/>
        <v/>
      </c>
      <c r="E95" s="189" t="str">
        <f t="shared" ref="E95:F95" si="86">IF(C95="","",IFERROR(C95/C94-1,""))</f>
        <v/>
      </c>
      <c r="F95" s="189" t="str">
        <f t="shared" si="86"/>
        <v/>
      </c>
      <c r="G95" s="189">
        <f t="shared" si="8"/>
        <v>0</v>
      </c>
      <c r="H95" s="182"/>
      <c r="I95" s="185"/>
      <c r="K95" s="171" t="str">
        <f t="shared" si="5"/>
        <v/>
      </c>
      <c r="N95" s="188"/>
      <c r="O95" s="188"/>
      <c r="P95" s="171" t="str">
        <f t="shared" si="6"/>
        <v/>
      </c>
    </row>
    <row r="96">
      <c r="B96" s="185" t="str">
        <f>Calculations!E84</f>
        <v/>
      </c>
      <c r="C96" s="186" t="str">
        <f>Calculations!L84</f>
        <v/>
      </c>
      <c r="D96" s="187" t="str">
        <f t="shared" si="3"/>
        <v/>
      </c>
      <c r="E96" s="189" t="str">
        <f t="shared" ref="E96:F96" si="87">IF(C96="","",IFERROR(C96/C95-1,""))</f>
        <v/>
      </c>
      <c r="F96" s="189" t="str">
        <f t="shared" si="87"/>
        <v/>
      </c>
      <c r="G96" s="189">
        <f t="shared" si="8"/>
        <v>0</v>
      </c>
      <c r="H96" s="182"/>
      <c r="I96" s="185"/>
      <c r="K96" s="171" t="str">
        <f t="shared" si="5"/>
        <v/>
      </c>
      <c r="N96" s="188"/>
      <c r="O96" s="188"/>
      <c r="P96" s="171" t="str">
        <f t="shared" si="6"/>
        <v/>
      </c>
    </row>
    <row r="97">
      <c r="B97" s="185" t="str">
        <f>Calculations!E85</f>
        <v/>
      </c>
      <c r="C97" s="186" t="str">
        <f>Calculations!L85</f>
        <v/>
      </c>
      <c r="D97" s="187" t="str">
        <f t="shared" si="3"/>
        <v/>
      </c>
      <c r="E97" s="189" t="str">
        <f t="shared" ref="E97:F97" si="88">IF(C97="","",IFERROR(C97/C96-1,""))</f>
        <v/>
      </c>
      <c r="F97" s="189" t="str">
        <f t="shared" si="88"/>
        <v/>
      </c>
      <c r="G97" s="189">
        <f t="shared" si="8"/>
        <v>0</v>
      </c>
      <c r="H97" s="182"/>
      <c r="I97" s="185"/>
      <c r="K97" s="171" t="str">
        <f t="shared" si="5"/>
        <v/>
      </c>
      <c r="N97" s="188"/>
      <c r="O97" s="188"/>
      <c r="P97" s="171" t="str">
        <f t="shared" si="6"/>
        <v/>
      </c>
    </row>
    <row r="98">
      <c r="B98" s="185" t="str">
        <f>Calculations!E86</f>
        <v/>
      </c>
      <c r="C98" s="186" t="str">
        <f>Calculations!L86</f>
        <v/>
      </c>
      <c r="D98" s="187" t="str">
        <f t="shared" si="3"/>
        <v/>
      </c>
      <c r="E98" s="189" t="str">
        <f t="shared" ref="E98:F98" si="89">IF(C98="","",IFERROR(C98/C97-1,""))</f>
        <v/>
      </c>
      <c r="F98" s="189" t="str">
        <f t="shared" si="89"/>
        <v/>
      </c>
      <c r="G98" s="189">
        <f t="shared" si="8"/>
        <v>0</v>
      </c>
      <c r="H98" s="182"/>
      <c r="I98" s="185"/>
      <c r="K98" s="171" t="str">
        <f t="shared" si="5"/>
        <v/>
      </c>
      <c r="N98" s="188"/>
      <c r="O98" s="188"/>
      <c r="P98" s="171" t="str">
        <f t="shared" si="6"/>
        <v/>
      </c>
    </row>
    <row r="99">
      <c r="B99" s="185" t="str">
        <f>Calculations!E87</f>
        <v/>
      </c>
      <c r="C99" s="186" t="str">
        <f>Calculations!L87</f>
        <v/>
      </c>
      <c r="D99" s="187" t="str">
        <f t="shared" si="3"/>
        <v/>
      </c>
      <c r="E99" s="189" t="str">
        <f t="shared" ref="E99:F99" si="90">IF(C99="","",IFERROR(C99/C98-1,""))</f>
        <v/>
      </c>
      <c r="F99" s="189" t="str">
        <f t="shared" si="90"/>
        <v/>
      </c>
      <c r="G99" s="189">
        <f t="shared" si="8"/>
        <v>0</v>
      </c>
      <c r="H99" s="182"/>
      <c r="I99" s="185"/>
      <c r="K99" s="171" t="str">
        <f t="shared" si="5"/>
        <v/>
      </c>
      <c r="N99" s="188"/>
      <c r="O99" s="188"/>
      <c r="P99" s="171" t="str">
        <f t="shared" si="6"/>
        <v/>
      </c>
    </row>
    <row r="100">
      <c r="B100" s="185" t="str">
        <f>Calculations!E88</f>
        <v/>
      </c>
      <c r="C100" s="186" t="str">
        <f>Calculations!L88</f>
        <v/>
      </c>
      <c r="D100" s="187" t="str">
        <f t="shared" si="3"/>
        <v/>
      </c>
      <c r="E100" s="189" t="str">
        <f t="shared" ref="E100:F100" si="91">IF(C100="","",IFERROR(C100/C99-1,""))</f>
        <v/>
      </c>
      <c r="F100" s="189" t="str">
        <f t="shared" si="91"/>
        <v/>
      </c>
      <c r="G100" s="189">
        <f t="shared" si="8"/>
        <v>0</v>
      </c>
      <c r="H100" s="182"/>
      <c r="I100" s="185"/>
      <c r="K100" s="171" t="str">
        <f t="shared" si="5"/>
        <v/>
      </c>
      <c r="N100" s="188"/>
      <c r="O100" s="188"/>
      <c r="P100" s="171" t="str">
        <f t="shared" si="6"/>
        <v/>
      </c>
    </row>
    <row r="101">
      <c r="B101" s="185" t="str">
        <f>Calculations!E89</f>
        <v/>
      </c>
      <c r="C101" s="186" t="str">
        <f>Calculations!L89</f>
        <v/>
      </c>
      <c r="D101" s="187" t="str">
        <f t="shared" si="3"/>
        <v/>
      </c>
      <c r="E101" s="189" t="str">
        <f t="shared" ref="E101:F101" si="92">IF(C101="","",IFERROR(C101/C100-1,""))</f>
        <v/>
      </c>
      <c r="F101" s="189" t="str">
        <f t="shared" si="92"/>
        <v/>
      </c>
      <c r="G101" s="189">
        <f t="shared" si="8"/>
        <v>0</v>
      </c>
      <c r="H101" s="182"/>
      <c r="I101" s="185"/>
      <c r="K101" s="171" t="str">
        <f t="shared" si="5"/>
        <v/>
      </c>
      <c r="N101" s="188"/>
      <c r="O101" s="188"/>
      <c r="P101" s="171" t="str">
        <f t="shared" si="6"/>
        <v/>
      </c>
    </row>
    <row r="102">
      <c r="B102" s="185" t="str">
        <f>Calculations!E90</f>
        <v/>
      </c>
      <c r="C102" s="186" t="str">
        <f>Calculations!L90</f>
        <v/>
      </c>
      <c r="D102" s="187" t="str">
        <f t="shared" si="3"/>
        <v/>
      </c>
      <c r="E102" s="189" t="str">
        <f t="shared" ref="E102:F102" si="93">IF(C102="","",IFERROR(C102/C101-1,""))</f>
        <v/>
      </c>
      <c r="F102" s="189" t="str">
        <f t="shared" si="93"/>
        <v/>
      </c>
      <c r="G102" s="189">
        <f t="shared" si="8"/>
        <v>0</v>
      </c>
      <c r="H102" s="182"/>
      <c r="I102" s="185"/>
      <c r="K102" s="171" t="str">
        <f t="shared" si="5"/>
        <v/>
      </c>
      <c r="N102" s="188"/>
      <c r="O102" s="188"/>
      <c r="P102" s="171" t="str">
        <f t="shared" si="6"/>
        <v/>
      </c>
    </row>
    <row r="103">
      <c r="B103" s="185" t="str">
        <f>Calculations!E91</f>
        <v/>
      </c>
      <c r="C103" s="186" t="str">
        <f>Calculations!L91</f>
        <v/>
      </c>
      <c r="D103" s="187" t="str">
        <f t="shared" si="3"/>
        <v/>
      </c>
      <c r="E103" s="189" t="str">
        <f t="shared" ref="E103:F103" si="94">IF(C103="","",IFERROR(C103/C102-1,""))</f>
        <v/>
      </c>
      <c r="F103" s="189" t="str">
        <f t="shared" si="94"/>
        <v/>
      </c>
      <c r="G103" s="189">
        <f t="shared" si="8"/>
        <v>0</v>
      </c>
      <c r="H103" s="182"/>
      <c r="I103" s="185"/>
      <c r="K103" s="171" t="str">
        <f t="shared" si="5"/>
        <v/>
      </c>
      <c r="N103" s="188"/>
      <c r="O103" s="188"/>
      <c r="P103" s="171" t="str">
        <f t="shared" si="6"/>
        <v/>
      </c>
    </row>
    <row r="104">
      <c r="B104" s="185" t="str">
        <f>Calculations!E92</f>
        <v/>
      </c>
      <c r="C104" s="186" t="str">
        <f>Calculations!L92</f>
        <v/>
      </c>
      <c r="D104" s="187" t="str">
        <f t="shared" si="3"/>
        <v/>
      </c>
      <c r="E104" s="189" t="str">
        <f t="shared" ref="E104:F104" si="95">IF(C104="","",IFERROR(C104/C103-1,""))</f>
        <v/>
      </c>
      <c r="F104" s="189" t="str">
        <f t="shared" si="95"/>
        <v/>
      </c>
      <c r="G104" s="189">
        <f t="shared" si="8"/>
        <v>0</v>
      </c>
      <c r="H104" s="182"/>
      <c r="I104" s="185"/>
      <c r="K104" s="171" t="str">
        <f t="shared" si="5"/>
        <v/>
      </c>
      <c r="N104" s="188"/>
      <c r="O104" s="188"/>
      <c r="P104" s="171" t="str">
        <f t="shared" si="6"/>
        <v/>
      </c>
    </row>
    <row r="105">
      <c r="B105" s="185" t="str">
        <f>Calculations!E93</f>
        <v/>
      </c>
      <c r="C105" s="186" t="str">
        <f>Calculations!L93</f>
        <v/>
      </c>
      <c r="D105" s="187" t="str">
        <f t="shared" si="3"/>
        <v/>
      </c>
      <c r="E105" s="189" t="str">
        <f t="shared" ref="E105:F105" si="96">IF(C105="","",IFERROR(C105/C104-1,""))</f>
        <v/>
      </c>
      <c r="F105" s="189" t="str">
        <f t="shared" si="96"/>
        <v/>
      </c>
      <c r="G105" s="189">
        <f t="shared" si="8"/>
        <v>0</v>
      </c>
      <c r="H105" s="182"/>
      <c r="I105" s="185"/>
      <c r="K105" s="171" t="str">
        <f t="shared" si="5"/>
        <v/>
      </c>
      <c r="N105" s="188"/>
      <c r="O105" s="188"/>
      <c r="P105" s="171" t="str">
        <f t="shared" si="6"/>
        <v/>
      </c>
    </row>
    <row r="106">
      <c r="B106" s="185" t="str">
        <f>Calculations!E94</f>
        <v/>
      </c>
      <c r="C106" s="186" t="str">
        <f>Calculations!L94</f>
        <v/>
      </c>
      <c r="D106" s="187" t="str">
        <f t="shared" si="3"/>
        <v/>
      </c>
      <c r="E106" s="189" t="str">
        <f t="shared" ref="E106:F106" si="97">IF(C106="","",IFERROR(C106/C105-1,""))</f>
        <v/>
      </c>
      <c r="F106" s="189" t="str">
        <f t="shared" si="97"/>
        <v/>
      </c>
      <c r="G106" s="189">
        <f t="shared" si="8"/>
        <v>0</v>
      </c>
      <c r="H106" s="182"/>
      <c r="I106" s="185"/>
      <c r="K106" s="171" t="str">
        <f t="shared" si="5"/>
        <v/>
      </c>
      <c r="N106" s="188"/>
      <c r="O106" s="188"/>
      <c r="P106" s="171" t="str">
        <f t="shared" si="6"/>
        <v/>
      </c>
    </row>
    <row r="107">
      <c r="B107" s="185" t="str">
        <f>Calculations!E95</f>
        <v/>
      </c>
      <c r="C107" s="186" t="str">
        <f>Calculations!L95</f>
        <v/>
      </c>
      <c r="D107" s="187" t="str">
        <f t="shared" si="3"/>
        <v/>
      </c>
      <c r="E107" s="189" t="str">
        <f t="shared" ref="E107:F107" si="98">IF(C107="","",IFERROR(C107/C106-1,""))</f>
        <v/>
      </c>
      <c r="F107" s="189" t="str">
        <f t="shared" si="98"/>
        <v/>
      </c>
      <c r="G107" s="189">
        <f t="shared" si="8"/>
        <v>0</v>
      </c>
      <c r="H107" s="182"/>
      <c r="I107" s="185"/>
      <c r="K107" s="171" t="str">
        <f t="shared" si="5"/>
        <v/>
      </c>
      <c r="N107" s="188"/>
      <c r="O107" s="188"/>
      <c r="P107" s="171" t="str">
        <f t="shared" si="6"/>
        <v/>
      </c>
    </row>
    <row r="108">
      <c r="B108" s="185" t="str">
        <f>Calculations!E96</f>
        <v/>
      </c>
      <c r="C108" s="186" t="str">
        <f>Calculations!L96</f>
        <v/>
      </c>
      <c r="D108" s="187" t="str">
        <f t="shared" si="3"/>
        <v/>
      </c>
      <c r="E108" s="189" t="str">
        <f t="shared" ref="E108:F108" si="99">IF(C108="","",IFERROR(C108/C107-1,""))</f>
        <v/>
      </c>
      <c r="F108" s="189" t="str">
        <f t="shared" si="99"/>
        <v/>
      </c>
      <c r="G108" s="189">
        <f t="shared" si="8"/>
        <v>0</v>
      </c>
      <c r="H108" s="182"/>
      <c r="I108" s="185"/>
      <c r="K108" s="171" t="str">
        <f t="shared" si="5"/>
        <v/>
      </c>
      <c r="N108" s="188"/>
      <c r="O108" s="188"/>
      <c r="P108" s="171" t="str">
        <f t="shared" si="6"/>
        <v/>
      </c>
    </row>
    <row r="109">
      <c r="B109" s="185" t="str">
        <f>Calculations!E97</f>
        <v/>
      </c>
      <c r="C109" s="186" t="str">
        <f>Calculations!L97</f>
        <v/>
      </c>
      <c r="D109" s="187" t="str">
        <f t="shared" si="3"/>
        <v/>
      </c>
      <c r="E109" s="189" t="str">
        <f t="shared" ref="E109:F109" si="100">IF(C109="","",IFERROR(C109/C108-1,""))</f>
        <v/>
      </c>
      <c r="F109" s="189" t="str">
        <f t="shared" si="100"/>
        <v/>
      </c>
      <c r="G109" s="189">
        <f t="shared" si="8"/>
        <v>0</v>
      </c>
      <c r="H109" s="182"/>
      <c r="I109" s="185"/>
      <c r="K109" s="171" t="str">
        <f t="shared" si="5"/>
        <v/>
      </c>
      <c r="N109" s="188"/>
      <c r="O109" s="188"/>
      <c r="P109" s="171" t="str">
        <f t="shared" si="6"/>
        <v/>
      </c>
    </row>
    <row r="110">
      <c r="B110" s="185" t="str">
        <f>Calculations!E98</f>
        <v/>
      </c>
      <c r="C110" s="186" t="str">
        <f>Calculations!L98</f>
        <v/>
      </c>
      <c r="D110" s="187" t="str">
        <f t="shared" si="3"/>
        <v/>
      </c>
      <c r="E110" s="189" t="str">
        <f t="shared" ref="E110:F110" si="101">IF(C110="","",IFERROR(C110/C109-1,""))</f>
        <v/>
      </c>
      <c r="F110" s="189" t="str">
        <f t="shared" si="101"/>
        <v/>
      </c>
      <c r="G110" s="189">
        <f t="shared" si="8"/>
        <v>0</v>
      </c>
      <c r="H110" s="182"/>
      <c r="I110" s="185"/>
      <c r="K110" s="171" t="str">
        <f t="shared" si="5"/>
        <v/>
      </c>
      <c r="N110" s="188"/>
      <c r="O110" s="188"/>
      <c r="P110" s="171" t="str">
        <f t="shared" si="6"/>
        <v/>
      </c>
    </row>
    <row r="111">
      <c r="B111" s="185" t="str">
        <f>Calculations!E99</f>
        <v/>
      </c>
      <c r="C111" s="186" t="str">
        <f>Calculations!L99</f>
        <v/>
      </c>
      <c r="D111" s="187" t="str">
        <f t="shared" si="3"/>
        <v/>
      </c>
      <c r="E111" s="189" t="str">
        <f t="shared" ref="E111:F111" si="102">IF(C111="","",IFERROR(C111/C110-1,""))</f>
        <v/>
      </c>
      <c r="F111" s="189" t="str">
        <f t="shared" si="102"/>
        <v/>
      </c>
      <c r="G111" s="189">
        <f t="shared" si="8"/>
        <v>0</v>
      </c>
      <c r="H111" s="182"/>
      <c r="I111" s="185"/>
      <c r="K111" s="171" t="str">
        <f t="shared" si="5"/>
        <v/>
      </c>
      <c r="N111" s="188"/>
      <c r="O111" s="188"/>
      <c r="P111" s="171" t="str">
        <f t="shared" si="6"/>
        <v/>
      </c>
    </row>
    <row r="112">
      <c r="B112" s="185" t="str">
        <f>Calculations!E100</f>
        <v/>
      </c>
      <c r="C112" s="186" t="str">
        <f>Calculations!L100</f>
        <v/>
      </c>
      <c r="D112" s="187" t="str">
        <f t="shared" si="3"/>
        <v/>
      </c>
      <c r="E112" s="189" t="str">
        <f t="shared" ref="E112:F112" si="103">IF(C112="","",IFERROR(C112/C111-1,""))</f>
        <v/>
      </c>
      <c r="F112" s="189" t="str">
        <f t="shared" si="103"/>
        <v/>
      </c>
      <c r="G112" s="189">
        <f t="shared" si="8"/>
        <v>0</v>
      </c>
      <c r="H112" s="182"/>
      <c r="I112" s="185"/>
      <c r="K112" s="171" t="str">
        <f t="shared" si="5"/>
        <v/>
      </c>
      <c r="N112" s="188"/>
      <c r="O112" s="188"/>
      <c r="P112" s="171" t="str">
        <f t="shared" si="6"/>
        <v/>
      </c>
    </row>
    <row r="113">
      <c r="B113" s="185" t="str">
        <f>Calculations!E101</f>
        <v/>
      </c>
      <c r="C113" s="186" t="str">
        <f>Calculations!L101</f>
        <v/>
      </c>
      <c r="D113" s="187" t="str">
        <f t="shared" si="3"/>
        <v/>
      </c>
      <c r="E113" s="189" t="str">
        <f t="shared" ref="E113:F113" si="104">IF(C113="","",IFERROR(C113/C112-1,""))</f>
        <v/>
      </c>
      <c r="F113" s="189" t="str">
        <f t="shared" si="104"/>
        <v/>
      </c>
      <c r="G113" s="189">
        <f t="shared" si="8"/>
        <v>0</v>
      </c>
      <c r="H113" s="182"/>
      <c r="I113" s="185"/>
      <c r="K113" s="171" t="str">
        <f t="shared" si="5"/>
        <v/>
      </c>
      <c r="N113" s="188"/>
      <c r="O113" s="188"/>
      <c r="P113" s="171" t="str">
        <f t="shared" si="6"/>
        <v/>
      </c>
    </row>
    <row r="114">
      <c r="B114" s="185" t="str">
        <f>Calculations!E102</f>
        <v/>
      </c>
      <c r="C114" s="186" t="str">
        <f>Calculations!L102</f>
        <v/>
      </c>
      <c r="D114" s="187" t="str">
        <f t="shared" si="3"/>
        <v/>
      </c>
      <c r="E114" s="189" t="str">
        <f t="shared" ref="E114:F114" si="105">IF(C114="","",IFERROR(C114/C113-1,""))</f>
        <v/>
      </c>
      <c r="F114" s="189" t="str">
        <f t="shared" si="105"/>
        <v/>
      </c>
      <c r="G114" s="189">
        <f t="shared" si="8"/>
        <v>0</v>
      </c>
      <c r="H114" s="182"/>
      <c r="I114" s="185"/>
      <c r="K114" s="171" t="str">
        <f t="shared" si="5"/>
        <v/>
      </c>
      <c r="N114" s="188"/>
      <c r="O114" s="188"/>
      <c r="P114" s="171" t="str">
        <f t="shared" si="6"/>
        <v/>
      </c>
    </row>
    <row r="115">
      <c r="B115" s="185" t="str">
        <f>Calculations!E103</f>
        <v/>
      </c>
      <c r="C115" s="186" t="str">
        <f>Calculations!L103</f>
        <v/>
      </c>
      <c r="D115" s="187" t="str">
        <f t="shared" si="3"/>
        <v/>
      </c>
      <c r="E115" s="189" t="str">
        <f t="shared" ref="E115:F115" si="106">IF(C115="","",IFERROR(C115/C114-1,""))</f>
        <v/>
      </c>
      <c r="F115" s="189" t="str">
        <f t="shared" si="106"/>
        <v/>
      </c>
      <c r="G115" s="189">
        <f t="shared" si="8"/>
        <v>0</v>
      </c>
      <c r="H115" s="182"/>
      <c r="I115" s="185"/>
      <c r="K115" s="171" t="str">
        <f t="shared" si="5"/>
        <v/>
      </c>
      <c r="N115" s="188"/>
      <c r="O115" s="188"/>
      <c r="P115" s="171" t="str">
        <f t="shared" si="6"/>
        <v/>
      </c>
    </row>
    <row r="116">
      <c r="B116" s="185" t="str">
        <f>Calculations!E104</f>
        <v/>
      </c>
      <c r="C116" s="186" t="str">
        <f>Calculations!L104</f>
        <v/>
      </c>
      <c r="D116" s="187" t="str">
        <f t="shared" si="3"/>
        <v/>
      </c>
      <c r="E116" s="189" t="str">
        <f t="shared" ref="E116:F116" si="107">IF(C116="","",IFERROR(C116/C115-1,""))</f>
        <v/>
      </c>
      <c r="F116" s="189" t="str">
        <f t="shared" si="107"/>
        <v/>
      </c>
      <c r="G116" s="189">
        <f t="shared" si="8"/>
        <v>0</v>
      </c>
      <c r="H116" s="182"/>
      <c r="I116" s="185"/>
      <c r="K116" s="171" t="str">
        <f t="shared" si="5"/>
        <v/>
      </c>
      <c r="N116" s="188"/>
      <c r="O116" s="188"/>
      <c r="P116" s="171" t="str">
        <f t="shared" si="6"/>
        <v/>
      </c>
    </row>
    <row r="117">
      <c r="B117" s="185" t="str">
        <f>Calculations!E105</f>
        <v/>
      </c>
      <c r="C117" s="186" t="str">
        <f>Calculations!L105</f>
        <v/>
      </c>
      <c r="D117" s="187" t="str">
        <f t="shared" si="3"/>
        <v/>
      </c>
      <c r="E117" s="189" t="str">
        <f t="shared" ref="E117:F117" si="108">IF(C117="","",IFERROR(C117/C116-1,""))</f>
        <v/>
      </c>
      <c r="F117" s="189" t="str">
        <f t="shared" si="108"/>
        <v/>
      </c>
      <c r="G117" s="189">
        <f t="shared" si="8"/>
        <v>0</v>
      </c>
      <c r="H117" s="182"/>
      <c r="I117" s="185"/>
      <c r="K117" s="171" t="str">
        <f t="shared" si="5"/>
        <v/>
      </c>
      <c r="N117" s="188"/>
      <c r="O117" s="188"/>
      <c r="P117" s="171" t="str">
        <f t="shared" si="6"/>
        <v/>
      </c>
    </row>
    <row r="118">
      <c r="B118" s="185" t="str">
        <f>Calculations!E106</f>
        <v/>
      </c>
      <c r="C118" s="186" t="str">
        <f>Calculations!L106</f>
        <v/>
      </c>
      <c r="D118" s="187" t="str">
        <f t="shared" si="3"/>
        <v/>
      </c>
      <c r="E118" s="189" t="str">
        <f t="shared" ref="E118:F118" si="109">IF(C118="","",IFERROR(C118/C117-1,""))</f>
        <v/>
      </c>
      <c r="F118" s="189" t="str">
        <f t="shared" si="109"/>
        <v/>
      </c>
      <c r="G118" s="189">
        <f t="shared" si="8"/>
        <v>0</v>
      </c>
      <c r="H118" s="182"/>
      <c r="I118" s="185"/>
      <c r="K118" s="171" t="str">
        <f t="shared" si="5"/>
        <v/>
      </c>
      <c r="N118" s="188"/>
      <c r="O118" s="188"/>
      <c r="P118" s="171" t="str">
        <f t="shared" si="6"/>
        <v/>
      </c>
    </row>
    <row r="119">
      <c r="B119" s="185" t="str">
        <f>Calculations!E107</f>
        <v/>
      </c>
      <c r="C119" s="186" t="str">
        <f>Calculations!L107</f>
        <v/>
      </c>
      <c r="D119" s="187" t="str">
        <f t="shared" si="3"/>
        <v/>
      </c>
      <c r="E119" s="189" t="str">
        <f t="shared" ref="E119:F119" si="110">IF(C119="","",IFERROR(C119/C118-1,""))</f>
        <v/>
      </c>
      <c r="F119" s="189" t="str">
        <f t="shared" si="110"/>
        <v/>
      </c>
      <c r="G119" s="189">
        <f t="shared" si="8"/>
        <v>0</v>
      </c>
      <c r="H119" s="182"/>
      <c r="I119" s="185"/>
      <c r="K119" s="171" t="str">
        <f t="shared" si="5"/>
        <v/>
      </c>
      <c r="N119" s="188"/>
      <c r="O119" s="188"/>
      <c r="P119" s="171" t="str">
        <f t="shared" si="6"/>
        <v/>
      </c>
    </row>
    <row r="120">
      <c r="B120" s="185" t="str">
        <f>Calculations!E108</f>
        <v/>
      </c>
      <c r="C120" s="186" t="str">
        <f>Calculations!L108</f>
        <v/>
      </c>
      <c r="D120" s="187" t="str">
        <f t="shared" si="3"/>
        <v/>
      </c>
      <c r="E120" s="189" t="str">
        <f t="shared" ref="E120:F120" si="111">IF(C120="","",IFERROR(C120/C119-1,""))</f>
        <v/>
      </c>
      <c r="F120" s="189" t="str">
        <f t="shared" si="111"/>
        <v/>
      </c>
      <c r="G120" s="189">
        <f t="shared" si="8"/>
        <v>0</v>
      </c>
      <c r="H120" s="182"/>
      <c r="I120" s="185"/>
      <c r="K120" s="171" t="str">
        <f t="shared" si="5"/>
        <v/>
      </c>
      <c r="N120" s="188"/>
      <c r="O120" s="188"/>
      <c r="P120" s="171" t="str">
        <f t="shared" si="6"/>
        <v/>
      </c>
    </row>
    <row r="121">
      <c r="B121" s="185" t="str">
        <f>Calculations!E109</f>
        <v/>
      </c>
      <c r="C121" s="186" t="str">
        <f>Calculations!L109</f>
        <v/>
      </c>
      <c r="D121" s="187" t="str">
        <f t="shared" si="3"/>
        <v/>
      </c>
      <c r="E121" s="189" t="str">
        <f t="shared" ref="E121:F121" si="112">IF(C121="","",IFERROR(C121/C120-1,""))</f>
        <v/>
      </c>
      <c r="F121" s="189" t="str">
        <f t="shared" si="112"/>
        <v/>
      </c>
      <c r="G121" s="189">
        <f t="shared" si="8"/>
        <v>0</v>
      </c>
      <c r="H121" s="182"/>
      <c r="I121" s="185"/>
      <c r="K121" s="171" t="str">
        <f t="shared" si="5"/>
        <v/>
      </c>
      <c r="N121" s="188"/>
      <c r="O121" s="188"/>
      <c r="P121" s="171" t="str">
        <f t="shared" si="6"/>
        <v/>
      </c>
    </row>
    <row r="122">
      <c r="B122" s="185" t="str">
        <f>Calculations!E110</f>
        <v/>
      </c>
      <c r="C122" s="186" t="str">
        <f>Calculations!L110</f>
        <v/>
      </c>
      <c r="D122" s="187" t="str">
        <f t="shared" si="3"/>
        <v/>
      </c>
      <c r="E122" s="189" t="str">
        <f t="shared" ref="E122:F122" si="113">IF(C122="","",IFERROR(C122/C121-1,""))</f>
        <v/>
      </c>
      <c r="F122" s="189" t="str">
        <f t="shared" si="113"/>
        <v/>
      </c>
      <c r="G122" s="189">
        <f t="shared" si="8"/>
        <v>0</v>
      </c>
      <c r="H122" s="182"/>
      <c r="I122" s="185"/>
      <c r="K122" s="171" t="str">
        <f t="shared" si="5"/>
        <v/>
      </c>
      <c r="N122" s="188"/>
      <c r="O122" s="188"/>
      <c r="P122" s="171" t="str">
        <f t="shared" si="6"/>
        <v/>
      </c>
    </row>
    <row r="123">
      <c r="B123" s="185" t="str">
        <f>Calculations!E111</f>
        <v/>
      </c>
      <c r="C123" s="186" t="str">
        <f>Calculations!L111</f>
        <v/>
      </c>
      <c r="D123" s="187" t="str">
        <f t="shared" si="3"/>
        <v/>
      </c>
      <c r="E123" s="189" t="str">
        <f t="shared" ref="E123:F123" si="114">IF(C123="","",IFERROR(C123/C122-1,""))</f>
        <v/>
      </c>
      <c r="F123" s="189" t="str">
        <f t="shared" si="114"/>
        <v/>
      </c>
      <c r="G123" s="189">
        <f t="shared" si="8"/>
        <v>0</v>
      </c>
      <c r="H123" s="182"/>
      <c r="I123" s="185"/>
      <c r="K123" s="171" t="str">
        <f t="shared" si="5"/>
        <v/>
      </c>
      <c r="N123" s="188"/>
      <c r="O123" s="188"/>
      <c r="P123" s="171" t="str">
        <f t="shared" si="6"/>
        <v/>
      </c>
    </row>
    <row r="124">
      <c r="B124" s="185" t="str">
        <f>Calculations!E112</f>
        <v/>
      </c>
      <c r="C124" s="186" t="str">
        <f>Calculations!L112</f>
        <v/>
      </c>
      <c r="D124" s="187" t="str">
        <f t="shared" si="3"/>
        <v/>
      </c>
      <c r="E124" s="189" t="str">
        <f t="shared" ref="E124:F124" si="115">IF(C124="","",IFERROR(C124/C123-1,""))</f>
        <v/>
      </c>
      <c r="F124" s="189" t="str">
        <f t="shared" si="115"/>
        <v/>
      </c>
      <c r="G124" s="189">
        <f t="shared" si="8"/>
        <v>0</v>
      </c>
      <c r="H124" s="182"/>
      <c r="I124" s="185"/>
      <c r="K124" s="171" t="str">
        <f t="shared" si="5"/>
        <v/>
      </c>
      <c r="N124" s="188"/>
      <c r="O124" s="188"/>
      <c r="P124" s="171" t="str">
        <f t="shared" si="6"/>
        <v/>
      </c>
    </row>
    <row r="125">
      <c r="B125" s="185" t="str">
        <f>Calculations!E113</f>
        <v/>
      </c>
      <c r="C125" s="186" t="str">
        <f>Calculations!L113</f>
        <v/>
      </c>
      <c r="D125" s="187" t="str">
        <f t="shared" si="3"/>
        <v/>
      </c>
      <c r="E125" s="189" t="str">
        <f t="shared" ref="E125:F125" si="116">IF(C125="","",IFERROR(C125/C124-1,""))</f>
        <v/>
      </c>
      <c r="F125" s="189" t="str">
        <f t="shared" si="116"/>
        <v/>
      </c>
      <c r="G125" s="189">
        <f t="shared" si="8"/>
        <v>0</v>
      </c>
      <c r="H125" s="182"/>
      <c r="I125" s="185"/>
      <c r="K125" s="171" t="str">
        <f t="shared" si="5"/>
        <v/>
      </c>
      <c r="N125" s="188"/>
      <c r="O125" s="188"/>
      <c r="P125" s="171" t="str">
        <f t="shared" si="6"/>
        <v/>
      </c>
    </row>
    <row r="126">
      <c r="B126" s="185" t="str">
        <f>Calculations!E114</f>
        <v/>
      </c>
      <c r="C126" s="186" t="str">
        <f>Calculations!L114</f>
        <v/>
      </c>
      <c r="D126" s="187" t="str">
        <f t="shared" si="3"/>
        <v/>
      </c>
      <c r="E126" s="189" t="str">
        <f t="shared" ref="E126:F126" si="117">IF(C126="","",IFERROR(C126/C125-1,""))</f>
        <v/>
      </c>
      <c r="F126" s="189" t="str">
        <f t="shared" si="117"/>
        <v/>
      </c>
      <c r="G126" s="189">
        <f t="shared" si="8"/>
        <v>0</v>
      </c>
      <c r="H126" s="182"/>
      <c r="I126" s="185"/>
      <c r="K126" s="171" t="str">
        <f t="shared" si="5"/>
        <v/>
      </c>
      <c r="N126" s="188"/>
      <c r="O126" s="188"/>
      <c r="P126" s="171" t="str">
        <f t="shared" si="6"/>
        <v/>
      </c>
    </row>
    <row r="127">
      <c r="B127" s="185" t="str">
        <f>Calculations!E115</f>
        <v/>
      </c>
      <c r="C127" s="186" t="str">
        <f>Calculations!L115</f>
        <v/>
      </c>
      <c r="D127" s="187" t="str">
        <f t="shared" si="3"/>
        <v/>
      </c>
      <c r="E127" s="189" t="str">
        <f t="shared" ref="E127:F127" si="118">IF(C127="","",IFERROR(C127/C126-1,""))</f>
        <v/>
      </c>
      <c r="F127" s="189" t="str">
        <f t="shared" si="118"/>
        <v/>
      </c>
      <c r="G127" s="189">
        <f t="shared" si="8"/>
        <v>0</v>
      </c>
      <c r="H127" s="182"/>
      <c r="I127" s="185"/>
      <c r="K127" s="171" t="str">
        <f t="shared" si="5"/>
        <v/>
      </c>
      <c r="N127" s="188"/>
      <c r="O127" s="188"/>
      <c r="P127" s="171" t="str">
        <f t="shared" si="6"/>
        <v/>
      </c>
    </row>
    <row r="128">
      <c r="B128" s="185" t="str">
        <f>Calculations!E116</f>
        <v/>
      </c>
      <c r="C128" s="186" t="str">
        <f>Calculations!L116</f>
        <v/>
      </c>
      <c r="D128" s="187" t="str">
        <f t="shared" si="3"/>
        <v/>
      </c>
      <c r="E128" s="189" t="str">
        <f t="shared" ref="E128:F128" si="119">IF(C128="","",IFERROR(C128/C127-1,""))</f>
        <v/>
      </c>
      <c r="F128" s="189" t="str">
        <f t="shared" si="119"/>
        <v/>
      </c>
      <c r="G128" s="189">
        <f t="shared" si="8"/>
        <v>0</v>
      </c>
      <c r="H128" s="182"/>
      <c r="I128" s="185"/>
      <c r="K128" s="171" t="str">
        <f t="shared" si="5"/>
        <v/>
      </c>
      <c r="N128" s="188"/>
      <c r="O128" s="188"/>
      <c r="P128" s="171" t="str">
        <f t="shared" si="6"/>
        <v/>
      </c>
    </row>
    <row r="129">
      <c r="B129" s="185" t="str">
        <f>Calculations!E117</f>
        <v/>
      </c>
      <c r="C129" s="186" t="str">
        <f>Calculations!L117</f>
        <v/>
      </c>
      <c r="D129" s="187" t="str">
        <f t="shared" si="3"/>
        <v/>
      </c>
      <c r="E129" s="189" t="str">
        <f t="shared" ref="E129:F129" si="120">IF(C129="","",IFERROR(C129/C128-1,""))</f>
        <v/>
      </c>
      <c r="F129" s="189" t="str">
        <f t="shared" si="120"/>
        <v/>
      </c>
      <c r="G129" s="189">
        <f t="shared" si="8"/>
        <v>0</v>
      </c>
      <c r="H129" s="182"/>
      <c r="I129" s="185"/>
      <c r="K129" s="171" t="str">
        <f t="shared" si="5"/>
        <v/>
      </c>
      <c r="N129" s="188"/>
      <c r="O129" s="188"/>
      <c r="P129" s="171" t="str">
        <f t="shared" si="6"/>
        <v/>
      </c>
    </row>
    <row r="130">
      <c r="B130" s="185" t="str">
        <f>Calculations!E118</f>
        <v/>
      </c>
      <c r="C130" s="186" t="str">
        <f>Calculations!L118</f>
        <v/>
      </c>
      <c r="D130" s="187" t="str">
        <f t="shared" si="3"/>
        <v/>
      </c>
      <c r="E130" s="189" t="str">
        <f t="shared" ref="E130:F130" si="121">IF(C130="","",IFERROR(C130/C129-1,""))</f>
        <v/>
      </c>
      <c r="F130" s="189" t="str">
        <f t="shared" si="121"/>
        <v/>
      </c>
      <c r="G130" s="189">
        <f t="shared" si="8"/>
        <v>0</v>
      </c>
      <c r="H130" s="182"/>
      <c r="I130" s="185"/>
      <c r="K130" s="171" t="str">
        <f t="shared" si="5"/>
        <v/>
      </c>
      <c r="N130" s="188"/>
      <c r="O130" s="188"/>
      <c r="P130" s="171" t="str">
        <f t="shared" si="6"/>
        <v/>
      </c>
    </row>
    <row r="131">
      <c r="B131" s="185" t="str">
        <f>Calculations!E119</f>
        <v/>
      </c>
      <c r="C131" s="186" t="str">
        <f>Calculations!L119</f>
        <v/>
      </c>
      <c r="D131" s="187" t="str">
        <f t="shared" si="3"/>
        <v/>
      </c>
      <c r="E131" s="189" t="str">
        <f t="shared" ref="E131:F131" si="122">IF(C131="","",IFERROR(C131/C130-1,""))</f>
        <v/>
      </c>
      <c r="F131" s="189" t="str">
        <f t="shared" si="122"/>
        <v/>
      </c>
      <c r="G131" s="189">
        <f t="shared" si="8"/>
        <v>0</v>
      </c>
      <c r="H131" s="182"/>
      <c r="I131" s="185"/>
      <c r="K131" s="171" t="str">
        <f t="shared" si="5"/>
        <v/>
      </c>
      <c r="N131" s="188"/>
      <c r="O131" s="188"/>
      <c r="P131" s="171" t="str">
        <f t="shared" si="6"/>
        <v/>
      </c>
    </row>
    <row r="132">
      <c r="B132" s="185" t="str">
        <f>Calculations!E120</f>
        <v/>
      </c>
      <c r="C132" s="186" t="str">
        <f>Calculations!L120</f>
        <v/>
      </c>
      <c r="D132" s="187" t="str">
        <f t="shared" si="3"/>
        <v/>
      </c>
      <c r="E132" s="189" t="str">
        <f t="shared" ref="E132:F132" si="123">IF(C132="","",IFERROR(C132/C131-1,""))</f>
        <v/>
      </c>
      <c r="F132" s="189" t="str">
        <f t="shared" si="123"/>
        <v/>
      </c>
      <c r="G132" s="189">
        <f t="shared" si="8"/>
        <v>0</v>
      </c>
      <c r="H132" s="182"/>
      <c r="I132" s="185"/>
      <c r="K132" s="171" t="str">
        <f t="shared" si="5"/>
        <v/>
      </c>
      <c r="N132" s="188"/>
      <c r="O132" s="188"/>
      <c r="P132" s="171" t="str">
        <f t="shared" si="6"/>
        <v/>
      </c>
    </row>
    <row r="133">
      <c r="B133" s="185" t="str">
        <f>Calculations!E121</f>
        <v/>
      </c>
      <c r="C133" s="186" t="str">
        <f>Calculations!L121</f>
        <v/>
      </c>
      <c r="D133" s="187" t="str">
        <f t="shared" si="3"/>
        <v/>
      </c>
      <c r="E133" s="189" t="str">
        <f t="shared" ref="E133:F133" si="124">IF(C133="","",IFERROR(C133/C132-1,""))</f>
        <v/>
      </c>
      <c r="F133" s="189" t="str">
        <f t="shared" si="124"/>
        <v/>
      </c>
      <c r="G133" s="189">
        <f t="shared" si="8"/>
        <v>0</v>
      </c>
      <c r="H133" s="182"/>
      <c r="I133" s="185"/>
      <c r="K133" s="171" t="str">
        <f t="shared" si="5"/>
        <v/>
      </c>
      <c r="N133" s="188"/>
      <c r="O133" s="188"/>
      <c r="P133" s="171" t="str">
        <f t="shared" si="6"/>
        <v/>
      </c>
    </row>
    <row r="134">
      <c r="B134" s="185" t="str">
        <f>Calculations!E122</f>
        <v/>
      </c>
      <c r="C134" s="186" t="str">
        <f>Calculations!L122</f>
        <v/>
      </c>
      <c r="D134" s="187" t="str">
        <f t="shared" si="3"/>
        <v/>
      </c>
      <c r="E134" s="189" t="str">
        <f t="shared" ref="E134:F134" si="125">IF(C134="","",IFERROR(C134/C133-1,""))</f>
        <v/>
      </c>
      <c r="F134" s="189" t="str">
        <f t="shared" si="125"/>
        <v/>
      </c>
      <c r="G134" s="189">
        <f t="shared" si="8"/>
        <v>0</v>
      </c>
      <c r="H134" s="182"/>
      <c r="I134" s="185"/>
      <c r="K134" s="171" t="str">
        <f t="shared" si="5"/>
        <v/>
      </c>
      <c r="N134" s="188"/>
      <c r="O134" s="188"/>
      <c r="P134" s="171" t="str">
        <f t="shared" si="6"/>
        <v/>
      </c>
    </row>
    <row r="135">
      <c r="B135" s="185" t="str">
        <f>Calculations!E123</f>
        <v/>
      </c>
      <c r="C135" s="186" t="str">
        <f>Calculations!L123</f>
        <v/>
      </c>
      <c r="D135" s="187" t="str">
        <f t="shared" si="3"/>
        <v/>
      </c>
      <c r="E135" s="189" t="str">
        <f t="shared" ref="E135:F135" si="126">IF(C135="","",IFERROR(C135/C134-1,""))</f>
        <v/>
      </c>
      <c r="F135" s="189" t="str">
        <f t="shared" si="126"/>
        <v/>
      </c>
      <c r="G135" s="189">
        <f t="shared" si="8"/>
        <v>0</v>
      </c>
      <c r="H135" s="182"/>
      <c r="I135" s="185"/>
      <c r="K135" s="171" t="str">
        <f t="shared" si="5"/>
        <v/>
      </c>
      <c r="N135" s="188"/>
      <c r="O135" s="188"/>
      <c r="P135" s="171" t="str">
        <f t="shared" si="6"/>
        <v/>
      </c>
    </row>
    <row r="136">
      <c r="B136" s="185" t="str">
        <f>Calculations!E124</f>
        <v/>
      </c>
      <c r="C136" s="186" t="str">
        <f>Calculations!L124</f>
        <v/>
      </c>
      <c r="D136" s="187" t="str">
        <f t="shared" si="3"/>
        <v/>
      </c>
      <c r="E136" s="189" t="str">
        <f t="shared" ref="E136:F136" si="127">IF(C136="","",IFERROR(C136/C135-1,""))</f>
        <v/>
      </c>
      <c r="F136" s="189" t="str">
        <f t="shared" si="127"/>
        <v/>
      </c>
      <c r="G136" s="189">
        <f t="shared" si="8"/>
        <v>0</v>
      </c>
      <c r="H136" s="182"/>
      <c r="I136" s="185"/>
      <c r="K136" s="171" t="str">
        <f t="shared" si="5"/>
        <v/>
      </c>
      <c r="N136" s="188"/>
      <c r="O136" s="188"/>
      <c r="P136" s="171" t="str">
        <f t="shared" si="6"/>
        <v/>
      </c>
    </row>
    <row r="137">
      <c r="B137" s="185" t="str">
        <f>Calculations!E125</f>
        <v/>
      </c>
      <c r="C137" s="186" t="str">
        <f>Calculations!L125</f>
        <v/>
      </c>
      <c r="D137" s="187" t="str">
        <f t="shared" si="3"/>
        <v/>
      </c>
      <c r="E137" s="189" t="str">
        <f t="shared" ref="E137:F137" si="128">IF(C137="","",IFERROR(C137/C136-1,""))</f>
        <v/>
      </c>
      <c r="F137" s="189" t="str">
        <f t="shared" si="128"/>
        <v/>
      </c>
      <c r="G137" s="189">
        <f t="shared" si="8"/>
        <v>0</v>
      </c>
      <c r="H137" s="182"/>
      <c r="I137" s="185"/>
      <c r="K137" s="171" t="str">
        <f t="shared" si="5"/>
        <v/>
      </c>
      <c r="N137" s="188"/>
      <c r="O137" s="188"/>
      <c r="P137" s="171" t="str">
        <f t="shared" si="6"/>
        <v/>
      </c>
    </row>
    <row r="138">
      <c r="B138" s="185" t="str">
        <f>Calculations!E126</f>
        <v/>
      </c>
      <c r="C138" s="186" t="str">
        <f>Calculations!L126</f>
        <v/>
      </c>
      <c r="D138" s="187" t="str">
        <f t="shared" si="3"/>
        <v/>
      </c>
      <c r="E138" s="189" t="str">
        <f t="shared" ref="E138:F138" si="129">IF(C138="","",IFERROR(C138/C137-1,""))</f>
        <v/>
      </c>
      <c r="F138" s="189" t="str">
        <f t="shared" si="129"/>
        <v/>
      </c>
      <c r="G138" s="189">
        <f t="shared" si="8"/>
        <v>0</v>
      </c>
      <c r="H138" s="182"/>
      <c r="I138" s="185"/>
      <c r="K138" s="171" t="str">
        <f t="shared" si="5"/>
        <v/>
      </c>
      <c r="N138" s="188"/>
      <c r="O138" s="188"/>
      <c r="P138" s="171" t="str">
        <f t="shared" si="6"/>
        <v/>
      </c>
    </row>
    <row r="139">
      <c r="B139" s="185" t="str">
        <f>Calculations!E127</f>
        <v/>
      </c>
      <c r="C139" s="186" t="str">
        <f>Calculations!L127</f>
        <v/>
      </c>
      <c r="D139" s="187" t="str">
        <f t="shared" si="3"/>
        <v/>
      </c>
      <c r="E139" s="189" t="str">
        <f t="shared" ref="E139:F139" si="130">IF(C139="","",IFERROR(C139/C138-1,""))</f>
        <v/>
      </c>
      <c r="F139" s="189" t="str">
        <f t="shared" si="130"/>
        <v/>
      </c>
      <c r="G139" s="189">
        <f t="shared" si="8"/>
        <v>0</v>
      </c>
      <c r="H139" s="182"/>
      <c r="I139" s="185"/>
      <c r="K139" s="171" t="str">
        <f t="shared" si="5"/>
        <v/>
      </c>
      <c r="N139" s="188"/>
      <c r="O139" s="188"/>
      <c r="P139" s="171" t="str">
        <f t="shared" si="6"/>
        <v/>
      </c>
    </row>
    <row r="140">
      <c r="B140" s="185" t="str">
        <f>Calculations!E128</f>
        <v/>
      </c>
      <c r="C140" s="186" t="str">
        <f>Calculations!L128</f>
        <v/>
      </c>
      <c r="D140" s="187" t="str">
        <f t="shared" si="3"/>
        <v/>
      </c>
      <c r="E140" s="189" t="str">
        <f t="shared" ref="E140:F140" si="131">IF(C140="","",IFERROR(C140/C139-1,""))</f>
        <v/>
      </c>
      <c r="F140" s="189" t="str">
        <f t="shared" si="131"/>
        <v/>
      </c>
      <c r="G140" s="189">
        <f t="shared" si="8"/>
        <v>0</v>
      </c>
      <c r="H140" s="182"/>
      <c r="I140" s="185"/>
      <c r="K140" s="171" t="str">
        <f t="shared" si="5"/>
        <v/>
      </c>
      <c r="N140" s="188"/>
      <c r="O140" s="188"/>
      <c r="P140" s="171" t="str">
        <f t="shared" si="6"/>
        <v/>
      </c>
    </row>
    <row r="141">
      <c r="B141" s="185" t="str">
        <f>Calculations!E129</f>
        <v/>
      </c>
      <c r="C141" s="186" t="str">
        <f>Calculations!L129</f>
        <v/>
      </c>
      <c r="D141" s="187" t="str">
        <f t="shared" si="3"/>
        <v/>
      </c>
      <c r="E141" s="189" t="str">
        <f t="shared" ref="E141:F141" si="132">IF(C141="","",IFERROR(C141/C140-1,""))</f>
        <v/>
      </c>
      <c r="F141" s="189" t="str">
        <f t="shared" si="132"/>
        <v/>
      </c>
      <c r="G141" s="189">
        <f t="shared" si="8"/>
        <v>0</v>
      </c>
      <c r="H141" s="182"/>
      <c r="I141" s="185"/>
      <c r="K141" s="171" t="str">
        <f t="shared" si="5"/>
        <v/>
      </c>
      <c r="N141" s="188"/>
      <c r="O141" s="188"/>
      <c r="P141" s="171" t="str">
        <f t="shared" si="6"/>
        <v/>
      </c>
    </row>
    <row r="142">
      <c r="B142" s="185" t="str">
        <f>Calculations!E130</f>
        <v/>
      </c>
      <c r="C142" s="186" t="str">
        <f>Calculations!L130</f>
        <v/>
      </c>
      <c r="D142" s="187" t="str">
        <f t="shared" si="3"/>
        <v/>
      </c>
      <c r="E142" s="189" t="str">
        <f t="shared" ref="E142:F142" si="133">IF(C142="","",IFERROR(C142/C141-1,""))</f>
        <v/>
      </c>
      <c r="F142" s="189" t="str">
        <f t="shared" si="133"/>
        <v/>
      </c>
      <c r="G142" s="189">
        <f t="shared" si="8"/>
        <v>0</v>
      </c>
      <c r="H142" s="182"/>
      <c r="I142" s="185"/>
      <c r="K142" s="171" t="str">
        <f t="shared" si="5"/>
        <v/>
      </c>
      <c r="N142" s="188"/>
      <c r="O142" s="188"/>
      <c r="P142" s="171" t="str">
        <f t="shared" si="6"/>
        <v/>
      </c>
    </row>
    <row r="143">
      <c r="B143" s="185" t="str">
        <f>Calculations!E131</f>
        <v/>
      </c>
      <c r="C143" s="186" t="str">
        <f>Calculations!L131</f>
        <v/>
      </c>
      <c r="D143" s="187" t="str">
        <f t="shared" si="3"/>
        <v/>
      </c>
      <c r="E143" s="189" t="str">
        <f t="shared" ref="E143:F143" si="134">IF(C143="","",IFERROR(C143/C142-1,""))</f>
        <v/>
      </c>
      <c r="F143" s="189" t="str">
        <f t="shared" si="134"/>
        <v/>
      </c>
      <c r="G143" s="189">
        <f t="shared" si="8"/>
        <v>0</v>
      </c>
      <c r="H143" s="182"/>
      <c r="I143" s="185"/>
      <c r="K143" s="171" t="str">
        <f t="shared" si="5"/>
        <v/>
      </c>
      <c r="N143" s="188"/>
      <c r="O143" s="188"/>
      <c r="P143" s="171" t="str">
        <f t="shared" si="6"/>
        <v/>
      </c>
    </row>
    <row r="144">
      <c r="B144" s="185" t="str">
        <f>Calculations!E132</f>
        <v/>
      </c>
      <c r="C144" s="186" t="str">
        <f>Calculations!L132</f>
        <v/>
      </c>
      <c r="D144" s="187" t="str">
        <f t="shared" si="3"/>
        <v/>
      </c>
      <c r="E144" s="189" t="str">
        <f t="shared" ref="E144:F144" si="135">IF(C144="","",IFERROR(C144/C143-1,""))</f>
        <v/>
      </c>
      <c r="F144" s="189" t="str">
        <f t="shared" si="135"/>
        <v/>
      </c>
      <c r="G144" s="189">
        <f t="shared" si="8"/>
        <v>0</v>
      </c>
      <c r="H144" s="182"/>
      <c r="I144" s="185"/>
      <c r="K144" s="171" t="str">
        <f t="shared" si="5"/>
        <v/>
      </c>
      <c r="N144" s="188"/>
      <c r="O144" s="188"/>
      <c r="P144" s="171" t="str">
        <f t="shared" si="6"/>
        <v/>
      </c>
    </row>
    <row r="145">
      <c r="B145" s="185" t="str">
        <f>Calculations!E133</f>
        <v/>
      </c>
      <c r="C145" s="186" t="str">
        <f>Calculations!L133</f>
        <v/>
      </c>
      <c r="D145" s="187" t="str">
        <f t="shared" si="3"/>
        <v/>
      </c>
      <c r="E145" s="189" t="str">
        <f t="shared" ref="E145:F145" si="136">IF(C145="","",IFERROR(C145/C144-1,""))</f>
        <v/>
      </c>
      <c r="F145" s="189" t="str">
        <f t="shared" si="136"/>
        <v/>
      </c>
      <c r="G145" s="189">
        <f t="shared" si="8"/>
        <v>0</v>
      </c>
      <c r="H145" s="182"/>
      <c r="I145" s="185"/>
      <c r="K145" s="171" t="str">
        <f t="shared" si="5"/>
        <v/>
      </c>
      <c r="N145" s="188"/>
      <c r="O145" s="188"/>
      <c r="P145" s="171" t="str">
        <f t="shared" si="6"/>
        <v/>
      </c>
    </row>
    <row r="146">
      <c r="B146" s="185" t="str">
        <f>Calculations!E134</f>
        <v/>
      </c>
      <c r="C146" s="186" t="str">
        <f>Calculations!L134</f>
        <v/>
      </c>
      <c r="D146" s="187" t="str">
        <f t="shared" si="3"/>
        <v/>
      </c>
      <c r="E146" s="189" t="str">
        <f t="shared" ref="E146:F146" si="137">IF(C146="","",IFERROR(C146/C145-1,""))</f>
        <v/>
      </c>
      <c r="F146" s="189" t="str">
        <f t="shared" si="137"/>
        <v/>
      </c>
      <c r="G146" s="189">
        <f t="shared" si="8"/>
        <v>0</v>
      </c>
      <c r="H146" s="182"/>
      <c r="I146" s="185"/>
      <c r="K146" s="171" t="str">
        <f t="shared" si="5"/>
        <v/>
      </c>
      <c r="N146" s="188"/>
      <c r="O146" s="188"/>
      <c r="P146" s="171" t="str">
        <f t="shared" si="6"/>
        <v/>
      </c>
    </row>
    <row r="147">
      <c r="B147" s="185" t="str">
        <f>Calculations!E135</f>
        <v/>
      </c>
      <c r="C147" s="186" t="str">
        <f>Calculations!L135</f>
        <v/>
      </c>
      <c r="D147" s="187" t="str">
        <f t="shared" si="3"/>
        <v/>
      </c>
      <c r="E147" s="189" t="str">
        <f t="shared" ref="E147:F147" si="138">IF(C147="","",IFERROR(C147/C146-1,""))</f>
        <v/>
      </c>
      <c r="F147" s="189" t="str">
        <f t="shared" si="138"/>
        <v/>
      </c>
      <c r="G147" s="189">
        <f t="shared" si="8"/>
        <v>0</v>
      </c>
      <c r="H147" s="182"/>
      <c r="I147" s="185"/>
      <c r="K147" s="171" t="str">
        <f t="shared" si="5"/>
        <v/>
      </c>
      <c r="N147" s="188"/>
      <c r="O147" s="188"/>
      <c r="P147" s="171" t="str">
        <f t="shared" si="6"/>
        <v/>
      </c>
    </row>
    <row r="148">
      <c r="B148" s="185" t="str">
        <f>Calculations!E136</f>
        <v/>
      </c>
      <c r="C148" s="186" t="str">
        <f>Calculations!L136</f>
        <v/>
      </c>
      <c r="D148" s="187" t="str">
        <f t="shared" si="3"/>
        <v/>
      </c>
      <c r="E148" s="189" t="str">
        <f t="shared" ref="E148:F148" si="139">IF(C148="","",IFERROR(C148/C147-1,""))</f>
        <v/>
      </c>
      <c r="F148" s="189" t="str">
        <f t="shared" si="139"/>
        <v/>
      </c>
      <c r="G148" s="189">
        <f t="shared" si="8"/>
        <v>0</v>
      </c>
      <c r="H148" s="182"/>
      <c r="I148" s="185"/>
      <c r="K148" s="171" t="str">
        <f t="shared" si="5"/>
        <v/>
      </c>
      <c r="N148" s="188"/>
      <c r="O148" s="188"/>
      <c r="P148" s="171" t="str">
        <f t="shared" si="6"/>
        <v/>
      </c>
    </row>
    <row r="149">
      <c r="B149" s="185" t="str">
        <f>Calculations!E137</f>
        <v/>
      </c>
      <c r="C149" s="186" t="str">
        <f>Calculations!L137</f>
        <v/>
      </c>
      <c r="D149" s="187" t="str">
        <f t="shared" si="3"/>
        <v/>
      </c>
      <c r="E149" s="189" t="str">
        <f t="shared" ref="E149:F149" si="140">IF(C149="","",IFERROR(C149/C148-1,""))</f>
        <v/>
      </c>
      <c r="F149" s="189" t="str">
        <f t="shared" si="140"/>
        <v/>
      </c>
      <c r="G149" s="189">
        <f t="shared" si="8"/>
        <v>0</v>
      </c>
      <c r="H149" s="182"/>
      <c r="I149" s="185"/>
      <c r="K149" s="171" t="str">
        <f t="shared" si="5"/>
        <v/>
      </c>
      <c r="N149" s="188"/>
      <c r="O149" s="188"/>
      <c r="P149" s="171" t="str">
        <f t="shared" si="6"/>
        <v/>
      </c>
    </row>
    <row r="150">
      <c r="B150" s="185" t="str">
        <f>Calculations!E138</f>
        <v/>
      </c>
      <c r="C150" s="186" t="str">
        <f>Calculations!L138</f>
        <v/>
      </c>
      <c r="D150" s="187" t="str">
        <f t="shared" si="3"/>
        <v/>
      </c>
      <c r="E150" s="189" t="str">
        <f t="shared" ref="E150:F150" si="141">IF(C150="","",IFERROR(C150/C149-1,""))</f>
        <v/>
      </c>
      <c r="F150" s="189" t="str">
        <f t="shared" si="141"/>
        <v/>
      </c>
      <c r="G150" s="189">
        <f t="shared" si="8"/>
        <v>0</v>
      </c>
      <c r="H150" s="182"/>
      <c r="I150" s="185"/>
      <c r="K150" s="171" t="str">
        <f t="shared" si="5"/>
        <v/>
      </c>
      <c r="N150" s="188"/>
      <c r="O150" s="188"/>
      <c r="P150" s="171" t="str">
        <f t="shared" si="6"/>
        <v/>
      </c>
    </row>
    <row r="151">
      <c r="B151" s="185" t="str">
        <f>Calculations!E139</f>
        <v/>
      </c>
      <c r="C151" s="186" t="str">
        <f>Calculations!L139</f>
        <v/>
      </c>
      <c r="D151" s="187" t="str">
        <f t="shared" si="3"/>
        <v/>
      </c>
      <c r="E151" s="189" t="str">
        <f t="shared" ref="E151:F151" si="142">IF(C151="","",IFERROR(C151/C150-1,""))</f>
        <v/>
      </c>
      <c r="F151" s="189" t="str">
        <f t="shared" si="142"/>
        <v/>
      </c>
      <c r="G151" s="189">
        <f t="shared" si="8"/>
        <v>0</v>
      </c>
      <c r="H151" s="182"/>
      <c r="I151" s="185"/>
      <c r="K151" s="171" t="str">
        <f t="shared" si="5"/>
        <v/>
      </c>
      <c r="N151" s="188"/>
      <c r="O151" s="188"/>
      <c r="P151" s="171" t="str">
        <f t="shared" si="6"/>
        <v/>
      </c>
    </row>
    <row r="152">
      <c r="B152" s="185" t="str">
        <f>Calculations!E140</f>
        <v/>
      </c>
      <c r="C152" s="186" t="str">
        <f>Calculations!L140</f>
        <v/>
      </c>
      <c r="D152" s="187" t="str">
        <f t="shared" si="3"/>
        <v/>
      </c>
      <c r="E152" s="189" t="str">
        <f t="shared" ref="E152:F152" si="143">IF(C152="","",IFERROR(C152/C151-1,""))</f>
        <v/>
      </c>
      <c r="F152" s="189" t="str">
        <f t="shared" si="143"/>
        <v/>
      </c>
      <c r="G152" s="189">
        <f t="shared" si="8"/>
        <v>0</v>
      </c>
      <c r="H152" s="182"/>
      <c r="I152" s="185"/>
      <c r="K152" s="171" t="str">
        <f t="shared" si="5"/>
        <v/>
      </c>
      <c r="N152" s="188"/>
      <c r="O152" s="188"/>
      <c r="P152" s="171" t="str">
        <f t="shared" si="6"/>
        <v/>
      </c>
    </row>
    <row r="153">
      <c r="B153" s="185" t="str">
        <f>Calculations!E141</f>
        <v/>
      </c>
      <c r="C153" s="186" t="str">
        <f>Calculations!L141</f>
        <v/>
      </c>
      <c r="D153" s="187" t="str">
        <f t="shared" si="3"/>
        <v/>
      </c>
      <c r="E153" s="189" t="str">
        <f t="shared" ref="E153:F153" si="144">IF(C153="","",IFERROR(C153/C152-1,""))</f>
        <v/>
      </c>
      <c r="F153" s="189" t="str">
        <f t="shared" si="144"/>
        <v/>
      </c>
      <c r="G153" s="189">
        <f t="shared" si="8"/>
        <v>0</v>
      </c>
      <c r="H153" s="182"/>
      <c r="I153" s="185"/>
      <c r="K153" s="171" t="str">
        <f t="shared" si="5"/>
        <v/>
      </c>
      <c r="N153" s="188"/>
      <c r="O153" s="188"/>
      <c r="P153" s="171" t="str">
        <f t="shared" si="6"/>
        <v/>
      </c>
    </row>
    <row r="154">
      <c r="B154" s="185" t="str">
        <f>Calculations!E142</f>
        <v/>
      </c>
      <c r="C154" s="186" t="str">
        <f>Calculations!L142</f>
        <v/>
      </c>
      <c r="D154" s="187" t="str">
        <f t="shared" si="3"/>
        <v/>
      </c>
      <c r="E154" s="189" t="str">
        <f t="shared" ref="E154:F154" si="145">IF(C154="","",IFERROR(C154/C153-1,""))</f>
        <v/>
      </c>
      <c r="F154" s="189" t="str">
        <f t="shared" si="145"/>
        <v/>
      </c>
      <c r="G154" s="189">
        <f t="shared" si="8"/>
        <v>0</v>
      </c>
      <c r="H154" s="182"/>
      <c r="I154" s="185"/>
      <c r="K154" s="171" t="str">
        <f t="shared" si="5"/>
        <v/>
      </c>
      <c r="N154" s="188"/>
      <c r="O154" s="188"/>
      <c r="P154" s="171" t="str">
        <f t="shared" si="6"/>
        <v/>
      </c>
    </row>
    <row r="155">
      <c r="B155" s="185" t="str">
        <f>Calculations!E143</f>
        <v/>
      </c>
      <c r="C155" s="186" t="str">
        <f>Calculations!L143</f>
        <v/>
      </c>
      <c r="D155" s="187" t="str">
        <f t="shared" si="3"/>
        <v/>
      </c>
      <c r="E155" s="189" t="str">
        <f t="shared" ref="E155:F155" si="146">IF(C155="","",IFERROR(C155/C154-1,""))</f>
        <v/>
      </c>
      <c r="F155" s="189" t="str">
        <f t="shared" si="146"/>
        <v/>
      </c>
      <c r="G155" s="189">
        <f t="shared" si="8"/>
        <v>0</v>
      </c>
      <c r="H155" s="182"/>
      <c r="I155" s="185"/>
      <c r="K155" s="171" t="str">
        <f t="shared" si="5"/>
        <v/>
      </c>
      <c r="N155" s="188"/>
      <c r="O155" s="188"/>
      <c r="P155" s="171" t="str">
        <f t="shared" si="6"/>
        <v/>
      </c>
    </row>
    <row r="156">
      <c r="B156" s="185" t="str">
        <f>Calculations!E144</f>
        <v/>
      </c>
      <c r="C156" s="186" t="str">
        <f>Calculations!L144</f>
        <v/>
      </c>
      <c r="D156" s="187" t="str">
        <f t="shared" si="3"/>
        <v/>
      </c>
      <c r="E156" s="189" t="str">
        <f t="shared" ref="E156:F156" si="147">IF(C156="","",IFERROR(C156/C155-1,""))</f>
        <v/>
      </c>
      <c r="F156" s="189" t="str">
        <f t="shared" si="147"/>
        <v/>
      </c>
      <c r="G156" s="189">
        <f t="shared" si="8"/>
        <v>0</v>
      </c>
      <c r="H156" s="182"/>
      <c r="I156" s="185"/>
      <c r="K156" s="171" t="str">
        <f t="shared" si="5"/>
        <v/>
      </c>
      <c r="N156" s="188"/>
      <c r="O156" s="188"/>
      <c r="P156" s="171" t="str">
        <f t="shared" si="6"/>
        <v/>
      </c>
    </row>
    <row r="157">
      <c r="B157" s="185" t="str">
        <f>Calculations!E145</f>
        <v/>
      </c>
      <c r="C157" s="186" t="str">
        <f>Calculations!L145</f>
        <v/>
      </c>
      <c r="D157" s="187" t="str">
        <f t="shared" si="3"/>
        <v/>
      </c>
      <c r="E157" s="189" t="str">
        <f t="shared" ref="E157:F157" si="148">IF(C157="","",IFERROR(C157/C156-1,""))</f>
        <v/>
      </c>
      <c r="F157" s="189" t="str">
        <f t="shared" si="148"/>
        <v/>
      </c>
      <c r="G157" s="189">
        <f t="shared" si="8"/>
        <v>0</v>
      </c>
      <c r="H157" s="182"/>
      <c r="I157" s="185"/>
      <c r="K157" s="171" t="str">
        <f t="shared" si="5"/>
        <v/>
      </c>
      <c r="N157" s="188"/>
      <c r="O157" s="188"/>
      <c r="P157" s="171" t="str">
        <f t="shared" si="6"/>
        <v/>
      </c>
    </row>
    <row r="158">
      <c r="B158" s="185" t="str">
        <f>Calculations!E146</f>
        <v/>
      </c>
      <c r="C158" s="186" t="str">
        <f>Calculations!L146</f>
        <v/>
      </c>
      <c r="D158" s="187" t="str">
        <f t="shared" si="3"/>
        <v/>
      </c>
      <c r="E158" s="189" t="str">
        <f t="shared" ref="E158:F158" si="149">IF(C158="","",IFERROR(C158/C157-1,""))</f>
        <v/>
      </c>
      <c r="F158" s="189" t="str">
        <f t="shared" si="149"/>
        <v/>
      </c>
      <c r="G158" s="189">
        <f t="shared" si="8"/>
        <v>0</v>
      </c>
      <c r="H158" s="182"/>
      <c r="I158" s="185"/>
      <c r="K158" s="171" t="str">
        <f t="shared" si="5"/>
        <v/>
      </c>
      <c r="N158" s="188"/>
      <c r="O158" s="188"/>
      <c r="P158" s="171" t="str">
        <f t="shared" si="6"/>
        <v/>
      </c>
    </row>
    <row r="159">
      <c r="B159" s="185" t="str">
        <f>Calculations!E147</f>
        <v/>
      </c>
      <c r="C159" s="186" t="str">
        <f>Calculations!L147</f>
        <v/>
      </c>
      <c r="D159" s="187" t="str">
        <f t="shared" si="3"/>
        <v/>
      </c>
      <c r="E159" s="189" t="str">
        <f t="shared" ref="E159:F159" si="150">IF(C159="","",IFERROR(C159/C158-1,""))</f>
        <v/>
      </c>
      <c r="F159" s="189" t="str">
        <f t="shared" si="150"/>
        <v/>
      </c>
      <c r="G159" s="189">
        <f t="shared" si="8"/>
        <v>0</v>
      </c>
      <c r="H159" s="182"/>
      <c r="I159" s="185"/>
      <c r="K159" s="171" t="str">
        <f t="shared" si="5"/>
        <v/>
      </c>
      <c r="N159" s="188"/>
      <c r="O159" s="188"/>
      <c r="P159" s="171" t="str">
        <f t="shared" si="6"/>
        <v/>
      </c>
    </row>
    <row r="160">
      <c r="B160" s="185" t="str">
        <f>Calculations!E148</f>
        <v/>
      </c>
      <c r="C160" s="186" t="str">
        <f>Calculations!L148</f>
        <v/>
      </c>
      <c r="D160" s="187" t="str">
        <f t="shared" si="3"/>
        <v/>
      </c>
      <c r="E160" s="189" t="str">
        <f t="shared" ref="E160:F160" si="151">IF(C160="","",IFERROR(C160/C159-1,""))</f>
        <v/>
      </c>
      <c r="F160" s="189" t="str">
        <f t="shared" si="151"/>
        <v/>
      </c>
      <c r="G160" s="189">
        <f t="shared" si="8"/>
        <v>0</v>
      </c>
      <c r="H160" s="182"/>
      <c r="I160" s="185"/>
      <c r="K160" s="171" t="str">
        <f t="shared" si="5"/>
        <v/>
      </c>
      <c r="N160" s="188"/>
      <c r="O160" s="188"/>
      <c r="P160" s="171" t="str">
        <f t="shared" si="6"/>
        <v/>
      </c>
    </row>
    <row r="161">
      <c r="B161" s="185" t="str">
        <f>Calculations!E149</f>
        <v/>
      </c>
      <c r="C161" s="186" t="str">
        <f>Calculations!L149</f>
        <v/>
      </c>
      <c r="D161" s="187" t="str">
        <f t="shared" si="3"/>
        <v/>
      </c>
      <c r="E161" s="189" t="str">
        <f t="shared" ref="E161:F161" si="152">IF(C161="","",IFERROR(C161/C160-1,""))</f>
        <v/>
      </c>
      <c r="F161" s="189" t="str">
        <f t="shared" si="152"/>
        <v/>
      </c>
      <c r="G161" s="189">
        <f t="shared" si="8"/>
        <v>0</v>
      </c>
      <c r="H161" s="182"/>
      <c r="I161" s="185"/>
      <c r="K161" s="171" t="str">
        <f t="shared" si="5"/>
        <v/>
      </c>
      <c r="N161" s="188"/>
      <c r="O161" s="188"/>
      <c r="P161" s="171" t="str">
        <f t="shared" si="6"/>
        <v/>
      </c>
    </row>
    <row r="162">
      <c r="B162" s="185" t="str">
        <f>Calculations!E150</f>
        <v/>
      </c>
      <c r="C162" s="186" t="str">
        <f>Calculations!L150</f>
        <v/>
      </c>
      <c r="D162" s="187" t="str">
        <f t="shared" si="3"/>
        <v/>
      </c>
      <c r="E162" s="189" t="str">
        <f t="shared" ref="E162:F162" si="153">IF(C162="","",IFERROR(C162/C161-1,""))</f>
        <v/>
      </c>
      <c r="F162" s="189" t="str">
        <f t="shared" si="153"/>
        <v/>
      </c>
      <c r="G162" s="189">
        <f t="shared" si="8"/>
        <v>0</v>
      </c>
      <c r="H162" s="182"/>
      <c r="I162" s="185"/>
      <c r="K162" s="171" t="str">
        <f t="shared" si="5"/>
        <v/>
      </c>
      <c r="N162" s="188"/>
      <c r="O162" s="188"/>
      <c r="P162" s="171" t="str">
        <f t="shared" si="6"/>
        <v/>
      </c>
    </row>
    <row r="163">
      <c r="B163" s="185" t="str">
        <f>Calculations!E151</f>
        <v/>
      </c>
      <c r="C163" s="186" t="str">
        <f>Calculations!L151</f>
        <v/>
      </c>
      <c r="D163" s="187" t="str">
        <f t="shared" si="3"/>
        <v/>
      </c>
      <c r="E163" s="189" t="str">
        <f t="shared" ref="E163:F163" si="154">IF(C163="","",IFERROR(C163/C162-1,""))</f>
        <v/>
      </c>
      <c r="F163" s="189" t="str">
        <f t="shared" si="154"/>
        <v/>
      </c>
      <c r="G163" s="189">
        <f t="shared" si="8"/>
        <v>0</v>
      </c>
      <c r="H163" s="182"/>
      <c r="I163" s="185"/>
      <c r="K163" s="171" t="str">
        <f t="shared" si="5"/>
        <v/>
      </c>
      <c r="N163" s="188"/>
      <c r="O163" s="188"/>
      <c r="P163" s="171" t="str">
        <f t="shared" si="6"/>
        <v/>
      </c>
    </row>
    <row r="164">
      <c r="B164" s="185" t="str">
        <f>Calculations!E152</f>
        <v/>
      </c>
      <c r="C164" s="186" t="str">
        <f>Calculations!L152</f>
        <v/>
      </c>
      <c r="D164" s="187" t="str">
        <f t="shared" si="3"/>
        <v/>
      </c>
      <c r="E164" s="189" t="str">
        <f t="shared" ref="E164:F164" si="155">IF(C164="","",IFERROR(C164/C163-1,""))</f>
        <v/>
      </c>
      <c r="F164" s="189" t="str">
        <f t="shared" si="155"/>
        <v/>
      </c>
      <c r="G164" s="189">
        <f t="shared" si="8"/>
        <v>0</v>
      </c>
      <c r="H164" s="182"/>
      <c r="I164" s="185"/>
      <c r="K164" s="171" t="str">
        <f t="shared" si="5"/>
        <v/>
      </c>
      <c r="N164" s="188"/>
      <c r="O164" s="188"/>
      <c r="P164" s="171" t="str">
        <f t="shared" si="6"/>
        <v/>
      </c>
    </row>
    <row r="165">
      <c r="B165" s="185" t="str">
        <f>Calculations!E153</f>
        <v/>
      </c>
      <c r="C165" s="186" t="str">
        <f>Calculations!L153</f>
        <v/>
      </c>
      <c r="D165" s="187" t="str">
        <f t="shared" si="3"/>
        <v/>
      </c>
      <c r="E165" s="189" t="str">
        <f t="shared" ref="E165:F165" si="156">IF(C165="","",IFERROR(C165/C164-1,""))</f>
        <v/>
      </c>
      <c r="F165" s="189" t="str">
        <f t="shared" si="156"/>
        <v/>
      </c>
      <c r="G165" s="189">
        <f t="shared" si="8"/>
        <v>0</v>
      </c>
      <c r="H165" s="182"/>
      <c r="I165" s="185"/>
      <c r="K165" s="171" t="str">
        <f t="shared" si="5"/>
        <v/>
      </c>
      <c r="N165" s="188"/>
      <c r="O165" s="188"/>
      <c r="P165" s="171" t="str">
        <f t="shared" si="6"/>
        <v/>
      </c>
    </row>
    <row r="166">
      <c r="B166" s="185" t="str">
        <f>Calculations!E154</f>
        <v/>
      </c>
      <c r="C166" s="186" t="str">
        <f>Calculations!L154</f>
        <v/>
      </c>
      <c r="D166" s="187" t="str">
        <f t="shared" si="3"/>
        <v/>
      </c>
      <c r="E166" s="189" t="str">
        <f t="shared" ref="E166:F166" si="157">IF(C166="","",IFERROR(C166/C165-1,""))</f>
        <v/>
      </c>
      <c r="F166" s="189" t="str">
        <f t="shared" si="157"/>
        <v/>
      </c>
      <c r="G166" s="189">
        <f t="shared" si="8"/>
        <v>0</v>
      </c>
      <c r="H166" s="182"/>
      <c r="I166" s="185"/>
      <c r="K166" s="171" t="str">
        <f t="shared" si="5"/>
        <v/>
      </c>
      <c r="N166" s="188"/>
      <c r="O166" s="188"/>
      <c r="P166" s="171" t="str">
        <f t="shared" si="6"/>
        <v/>
      </c>
    </row>
    <row r="167">
      <c r="B167" s="185" t="str">
        <f>Calculations!E155</f>
        <v/>
      </c>
      <c r="C167" s="186" t="str">
        <f>Calculations!L155</f>
        <v/>
      </c>
      <c r="D167" s="187" t="str">
        <f t="shared" si="3"/>
        <v/>
      </c>
      <c r="E167" s="189" t="str">
        <f t="shared" ref="E167:F167" si="158">IF(C167="","",IFERROR(C167/C166-1,""))</f>
        <v/>
      </c>
      <c r="F167" s="189" t="str">
        <f t="shared" si="158"/>
        <v/>
      </c>
      <c r="G167" s="189">
        <f t="shared" si="8"/>
        <v>0</v>
      </c>
      <c r="H167" s="182"/>
      <c r="I167" s="185"/>
      <c r="K167" s="171" t="str">
        <f t="shared" si="5"/>
        <v/>
      </c>
      <c r="N167" s="188"/>
      <c r="O167" s="188"/>
      <c r="P167" s="171" t="str">
        <f t="shared" si="6"/>
        <v/>
      </c>
    </row>
    <row r="168">
      <c r="B168" s="185" t="str">
        <f>Calculations!E156</f>
        <v/>
      </c>
      <c r="C168" s="186" t="str">
        <f>Calculations!L156</f>
        <v/>
      </c>
      <c r="D168" s="187" t="str">
        <f t="shared" si="3"/>
        <v/>
      </c>
      <c r="E168" s="189" t="str">
        <f t="shared" ref="E168:F168" si="159">IF(C168="","",IFERROR(C168/C167-1,""))</f>
        <v/>
      </c>
      <c r="F168" s="189" t="str">
        <f t="shared" si="159"/>
        <v/>
      </c>
      <c r="G168" s="189">
        <f t="shared" si="8"/>
        <v>0</v>
      </c>
      <c r="H168" s="182"/>
      <c r="I168" s="185"/>
      <c r="K168" s="171" t="str">
        <f t="shared" si="5"/>
        <v/>
      </c>
      <c r="N168" s="188"/>
      <c r="O168" s="188"/>
      <c r="P168" s="171" t="str">
        <f t="shared" si="6"/>
        <v/>
      </c>
    </row>
    <row r="169">
      <c r="B169" s="185" t="str">
        <f>Calculations!E157</f>
        <v/>
      </c>
      <c r="C169" s="186" t="str">
        <f>Calculations!L157</f>
        <v/>
      </c>
      <c r="D169" s="187" t="str">
        <f t="shared" si="3"/>
        <v/>
      </c>
      <c r="E169" s="189" t="str">
        <f t="shared" ref="E169:F169" si="160">IF(C169="","",IFERROR(C169/C168-1,""))</f>
        <v/>
      </c>
      <c r="F169" s="189" t="str">
        <f t="shared" si="160"/>
        <v/>
      </c>
      <c r="G169" s="189">
        <f t="shared" si="8"/>
        <v>0</v>
      </c>
      <c r="H169" s="182"/>
      <c r="I169" s="185"/>
      <c r="K169" s="171" t="str">
        <f t="shared" si="5"/>
        <v/>
      </c>
      <c r="N169" s="188"/>
      <c r="O169" s="188"/>
      <c r="P169" s="171" t="str">
        <f t="shared" si="6"/>
        <v/>
      </c>
    </row>
    <row r="170">
      <c r="B170" s="185" t="str">
        <f>Calculations!E158</f>
        <v/>
      </c>
      <c r="C170" s="186" t="str">
        <f>Calculations!L158</f>
        <v/>
      </c>
      <c r="D170" s="187" t="str">
        <f t="shared" si="3"/>
        <v/>
      </c>
      <c r="E170" s="189" t="str">
        <f t="shared" ref="E170:F170" si="161">IF(C170="","",IFERROR(C170/C169-1,""))</f>
        <v/>
      </c>
      <c r="F170" s="189" t="str">
        <f t="shared" si="161"/>
        <v/>
      </c>
      <c r="G170" s="189">
        <f t="shared" si="8"/>
        <v>0</v>
      </c>
      <c r="H170" s="182"/>
      <c r="I170" s="185"/>
      <c r="K170" s="171" t="str">
        <f t="shared" si="5"/>
        <v/>
      </c>
      <c r="N170" s="188"/>
      <c r="O170" s="188"/>
      <c r="P170" s="171" t="str">
        <f t="shared" si="6"/>
        <v/>
      </c>
    </row>
    <row r="171">
      <c r="B171" s="185" t="str">
        <f>Calculations!E159</f>
        <v/>
      </c>
      <c r="C171" s="186" t="str">
        <f>Calculations!L159</f>
        <v/>
      </c>
      <c r="D171" s="187" t="str">
        <f t="shared" si="3"/>
        <v/>
      </c>
      <c r="E171" s="189" t="str">
        <f t="shared" ref="E171:F171" si="162">IF(C171="","",IFERROR(C171/C170-1,""))</f>
        <v/>
      </c>
      <c r="F171" s="189" t="str">
        <f t="shared" si="162"/>
        <v/>
      </c>
      <c r="G171" s="189">
        <f t="shared" si="8"/>
        <v>0</v>
      </c>
      <c r="H171" s="182"/>
      <c r="I171" s="185"/>
      <c r="K171" s="171" t="str">
        <f t="shared" si="5"/>
        <v/>
      </c>
      <c r="N171" s="188"/>
      <c r="O171" s="188"/>
      <c r="P171" s="171" t="str">
        <f t="shared" si="6"/>
        <v/>
      </c>
    </row>
    <row r="172">
      <c r="B172" s="185" t="str">
        <f>Calculations!E160</f>
        <v/>
      </c>
      <c r="C172" s="186" t="str">
        <f>Calculations!L160</f>
        <v/>
      </c>
      <c r="D172" s="187" t="str">
        <f t="shared" si="3"/>
        <v/>
      </c>
      <c r="E172" s="189" t="str">
        <f t="shared" ref="E172:F172" si="163">IF(C172="","",IFERROR(C172/C171-1,""))</f>
        <v/>
      </c>
      <c r="F172" s="189" t="str">
        <f t="shared" si="163"/>
        <v/>
      </c>
      <c r="G172" s="189">
        <f t="shared" si="8"/>
        <v>0</v>
      </c>
      <c r="H172" s="182"/>
      <c r="I172" s="185"/>
      <c r="K172" s="171" t="str">
        <f t="shared" si="5"/>
        <v/>
      </c>
      <c r="N172" s="188"/>
      <c r="O172" s="188"/>
      <c r="P172" s="171" t="str">
        <f t="shared" si="6"/>
        <v/>
      </c>
    </row>
    <row r="173">
      <c r="B173" s="185" t="str">
        <f>Calculations!E161</f>
        <v/>
      </c>
      <c r="C173" s="186" t="str">
        <f>Calculations!L161</f>
        <v/>
      </c>
      <c r="D173" s="187" t="str">
        <f t="shared" si="3"/>
        <v/>
      </c>
      <c r="E173" s="189" t="str">
        <f t="shared" ref="E173:F173" si="164">IF(C173="","",IFERROR(C173/C172-1,""))</f>
        <v/>
      </c>
      <c r="F173" s="189" t="str">
        <f t="shared" si="164"/>
        <v/>
      </c>
      <c r="G173" s="189">
        <f t="shared" si="8"/>
        <v>0</v>
      </c>
      <c r="H173" s="182"/>
      <c r="I173" s="185"/>
      <c r="K173" s="171" t="str">
        <f t="shared" si="5"/>
        <v/>
      </c>
      <c r="N173" s="188"/>
      <c r="O173" s="188"/>
      <c r="P173" s="171" t="str">
        <f t="shared" si="6"/>
        <v/>
      </c>
    </row>
    <row r="174">
      <c r="B174" s="185" t="str">
        <f>Calculations!E162</f>
        <v/>
      </c>
      <c r="C174" s="186" t="str">
        <f>Calculations!L162</f>
        <v/>
      </c>
      <c r="D174" s="187" t="str">
        <f t="shared" si="3"/>
        <v/>
      </c>
      <c r="E174" s="189" t="str">
        <f t="shared" ref="E174:F174" si="165">IF(C174="","",IFERROR(C174/C173-1,""))</f>
        <v/>
      </c>
      <c r="F174" s="189" t="str">
        <f t="shared" si="165"/>
        <v/>
      </c>
      <c r="G174" s="189">
        <f t="shared" si="8"/>
        <v>0</v>
      </c>
      <c r="H174" s="182"/>
      <c r="I174" s="185"/>
      <c r="K174" s="171" t="str">
        <f t="shared" si="5"/>
        <v/>
      </c>
      <c r="N174" s="188"/>
      <c r="O174" s="188"/>
      <c r="P174" s="171" t="str">
        <f t="shared" si="6"/>
        <v/>
      </c>
    </row>
    <row r="175">
      <c r="B175" s="185" t="str">
        <f>Calculations!E163</f>
        <v/>
      </c>
      <c r="C175" s="186" t="str">
        <f>Calculations!L163</f>
        <v/>
      </c>
      <c r="D175" s="187" t="str">
        <f t="shared" si="3"/>
        <v/>
      </c>
      <c r="E175" s="189" t="str">
        <f t="shared" ref="E175:F175" si="166">IF(C175="","",IFERROR(C175/C174-1,""))</f>
        <v/>
      </c>
      <c r="F175" s="189" t="str">
        <f t="shared" si="166"/>
        <v/>
      </c>
      <c r="G175" s="189">
        <f t="shared" si="8"/>
        <v>0</v>
      </c>
      <c r="H175" s="182"/>
      <c r="I175" s="185"/>
      <c r="K175" s="171" t="str">
        <f t="shared" si="5"/>
        <v/>
      </c>
      <c r="N175" s="188"/>
      <c r="O175" s="188"/>
      <c r="P175" s="171" t="str">
        <f t="shared" si="6"/>
        <v/>
      </c>
    </row>
    <row r="176">
      <c r="B176" s="185" t="str">
        <f>Calculations!E164</f>
        <v/>
      </c>
      <c r="C176" s="186" t="str">
        <f>Calculations!L164</f>
        <v/>
      </c>
      <c r="D176" s="187" t="str">
        <f t="shared" si="3"/>
        <v/>
      </c>
      <c r="E176" s="189" t="str">
        <f t="shared" ref="E176:F176" si="167">IF(C176="","",IFERROR(C176/C175-1,""))</f>
        <v/>
      </c>
      <c r="F176" s="189" t="str">
        <f t="shared" si="167"/>
        <v/>
      </c>
      <c r="G176" s="189">
        <f t="shared" si="8"/>
        <v>0</v>
      </c>
      <c r="H176" s="182"/>
      <c r="I176" s="185"/>
      <c r="K176" s="171" t="str">
        <f t="shared" si="5"/>
        <v/>
      </c>
      <c r="N176" s="188"/>
      <c r="O176" s="188"/>
      <c r="P176" s="171" t="str">
        <f t="shared" si="6"/>
        <v/>
      </c>
    </row>
    <row r="177">
      <c r="B177" s="185" t="str">
        <f>Calculations!E165</f>
        <v/>
      </c>
      <c r="C177" s="186" t="str">
        <f>Calculations!L165</f>
        <v/>
      </c>
      <c r="D177" s="187" t="str">
        <f t="shared" si="3"/>
        <v/>
      </c>
      <c r="E177" s="189" t="str">
        <f t="shared" ref="E177:F177" si="168">IF(C177="","",IFERROR(C177/C176-1,""))</f>
        <v/>
      </c>
      <c r="F177" s="189" t="str">
        <f t="shared" si="168"/>
        <v/>
      </c>
      <c r="G177" s="189">
        <f t="shared" si="8"/>
        <v>0</v>
      </c>
      <c r="H177" s="182"/>
      <c r="I177" s="185"/>
      <c r="K177" s="171" t="str">
        <f t="shared" si="5"/>
        <v/>
      </c>
      <c r="N177" s="188"/>
      <c r="O177" s="188"/>
      <c r="P177" s="171" t="str">
        <f t="shared" si="6"/>
        <v/>
      </c>
    </row>
    <row r="178">
      <c r="B178" s="185" t="str">
        <f>Calculations!E166</f>
        <v/>
      </c>
      <c r="C178" s="186" t="str">
        <f>Calculations!L166</f>
        <v/>
      </c>
      <c r="D178" s="187" t="str">
        <f t="shared" si="3"/>
        <v/>
      </c>
      <c r="E178" s="189" t="str">
        <f t="shared" ref="E178:F178" si="169">IF(C178="","",IFERROR(C178/C177-1,""))</f>
        <v/>
      </c>
      <c r="F178" s="189" t="str">
        <f t="shared" si="169"/>
        <v/>
      </c>
      <c r="G178" s="189">
        <f t="shared" si="8"/>
        <v>0</v>
      </c>
      <c r="H178" s="182"/>
      <c r="I178" s="185"/>
      <c r="K178" s="171" t="str">
        <f t="shared" si="5"/>
        <v/>
      </c>
      <c r="N178" s="188"/>
      <c r="O178" s="188"/>
      <c r="P178" s="171" t="str">
        <f t="shared" si="6"/>
        <v/>
      </c>
    </row>
    <row r="179">
      <c r="B179" s="185" t="str">
        <f>Calculations!E167</f>
        <v/>
      </c>
      <c r="C179" s="186" t="str">
        <f>Calculations!L167</f>
        <v/>
      </c>
      <c r="D179" s="187" t="str">
        <f t="shared" si="3"/>
        <v/>
      </c>
      <c r="E179" s="189" t="str">
        <f t="shared" ref="E179:F179" si="170">IF(C179="","",IFERROR(C179/C178-1,""))</f>
        <v/>
      </c>
      <c r="F179" s="189" t="str">
        <f t="shared" si="170"/>
        <v/>
      </c>
      <c r="G179" s="189">
        <f t="shared" si="8"/>
        <v>0</v>
      </c>
      <c r="H179" s="182"/>
      <c r="I179" s="185"/>
      <c r="K179" s="171" t="str">
        <f t="shared" si="5"/>
        <v/>
      </c>
      <c r="N179" s="188"/>
      <c r="O179" s="188"/>
      <c r="P179" s="171" t="str">
        <f t="shared" si="6"/>
        <v/>
      </c>
    </row>
    <row r="180">
      <c r="B180" s="185" t="str">
        <f>Calculations!E168</f>
        <v/>
      </c>
      <c r="C180" s="186" t="str">
        <f>Calculations!L168</f>
        <v/>
      </c>
      <c r="D180" s="187" t="str">
        <f t="shared" si="3"/>
        <v/>
      </c>
      <c r="E180" s="189" t="str">
        <f t="shared" ref="E180:F180" si="171">IF(C180="","",IFERROR(C180/C179-1,""))</f>
        <v/>
      </c>
      <c r="F180" s="189" t="str">
        <f t="shared" si="171"/>
        <v/>
      </c>
      <c r="G180" s="189">
        <f t="shared" si="8"/>
        <v>0</v>
      </c>
      <c r="H180" s="182"/>
      <c r="I180" s="185"/>
      <c r="K180" s="171" t="str">
        <f t="shared" si="5"/>
        <v/>
      </c>
      <c r="N180" s="188"/>
      <c r="O180" s="188"/>
      <c r="P180" s="171" t="str">
        <f t="shared" si="6"/>
        <v/>
      </c>
    </row>
    <row r="181">
      <c r="B181" s="185" t="str">
        <f>Calculations!E169</f>
        <v/>
      </c>
      <c r="C181" s="186" t="str">
        <f>Calculations!L169</f>
        <v/>
      </c>
      <c r="D181" s="187" t="str">
        <f t="shared" si="3"/>
        <v/>
      </c>
      <c r="E181" s="189" t="str">
        <f t="shared" ref="E181:F181" si="172">IF(C181="","",IFERROR(C181/C180-1,""))</f>
        <v/>
      </c>
      <c r="F181" s="189" t="str">
        <f t="shared" si="172"/>
        <v/>
      </c>
      <c r="G181" s="189">
        <f t="shared" si="8"/>
        <v>0</v>
      </c>
      <c r="H181" s="182"/>
      <c r="I181" s="185"/>
      <c r="K181" s="171" t="str">
        <f t="shared" si="5"/>
        <v/>
      </c>
      <c r="N181" s="188"/>
      <c r="O181" s="188"/>
      <c r="P181" s="171" t="str">
        <f t="shared" si="6"/>
        <v/>
      </c>
    </row>
    <row r="182">
      <c r="B182" s="185" t="str">
        <f>Calculations!E170</f>
        <v/>
      </c>
      <c r="C182" s="186" t="str">
        <f>Calculations!L170</f>
        <v/>
      </c>
      <c r="D182" s="187" t="str">
        <f t="shared" si="3"/>
        <v/>
      </c>
      <c r="E182" s="189" t="str">
        <f t="shared" ref="E182:F182" si="173">IF(C182="","",IFERROR(C182/C181-1,""))</f>
        <v/>
      </c>
      <c r="F182" s="189" t="str">
        <f t="shared" si="173"/>
        <v/>
      </c>
      <c r="G182" s="189">
        <f t="shared" si="8"/>
        <v>0</v>
      </c>
      <c r="H182" s="182"/>
      <c r="I182" s="185"/>
      <c r="K182" s="171" t="str">
        <f t="shared" si="5"/>
        <v/>
      </c>
      <c r="N182" s="188"/>
      <c r="O182" s="188"/>
      <c r="P182" s="171" t="str">
        <f t="shared" si="6"/>
        <v/>
      </c>
    </row>
    <row r="183">
      <c r="B183" s="185" t="str">
        <f>Calculations!E171</f>
        <v/>
      </c>
      <c r="C183" s="186" t="str">
        <f>Calculations!L171</f>
        <v/>
      </c>
      <c r="D183" s="187" t="str">
        <f t="shared" si="3"/>
        <v/>
      </c>
      <c r="E183" s="189" t="str">
        <f t="shared" ref="E183:F183" si="174">IF(C183="","",IFERROR(C183/C182-1,""))</f>
        <v/>
      </c>
      <c r="F183" s="189" t="str">
        <f t="shared" si="174"/>
        <v/>
      </c>
      <c r="G183" s="189">
        <f t="shared" si="8"/>
        <v>0</v>
      </c>
      <c r="H183" s="182"/>
      <c r="I183" s="185"/>
      <c r="K183" s="171" t="str">
        <f t="shared" si="5"/>
        <v/>
      </c>
      <c r="N183" s="188"/>
      <c r="O183" s="188"/>
      <c r="P183" s="171" t="str">
        <f t="shared" si="6"/>
        <v/>
      </c>
    </row>
    <row r="184">
      <c r="B184" s="185" t="str">
        <f>Calculations!E172</f>
        <v/>
      </c>
      <c r="C184" s="186" t="str">
        <f>Calculations!L172</f>
        <v/>
      </c>
      <c r="D184" s="187" t="str">
        <f t="shared" si="3"/>
        <v/>
      </c>
      <c r="E184" s="189" t="str">
        <f t="shared" ref="E184:F184" si="175">IF(C184="","",IFERROR(C184/C183-1,""))</f>
        <v/>
      </c>
      <c r="F184" s="189" t="str">
        <f t="shared" si="175"/>
        <v/>
      </c>
      <c r="G184" s="189">
        <f t="shared" si="8"/>
        <v>0</v>
      </c>
      <c r="H184" s="182"/>
      <c r="I184" s="185"/>
      <c r="K184" s="171" t="str">
        <f t="shared" si="5"/>
        <v/>
      </c>
      <c r="N184" s="188"/>
      <c r="O184" s="188"/>
      <c r="P184" s="171" t="str">
        <f t="shared" si="6"/>
        <v/>
      </c>
    </row>
    <row r="185">
      <c r="B185" s="185" t="str">
        <f>Calculations!E173</f>
        <v/>
      </c>
      <c r="C185" s="186" t="str">
        <f>Calculations!L173</f>
        <v/>
      </c>
      <c r="D185" s="187" t="str">
        <f t="shared" si="3"/>
        <v/>
      </c>
      <c r="E185" s="189" t="str">
        <f t="shared" ref="E185:F185" si="176">IF(C185="","",IFERROR(C185/C184-1,""))</f>
        <v/>
      </c>
      <c r="F185" s="189" t="str">
        <f t="shared" si="176"/>
        <v/>
      </c>
      <c r="G185" s="189">
        <f t="shared" si="8"/>
        <v>0</v>
      </c>
      <c r="H185" s="182"/>
      <c r="I185" s="185"/>
      <c r="K185" s="171" t="str">
        <f t="shared" si="5"/>
        <v/>
      </c>
      <c r="N185" s="188"/>
      <c r="O185" s="188"/>
      <c r="P185" s="171" t="str">
        <f t="shared" si="6"/>
        <v/>
      </c>
    </row>
    <row r="186">
      <c r="B186" s="185" t="str">
        <f>Calculations!E174</f>
        <v/>
      </c>
      <c r="C186" s="186" t="str">
        <f>Calculations!L174</f>
        <v/>
      </c>
      <c r="D186" s="187" t="str">
        <f t="shared" si="3"/>
        <v/>
      </c>
      <c r="E186" s="189" t="str">
        <f t="shared" ref="E186:F186" si="177">IF(C186="","",IFERROR(C186/C185-1,""))</f>
        <v/>
      </c>
      <c r="F186" s="189" t="str">
        <f t="shared" si="177"/>
        <v/>
      </c>
      <c r="G186" s="189">
        <f t="shared" si="8"/>
        <v>0</v>
      </c>
      <c r="H186" s="182"/>
      <c r="I186" s="185"/>
      <c r="K186" s="171" t="str">
        <f t="shared" si="5"/>
        <v/>
      </c>
      <c r="N186" s="188"/>
      <c r="O186" s="188"/>
      <c r="P186" s="171" t="str">
        <f t="shared" si="6"/>
        <v/>
      </c>
    </row>
    <row r="187">
      <c r="B187" s="185" t="str">
        <f>Calculations!E175</f>
        <v/>
      </c>
      <c r="C187" s="186" t="str">
        <f>Calculations!L175</f>
        <v/>
      </c>
      <c r="D187" s="187" t="str">
        <f t="shared" si="3"/>
        <v/>
      </c>
      <c r="E187" s="189" t="str">
        <f t="shared" ref="E187:F187" si="178">IF(C187="","",IFERROR(C187/C186-1,""))</f>
        <v/>
      </c>
      <c r="F187" s="189" t="str">
        <f t="shared" si="178"/>
        <v/>
      </c>
      <c r="G187" s="189">
        <f t="shared" si="8"/>
        <v>0</v>
      </c>
      <c r="H187" s="182"/>
      <c r="I187" s="185"/>
      <c r="K187" s="171" t="str">
        <f t="shared" si="5"/>
        <v/>
      </c>
      <c r="N187" s="188"/>
      <c r="O187" s="188"/>
      <c r="P187" s="171" t="str">
        <f t="shared" si="6"/>
        <v/>
      </c>
    </row>
    <row r="188">
      <c r="B188" s="185" t="str">
        <f>Calculations!E176</f>
        <v/>
      </c>
      <c r="C188" s="186" t="str">
        <f>Calculations!L176</f>
        <v/>
      </c>
      <c r="D188" s="187" t="str">
        <f t="shared" si="3"/>
        <v/>
      </c>
      <c r="E188" s="189" t="str">
        <f t="shared" ref="E188:F188" si="179">IF(C188="","",IFERROR(C188/C187-1,""))</f>
        <v/>
      </c>
      <c r="F188" s="189" t="str">
        <f t="shared" si="179"/>
        <v/>
      </c>
      <c r="G188" s="189">
        <f t="shared" si="8"/>
        <v>0</v>
      </c>
      <c r="H188" s="182"/>
      <c r="I188" s="185"/>
      <c r="K188" s="171" t="str">
        <f t="shared" si="5"/>
        <v/>
      </c>
      <c r="N188" s="188"/>
      <c r="O188" s="188"/>
      <c r="P188" s="171" t="str">
        <f t="shared" si="6"/>
        <v/>
      </c>
    </row>
    <row r="189">
      <c r="B189" s="185" t="str">
        <f>Calculations!E177</f>
        <v/>
      </c>
      <c r="C189" s="186" t="str">
        <f>Calculations!L177</f>
        <v/>
      </c>
      <c r="D189" s="187" t="str">
        <f t="shared" si="3"/>
        <v/>
      </c>
      <c r="E189" s="189" t="str">
        <f t="shared" ref="E189:F189" si="180">IF(C189="","",IFERROR(C189/C188-1,""))</f>
        <v/>
      </c>
      <c r="F189" s="189" t="str">
        <f t="shared" si="180"/>
        <v/>
      </c>
      <c r="G189" s="189">
        <f t="shared" si="8"/>
        <v>0</v>
      </c>
      <c r="H189" s="182"/>
      <c r="I189" s="185"/>
      <c r="K189" s="171" t="str">
        <f t="shared" si="5"/>
        <v/>
      </c>
      <c r="N189" s="188"/>
      <c r="O189" s="188"/>
      <c r="P189" s="171" t="str">
        <f t="shared" si="6"/>
        <v/>
      </c>
    </row>
    <row r="190">
      <c r="B190" s="185" t="str">
        <f>Calculations!E178</f>
        <v/>
      </c>
      <c r="C190" s="186" t="str">
        <f>Calculations!L178</f>
        <v/>
      </c>
      <c r="D190" s="187" t="str">
        <f t="shared" si="3"/>
        <v/>
      </c>
      <c r="E190" s="189" t="str">
        <f t="shared" ref="E190:F190" si="181">IF(C190="","",IFERROR(C190/C189-1,""))</f>
        <v/>
      </c>
      <c r="F190" s="189" t="str">
        <f t="shared" si="181"/>
        <v/>
      </c>
      <c r="G190" s="189">
        <f t="shared" si="8"/>
        <v>0</v>
      </c>
      <c r="H190" s="182"/>
      <c r="I190" s="185"/>
      <c r="K190" s="171" t="str">
        <f t="shared" si="5"/>
        <v/>
      </c>
      <c r="N190" s="188"/>
      <c r="O190" s="188"/>
      <c r="P190" s="171" t="str">
        <f t="shared" si="6"/>
        <v/>
      </c>
    </row>
    <row r="191">
      <c r="B191" s="185" t="str">
        <f>Calculations!E179</f>
        <v/>
      </c>
      <c r="C191" s="186" t="str">
        <f>Calculations!L179</f>
        <v/>
      </c>
      <c r="D191" s="187" t="str">
        <f t="shared" si="3"/>
        <v/>
      </c>
      <c r="E191" s="189" t="str">
        <f t="shared" ref="E191:F191" si="182">IF(C191="","",IFERROR(C191/C190-1,""))</f>
        <v/>
      </c>
      <c r="F191" s="189" t="str">
        <f t="shared" si="182"/>
        <v/>
      </c>
      <c r="G191" s="189">
        <f t="shared" si="8"/>
        <v>0</v>
      </c>
      <c r="H191" s="182"/>
      <c r="I191" s="185"/>
      <c r="K191" s="171" t="str">
        <f t="shared" si="5"/>
        <v/>
      </c>
      <c r="N191" s="188"/>
      <c r="O191" s="188"/>
      <c r="P191" s="171" t="str">
        <f t="shared" si="6"/>
        <v/>
      </c>
    </row>
    <row r="192">
      <c r="B192" s="185" t="str">
        <f>Calculations!E180</f>
        <v/>
      </c>
      <c r="C192" s="186" t="str">
        <f>Calculations!L180</f>
        <v/>
      </c>
      <c r="D192" s="187" t="str">
        <f t="shared" si="3"/>
        <v/>
      </c>
      <c r="E192" s="189" t="str">
        <f t="shared" ref="E192:F192" si="183">IF(C192="","",IFERROR(C192/C191-1,""))</f>
        <v/>
      </c>
      <c r="F192" s="189" t="str">
        <f t="shared" si="183"/>
        <v/>
      </c>
      <c r="G192" s="189">
        <f t="shared" si="8"/>
        <v>0</v>
      </c>
      <c r="H192" s="182"/>
      <c r="I192" s="185"/>
      <c r="K192" s="171" t="str">
        <f t="shared" si="5"/>
        <v/>
      </c>
      <c r="N192" s="188"/>
      <c r="O192" s="188"/>
      <c r="P192" s="171" t="str">
        <f t="shared" si="6"/>
        <v/>
      </c>
    </row>
    <row r="193">
      <c r="B193" s="185" t="str">
        <f>Calculations!E181</f>
        <v/>
      </c>
      <c r="C193" s="186" t="str">
        <f>Calculations!L181</f>
        <v/>
      </c>
      <c r="D193" s="187" t="str">
        <f t="shared" si="3"/>
        <v/>
      </c>
      <c r="E193" s="189" t="str">
        <f t="shared" ref="E193:F193" si="184">IF(C193="","",IFERROR(C193/C192-1,""))</f>
        <v/>
      </c>
      <c r="F193" s="189" t="str">
        <f t="shared" si="184"/>
        <v/>
      </c>
      <c r="G193" s="189">
        <f t="shared" si="8"/>
        <v>0</v>
      </c>
      <c r="H193" s="182"/>
      <c r="I193" s="185"/>
      <c r="K193" s="171" t="str">
        <f t="shared" si="5"/>
        <v/>
      </c>
      <c r="N193" s="188"/>
      <c r="O193" s="188"/>
      <c r="P193" s="171" t="str">
        <f t="shared" si="6"/>
        <v/>
      </c>
    </row>
    <row r="194">
      <c r="B194" s="185" t="str">
        <f>Calculations!E182</f>
        <v/>
      </c>
      <c r="C194" s="186" t="str">
        <f>Calculations!L182</f>
        <v/>
      </c>
      <c r="D194" s="187" t="str">
        <f t="shared" si="3"/>
        <v/>
      </c>
      <c r="E194" s="189" t="str">
        <f t="shared" ref="E194:F194" si="185">IF(C194="","",IFERROR(C194/C193-1,""))</f>
        <v/>
      </c>
      <c r="F194" s="189" t="str">
        <f t="shared" si="185"/>
        <v/>
      </c>
      <c r="G194" s="189">
        <f t="shared" si="8"/>
        <v>0</v>
      </c>
      <c r="H194" s="182"/>
      <c r="I194" s="185"/>
      <c r="K194" s="171" t="str">
        <f t="shared" si="5"/>
        <v/>
      </c>
      <c r="N194" s="188"/>
      <c r="O194" s="188"/>
      <c r="P194" s="171" t="str">
        <f t="shared" si="6"/>
        <v/>
      </c>
    </row>
    <row r="195">
      <c r="B195" s="185" t="str">
        <f>Calculations!E183</f>
        <v/>
      </c>
      <c r="C195" s="186" t="str">
        <f>Calculations!L183</f>
        <v/>
      </c>
      <c r="D195" s="187" t="str">
        <f t="shared" si="3"/>
        <v/>
      </c>
      <c r="E195" s="189" t="str">
        <f t="shared" ref="E195:F195" si="186">IF(C195="","",IFERROR(C195/C194-1,""))</f>
        <v/>
      </c>
      <c r="F195" s="189" t="str">
        <f t="shared" si="186"/>
        <v/>
      </c>
      <c r="G195" s="189">
        <f t="shared" si="8"/>
        <v>0</v>
      </c>
      <c r="H195" s="182"/>
      <c r="I195" s="185"/>
      <c r="K195" s="171" t="str">
        <f t="shared" si="5"/>
        <v/>
      </c>
      <c r="N195" s="188"/>
      <c r="O195" s="188"/>
      <c r="P195" s="171" t="str">
        <f t="shared" si="6"/>
        <v/>
      </c>
    </row>
    <row r="196">
      <c r="B196" s="185" t="str">
        <f>Calculations!E184</f>
        <v/>
      </c>
      <c r="C196" s="186" t="str">
        <f>Calculations!L184</f>
        <v/>
      </c>
      <c r="D196" s="187" t="str">
        <f t="shared" si="3"/>
        <v/>
      </c>
      <c r="E196" s="189" t="str">
        <f t="shared" ref="E196:F196" si="187">IF(C196="","",IFERROR(C196/C195-1,""))</f>
        <v/>
      </c>
      <c r="F196" s="189" t="str">
        <f t="shared" si="187"/>
        <v/>
      </c>
      <c r="G196" s="189">
        <f t="shared" si="8"/>
        <v>0</v>
      </c>
      <c r="H196" s="182"/>
      <c r="I196" s="185"/>
      <c r="K196" s="171" t="str">
        <f t="shared" si="5"/>
        <v/>
      </c>
      <c r="N196" s="188"/>
      <c r="O196" s="188"/>
      <c r="P196" s="171" t="str">
        <f t="shared" si="6"/>
        <v/>
      </c>
    </row>
    <row r="197">
      <c r="B197" s="185" t="str">
        <f>Calculations!E185</f>
        <v/>
      </c>
      <c r="C197" s="186" t="str">
        <f>Calculations!L185</f>
        <v/>
      </c>
      <c r="D197" s="187" t="str">
        <f t="shared" si="3"/>
        <v/>
      </c>
      <c r="E197" s="189" t="str">
        <f t="shared" ref="E197:F197" si="188">IF(C197="","",IFERROR(C197/C196-1,""))</f>
        <v/>
      </c>
      <c r="F197" s="189" t="str">
        <f t="shared" si="188"/>
        <v/>
      </c>
      <c r="G197" s="189">
        <f t="shared" si="8"/>
        <v>0</v>
      </c>
      <c r="H197" s="182"/>
      <c r="I197" s="185"/>
      <c r="K197" s="171" t="str">
        <f t="shared" si="5"/>
        <v/>
      </c>
      <c r="N197" s="188"/>
      <c r="O197" s="188"/>
      <c r="P197" s="171" t="str">
        <f t="shared" si="6"/>
        <v/>
      </c>
    </row>
    <row r="198">
      <c r="B198" s="185" t="str">
        <f>Calculations!E186</f>
        <v/>
      </c>
      <c r="C198" s="186" t="str">
        <f>Calculations!L186</f>
        <v/>
      </c>
      <c r="D198" s="187" t="str">
        <f t="shared" si="3"/>
        <v/>
      </c>
      <c r="E198" s="189" t="str">
        <f t="shared" ref="E198:F198" si="189">IF(C198="","",IFERROR(C198/C197-1,""))</f>
        <v/>
      </c>
      <c r="F198" s="189" t="str">
        <f t="shared" si="189"/>
        <v/>
      </c>
      <c r="G198" s="189">
        <f t="shared" si="8"/>
        <v>0</v>
      </c>
      <c r="H198" s="182"/>
      <c r="I198" s="185"/>
      <c r="K198" s="171" t="str">
        <f t="shared" si="5"/>
        <v/>
      </c>
      <c r="N198" s="188"/>
      <c r="O198" s="188"/>
      <c r="P198" s="171" t="str">
        <f t="shared" si="6"/>
        <v/>
      </c>
    </row>
    <row r="199">
      <c r="B199" s="185" t="str">
        <f>Calculations!E187</f>
        <v/>
      </c>
      <c r="C199" s="186" t="str">
        <f>Calculations!L187</f>
        <v/>
      </c>
      <c r="D199" s="187" t="str">
        <f t="shared" si="3"/>
        <v/>
      </c>
      <c r="E199" s="189" t="str">
        <f t="shared" ref="E199:F199" si="190">IF(C199="","",IFERROR(C199/C198-1,""))</f>
        <v/>
      </c>
      <c r="F199" s="189" t="str">
        <f t="shared" si="190"/>
        <v/>
      </c>
      <c r="G199" s="189">
        <f t="shared" si="8"/>
        <v>0</v>
      </c>
      <c r="H199" s="182"/>
      <c r="I199" s="185"/>
      <c r="K199" s="171" t="str">
        <f t="shared" si="5"/>
        <v/>
      </c>
      <c r="N199" s="188"/>
      <c r="O199" s="188"/>
      <c r="P199" s="171" t="str">
        <f t="shared" si="6"/>
        <v/>
      </c>
    </row>
    <row r="200">
      <c r="B200" s="185" t="str">
        <f>Calculations!E188</f>
        <v/>
      </c>
      <c r="C200" s="186" t="str">
        <f>Calculations!L188</f>
        <v/>
      </c>
      <c r="D200" s="187" t="str">
        <f t="shared" si="3"/>
        <v/>
      </c>
      <c r="E200" s="189" t="str">
        <f t="shared" ref="E200:F200" si="191">IF(C200="","",IFERROR(C200/C199-1,""))</f>
        <v/>
      </c>
      <c r="F200" s="189" t="str">
        <f t="shared" si="191"/>
        <v/>
      </c>
      <c r="G200" s="189">
        <f t="shared" si="8"/>
        <v>0</v>
      </c>
      <c r="H200" s="182"/>
      <c r="I200" s="185"/>
      <c r="K200" s="171" t="str">
        <f t="shared" si="5"/>
        <v/>
      </c>
      <c r="N200" s="188"/>
      <c r="O200" s="188"/>
      <c r="P200" s="171" t="str">
        <f t="shared" si="6"/>
        <v/>
      </c>
    </row>
    <row r="201">
      <c r="B201" s="185" t="str">
        <f>Calculations!E189</f>
        <v/>
      </c>
      <c r="C201" s="186" t="str">
        <f>Calculations!L189</f>
        <v/>
      </c>
      <c r="D201" s="187" t="str">
        <f t="shared" si="3"/>
        <v/>
      </c>
      <c r="E201" s="189" t="str">
        <f t="shared" ref="E201:F201" si="192">IF(C201="","",IFERROR(C201/C200-1,""))</f>
        <v/>
      </c>
      <c r="F201" s="189" t="str">
        <f t="shared" si="192"/>
        <v/>
      </c>
      <c r="G201" s="189">
        <f t="shared" si="8"/>
        <v>0</v>
      </c>
      <c r="H201" s="182"/>
      <c r="I201" s="185"/>
      <c r="K201" s="171" t="str">
        <f t="shared" si="5"/>
        <v/>
      </c>
      <c r="N201" s="188"/>
      <c r="O201" s="188"/>
      <c r="P201" s="171" t="str">
        <f t="shared" si="6"/>
        <v/>
      </c>
    </row>
    <row r="202">
      <c r="B202" s="185" t="str">
        <f>Calculations!E190</f>
        <v/>
      </c>
      <c r="C202" s="186" t="str">
        <f>Calculations!L190</f>
        <v/>
      </c>
      <c r="D202" s="187" t="str">
        <f t="shared" si="3"/>
        <v/>
      </c>
      <c r="E202" s="189" t="str">
        <f t="shared" ref="E202:F202" si="193">IF(C202="","",IFERROR(C202/C201-1,""))</f>
        <v/>
      </c>
      <c r="F202" s="189" t="str">
        <f t="shared" si="193"/>
        <v/>
      </c>
      <c r="G202" s="189">
        <f t="shared" si="8"/>
        <v>0</v>
      </c>
      <c r="H202" s="182"/>
      <c r="I202" s="185"/>
      <c r="K202" s="171" t="str">
        <f t="shared" si="5"/>
        <v/>
      </c>
      <c r="N202" s="188"/>
      <c r="O202" s="188"/>
      <c r="P202" s="171" t="str">
        <f t="shared" si="6"/>
        <v/>
      </c>
    </row>
    <row r="203">
      <c r="B203" s="185" t="str">
        <f>Calculations!E191</f>
        <v/>
      </c>
      <c r="C203" s="186" t="str">
        <f>Calculations!L191</f>
        <v/>
      </c>
      <c r="D203" s="187" t="str">
        <f t="shared" si="3"/>
        <v/>
      </c>
      <c r="E203" s="189" t="str">
        <f t="shared" ref="E203:F203" si="194">IF(C203="","",IFERROR(C203/C202-1,""))</f>
        <v/>
      </c>
      <c r="F203" s="189" t="str">
        <f t="shared" si="194"/>
        <v/>
      </c>
      <c r="G203" s="189">
        <f t="shared" si="8"/>
        <v>0</v>
      </c>
      <c r="H203" s="182"/>
      <c r="I203" s="185"/>
      <c r="K203" s="171" t="str">
        <f t="shared" si="5"/>
        <v/>
      </c>
      <c r="N203" s="188"/>
      <c r="O203" s="188"/>
      <c r="P203" s="171" t="str">
        <f t="shared" si="6"/>
        <v/>
      </c>
    </row>
    <row r="204">
      <c r="B204" s="185" t="str">
        <f>Calculations!E192</f>
        <v/>
      </c>
      <c r="C204" s="186" t="str">
        <f>Calculations!L192</f>
        <v/>
      </c>
      <c r="D204" s="187" t="str">
        <f t="shared" si="3"/>
        <v/>
      </c>
      <c r="E204" s="189" t="str">
        <f t="shared" ref="E204:F204" si="195">IF(C204="","",IFERROR(C204/C203-1,""))</f>
        <v/>
      </c>
      <c r="F204" s="189" t="str">
        <f t="shared" si="195"/>
        <v/>
      </c>
      <c r="G204" s="189">
        <f t="shared" si="8"/>
        <v>0</v>
      </c>
      <c r="H204" s="182"/>
      <c r="I204" s="185"/>
      <c r="K204" s="171" t="str">
        <f t="shared" si="5"/>
        <v/>
      </c>
      <c r="N204" s="188"/>
      <c r="O204" s="188"/>
      <c r="P204" s="171" t="str">
        <f t="shared" si="6"/>
        <v/>
      </c>
    </row>
    <row r="205">
      <c r="B205" s="185" t="str">
        <f>Calculations!E193</f>
        <v/>
      </c>
      <c r="C205" s="186" t="str">
        <f>Calculations!L193</f>
        <v/>
      </c>
      <c r="D205" s="187" t="str">
        <f t="shared" si="3"/>
        <v/>
      </c>
      <c r="E205" s="189" t="str">
        <f t="shared" ref="E205:F205" si="196">IF(C205="","",IFERROR(C205/C204-1,""))</f>
        <v/>
      </c>
      <c r="F205" s="189" t="str">
        <f t="shared" si="196"/>
        <v/>
      </c>
      <c r="G205" s="189">
        <f t="shared" si="8"/>
        <v>0</v>
      </c>
      <c r="H205" s="182"/>
      <c r="I205" s="185"/>
      <c r="K205" s="171" t="str">
        <f t="shared" si="5"/>
        <v/>
      </c>
      <c r="N205" s="188"/>
      <c r="O205" s="188"/>
      <c r="P205" s="171" t="str">
        <f t="shared" si="6"/>
        <v/>
      </c>
    </row>
    <row r="206">
      <c r="B206" s="185" t="str">
        <f>Calculations!E194</f>
        <v/>
      </c>
      <c r="C206" s="186" t="str">
        <f>Calculations!L194</f>
        <v/>
      </c>
      <c r="D206" s="187" t="str">
        <f t="shared" si="3"/>
        <v/>
      </c>
      <c r="E206" s="189" t="str">
        <f t="shared" ref="E206:F206" si="197">IF(C206="","",IFERROR(C206/C205-1,""))</f>
        <v/>
      </c>
      <c r="F206" s="189" t="str">
        <f t="shared" si="197"/>
        <v/>
      </c>
      <c r="G206" s="189">
        <f t="shared" si="8"/>
        <v>0</v>
      </c>
      <c r="H206" s="182"/>
      <c r="I206" s="185"/>
      <c r="K206" s="171" t="str">
        <f t="shared" si="5"/>
        <v/>
      </c>
      <c r="N206" s="188"/>
      <c r="O206" s="188"/>
      <c r="P206" s="171" t="str">
        <f t="shared" si="6"/>
        <v/>
      </c>
    </row>
    <row r="207">
      <c r="B207" s="185" t="str">
        <f>Calculations!E195</f>
        <v/>
      </c>
      <c r="C207" s="186" t="str">
        <f>Calculations!L195</f>
        <v/>
      </c>
      <c r="D207" s="187" t="str">
        <f t="shared" si="3"/>
        <v/>
      </c>
      <c r="E207" s="189" t="str">
        <f t="shared" ref="E207:F207" si="198">IF(C207="","",IFERROR(C207/C206-1,""))</f>
        <v/>
      </c>
      <c r="F207" s="189" t="str">
        <f t="shared" si="198"/>
        <v/>
      </c>
      <c r="G207" s="189">
        <f t="shared" si="8"/>
        <v>0</v>
      </c>
      <c r="H207" s="182"/>
      <c r="I207" s="185"/>
      <c r="K207" s="171" t="str">
        <f t="shared" si="5"/>
        <v/>
      </c>
      <c r="N207" s="188"/>
      <c r="O207" s="188"/>
      <c r="P207" s="171" t="str">
        <f t="shared" si="6"/>
        <v/>
      </c>
    </row>
    <row r="208">
      <c r="B208" s="185" t="str">
        <f>Calculations!E196</f>
        <v/>
      </c>
      <c r="C208" s="186" t="str">
        <f>Calculations!L196</f>
        <v/>
      </c>
      <c r="D208" s="187" t="str">
        <f t="shared" si="3"/>
        <v/>
      </c>
      <c r="E208" s="189" t="str">
        <f t="shared" ref="E208:F208" si="199">IF(C208="","",IFERROR(C208/C207-1,""))</f>
        <v/>
      </c>
      <c r="F208" s="189" t="str">
        <f t="shared" si="199"/>
        <v/>
      </c>
      <c r="G208" s="189">
        <f t="shared" si="8"/>
        <v>0</v>
      </c>
      <c r="H208" s="182"/>
      <c r="I208" s="185"/>
      <c r="K208" s="171" t="str">
        <f t="shared" si="5"/>
        <v/>
      </c>
      <c r="N208" s="188"/>
      <c r="O208" s="188"/>
      <c r="P208" s="171" t="str">
        <f t="shared" si="6"/>
        <v/>
      </c>
    </row>
    <row r="209">
      <c r="B209" s="185" t="str">
        <f>Calculations!E197</f>
        <v/>
      </c>
      <c r="C209" s="186" t="str">
        <f>Calculations!L197</f>
        <v/>
      </c>
      <c r="D209" s="187" t="str">
        <f t="shared" si="3"/>
        <v/>
      </c>
      <c r="E209" s="189" t="str">
        <f t="shared" ref="E209:F209" si="200">IF(C209="","",IFERROR(C209/C208-1,""))</f>
        <v/>
      </c>
      <c r="F209" s="189" t="str">
        <f t="shared" si="200"/>
        <v/>
      </c>
      <c r="G209" s="189">
        <f t="shared" si="8"/>
        <v>0</v>
      </c>
      <c r="H209" s="182"/>
      <c r="I209" s="185"/>
      <c r="K209" s="171" t="str">
        <f t="shared" si="5"/>
        <v/>
      </c>
      <c r="N209" s="188"/>
      <c r="O209" s="188"/>
      <c r="P209" s="171" t="str">
        <f t="shared" si="6"/>
        <v/>
      </c>
    </row>
    <row r="210">
      <c r="B210" s="185" t="str">
        <f>Calculations!E198</f>
        <v/>
      </c>
      <c r="C210" s="186" t="str">
        <f>Calculations!L198</f>
        <v/>
      </c>
      <c r="D210" s="187" t="str">
        <f t="shared" si="3"/>
        <v/>
      </c>
      <c r="E210" s="189" t="str">
        <f t="shared" ref="E210:F210" si="201">IF(C210="","",IFERROR(C210/C209-1,""))</f>
        <v/>
      </c>
      <c r="F210" s="189" t="str">
        <f t="shared" si="201"/>
        <v/>
      </c>
      <c r="G210" s="189">
        <f t="shared" si="8"/>
        <v>0</v>
      </c>
      <c r="H210" s="182"/>
      <c r="I210" s="185"/>
      <c r="K210" s="171" t="str">
        <f t="shared" si="5"/>
        <v/>
      </c>
      <c r="N210" s="188"/>
      <c r="O210" s="188"/>
      <c r="P210" s="171" t="str">
        <f t="shared" si="6"/>
        <v/>
      </c>
    </row>
    <row r="211">
      <c r="B211" s="185" t="str">
        <f>Calculations!E199</f>
        <v/>
      </c>
      <c r="C211" s="186" t="str">
        <f>Calculations!L199</f>
        <v/>
      </c>
      <c r="D211" s="187" t="str">
        <f t="shared" si="3"/>
        <v/>
      </c>
      <c r="E211" s="189" t="str">
        <f t="shared" ref="E211:F211" si="202">IF(C211="","",IFERROR(C211/C210-1,""))</f>
        <v/>
      </c>
      <c r="F211" s="189" t="str">
        <f t="shared" si="202"/>
        <v/>
      </c>
      <c r="G211" s="189">
        <f t="shared" si="8"/>
        <v>0</v>
      </c>
      <c r="H211" s="182"/>
      <c r="I211" s="185"/>
      <c r="K211" s="171" t="str">
        <f t="shared" si="5"/>
        <v/>
      </c>
      <c r="N211" s="188"/>
      <c r="O211" s="188"/>
      <c r="P211" s="171" t="str">
        <f t="shared" si="6"/>
        <v/>
      </c>
    </row>
    <row r="212">
      <c r="B212" s="185" t="str">
        <f>Calculations!E200</f>
        <v/>
      </c>
      <c r="C212" s="186" t="str">
        <f>Calculations!L200</f>
        <v/>
      </c>
      <c r="D212" s="187" t="str">
        <f t="shared" si="3"/>
        <v/>
      </c>
      <c r="E212" s="189" t="str">
        <f t="shared" ref="E212:F212" si="203">IF(C212="","",IFERROR(C212/C211-1,""))</f>
        <v/>
      </c>
      <c r="F212" s="189" t="str">
        <f t="shared" si="203"/>
        <v/>
      </c>
      <c r="G212" s="189">
        <f t="shared" si="8"/>
        <v>0</v>
      </c>
      <c r="H212" s="182"/>
      <c r="I212" s="185"/>
      <c r="K212" s="171" t="str">
        <f t="shared" si="5"/>
        <v/>
      </c>
      <c r="N212" s="188"/>
      <c r="O212" s="188"/>
      <c r="P212" s="171" t="str">
        <f t="shared" si="6"/>
        <v/>
      </c>
    </row>
    <row r="213">
      <c r="B213" s="185" t="str">
        <f>Calculations!E201</f>
        <v/>
      </c>
      <c r="C213" s="186" t="str">
        <f>Calculations!L201</f>
        <v/>
      </c>
      <c r="D213" s="187" t="str">
        <f t="shared" si="3"/>
        <v/>
      </c>
      <c r="E213" s="189" t="str">
        <f t="shared" ref="E213:F213" si="204">IF(C213="","",IFERROR(C213/C212-1,""))</f>
        <v/>
      </c>
      <c r="F213" s="189" t="str">
        <f t="shared" si="204"/>
        <v/>
      </c>
      <c r="G213" s="189">
        <f t="shared" si="8"/>
        <v>0</v>
      </c>
      <c r="H213" s="182"/>
      <c r="I213" s="185"/>
      <c r="K213" s="171" t="str">
        <f t="shared" si="5"/>
        <v/>
      </c>
      <c r="N213" s="188"/>
      <c r="O213" s="188"/>
      <c r="P213" s="171" t="str">
        <f t="shared" si="6"/>
        <v/>
      </c>
    </row>
    <row r="214">
      <c r="B214" s="185" t="str">
        <f>Calculations!E202</f>
        <v/>
      </c>
      <c r="C214" s="186" t="str">
        <f>Calculations!L202</f>
        <v/>
      </c>
      <c r="D214" s="187" t="str">
        <f t="shared" si="3"/>
        <v/>
      </c>
      <c r="E214" s="189" t="str">
        <f t="shared" ref="E214:F214" si="205">IF(C214="","",IFERROR(C214/C213-1,""))</f>
        <v/>
      </c>
      <c r="F214" s="189" t="str">
        <f t="shared" si="205"/>
        <v/>
      </c>
      <c r="G214" s="189">
        <f t="shared" si="8"/>
        <v>0</v>
      </c>
      <c r="H214" s="182"/>
      <c r="I214" s="185"/>
      <c r="K214" s="171" t="str">
        <f t="shared" si="5"/>
        <v/>
      </c>
      <c r="N214" s="188"/>
      <c r="O214" s="188"/>
      <c r="P214" s="171" t="str">
        <f t="shared" si="6"/>
        <v/>
      </c>
    </row>
    <row r="215">
      <c r="B215" s="185" t="str">
        <f>Calculations!E203</f>
        <v/>
      </c>
      <c r="C215" s="186" t="str">
        <f>Calculations!L203</f>
        <v/>
      </c>
      <c r="D215" s="187" t="str">
        <f t="shared" si="3"/>
        <v/>
      </c>
      <c r="E215" s="189" t="str">
        <f t="shared" ref="E215:F215" si="206">IF(C215="","",IFERROR(C215/C214-1,""))</f>
        <v/>
      </c>
      <c r="F215" s="189" t="str">
        <f t="shared" si="206"/>
        <v/>
      </c>
      <c r="G215" s="189">
        <f t="shared" si="8"/>
        <v>0</v>
      </c>
      <c r="H215" s="182"/>
      <c r="I215" s="185"/>
      <c r="K215" s="171" t="str">
        <f t="shared" si="5"/>
        <v/>
      </c>
      <c r="N215" s="188"/>
      <c r="O215" s="188"/>
      <c r="P215" s="171" t="str">
        <f t="shared" si="6"/>
        <v/>
      </c>
    </row>
    <row r="216">
      <c r="B216" s="185" t="str">
        <f>Calculations!E204</f>
        <v/>
      </c>
      <c r="C216" s="186" t="str">
        <f>Calculations!L204</f>
        <v/>
      </c>
      <c r="D216" s="187" t="str">
        <f t="shared" si="3"/>
        <v/>
      </c>
      <c r="E216" s="189" t="str">
        <f t="shared" ref="E216:F216" si="207">IF(C216="","",IFERROR(C216/C215-1,""))</f>
        <v/>
      </c>
      <c r="F216" s="189" t="str">
        <f t="shared" si="207"/>
        <v/>
      </c>
      <c r="G216" s="189">
        <f t="shared" si="8"/>
        <v>0</v>
      </c>
      <c r="H216" s="182"/>
      <c r="I216" s="185"/>
      <c r="K216" s="171" t="str">
        <f t="shared" si="5"/>
        <v/>
      </c>
      <c r="N216" s="188"/>
      <c r="O216" s="188"/>
      <c r="P216" s="171" t="str">
        <f t="shared" si="6"/>
        <v/>
      </c>
    </row>
    <row r="217">
      <c r="B217" s="185" t="str">
        <f>Calculations!E205</f>
        <v/>
      </c>
      <c r="C217" s="186" t="str">
        <f>Calculations!L205</f>
        <v/>
      </c>
      <c r="D217" s="187" t="str">
        <f t="shared" si="3"/>
        <v/>
      </c>
      <c r="E217" s="189" t="str">
        <f t="shared" ref="E217:F217" si="208">IF(C217="","",IFERROR(C217/C216-1,""))</f>
        <v/>
      </c>
      <c r="F217" s="189" t="str">
        <f t="shared" si="208"/>
        <v/>
      </c>
      <c r="G217" s="189">
        <f t="shared" si="8"/>
        <v>0</v>
      </c>
      <c r="H217" s="182"/>
      <c r="I217" s="185"/>
      <c r="K217" s="171" t="str">
        <f t="shared" si="5"/>
        <v/>
      </c>
      <c r="N217" s="188"/>
      <c r="O217" s="188"/>
      <c r="P217" s="171" t="str">
        <f t="shared" si="6"/>
        <v/>
      </c>
    </row>
    <row r="218">
      <c r="B218" s="185" t="str">
        <f>Calculations!E206</f>
        <v/>
      </c>
      <c r="C218" s="186" t="str">
        <f>Calculations!L206</f>
        <v/>
      </c>
      <c r="D218" s="187" t="str">
        <f t="shared" si="3"/>
        <v/>
      </c>
      <c r="E218" s="189" t="str">
        <f t="shared" ref="E218:F218" si="209">IF(C218="","",IFERROR(C218/C217-1,""))</f>
        <v/>
      </c>
      <c r="F218" s="189" t="str">
        <f t="shared" si="209"/>
        <v/>
      </c>
      <c r="G218" s="189">
        <f t="shared" si="8"/>
        <v>0</v>
      </c>
      <c r="H218" s="182"/>
      <c r="I218" s="185"/>
      <c r="K218" s="171" t="str">
        <f t="shared" si="5"/>
        <v/>
      </c>
      <c r="N218" s="188"/>
      <c r="O218" s="188"/>
      <c r="P218" s="171" t="str">
        <f t="shared" si="6"/>
        <v/>
      </c>
    </row>
    <row r="219">
      <c r="B219" s="185" t="str">
        <f>Calculations!E207</f>
        <v/>
      </c>
      <c r="C219" s="186" t="str">
        <f>Calculations!L207</f>
        <v/>
      </c>
      <c r="D219" s="187" t="str">
        <f t="shared" si="3"/>
        <v/>
      </c>
      <c r="E219" s="189" t="str">
        <f t="shared" ref="E219:F219" si="210">IF(C219="","",IFERROR(C219/C218-1,""))</f>
        <v/>
      </c>
      <c r="F219" s="189" t="str">
        <f t="shared" si="210"/>
        <v/>
      </c>
      <c r="G219" s="189">
        <f t="shared" si="8"/>
        <v>0</v>
      </c>
      <c r="I219" s="185"/>
      <c r="K219" s="171" t="str">
        <f t="shared" si="5"/>
        <v/>
      </c>
      <c r="N219" s="188"/>
      <c r="O219" s="188"/>
      <c r="P219" s="171" t="str">
        <f t="shared" si="6"/>
        <v/>
      </c>
    </row>
    <row r="220">
      <c r="B220" s="185" t="str">
        <f>Calculations!E208</f>
        <v/>
      </c>
      <c r="C220" s="186" t="str">
        <f>Calculations!L208</f>
        <v/>
      </c>
      <c r="D220" s="187" t="str">
        <f t="shared" si="3"/>
        <v/>
      </c>
      <c r="E220" s="189" t="str">
        <f t="shared" ref="E220:F220" si="211">IF(C220="","",IFERROR(C220/C219-1,""))</f>
        <v/>
      </c>
      <c r="F220" s="189" t="str">
        <f t="shared" si="211"/>
        <v/>
      </c>
      <c r="G220" s="189">
        <f t="shared" si="8"/>
        <v>0</v>
      </c>
      <c r="I220" s="185"/>
      <c r="K220" s="171" t="str">
        <f t="shared" si="5"/>
        <v/>
      </c>
      <c r="N220" s="188"/>
      <c r="O220" s="188"/>
      <c r="P220" s="171" t="str">
        <f t="shared" si="6"/>
        <v/>
      </c>
    </row>
    <row r="221">
      <c r="B221" s="185" t="str">
        <f>Calculations!E209</f>
        <v/>
      </c>
      <c r="C221" s="186" t="str">
        <f>Calculations!L209</f>
        <v/>
      </c>
      <c r="D221" s="187" t="str">
        <f t="shared" si="3"/>
        <v/>
      </c>
      <c r="E221" s="189" t="str">
        <f t="shared" ref="E221:F221" si="212">IF(C221="","",IFERROR(C221/C220-1,""))</f>
        <v/>
      </c>
      <c r="F221" s="189" t="str">
        <f t="shared" si="212"/>
        <v/>
      </c>
      <c r="G221" s="189">
        <f t="shared" si="8"/>
        <v>0</v>
      </c>
      <c r="I221" s="185"/>
      <c r="K221" s="171" t="str">
        <f t="shared" si="5"/>
        <v/>
      </c>
      <c r="N221" s="188"/>
      <c r="O221" s="188"/>
      <c r="P221" s="171" t="str">
        <f t="shared" si="6"/>
        <v/>
      </c>
    </row>
    <row r="222">
      <c r="B222" s="185" t="str">
        <f>Calculations!E210</f>
        <v/>
      </c>
      <c r="C222" s="186" t="str">
        <f>Calculations!L210</f>
        <v/>
      </c>
      <c r="D222" s="187" t="str">
        <f t="shared" si="3"/>
        <v/>
      </c>
      <c r="E222" s="189" t="str">
        <f t="shared" ref="E222:F222" si="213">IF(C222="","",IFERROR(C222/C221-1,""))</f>
        <v/>
      </c>
      <c r="F222" s="189" t="str">
        <f t="shared" si="213"/>
        <v/>
      </c>
      <c r="G222" s="189">
        <f t="shared" si="8"/>
        <v>0</v>
      </c>
      <c r="I222" s="185"/>
      <c r="K222" s="171" t="str">
        <f t="shared" si="5"/>
        <v/>
      </c>
      <c r="N222" s="188"/>
      <c r="O222" s="188"/>
      <c r="P222" s="171" t="str">
        <f t="shared" si="6"/>
        <v/>
      </c>
    </row>
    <row r="223">
      <c r="B223" s="185" t="str">
        <f>Calculations!E211</f>
        <v/>
      </c>
      <c r="C223" s="186" t="str">
        <f>Calculations!L211</f>
        <v/>
      </c>
      <c r="D223" s="187" t="str">
        <f t="shared" si="3"/>
        <v/>
      </c>
      <c r="E223" s="189" t="str">
        <f t="shared" ref="E223:F223" si="214">IF(C223="","",IFERROR(C223/C222-1,""))</f>
        <v/>
      </c>
      <c r="F223" s="189" t="str">
        <f t="shared" si="214"/>
        <v/>
      </c>
      <c r="G223" s="189">
        <f t="shared" si="8"/>
        <v>0</v>
      </c>
      <c r="I223" s="185"/>
      <c r="K223" s="171" t="str">
        <f t="shared" si="5"/>
        <v/>
      </c>
      <c r="N223" s="188"/>
      <c r="O223" s="188"/>
      <c r="P223" s="171" t="str">
        <f t="shared" si="6"/>
        <v/>
      </c>
    </row>
    <row r="224">
      <c r="B224" s="185" t="str">
        <f>Calculations!E212</f>
        <v/>
      </c>
      <c r="C224" s="186" t="str">
        <f>Calculations!L212</f>
        <v/>
      </c>
      <c r="D224" s="187" t="str">
        <f t="shared" si="3"/>
        <v/>
      </c>
      <c r="E224" s="189" t="str">
        <f t="shared" ref="E224:F224" si="215">IF(C224="","",IFERROR(C224/C223-1,""))</f>
        <v/>
      </c>
      <c r="F224" s="189" t="str">
        <f t="shared" si="215"/>
        <v/>
      </c>
      <c r="G224" s="189">
        <f t="shared" si="8"/>
        <v>0</v>
      </c>
      <c r="I224" s="185"/>
      <c r="K224" s="171" t="str">
        <f t="shared" si="5"/>
        <v/>
      </c>
      <c r="N224" s="188"/>
      <c r="O224" s="188"/>
      <c r="P224" s="171" t="str">
        <f t="shared" si="6"/>
        <v/>
      </c>
    </row>
    <row r="225">
      <c r="B225" s="185" t="str">
        <f>Calculations!E213</f>
        <v/>
      </c>
      <c r="C225" s="186" t="str">
        <f>Calculations!L213</f>
        <v/>
      </c>
      <c r="D225" s="187" t="str">
        <f t="shared" si="3"/>
        <v/>
      </c>
      <c r="E225" s="189" t="str">
        <f t="shared" ref="E225:F225" si="216">IF(C225="","",IFERROR(C225/C224-1,""))</f>
        <v/>
      </c>
      <c r="F225" s="189" t="str">
        <f t="shared" si="216"/>
        <v/>
      </c>
      <c r="G225" s="189">
        <f t="shared" si="8"/>
        <v>0</v>
      </c>
      <c r="I225" s="185"/>
      <c r="K225" s="171" t="str">
        <f t="shared" si="5"/>
        <v/>
      </c>
      <c r="N225" s="188"/>
      <c r="O225" s="188"/>
      <c r="P225" s="171" t="str">
        <f t="shared" si="6"/>
        <v/>
      </c>
    </row>
    <row r="226">
      <c r="B226" s="185" t="str">
        <f>Calculations!E214</f>
        <v/>
      </c>
      <c r="C226" s="186" t="str">
        <f>Calculations!L214</f>
        <v/>
      </c>
      <c r="D226" s="187" t="str">
        <f t="shared" si="3"/>
        <v/>
      </c>
      <c r="E226" s="189" t="str">
        <f t="shared" ref="E226:F226" si="217">IF(C226="","",IFERROR(C226/C225-1,""))</f>
        <v/>
      </c>
      <c r="F226" s="189" t="str">
        <f t="shared" si="217"/>
        <v/>
      </c>
      <c r="G226" s="189">
        <f t="shared" si="8"/>
        <v>0</v>
      </c>
      <c r="I226" s="185"/>
      <c r="K226" s="171" t="str">
        <f t="shared" si="5"/>
        <v/>
      </c>
      <c r="N226" s="188"/>
      <c r="O226" s="188"/>
      <c r="P226" s="171" t="str">
        <f t="shared" si="6"/>
        <v/>
      </c>
    </row>
    <row r="227">
      <c r="B227" s="185" t="str">
        <f>Calculations!E215</f>
        <v/>
      </c>
      <c r="C227" s="186" t="str">
        <f>Calculations!L215</f>
        <v/>
      </c>
      <c r="D227" s="187" t="str">
        <f t="shared" si="3"/>
        <v/>
      </c>
      <c r="E227" s="189" t="str">
        <f t="shared" ref="E227:F227" si="218">IF(C227="","",IFERROR(C227/C226-1,""))</f>
        <v/>
      </c>
      <c r="F227" s="189" t="str">
        <f t="shared" si="218"/>
        <v/>
      </c>
      <c r="G227" s="189">
        <f t="shared" si="8"/>
        <v>0</v>
      </c>
      <c r="I227" s="185"/>
      <c r="K227" s="171" t="str">
        <f t="shared" si="5"/>
        <v/>
      </c>
      <c r="N227" s="188"/>
      <c r="O227" s="188"/>
      <c r="P227" s="171" t="str">
        <f t="shared" si="6"/>
        <v/>
      </c>
    </row>
    <row r="228">
      <c r="B228" s="185" t="str">
        <f>Calculations!E216</f>
        <v/>
      </c>
      <c r="C228" s="186" t="str">
        <f>Calculations!L216</f>
        <v/>
      </c>
      <c r="D228" s="187" t="str">
        <f t="shared" si="3"/>
        <v/>
      </c>
      <c r="E228" s="189" t="str">
        <f t="shared" ref="E228:F228" si="219">IF(C228="","",IFERROR(C228/C227-1,""))</f>
        <v/>
      </c>
      <c r="F228" s="189" t="str">
        <f t="shared" si="219"/>
        <v/>
      </c>
      <c r="G228" s="189">
        <f t="shared" si="8"/>
        <v>0</v>
      </c>
      <c r="I228" s="185"/>
      <c r="K228" s="171" t="str">
        <f t="shared" si="5"/>
        <v/>
      </c>
      <c r="N228" s="188"/>
      <c r="O228" s="188"/>
      <c r="P228" s="171" t="str">
        <f t="shared" si="6"/>
        <v/>
      </c>
    </row>
    <row r="229">
      <c r="B229" s="185" t="str">
        <f>Calculations!E217</f>
        <v/>
      </c>
      <c r="C229" s="186" t="str">
        <f>Calculations!L217</f>
        <v/>
      </c>
      <c r="D229" s="187" t="str">
        <f t="shared" si="3"/>
        <v/>
      </c>
      <c r="E229" s="189" t="str">
        <f t="shared" ref="E229:F229" si="220">IF(C229="","",IFERROR(C229/C228-1,""))</f>
        <v/>
      </c>
      <c r="F229" s="189" t="str">
        <f t="shared" si="220"/>
        <v/>
      </c>
      <c r="G229" s="189">
        <f t="shared" si="8"/>
        <v>0</v>
      </c>
      <c r="I229" s="185"/>
      <c r="K229" s="171" t="str">
        <f t="shared" si="5"/>
        <v/>
      </c>
      <c r="N229" s="188"/>
      <c r="O229" s="188"/>
      <c r="P229" s="171" t="str">
        <f t="shared" si="6"/>
        <v/>
      </c>
    </row>
    <row r="230">
      <c r="B230" s="185" t="str">
        <f>Calculations!E218</f>
        <v/>
      </c>
      <c r="C230" s="186" t="str">
        <f>Calculations!L218</f>
        <v/>
      </c>
      <c r="D230" s="187" t="str">
        <f t="shared" si="3"/>
        <v/>
      </c>
      <c r="E230" s="189" t="str">
        <f t="shared" ref="E230:F230" si="221">IF(C230="","",IFERROR(C230/C229-1,""))</f>
        <v/>
      </c>
      <c r="F230" s="189" t="str">
        <f t="shared" si="221"/>
        <v/>
      </c>
      <c r="G230" s="189">
        <f t="shared" si="8"/>
        <v>0</v>
      </c>
      <c r="I230" s="185"/>
      <c r="K230" s="171" t="str">
        <f t="shared" si="5"/>
        <v/>
      </c>
      <c r="N230" s="188"/>
      <c r="O230" s="188"/>
      <c r="P230" s="171" t="str">
        <f t="shared" si="6"/>
        <v/>
      </c>
    </row>
    <row r="231">
      <c r="B231" s="185" t="str">
        <f>Calculations!E219</f>
        <v/>
      </c>
      <c r="C231" s="186" t="str">
        <f>Calculations!L219</f>
        <v/>
      </c>
      <c r="D231" s="187" t="str">
        <f t="shared" si="3"/>
        <v/>
      </c>
      <c r="E231" s="189" t="str">
        <f t="shared" ref="E231:F231" si="222">IF(C231="","",IFERROR(C231/C230-1,""))</f>
        <v/>
      </c>
      <c r="F231" s="189" t="str">
        <f t="shared" si="222"/>
        <v/>
      </c>
      <c r="G231" s="189">
        <f t="shared" si="8"/>
        <v>0</v>
      </c>
      <c r="I231" s="185"/>
      <c r="K231" s="171" t="str">
        <f t="shared" si="5"/>
        <v/>
      </c>
      <c r="N231" s="188"/>
      <c r="O231" s="188"/>
      <c r="P231" s="171" t="str">
        <f t="shared" si="6"/>
        <v/>
      </c>
    </row>
    <row r="232">
      <c r="B232" s="185" t="str">
        <f>Calculations!E220</f>
        <v/>
      </c>
      <c r="C232" s="186" t="str">
        <f>Calculations!L220</f>
        <v/>
      </c>
      <c r="D232" s="187" t="str">
        <f t="shared" si="3"/>
        <v/>
      </c>
      <c r="E232" s="189" t="str">
        <f t="shared" ref="E232:F232" si="223">IF(C232="","",IFERROR(C232/C231-1,""))</f>
        <v/>
      </c>
      <c r="F232" s="189" t="str">
        <f t="shared" si="223"/>
        <v/>
      </c>
      <c r="G232" s="189">
        <f t="shared" si="8"/>
        <v>0</v>
      </c>
      <c r="I232" s="185"/>
      <c r="K232" s="171" t="str">
        <f t="shared" si="5"/>
        <v/>
      </c>
      <c r="N232" s="188"/>
      <c r="O232" s="188"/>
      <c r="P232" s="171" t="str">
        <f t="shared" si="6"/>
        <v/>
      </c>
    </row>
    <row r="233">
      <c r="B233" s="185" t="str">
        <f>Calculations!E221</f>
        <v/>
      </c>
      <c r="C233" s="186" t="str">
        <f>Calculations!L221</f>
        <v/>
      </c>
      <c r="D233" s="187" t="str">
        <f t="shared" si="3"/>
        <v/>
      </c>
      <c r="E233" s="189" t="str">
        <f t="shared" ref="E233:F233" si="224">IF(C233="","",IFERROR(C233/C232-1,""))</f>
        <v/>
      </c>
      <c r="F233" s="189" t="str">
        <f t="shared" si="224"/>
        <v/>
      </c>
      <c r="G233" s="189">
        <f t="shared" si="8"/>
        <v>0</v>
      </c>
      <c r="I233" s="185"/>
      <c r="K233" s="171" t="str">
        <f t="shared" si="5"/>
        <v/>
      </c>
      <c r="N233" s="188"/>
      <c r="O233" s="188"/>
      <c r="P233" s="171" t="str">
        <f t="shared" si="6"/>
        <v/>
      </c>
    </row>
    <row r="234">
      <c r="B234" s="185" t="str">
        <f>Calculations!E222</f>
        <v/>
      </c>
      <c r="C234" s="186" t="str">
        <f>Calculations!L222</f>
        <v/>
      </c>
      <c r="D234" s="187" t="str">
        <f t="shared" si="3"/>
        <v/>
      </c>
      <c r="E234" s="189" t="str">
        <f t="shared" ref="E234:F234" si="225">IF(C234="","",IFERROR(C234/C233-1,""))</f>
        <v/>
      </c>
      <c r="F234" s="189" t="str">
        <f t="shared" si="225"/>
        <v/>
      </c>
      <c r="G234" s="189">
        <f t="shared" si="8"/>
        <v>0</v>
      </c>
      <c r="I234" s="185"/>
      <c r="K234" s="171" t="str">
        <f t="shared" si="5"/>
        <v/>
      </c>
      <c r="N234" s="188"/>
      <c r="O234" s="188"/>
      <c r="P234" s="171" t="str">
        <f t="shared" si="6"/>
        <v/>
      </c>
    </row>
    <row r="235">
      <c r="B235" s="185" t="str">
        <f>Calculations!E223</f>
        <v/>
      </c>
      <c r="C235" s="186" t="str">
        <f>Calculations!L223</f>
        <v/>
      </c>
      <c r="D235" s="187" t="str">
        <f t="shared" si="3"/>
        <v/>
      </c>
      <c r="E235" s="189" t="str">
        <f t="shared" ref="E235:F235" si="226">IF(C235="","",IFERROR(C235/C234-1,""))</f>
        <v/>
      </c>
      <c r="F235" s="189" t="str">
        <f t="shared" si="226"/>
        <v/>
      </c>
      <c r="G235" s="189">
        <f t="shared" si="8"/>
        <v>0</v>
      </c>
      <c r="I235" s="185"/>
      <c r="K235" s="171" t="str">
        <f t="shared" si="5"/>
        <v/>
      </c>
      <c r="N235" s="188"/>
      <c r="O235" s="188"/>
      <c r="P235" s="171" t="str">
        <f t="shared" si="6"/>
        <v/>
      </c>
    </row>
    <row r="236">
      <c r="B236" s="185" t="str">
        <f>Calculations!E224</f>
        <v/>
      </c>
      <c r="C236" s="186" t="str">
        <f>Calculations!L224</f>
        <v/>
      </c>
      <c r="D236" s="187" t="str">
        <f t="shared" si="3"/>
        <v/>
      </c>
      <c r="E236" s="189" t="str">
        <f t="shared" ref="E236:F236" si="227">IF(C236="","",IFERROR(C236/C235-1,""))</f>
        <v/>
      </c>
      <c r="F236" s="189" t="str">
        <f t="shared" si="227"/>
        <v/>
      </c>
      <c r="G236" s="189">
        <f t="shared" si="8"/>
        <v>0</v>
      </c>
      <c r="I236" s="185"/>
      <c r="K236" s="171" t="str">
        <f t="shared" si="5"/>
        <v/>
      </c>
      <c r="N236" s="188"/>
      <c r="O236" s="188"/>
      <c r="P236" s="171" t="str">
        <f t="shared" si="6"/>
        <v/>
      </c>
    </row>
    <row r="237">
      <c r="B237" s="185" t="str">
        <f>Calculations!E225</f>
        <v/>
      </c>
      <c r="C237" s="186" t="str">
        <f>Calculations!L225</f>
        <v/>
      </c>
      <c r="D237" s="187" t="str">
        <f t="shared" si="3"/>
        <v/>
      </c>
      <c r="E237" s="189" t="str">
        <f t="shared" ref="E237:F237" si="228">IF(C237="","",IFERROR(C237/C236-1,""))</f>
        <v/>
      </c>
      <c r="F237" s="189" t="str">
        <f t="shared" si="228"/>
        <v/>
      </c>
      <c r="G237" s="189">
        <f t="shared" si="8"/>
        <v>0</v>
      </c>
      <c r="I237" s="185"/>
      <c r="K237" s="171" t="str">
        <f t="shared" si="5"/>
        <v/>
      </c>
      <c r="N237" s="188"/>
      <c r="O237" s="188"/>
      <c r="P237" s="171" t="str">
        <f t="shared" si="6"/>
        <v/>
      </c>
    </row>
    <row r="238">
      <c r="B238" s="185" t="str">
        <f>Calculations!E226</f>
        <v/>
      </c>
      <c r="C238" s="186" t="str">
        <f>Calculations!L226</f>
        <v/>
      </c>
      <c r="D238" s="187" t="str">
        <f t="shared" si="3"/>
        <v/>
      </c>
      <c r="E238" s="189" t="str">
        <f t="shared" ref="E238:F238" si="229">IF(C238="","",IFERROR(C238/C237-1,""))</f>
        <v/>
      </c>
      <c r="F238" s="189" t="str">
        <f t="shared" si="229"/>
        <v/>
      </c>
      <c r="G238" s="189">
        <f t="shared" si="8"/>
        <v>0</v>
      </c>
      <c r="I238" s="185"/>
      <c r="K238" s="171" t="str">
        <f t="shared" si="5"/>
        <v/>
      </c>
      <c r="N238" s="188"/>
      <c r="O238" s="188"/>
      <c r="P238" s="171" t="str">
        <f t="shared" si="6"/>
        <v/>
      </c>
    </row>
    <row r="239">
      <c r="B239" s="185" t="str">
        <f>Calculations!E227</f>
        <v/>
      </c>
      <c r="C239" s="186" t="str">
        <f>Calculations!L227</f>
        <v/>
      </c>
      <c r="D239" s="187" t="str">
        <f t="shared" si="3"/>
        <v/>
      </c>
      <c r="E239" s="189" t="str">
        <f t="shared" ref="E239:F239" si="230">IF(C239="","",IFERROR(C239/C238-1,""))</f>
        <v/>
      </c>
      <c r="F239" s="189" t="str">
        <f t="shared" si="230"/>
        <v/>
      </c>
      <c r="G239" s="189">
        <f t="shared" si="8"/>
        <v>0</v>
      </c>
      <c r="I239" s="185"/>
      <c r="K239" s="171" t="str">
        <f t="shared" si="5"/>
        <v/>
      </c>
      <c r="N239" s="188"/>
      <c r="O239" s="188"/>
      <c r="P239" s="171" t="str">
        <f t="shared" si="6"/>
        <v/>
      </c>
    </row>
    <row r="240">
      <c r="B240" s="185" t="str">
        <f>Calculations!E228</f>
        <v/>
      </c>
      <c r="C240" s="186" t="str">
        <f>Calculations!L228</f>
        <v/>
      </c>
      <c r="D240" s="187" t="str">
        <f t="shared" si="3"/>
        <v/>
      </c>
      <c r="E240" s="189" t="str">
        <f t="shared" ref="E240:F240" si="231">IF(C240="","",IFERROR(C240/C239-1,""))</f>
        <v/>
      </c>
      <c r="F240" s="189" t="str">
        <f t="shared" si="231"/>
        <v/>
      </c>
      <c r="G240" s="189">
        <f t="shared" si="8"/>
        <v>0</v>
      </c>
      <c r="I240" s="185"/>
      <c r="K240" s="171" t="str">
        <f t="shared" si="5"/>
        <v/>
      </c>
      <c r="N240" s="188"/>
      <c r="O240" s="188"/>
      <c r="P240" s="171" t="str">
        <f t="shared" si="6"/>
        <v/>
      </c>
    </row>
    <row r="241">
      <c r="B241" s="185" t="str">
        <f>Calculations!E229</f>
        <v/>
      </c>
      <c r="C241" s="186" t="str">
        <f>Calculations!L229</f>
        <v/>
      </c>
      <c r="D241" s="187" t="str">
        <f t="shared" si="3"/>
        <v/>
      </c>
      <c r="E241" s="189" t="str">
        <f t="shared" ref="E241:F241" si="232">IF(C241="","",IFERROR(C241/C240-1,""))</f>
        <v/>
      </c>
      <c r="F241" s="189" t="str">
        <f t="shared" si="232"/>
        <v/>
      </c>
      <c r="G241" s="189">
        <f t="shared" si="8"/>
        <v>0</v>
      </c>
      <c r="I241" s="185"/>
      <c r="K241" s="171" t="str">
        <f t="shared" si="5"/>
        <v/>
      </c>
      <c r="N241" s="188"/>
      <c r="O241" s="188"/>
      <c r="P241" s="171" t="str">
        <f t="shared" si="6"/>
        <v/>
      </c>
    </row>
    <row r="242">
      <c r="B242" s="185" t="str">
        <f>Calculations!E230</f>
        <v/>
      </c>
      <c r="C242" s="186" t="str">
        <f>Calculations!L230</f>
        <v/>
      </c>
      <c r="D242" s="187" t="str">
        <f t="shared" si="3"/>
        <v/>
      </c>
      <c r="E242" s="189" t="str">
        <f t="shared" ref="E242:F242" si="233">IF(C242="","",IFERROR(C242/C241-1,""))</f>
        <v/>
      </c>
      <c r="F242" s="189" t="str">
        <f t="shared" si="233"/>
        <v/>
      </c>
      <c r="G242" s="189">
        <f t="shared" si="8"/>
        <v>0</v>
      </c>
      <c r="I242" s="185"/>
      <c r="K242" s="171" t="str">
        <f t="shared" si="5"/>
        <v/>
      </c>
      <c r="N242" s="188"/>
      <c r="O242" s="188"/>
      <c r="P242" s="171" t="str">
        <f t="shared" si="6"/>
        <v/>
      </c>
    </row>
    <row r="243">
      <c r="B243" s="185" t="str">
        <f>Calculations!E231</f>
        <v/>
      </c>
      <c r="C243" s="186" t="str">
        <f>Calculations!L231</f>
        <v/>
      </c>
      <c r="D243" s="187" t="str">
        <f t="shared" si="3"/>
        <v/>
      </c>
      <c r="E243" s="189" t="str">
        <f t="shared" ref="E243:F243" si="234">IF(C243="","",IFERROR(C243/C242-1,""))</f>
        <v/>
      </c>
      <c r="F243" s="189" t="str">
        <f t="shared" si="234"/>
        <v/>
      </c>
      <c r="G243" s="189">
        <f t="shared" si="8"/>
        <v>0</v>
      </c>
      <c r="I243" s="185"/>
      <c r="K243" s="171" t="str">
        <f t="shared" si="5"/>
        <v/>
      </c>
      <c r="N243" s="188"/>
      <c r="O243" s="188"/>
      <c r="P243" s="171" t="str">
        <f t="shared" si="6"/>
        <v/>
      </c>
    </row>
    <row r="244">
      <c r="B244" s="185" t="str">
        <f>Calculations!E232</f>
        <v/>
      </c>
      <c r="C244" s="186" t="str">
        <f>Calculations!L232</f>
        <v/>
      </c>
      <c r="D244" s="187" t="str">
        <f t="shared" si="3"/>
        <v/>
      </c>
      <c r="E244" s="189" t="str">
        <f t="shared" ref="E244:F244" si="235">IF(C244="","",IFERROR(C244/C243-1,""))</f>
        <v/>
      </c>
      <c r="F244" s="189" t="str">
        <f t="shared" si="235"/>
        <v/>
      </c>
      <c r="G244" s="189">
        <f t="shared" si="8"/>
        <v>0</v>
      </c>
      <c r="I244" s="185"/>
      <c r="K244" s="171" t="str">
        <f t="shared" si="5"/>
        <v/>
      </c>
      <c r="N244" s="188"/>
      <c r="O244" s="188"/>
      <c r="P244" s="171" t="str">
        <f t="shared" si="6"/>
        <v/>
      </c>
    </row>
    <row r="245">
      <c r="B245" s="185" t="str">
        <f>Calculations!E233</f>
        <v/>
      </c>
      <c r="C245" s="186" t="str">
        <f>Calculations!L233</f>
        <v/>
      </c>
      <c r="D245" s="187" t="str">
        <f t="shared" si="3"/>
        <v/>
      </c>
      <c r="E245" s="189" t="str">
        <f t="shared" ref="E245:F245" si="236">IF(C245="","",IFERROR(C245/C244-1,""))</f>
        <v/>
      </c>
      <c r="F245" s="189" t="str">
        <f t="shared" si="236"/>
        <v/>
      </c>
      <c r="G245" s="189">
        <f t="shared" si="8"/>
        <v>0</v>
      </c>
      <c r="I245" s="185"/>
      <c r="K245" s="171" t="str">
        <f t="shared" si="5"/>
        <v/>
      </c>
      <c r="N245" s="188"/>
      <c r="O245" s="188"/>
      <c r="P245" s="171" t="str">
        <f t="shared" si="6"/>
        <v/>
      </c>
    </row>
    <row r="246">
      <c r="B246" s="185" t="str">
        <f>Calculations!E234</f>
        <v/>
      </c>
      <c r="C246" s="186" t="str">
        <f>Calculations!L234</f>
        <v/>
      </c>
      <c r="D246" s="187" t="str">
        <f t="shared" si="3"/>
        <v/>
      </c>
      <c r="E246" s="189" t="str">
        <f t="shared" ref="E246:F246" si="237">IF(C246="","",IFERROR(C246/C245-1,""))</f>
        <v/>
      </c>
      <c r="F246" s="189" t="str">
        <f t="shared" si="237"/>
        <v/>
      </c>
      <c r="G246" s="189">
        <f t="shared" si="8"/>
        <v>0</v>
      </c>
      <c r="I246" s="185"/>
      <c r="K246" s="171" t="str">
        <f t="shared" si="5"/>
        <v/>
      </c>
      <c r="N246" s="188"/>
      <c r="O246" s="188"/>
      <c r="P246" s="171" t="str">
        <f t="shared" si="6"/>
        <v/>
      </c>
    </row>
    <row r="247">
      <c r="B247" s="185" t="str">
        <f>Calculations!E235</f>
        <v/>
      </c>
      <c r="C247" s="186" t="str">
        <f>Calculations!L235</f>
        <v/>
      </c>
      <c r="D247" s="187" t="str">
        <f t="shared" si="3"/>
        <v/>
      </c>
      <c r="E247" s="189" t="str">
        <f t="shared" ref="E247:F247" si="238">IF(C247="","",IFERROR(C247/C246-1,""))</f>
        <v/>
      </c>
      <c r="F247" s="189" t="str">
        <f t="shared" si="238"/>
        <v/>
      </c>
      <c r="G247" s="189">
        <f t="shared" si="8"/>
        <v>0</v>
      </c>
      <c r="I247" s="185"/>
      <c r="K247" s="171" t="str">
        <f t="shared" si="5"/>
        <v/>
      </c>
      <c r="N247" s="188"/>
      <c r="O247" s="188"/>
      <c r="P247" s="171" t="str">
        <f t="shared" si="6"/>
        <v/>
      </c>
    </row>
    <row r="248">
      <c r="B248" s="185" t="str">
        <f>Calculations!E236</f>
        <v/>
      </c>
      <c r="C248" s="186" t="str">
        <f>Calculations!L236</f>
        <v/>
      </c>
      <c r="D248" s="187" t="str">
        <f t="shared" si="3"/>
        <v/>
      </c>
      <c r="E248" s="189" t="str">
        <f t="shared" ref="E248:F248" si="239">IF(C248="","",IFERROR(C248/C247-1,""))</f>
        <v/>
      </c>
      <c r="F248" s="189" t="str">
        <f t="shared" si="239"/>
        <v/>
      </c>
      <c r="G248" s="189">
        <f t="shared" si="8"/>
        <v>0</v>
      </c>
      <c r="I248" s="185"/>
      <c r="K248" s="171" t="str">
        <f t="shared" si="5"/>
        <v/>
      </c>
      <c r="N248" s="188"/>
      <c r="O248" s="188"/>
      <c r="P248" s="171" t="str">
        <f t="shared" si="6"/>
        <v/>
      </c>
    </row>
    <row r="249">
      <c r="B249" s="185" t="str">
        <f>Calculations!E237</f>
        <v/>
      </c>
      <c r="C249" s="186" t="str">
        <f>Calculations!L237</f>
        <v/>
      </c>
      <c r="D249" s="187" t="str">
        <f t="shared" si="3"/>
        <v/>
      </c>
      <c r="E249" s="189" t="str">
        <f t="shared" ref="E249:F249" si="240">IF(C249="","",IFERROR(C249/C248-1,""))</f>
        <v/>
      </c>
      <c r="F249" s="189" t="str">
        <f t="shared" si="240"/>
        <v/>
      </c>
      <c r="G249" s="189">
        <f t="shared" si="8"/>
        <v>0</v>
      </c>
      <c r="I249" s="185"/>
      <c r="K249" s="171" t="str">
        <f t="shared" si="5"/>
        <v/>
      </c>
      <c r="N249" s="188"/>
      <c r="O249" s="188"/>
      <c r="P249" s="171" t="str">
        <f t="shared" si="6"/>
        <v/>
      </c>
    </row>
    <row r="250">
      <c r="B250" s="185" t="str">
        <f>Calculations!E238</f>
        <v/>
      </c>
      <c r="C250" s="186" t="str">
        <f>Calculations!L238</f>
        <v/>
      </c>
      <c r="D250" s="187" t="str">
        <f t="shared" si="3"/>
        <v/>
      </c>
      <c r="E250" s="189" t="str">
        <f t="shared" ref="E250:F250" si="241">IF(C250="","",IFERROR(C250/C249-1,""))</f>
        <v/>
      </c>
      <c r="F250" s="189" t="str">
        <f t="shared" si="241"/>
        <v/>
      </c>
      <c r="G250" s="189">
        <f t="shared" si="8"/>
        <v>0</v>
      </c>
      <c r="I250" s="185"/>
      <c r="K250" s="171" t="str">
        <f t="shared" si="5"/>
        <v/>
      </c>
      <c r="N250" s="188"/>
      <c r="O250" s="188"/>
      <c r="P250" s="171" t="str">
        <f t="shared" si="6"/>
        <v/>
      </c>
    </row>
    <row r="251">
      <c r="B251" s="185" t="str">
        <f>Calculations!E239</f>
        <v/>
      </c>
      <c r="C251" s="186" t="str">
        <f>Calculations!L239</f>
        <v/>
      </c>
      <c r="D251" s="187" t="str">
        <f t="shared" si="3"/>
        <v/>
      </c>
      <c r="E251" s="189" t="str">
        <f t="shared" ref="E251:F251" si="242">IF(C251="","",IFERROR(C251/C250-1,""))</f>
        <v/>
      </c>
      <c r="F251" s="189" t="str">
        <f t="shared" si="242"/>
        <v/>
      </c>
      <c r="G251" s="189">
        <f t="shared" si="8"/>
        <v>0</v>
      </c>
      <c r="I251" s="185"/>
      <c r="K251" s="171" t="str">
        <f t="shared" si="5"/>
        <v/>
      </c>
      <c r="N251" s="188"/>
      <c r="O251" s="188"/>
      <c r="P251" s="171" t="str">
        <f t="shared" si="6"/>
        <v/>
      </c>
    </row>
    <row r="252">
      <c r="B252" s="185" t="str">
        <f>Calculations!E240</f>
        <v/>
      </c>
      <c r="C252" s="186" t="str">
        <f>Calculations!L240</f>
        <v/>
      </c>
      <c r="D252" s="187" t="str">
        <f t="shared" si="3"/>
        <v/>
      </c>
      <c r="E252" s="189" t="str">
        <f t="shared" ref="E252:F252" si="243">IF(C252="","",IFERROR(C252/C251-1,""))</f>
        <v/>
      </c>
      <c r="F252" s="189" t="str">
        <f t="shared" si="243"/>
        <v/>
      </c>
      <c r="G252" s="189">
        <f t="shared" si="8"/>
        <v>0</v>
      </c>
      <c r="I252" s="185"/>
      <c r="K252" s="171" t="str">
        <f t="shared" si="5"/>
        <v/>
      </c>
      <c r="N252" s="188"/>
      <c r="O252" s="188"/>
      <c r="P252" s="171" t="str">
        <f t="shared" si="6"/>
        <v/>
      </c>
    </row>
    <row r="253">
      <c r="B253" s="185" t="str">
        <f>Calculations!E241</f>
        <v/>
      </c>
      <c r="C253" s="186" t="str">
        <f>Calculations!L241</f>
        <v/>
      </c>
      <c r="D253" s="187" t="str">
        <f t="shared" si="3"/>
        <v/>
      </c>
      <c r="E253" s="189" t="str">
        <f t="shared" ref="E253:F253" si="244">IF(C253="","",IFERROR(C253/C252-1,""))</f>
        <v/>
      </c>
      <c r="F253" s="189" t="str">
        <f t="shared" si="244"/>
        <v/>
      </c>
      <c r="G253" s="189">
        <f t="shared" si="8"/>
        <v>0</v>
      </c>
      <c r="I253" s="185"/>
      <c r="K253" s="171" t="str">
        <f t="shared" si="5"/>
        <v/>
      </c>
      <c r="N253" s="188"/>
      <c r="O253" s="188"/>
      <c r="P253" s="171" t="str">
        <f t="shared" si="6"/>
        <v/>
      </c>
    </row>
    <row r="254">
      <c r="B254" s="185" t="str">
        <f>Calculations!E242</f>
        <v/>
      </c>
      <c r="C254" s="186" t="str">
        <f>Calculations!L242</f>
        <v/>
      </c>
      <c r="D254" s="187" t="str">
        <f t="shared" si="3"/>
        <v/>
      </c>
      <c r="E254" s="189" t="str">
        <f t="shared" ref="E254:F254" si="245">IF(C254="","",IFERROR(C254/C253-1,""))</f>
        <v/>
      </c>
      <c r="F254" s="189" t="str">
        <f t="shared" si="245"/>
        <v/>
      </c>
      <c r="G254" s="189">
        <f t="shared" si="8"/>
        <v>0</v>
      </c>
      <c r="I254" s="185"/>
      <c r="K254" s="171" t="str">
        <f t="shared" si="5"/>
        <v/>
      </c>
      <c r="N254" s="188"/>
      <c r="O254" s="188"/>
      <c r="P254" s="171" t="str">
        <f t="shared" si="6"/>
        <v/>
      </c>
    </row>
    <row r="255">
      <c r="B255" s="185" t="str">
        <f>Calculations!E243</f>
        <v/>
      </c>
      <c r="C255" s="186" t="str">
        <f>Calculations!L243</f>
        <v/>
      </c>
      <c r="D255" s="187" t="str">
        <f t="shared" si="3"/>
        <v/>
      </c>
      <c r="E255" s="189" t="str">
        <f t="shared" ref="E255:F255" si="246">IF(C255="","",IFERROR(C255/C254-1,""))</f>
        <v/>
      </c>
      <c r="F255" s="189" t="str">
        <f t="shared" si="246"/>
        <v/>
      </c>
      <c r="G255" s="189">
        <f t="shared" si="8"/>
        <v>0</v>
      </c>
      <c r="I255" s="185"/>
      <c r="K255" s="171" t="str">
        <f t="shared" si="5"/>
        <v/>
      </c>
      <c r="N255" s="188"/>
      <c r="O255" s="188"/>
      <c r="P255" s="171" t="str">
        <f t="shared" si="6"/>
        <v/>
      </c>
    </row>
    <row r="256">
      <c r="B256" s="185" t="str">
        <f>Calculations!E244</f>
        <v/>
      </c>
      <c r="C256" s="186" t="str">
        <f>Calculations!L244</f>
        <v/>
      </c>
      <c r="D256" s="187" t="str">
        <f t="shared" si="3"/>
        <v/>
      </c>
      <c r="E256" s="189" t="str">
        <f t="shared" ref="E256:F256" si="247">IF(C256="","",IFERROR(C256/C255-1,""))</f>
        <v/>
      </c>
      <c r="F256" s="189" t="str">
        <f t="shared" si="247"/>
        <v/>
      </c>
      <c r="G256" s="189">
        <f t="shared" si="8"/>
        <v>0</v>
      </c>
      <c r="I256" s="185"/>
      <c r="K256" s="171" t="str">
        <f t="shared" si="5"/>
        <v/>
      </c>
      <c r="N256" s="188"/>
      <c r="O256" s="188"/>
      <c r="P256" s="171" t="str">
        <f t="shared" si="6"/>
        <v/>
      </c>
    </row>
    <row r="257">
      <c r="B257" s="185" t="str">
        <f>Calculations!E245</f>
        <v/>
      </c>
      <c r="C257" s="186" t="str">
        <f>Calculations!L245</f>
        <v/>
      </c>
      <c r="D257" s="187" t="str">
        <f t="shared" si="3"/>
        <v/>
      </c>
      <c r="E257" s="189" t="str">
        <f t="shared" ref="E257:F257" si="248">IF(C257="","",IFERROR(C257/C256-1,""))</f>
        <v/>
      </c>
      <c r="F257" s="189" t="str">
        <f t="shared" si="248"/>
        <v/>
      </c>
      <c r="G257" s="189">
        <f t="shared" si="8"/>
        <v>0</v>
      </c>
      <c r="I257" s="185"/>
      <c r="K257" s="171" t="str">
        <f t="shared" si="5"/>
        <v/>
      </c>
      <c r="N257" s="188"/>
      <c r="O257" s="188"/>
      <c r="P257" s="171" t="str">
        <f t="shared" si="6"/>
        <v/>
      </c>
    </row>
    <row r="258">
      <c r="B258" s="185" t="str">
        <f>Calculations!E246</f>
        <v/>
      </c>
      <c r="C258" s="186" t="str">
        <f>Calculations!L246</f>
        <v/>
      </c>
      <c r="D258" s="187" t="str">
        <f t="shared" si="3"/>
        <v/>
      </c>
      <c r="E258" s="189" t="str">
        <f t="shared" ref="E258:F258" si="249">IF(C258="","",IFERROR(C258/C257-1,""))</f>
        <v/>
      </c>
      <c r="F258" s="189" t="str">
        <f t="shared" si="249"/>
        <v/>
      </c>
      <c r="G258" s="189">
        <f t="shared" si="8"/>
        <v>0</v>
      </c>
      <c r="I258" s="185"/>
      <c r="K258" s="171" t="str">
        <f t="shared" si="5"/>
        <v/>
      </c>
      <c r="N258" s="188"/>
      <c r="O258" s="188"/>
      <c r="P258" s="171" t="str">
        <f t="shared" si="6"/>
        <v/>
      </c>
    </row>
    <row r="259">
      <c r="B259" s="185" t="str">
        <f>Calculations!E247</f>
        <v/>
      </c>
      <c r="C259" s="186" t="str">
        <f>Calculations!L247</f>
        <v/>
      </c>
      <c r="D259" s="187" t="str">
        <f t="shared" si="3"/>
        <v/>
      </c>
      <c r="E259" s="189" t="str">
        <f t="shared" ref="E259:F259" si="250">IF(C259="","",IFERROR(C259/C258-1,""))</f>
        <v/>
      </c>
      <c r="F259" s="189" t="str">
        <f t="shared" si="250"/>
        <v/>
      </c>
      <c r="G259" s="189">
        <f t="shared" si="8"/>
        <v>0</v>
      </c>
      <c r="I259" s="185"/>
      <c r="K259" s="171" t="str">
        <f t="shared" si="5"/>
        <v/>
      </c>
      <c r="N259" s="188"/>
      <c r="O259" s="188"/>
      <c r="P259" s="171" t="str">
        <f t="shared" si="6"/>
        <v/>
      </c>
    </row>
    <row r="260">
      <c r="B260" s="185" t="str">
        <f>Calculations!E248</f>
        <v/>
      </c>
      <c r="C260" s="186" t="str">
        <f>Calculations!L248</f>
        <v/>
      </c>
      <c r="D260" s="187" t="str">
        <f t="shared" si="3"/>
        <v/>
      </c>
      <c r="E260" s="189" t="str">
        <f t="shared" ref="E260:F260" si="251">IF(C260="","",IFERROR(C260/C259-1,""))</f>
        <v/>
      </c>
      <c r="F260" s="189" t="str">
        <f t="shared" si="251"/>
        <v/>
      </c>
      <c r="G260" s="189">
        <f t="shared" si="8"/>
        <v>0</v>
      </c>
      <c r="I260" s="185"/>
      <c r="K260" s="171" t="str">
        <f t="shared" si="5"/>
        <v/>
      </c>
      <c r="N260" s="188"/>
      <c r="O260" s="188"/>
      <c r="P260" s="171" t="str">
        <f t="shared" si="6"/>
        <v/>
      </c>
    </row>
    <row r="261">
      <c r="B261" s="185" t="str">
        <f>Calculations!E249</f>
        <v/>
      </c>
      <c r="C261" s="186" t="str">
        <f>Calculations!L249</f>
        <v/>
      </c>
      <c r="D261" s="187" t="str">
        <f t="shared" si="3"/>
        <v/>
      </c>
      <c r="E261" s="189" t="str">
        <f t="shared" ref="E261:F261" si="252">IF(C261="","",IFERROR(C261/C260-1,""))</f>
        <v/>
      </c>
      <c r="F261" s="189" t="str">
        <f t="shared" si="252"/>
        <v/>
      </c>
      <c r="G261" s="189">
        <f t="shared" si="8"/>
        <v>0</v>
      </c>
      <c r="I261" s="185"/>
      <c r="K261" s="171" t="str">
        <f t="shared" si="5"/>
        <v/>
      </c>
      <c r="N261" s="188"/>
      <c r="O261" s="188"/>
      <c r="P261" s="171" t="str">
        <f t="shared" si="6"/>
        <v/>
      </c>
    </row>
    <row r="262">
      <c r="B262" s="185" t="str">
        <f>Calculations!E250</f>
        <v/>
      </c>
      <c r="C262" s="186" t="str">
        <f>Calculations!L250</f>
        <v/>
      </c>
      <c r="D262" s="187" t="str">
        <f t="shared" si="3"/>
        <v/>
      </c>
      <c r="E262" s="189" t="str">
        <f t="shared" ref="E262:F262" si="253">IF(C262="","",IFERROR(C262/C261-1,""))</f>
        <v/>
      </c>
      <c r="F262" s="189" t="str">
        <f t="shared" si="253"/>
        <v/>
      </c>
      <c r="G262" s="189">
        <f t="shared" si="8"/>
        <v>0</v>
      </c>
      <c r="I262" s="185"/>
      <c r="K262" s="171" t="str">
        <f t="shared" si="5"/>
        <v/>
      </c>
      <c r="N262" s="188"/>
      <c r="O262" s="188"/>
      <c r="P262" s="171" t="str">
        <f t="shared" si="6"/>
        <v/>
      </c>
    </row>
    <row r="263">
      <c r="B263" s="185" t="str">
        <f>Calculations!E251</f>
        <v/>
      </c>
      <c r="C263" s="186" t="str">
        <f>Calculations!L251</f>
        <v/>
      </c>
      <c r="D263" s="187" t="str">
        <f t="shared" si="3"/>
        <v/>
      </c>
      <c r="E263" s="189" t="str">
        <f t="shared" ref="E263:F263" si="254">IF(C263="","",IFERROR(C263/C262-1,""))</f>
        <v/>
      </c>
      <c r="F263" s="189" t="str">
        <f t="shared" si="254"/>
        <v/>
      </c>
      <c r="G263" s="189">
        <f t="shared" si="8"/>
        <v>0</v>
      </c>
      <c r="I263" s="185"/>
      <c r="K263" s="171" t="str">
        <f t="shared" si="5"/>
        <v/>
      </c>
      <c r="N263" s="188"/>
      <c r="O263" s="188"/>
      <c r="P263" s="171" t="str">
        <f t="shared" si="6"/>
        <v/>
      </c>
    </row>
    <row r="264">
      <c r="B264" s="185" t="str">
        <f>Calculations!E252</f>
        <v/>
      </c>
      <c r="C264" s="186" t="str">
        <f>Calculations!L252</f>
        <v/>
      </c>
      <c r="D264" s="187" t="str">
        <f t="shared" si="3"/>
        <v/>
      </c>
      <c r="E264" s="189" t="str">
        <f t="shared" ref="E264:F264" si="255">IF(C264="","",IFERROR(C264/C263-1,""))</f>
        <v/>
      </c>
      <c r="F264" s="189" t="str">
        <f t="shared" si="255"/>
        <v/>
      </c>
      <c r="G264" s="189">
        <f t="shared" si="8"/>
        <v>0</v>
      </c>
      <c r="I264" s="185"/>
      <c r="K264" s="171" t="str">
        <f t="shared" si="5"/>
        <v/>
      </c>
      <c r="N264" s="188"/>
      <c r="O264" s="188"/>
      <c r="P264" s="171" t="str">
        <f t="shared" si="6"/>
        <v/>
      </c>
    </row>
    <row r="265">
      <c r="B265" s="185" t="str">
        <f>Calculations!E253</f>
        <v/>
      </c>
      <c r="C265" s="186" t="str">
        <f>Calculations!L253</f>
        <v/>
      </c>
      <c r="D265" s="187" t="str">
        <f t="shared" si="3"/>
        <v/>
      </c>
      <c r="E265" s="189" t="str">
        <f t="shared" ref="E265:F265" si="256">IF(C265="","",IFERROR(C265/C264-1,""))</f>
        <v/>
      </c>
      <c r="F265" s="189" t="str">
        <f t="shared" si="256"/>
        <v/>
      </c>
      <c r="G265" s="189">
        <f t="shared" si="8"/>
        <v>0</v>
      </c>
      <c r="I265" s="185"/>
      <c r="K265" s="171" t="str">
        <f t="shared" si="5"/>
        <v/>
      </c>
      <c r="N265" s="188"/>
      <c r="O265" s="188"/>
      <c r="P265" s="171" t="str">
        <f t="shared" si="6"/>
        <v/>
      </c>
    </row>
    <row r="266">
      <c r="B266" s="185" t="str">
        <f>Calculations!E254</f>
        <v/>
      </c>
      <c r="C266" s="186" t="str">
        <f>Calculations!L254</f>
        <v/>
      </c>
      <c r="D266" s="187" t="str">
        <f t="shared" si="3"/>
        <v/>
      </c>
      <c r="E266" s="189" t="str">
        <f t="shared" ref="E266:F266" si="257">IF(C266="","",IFERROR(C266/C265-1,""))</f>
        <v/>
      </c>
      <c r="F266" s="189" t="str">
        <f t="shared" si="257"/>
        <v/>
      </c>
      <c r="G266" s="189">
        <f t="shared" si="8"/>
        <v>0</v>
      </c>
      <c r="I266" s="185"/>
      <c r="K266" s="171" t="str">
        <f t="shared" si="5"/>
        <v/>
      </c>
      <c r="N266" s="188"/>
      <c r="O266" s="188"/>
      <c r="P266" s="171" t="str">
        <f t="shared" si="6"/>
        <v/>
      </c>
    </row>
    <row r="267">
      <c r="B267" s="185" t="str">
        <f>Calculations!E255</f>
        <v/>
      </c>
      <c r="C267" s="186" t="str">
        <f>Calculations!L255</f>
        <v/>
      </c>
      <c r="D267" s="187" t="str">
        <f t="shared" si="3"/>
        <v/>
      </c>
      <c r="E267" s="189" t="str">
        <f t="shared" ref="E267:F267" si="258">IF(C267="","",IFERROR(C267/C266-1,""))</f>
        <v/>
      </c>
      <c r="F267" s="189" t="str">
        <f t="shared" si="258"/>
        <v/>
      </c>
      <c r="G267" s="189">
        <f t="shared" si="8"/>
        <v>0</v>
      </c>
      <c r="I267" s="185"/>
      <c r="K267" s="171" t="str">
        <f t="shared" si="5"/>
        <v/>
      </c>
      <c r="N267" s="188"/>
      <c r="O267" s="188"/>
      <c r="P267" s="171" t="str">
        <f t="shared" si="6"/>
        <v/>
      </c>
    </row>
    <row r="268">
      <c r="B268" s="185" t="str">
        <f>Calculations!E256</f>
        <v/>
      </c>
      <c r="C268" s="186" t="str">
        <f>Calculations!L256</f>
        <v/>
      </c>
      <c r="D268" s="187" t="str">
        <f t="shared" si="3"/>
        <v/>
      </c>
      <c r="E268" s="189" t="str">
        <f t="shared" ref="E268:F268" si="259">IF(C268="","",IFERROR(C268/C267-1,""))</f>
        <v/>
      </c>
      <c r="F268" s="189" t="str">
        <f t="shared" si="259"/>
        <v/>
      </c>
      <c r="G268" s="189">
        <f t="shared" si="8"/>
        <v>0</v>
      </c>
      <c r="I268" s="185"/>
      <c r="K268" s="171" t="str">
        <f t="shared" si="5"/>
        <v/>
      </c>
      <c r="N268" s="188"/>
      <c r="O268" s="188"/>
      <c r="P268" s="171" t="str">
        <f t="shared" si="6"/>
        <v/>
      </c>
    </row>
    <row r="269">
      <c r="B269" s="185" t="str">
        <f>Calculations!E257</f>
        <v/>
      </c>
      <c r="C269" s="186" t="str">
        <f>Calculations!L257</f>
        <v/>
      </c>
      <c r="D269" s="187" t="str">
        <f t="shared" si="3"/>
        <v/>
      </c>
      <c r="E269" s="189" t="str">
        <f t="shared" ref="E269:F269" si="260">IF(C269="","",IFERROR(C269/C268-1,""))</f>
        <v/>
      </c>
      <c r="F269" s="189" t="str">
        <f t="shared" si="260"/>
        <v/>
      </c>
      <c r="G269" s="189">
        <f t="shared" si="8"/>
        <v>0</v>
      </c>
      <c r="I269" s="185"/>
      <c r="K269" s="171" t="str">
        <f t="shared" si="5"/>
        <v/>
      </c>
      <c r="N269" s="188"/>
      <c r="O269" s="188"/>
      <c r="P269" s="171" t="str">
        <f t="shared" si="6"/>
        <v/>
      </c>
    </row>
    <row r="270">
      <c r="B270" s="185" t="str">
        <f>Calculations!E258</f>
        <v/>
      </c>
      <c r="C270" s="186" t="str">
        <f>Calculations!L258</f>
        <v/>
      </c>
      <c r="D270" s="187" t="str">
        <f t="shared" si="3"/>
        <v/>
      </c>
      <c r="E270" s="189" t="str">
        <f t="shared" ref="E270:F270" si="261">IF(C270="","",IFERROR(C270/C269-1,""))</f>
        <v/>
      </c>
      <c r="F270" s="189" t="str">
        <f t="shared" si="261"/>
        <v/>
      </c>
      <c r="G270" s="189">
        <f t="shared" si="8"/>
        <v>0</v>
      </c>
      <c r="I270" s="185"/>
      <c r="K270" s="171" t="str">
        <f t="shared" si="5"/>
        <v/>
      </c>
      <c r="N270" s="188"/>
      <c r="O270" s="188"/>
      <c r="P270" s="171" t="str">
        <f t="shared" si="6"/>
        <v/>
      </c>
    </row>
    <row r="271">
      <c r="B271" s="185" t="str">
        <f>Calculations!E259</f>
        <v/>
      </c>
      <c r="C271" s="186" t="str">
        <f>Calculations!L259</f>
        <v/>
      </c>
      <c r="D271" s="187" t="str">
        <f t="shared" si="3"/>
        <v/>
      </c>
      <c r="E271" s="189" t="str">
        <f t="shared" ref="E271:F271" si="262">IF(C271="","",IFERROR(C271/C270-1,""))</f>
        <v/>
      </c>
      <c r="F271" s="189" t="str">
        <f t="shared" si="262"/>
        <v/>
      </c>
      <c r="G271" s="189">
        <f t="shared" si="8"/>
        <v>0</v>
      </c>
      <c r="I271" s="185"/>
      <c r="K271" s="171" t="str">
        <f t="shared" si="5"/>
        <v/>
      </c>
      <c r="N271" s="188"/>
      <c r="O271" s="188"/>
      <c r="P271" s="171" t="str">
        <f t="shared" si="6"/>
        <v/>
      </c>
    </row>
    <row r="272">
      <c r="B272" s="185" t="str">
        <f>Calculations!E260</f>
        <v/>
      </c>
      <c r="C272" s="186" t="str">
        <f>Calculations!L260</f>
        <v/>
      </c>
      <c r="D272" s="187" t="str">
        <f t="shared" si="3"/>
        <v/>
      </c>
      <c r="E272" s="189" t="str">
        <f t="shared" ref="E272:F272" si="263">IF(C272="","",IFERROR(C272/C271-1,""))</f>
        <v/>
      </c>
      <c r="F272" s="189" t="str">
        <f t="shared" si="263"/>
        <v/>
      </c>
      <c r="G272" s="189">
        <f t="shared" si="8"/>
        <v>0</v>
      </c>
      <c r="I272" s="185"/>
      <c r="K272" s="171" t="str">
        <f t="shared" si="5"/>
        <v/>
      </c>
      <c r="N272" s="188"/>
      <c r="O272" s="188"/>
      <c r="P272" s="171" t="str">
        <f t="shared" si="6"/>
        <v/>
      </c>
    </row>
    <row r="273">
      <c r="B273" s="185" t="str">
        <f>Calculations!E261</f>
        <v/>
      </c>
      <c r="C273" s="186" t="str">
        <f>Calculations!L261</f>
        <v/>
      </c>
      <c r="D273" s="187" t="str">
        <f t="shared" si="3"/>
        <v/>
      </c>
      <c r="E273" s="189" t="str">
        <f t="shared" ref="E273:F273" si="264">IF(C273="","",IFERROR(C273/C272-1,""))</f>
        <v/>
      </c>
      <c r="F273" s="189" t="str">
        <f t="shared" si="264"/>
        <v/>
      </c>
      <c r="G273" s="189">
        <f t="shared" si="8"/>
        <v>0</v>
      </c>
      <c r="I273" s="185"/>
      <c r="K273" s="171" t="str">
        <f t="shared" si="5"/>
        <v/>
      </c>
      <c r="N273" s="188"/>
      <c r="O273" s="188"/>
      <c r="P273" s="171" t="str">
        <f t="shared" si="6"/>
        <v/>
      </c>
    </row>
    <row r="274">
      <c r="B274" s="185" t="str">
        <f>Calculations!E262</f>
        <v/>
      </c>
      <c r="C274" s="186" t="str">
        <f>Calculations!L262</f>
        <v/>
      </c>
      <c r="D274" s="187" t="str">
        <f t="shared" si="3"/>
        <v/>
      </c>
      <c r="E274" s="189" t="str">
        <f t="shared" ref="E274:F274" si="265">IF(C274="","",IFERROR(C274/C273-1,""))</f>
        <v/>
      </c>
      <c r="F274" s="189" t="str">
        <f t="shared" si="265"/>
        <v/>
      </c>
      <c r="G274" s="189">
        <f t="shared" si="8"/>
        <v>0</v>
      </c>
      <c r="I274" s="185"/>
      <c r="K274" s="171" t="str">
        <f t="shared" si="5"/>
        <v/>
      </c>
      <c r="N274" s="188"/>
      <c r="O274" s="188"/>
      <c r="P274" s="171" t="str">
        <f t="shared" si="6"/>
        <v/>
      </c>
    </row>
    <row r="275">
      <c r="B275" s="185" t="str">
        <f>Calculations!E263</f>
        <v/>
      </c>
      <c r="C275" s="186" t="str">
        <f>Calculations!L263</f>
        <v/>
      </c>
      <c r="D275" s="187" t="str">
        <f t="shared" si="3"/>
        <v/>
      </c>
      <c r="E275" s="189" t="str">
        <f t="shared" ref="E275:F275" si="266">IF(C275="","",IFERROR(C275/C274-1,""))</f>
        <v/>
      </c>
      <c r="F275" s="189" t="str">
        <f t="shared" si="266"/>
        <v/>
      </c>
      <c r="G275" s="189">
        <f t="shared" si="8"/>
        <v>0</v>
      </c>
      <c r="I275" s="185"/>
      <c r="K275" s="171" t="str">
        <f t="shared" si="5"/>
        <v/>
      </c>
      <c r="N275" s="188"/>
      <c r="O275" s="188"/>
      <c r="P275" s="171" t="str">
        <f t="shared" si="6"/>
        <v/>
      </c>
    </row>
    <row r="276">
      <c r="B276" s="185" t="str">
        <f>Calculations!E264</f>
        <v/>
      </c>
      <c r="C276" s="186" t="str">
        <f>Calculations!L264</f>
        <v/>
      </c>
      <c r="D276" s="187" t="str">
        <f t="shared" si="3"/>
        <v/>
      </c>
      <c r="E276" s="189" t="str">
        <f t="shared" ref="E276:F276" si="267">IF(C276="","",IFERROR(C276/C275-1,""))</f>
        <v/>
      </c>
      <c r="F276" s="189" t="str">
        <f t="shared" si="267"/>
        <v/>
      </c>
      <c r="G276" s="189">
        <f t="shared" si="8"/>
        <v>0</v>
      </c>
      <c r="I276" s="185"/>
      <c r="K276" s="171" t="str">
        <f t="shared" si="5"/>
        <v/>
      </c>
      <c r="N276" s="188"/>
      <c r="O276" s="188"/>
      <c r="P276" s="171" t="str">
        <f t="shared" si="6"/>
        <v/>
      </c>
    </row>
    <row r="277">
      <c r="B277" s="185" t="str">
        <f>Calculations!E265</f>
        <v/>
      </c>
      <c r="C277" s="186" t="str">
        <f>Calculations!L265</f>
        <v/>
      </c>
      <c r="D277" s="187" t="str">
        <f t="shared" si="3"/>
        <v/>
      </c>
      <c r="E277" s="189" t="str">
        <f t="shared" ref="E277:F277" si="268">IF(C277="","",IFERROR(C277/C276-1,""))</f>
        <v/>
      </c>
      <c r="F277" s="189" t="str">
        <f t="shared" si="268"/>
        <v/>
      </c>
      <c r="G277" s="189">
        <f t="shared" si="8"/>
        <v>0</v>
      </c>
      <c r="I277" s="185"/>
      <c r="K277" s="171" t="str">
        <f t="shared" si="5"/>
        <v/>
      </c>
      <c r="N277" s="188"/>
      <c r="O277" s="188"/>
      <c r="P277" s="171" t="str">
        <f t="shared" si="6"/>
        <v/>
      </c>
    </row>
    <row r="278">
      <c r="B278" s="185" t="str">
        <f>Calculations!E266</f>
        <v/>
      </c>
      <c r="C278" s="186" t="str">
        <f>Calculations!L266</f>
        <v/>
      </c>
      <c r="D278" s="187" t="str">
        <f t="shared" si="3"/>
        <v/>
      </c>
      <c r="E278" s="189" t="str">
        <f t="shared" ref="E278:F278" si="269">IF(C278="","",IFERROR(C278/C277-1,""))</f>
        <v/>
      </c>
      <c r="F278" s="189" t="str">
        <f t="shared" si="269"/>
        <v/>
      </c>
      <c r="G278" s="189">
        <f t="shared" si="8"/>
        <v>0</v>
      </c>
      <c r="I278" s="185"/>
      <c r="K278" s="171" t="str">
        <f t="shared" si="5"/>
        <v/>
      </c>
      <c r="N278" s="188"/>
      <c r="O278" s="188"/>
      <c r="P278" s="171" t="str">
        <f t="shared" si="6"/>
        <v/>
      </c>
    </row>
    <row r="279">
      <c r="B279" s="185" t="str">
        <f>Calculations!E267</f>
        <v/>
      </c>
      <c r="C279" s="186" t="str">
        <f>Calculations!L267</f>
        <v/>
      </c>
      <c r="D279" s="187" t="str">
        <f t="shared" si="3"/>
        <v/>
      </c>
      <c r="E279" s="189" t="str">
        <f t="shared" ref="E279:F279" si="270">IF(C279="","",IFERROR(C279/C278-1,""))</f>
        <v/>
      </c>
      <c r="F279" s="189" t="str">
        <f t="shared" si="270"/>
        <v/>
      </c>
      <c r="G279" s="189">
        <f t="shared" si="8"/>
        <v>0</v>
      </c>
      <c r="I279" s="185"/>
      <c r="K279" s="171" t="str">
        <f t="shared" si="5"/>
        <v/>
      </c>
      <c r="N279" s="188"/>
      <c r="O279" s="188"/>
      <c r="P279" s="171" t="str">
        <f t="shared" si="6"/>
        <v/>
      </c>
    </row>
    <row r="280">
      <c r="B280" s="185" t="str">
        <f>Calculations!E268</f>
        <v/>
      </c>
      <c r="C280" s="186" t="str">
        <f>Calculations!L268</f>
        <v/>
      </c>
      <c r="D280" s="187" t="str">
        <f t="shared" si="3"/>
        <v/>
      </c>
      <c r="E280" s="189" t="str">
        <f t="shared" ref="E280:F280" si="271">IF(C280="","",IFERROR(C280/C279-1,""))</f>
        <v/>
      </c>
      <c r="F280" s="189" t="str">
        <f t="shared" si="271"/>
        <v/>
      </c>
      <c r="G280" s="189">
        <f t="shared" si="8"/>
        <v>0</v>
      </c>
      <c r="I280" s="185"/>
      <c r="K280" s="171" t="str">
        <f t="shared" si="5"/>
        <v/>
      </c>
      <c r="N280" s="188"/>
      <c r="O280" s="188"/>
      <c r="P280" s="171" t="str">
        <f t="shared" si="6"/>
        <v/>
      </c>
    </row>
    <row r="281">
      <c r="B281" s="185" t="str">
        <f>Calculations!E269</f>
        <v/>
      </c>
      <c r="C281" s="186" t="str">
        <f>Calculations!L269</f>
        <v/>
      </c>
      <c r="D281" s="187" t="str">
        <f t="shared" si="3"/>
        <v/>
      </c>
      <c r="E281" s="189" t="str">
        <f t="shared" ref="E281:F281" si="272">IF(C281="","",IFERROR(C281/C280-1,""))</f>
        <v/>
      </c>
      <c r="F281" s="189" t="str">
        <f t="shared" si="272"/>
        <v/>
      </c>
      <c r="G281" s="189">
        <f t="shared" si="8"/>
        <v>0</v>
      </c>
      <c r="I281" s="185"/>
      <c r="K281" s="171" t="str">
        <f t="shared" si="5"/>
        <v/>
      </c>
      <c r="N281" s="188"/>
      <c r="O281" s="188"/>
      <c r="P281" s="171" t="str">
        <f t="shared" si="6"/>
        <v/>
      </c>
    </row>
    <row r="282">
      <c r="B282" s="185" t="str">
        <f>Calculations!E270</f>
        <v/>
      </c>
      <c r="C282" s="186" t="str">
        <f>Calculations!L270</f>
        <v/>
      </c>
      <c r="D282" s="187" t="str">
        <f t="shared" si="3"/>
        <v/>
      </c>
      <c r="E282" s="189" t="str">
        <f t="shared" ref="E282:F282" si="273">IF(C282="","",IFERROR(C282/C281-1,""))</f>
        <v/>
      </c>
      <c r="F282" s="189" t="str">
        <f t="shared" si="273"/>
        <v/>
      </c>
      <c r="G282" s="189">
        <f t="shared" si="8"/>
        <v>0</v>
      </c>
      <c r="I282" s="185"/>
      <c r="K282" s="171" t="str">
        <f t="shared" si="5"/>
        <v/>
      </c>
      <c r="N282" s="188"/>
      <c r="O282" s="188"/>
      <c r="P282" s="171" t="str">
        <f t="shared" si="6"/>
        <v/>
      </c>
    </row>
    <row r="283">
      <c r="B283" s="185" t="str">
        <f>Calculations!E271</f>
        <v/>
      </c>
      <c r="C283" s="186" t="str">
        <f>Calculations!L271</f>
        <v/>
      </c>
      <c r="D283" s="187" t="str">
        <f t="shared" si="3"/>
        <v/>
      </c>
      <c r="E283" s="189" t="str">
        <f t="shared" ref="E283:F283" si="274">IF(C283="","",IFERROR(C283/C282-1,""))</f>
        <v/>
      </c>
      <c r="F283" s="189" t="str">
        <f t="shared" si="274"/>
        <v/>
      </c>
      <c r="G283" s="189">
        <f t="shared" si="8"/>
        <v>0</v>
      </c>
      <c r="I283" s="185"/>
      <c r="K283" s="171" t="str">
        <f t="shared" si="5"/>
        <v/>
      </c>
      <c r="N283" s="188"/>
      <c r="O283" s="188"/>
      <c r="P283" s="171" t="str">
        <f t="shared" si="6"/>
        <v/>
      </c>
    </row>
    <row r="284">
      <c r="B284" s="185" t="str">
        <f>Calculations!E272</f>
        <v/>
      </c>
      <c r="C284" s="186" t="str">
        <f>Calculations!L272</f>
        <v/>
      </c>
      <c r="D284" s="187" t="str">
        <f t="shared" si="3"/>
        <v/>
      </c>
      <c r="E284" s="189" t="str">
        <f t="shared" ref="E284:F284" si="275">IF(C284="","",IFERROR(C284/C283-1,""))</f>
        <v/>
      </c>
      <c r="F284" s="189" t="str">
        <f t="shared" si="275"/>
        <v/>
      </c>
      <c r="G284" s="189">
        <f t="shared" si="8"/>
        <v>0</v>
      </c>
      <c r="I284" s="185"/>
      <c r="K284" s="171" t="str">
        <f t="shared" si="5"/>
        <v/>
      </c>
      <c r="N284" s="188"/>
      <c r="O284" s="188"/>
      <c r="P284" s="171" t="str">
        <f t="shared" si="6"/>
        <v/>
      </c>
    </row>
    <row r="285">
      <c r="B285" s="185" t="str">
        <f>Calculations!E273</f>
        <v/>
      </c>
      <c r="C285" s="186" t="str">
        <f>Calculations!L273</f>
        <v/>
      </c>
      <c r="D285" s="187" t="str">
        <f t="shared" si="3"/>
        <v/>
      </c>
      <c r="E285" s="189" t="str">
        <f t="shared" ref="E285:F285" si="276">IF(C285="","",IFERROR(C285/C284-1,""))</f>
        <v/>
      </c>
      <c r="F285" s="189" t="str">
        <f t="shared" si="276"/>
        <v/>
      </c>
      <c r="G285" s="189">
        <f t="shared" si="8"/>
        <v>0</v>
      </c>
      <c r="I285" s="185"/>
      <c r="K285" s="171" t="str">
        <f t="shared" si="5"/>
        <v/>
      </c>
      <c r="N285" s="188"/>
      <c r="O285" s="188"/>
      <c r="P285" s="171" t="str">
        <f t="shared" si="6"/>
        <v/>
      </c>
    </row>
    <row r="286">
      <c r="B286" s="185" t="str">
        <f>Calculations!E274</f>
        <v/>
      </c>
      <c r="C286" s="186" t="str">
        <f>Calculations!L274</f>
        <v/>
      </c>
      <c r="D286" s="187" t="str">
        <f t="shared" si="3"/>
        <v/>
      </c>
      <c r="E286" s="189" t="str">
        <f t="shared" ref="E286:F286" si="277">IF(C286="","",IFERROR(C286/C285-1,""))</f>
        <v/>
      </c>
      <c r="F286" s="189" t="str">
        <f t="shared" si="277"/>
        <v/>
      </c>
      <c r="G286" s="189">
        <f t="shared" si="8"/>
        <v>0</v>
      </c>
      <c r="I286" s="185"/>
      <c r="K286" s="171" t="str">
        <f t="shared" si="5"/>
        <v/>
      </c>
      <c r="N286" s="188"/>
      <c r="O286" s="188"/>
      <c r="P286" s="171" t="str">
        <f t="shared" si="6"/>
        <v/>
      </c>
    </row>
    <row r="287">
      <c r="B287" s="185" t="str">
        <f>Calculations!E275</f>
        <v/>
      </c>
      <c r="C287" s="186" t="str">
        <f>Calculations!L275</f>
        <v/>
      </c>
      <c r="D287" s="187" t="str">
        <f t="shared" si="3"/>
        <v/>
      </c>
      <c r="E287" s="189" t="str">
        <f t="shared" ref="E287:F287" si="278">IF(C287="","",IFERROR(C287/C286-1,""))</f>
        <v/>
      </c>
      <c r="F287" s="189" t="str">
        <f t="shared" si="278"/>
        <v/>
      </c>
      <c r="G287" s="189">
        <f t="shared" si="8"/>
        <v>0</v>
      </c>
      <c r="I287" s="185"/>
      <c r="K287" s="171" t="str">
        <f t="shared" si="5"/>
        <v/>
      </c>
      <c r="N287" s="188"/>
      <c r="O287" s="188"/>
      <c r="P287" s="171" t="str">
        <f t="shared" si="6"/>
        <v/>
      </c>
    </row>
    <row r="288">
      <c r="B288" s="185" t="str">
        <f>Calculations!E276</f>
        <v/>
      </c>
      <c r="C288" s="186" t="str">
        <f>Calculations!L276</f>
        <v/>
      </c>
      <c r="D288" s="187" t="str">
        <f t="shared" si="3"/>
        <v/>
      </c>
      <c r="E288" s="189" t="str">
        <f t="shared" ref="E288:F288" si="279">IF(C288="","",IFERROR(C288/C287-1,""))</f>
        <v/>
      </c>
      <c r="F288" s="189" t="str">
        <f t="shared" si="279"/>
        <v/>
      </c>
      <c r="G288" s="189">
        <f t="shared" si="8"/>
        <v>0</v>
      </c>
      <c r="I288" s="185"/>
      <c r="K288" s="171" t="str">
        <f t="shared" si="5"/>
        <v/>
      </c>
      <c r="N288" s="188"/>
      <c r="O288" s="188"/>
      <c r="P288" s="171" t="str">
        <f t="shared" si="6"/>
        <v/>
      </c>
    </row>
    <row r="289">
      <c r="B289" s="185" t="str">
        <f>Calculations!E277</f>
        <v/>
      </c>
      <c r="C289" s="186" t="str">
        <f>Calculations!L277</f>
        <v/>
      </c>
      <c r="D289" s="187" t="str">
        <f t="shared" si="3"/>
        <v/>
      </c>
      <c r="E289" s="189" t="str">
        <f t="shared" ref="E289:F289" si="280">IF(C289="","",IFERROR(C289/C288-1,""))</f>
        <v/>
      </c>
      <c r="F289" s="189" t="str">
        <f t="shared" si="280"/>
        <v/>
      </c>
      <c r="G289" s="189">
        <f t="shared" si="8"/>
        <v>0</v>
      </c>
      <c r="I289" s="185"/>
      <c r="K289" s="171" t="str">
        <f t="shared" si="5"/>
        <v/>
      </c>
      <c r="N289" s="188"/>
      <c r="O289" s="188"/>
      <c r="P289" s="171" t="str">
        <f t="shared" si="6"/>
        <v/>
      </c>
    </row>
    <row r="290">
      <c r="B290" s="185" t="str">
        <f>Calculations!E278</f>
        <v/>
      </c>
      <c r="C290" s="186" t="str">
        <f>Calculations!L278</f>
        <v/>
      </c>
      <c r="D290" s="187" t="str">
        <f t="shared" si="3"/>
        <v/>
      </c>
      <c r="E290" s="189" t="str">
        <f t="shared" ref="E290:F290" si="281">IF(C290="","",IFERROR(C290/C289-1,""))</f>
        <v/>
      </c>
      <c r="F290" s="189" t="str">
        <f t="shared" si="281"/>
        <v/>
      </c>
      <c r="G290" s="189">
        <f t="shared" si="8"/>
        <v>0</v>
      </c>
      <c r="I290" s="185"/>
      <c r="K290" s="171" t="str">
        <f t="shared" si="5"/>
        <v/>
      </c>
      <c r="N290" s="188"/>
      <c r="O290" s="188"/>
      <c r="P290" s="171" t="str">
        <f t="shared" si="6"/>
        <v/>
      </c>
    </row>
    <row r="291">
      <c r="B291" s="185" t="str">
        <f>Calculations!E279</f>
        <v/>
      </c>
      <c r="C291" s="186" t="str">
        <f>Calculations!L279</f>
        <v/>
      </c>
      <c r="D291" s="187" t="str">
        <f t="shared" si="3"/>
        <v/>
      </c>
      <c r="E291" s="189" t="str">
        <f t="shared" ref="E291:F291" si="282">IF(C291="","",IFERROR(C291/C290-1,""))</f>
        <v/>
      </c>
      <c r="F291" s="189" t="str">
        <f t="shared" si="282"/>
        <v/>
      </c>
      <c r="G291" s="189">
        <f t="shared" si="8"/>
        <v>0</v>
      </c>
      <c r="I291" s="185"/>
      <c r="K291" s="171" t="str">
        <f t="shared" si="5"/>
        <v/>
      </c>
      <c r="N291" s="188"/>
      <c r="O291" s="188"/>
      <c r="P291" s="171" t="str">
        <f t="shared" si="6"/>
        <v/>
      </c>
    </row>
    <row r="292">
      <c r="B292" s="185" t="str">
        <f>Calculations!E280</f>
        <v/>
      </c>
      <c r="C292" s="186" t="str">
        <f>Calculations!L280</f>
        <v/>
      </c>
      <c r="D292" s="187" t="str">
        <f t="shared" si="3"/>
        <v/>
      </c>
      <c r="E292" s="189" t="str">
        <f t="shared" ref="E292:F292" si="283">IF(C292="","",IFERROR(C292/C291-1,""))</f>
        <v/>
      </c>
      <c r="F292" s="189" t="str">
        <f t="shared" si="283"/>
        <v/>
      </c>
      <c r="G292" s="189">
        <f t="shared" si="8"/>
        <v>0</v>
      </c>
      <c r="I292" s="185"/>
      <c r="K292" s="171" t="str">
        <f t="shared" si="5"/>
        <v/>
      </c>
      <c r="N292" s="188"/>
      <c r="O292" s="188"/>
      <c r="P292" s="171" t="str">
        <f t="shared" si="6"/>
        <v/>
      </c>
    </row>
    <row r="293">
      <c r="B293" s="185" t="str">
        <f>Calculations!E281</f>
        <v/>
      </c>
      <c r="C293" s="186" t="str">
        <f>Calculations!L281</f>
        <v/>
      </c>
      <c r="D293" s="187" t="str">
        <f t="shared" si="3"/>
        <v/>
      </c>
      <c r="E293" s="189" t="str">
        <f t="shared" ref="E293:F293" si="284">IF(C293="","",IFERROR(C293/C292-1,""))</f>
        <v/>
      </c>
      <c r="F293" s="189" t="str">
        <f t="shared" si="284"/>
        <v/>
      </c>
      <c r="G293" s="189">
        <f t="shared" si="8"/>
        <v>0</v>
      </c>
      <c r="I293" s="185"/>
      <c r="K293" s="171" t="str">
        <f t="shared" si="5"/>
        <v/>
      </c>
      <c r="N293" s="188"/>
      <c r="O293" s="188"/>
      <c r="P293" s="171" t="str">
        <f t="shared" si="6"/>
        <v/>
      </c>
    </row>
    <row r="294">
      <c r="B294" s="185" t="str">
        <f>Calculations!E282</f>
        <v/>
      </c>
      <c r="C294" s="186" t="str">
        <f>Calculations!L282</f>
        <v/>
      </c>
      <c r="D294" s="187" t="str">
        <f t="shared" si="3"/>
        <v/>
      </c>
      <c r="E294" s="189" t="str">
        <f t="shared" ref="E294:F294" si="285">IF(C294="","",IFERROR(C294/C293-1,""))</f>
        <v/>
      </c>
      <c r="F294" s="189" t="str">
        <f t="shared" si="285"/>
        <v/>
      </c>
      <c r="G294" s="189">
        <f t="shared" si="8"/>
        <v>0</v>
      </c>
      <c r="I294" s="185"/>
      <c r="K294" s="171" t="str">
        <f t="shared" si="5"/>
        <v/>
      </c>
      <c r="N294" s="188"/>
      <c r="O294" s="188"/>
      <c r="P294" s="171" t="str">
        <f t="shared" si="6"/>
        <v/>
      </c>
    </row>
    <row r="295">
      <c r="B295" s="185" t="str">
        <f>Calculations!E283</f>
        <v/>
      </c>
      <c r="C295" s="186" t="str">
        <f>Calculations!L283</f>
        <v/>
      </c>
      <c r="D295" s="187" t="str">
        <f t="shared" si="3"/>
        <v/>
      </c>
      <c r="E295" s="189" t="str">
        <f t="shared" ref="E295:F295" si="286">IF(C295="","",IFERROR(C295/C294-1,""))</f>
        <v/>
      </c>
      <c r="F295" s="189" t="str">
        <f t="shared" si="286"/>
        <v/>
      </c>
      <c r="G295" s="189">
        <f t="shared" si="8"/>
        <v>0</v>
      </c>
      <c r="I295" s="185"/>
      <c r="K295" s="171" t="str">
        <f t="shared" si="5"/>
        <v/>
      </c>
      <c r="N295" s="188"/>
      <c r="O295" s="188"/>
      <c r="P295" s="171" t="str">
        <f t="shared" si="6"/>
        <v/>
      </c>
    </row>
    <row r="296">
      <c r="B296" s="185" t="str">
        <f>Calculations!E284</f>
        <v/>
      </c>
      <c r="C296" s="186" t="str">
        <f>Calculations!L284</f>
        <v/>
      </c>
      <c r="D296" s="187" t="str">
        <f t="shared" si="3"/>
        <v/>
      </c>
      <c r="E296" s="189" t="str">
        <f t="shared" ref="E296:F296" si="287">IF(C296="","",IFERROR(C296/C295-1,""))</f>
        <v/>
      </c>
      <c r="F296" s="189" t="str">
        <f t="shared" si="287"/>
        <v/>
      </c>
      <c r="G296" s="189">
        <f t="shared" si="8"/>
        <v>0</v>
      </c>
      <c r="I296" s="185"/>
      <c r="K296" s="171" t="str">
        <f t="shared" si="5"/>
        <v/>
      </c>
      <c r="N296" s="188"/>
      <c r="O296" s="188"/>
      <c r="P296" s="171" t="str">
        <f t="shared" si="6"/>
        <v/>
      </c>
    </row>
    <row r="297">
      <c r="B297" s="185" t="str">
        <f>Calculations!E285</f>
        <v/>
      </c>
      <c r="C297" s="186" t="str">
        <f>Calculations!L285</f>
        <v/>
      </c>
      <c r="D297" s="187" t="str">
        <f t="shared" si="3"/>
        <v/>
      </c>
      <c r="E297" s="189" t="str">
        <f t="shared" ref="E297:F297" si="288">IF(C297="","",IFERROR(C297/C296-1,""))</f>
        <v/>
      </c>
      <c r="F297" s="189" t="str">
        <f t="shared" si="288"/>
        <v/>
      </c>
      <c r="G297" s="189">
        <f t="shared" si="8"/>
        <v>0</v>
      </c>
      <c r="I297" s="185"/>
      <c r="K297" s="171" t="str">
        <f t="shared" si="5"/>
        <v/>
      </c>
      <c r="N297" s="188"/>
      <c r="O297" s="188"/>
      <c r="P297" s="171" t="str">
        <f t="shared" si="6"/>
        <v/>
      </c>
    </row>
    <row r="298">
      <c r="B298" s="185" t="str">
        <f>Calculations!E286</f>
        <v/>
      </c>
      <c r="C298" s="186" t="str">
        <f>Calculations!L286</f>
        <v/>
      </c>
      <c r="D298" s="187" t="str">
        <f t="shared" si="3"/>
        <v/>
      </c>
      <c r="E298" s="189" t="str">
        <f t="shared" ref="E298:F298" si="289">IF(C298="","",IFERROR(C298/C297-1,""))</f>
        <v/>
      </c>
      <c r="F298" s="189" t="str">
        <f t="shared" si="289"/>
        <v/>
      </c>
      <c r="G298" s="189">
        <f t="shared" si="8"/>
        <v>0</v>
      </c>
      <c r="I298" s="185"/>
      <c r="K298" s="171" t="str">
        <f t="shared" si="5"/>
        <v/>
      </c>
      <c r="N298" s="188"/>
      <c r="O298" s="188"/>
      <c r="P298" s="171" t="str">
        <f t="shared" si="6"/>
        <v/>
      </c>
    </row>
    <row r="299">
      <c r="B299" s="185" t="str">
        <f>Calculations!E287</f>
        <v/>
      </c>
      <c r="C299" s="186" t="str">
        <f>Calculations!L287</f>
        <v/>
      </c>
      <c r="D299" s="187" t="str">
        <f t="shared" si="3"/>
        <v/>
      </c>
      <c r="E299" s="189" t="str">
        <f t="shared" ref="E299:F299" si="290">IF(C299="","",IFERROR(C299/C298-1,""))</f>
        <v/>
      </c>
      <c r="F299" s="189" t="str">
        <f t="shared" si="290"/>
        <v/>
      </c>
      <c r="G299" s="189">
        <f t="shared" si="8"/>
        <v>0</v>
      </c>
      <c r="I299" s="185"/>
      <c r="K299" s="171" t="str">
        <f t="shared" si="5"/>
        <v/>
      </c>
      <c r="N299" s="188"/>
      <c r="O299" s="188"/>
      <c r="P299" s="171" t="str">
        <f t="shared" si="6"/>
        <v/>
      </c>
    </row>
    <row r="300">
      <c r="B300" s="185" t="str">
        <f>Calculations!E288</f>
        <v/>
      </c>
      <c r="C300" s="186" t="str">
        <f>Calculations!L288</f>
        <v/>
      </c>
      <c r="D300" s="187" t="str">
        <f t="shared" si="3"/>
        <v/>
      </c>
      <c r="E300" s="189" t="str">
        <f t="shared" ref="E300:F300" si="291">IF(C300="","",IFERROR(C300/C299-1,""))</f>
        <v/>
      </c>
      <c r="F300" s="189" t="str">
        <f t="shared" si="291"/>
        <v/>
      </c>
      <c r="G300" s="189">
        <f t="shared" si="8"/>
        <v>0</v>
      </c>
      <c r="I300" s="185"/>
      <c r="K300" s="171" t="str">
        <f t="shared" si="5"/>
        <v/>
      </c>
      <c r="N300" s="188"/>
      <c r="O300" s="188"/>
      <c r="P300" s="171" t="str">
        <f t="shared" si="6"/>
        <v/>
      </c>
    </row>
    <row r="301">
      <c r="B301" s="185" t="str">
        <f>Calculations!E289</f>
        <v/>
      </c>
      <c r="C301" s="186" t="str">
        <f>Calculations!L289</f>
        <v/>
      </c>
      <c r="D301" s="187" t="str">
        <f t="shared" si="3"/>
        <v/>
      </c>
      <c r="E301" s="189" t="str">
        <f t="shared" ref="E301:F301" si="292">IF(C301="","",IFERROR(C301/C300-1,""))</f>
        <v/>
      </c>
      <c r="F301" s="189" t="str">
        <f t="shared" si="292"/>
        <v/>
      </c>
      <c r="G301" s="189">
        <f t="shared" si="8"/>
        <v>0</v>
      </c>
      <c r="I301" s="185"/>
      <c r="K301" s="171" t="str">
        <f t="shared" si="5"/>
        <v/>
      </c>
      <c r="N301" s="188"/>
      <c r="O301" s="188"/>
      <c r="P301" s="171" t="str">
        <f t="shared" si="6"/>
        <v/>
      </c>
    </row>
    <row r="302">
      <c r="B302" s="185" t="str">
        <f>Calculations!E290</f>
        <v/>
      </c>
      <c r="C302" s="186" t="str">
        <f>Calculations!L290</f>
        <v/>
      </c>
      <c r="D302" s="187" t="str">
        <f t="shared" si="3"/>
        <v/>
      </c>
      <c r="E302" s="189" t="str">
        <f t="shared" ref="E302:F302" si="293">IF(C302="","",IFERROR(C302/C301-1,""))</f>
        <v/>
      </c>
      <c r="F302" s="189" t="str">
        <f t="shared" si="293"/>
        <v/>
      </c>
      <c r="G302" s="189">
        <f t="shared" si="8"/>
        <v>0</v>
      </c>
      <c r="I302" s="185"/>
      <c r="K302" s="171" t="str">
        <f t="shared" si="5"/>
        <v/>
      </c>
      <c r="N302" s="188"/>
      <c r="O302" s="188"/>
      <c r="P302" s="171" t="str">
        <f t="shared" si="6"/>
        <v/>
      </c>
    </row>
    <row r="303">
      <c r="B303" s="185" t="str">
        <f>Calculations!E291</f>
        <v/>
      </c>
      <c r="C303" s="186" t="str">
        <f>Calculations!L291</f>
        <v/>
      </c>
      <c r="D303" s="187" t="str">
        <f t="shared" si="3"/>
        <v/>
      </c>
      <c r="E303" s="189" t="str">
        <f t="shared" ref="E303:F303" si="294">IF(C303="","",IFERROR(C303/C302-1,""))</f>
        <v/>
      </c>
      <c r="F303" s="189" t="str">
        <f t="shared" si="294"/>
        <v/>
      </c>
      <c r="G303" s="189">
        <f t="shared" si="8"/>
        <v>0</v>
      </c>
      <c r="I303" s="185"/>
      <c r="K303" s="171" t="str">
        <f t="shared" si="5"/>
        <v/>
      </c>
      <c r="N303" s="188"/>
      <c r="O303" s="188"/>
      <c r="P303" s="171" t="str">
        <f t="shared" si="6"/>
        <v/>
      </c>
    </row>
    <row r="304">
      <c r="B304" s="185" t="str">
        <f>Calculations!E292</f>
        <v/>
      </c>
      <c r="C304" s="186" t="str">
        <f>Calculations!L292</f>
        <v/>
      </c>
      <c r="D304" s="187" t="str">
        <f t="shared" si="3"/>
        <v/>
      </c>
      <c r="E304" s="189" t="str">
        <f t="shared" ref="E304:F304" si="295">IF(C304="","",IFERROR(C304/C303-1,""))</f>
        <v/>
      </c>
      <c r="F304" s="189" t="str">
        <f t="shared" si="295"/>
        <v/>
      </c>
      <c r="G304" s="189">
        <f t="shared" si="8"/>
        <v>0</v>
      </c>
      <c r="I304" s="185"/>
      <c r="K304" s="171" t="str">
        <f t="shared" si="5"/>
        <v/>
      </c>
      <c r="N304" s="188"/>
      <c r="O304" s="188"/>
      <c r="P304" s="171" t="str">
        <f t="shared" si="6"/>
        <v/>
      </c>
    </row>
    <row r="305">
      <c r="B305" s="185" t="str">
        <f>Calculations!E293</f>
        <v/>
      </c>
      <c r="C305" s="186" t="str">
        <f>Calculations!L293</f>
        <v/>
      </c>
      <c r="D305" s="187" t="str">
        <f t="shared" si="3"/>
        <v/>
      </c>
      <c r="E305" s="189" t="str">
        <f t="shared" ref="E305:F305" si="296">IF(C305="","",IFERROR(C305/C304-1,""))</f>
        <v/>
      </c>
      <c r="F305" s="189" t="str">
        <f t="shared" si="296"/>
        <v/>
      </c>
      <c r="G305" s="189">
        <f t="shared" si="8"/>
        <v>0</v>
      </c>
      <c r="I305" s="185"/>
      <c r="K305" s="171" t="str">
        <f t="shared" si="5"/>
        <v/>
      </c>
      <c r="N305" s="188"/>
      <c r="O305" s="188"/>
      <c r="P305" s="171" t="str">
        <f t="shared" si="6"/>
        <v/>
      </c>
    </row>
    <row r="306">
      <c r="B306" s="185" t="str">
        <f>Calculations!E294</f>
        <v/>
      </c>
      <c r="C306" s="186" t="str">
        <f>Calculations!L294</f>
        <v/>
      </c>
      <c r="D306" s="187" t="str">
        <f t="shared" si="3"/>
        <v/>
      </c>
      <c r="E306" s="189" t="str">
        <f t="shared" ref="E306:F306" si="297">IF(C306="","",IFERROR(C306/C305-1,""))</f>
        <v/>
      </c>
      <c r="F306" s="189" t="str">
        <f t="shared" si="297"/>
        <v/>
      </c>
      <c r="G306" s="189">
        <f t="shared" si="8"/>
        <v>0</v>
      </c>
      <c r="I306" s="185"/>
      <c r="K306" s="171" t="str">
        <f t="shared" si="5"/>
        <v/>
      </c>
      <c r="N306" s="188"/>
      <c r="O306" s="188"/>
      <c r="P306" s="171" t="str">
        <f t="shared" si="6"/>
        <v/>
      </c>
    </row>
    <row r="307">
      <c r="B307" s="185" t="str">
        <f>Calculations!E295</f>
        <v/>
      </c>
      <c r="C307" s="186" t="str">
        <f>Calculations!L295</f>
        <v/>
      </c>
      <c r="D307" s="187" t="str">
        <f t="shared" si="3"/>
        <v/>
      </c>
      <c r="E307" s="189" t="str">
        <f t="shared" ref="E307:F307" si="298">IF(C307="","",IFERROR(C307/C306-1,""))</f>
        <v/>
      </c>
      <c r="F307" s="189" t="str">
        <f t="shared" si="298"/>
        <v/>
      </c>
      <c r="G307" s="189">
        <f t="shared" si="8"/>
        <v>0</v>
      </c>
      <c r="I307" s="185"/>
      <c r="K307" s="171" t="str">
        <f t="shared" si="5"/>
        <v/>
      </c>
      <c r="N307" s="188"/>
      <c r="O307" s="188"/>
      <c r="P307" s="171" t="str">
        <f t="shared" si="6"/>
        <v/>
      </c>
    </row>
    <row r="308">
      <c r="B308" s="185" t="str">
        <f>Calculations!E296</f>
        <v/>
      </c>
      <c r="C308" s="186" t="str">
        <f>Calculations!L296</f>
        <v/>
      </c>
      <c r="D308" s="187" t="str">
        <f t="shared" si="3"/>
        <v/>
      </c>
      <c r="E308" s="189" t="str">
        <f t="shared" ref="E308:F308" si="299">IF(C308="","",IFERROR(C308/C307-1,""))</f>
        <v/>
      </c>
      <c r="F308" s="189" t="str">
        <f t="shared" si="299"/>
        <v/>
      </c>
      <c r="G308" s="189">
        <f t="shared" si="8"/>
        <v>0</v>
      </c>
      <c r="I308" s="185"/>
      <c r="K308" s="171" t="str">
        <f t="shared" si="5"/>
        <v/>
      </c>
      <c r="N308" s="188"/>
      <c r="O308" s="188"/>
      <c r="P308" s="171" t="str">
        <f t="shared" si="6"/>
        <v/>
      </c>
    </row>
    <row r="309">
      <c r="B309" s="185" t="str">
        <f>Calculations!E297</f>
        <v/>
      </c>
      <c r="C309" s="186" t="str">
        <f>Calculations!L297</f>
        <v/>
      </c>
      <c r="D309" s="187" t="str">
        <f t="shared" si="3"/>
        <v/>
      </c>
      <c r="E309" s="189" t="str">
        <f t="shared" ref="E309:F309" si="300">IF(C309="","",IFERROR(C309/C308-1,""))</f>
        <v/>
      </c>
      <c r="F309" s="189" t="str">
        <f t="shared" si="300"/>
        <v/>
      </c>
      <c r="G309" s="189">
        <f t="shared" si="8"/>
        <v>0</v>
      </c>
      <c r="I309" s="185"/>
      <c r="K309" s="171" t="str">
        <f t="shared" si="5"/>
        <v/>
      </c>
      <c r="N309" s="188"/>
      <c r="O309" s="188"/>
      <c r="P309" s="171" t="str">
        <f t="shared" si="6"/>
        <v/>
      </c>
    </row>
    <row r="310">
      <c r="B310" s="185" t="str">
        <f>Calculations!E298</f>
        <v/>
      </c>
      <c r="C310" s="186" t="str">
        <f>Calculations!L298</f>
        <v/>
      </c>
      <c r="D310" s="187" t="str">
        <f t="shared" si="3"/>
        <v/>
      </c>
      <c r="E310" s="189" t="str">
        <f t="shared" ref="E310:F310" si="301">IF(C310="","",IFERROR(C310/C309-1,""))</f>
        <v/>
      </c>
      <c r="F310" s="189" t="str">
        <f t="shared" si="301"/>
        <v/>
      </c>
      <c r="G310" s="189">
        <f t="shared" si="8"/>
        <v>0</v>
      </c>
      <c r="I310" s="185"/>
      <c r="K310" s="171" t="str">
        <f t="shared" si="5"/>
        <v/>
      </c>
      <c r="N310" s="188"/>
      <c r="O310" s="188"/>
      <c r="P310" s="171" t="str">
        <f t="shared" si="6"/>
        <v/>
      </c>
    </row>
    <row r="311">
      <c r="B311" s="185" t="str">
        <f>Calculations!E299</f>
        <v/>
      </c>
      <c r="C311" s="186" t="str">
        <f>Calculations!L299</f>
        <v/>
      </c>
      <c r="D311" s="187" t="str">
        <f t="shared" si="3"/>
        <v/>
      </c>
      <c r="E311" s="189" t="str">
        <f t="shared" ref="E311:F311" si="302">IF(C311="","",IFERROR(C311/C310-1,""))</f>
        <v/>
      </c>
      <c r="F311" s="189" t="str">
        <f t="shared" si="302"/>
        <v/>
      </c>
      <c r="G311" s="189">
        <f t="shared" si="8"/>
        <v>0</v>
      </c>
      <c r="I311" s="185"/>
      <c r="K311" s="171" t="str">
        <f t="shared" si="5"/>
        <v/>
      </c>
      <c r="N311" s="188"/>
      <c r="O311" s="188"/>
      <c r="P311" s="171" t="str">
        <f t="shared" si="6"/>
        <v/>
      </c>
    </row>
    <row r="312">
      <c r="B312" s="185" t="str">
        <f>Calculations!E300</f>
        <v/>
      </c>
      <c r="C312" s="186" t="str">
        <f>Calculations!L300</f>
        <v/>
      </c>
      <c r="D312" s="187" t="str">
        <f t="shared" si="3"/>
        <v/>
      </c>
      <c r="E312" s="189" t="str">
        <f t="shared" ref="E312:F312" si="303">IF(C312="","",IFERROR(C312/C311-1,""))</f>
        <v/>
      </c>
      <c r="F312" s="189" t="str">
        <f t="shared" si="303"/>
        <v/>
      </c>
      <c r="G312" s="189">
        <f t="shared" si="8"/>
        <v>0</v>
      </c>
      <c r="I312" s="185"/>
      <c r="K312" s="171" t="str">
        <f t="shared" si="5"/>
        <v/>
      </c>
      <c r="N312" s="188"/>
      <c r="O312" s="188"/>
      <c r="P312" s="171" t="str">
        <f t="shared" si="6"/>
        <v/>
      </c>
    </row>
    <row r="313">
      <c r="B313" s="185" t="str">
        <f>Calculations!E301</f>
        <v/>
      </c>
      <c r="C313" s="186" t="str">
        <f>Calculations!L301</f>
        <v/>
      </c>
      <c r="D313" s="187" t="str">
        <f t="shared" si="3"/>
        <v/>
      </c>
      <c r="E313" s="189" t="str">
        <f t="shared" ref="E313:F313" si="304">IF(C313="","",IFERROR(C313/C312-1,""))</f>
        <v/>
      </c>
      <c r="F313" s="189" t="str">
        <f t="shared" si="304"/>
        <v/>
      </c>
      <c r="G313" s="189">
        <f t="shared" si="8"/>
        <v>0</v>
      </c>
      <c r="I313" s="185"/>
      <c r="K313" s="171" t="str">
        <f t="shared" si="5"/>
        <v/>
      </c>
      <c r="N313" s="188"/>
      <c r="O313" s="188"/>
      <c r="P313" s="171" t="str">
        <f t="shared" si="6"/>
        <v/>
      </c>
    </row>
    <row r="314">
      <c r="B314" s="185" t="str">
        <f>Calculations!E302</f>
        <v/>
      </c>
      <c r="C314" s="186" t="str">
        <f>Calculations!L302</f>
        <v/>
      </c>
      <c r="D314" s="187" t="str">
        <f t="shared" si="3"/>
        <v/>
      </c>
      <c r="E314" s="189" t="str">
        <f t="shared" ref="E314:F314" si="305">IF(C314="","",IFERROR(C314/C313-1,""))</f>
        <v/>
      </c>
      <c r="F314" s="189" t="str">
        <f t="shared" si="305"/>
        <v/>
      </c>
      <c r="G314" s="189">
        <f t="shared" si="8"/>
        <v>0</v>
      </c>
      <c r="I314" s="185"/>
      <c r="K314" s="171" t="str">
        <f t="shared" si="5"/>
        <v/>
      </c>
      <c r="N314" s="188"/>
      <c r="O314" s="188"/>
      <c r="P314" s="171" t="str">
        <f t="shared" si="6"/>
        <v/>
      </c>
    </row>
    <row r="315">
      <c r="B315" s="185" t="str">
        <f>Calculations!E303</f>
        <v/>
      </c>
      <c r="C315" s="186" t="str">
        <f>Calculations!L303</f>
        <v/>
      </c>
      <c r="D315" s="187" t="str">
        <f t="shared" si="3"/>
        <v/>
      </c>
      <c r="E315" s="189" t="str">
        <f t="shared" ref="E315:F315" si="306">IF(C315="","",IFERROR(C315/C314-1,""))</f>
        <v/>
      </c>
      <c r="F315" s="189" t="str">
        <f t="shared" si="306"/>
        <v/>
      </c>
      <c r="G315" s="189">
        <f t="shared" si="8"/>
        <v>0</v>
      </c>
      <c r="I315" s="185"/>
      <c r="K315" s="171" t="str">
        <f t="shared" si="5"/>
        <v/>
      </c>
      <c r="N315" s="188"/>
      <c r="O315" s="188"/>
      <c r="P315" s="171" t="str">
        <f t="shared" si="6"/>
        <v/>
      </c>
    </row>
    <row r="316">
      <c r="B316" s="185" t="str">
        <f>Calculations!E304</f>
        <v/>
      </c>
      <c r="C316" s="186" t="str">
        <f>Calculations!L304</f>
        <v/>
      </c>
      <c r="D316" s="187" t="str">
        <f t="shared" si="3"/>
        <v/>
      </c>
      <c r="E316" s="189" t="str">
        <f t="shared" ref="E316:F316" si="307">IF(C316="","",IFERROR(C316/C315-1,""))</f>
        <v/>
      </c>
      <c r="F316" s="189" t="str">
        <f t="shared" si="307"/>
        <v/>
      </c>
      <c r="G316" s="189">
        <f t="shared" si="8"/>
        <v>0</v>
      </c>
      <c r="I316" s="185"/>
      <c r="K316" s="171" t="str">
        <f t="shared" si="5"/>
        <v/>
      </c>
      <c r="N316" s="188"/>
      <c r="O316" s="188"/>
      <c r="P316" s="171" t="str">
        <f t="shared" si="6"/>
        <v/>
      </c>
    </row>
    <row r="317">
      <c r="B317" s="185" t="str">
        <f>Calculations!E305</f>
        <v/>
      </c>
      <c r="C317" s="186" t="str">
        <f>Calculations!L305</f>
        <v/>
      </c>
      <c r="D317" s="187" t="str">
        <f t="shared" si="3"/>
        <v/>
      </c>
      <c r="E317" s="189" t="str">
        <f t="shared" ref="E317:F317" si="308">IF(C317="","",IFERROR(C317/C316-1,""))</f>
        <v/>
      </c>
      <c r="F317" s="189" t="str">
        <f t="shared" si="308"/>
        <v/>
      </c>
      <c r="G317" s="189">
        <f t="shared" si="8"/>
        <v>0</v>
      </c>
      <c r="I317" s="185"/>
      <c r="K317" s="171" t="str">
        <f t="shared" si="5"/>
        <v/>
      </c>
      <c r="N317" s="188"/>
      <c r="O317" s="188"/>
      <c r="P317" s="171" t="str">
        <f t="shared" si="6"/>
        <v/>
      </c>
    </row>
    <row r="318">
      <c r="B318" s="185" t="str">
        <f>Calculations!E306</f>
        <v/>
      </c>
      <c r="C318" s="186" t="str">
        <f>Calculations!L306</f>
        <v/>
      </c>
      <c r="D318" s="187" t="str">
        <f t="shared" si="3"/>
        <v/>
      </c>
      <c r="E318" s="189" t="str">
        <f t="shared" ref="E318:F318" si="309">IF(C318="","",IFERROR(C318/C317-1,""))</f>
        <v/>
      </c>
      <c r="F318" s="189" t="str">
        <f t="shared" si="309"/>
        <v/>
      </c>
      <c r="G318" s="189">
        <f t="shared" si="8"/>
        <v>0</v>
      </c>
      <c r="I318" s="185"/>
      <c r="K318" s="171" t="str">
        <f t="shared" si="5"/>
        <v/>
      </c>
      <c r="N318" s="188"/>
      <c r="O318" s="188"/>
      <c r="P318" s="171" t="str">
        <f t="shared" si="6"/>
        <v/>
      </c>
    </row>
    <row r="319">
      <c r="B319" s="185" t="str">
        <f>Calculations!E307</f>
        <v/>
      </c>
      <c r="C319" s="186" t="str">
        <f>Calculations!L307</f>
        <v/>
      </c>
      <c r="D319" s="187" t="str">
        <f t="shared" si="3"/>
        <v/>
      </c>
      <c r="E319" s="189" t="str">
        <f t="shared" ref="E319:F319" si="310">IF(C319="","",IFERROR(C319/C318-1,""))</f>
        <v/>
      </c>
      <c r="F319" s="189" t="str">
        <f t="shared" si="310"/>
        <v/>
      </c>
      <c r="G319" s="189">
        <f t="shared" si="8"/>
        <v>0</v>
      </c>
      <c r="I319" s="185"/>
      <c r="K319" s="171" t="str">
        <f t="shared" si="5"/>
        <v/>
      </c>
      <c r="N319" s="188"/>
      <c r="O319" s="188"/>
      <c r="P319" s="171" t="str">
        <f t="shared" si="6"/>
        <v/>
      </c>
    </row>
    <row r="320">
      <c r="B320" s="185" t="str">
        <f>Calculations!E308</f>
        <v/>
      </c>
      <c r="C320" s="186" t="str">
        <f>Calculations!L308</f>
        <v/>
      </c>
      <c r="D320" s="187" t="str">
        <f t="shared" si="3"/>
        <v/>
      </c>
      <c r="E320" s="189" t="str">
        <f t="shared" ref="E320:F320" si="311">IF(C320="","",IFERROR(C320/C319-1,""))</f>
        <v/>
      </c>
      <c r="F320" s="189" t="str">
        <f t="shared" si="311"/>
        <v/>
      </c>
      <c r="G320" s="189">
        <f t="shared" si="8"/>
        <v>0</v>
      </c>
      <c r="I320" s="185"/>
      <c r="K320" s="171" t="str">
        <f t="shared" si="5"/>
        <v/>
      </c>
      <c r="N320" s="188"/>
      <c r="O320" s="188"/>
      <c r="P320" s="171" t="str">
        <f t="shared" si="6"/>
        <v/>
      </c>
    </row>
    <row r="321">
      <c r="B321" s="185" t="str">
        <f>Calculations!E309</f>
        <v/>
      </c>
      <c r="C321" s="186" t="str">
        <f>Calculations!L309</f>
        <v/>
      </c>
      <c r="D321" s="187" t="str">
        <f t="shared" si="3"/>
        <v/>
      </c>
      <c r="E321" s="189" t="str">
        <f t="shared" ref="E321:F321" si="312">IF(C321="","",IFERROR(C321/C320-1,""))</f>
        <v/>
      </c>
      <c r="F321" s="189" t="str">
        <f t="shared" si="312"/>
        <v/>
      </c>
      <c r="G321" s="189">
        <f t="shared" si="8"/>
        <v>0</v>
      </c>
      <c r="I321" s="185"/>
      <c r="K321" s="171" t="str">
        <f t="shared" si="5"/>
        <v/>
      </c>
      <c r="N321" s="188"/>
      <c r="O321" s="188"/>
      <c r="P321" s="171" t="str">
        <f t="shared" si="6"/>
        <v/>
      </c>
    </row>
    <row r="322">
      <c r="B322" s="185" t="str">
        <f>Calculations!E310</f>
        <v/>
      </c>
      <c r="C322" s="186" t="str">
        <f>Calculations!L310</f>
        <v/>
      </c>
      <c r="D322" s="187" t="str">
        <f t="shared" si="3"/>
        <v/>
      </c>
      <c r="E322" s="189" t="str">
        <f t="shared" ref="E322:F322" si="313">IF(C322="","",IFERROR(C322/C321-1,""))</f>
        <v/>
      </c>
      <c r="F322" s="189" t="str">
        <f t="shared" si="313"/>
        <v/>
      </c>
      <c r="G322" s="189">
        <f t="shared" si="8"/>
        <v>0</v>
      </c>
      <c r="I322" s="185"/>
      <c r="K322" s="171" t="str">
        <f t="shared" si="5"/>
        <v/>
      </c>
      <c r="N322" s="188"/>
      <c r="O322" s="188"/>
      <c r="P322" s="171" t="str">
        <f t="shared" si="6"/>
        <v/>
      </c>
    </row>
    <row r="323">
      <c r="B323" s="185" t="str">
        <f>Calculations!E311</f>
        <v/>
      </c>
      <c r="C323" s="186" t="str">
        <f>Calculations!L311</f>
        <v/>
      </c>
      <c r="D323" s="187" t="str">
        <f t="shared" si="3"/>
        <v/>
      </c>
      <c r="E323" s="189" t="str">
        <f t="shared" ref="E323:F323" si="314">IF(C323="","",IFERROR(C323/C322-1,""))</f>
        <v/>
      </c>
      <c r="F323" s="189" t="str">
        <f t="shared" si="314"/>
        <v/>
      </c>
      <c r="G323" s="189">
        <f t="shared" si="8"/>
        <v>0</v>
      </c>
      <c r="I323" s="185"/>
      <c r="K323" s="171" t="str">
        <f t="shared" si="5"/>
        <v/>
      </c>
      <c r="N323" s="188"/>
      <c r="O323" s="188"/>
      <c r="P323" s="171" t="str">
        <f t="shared" si="6"/>
        <v/>
      </c>
    </row>
    <row r="324">
      <c r="B324" s="185" t="str">
        <f>Calculations!E312</f>
        <v/>
      </c>
      <c r="C324" s="186" t="str">
        <f>Calculations!L312</f>
        <v/>
      </c>
      <c r="D324" s="187" t="str">
        <f t="shared" si="3"/>
        <v/>
      </c>
      <c r="E324" s="189" t="str">
        <f t="shared" ref="E324:F324" si="315">IF(C324="","",IFERROR(C324/C323-1,""))</f>
        <v/>
      </c>
      <c r="F324" s="189" t="str">
        <f t="shared" si="315"/>
        <v/>
      </c>
      <c r="G324" s="189">
        <f t="shared" si="8"/>
        <v>0</v>
      </c>
      <c r="I324" s="185"/>
      <c r="K324" s="171" t="str">
        <f t="shared" si="5"/>
        <v/>
      </c>
      <c r="N324" s="188"/>
      <c r="O324" s="188"/>
      <c r="P324" s="171" t="str">
        <f t="shared" si="6"/>
        <v/>
      </c>
    </row>
    <row r="325">
      <c r="B325" s="185" t="str">
        <f>Calculations!E313</f>
        <v/>
      </c>
      <c r="C325" s="186" t="str">
        <f>Calculations!L313</f>
        <v/>
      </c>
      <c r="D325" s="187" t="str">
        <f t="shared" si="3"/>
        <v/>
      </c>
      <c r="E325" s="189" t="str">
        <f t="shared" ref="E325:F325" si="316">IF(C325="","",IFERROR(C325/C324-1,""))</f>
        <v/>
      </c>
      <c r="F325" s="189" t="str">
        <f t="shared" si="316"/>
        <v/>
      </c>
      <c r="G325" s="189">
        <f t="shared" si="8"/>
        <v>0</v>
      </c>
      <c r="I325" s="185"/>
      <c r="K325" s="171" t="str">
        <f t="shared" si="5"/>
        <v/>
      </c>
      <c r="N325" s="188"/>
      <c r="O325" s="188"/>
      <c r="P325" s="171" t="str">
        <f t="shared" si="6"/>
        <v/>
      </c>
    </row>
    <row r="326">
      <c r="B326" s="185" t="str">
        <f>Calculations!E314</f>
        <v/>
      </c>
      <c r="C326" s="186" t="str">
        <f>Calculations!L314</f>
        <v/>
      </c>
      <c r="D326" s="187" t="str">
        <f t="shared" si="3"/>
        <v/>
      </c>
      <c r="E326" s="189" t="str">
        <f t="shared" ref="E326:F326" si="317">IF(C326="","",IFERROR(C326/C325-1,""))</f>
        <v/>
      </c>
      <c r="F326" s="189" t="str">
        <f t="shared" si="317"/>
        <v/>
      </c>
      <c r="G326" s="189">
        <f t="shared" si="8"/>
        <v>0</v>
      </c>
      <c r="I326" s="185"/>
      <c r="K326" s="171" t="str">
        <f t="shared" si="5"/>
        <v/>
      </c>
      <c r="N326" s="188"/>
      <c r="O326" s="188"/>
      <c r="P326" s="171" t="str">
        <f t="shared" si="6"/>
        <v/>
      </c>
    </row>
    <row r="327">
      <c r="B327" s="185" t="str">
        <f>Calculations!E315</f>
        <v/>
      </c>
      <c r="C327" s="186" t="str">
        <f>Calculations!L315</f>
        <v/>
      </c>
      <c r="D327" s="187" t="str">
        <f t="shared" si="3"/>
        <v/>
      </c>
      <c r="E327" s="189" t="str">
        <f t="shared" ref="E327:F327" si="318">IF(C327="","",IFERROR(C327/C326-1,""))</f>
        <v/>
      </c>
      <c r="F327" s="189" t="str">
        <f t="shared" si="318"/>
        <v/>
      </c>
      <c r="G327" s="189">
        <f t="shared" si="8"/>
        <v>0</v>
      </c>
      <c r="I327" s="185"/>
      <c r="K327" s="171" t="str">
        <f t="shared" si="5"/>
        <v/>
      </c>
      <c r="N327" s="188"/>
      <c r="O327" s="188"/>
      <c r="P327" s="171" t="str">
        <f t="shared" si="6"/>
        <v/>
      </c>
    </row>
    <row r="328">
      <c r="B328" s="185" t="str">
        <f>Calculations!E316</f>
        <v/>
      </c>
      <c r="C328" s="186" t="str">
        <f>Calculations!L316</f>
        <v/>
      </c>
      <c r="D328" s="187" t="str">
        <f t="shared" si="3"/>
        <v/>
      </c>
      <c r="E328" s="189" t="str">
        <f t="shared" ref="E328:F328" si="319">IF(C328="","",IFERROR(C328/C327-1,""))</f>
        <v/>
      </c>
      <c r="F328" s="189" t="str">
        <f t="shared" si="319"/>
        <v/>
      </c>
      <c r="G328" s="189">
        <f t="shared" si="8"/>
        <v>0</v>
      </c>
      <c r="I328" s="185"/>
      <c r="K328" s="171" t="str">
        <f t="shared" si="5"/>
        <v/>
      </c>
      <c r="N328" s="188"/>
      <c r="O328" s="188"/>
      <c r="P328" s="171" t="str">
        <f t="shared" si="6"/>
        <v/>
      </c>
    </row>
    <row r="329">
      <c r="B329" s="185" t="str">
        <f>Calculations!E317</f>
        <v/>
      </c>
      <c r="C329" s="186" t="str">
        <f>Calculations!L317</f>
        <v/>
      </c>
      <c r="D329" s="187" t="str">
        <f t="shared" si="3"/>
        <v/>
      </c>
      <c r="E329" s="189" t="str">
        <f t="shared" ref="E329:F329" si="320">IF(C329="","",IFERROR(C329/C328-1,""))</f>
        <v/>
      </c>
      <c r="F329" s="189" t="str">
        <f t="shared" si="320"/>
        <v/>
      </c>
      <c r="G329" s="189">
        <f t="shared" si="8"/>
        <v>0</v>
      </c>
      <c r="I329" s="185"/>
      <c r="K329" s="171" t="str">
        <f t="shared" si="5"/>
        <v/>
      </c>
      <c r="N329" s="188"/>
      <c r="O329" s="188"/>
      <c r="P329" s="171" t="str">
        <f t="shared" si="6"/>
        <v/>
      </c>
    </row>
    <row r="330">
      <c r="B330" s="185" t="str">
        <f>Calculations!E318</f>
        <v/>
      </c>
      <c r="C330" s="186" t="str">
        <f>Calculations!L318</f>
        <v/>
      </c>
      <c r="D330" s="187" t="str">
        <f t="shared" si="3"/>
        <v/>
      </c>
      <c r="E330" s="189" t="str">
        <f t="shared" ref="E330:F330" si="321">IF(C330="","",IFERROR(C330/C329-1,""))</f>
        <v/>
      </c>
      <c r="F330" s="189" t="str">
        <f t="shared" si="321"/>
        <v/>
      </c>
      <c r="G330" s="189">
        <f t="shared" si="8"/>
        <v>0</v>
      </c>
      <c r="I330" s="185"/>
      <c r="K330" s="171" t="str">
        <f t="shared" si="5"/>
        <v/>
      </c>
      <c r="N330" s="188"/>
      <c r="O330" s="188"/>
      <c r="P330" s="171" t="str">
        <f t="shared" si="6"/>
        <v/>
      </c>
    </row>
    <row r="331">
      <c r="B331" s="185" t="str">
        <f>Calculations!E319</f>
        <v/>
      </c>
      <c r="C331" s="186" t="str">
        <f>Calculations!L319</f>
        <v/>
      </c>
      <c r="D331" s="187" t="str">
        <f t="shared" si="3"/>
        <v/>
      </c>
      <c r="E331" s="189" t="str">
        <f t="shared" ref="E331:F331" si="322">IF(C331="","",IFERROR(C331/C330-1,""))</f>
        <v/>
      </c>
      <c r="F331" s="189" t="str">
        <f t="shared" si="322"/>
        <v/>
      </c>
      <c r="G331" s="189">
        <f t="shared" si="8"/>
        <v>0</v>
      </c>
      <c r="I331" s="185"/>
      <c r="K331" s="171" t="str">
        <f t="shared" si="5"/>
        <v/>
      </c>
      <c r="N331" s="188"/>
      <c r="O331" s="188"/>
      <c r="P331" s="171" t="str">
        <f t="shared" si="6"/>
        <v/>
      </c>
    </row>
    <row r="332">
      <c r="B332" s="185" t="str">
        <f>Calculations!E320</f>
        <v/>
      </c>
      <c r="C332" s="186" t="str">
        <f>Calculations!L320</f>
        <v/>
      </c>
      <c r="D332" s="187" t="str">
        <f t="shared" si="3"/>
        <v/>
      </c>
      <c r="E332" s="189" t="str">
        <f t="shared" ref="E332:F332" si="323">IF(C332="","",IFERROR(C332/C331-1,""))</f>
        <v/>
      </c>
      <c r="F332" s="189" t="str">
        <f t="shared" si="323"/>
        <v/>
      </c>
      <c r="G332" s="189">
        <f t="shared" si="8"/>
        <v>0</v>
      </c>
      <c r="I332" s="185"/>
      <c r="K332" s="171" t="str">
        <f t="shared" si="5"/>
        <v/>
      </c>
      <c r="N332" s="188"/>
      <c r="O332" s="188"/>
      <c r="P332" s="171" t="str">
        <f t="shared" si="6"/>
        <v/>
      </c>
    </row>
    <row r="333">
      <c r="B333" s="185" t="str">
        <f>Calculations!E321</f>
        <v/>
      </c>
      <c r="C333" s="186" t="str">
        <f>Calculations!L321</f>
        <v/>
      </c>
      <c r="D333" s="187" t="str">
        <f t="shared" si="3"/>
        <v/>
      </c>
      <c r="E333" s="189" t="str">
        <f t="shared" ref="E333:F333" si="324">IF(C333="","",IFERROR(C333/C332-1,""))</f>
        <v/>
      </c>
      <c r="F333" s="189" t="str">
        <f t="shared" si="324"/>
        <v/>
      </c>
      <c r="G333" s="189">
        <f t="shared" si="8"/>
        <v>0</v>
      </c>
      <c r="I333" s="185"/>
      <c r="K333" s="171" t="str">
        <f t="shared" si="5"/>
        <v/>
      </c>
      <c r="N333" s="188"/>
      <c r="O333" s="188"/>
      <c r="P333" s="171" t="str">
        <f t="shared" si="6"/>
        <v/>
      </c>
    </row>
    <row r="334">
      <c r="B334" s="185" t="str">
        <f>Calculations!E322</f>
        <v/>
      </c>
      <c r="C334" s="186" t="str">
        <f>Calculations!L322</f>
        <v/>
      </c>
      <c r="D334" s="187" t="str">
        <f t="shared" si="3"/>
        <v/>
      </c>
      <c r="E334" s="189" t="str">
        <f t="shared" ref="E334:F334" si="325">IF(C334="","",IFERROR(C334/C333-1,""))</f>
        <v/>
      </c>
      <c r="F334" s="189" t="str">
        <f t="shared" si="325"/>
        <v/>
      </c>
      <c r="G334" s="189">
        <f t="shared" si="8"/>
        <v>0</v>
      </c>
      <c r="I334" s="185"/>
      <c r="K334" s="171" t="str">
        <f t="shared" si="5"/>
        <v/>
      </c>
      <c r="N334" s="188"/>
      <c r="O334" s="188"/>
      <c r="P334" s="171" t="str">
        <f t="shared" si="6"/>
        <v/>
      </c>
    </row>
    <row r="335">
      <c r="B335" s="185" t="str">
        <f>Calculations!E323</f>
        <v/>
      </c>
      <c r="C335" s="186" t="str">
        <f>Calculations!L323</f>
        <v/>
      </c>
      <c r="D335" s="187" t="str">
        <f t="shared" si="3"/>
        <v/>
      </c>
      <c r="E335" s="189" t="str">
        <f t="shared" ref="E335:F335" si="326">IF(C335="","",IFERROR(C335/C334-1,""))</f>
        <v/>
      </c>
      <c r="F335" s="189" t="str">
        <f t="shared" si="326"/>
        <v/>
      </c>
      <c r="G335" s="189">
        <f t="shared" si="8"/>
        <v>0</v>
      </c>
      <c r="I335" s="185"/>
      <c r="K335" s="171" t="str">
        <f t="shared" si="5"/>
        <v/>
      </c>
      <c r="N335" s="188"/>
      <c r="O335" s="188"/>
      <c r="P335" s="171" t="str">
        <f t="shared" si="6"/>
        <v/>
      </c>
    </row>
    <row r="336">
      <c r="B336" s="185" t="str">
        <f>Calculations!E324</f>
        <v/>
      </c>
      <c r="C336" s="186" t="str">
        <f>Calculations!L324</f>
        <v/>
      </c>
      <c r="D336" s="187" t="str">
        <f t="shared" si="3"/>
        <v/>
      </c>
      <c r="E336" s="189" t="str">
        <f t="shared" ref="E336:F336" si="327">IF(C336="","",IFERROR(C336/C335-1,""))</f>
        <v/>
      </c>
      <c r="F336" s="189" t="str">
        <f t="shared" si="327"/>
        <v/>
      </c>
      <c r="G336" s="189">
        <f t="shared" si="8"/>
        <v>0</v>
      </c>
      <c r="I336" s="185"/>
      <c r="K336" s="171" t="str">
        <f t="shared" si="5"/>
        <v/>
      </c>
      <c r="N336" s="188"/>
      <c r="O336" s="188"/>
      <c r="P336" s="171" t="str">
        <f t="shared" si="6"/>
        <v/>
      </c>
    </row>
    <row r="337">
      <c r="B337" s="185" t="str">
        <f>Calculations!E325</f>
        <v/>
      </c>
      <c r="C337" s="186" t="str">
        <f>Calculations!L325</f>
        <v/>
      </c>
      <c r="D337" s="187" t="str">
        <f t="shared" si="3"/>
        <v/>
      </c>
      <c r="E337" s="189" t="str">
        <f t="shared" ref="E337:F337" si="328">IF(C337="","",IFERROR(C337/C336-1,""))</f>
        <v/>
      </c>
      <c r="F337" s="189" t="str">
        <f t="shared" si="328"/>
        <v/>
      </c>
      <c r="G337" s="189">
        <f t="shared" si="8"/>
        <v>0</v>
      </c>
      <c r="I337" s="185"/>
      <c r="K337" s="171" t="str">
        <f t="shared" si="5"/>
        <v/>
      </c>
      <c r="N337" s="188"/>
      <c r="O337" s="188"/>
      <c r="P337" s="171" t="str">
        <f t="shared" si="6"/>
        <v/>
      </c>
    </row>
    <row r="338">
      <c r="B338" s="185" t="str">
        <f>Calculations!E326</f>
        <v/>
      </c>
      <c r="C338" s="186" t="str">
        <f>Calculations!L326</f>
        <v/>
      </c>
      <c r="D338" s="187" t="str">
        <f t="shared" si="3"/>
        <v/>
      </c>
      <c r="E338" s="189" t="str">
        <f t="shared" ref="E338:F338" si="329">IF(C338="","",IFERROR(C338/C337-1,""))</f>
        <v/>
      </c>
      <c r="F338" s="189" t="str">
        <f t="shared" si="329"/>
        <v/>
      </c>
      <c r="G338" s="189">
        <f t="shared" si="8"/>
        <v>0</v>
      </c>
      <c r="I338" s="185"/>
      <c r="K338" s="171" t="str">
        <f t="shared" si="5"/>
        <v/>
      </c>
      <c r="N338" s="188"/>
      <c r="O338" s="188"/>
      <c r="P338" s="171" t="str">
        <f t="shared" si="6"/>
        <v/>
      </c>
    </row>
    <row r="339">
      <c r="B339" s="185" t="str">
        <f>Calculations!E327</f>
        <v/>
      </c>
      <c r="C339" s="186" t="str">
        <f>Calculations!L327</f>
        <v/>
      </c>
      <c r="D339" s="187" t="str">
        <f t="shared" si="3"/>
        <v/>
      </c>
      <c r="E339" s="189" t="str">
        <f t="shared" ref="E339:F339" si="330">IF(C339="","",IFERROR(C339/C338-1,""))</f>
        <v/>
      </c>
      <c r="F339" s="189" t="str">
        <f t="shared" si="330"/>
        <v/>
      </c>
      <c r="G339" s="189">
        <f t="shared" si="8"/>
        <v>0</v>
      </c>
      <c r="I339" s="185"/>
      <c r="K339" s="171" t="str">
        <f t="shared" si="5"/>
        <v/>
      </c>
      <c r="N339" s="188"/>
      <c r="O339" s="188"/>
      <c r="P339" s="171" t="str">
        <f t="shared" si="6"/>
        <v/>
      </c>
    </row>
    <row r="340">
      <c r="B340" s="185" t="str">
        <f>Calculations!E328</f>
        <v/>
      </c>
      <c r="C340" s="186" t="str">
        <f>Calculations!L328</f>
        <v/>
      </c>
      <c r="D340" s="187" t="str">
        <f t="shared" si="3"/>
        <v/>
      </c>
      <c r="E340" s="189" t="str">
        <f t="shared" ref="E340:F340" si="331">IF(C340="","",IFERROR(C340/C339-1,""))</f>
        <v/>
      </c>
      <c r="F340" s="189" t="str">
        <f t="shared" si="331"/>
        <v/>
      </c>
      <c r="G340" s="189">
        <f t="shared" si="8"/>
        <v>0</v>
      </c>
      <c r="I340" s="185"/>
      <c r="K340" s="171" t="str">
        <f t="shared" si="5"/>
        <v/>
      </c>
      <c r="N340" s="188"/>
      <c r="O340" s="188"/>
      <c r="P340" s="171" t="str">
        <f t="shared" si="6"/>
        <v/>
      </c>
    </row>
    <row r="341">
      <c r="B341" s="185" t="str">
        <f>Calculations!E329</f>
        <v/>
      </c>
      <c r="C341" s="186" t="str">
        <f>Calculations!L329</f>
        <v/>
      </c>
      <c r="D341" s="187" t="str">
        <f t="shared" si="3"/>
        <v/>
      </c>
      <c r="E341" s="189" t="str">
        <f t="shared" ref="E341:F341" si="332">IF(C341="","",IFERROR(C341/C340-1,""))</f>
        <v/>
      </c>
      <c r="F341" s="189" t="str">
        <f t="shared" si="332"/>
        <v/>
      </c>
      <c r="G341" s="189">
        <f t="shared" si="8"/>
        <v>0</v>
      </c>
      <c r="I341" s="185"/>
      <c r="K341" s="171" t="str">
        <f t="shared" si="5"/>
        <v/>
      </c>
      <c r="N341" s="188"/>
      <c r="O341" s="188"/>
      <c r="P341" s="171" t="str">
        <f t="shared" si="6"/>
        <v/>
      </c>
    </row>
    <row r="342">
      <c r="B342" s="185" t="str">
        <f>Calculations!E330</f>
        <v/>
      </c>
      <c r="C342" s="186" t="str">
        <f>Calculations!L330</f>
        <v/>
      </c>
      <c r="D342" s="187" t="str">
        <f t="shared" si="3"/>
        <v/>
      </c>
      <c r="E342" s="189" t="str">
        <f t="shared" ref="E342:F342" si="333">IF(C342="","",IFERROR(C342/C341-1,""))</f>
        <v/>
      </c>
      <c r="F342" s="189" t="str">
        <f t="shared" si="333"/>
        <v/>
      </c>
      <c r="G342" s="189">
        <f t="shared" si="8"/>
        <v>0</v>
      </c>
      <c r="I342" s="185"/>
      <c r="K342" s="171" t="str">
        <f t="shared" si="5"/>
        <v/>
      </c>
      <c r="N342" s="188"/>
      <c r="O342" s="188"/>
      <c r="P342" s="171" t="str">
        <f t="shared" si="6"/>
        <v/>
      </c>
    </row>
    <row r="343">
      <c r="B343" s="185" t="str">
        <f>Calculations!E331</f>
        <v/>
      </c>
      <c r="C343" s="186" t="str">
        <f>Calculations!L331</f>
        <v/>
      </c>
      <c r="D343" s="187" t="str">
        <f t="shared" si="3"/>
        <v/>
      </c>
      <c r="E343" s="189" t="str">
        <f t="shared" ref="E343:F343" si="334">IF(C343="","",IFERROR(C343/C342-1,""))</f>
        <v/>
      </c>
      <c r="F343" s="189" t="str">
        <f t="shared" si="334"/>
        <v/>
      </c>
      <c r="G343" s="189">
        <f t="shared" si="8"/>
        <v>0</v>
      </c>
      <c r="I343" s="185"/>
      <c r="K343" s="171" t="str">
        <f t="shared" si="5"/>
        <v/>
      </c>
      <c r="N343" s="188"/>
      <c r="O343" s="188"/>
      <c r="P343" s="171" t="str">
        <f t="shared" si="6"/>
        <v/>
      </c>
    </row>
    <row r="344">
      <c r="B344" s="185" t="str">
        <f>Calculations!E332</f>
        <v/>
      </c>
      <c r="C344" s="186" t="str">
        <f>Calculations!L332</f>
        <v/>
      </c>
      <c r="D344" s="187" t="str">
        <f t="shared" si="3"/>
        <v/>
      </c>
      <c r="E344" s="189" t="str">
        <f t="shared" ref="E344:F344" si="335">IF(C344="","",IFERROR(C344/C343-1,""))</f>
        <v/>
      </c>
      <c r="F344" s="189" t="str">
        <f t="shared" si="335"/>
        <v/>
      </c>
      <c r="G344" s="189">
        <f t="shared" si="8"/>
        <v>0</v>
      </c>
      <c r="I344" s="185"/>
      <c r="K344" s="171" t="str">
        <f t="shared" si="5"/>
        <v/>
      </c>
      <c r="N344" s="188"/>
      <c r="O344" s="188"/>
      <c r="P344" s="171" t="str">
        <f t="shared" si="6"/>
        <v/>
      </c>
    </row>
    <row r="345">
      <c r="B345" s="185" t="str">
        <f>Calculations!E333</f>
        <v/>
      </c>
      <c r="C345" s="186" t="str">
        <f>Calculations!L333</f>
        <v/>
      </c>
      <c r="D345" s="187" t="str">
        <f t="shared" si="3"/>
        <v/>
      </c>
      <c r="E345" s="189" t="str">
        <f t="shared" ref="E345:F345" si="336">IF(C345="","",IFERROR(C345/C344-1,""))</f>
        <v/>
      </c>
      <c r="F345" s="189" t="str">
        <f t="shared" si="336"/>
        <v/>
      </c>
      <c r="G345" s="189">
        <f t="shared" si="8"/>
        <v>0</v>
      </c>
      <c r="I345" s="185"/>
      <c r="K345" s="171" t="str">
        <f t="shared" si="5"/>
        <v/>
      </c>
      <c r="N345" s="188"/>
      <c r="O345" s="188"/>
      <c r="P345" s="171" t="str">
        <f t="shared" si="6"/>
        <v/>
      </c>
    </row>
    <row r="346">
      <c r="B346" s="185" t="str">
        <f>Calculations!E334</f>
        <v/>
      </c>
      <c r="C346" s="186" t="str">
        <f>Calculations!L334</f>
        <v/>
      </c>
      <c r="D346" s="187" t="str">
        <f t="shared" si="3"/>
        <v/>
      </c>
      <c r="E346" s="189" t="str">
        <f t="shared" ref="E346:F346" si="337">IF(C346="","",IFERROR(C346/C345-1,""))</f>
        <v/>
      </c>
      <c r="F346" s="189" t="str">
        <f t="shared" si="337"/>
        <v/>
      </c>
      <c r="G346" s="189">
        <f t="shared" si="8"/>
        <v>0</v>
      </c>
      <c r="I346" s="185"/>
      <c r="K346" s="171" t="str">
        <f t="shared" si="5"/>
        <v/>
      </c>
      <c r="N346" s="188"/>
      <c r="O346" s="188"/>
      <c r="P346" s="171" t="str">
        <f t="shared" si="6"/>
        <v/>
      </c>
    </row>
    <row r="347">
      <c r="B347" s="185" t="str">
        <f>Calculations!E335</f>
        <v/>
      </c>
      <c r="C347" s="186" t="str">
        <f>Calculations!L335</f>
        <v/>
      </c>
      <c r="D347" s="187" t="str">
        <f t="shared" si="3"/>
        <v/>
      </c>
      <c r="E347" s="189" t="str">
        <f t="shared" ref="E347:F347" si="338">IF(C347="","",IFERROR(C347/C346-1,""))</f>
        <v/>
      </c>
      <c r="F347" s="189" t="str">
        <f t="shared" si="338"/>
        <v/>
      </c>
      <c r="G347" s="189">
        <f t="shared" si="8"/>
        <v>0</v>
      </c>
      <c r="I347" s="185"/>
      <c r="K347" s="171" t="str">
        <f t="shared" si="5"/>
        <v/>
      </c>
      <c r="N347" s="188"/>
      <c r="O347" s="188"/>
      <c r="P347" s="171" t="str">
        <f t="shared" si="6"/>
        <v/>
      </c>
    </row>
    <row r="348">
      <c r="B348" s="185" t="str">
        <f>Calculations!E336</f>
        <v/>
      </c>
      <c r="C348" s="186" t="str">
        <f>Calculations!L336</f>
        <v/>
      </c>
      <c r="D348" s="187" t="str">
        <f t="shared" si="3"/>
        <v/>
      </c>
      <c r="E348" s="189" t="str">
        <f t="shared" ref="E348:F348" si="339">IF(C348="","",IFERROR(C348/C347-1,""))</f>
        <v/>
      </c>
      <c r="F348" s="189" t="str">
        <f t="shared" si="339"/>
        <v/>
      </c>
      <c r="G348" s="189">
        <f t="shared" si="8"/>
        <v>0</v>
      </c>
      <c r="I348" s="185"/>
      <c r="K348" s="171" t="str">
        <f t="shared" si="5"/>
        <v/>
      </c>
      <c r="N348" s="188"/>
      <c r="O348" s="188"/>
      <c r="P348" s="171" t="str">
        <f t="shared" si="6"/>
        <v/>
      </c>
    </row>
    <row r="349">
      <c r="B349" s="185" t="str">
        <f>Calculations!E337</f>
        <v/>
      </c>
      <c r="C349" s="186" t="str">
        <f>Calculations!L337</f>
        <v/>
      </c>
      <c r="D349" s="187" t="str">
        <f t="shared" si="3"/>
        <v/>
      </c>
      <c r="E349" s="189" t="str">
        <f t="shared" ref="E349:F349" si="340">IF(C349="","",IFERROR(C349/C348-1,""))</f>
        <v/>
      </c>
      <c r="F349" s="189" t="str">
        <f t="shared" si="340"/>
        <v/>
      </c>
      <c r="G349" s="189">
        <f t="shared" si="8"/>
        <v>0</v>
      </c>
      <c r="I349" s="185"/>
      <c r="K349" s="171" t="str">
        <f t="shared" si="5"/>
        <v/>
      </c>
      <c r="N349" s="188"/>
      <c r="O349" s="188"/>
      <c r="P349" s="171" t="str">
        <f t="shared" si="6"/>
        <v/>
      </c>
    </row>
    <row r="350">
      <c r="B350" s="185" t="str">
        <f>Calculations!E338</f>
        <v/>
      </c>
      <c r="C350" s="186" t="str">
        <f>Calculations!L338</f>
        <v/>
      </c>
      <c r="D350" s="187" t="str">
        <f t="shared" si="3"/>
        <v/>
      </c>
      <c r="E350" s="189" t="str">
        <f t="shared" ref="E350:F350" si="341">IF(C350="","",IFERROR(C350/C349-1,""))</f>
        <v/>
      </c>
      <c r="F350" s="189" t="str">
        <f t="shared" si="341"/>
        <v/>
      </c>
      <c r="G350" s="189">
        <f t="shared" si="8"/>
        <v>0</v>
      </c>
      <c r="I350" s="185"/>
      <c r="K350" s="171" t="str">
        <f t="shared" si="5"/>
        <v/>
      </c>
      <c r="N350" s="188"/>
      <c r="O350" s="188"/>
      <c r="P350" s="171" t="str">
        <f t="shared" si="6"/>
        <v/>
      </c>
    </row>
    <row r="351">
      <c r="B351" s="185" t="str">
        <f>Calculations!E339</f>
        <v/>
      </c>
      <c r="C351" s="186" t="str">
        <f>Calculations!L339</f>
        <v/>
      </c>
      <c r="D351" s="187" t="str">
        <f t="shared" si="3"/>
        <v/>
      </c>
      <c r="E351" s="189" t="str">
        <f t="shared" ref="E351:F351" si="342">IF(C351="","",IFERROR(C351/C350-1,""))</f>
        <v/>
      </c>
      <c r="F351" s="189" t="str">
        <f t="shared" si="342"/>
        <v/>
      </c>
      <c r="G351" s="189">
        <f t="shared" si="8"/>
        <v>0</v>
      </c>
      <c r="I351" s="185"/>
      <c r="K351" s="171" t="str">
        <f t="shared" si="5"/>
        <v/>
      </c>
      <c r="N351" s="188"/>
      <c r="O351" s="188"/>
      <c r="P351" s="171" t="str">
        <f t="shared" si="6"/>
        <v/>
      </c>
    </row>
    <row r="352">
      <c r="B352" s="185" t="str">
        <f>Calculations!E340</f>
        <v/>
      </c>
      <c r="C352" s="186" t="str">
        <f>Calculations!L340</f>
        <v/>
      </c>
      <c r="D352" s="187" t="str">
        <f t="shared" si="3"/>
        <v/>
      </c>
      <c r="E352" s="189" t="str">
        <f t="shared" ref="E352:F352" si="343">IF(C352="","",IFERROR(C352/C351-1,""))</f>
        <v/>
      </c>
      <c r="F352" s="189" t="str">
        <f t="shared" si="343"/>
        <v/>
      </c>
      <c r="G352" s="189">
        <f t="shared" si="8"/>
        <v>0</v>
      </c>
      <c r="I352" s="185"/>
      <c r="K352" s="171" t="str">
        <f t="shared" si="5"/>
        <v/>
      </c>
      <c r="N352" s="188"/>
      <c r="O352" s="188"/>
      <c r="P352" s="171" t="str">
        <f t="shared" si="6"/>
        <v/>
      </c>
    </row>
    <row r="353">
      <c r="B353" s="185" t="str">
        <f>Calculations!E341</f>
        <v/>
      </c>
      <c r="C353" s="186" t="str">
        <f>Calculations!L341</f>
        <v/>
      </c>
      <c r="D353" s="187" t="str">
        <f t="shared" si="3"/>
        <v/>
      </c>
      <c r="E353" s="189" t="str">
        <f t="shared" ref="E353:F353" si="344">IF(C353="","",IFERROR(C353/C352-1,""))</f>
        <v/>
      </c>
      <c r="F353" s="189" t="str">
        <f t="shared" si="344"/>
        <v/>
      </c>
      <c r="G353" s="189">
        <f t="shared" si="8"/>
        <v>0</v>
      </c>
      <c r="I353" s="185"/>
      <c r="K353" s="171" t="str">
        <f t="shared" si="5"/>
        <v/>
      </c>
      <c r="N353" s="188"/>
      <c r="O353" s="188"/>
      <c r="P353" s="171" t="str">
        <f t="shared" si="6"/>
        <v/>
      </c>
    </row>
    <row r="354">
      <c r="B354" s="185" t="str">
        <f>Calculations!E342</f>
        <v/>
      </c>
      <c r="C354" s="186" t="str">
        <f>Calculations!L342</f>
        <v/>
      </c>
      <c r="D354" s="187" t="str">
        <f t="shared" si="3"/>
        <v/>
      </c>
      <c r="E354" s="189" t="str">
        <f t="shared" ref="E354:F354" si="345">IF(C354="","",IFERROR(C354/C353-1,""))</f>
        <v/>
      </c>
      <c r="F354" s="189" t="str">
        <f t="shared" si="345"/>
        <v/>
      </c>
      <c r="G354" s="189">
        <f t="shared" si="8"/>
        <v>0</v>
      </c>
      <c r="I354" s="185"/>
      <c r="K354" s="171" t="str">
        <f t="shared" si="5"/>
        <v/>
      </c>
      <c r="N354" s="188"/>
      <c r="O354" s="188"/>
      <c r="P354" s="171" t="str">
        <f t="shared" si="6"/>
        <v/>
      </c>
    </row>
    <row r="355">
      <c r="B355" s="185" t="str">
        <f>Calculations!E343</f>
        <v/>
      </c>
      <c r="C355" s="186" t="str">
        <f>Calculations!L343</f>
        <v/>
      </c>
      <c r="D355" s="187" t="str">
        <f t="shared" si="3"/>
        <v/>
      </c>
      <c r="E355" s="189" t="str">
        <f t="shared" ref="E355:F355" si="346">IF(C355="","",IFERROR(C355/C354-1,""))</f>
        <v/>
      </c>
      <c r="F355" s="189" t="str">
        <f t="shared" si="346"/>
        <v/>
      </c>
      <c r="G355" s="189">
        <f t="shared" si="8"/>
        <v>0</v>
      </c>
      <c r="I355" s="185"/>
      <c r="K355" s="171" t="str">
        <f t="shared" si="5"/>
        <v/>
      </c>
      <c r="N355" s="188"/>
      <c r="O355" s="188"/>
      <c r="P355" s="171" t="str">
        <f t="shared" si="6"/>
        <v/>
      </c>
    </row>
    <row r="356">
      <c r="B356" s="185" t="str">
        <f>Calculations!E344</f>
        <v/>
      </c>
      <c r="C356" s="186" t="str">
        <f>Calculations!L344</f>
        <v/>
      </c>
      <c r="D356" s="187" t="str">
        <f t="shared" si="3"/>
        <v/>
      </c>
      <c r="E356" s="189" t="str">
        <f t="shared" ref="E356:F356" si="347">IF(C356="","",IFERROR(C356/C355-1,""))</f>
        <v/>
      </c>
      <c r="F356" s="189" t="str">
        <f t="shared" si="347"/>
        <v/>
      </c>
      <c r="G356" s="189">
        <f t="shared" si="8"/>
        <v>0</v>
      </c>
      <c r="I356" s="185"/>
      <c r="K356" s="171" t="str">
        <f t="shared" si="5"/>
        <v/>
      </c>
      <c r="N356" s="188"/>
      <c r="O356" s="188"/>
      <c r="P356" s="171" t="str">
        <f t="shared" si="6"/>
        <v/>
      </c>
    </row>
    <row r="357">
      <c r="B357" s="185" t="str">
        <f>Calculations!E345</f>
        <v/>
      </c>
      <c r="C357" s="186" t="str">
        <f>Calculations!L345</f>
        <v/>
      </c>
      <c r="D357" s="187" t="str">
        <f t="shared" si="3"/>
        <v/>
      </c>
      <c r="E357" s="189" t="str">
        <f t="shared" ref="E357:F357" si="348">IF(C357="","",IFERROR(C357/C356-1,""))</f>
        <v/>
      </c>
      <c r="F357" s="189" t="str">
        <f t="shared" si="348"/>
        <v/>
      </c>
      <c r="G357" s="189">
        <f t="shared" si="8"/>
        <v>0</v>
      </c>
      <c r="I357" s="185"/>
      <c r="K357" s="171" t="str">
        <f t="shared" si="5"/>
        <v/>
      </c>
      <c r="N357" s="188"/>
      <c r="O357" s="188"/>
      <c r="P357" s="171" t="str">
        <f t="shared" si="6"/>
        <v/>
      </c>
    </row>
    <row r="358">
      <c r="B358" s="185" t="str">
        <f>Calculations!E346</f>
        <v/>
      </c>
      <c r="C358" s="186" t="str">
        <f>Calculations!L346</f>
        <v/>
      </c>
      <c r="D358" s="187" t="str">
        <f t="shared" si="3"/>
        <v/>
      </c>
      <c r="E358" s="189" t="str">
        <f t="shared" ref="E358:F358" si="349">IF(C358="","",IFERROR(C358/C357-1,""))</f>
        <v/>
      </c>
      <c r="F358" s="189" t="str">
        <f t="shared" si="349"/>
        <v/>
      </c>
      <c r="G358" s="189">
        <f t="shared" si="8"/>
        <v>0</v>
      </c>
      <c r="I358" s="185"/>
      <c r="K358" s="171" t="str">
        <f t="shared" si="5"/>
        <v/>
      </c>
      <c r="N358" s="188"/>
      <c r="O358" s="188"/>
      <c r="P358" s="171" t="str">
        <f t="shared" si="6"/>
        <v/>
      </c>
    </row>
    <row r="359">
      <c r="B359" s="185" t="str">
        <f>Calculations!E347</f>
        <v/>
      </c>
      <c r="C359" s="186" t="str">
        <f>Calculations!L347</f>
        <v/>
      </c>
      <c r="D359" s="187" t="str">
        <f t="shared" si="3"/>
        <v/>
      </c>
      <c r="E359" s="189" t="str">
        <f t="shared" ref="E359:F359" si="350">IF(C359="","",IFERROR(C359/C358-1,""))</f>
        <v/>
      </c>
      <c r="F359" s="189" t="str">
        <f t="shared" si="350"/>
        <v/>
      </c>
      <c r="G359" s="189">
        <f t="shared" si="8"/>
        <v>0</v>
      </c>
      <c r="I359" s="185"/>
      <c r="K359" s="171" t="str">
        <f t="shared" si="5"/>
        <v/>
      </c>
      <c r="N359" s="188"/>
      <c r="O359" s="188"/>
      <c r="P359" s="171" t="str">
        <f t="shared" si="6"/>
        <v/>
      </c>
    </row>
    <row r="360">
      <c r="B360" s="185" t="str">
        <f>Calculations!E348</f>
        <v/>
      </c>
      <c r="C360" s="186" t="str">
        <f>Calculations!L348</f>
        <v/>
      </c>
      <c r="D360" s="187" t="str">
        <f t="shared" si="3"/>
        <v/>
      </c>
      <c r="E360" s="189" t="str">
        <f t="shared" ref="E360:F360" si="351">IF(C360="","",IFERROR(C360/C359-1,""))</f>
        <v/>
      </c>
      <c r="F360" s="189" t="str">
        <f t="shared" si="351"/>
        <v/>
      </c>
      <c r="G360" s="189">
        <f t="shared" si="8"/>
        <v>0</v>
      </c>
      <c r="I360" s="185"/>
      <c r="K360" s="171" t="str">
        <f t="shared" si="5"/>
        <v/>
      </c>
      <c r="N360" s="188"/>
      <c r="O360" s="188"/>
      <c r="P360" s="171" t="str">
        <f t="shared" si="6"/>
        <v/>
      </c>
    </row>
    <row r="361">
      <c r="B361" s="185" t="str">
        <f>Calculations!E349</f>
        <v/>
      </c>
      <c r="C361" s="186" t="str">
        <f>Calculations!L349</f>
        <v/>
      </c>
      <c r="D361" s="187" t="str">
        <f t="shared" si="3"/>
        <v/>
      </c>
      <c r="E361" s="189" t="str">
        <f t="shared" ref="E361:F361" si="352">IF(C361="","",IFERROR(C361/C360-1,""))</f>
        <v/>
      </c>
      <c r="F361" s="189" t="str">
        <f t="shared" si="352"/>
        <v/>
      </c>
      <c r="G361" s="189">
        <f t="shared" si="8"/>
        <v>0</v>
      </c>
      <c r="I361" s="185"/>
      <c r="K361" s="171" t="str">
        <f t="shared" si="5"/>
        <v/>
      </c>
      <c r="N361" s="188"/>
      <c r="O361" s="188"/>
      <c r="P361" s="171" t="str">
        <f t="shared" si="6"/>
        <v/>
      </c>
    </row>
    <row r="362">
      <c r="B362" s="185" t="str">
        <f>Calculations!E350</f>
        <v/>
      </c>
      <c r="C362" s="186" t="str">
        <f>Calculations!L350</f>
        <v/>
      </c>
      <c r="D362" s="187" t="str">
        <f t="shared" si="3"/>
        <v/>
      </c>
      <c r="E362" s="189" t="str">
        <f t="shared" ref="E362:F362" si="353">IF(C362="","",IFERROR(C362/C361-1,""))</f>
        <v/>
      </c>
      <c r="F362" s="189" t="str">
        <f t="shared" si="353"/>
        <v/>
      </c>
      <c r="G362" s="189">
        <f t="shared" si="8"/>
        <v>0</v>
      </c>
      <c r="I362" s="185"/>
      <c r="K362" s="171" t="str">
        <f t="shared" si="5"/>
        <v/>
      </c>
      <c r="N362" s="188"/>
      <c r="O362" s="188"/>
      <c r="P362" s="171" t="str">
        <f t="shared" si="6"/>
        <v/>
      </c>
    </row>
    <row r="363">
      <c r="B363" s="185" t="str">
        <f>Calculations!E351</f>
        <v/>
      </c>
      <c r="C363" s="186" t="str">
        <f>Calculations!L351</f>
        <v/>
      </c>
      <c r="D363" s="187" t="str">
        <f t="shared" si="3"/>
        <v/>
      </c>
      <c r="E363" s="189" t="str">
        <f t="shared" ref="E363:F363" si="354">IF(C363="","",IFERROR(C363/C362-1,""))</f>
        <v/>
      </c>
      <c r="F363" s="189" t="str">
        <f t="shared" si="354"/>
        <v/>
      </c>
      <c r="G363" s="189">
        <f t="shared" si="8"/>
        <v>0</v>
      </c>
      <c r="I363" s="185"/>
      <c r="K363" s="171" t="str">
        <f t="shared" si="5"/>
        <v/>
      </c>
      <c r="N363" s="188"/>
      <c r="O363" s="188"/>
      <c r="P363" s="171" t="str">
        <f t="shared" si="6"/>
        <v/>
      </c>
    </row>
    <row r="364">
      <c r="B364" s="185" t="str">
        <f>Calculations!E352</f>
        <v/>
      </c>
      <c r="C364" s="186" t="str">
        <f>Calculations!L352</f>
        <v/>
      </c>
      <c r="D364" s="187" t="str">
        <f t="shared" si="3"/>
        <v/>
      </c>
      <c r="E364" s="189" t="str">
        <f t="shared" ref="E364:F364" si="355">IF(C364="","",IFERROR(C364/C363-1,""))</f>
        <v/>
      </c>
      <c r="F364" s="189" t="str">
        <f t="shared" si="355"/>
        <v/>
      </c>
      <c r="G364" s="189">
        <f t="shared" si="8"/>
        <v>0</v>
      </c>
      <c r="I364" s="185"/>
      <c r="K364" s="171" t="str">
        <f t="shared" si="5"/>
        <v/>
      </c>
      <c r="N364" s="188"/>
      <c r="O364" s="188"/>
      <c r="P364" s="171" t="str">
        <f t="shared" si="6"/>
        <v/>
      </c>
    </row>
    <row r="365">
      <c r="B365" s="185" t="str">
        <f>Calculations!E353</f>
        <v/>
      </c>
      <c r="C365" s="186" t="str">
        <f>Calculations!L353</f>
        <v/>
      </c>
      <c r="D365" s="187" t="str">
        <f t="shared" si="3"/>
        <v/>
      </c>
      <c r="E365" s="189" t="str">
        <f t="shared" ref="E365:F365" si="356">IF(C365="","",IFERROR(C365/C364-1,""))</f>
        <v/>
      </c>
      <c r="F365" s="189" t="str">
        <f t="shared" si="356"/>
        <v/>
      </c>
      <c r="G365" s="189">
        <f t="shared" si="8"/>
        <v>0</v>
      </c>
      <c r="I365" s="185"/>
      <c r="K365" s="171" t="str">
        <f t="shared" si="5"/>
        <v/>
      </c>
      <c r="N365" s="188"/>
      <c r="O365" s="188"/>
      <c r="P365" s="171" t="str">
        <f t="shared" si="6"/>
        <v/>
      </c>
    </row>
    <row r="366">
      <c r="B366" s="185" t="str">
        <f>Calculations!E354</f>
        <v/>
      </c>
      <c r="C366" s="186" t="str">
        <f>Calculations!L354</f>
        <v/>
      </c>
      <c r="D366" s="187" t="str">
        <f t="shared" si="3"/>
        <v/>
      </c>
      <c r="E366" s="189" t="str">
        <f t="shared" ref="E366:F366" si="357">IF(C366="","",IFERROR(C366/C365-1,""))</f>
        <v/>
      </c>
      <c r="F366" s="189" t="str">
        <f t="shared" si="357"/>
        <v/>
      </c>
      <c r="G366" s="189">
        <f t="shared" si="8"/>
        <v>0</v>
      </c>
      <c r="I366" s="185"/>
      <c r="K366" s="171" t="str">
        <f t="shared" si="5"/>
        <v/>
      </c>
      <c r="N366" s="188"/>
      <c r="O366" s="188"/>
      <c r="P366" s="171" t="str">
        <f t="shared" si="6"/>
        <v/>
      </c>
    </row>
    <row r="367">
      <c r="B367" s="185" t="str">
        <f>Calculations!E355</f>
        <v/>
      </c>
      <c r="C367" s="186" t="str">
        <f>Calculations!L355</f>
        <v/>
      </c>
      <c r="D367" s="187" t="str">
        <f t="shared" si="3"/>
        <v/>
      </c>
      <c r="E367" s="189" t="str">
        <f t="shared" ref="E367:F367" si="358">IF(C367="","",IFERROR(C367/C366-1,""))</f>
        <v/>
      </c>
      <c r="F367" s="189" t="str">
        <f t="shared" si="358"/>
        <v/>
      </c>
      <c r="G367" s="189">
        <f t="shared" si="8"/>
        <v>0</v>
      </c>
      <c r="I367" s="185"/>
      <c r="K367" s="171" t="str">
        <f t="shared" si="5"/>
        <v/>
      </c>
      <c r="N367" s="188"/>
      <c r="O367" s="188"/>
      <c r="P367" s="171" t="str">
        <f t="shared" si="6"/>
        <v/>
      </c>
    </row>
    <row r="368">
      <c r="B368" s="185" t="str">
        <f>Calculations!E356</f>
        <v/>
      </c>
      <c r="C368" s="186" t="str">
        <f>Calculations!L356</f>
        <v/>
      </c>
      <c r="D368" s="187" t="str">
        <f t="shared" si="3"/>
        <v/>
      </c>
      <c r="E368" s="189" t="str">
        <f t="shared" ref="E368:F368" si="359">IF(C368="","",IFERROR(C368/C367-1,""))</f>
        <v/>
      </c>
      <c r="F368" s="189" t="str">
        <f t="shared" si="359"/>
        <v/>
      </c>
      <c r="G368" s="189">
        <f t="shared" si="8"/>
        <v>0</v>
      </c>
      <c r="I368" s="185"/>
      <c r="K368" s="171" t="str">
        <f t="shared" si="5"/>
        <v/>
      </c>
      <c r="N368" s="188"/>
      <c r="O368" s="188"/>
      <c r="P368" s="171" t="str">
        <f t="shared" si="6"/>
        <v/>
      </c>
    </row>
    <row r="369">
      <c r="B369" s="185" t="str">
        <f>Calculations!E357</f>
        <v/>
      </c>
      <c r="C369" s="186" t="str">
        <f>Calculations!L357</f>
        <v/>
      </c>
      <c r="D369" s="187" t="str">
        <f t="shared" si="3"/>
        <v/>
      </c>
      <c r="E369" s="189" t="str">
        <f t="shared" ref="E369:F369" si="360">IF(C369="","",IFERROR(C369/C368-1,""))</f>
        <v/>
      </c>
      <c r="F369" s="189" t="str">
        <f t="shared" si="360"/>
        <v/>
      </c>
      <c r="G369" s="189">
        <f t="shared" si="8"/>
        <v>0</v>
      </c>
      <c r="I369" s="185"/>
      <c r="K369" s="171" t="str">
        <f t="shared" si="5"/>
        <v/>
      </c>
      <c r="N369" s="188"/>
      <c r="O369" s="188"/>
      <c r="P369" s="171" t="str">
        <f t="shared" si="6"/>
        <v/>
      </c>
    </row>
    <row r="370">
      <c r="B370" s="185" t="str">
        <f>Calculations!E358</f>
        <v/>
      </c>
      <c r="C370" s="186" t="str">
        <f>Calculations!L358</f>
        <v/>
      </c>
      <c r="D370" s="187" t="str">
        <f t="shared" si="3"/>
        <v/>
      </c>
      <c r="E370" s="189" t="str">
        <f t="shared" ref="E370:F370" si="361">IF(C370="","",IFERROR(C370/C369-1,""))</f>
        <v/>
      </c>
      <c r="F370" s="189" t="str">
        <f t="shared" si="361"/>
        <v/>
      </c>
      <c r="G370" s="189">
        <f t="shared" si="8"/>
        <v>0</v>
      </c>
      <c r="I370" s="185"/>
      <c r="K370" s="171" t="str">
        <f t="shared" si="5"/>
        <v/>
      </c>
      <c r="N370" s="188"/>
      <c r="O370" s="188"/>
      <c r="P370" s="171" t="str">
        <f t="shared" si="6"/>
        <v/>
      </c>
    </row>
    <row r="371">
      <c r="B371" s="185" t="str">
        <f>Calculations!E359</f>
        <v/>
      </c>
      <c r="C371" s="186" t="str">
        <f>Calculations!L359</f>
        <v/>
      </c>
      <c r="D371" s="187" t="str">
        <f t="shared" si="3"/>
        <v/>
      </c>
      <c r="E371" s="189" t="str">
        <f t="shared" ref="E371:F371" si="362">IF(C371="","",IFERROR(C371/C370-1,""))</f>
        <v/>
      </c>
      <c r="F371" s="189" t="str">
        <f t="shared" si="362"/>
        <v/>
      </c>
      <c r="G371" s="189">
        <f t="shared" si="8"/>
        <v>0</v>
      </c>
      <c r="I371" s="185"/>
      <c r="K371" s="171" t="str">
        <f t="shared" si="5"/>
        <v/>
      </c>
      <c r="N371" s="188"/>
      <c r="O371" s="188"/>
      <c r="P371" s="171" t="str">
        <f t="shared" si="6"/>
        <v/>
      </c>
    </row>
    <row r="372">
      <c r="B372" s="185" t="str">
        <f>Calculations!E360</f>
        <v/>
      </c>
      <c r="C372" s="186" t="str">
        <f>Calculations!L360</f>
        <v/>
      </c>
      <c r="D372" s="187" t="str">
        <f t="shared" si="3"/>
        <v/>
      </c>
      <c r="E372" s="189" t="str">
        <f t="shared" ref="E372:F372" si="363">IF(C372="","",IFERROR(C372/C371-1,""))</f>
        <v/>
      </c>
      <c r="F372" s="189" t="str">
        <f t="shared" si="363"/>
        <v/>
      </c>
      <c r="G372" s="189">
        <f t="shared" si="8"/>
        <v>0</v>
      </c>
      <c r="I372" s="185"/>
      <c r="K372" s="171" t="str">
        <f t="shared" si="5"/>
        <v/>
      </c>
      <c r="N372" s="188"/>
      <c r="O372" s="188"/>
      <c r="P372" s="171" t="str">
        <f t="shared" si="6"/>
        <v/>
      </c>
    </row>
    <row r="373">
      <c r="B373" s="185" t="str">
        <f>Calculations!E361</f>
        <v/>
      </c>
      <c r="C373" s="186" t="str">
        <f>Calculations!L361</f>
        <v/>
      </c>
      <c r="D373" s="187" t="str">
        <f t="shared" si="3"/>
        <v/>
      </c>
      <c r="E373" s="189" t="str">
        <f t="shared" ref="E373:F373" si="364">IF(C373="","",IFERROR(C373/C372-1,""))</f>
        <v/>
      </c>
      <c r="F373" s="189" t="str">
        <f t="shared" si="364"/>
        <v/>
      </c>
      <c r="G373" s="189">
        <f t="shared" si="8"/>
        <v>0</v>
      </c>
      <c r="I373" s="185"/>
      <c r="K373" s="171" t="str">
        <f t="shared" si="5"/>
        <v/>
      </c>
      <c r="N373" s="188"/>
      <c r="O373" s="188"/>
      <c r="P373" s="171" t="str">
        <f t="shared" si="6"/>
        <v/>
      </c>
    </row>
    <row r="374">
      <c r="B374" s="185" t="str">
        <f>Calculations!E362</f>
        <v/>
      </c>
      <c r="C374" s="186" t="str">
        <f>Calculations!L362</f>
        <v/>
      </c>
      <c r="D374" s="187" t="str">
        <f t="shared" si="3"/>
        <v/>
      </c>
      <c r="E374" s="189" t="str">
        <f t="shared" ref="E374:F374" si="365">IF(C374="","",IFERROR(C374/C373-1,""))</f>
        <v/>
      </c>
      <c r="F374" s="189" t="str">
        <f t="shared" si="365"/>
        <v/>
      </c>
      <c r="G374" s="189">
        <f t="shared" si="8"/>
        <v>0</v>
      </c>
      <c r="I374" s="185"/>
      <c r="K374" s="171" t="str">
        <f t="shared" si="5"/>
        <v/>
      </c>
      <c r="N374" s="188"/>
      <c r="O374" s="188"/>
      <c r="P374" s="171" t="str">
        <f t="shared" si="6"/>
        <v/>
      </c>
    </row>
    <row r="375">
      <c r="B375" s="185" t="str">
        <f>Calculations!E363</f>
        <v/>
      </c>
      <c r="C375" s="186" t="str">
        <f>Calculations!L363</f>
        <v/>
      </c>
      <c r="D375" s="187" t="str">
        <f t="shared" si="3"/>
        <v/>
      </c>
      <c r="E375" s="189" t="str">
        <f t="shared" ref="E375:F375" si="366">IF(C375="","",IFERROR(C375/C374-1,""))</f>
        <v/>
      </c>
      <c r="F375" s="189" t="str">
        <f t="shared" si="366"/>
        <v/>
      </c>
      <c r="G375" s="189">
        <f t="shared" si="8"/>
        <v>0</v>
      </c>
      <c r="I375" s="185"/>
      <c r="K375" s="171" t="str">
        <f t="shared" si="5"/>
        <v/>
      </c>
      <c r="N375" s="188"/>
      <c r="O375" s="188"/>
      <c r="P375" s="171" t="str">
        <f t="shared" si="6"/>
        <v/>
      </c>
    </row>
    <row r="376">
      <c r="B376" s="185" t="str">
        <f>Calculations!E364</f>
        <v/>
      </c>
      <c r="C376" s="186" t="str">
        <f>Calculations!L364</f>
        <v/>
      </c>
      <c r="D376" s="187" t="str">
        <f t="shared" si="3"/>
        <v/>
      </c>
      <c r="E376" s="189" t="str">
        <f t="shared" ref="E376:F376" si="367">IF(C376="","",IFERROR(C376/C375-1,""))</f>
        <v/>
      </c>
      <c r="F376" s="189" t="str">
        <f t="shared" si="367"/>
        <v/>
      </c>
      <c r="G376" s="189">
        <f t="shared" si="8"/>
        <v>0</v>
      </c>
      <c r="I376" s="185"/>
      <c r="K376" s="171" t="str">
        <f t="shared" si="5"/>
        <v/>
      </c>
      <c r="N376" s="188"/>
      <c r="O376" s="188"/>
      <c r="P376" s="171" t="str">
        <f t="shared" si="6"/>
        <v/>
      </c>
    </row>
    <row r="377">
      <c r="B377" s="185" t="str">
        <f>Calculations!E365</f>
        <v/>
      </c>
      <c r="C377" s="186" t="str">
        <f>Calculations!L365</f>
        <v/>
      </c>
      <c r="D377" s="187" t="str">
        <f t="shared" si="3"/>
        <v/>
      </c>
      <c r="E377" s="189" t="str">
        <f t="shared" ref="E377:F377" si="368">IF(C377="","",IFERROR(C377/C376-1,""))</f>
        <v/>
      </c>
      <c r="F377" s="189" t="str">
        <f t="shared" si="368"/>
        <v/>
      </c>
      <c r="G377" s="189">
        <f t="shared" si="8"/>
        <v>0</v>
      </c>
      <c r="I377" s="185"/>
      <c r="K377" s="171" t="str">
        <f t="shared" si="5"/>
        <v/>
      </c>
      <c r="N377" s="188"/>
      <c r="O377" s="188"/>
      <c r="P377" s="171" t="str">
        <f t="shared" si="6"/>
        <v/>
      </c>
    </row>
    <row r="378">
      <c r="B378" s="185" t="str">
        <f>Calculations!E366</f>
        <v/>
      </c>
      <c r="C378" s="186" t="str">
        <f>Calculations!L366</f>
        <v/>
      </c>
      <c r="D378" s="187" t="str">
        <f t="shared" si="3"/>
        <v/>
      </c>
      <c r="E378" s="189" t="str">
        <f t="shared" ref="E378:F378" si="369">IF(C378="","",IFERROR(C378/C377-1,""))</f>
        <v/>
      </c>
      <c r="F378" s="189" t="str">
        <f t="shared" si="369"/>
        <v/>
      </c>
      <c r="G378" s="189">
        <f t="shared" si="8"/>
        <v>0</v>
      </c>
      <c r="I378" s="185"/>
      <c r="K378" s="171" t="str">
        <f t="shared" si="5"/>
        <v/>
      </c>
      <c r="N378" s="188"/>
      <c r="O378" s="188"/>
      <c r="P378" s="171" t="str">
        <f t="shared" si="6"/>
        <v/>
      </c>
    </row>
    <row r="379">
      <c r="B379" s="185" t="str">
        <f>Calculations!E367</f>
        <v/>
      </c>
      <c r="C379" s="186" t="str">
        <f>Calculations!L367</f>
        <v/>
      </c>
      <c r="D379" s="187" t="str">
        <f t="shared" si="3"/>
        <v/>
      </c>
      <c r="E379" s="189" t="str">
        <f t="shared" ref="E379:F379" si="370">IF(C379="","",IFERROR(C379/C378-1,""))</f>
        <v/>
      </c>
      <c r="F379" s="189" t="str">
        <f t="shared" si="370"/>
        <v/>
      </c>
      <c r="G379" s="189">
        <f t="shared" si="8"/>
        <v>0</v>
      </c>
      <c r="I379" s="185"/>
      <c r="K379" s="171" t="str">
        <f t="shared" si="5"/>
        <v/>
      </c>
      <c r="N379" s="188"/>
      <c r="O379" s="188"/>
      <c r="P379" s="171" t="str">
        <f t="shared" si="6"/>
        <v/>
      </c>
    </row>
    <row r="380">
      <c r="B380" s="185" t="str">
        <f>Calculations!E368</f>
        <v/>
      </c>
      <c r="C380" s="186" t="str">
        <f>Calculations!L368</f>
        <v/>
      </c>
      <c r="D380" s="187" t="str">
        <f t="shared" si="3"/>
        <v/>
      </c>
      <c r="E380" s="189" t="str">
        <f t="shared" ref="E380:F380" si="371">IF(C380="","",IFERROR(C380/C379-1,""))</f>
        <v/>
      </c>
      <c r="F380" s="189" t="str">
        <f t="shared" si="371"/>
        <v/>
      </c>
      <c r="G380" s="189">
        <f t="shared" si="8"/>
        <v>0</v>
      </c>
      <c r="I380" s="185"/>
      <c r="K380" s="171" t="str">
        <f t="shared" si="5"/>
        <v/>
      </c>
      <c r="N380" s="188"/>
      <c r="O380" s="188"/>
      <c r="P380" s="171" t="str">
        <f t="shared" si="6"/>
        <v/>
      </c>
    </row>
    <row r="381">
      <c r="B381" s="185" t="str">
        <f>Calculations!E369</f>
        <v/>
      </c>
      <c r="C381" s="186" t="str">
        <f>Calculations!L369</f>
        <v/>
      </c>
      <c r="D381" s="187" t="str">
        <f t="shared" si="3"/>
        <v/>
      </c>
      <c r="E381" s="189" t="str">
        <f t="shared" ref="E381:F381" si="372">IF(C381="","",IFERROR(C381/C380-1,""))</f>
        <v/>
      </c>
      <c r="F381" s="189" t="str">
        <f t="shared" si="372"/>
        <v/>
      </c>
      <c r="G381" s="189">
        <f t="shared" si="8"/>
        <v>0</v>
      </c>
      <c r="I381" s="185"/>
      <c r="K381" s="171" t="str">
        <f t="shared" si="5"/>
        <v/>
      </c>
      <c r="N381" s="188"/>
      <c r="O381" s="188"/>
      <c r="P381" s="171" t="str">
        <f t="shared" si="6"/>
        <v/>
      </c>
    </row>
    <row r="382">
      <c r="B382" s="185" t="str">
        <f>Calculations!E370</f>
        <v/>
      </c>
      <c r="C382" s="186" t="str">
        <f>Calculations!L370</f>
        <v/>
      </c>
      <c r="D382" s="187" t="str">
        <f t="shared" si="3"/>
        <v/>
      </c>
      <c r="E382" s="189" t="str">
        <f t="shared" ref="E382:F382" si="373">IF(C382="","",IFERROR(C382/C381-1,""))</f>
        <v/>
      </c>
      <c r="F382" s="189" t="str">
        <f t="shared" si="373"/>
        <v/>
      </c>
      <c r="G382" s="189">
        <f t="shared" si="8"/>
        <v>0</v>
      </c>
      <c r="I382" s="185"/>
      <c r="K382" s="171" t="str">
        <f t="shared" si="5"/>
        <v/>
      </c>
      <c r="N382" s="188"/>
      <c r="O382" s="188"/>
      <c r="P382" s="171" t="str">
        <f t="shared" si="6"/>
        <v/>
      </c>
    </row>
    <row r="383">
      <c r="B383" s="185" t="str">
        <f>Calculations!E371</f>
        <v/>
      </c>
      <c r="C383" s="186" t="str">
        <f>Calculations!L371</f>
        <v/>
      </c>
      <c r="D383" s="187" t="str">
        <f t="shared" si="3"/>
        <v/>
      </c>
      <c r="E383" s="189" t="str">
        <f t="shared" ref="E383:F383" si="374">IF(C383="","",IFERROR(C383/C382-1,""))</f>
        <v/>
      </c>
      <c r="F383" s="189" t="str">
        <f t="shared" si="374"/>
        <v/>
      </c>
      <c r="G383" s="189">
        <f t="shared" si="8"/>
        <v>0</v>
      </c>
      <c r="I383" s="185"/>
      <c r="K383" s="171" t="str">
        <f t="shared" si="5"/>
        <v/>
      </c>
      <c r="N383" s="188"/>
      <c r="O383" s="188"/>
      <c r="P383" s="171" t="str">
        <f t="shared" si="6"/>
        <v/>
      </c>
    </row>
    <row r="384">
      <c r="B384" s="185" t="str">
        <f>Calculations!E372</f>
        <v/>
      </c>
      <c r="C384" s="186" t="str">
        <f>Calculations!L372</f>
        <v/>
      </c>
      <c r="D384" s="187" t="str">
        <f t="shared" si="3"/>
        <v/>
      </c>
      <c r="E384" s="189" t="str">
        <f t="shared" ref="E384:F384" si="375">IF(C384="","",IFERROR(C384/C383-1,""))</f>
        <v/>
      </c>
      <c r="F384" s="189" t="str">
        <f t="shared" si="375"/>
        <v/>
      </c>
      <c r="G384" s="189">
        <f t="shared" si="8"/>
        <v>0</v>
      </c>
      <c r="I384" s="185"/>
      <c r="K384" s="171" t="str">
        <f t="shared" si="5"/>
        <v/>
      </c>
      <c r="N384" s="188"/>
      <c r="O384" s="188"/>
      <c r="P384" s="171" t="str">
        <f t="shared" si="6"/>
        <v/>
      </c>
    </row>
    <row r="385">
      <c r="B385" s="185" t="str">
        <f>Calculations!E373</f>
        <v/>
      </c>
      <c r="C385" s="186" t="str">
        <f>Calculations!L373</f>
        <v/>
      </c>
      <c r="D385" s="187" t="str">
        <f t="shared" si="3"/>
        <v/>
      </c>
      <c r="E385" s="189" t="str">
        <f t="shared" ref="E385:F385" si="376">IF(C385="","",IFERROR(C385/C384-1,""))</f>
        <v/>
      </c>
      <c r="F385" s="189" t="str">
        <f t="shared" si="376"/>
        <v/>
      </c>
      <c r="G385" s="189">
        <f t="shared" si="8"/>
        <v>0</v>
      </c>
      <c r="I385" s="185"/>
      <c r="K385" s="171" t="str">
        <f t="shared" si="5"/>
        <v/>
      </c>
      <c r="N385" s="188"/>
      <c r="O385" s="188"/>
      <c r="P385" s="171" t="str">
        <f t="shared" si="6"/>
        <v/>
      </c>
    </row>
    <row r="386">
      <c r="B386" s="185" t="str">
        <f>Calculations!E374</f>
        <v/>
      </c>
      <c r="C386" s="186" t="str">
        <f>Calculations!L374</f>
        <v/>
      </c>
      <c r="D386" s="187" t="str">
        <f t="shared" si="3"/>
        <v/>
      </c>
      <c r="E386" s="189" t="str">
        <f t="shared" ref="E386:F386" si="377">IF(C386="","",IFERROR(C386/C385-1,""))</f>
        <v/>
      </c>
      <c r="F386" s="189" t="str">
        <f t="shared" si="377"/>
        <v/>
      </c>
      <c r="G386" s="189">
        <f t="shared" si="8"/>
        <v>0</v>
      </c>
      <c r="I386" s="185"/>
      <c r="K386" s="171" t="str">
        <f t="shared" si="5"/>
        <v/>
      </c>
      <c r="N386" s="188"/>
      <c r="O386" s="188"/>
      <c r="P386" s="171" t="str">
        <f t="shared" si="6"/>
        <v/>
      </c>
    </row>
    <row r="387">
      <c r="B387" s="185" t="str">
        <f>Calculations!E375</f>
        <v/>
      </c>
      <c r="C387" s="186" t="str">
        <f>Calculations!L375</f>
        <v/>
      </c>
      <c r="D387" s="187" t="str">
        <f t="shared" si="3"/>
        <v/>
      </c>
      <c r="E387" s="189" t="str">
        <f t="shared" ref="E387:F387" si="378">IF(C387="","",IFERROR(C387/C386-1,""))</f>
        <v/>
      </c>
      <c r="F387" s="189" t="str">
        <f t="shared" si="378"/>
        <v/>
      </c>
      <c r="G387" s="189">
        <f t="shared" si="8"/>
        <v>0</v>
      </c>
      <c r="I387" s="185"/>
      <c r="K387" s="171" t="str">
        <f t="shared" si="5"/>
        <v/>
      </c>
      <c r="N387" s="188"/>
      <c r="O387" s="188"/>
      <c r="P387" s="171" t="str">
        <f t="shared" si="6"/>
        <v/>
      </c>
    </row>
    <row r="388">
      <c r="B388" s="185" t="str">
        <f>Calculations!E376</f>
        <v/>
      </c>
      <c r="C388" s="186" t="str">
        <f>Calculations!L376</f>
        <v/>
      </c>
      <c r="D388" s="187" t="str">
        <f t="shared" si="3"/>
        <v/>
      </c>
      <c r="E388" s="189" t="str">
        <f t="shared" ref="E388:F388" si="379">IF(C388="","",IFERROR(C388/C387-1,""))</f>
        <v/>
      </c>
      <c r="F388" s="189" t="str">
        <f t="shared" si="379"/>
        <v/>
      </c>
      <c r="G388" s="189">
        <f t="shared" si="8"/>
        <v>0</v>
      </c>
      <c r="I388" s="185"/>
      <c r="K388" s="171" t="str">
        <f t="shared" si="5"/>
        <v/>
      </c>
      <c r="N388" s="188"/>
      <c r="O388" s="188"/>
      <c r="P388" s="171" t="str">
        <f t="shared" si="6"/>
        <v/>
      </c>
    </row>
    <row r="389">
      <c r="B389" s="185" t="str">
        <f>Calculations!E377</f>
        <v/>
      </c>
      <c r="C389" s="186" t="str">
        <f>Calculations!L377</f>
        <v/>
      </c>
      <c r="D389" s="187" t="str">
        <f t="shared" si="3"/>
        <v/>
      </c>
      <c r="E389" s="189" t="str">
        <f t="shared" ref="E389:F389" si="380">IF(C389="","",IFERROR(C389/C388-1,""))</f>
        <v/>
      </c>
      <c r="F389" s="189" t="str">
        <f t="shared" si="380"/>
        <v/>
      </c>
      <c r="G389" s="189">
        <f t="shared" si="8"/>
        <v>0</v>
      </c>
      <c r="I389" s="185"/>
      <c r="K389" s="171" t="str">
        <f t="shared" si="5"/>
        <v/>
      </c>
      <c r="N389" s="188"/>
      <c r="O389" s="188"/>
      <c r="P389" s="171" t="str">
        <f t="shared" si="6"/>
        <v/>
      </c>
    </row>
    <row r="390">
      <c r="B390" s="185" t="str">
        <f>Calculations!E378</f>
        <v/>
      </c>
      <c r="C390" s="186" t="str">
        <f>Calculations!L378</f>
        <v/>
      </c>
      <c r="D390" s="187" t="str">
        <f t="shared" si="3"/>
        <v/>
      </c>
      <c r="E390" s="189" t="str">
        <f t="shared" ref="E390:F390" si="381">IF(C390="","",IFERROR(C390/C389-1,""))</f>
        <v/>
      </c>
      <c r="F390" s="189" t="str">
        <f t="shared" si="381"/>
        <v/>
      </c>
      <c r="G390" s="189">
        <f t="shared" si="8"/>
        <v>0</v>
      </c>
      <c r="I390" s="185"/>
      <c r="K390" s="171" t="str">
        <f t="shared" si="5"/>
        <v/>
      </c>
      <c r="N390" s="188"/>
      <c r="O390" s="188"/>
      <c r="P390" s="171" t="str">
        <f t="shared" si="6"/>
        <v/>
      </c>
    </row>
    <row r="391">
      <c r="B391" s="185" t="str">
        <f>Calculations!E379</f>
        <v/>
      </c>
      <c r="C391" s="186" t="str">
        <f>Calculations!L379</f>
        <v/>
      </c>
      <c r="D391" s="187" t="str">
        <f t="shared" si="3"/>
        <v/>
      </c>
      <c r="E391" s="189" t="str">
        <f t="shared" ref="E391:F391" si="382">IF(C391="","",IFERROR(C391/C390-1,""))</f>
        <v/>
      </c>
      <c r="F391" s="189" t="str">
        <f t="shared" si="382"/>
        <v/>
      </c>
      <c r="G391" s="189">
        <f t="shared" si="8"/>
        <v>0</v>
      </c>
      <c r="I391" s="185"/>
      <c r="K391" s="171" t="str">
        <f t="shared" si="5"/>
        <v/>
      </c>
      <c r="N391" s="188"/>
      <c r="O391" s="188"/>
      <c r="P391" s="171" t="str">
        <f t="shared" si="6"/>
        <v/>
      </c>
    </row>
    <row r="392">
      <c r="B392" s="185" t="str">
        <f>Calculations!E380</f>
        <v/>
      </c>
      <c r="C392" s="186" t="str">
        <f>Calculations!L380</f>
        <v/>
      </c>
      <c r="D392" s="187" t="str">
        <f t="shared" si="3"/>
        <v/>
      </c>
      <c r="E392" s="189" t="str">
        <f t="shared" ref="E392:F392" si="383">IF(C392="","",IFERROR(C392/C391-1,""))</f>
        <v/>
      </c>
      <c r="F392" s="189" t="str">
        <f t="shared" si="383"/>
        <v/>
      </c>
      <c r="G392" s="189">
        <f t="shared" si="8"/>
        <v>0</v>
      </c>
      <c r="I392" s="185"/>
      <c r="K392" s="171" t="str">
        <f t="shared" si="5"/>
        <v/>
      </c>
      <c r="N392" s="188"/>
      <c r="O392" s="188"/>
      <c r="P392" s="171" t="str">
        <f t="shared" si="6"/>
        <v/>
      </c>
    </row>
    <row r="393">
      <c r="B393" s="185" t="str">
        <f>Calculations!E381</f>
        <v/>
      </c>
      <c r="C393" s="186" t="str">
        <f>Calculations!L381</f>
        <v/>
      </c>
      <c r="D393" s="187" t="str">
        <f t="shared" si="3"/>
        <v/>
      </c>
      <c r="E393" s="189" t="str">
        <f t="shared" ref="E393:F393" si="384">IF(C393="","",IFERROR(C393/C392-1,""))</f>
        <v/>
      </c>
      <c r="F393" s="189" t="str">
        <f t="shared" si="384"/>
        <v/>
      </c>
      <c r="G393" s="189">
        <f t="shared" si="8"/>
        <v>0</v>
      </c>
      <c r="I393" s="185"/>
      <c r="K393" s="171" t="str">
        <f t="shared" si="5"/>
        <v/>
      </c>
      <c r="N393" s="188"/>
      <c r="O393" s="188"/>
      <c r="P393" s="171" t="str">
        <f t="shared" si="6"/>
        <v/>
      </c>
    </row>
    <row r="394">
      <c r="B394" s="185" t="str">
        <f>Calculations!E382</f>
        <v/>
      </c>
      <c r="C394" s="186" t="str">
        <f>Calculations!L382</f>
        <v/>
      </c>
      <c r="D394" s="187" t="str">
        <f t="shared" si="3"/>
        <v/>
      </c>
      <c r="E394" s="189" t="str">
        <f t="shared" ref="E394:F394" si="385">IF(C394="","",IFERROR(C394/C393-1,""))</f>
        <v/>
      </c>
      <c r="F394" s="189" t="str">
        <f t="shared" si="385"/>
        <v/>
      </c>
      <c r="G394" s="189">
        <f t="shared" si="8"/>
        <v>0</v>
      </c>
      <c r="I394" s="185"/>
      <c r="K394" s="171" t="str">
        <f t="shared" si="5"/>
        <v/>
      </c>
      <c r="N394" s="188"/>
      <c r="O394" s="188"/>
      <c r="P394" s="171" t="str">
        <f t="shared" si="6"/>
        <v/>
      </c>
    </row>
    <row r="395">
      <c r="B395" s="185" t="str">
        <f>Calculations!E383</f>
        <v/>
      </c>
      <c r="C395" s="186" t="str">
        <f>Calculations!L383</f>
        <v/>
      </c>
      <c r="D395" s="187" t="str">
        <f t="shared" si="3"/>
        <v/>
      </c>
      <c r="E395" s="189" t="str">
        <f t="shared" ref="E395:F395" si="386">IF(C395="","",IFERROR(C395/C394-1,""))</f>
        <v/>
      </c>
      <c r="F395" s="189" t="str">
        <f t="shared" si="386"/>
        <v/>
      </c>
      <c r="G395" s="189">
        <f t="shared" si="8"/>
        <v>0</v>
      </c>
      <c r="I395" s="185"/>
      <c r="K395" s="171" t="str">
        <f t="shared" si="5"/>
        <v/>
      </c>
      <c r="N395" s="188"/>
      <c r="O395" s="188"/>
      <c r="P395" s="171" t="str">
        <f t="shared" si="6"/>
        <v/>
      </c>
    </row>
    <row r="396">
      <c r="B396" s="185" t="str">
        <f>Calculations!E384</f>
        <v/>
      </c>
      <c r="C396" s="186" t="str">
        <f>Calculations!L384</f>
        <v/>
      </c>
      <c r="D396" s="187" t="str">
        <f t="shared" si="3"/>
        <v/>
      </c>
      <c r="E396" s="189" t="str">
        <f t="shared" ref="E396:F396" si="387">IF(C396="","",IFERROR(C396/C395-1,""))</f>
        <v/>
      </c>
      <c r="F396" s="189" t="str">
        <f t="shared" si="387"/>
        <v/>
      </c>
      <c r="G396" s="189">
        <f t="shared" si="8"/>
        <v>0</v>
      </c>
      <c r="I396" s="185"/>
      <c r="K396" s="171" t="str">
        <f t="shared" si="5"/>
        <v/>
      </c>
      <c r="N396" s="188"/>
      <c r="O396" s="188"/>
      <c r="P396" s="171" t="str">
        <f t="shared" si="6"/>
        <v/>
      </c>
    </row>
    <row r="397">
      <c r="B397" s="185" t="str">
        <f>Calculations!E385</f>
        <v/>
      </c>
      <c r="C397" s="186" t="str">
        <f>Calculations!L385</f>
        <v/>
      </c>
      <c r="D397" s="187" t="str">
        <f t="shared" si="3"/>
        <v/>
      </c>
      <c r="E397" s="189" t="str">
        <f t="shared" ref="E397:F397" si="388">IF(C397="","",IFERROR(C397/C396-1,""))</f>
        <v/>
      </c>
      <c r="F397" s="189" t="str">
        <f t="shared" si="388"/>
        <v/>
      </c>
      <c r="G397" s="189">
        <f t="shared" si="8"/>
        <v>0</v>
      </c>
      <c r="I397" s="185"/>
      <c r="K397" s="171" t="str">
        <f t="shared" si="5"/>
        <v/>
      </c>
      <c r="N397" s="188"/>
      <c r="O397" s="188"/>
      <c r="P397" s="171" t="str">
        <f t="shared" si="6"/>
        <v/>
      </c>
    </row>
    <row r="398">
      <c r="B398" s="185" t="str">
        <f>Calculations!E386</f>
        <v/>
      </c>
      <c r="C398" s="186" t="str">
        <f>Calculations!L386</f>
        <v/>
      </c>
      <c r="D398" s="187" t="str">
        <f t="shared" si="3"/>
        <v/>
      </c>
      <c r="E398" s="189" t="str">
        <f t="shared" ref="E398:F398" si="389">IF(C398="","",IFERROR(C398/C397-1,""))</f>
        <v/>
      </c>
      <c r="F398" s="189" t="str">
        <f t="shared" si="389"/>
        <v/>
      </c>
      <c r="G398" s="189">
        <f t="shared" si="8"/>
        <v>0</v>
      </c>
      <c r="I398" s="185"/>
      <c r="K398" s="171" t="str">
        <f t="shared" si="5"/>
        <v/>
      </c>
      <c r="N398" s="188"/>
      <c r="O398" s="188"/>
      <c r="P398" s="171" t="str">
        <f t="shared" si="6"/>
        <v/>
      </c>
    </row>
    <row r="399">
      <c r="B399" s="185" t="str">
        <f>Calculations!E387</f>
        <v/>
      </c>
      <c r="C399" s="186" t="str">
        <f>Calculations!L387</f>
        <v/>
      </c>
      <c r="D399" s="187" t="str">
        <f t="shared" si="3"/>
        <v/>
      </c>
      <c r="E399" s="189" t="str">
        <f t="shared" ref="E399:F399" si="390">IF(C399="","",IFERROR(C399/C398-1,""))</f>
        <v/>
      </c>
      <c r="F399" s="189" t="str">
        <f t="shared" si="390"/>
        <v/>
      </c>
      <c r="G399" s="189">
        <f t="shared" si="8"/>
        <v>0</v>
      </c>
      <c r="I399" s="185"/>
      <c r="K399" s="171" t="str">
        <f t="shared" si="5"/>
        <v/>
      </c>
      <c r="N399" s="188"/>
      <c r="O399" s="188"/>
      <c r="P399" s="171" t="str">
        <f t="shared" si="6"/>
        <v/>
      </c>
    </row>
    <row r="400">
      <c r="B400" s="185" t="str">
        <f>Calculations!E388</f>
        <v/>
      </c>
      <c r="C400" s="186" t="str">
        <f>Calculations!L388</f>
        <v/>
      </c>
      <c r="D400" s="187" t="str">
        <f t="shared" si="3"/>
        <v/>
      </c>
      <c r="E400" s="189" t="str">
        <f t="shared" ref="E400:F400" si="391">IF(C400="","",IFERROR(C400/C399-1,""))</f>
        <v/>
      </c>
      <c r="F400" s="189" t="str">
        <f t="shared" si="391"/>
        <v/>
      </c>
      <c r="G400" s="189">
        <f t="shared" si="8"/>
        <v>0</v>
      </c>
      <c r="I400" s="185"/>
      <c r="K400" s="171" t="str">
        <f t="shared" si="5"/>
        <v/>
      </c>
      <c r="N400" s="188"/>
      <c r="O400" s="188"/>
      <c r="P400" s="171" t="str">
        <f t="shared" si="6"/>
        <v/>
      </c>
    </row>
    <row r="401">
      <c r="B401" s="185" t="str">
        <f>Calculations!E389</f>
        <v/>
      </c>
      <c r="C401" s="186" t="str">
        <f>Calculations!L389</f>
        <v/>
      </c>
      <c r="D401" s="187" t="str">
        <f t="shared" si="3"/>
        <v/>
      </c>
      <c r="E401" s="189" t="str">
        <f t="shared" ref="E401:F401" si="392">IF(C401="","",IFERROR(C401/C400-1,""))</f>
        <v/>
      </c>
      <c r="F401" s="189" t="str">
        <f t="shared" si="392"/>
        <v/>
      </c>
      <c r="G401" s="189">
        <f t="shared" si="8"/>
        <v>0</v>
      </c>
      <c r="I401" s="185"/>
      <c r="K401" s="171" t="str">
        <f t="shared" si="5"/>
        <v/>
      </c>
      <c r="N401" s="188"/>
      <c r="O401" s="188"/>
      <c r="P401" s="171" t="str">
        <f t="shared" si="6"/>
        <v/>
      </c>
    </row>
    <row r="402">
      <c r="B402" s="185" t="str">
        <f>Calculations!E390</f>
        <v/>
      </c>
      <c r="C402" s="186" t="str">
        <f>Calculations!L390</f>
        <v/>
      </c>
      <c r="D402" s="187" t="str">
        <f t="shared" si="3"/>
        <v/>
      </c>
      <c r="E402" s="189" t="str">
        <f t="shared" ref="E402:F402" si="393">IF(C402="","",IFERROR(C402/C401-1,""))</f>
        <v/>
      </c>
      <c r="F402" s="189" t="str">
        <f t="shared" si="393"/>
        <v/>
      </c>
      <c r="G402" s="189">
        <f t="shared" si="8"/>
        <v>0</v>
      </c>
      <c r="I402" s="185"/>
      <c r="K402" s="171" t="str">
        <f t="shared" si="5"/>
        <v/>
      </c>
      <c r="N402" s="188"/>
      <c r="O402" s="188"/>
      <c r="P402" s="171" t="str">
        <f t="shared" si="6"/>
        <v/>
      </c>
    </row>
    <row r="403">
      <c r="B403" s="185" t="str">
        <f>Calculations!E391</f>
        <v/>
      </c>
      <c r="C403" s="186" t="str">
        <f>Calculations!L391</f>
        <v/>
      </c>
      <c r="D403" s="187" t="str">
        <f t="shared" si="3"/>
        <v/>
      </c>
      <c r="E403" s="189" t="str">
        <f t="shared" ref="E403:F403" si="394">IF(C403="","",IFERROR(C403/C402-1,""))</f>
        <v/>
      </c>
      <c r="F403" s="189" t="str">
        <f t="shared" si="394"/>
        <v/>
      </c>
      <c r="G403" s="189">
        <f t="shared" si="8"/>
        <v>0</v>
      </c>
      <c r="I403" s="185"/>
      <c r="K403" s="171" t="str">
        <f t="shared" si="5"/>
        <v/>
      </c>
      <c r="N403" s="188"/>
      <c r="O403" s="188"/>
      <c r="P403" s="171" t="str">
        <f t="shared" si="6"/>
        <v/>
      </c>
    </row>
    <row r="404">
      <c r="B404" s="185" t="str">
        <f>Calculations!E392</f>
        <v/>
      </c>
      <c r="C404" s="186" t="str">
        <f>Calculations!L392</f>
        <v/>
      </c>
      <c r="D404" s="187" t="str">
        <f t="shared" si="3"/>
        <v/>
      </c>
      <c r="E404" s="189" t="str">
        <f t="shared" ref="E404:F404" si="395">IF(C404="","",IFERROR(C404/C403-1,""))</f>
        <v/>
      </c>
      <c r="F404" s="189" t="str">
        <f t="shared" si="395"/>
        <v/>
      </c>
      <c r="G404" s="189">
        <f t="shared" si="8"/>
        <v>0</v>
      </c>
      <c r="I404" s="185"/>
      <c r="K404" s="171" t="str">
        <f t="shared" si="5"/>
        <v/>
      </c>
      <c r="N404" s="188"/>
      <c r="O404" s="188"/>
      <c r="P404" s="171" t="str">
        <f t="shared" si="6"/>
        <v/>
      </c>
    </row>
    <row r="405">
      <c r="B405" s="185" t="str">
        <f>Calculations!E393</f>
        <v/>
      </c>
      <c r="C405" s="186" t="str">
        <f>Calculations!L393</f>
        <v/>
      </c>
      <c r="D405" s="187" t="str">
        <f t="shared" si="3"/>
        <v/>
      </c>
      <c r="E405" s="189" t="str">
        <f t="shared" ref="E405:F405" si="396">IF(C405="","",IFERROR(C405/C404-1,""))</f>
        <v/>
      </c>
      <c r="F405" s="189" t="str">
        <f t="shared" si="396"/>
        <v/>
      </c>
      <c r="G405" s="189">
        <f t="shared" si="8"/>
        <v>0</v>
      </c>
      <c r="I405" s="185"/>
      <c r="K405" s="171" t="str">
        <f t="shared" si="5"/>
        <v/>
      </c>
      <c r="N405" s="188"/>
      <c r="O405" s="188"/>
      <c r="P405" s="171" t="str">
        <f t="shared" si="6"/>
        <v/>
      </c>
    </row>
    <row r="406">
      <c r="B406" s="185" t="str">
        <f>Calculations!E394</f>
        <v/>
      </c>
      <c r="C406" s="186" t="str">
        <f>Calculations!L394</f>
        <v/>
      </c>
      <c r="D406" s="187" t="str">
        <f t="shared" si="3"/>
        <v/>
      </c>
      <c r="E406" s="189" t="str">
        <f t="shared" ref="E406:F406" si="397">IF(C406="","",IFERROR(C406/C405-1,""))</f>
        <v/>
      </c>
      <c r="F406" s="189" t="str">
        <f t="shared" si="397"/>
        <v/>
      </c>
      <c r="G406" s="189">
        <f t="shared" si="8"/>
        <v>0</v>
      </c>
      <c r="I406" s="185"/>
      <c r="K406" s="171" t="str">
        <f t="shared" si="5"/>
        <v/>
      </c>
      <c r="N406" s="188"/>
      <c r="O406" s="188"/>
      <c r="P406" s="171" t="str">
        <f t="shared" si="6"/>
        <v/>
      </c>
    </row>
    <row r="407">
      <c r="B407" s="185" t="str">
        <f>Calculations!E395</f>
        <v/>
      </c>
      <c r="C407" s="186" t="str">
        <f>Calculations!L395</f>
        <v/>
      </c>
      <c r="D407" s="187" t="str">
        <f t="shared" si="3"/>
        <v/>
      </c>
      <c r="E407" s="189" t="str">
        <f t="shared" ref="E407:F407" si="398">IF(C407="","",IFERROR(C407/C406-1,""))</f>
        <v/>
      </c>
      <c r="F407" s="189" t="str">
        <f t="shared" si="398"/>
        <v/>
      </c>
      <c r="G407" s="189">
        <f t="shared" si="8"/>
        <v>0</v>
      </c>
      <c r="I407" s="185"/>
      <c r="K407" s="171" t="str">
        <f t="shared" si="5"/>
        <v/>
      </c>
      <c r="N407" s="188"/>
      <c r="O407" s="188"/>
      <c r="P407" s="171" t="str">
        <f t="shared" si="6"/>
        <v/>
      </c>
    </row>
    <row r="408">
      <c r="B408" s="185" t="str">
        <f>Calculations!E396</f>
        <v/>
      </c>
      <c r="C408" s="186" t="str">
        <f>Calculations!L396</f>
        <v/>
      </c>
      <c r="D408" s="187" t="str">
        <f t="shared" si="3"/>
        <v/>
      </c>
      <c r="E408" s="189" t="str">
        <f t="shared" ref="E408:F408" si="399">IF(C408="","",IFERROR(C408/C407-1,""))</f>
        <v/>
      </c>
      <c r="F408" s="189" t="str">
        <f t="shared" si="399"/>
        <v/>
      </c>
      <c r="G408" s="189">
        <f t="shared" si="8"/>
        <v>0</v>
      </c>
      <c r="I408" s="185"/>
      <c r="K408" s="171" t="str">
        <f t="shared" si="5"/>
        <v/>
      </c>
      <c r="N408" s="188"/>
      <c r="O408" s="188"/>
      <c r="P408" s="171" t="str">
        <f t="shared" si="6"/>
        <v/>
      </c>
    </row>
    <row r="409">
      <c r="B409" s="185" t="str">
        <f>Calculations!E397</f>
        <v/>
      </c>
      <c r="C409" s="186" t="str">
        <f>Calculations!L397</f>
        <v/>
      </c>
      <c r="D409" s="187" t="str">
        <f t="shared" si="3"/>
        <v/>
      </c>
      <c r="E409" s="189" t="str">
        <f t="shared" ref="E409:F409" si="400">IF(C409="","",IFERROR(C409/C408-1,""))</f>
        <v/>
      </c>
      <c r="F409" s="189" t="str">
        <f t="shared" si="400"/>
        <v/>
      </c>
      <c r="G409" s="189">
        <f t="shared" si="8"/>
        <v>0</v>
      </c>
      <c r="I409" s="185"/>
      <c r="K409" s="171" t="str">
        <f t="shared" si="5"/>
        <v/>
      </c>
      <c r="N409" s="188"/>
      <c r="O409" s="188"/>
      <c r="P409" s="171" t="str">
        <f t="shared" si="6"/>
        <v/>
      </c>
    </row>
    <row r="410">
      <c r="B410" s="185" t="str">
        <f>Calculations!E398</f>
        <v/>
      </c>
      <c r="C410" s="186" t="str">
        <f>Calculations!L398</f>
        <v/>
      </c>
      <c r="D410" s="187" t="str">
        <f t="shared" si="3"/>
        <v/>
      </c>
      <c r="E410" s="189" t="str">
        <f t="shared" ref="E410:F410" si="401">IF(C410="","",IFERROR(C410/C409-1,""))</f>
        <v/>
      </c>
      <c r="F410" s="189" t="str">
        <f t="shared" si="401"/>
        <v/>
      </c>
      <c r="G410" s="189">
        <f t="shared" si="8"/>
        <v>0</v>
      </c>
      <c r="I410" s="185"/>
      <c r="K410" s="171" t="str">
        <f t="shared" si="5"/>
        <v/>
      </c>
      <c r="N410" s="188"/>
      <c r="O410" s="188"/>
      <c r="P410" s="171" t="str">
        <f t="shared" si="6"/>
        <v/>
      </c>
    </row>
    <row r="411">
      <c r="B411" s="185" t="str">
        <f>Calculations!E399</f>
        <v/>
      </c>
      <c r="C411" s="186" t="str">
        <f>Calculations!L399</f>
        <v/>
      </c>
      <c r="D411" s="187" t="str">
        <f t="shared" si="3"/>
        <v/>
      </c>
      <c r="E411" s="189" t="str">
        <f t="shared" ref="E411:F411" si="402">IF(C411="","",IFERROR(C411/C410-1,""))</f>
        <v/>
      </c>
      <c r="F411" s="189" t="str">
        <f t="shared" si="402"/>
        <v/>
      </c>
      <c r="G411" s="189">
        <f t="shared" si="8"/>
        <v>0</v>
      </c>
      <c r="I411" s="185"/>
      <c r="K411" s="171" t="str">
        <f t="shared" si="5"/>
        <v/>
      </c>
      <c r="N411" s="188"/>
      <c r="O411" s="188"/>
      <c r="P411" s="171" t="str">
        <f t="shared" si="6"/>
        <v/>
      </c>
    </row>
    <row r="412">
      <c r="B412" s="185" t="str">
        <f>Calculations!E400</f>
        <v/>
      </c>
      <c r="C412" s="186" t="str">
        <f>Calculations!L400</f>
        <v/>
      </c>
      <c r="D412" s="187" t="str">
        <f t="shared" si="3"/>
        <v/>
      </c>
      <c r="E412" s="189" t="str">
        <f t="shared" ref="E412:F412" si="403">IF(C412="","",IFERROR(C412/C411-1,""))</f>
        <v/>
      </c>
      <c r="F412" s="189" t="str">
        <f t="shared" si="403"/>
        <v/>
      </c>
      <c r="G412" s="189">
        <f t="shared" si="8"/>
        <v>0</v>
      </c>
      <c r="I412" s="185"/>
      <c r="K412" s="171" t="str">
        <f t="shared" si="5"/>
        <v/>
      </c>
      <c r="N412" s="188"/>
      <c r="O412" s="188"/>
      <c r="P412" s="171" t="str">
        <f t="shared" si="6"/>
        <v/>
      </c>
    </row>
    <row r="413">
      <c r="B413" s="185" t="str">
        <f>Calculations!E401</f>
        <v/>
      </c>
      <c r="C413" s="186" t="str">
        <f>Calculations!L401</f>
        <v/>
      </c>
      <c r="D413" s="187" t="str">
        <f t="shared" si="3"/>
        <v/>
      </c>
      <c r="E413" s="189" t="str">
        <f t="shared" ref="E413:F413" si="404">IF(C413="","",IFERROR(C413/C412-1,""))</f>
        <v/>
      </c>
      <c r="F413" s="189" t="str">
        <f t="shared" si="404"/>
        <v/>
      </c>
      <c r="G413" s="189">
        <f t="shared" si="8"/>
        <v>0</v>
      </c>
      <c r="I413" s="185"/>
      <c r="K413" s="171" t="str">
        <f t="shared" si="5"/>
        <v/>
      </c>
      <c r="N413" s="188"/>
      <c r="O413" s="188"/>
      <c r="P413" s="171" t="str">
        <f t="shared" si="6"/>
        <v/>
      </c>
    </row>
    <row r="414">
      <c r="B414" s="185" t="str">
        <f>Calculations!E402</f>
        <v/>
      </c>
      <c r="C414" s="186" t="str">
        <f>Calculations!L402</f>
        <v/>
      </c>
      <c r="D414" s="187" t="str">
        <f t="shared" si="3"/>
        <v/>
      </c>
      <c r="E414" s="189" t="str">
        <f t="shared" ref="E414:F414" si="405">IF(C414="","",IFERROR(C414/C413-1,""))</f>
        <v/>
      </c>
      <c r="F414" s="189" t="str">
        <f t="shared" si="405"/>
        <v/>
      </c>
      <c r="G414" s="189">
        <f t="shared" si="8"/>
        <v>0</v>
      </c>
      <c r="I414" s="185"/>
      <c r="K414" s="171" t="str">
        <f t="shared" si="5"/>
        <v/>
      </c>
      <c r="N414" s="188"/>
      <c r="O414" s="188"/>
      <c r="P414" s="171" t="str">
        <f t="shared" si="6"/>
        <v/>
      </c>
    </row>
    <row r="415">
      <c r="B415" s="185" t="str">
        <f>Calculations!E403</f>
        <v/>
      </c>
      <c r="C415" s="186" t="str">
        <f>Calculations!L403</f>
        <v/>
      </c>
      <c r="D415" s="187" t="str">
        <f t="shared" si="3"/>
        <v/>
      </c>
      <c r="E415" s="189" t="str">
        <f t="shared" ref="E415:F415" si="406">IF(C415="","",IFERROR(C415/C414-1,""))</f>
        <v/>
      </c>
      <c r="F415" s="189" t="str">
        <f t="shared" si="406"/>
        <v/>
      </c>
      <c r="G415" s="189">
        <f t="shared" si="8"/>
        <v>0</v>
      </c>
      <c r="I415" s="185"/>
      <c r="K415" s="171" t="str">
        <f t="shared" si="5"/>
        <v/>
      </c>
      <c r="N415" s="188"/>
      <c r="O415" s="188"/>
      <c r="P415" s="171" t="str">
        <f t="shared" si="6"/>
        <v/>
      </c>
    </row>
    <row r="416">
      <c r="B416" s="185" t="str">
        <f>Calculations!E404</f>
        <v/>
      </c>
      <c r="C416" s="186" t="str">
        <f>Calculations!L404</f>
        <v/>
      </c>
      <c r="D416" s="187" t="str">
        <f t="shared" si="3"/>
        <v/>
      </c>
      <c r="E416" s="189" t="str">
        <f t="shared" ref="E416:F416" si="407">IF(C416="","",IFERROR(C416/C415-1,""))</f>
        <v/>
      </c>
      <c r="F416" s="189" t="str">
        <f t="shared" si="407"/>
        <v/>
      </c>
      <c r="G416" s="189">
        <f t="shared" si="8"/>
        <v>0</v>
      </c>
      <c r="I416" s="185"/>
      <c r="K416" s="171" t="str">
        <f t="shared" si="5"/>
        <v/>
      </c>
      <c r="N416" s="188"/>
      <c r="O416" s="188"/>
      <c r="P416" s="171" t="str">
        <f t="shared" si="6"/>
        <v/>
      </c>
    </row>
    <row r="417">
      <c r="B417" s="185" t="str">
        <f>Calculations!E405</f>
        <v/>
      </c>
      <c r="C417" s="186" t="str">
        <f>Calculations!L405</f>
        <v/>
      </c>
      <c r="D417" s="187" t="str">
        <f t="shared" si="3"/>
        <v/>
      </c>
      <c r="E417" s="189" t="str">
        <f t="shared" ref="E417:F417" si="408">IF(C417="","",IFERROR(C417/C416-1,""))</f>
        <v/>
      </c>
      <c r="F417" s="189" t="str">
        <f t="shared" si="408"/>
        <v/>
      </c>
      <c r="G417" s="189">
        <f t="shared" si="8"/>
        <v>0</v>
      </c>
      <c r="I417" s="185"/>
      <c r="K417" s="171" t="str">
        <f t="shared" si="5"/>
        <v/>
      </c>
      <c r="N417" s="188"/>
      <c r="O417" s="188"/>
      <c r="P417" s="171" t="str">
        <f t="shared" si="6"/>
        <v/>
      </c>
    </row>
    <row r="418">
      <c r="B418" s="185" t="str">
        <f>Calculations!E406</f>
        <v/>
      </c>
      <c r="C418" s="186" t="str">
        <f>Calculations!L406</f>
        <v/>
      </c>
      <c r="D418" s="187" t="str">
        <f t="shared" si="3"/>
        <v/>
      </c>
      <c r="E418" s="189" t="str">
        <f t="shared" ref="E418:F418" si="409">IF(C418="","",IFERROR(C418/C417-1,""))</f>
        <v/>
      </c>
      <c r="F418" s="189" t="str">
        <f t="shared" si="409"/>
        <v/>
      </c>
      <c r="G418" s="189">
        <f t="shared" si="8"/>
        <v>0</v>
      </c>
      <c r="I418" s="185"/>
      <c r="K418" s="171" t="str">
        <f t="shared" si="5"/>
        <v/>
      </c>
      <c r="N418" s="188"/>
      <c r="O418" s="188"/>
      <c r="P418" s="171" t="str">
        <f t="shared" si="6"/>
        <v/>
      </c>
    </row>
    <row r="419">
      <c r="B419" s="185" t="str">
        <f>Calculations!E407</f>
        <v/>
      </c>
      <c r="C419" s="186" t="str">
        <f>Calculations!L407</f>
        <v/>
      </c>
      <c r="D419" s="187" t="str">
        <f t="shared" si="3"/>
        <v/>
      </c>
      <c r="E419" s="189" t="str">
        <f t="shared" ref="E419:F419" si="410">IF(C419="","",IFERROR(C419/C418-1,""))</f>
        <v/>
      </c>
      <c r="F419" s="189" t="str">
        <f t="shared" si="410"/>
        <v/>
      </c>
      <c r="G419" s="189">
        <f t="shared" si="8"/>
        <v>0</v>
      </c>
      <c r="I419" s="185"/>
      <c r="K419" s="171" t="str">
        <f t="shared" si="5"/>
        <v/>
      </c>
      <c r="N419" s="188"/>
      <c r="O419" s="188"/>
      <c r="P419" s="171" t="str">
        <f t="shared" si="6"/>
        <v/>
      </c>
    </row>
    <row r="420">
      <c r="B420" s="185" t="str">
        <f>Calculations!E408</f>
        <v/>
      </c>
      <c r="C420" s="186" t="str">
        <f>Calculations!L408</f>
        <v/>
      </c>
      <c r="D420" s="187" t="str">
        <f t="shared" si="3"/>
        <v/>
      </c>
      <c r="E420" s="189" t="str">
        <f t="shared" ref="E420:F420" si="411">IF(C420="","",IFERROR(C420/C419-1,""))</f>
        <v/>
      </c>
      <c r="F420" s="189" t="str">
        <f t="shared" si="411"/>
        <v/>
      </c>
      <c r="G420" s="189">
        <f t="shared" si="8"/>
        <v>0</v>
      </c>
      <c r="I420" s="185"/>
      <c r="K420" s="171" t="str">
        <f t="shared" si="5"/>
        <v/>
      </c>
      <c r="N420" s="188"/>
      <c r="O420" s="188"/>
      <c r="P420" s="171" t="str">
        <f t="shared" si="6"/>
        <v/>
      </c>
    </row>
    <row r="421">
      <c r="B421" s="185" t="str">
        <f>Calculations!E409</f>
        <v/>
      </c>
      <c r="C421" s="186" t="str">
        <f>Calculations!L409</f>
        <v/>
      </c>
      <c r="D421" s="187" t="str">
        <f t="shared" si="3"/>
        <v/>
      </c>
      <c r="E421" s="189" t="str">
        <f t="shared" ref="E421:F421" si="412">IF(C421="","",IFERROR(C421/C420-1,""))</f>
        <v/>
      </c>
      <c r="F421" s="189" t="str">
        <f t="shared" si="412"/>
        <v/>
      </c>
      <c r="G421" s="189">
        <f t="shared" si="8"/>
        <v>0</v>
      </c>
      <c r="I421" s="185"/>
      <c r="K421" s="171" t="str">
        <f t="shared" si="5"/>
        <v/>
      </c>
      <c r="N421" s="188"/>
      <c r="O421" s="188"/>
      <c r="P421" s="171" t="str">
        <f t="shared" si="6"/>
        <v/>
      </c>
    </row>
    <row r="422">
      <c r="B422" s="185" t="str">
        <f>Calculations!E410</f>
        <v/>
      </c>
      <c r="C422" s="186" t="str">
        <f>Calculations!L410</f>
        <v/>
      </c>
      <c r="D422" s="187" t="str">
        <f t="shared" si="3"/>
        <v/>
      </c>
      <c r="E422" s="189" t="str">
        <f t="shared" ref="E422:F422" si="413">IF(C422="","",IFERROR(C422/C421-1,""))</f>
        <v/>
      </c>
      <c r="F422" s="189" t="str">
        <f t="shared" si="413"/>
        <v/>
      </c>
      <c r="G422" s="189">
        <f t="shared" si="8"/>
        <v>0</v>
      </c>
      <c r="I422" s="185"/>
      <c r="K422" s="171" t="str">
        <f t="shared" si="5"/>
        <v/>
      </c>
      <c r="N422" s="188"/>
      <c r="O422" s="188"/>
      <c r="P422" s="171" t="str">
        <f t="shared" si="6"/>
        <v/>
      </c>
    </row>
    <row r="423">
      <c r="B423" s="185" t="str">
        <f>Calculations!E411</f>
        <v/>
      </c>
      <c r="C423" s="186" t="str">
        <f>Calculations!L411</f>
        <v/>
      </c>
      <c r="D423" s="187" t="str">
        <f t="shared" si="3"/>
        <v/>
      </c>
      <c r="E423" s="189" t="str">
        <f t="shared" ref="E423:F423" si="414">IF(C423="","",IFERROR(C423/C422-1,""))</f>
        <v/>
      </c>
      <c r="F423" s="189" t="str">
        <f t="shared" si="414"/>
        <v/>
      </c>
      <c r="G423" s="189">
        <f t="shared" si="8"/>
        <v>0</v>
      </c>
      <c r="I423" s="185"/>
      <c r="K423" s="171" t="str">
        <f t="shared" si="5"/>
        <v/>
      </c>
      <c r="N423" s="188"/>
      <c r="O423" s="188"/>
      <c r="P423" s="171" t="str">
        <f t="shared" si="6"/>
        <v/>
      </c>
    </row>
    <row r="424">
      <c r="B424" s="185" t="str">
        <f>Calculations!E412</f>
        <v/>
      </c>
      <c r="C424" s="186" t="str">
        <f>Calculations!L412</f>
        <v/>
      </c>
      <c r="D424" s="187" t="str">
        <f t="shared" si="3"/>
        <v/>
      </c>
      <c r="E424" s="189" t="str">
        <f t="shared" ref="E424:F424" si="415">IF(C424="","",IFERROR(C424/C423-1,""))</f>
        <v/>
      </c>
      <c r="F424" s="189" t="str">
        <f t="shared" si="415"/>
        <v/>
      </c>
      <c r="G424" s="189">
        <f t="shared" si="8"/>
        <v>0</v>
      </c>
      <c r="I424" s="185"/>
      <c r="K424" s="171" t="str">
        <f t="shared" si="5"/>
        <v/>
      </c>
      <c r="N424" s="188"/>
      <c r="O424" s="188"/>
      <c r="P424" s="171" t="str">
        <f t="shared" si="6"/>
        <v/>
      </c>
    </row>
    <row r="425">
      <c r="B425" s="185" t="str">
        <f>Calculations!E413</f>
        <v/>
      </c>
      <c r="C425" s="186" t="str">
        <f>Calculations!L413</f>
        <v/>
      </c>
      <c r="D425" s="187" t="str">
        <f t="shared" si="3"/>
        <v/>
      </c>
      <c r="E425" s="189" t="str">
        <f t="shared" ref="E425:F425" si="416">IF(C425="","",IFERROR(C425/C424-1,""))</f>
        <v/>
      </c>
      <c r="F425" s="189" t="str">
        <f t="shared" si="416"/>
        <v/>
      </c>
      <c r="G425" s="189">
        <f t="shared" si="8"/>
        <v>0</v>
      </c>
      <c r="I425" s="185"/>
      <c r="K425" s="171" t="str">
        <f t="shared" si="5"/>
        <v/>
      </c>
      <c r="N425" s="188"/>
      <c r="O425" s="188"/>
      <c r="P425" s="171" t="str">
        <f t="shared" si="6"/>
        <v/>
      </c>
    </row>
    <row r="426">
      <c r="B426" s="185" t="str">
        <f>Calculations!E414</f>
        <v/>
      </c>
      <c r="C426" s="186" t="str">
        <f>Calculations!L414</f>
        <v/>
      </c>
      <c r="D426" s="187" t="str">
        <f t="shared" si="3"/>
        <v/>
      </c>
      <c r="E426" s="189" t="str">
        <f t="shared" ref="E426:F426" si="417">IF(C426="","",IFERROR(C426/C425-1,""))</f>
        <v/>
      </c>
      <c r="F426" s="189" t="str">
        <f t="shared" si="417"/>
        <v/>
      </c>
      <c r="G426" s="189">
        <f t="shared" si="8"/>
        <v>0</v>
      </c>
      <c r="I426" s="185"/>
      <c r="K426" s="171" t="str">
        <f t="shared" si="5"/>
        <v/>
      </c>
      <c r="N426" s="188"/>
      <c r="O426" s="188"/>
      <c r="P426" s="171" t="str">
        <f t="shared" si="6"/>
        <v/>
      </c>
    </row>
    <row r="427">
      <c r="B427" s="185" t="str">
        <f>Calculations!E415</f>
        <v/>
      </c>
      <c r="C427" s="186" t="str">
        <f>Calculations!L415</f>
        <v/>
      </c>
      <c r="D427" s="187" t="str">
        <f t="shared" si="3"/>
        <v/>
      </c>
      <c r="E427" s="189" t="str">
        <f t="shared" ref="E427:F427" si="418">IF(C427="","",IFERROR(C427/C426-1,""))</f>
        <v/>
      </c>
      <c r="F427" s="189" t="str">
        <f t="shared" si="418"/>
        <v/>
      </c>
      <c r="G427" s="189">
        <f t="shared" si="8"/>
        <v>0</v>
      </c>
      <c r="I427" s="185"/>
      <c r="K427" s="171" t="str">
        <f t="shared" si="5"/>
        <v/>
      </c>
      <c r="N427" s="188"/>
      <c r="O427" s="188"/>
      <c r="P427" s="171" t="str">
        <f t="shared" si="6"/>
        <v/>
      </c>
    </row>
    <row r="428">
      <c r="B428" s="185" t="str">
        <f>Calculations!E416</f>
        <v/>
      </c>
      <c r="C428" s="186" t="str">
        <f>Calculations!L416</f>
        <v/>
      </c>
      <c r="D428" s="187" t="str">
        <f t="shared" si="3"/>
        <v/>
      </c>
      <c r="E428" s="189" t="str">
        <f t="shared" ref="E428:F428" si="419">IF(C428="","",IFERROR(C428/C427-1,""))</f>
        <v/>
      </c>
      <c r="F428" s="189" t="str">
        <f t="shared" si="419"/>
        <v/>
      </c>
      <c r="G428" s="189">
        <f t="shared" si="8"/>
        <v>0</v>
      </c>
      <c r="I428" s="185"/>
      <c r="K428" s="171" t="str">
        <f t="shared" si="5"/>
        <v/>
      </c>
      <c r="N428" s="188"/>
      <c r="O428" s="188"/>
      <c r="P428" s="171" t="str">
        <f t="shared" si="6"/>
        <v/>
      </c>
    </row>
    <row r="429">
      <c r="B429" s="185" t="str">
        <f>Calculations!E417</f>
        <v/>
      </c>
      <c r="C429" s="186" t="str">
        <f>Calculations!L417</f>
        <v/>
      </c>
      <c r="D429" s="187" t="str">
        <f t="shared" si="3"/>
        <v/>
      </c>
      <c r="E429" s="189" t="str">
        <f t="shared" ref="E429:F429" si="420">IF(C429="","",IFERROR(C429/C428-1,""))</f>
        <v/>
      </c>
      <c r="F429" s="189" t="str">
        <f t="shared" si="420"/>
        <v/>
      </c>
      <c r="G429" s="189">
        <f t="shared" si="8"/>
        <v>0</v>
      </c>
      <c r="I429" s="185"/>
      <c r="K429" s="171" t="str">
        <f t="shared" si="5"/>
        <v/>
      </c>
      <c r="N429" s="188"/>
      <c r="O429" s="188"/>
      <c r="P429" s="171" t="str">
        <f t="shared" si="6"/>
        <v/>
      </c>
    </row>
    <row r="430">
      <c r="B430" s="185" t="str">
        <f>Calculations!E418</f>
        <v/>
      </c>
      <c r="C430" s="186" t="str">
        <f>Calculations!L418</f>
        <v/>
      </c>
      <c r="D430" s="187" t="str">
        <f t="shared" si="3"/>
        <v/>
      </c>
      <c r="E430" s="189" t="str">
        <f t="shared" ref="E430:F430" si="421">IF(C430="","",IFERROR(C430/C429-1,""))</f>
        <v/>
      </c>
      <c r="F430" s="189" t="str">
        <f t="shared" si="421"/>
        <v/>
      </c>
      <c r="G430" s="189">
        <f t="shared" si="8"/>
        <v>0</v>
      </c>
      <c r="I430" s="185"/>
      <c r="K430" s="171" t="str">
        <f t="shared" si="5"/>
        <v/>
      </c>
      <c r="N430" s="188"/>
      <c r="O430" s="188"/>
      <c r="P430" s="171" t="str">
        <f t="shared" si="6"/>
        <v/>
      </c>
    </row>
    <row r="431">
      <c r="B431" s="185" t="str">
        <f>Calculations!E419</f>
        <v/>
      </c>
      <c r="C431" s="186" t="str">
        <f>Calculations!L419</f>
        <v/>
      </c>
      <c r="D431" s="187" t="str">
        <f t="shared" si="3"/>
        <v/>
      </c>
      <c r="E431" s="189" t="str">
        <f t="shared" ref="E431:F431" si="422">IF(C431="","",IFERROR(C431/C430-1,""))</f>
        <v/>
      </c>
      <c r="F431" s="189" t="str">
        <f t="shared" si="422"/>
        <v/>
      </c>
      <c r="G431" s="189">
        <f t="shared" si="8"/>
        <v>0</v>
      </c>
      <c r="I431" s="185"/>
      <c r="K431" s="171" t="str">
        <f t="shared" si="5"/>
        <v/>
      </c>
      <c r="N431" s="188"/>
      <c r="O431" s="188"/>
      <c r="P431" s="171" t="str">
        <f t="shared" si="6"/>
        <v/>
      </c>
    </row>
    <row r="432">
      <c r="B432" s="185" t="str">
        <f>Calculations!E420</f>
        <v/>
      </c>
      <c r="C432" s="186" t="str">
        <f>Calculations!L420</f>
        <v/>
      </c>
      <c r="D432" s="187" t="str">
        <f t="shared" si="3"/>
        <v/>
      </c>
      <c r="E432" s="189" t="str">
        <f t="shared" ref="E432:F432" si="423">IF(C432="","",IFERROR(C432/C431-1,""))</f>
        <v/>
      </c>
      <c r="F432" s="189" t="str">
        <f t="shared" si="423"/>
        <v/>
      </c>
      <c r="G432" s="189">
        <f t="shared" si="8"/>
        <v>0</v>
      </c>
      <c r="I432" s="185"/>
      <c r="K432" s="171" t="str">
        <f t="shared" si="5"/>
        <v/>
      </c>
      <c r="N432" s="188"/>
      <c r="O432" s="188"/>
      <c r="P432" s="171" t="str">
        <f t="shared" si="6"/>
        <v/>
      </c>
    </row>
    <row r="433">
      <c r="B433" s="185" t="str">
        <f>Calculations!E421</f>
        <v/>
      </c>
      <c r="C433" s="186" t="str">
        <f>Calculations!L421</f>
        <v/>
      </c>
      <c r="D433" s="187" t="str">
        <f t="shared" si="3"/>
        <v/>
      </c>
      <c r="E433" s="189" t="str">
        <f t="shared" ref="E433:F433" si="424">IF(C433="","",IFERROR(C433/C432-1,""))</f>
        <v/>
      </c>
      <c r="F433" s="189" t="str">
        <f t="shared" si="424"/>
        <v/>
      </c>
      <c r="G433" s="189">
        <f t="shared" si="8"/>
        <v>0</v>
      </c>
      <c r="I433" s="185"/>
      <c r="K433" s="171" t="str">
        <f t="shared" si="5"/>
        <v/>
      </c>
      <c r="N433" s="188"/>
      <c r="O433" s="188"/>
      <c r="P433" s="171" t="str">
        <f t="shared" si="6"/>
        <v/>
      </c>
    </row>
    <row r="434">
      <c r="B434" s="185" t="str">
        <f>Calculations!E422</f>
        <v/>
      </c>
      <c r="C434" s="186" t="str">
        <f>Calculations!L422</f>
        <v/>
      </c>
      <c r="D434" s="187" t="str">
        <f t="shared" si="3"/>
        <v/>
      </c>
      <c r="E434" s="189" t="str">
        <f t="shared" ref="E434:F434" si="425">IF(C434="","",IFERROR(C434/C433-1,""))</f>
        <v/>
      </c>
      <c r="F434" s="189" t="str">
        <f t="shared" si="425"/>
        <v/>
      </c>
      <c r="G434" s="189">
        <f t="shared" si="8"/>
        <v>0</v>
      </c>
      <c r="I434" s="185"/>
      <c r="K434" s="171" t="str">
        <f t="shared" si="5"/>
        <v/>
      </c>
      <c r="N434" s="188"/>
      <c r="O434" s="188"/>
      <c r="P434" s="171" t="str">
        <f t="shared" si="6"/>
        <v/>
      </c>
    </row>
    <row r="435">
      <c r="B435" s="185" t="str">
        <f>Calculations!E423</f>
        <v/>
      </c>
      <c r="C435" s="186" t="str">
        <f>Calculations!L423</f>
        <v/>
      </c>
      <c r="D435" s="187" t="str">
        <f t="shared" si="3"/>
        <v/>
      </c>
      <c r="E435" s="189" t="str">
        <f t="shared" ref="E435:F435" si="426">IF(C435="","",IFERROR(C435/C434-1,""))</f>
        <v/>
      </c>
      <c r="F435" s="189" t="str">
        <f t="shared" si="426"/>
        <v/>
      </c>
      <c r="G435" s="189">
        <f t="shared" si="8"/>
        <v>0</v>
      </c>
      <c r="I435" s="185"/>
      <c r="K435" s="171" t="str">
        <f t="shared" si="5"/>
        <v/>
      </c>
      <c r="N435" s="188"/>
      <c r="O435" s="188"/>
      <c r="P435" s="171" t="str">
        <f t="shared" si="6"/>
        <v/>
      </c>
    </row>
    <row r="436">
      <c r="B436" s="185" t="str">
        <f>Calculations!E424</f>
        <v/>
      </c>
      <c r="C436" s="186" t="str">
        <f>Calculations!L424</f>
        <v/>
      </c>
      <c r="D436" s="187" t="str">
        <f t="shared" si="3"/>
        <v/>
      </c>
      <c r="E436" s="189" t="str">
        <f t="shared" ref="E436:F436" si="427">IF(C436="","",IFERROR(C436/C435-1,""))</f>
        <v/>
      </c>
      <c r="F436" s="189" t="str">
        <f t="shared" si="427"/>
        <v/>
      </c>
      <c r="G436" s="189">
        <f t="shared" si="8"/>
        <v>0</v>
      </c>
      <c r="I436" s="185"/>
      <c r="K436" s="171" t="str">
        <f t="shared" si="5"/>
        <v/>
      </c>
      <c r="N436" s="188"/>
      <c r="O436" s="188"/>
      <c r="P436" s="171" t="str">
        <f t="shared" si="6"/>
        <v/>
      </c>
    </row>
    <row r="437">
      <c r="B437" s="185" t="str">
        <f>Calculations!E425</f>
        <v/>
      </c>
      <c r="C437" s="186" t="str">
        <f>Calculations!L425</f>
        <v/>
      </c>
      <c r="D437" s="187" t="str">
        <f t="shared" si="3"/>
        <v/>
      </c>
      <c r="E437" s="189" t="str">
        <f t="shared" ref="E437:F437" si="428">IF(C437="","",IFERROR(C437/C436-1,""))</f>
        <v/>
      </c>
      <c r="F437" s="189" t="str">
        <f t="shared" si="428"/>
        <v/>
      </c>
      <c r="G437" s="189">
        <f t="shared" si="8"/>
        <v>0</v>
      </c>
      <c r="I437" s="185"/>
      <c r="K437" s="171" t="str">
        <f t="shared" si="5"/>
        <v/>
      </c>
      <c r="N437" s="188"/>
      <c r="O437" s="188"/>
      <c r="P437" s="171" t="str">
        <f t="shared" si="6"/>
        <v/>
      </c>
    </row>
    <row r="438">
      <c r="B438" s="185" t="str">
        <f>Calculations!E426</f>
        <v/>
      </c>
      <c r="C438" s="186" t="str">
        <f>Calculations!L426</f>
        <v/>
      </c>
      <c r="D438" s="187" t="str">
        <f t="shared" si="3"/>
        <v/>
      </c>
      <c r="E438" s="189" t="str">
        <f t="shared" ref="E438:F438" si="429">IF(C438="","",IFERROR(C438/C437-1,""))</f>
        <v/>
      </c>
      <c r="F438" s="189" t="str">
        <f t="shared" si="429"/>
        <v/>
      </c>
      <c r="G438" s="189">
        <f t="shared" si="8"/>
        <v>0</v>
      </c>
      <c r="I438" s="185"/>
      <c r="K438" s="171" t="str">
        <f t="shared" si="5"/>
        <v/>
      </c>
      <c r="N438" s="188"/>
      <c r="O438" s="188"/>
      <c r="P438" s="171" t="str">
        <f t="shared" si="6"/>
        <v/>
      </c>
    </row>
    <row r="439">
      <c r="B439" s="185" t="str">
        <f>Calculations!E427</f>
        <v/>
      </c>
      <c r="C439" s="186" t="str">
        <f>Calculations!L427</f>
        <v/>
      </c>
      <c r="D439" s="187" t="str">
        <f t="shared" si="3"/>
        <v/>
      </c>
      <c r="E439" s="189" t="str">
        <f t="shared" ref="E439:F439" si="430">IF(C439="","",IFERROR(C439/C438-1,""))</f>
        <v/>
      </c>
      <c r="F439" s="189" t="str">
        <f t="shared" si="430"/>
        <v/>
      </c>
      <c r="G439" s="189">
        <f t="shared" si="8"/>
        <v>0</v>
      </c>
      <c r="I439" s="185"/>
      <c r="K439" s="171" t="str">
        <f t="shared" si="5"/>
        <v/>
      </c>
      <c r="N439" s="188"/>
      <c r="O439" s="188"/>
      <c r="P439" s="171" t="str">
        <f t="shared" si="6"/>
        <v/>
      </c>
    </row>
    <row r="440">
      <c r="B440" s="185" t="str">
        <f>Calculations!E428</f>
        <v/>
      </c>
      <c r="C440" s="186" t="str">
        <f>Calculations!L428</f>
        <v/>
      </c>
      <c r="D440" s="187" t="str">
        <f t="shared" si="3"/>
        <v/>
      </c>
      <c r="E440" s="189" t="str">
        <f t="shared" ref="E440:F440" si="431">IF(C440="","",IFERROR(C440/C439-1,""))</f>
        <v/>
      </c>
      <c r="F440" s="189" t="str">
        <f t="shared" si="431"/>
        <v/>
      </c>
      <c r="G440" s="189">
        <f t="shared" si="8"/>
        <v>0</v>
      </c>
      <c r="I440" s="185"/>
      <c r="K440" s="171" t="str">
        <f t="shared" si="5"/>
        <v/>
      </c>
      <c r="N440" s="188"/>
      <c r="O440" s="188"/>
      <c r="P440" s="171" t="str">
        <f t="shared" si="6"/>
        <v/>
      </c>
    </row>
    <row r="441">
      <c r="B441" s="185" t="str">
        <f>Calculations!E429</f>
        <v/>
      </c>
      <c r="C441" s="186" t="str">
        <f>Calculations!L429</f>
        <v/>
      </c>
      <c r="D441" s="187" t="str">
        <f t="shared" si="3"/>
        <v/>
      </c>
      <c r="E441" s="189" t="str">
        <f t="shared" ref="E441:F441" si="432">IF(C441="","",IFERROR(C441/C440-1,""))</f>
        <v/>
      </c>
      <c r="F441" s="189" t="str">
        <f t="shared" si="432"/>
        <v/>
      </c>
      <c r="G441" s="189">
        <f t="shared" si="8"/>
        <v>0</v>
      </c>
      <c r="I441" s="185"/>
      <c r="K441" s="171" t="str">
        <f t="shared" si="5"/>
        <v/>
      </c>
      <c r="N441" s="188"/>
      <c r="O441" s="188"/>
      <c r="P441" s="171" t="str">
        <f t="shared" si="6"/>
        <v/>
      </c>
    </row>
    <row r="442">
      <c r="B442" s="185" t="str">
        <f>Calculations!E430</f>
        <v/>
      </c>
      <c r="C442" s="186" t="str">
        <f>Calculations!L430</f>
        <v/>
      </c>
      <c r="D442" s="187" t="str">
        <f t="shared" si="3"/>
        <v/>
      </c>
      <c r="E442" s="189" t="str">
        <f t="shared" ref="E442:F442" si="433">IF(C442="","",IFERROR(C442/C441-1,""))</f>
        <v/>
      </c>
      <c r="F442" s="189" t="str">
        <f t="shared" si="433"/>
        <v/>
      </c>
      <c r="G442" s="189">
        <f t="shared" si="8"/>
        <v>0</v>
      </c>
      <c r="I442" s="185"/>
      <c r="K442" s="171" t="str">
        <f t="shared" si="5"/>
        <v/>
      </c>
      <c r="N442" s="188"/>
      <c r="O442" s="188"/>
      <c r="P442" s="171" t="str">
        <f t="shared" si="6"/>
        <v/>
      </c>
    </row>
    <row r="443">
      <c r="B443" s="185" t="str">
        <f>Calculations!E431</f>
        <v/>
      </c>
      <c r="C443" s="186" t="str">
        <f>Calculations!L431</f>
        <v/>
      </c>
      <c r="D443" s="187" t="str">
        <f t="shared" si="3"/>
        <v/>
      </c>
      <c r="E443" s="189" t="str">
        <f t="shared" ref="E443:F443" si="434">IF(C443="","",IFERROR(C443/C442-1,""))</f>
        <v/>
      </c>
      <c r="F443" s="189" t="str">
        <f t="shared" si="434"/>
        <v/>
      </c>
      <c r="G443" s="189">
        <f t="shared" si="8"/>
        <v>0</v>
      </c>
      <c r="I443" s="185"/>
      <c r="K443" s="171" t="str">
        <f t="shared" si="5"/>
        <v/>
      </c>
      <c r="N443" s="188"/>
      <c r="O443" s="188"/>
      <c r="P443" s="171" t="str">
        <f t="shared" si="6"/>
        <v/>
      </c>
    </row>
    <row r="444">
      <c r="B444" s="185" t="str">
        <f>Calculations!E432</f>
        <v/>
      </c>
      <c r="C444" s="186" t="str">
        <f>Calculations!L432</f>
        <v/>
      </c>
      <c r="D444" s="187" t="str">
        <f t="shared" si="3"/>
        <v/>
      </c>
      <c r="E444" s="189" t="str">
        <f t="shared" ref="E444:F444" si="435">IF(C444="","",IFERROR(C444/C443-1,""))</f>
        <v/>
      </c>
      <c r="F444" s="189" t="str">
        <f t="shared" si="435"/>
        <v/>
      </c>
      <c r="G444" s="189">
        <f t="shared" si="8"/>
        <v>0</v>
      </c>
      <c r="I444" s="185"/>
      <c r="K444" s="171" t="str">
        <f t="shared" si="5"/>
        <v/>
      </c>
      <c r="N444" s="188"/>
      <c r="O444" s="188"/>
      <c r="P444" s="171" t="str">
        <f t="shared" si="6"/>
        <v/>
      </c>
    </row>
    <row r="445">
      <c r="B445" s="185" t="str">
        <f>Calculations!E433</f>
        <v/>
      </c>
      <c r="C445" s="186" t="str">
        <f>Calculations!L433</f>
        <v/>
      </c>
      <c r="D445" s="187" t="str">
        <f t="shared" si="3"/>
        <v/>
      </c>
      <c r="E445" s="189" t="str">
        <f t="shared" ref="E445:F445" si="436">IF(C445="","",IFERROR(C445/C444-1,""))</f>
        <v/>
      </c>
      <c r="F445" s="189" t="str">
        <f t="shared" si="436"/>
        <v/>
      </c>
      <c r="G445" s="189">
        <f t="shared" si="8"/>
        <v>0</v>
      </c>
      <c r="I445" s="185"/>
      <c r="K445" s="171" t="str">
        <f t="shared" si="5"/>
        <v/>
      </c>
      <c r="N445" s="188"/>
      <c r="O445" s="188"/>
      <c r="P445" s="171" t="str">
        <f t="shared" si="6"/>
        <v/>
      </c>
    </row>
    <row r="446">
      <c r="B446" s="185" t="str">
        <f>Calculations!E434</f>
        <v/>
      </c>
      <c r="C446" s="186" t="str">
        <f>Calculations!L434</f>
        <v/>
      </c>
      <c r="D446" s="187" t="str">
        <f t="shared" si="3"/>
        <v/>
      </c>
      <c r="E446" s="189" t="str">
        <f t="shared" ref="E446:F446" si="437">IF(C446="","",IFERROR(C446/C445-1,""))</f>
        <v/>
      </c>
      <c r="F446" s="189" t="str">
        <f t="shared" si="437"/>
        <v/>
      </c>
      <c r="G446" s="189">
        <f t="shared" si="8"/>
        <v>0</v>
      </c>
      <c r="I446" s="185"/>
      <c r="K446" s="171" t="str">
        <f t="shared" si="5"/>
        <v/>
      </c>
      <c r="N446" s="188"/>
      <c r="O446" s="188"/>
      <c r="P446" s="171" t="str">
        <f t="shared" si="6"/>
        <v/>
      </c>
    </row>
    <row r="447">
      <c r="B447" s="185" t="str">
        <f>Calculations!E435</f>
        <v/>
      </c>
      <c r="C447" s="186" t="str">
        <f>Calculations!L435</f>
        <v/>
      </c>
      <c r="D447" s="187" t="str">
        <f t="shared" si="3"/>
        <v/>
      </c>
      <c r="E447" s="189" t="str">
        <f t="shared" ref="E447:F447" si="438">IF(C447="","",IFERROR(C447/C446-1,""))</f>
        <v/>
      </c>
      <c r="F447" s="189" t="str">
        <f t="shared" si="438"/>
        <v/>
      </c>
      <c r="G447" s="189">
        <f t="shared" si="8"/>
        <v>0</v>
      </c>
      <c r="I447" s="185"/>
      <c r="K447" s="171" t="str">
        <f t="shared" si="5"/>
        <v/>
      </c>
      <c r="N447" s="188"/>
      <c r="O447" s="188"/>
      <c r="P447" s="171" t="str">
        <f t="shared" si="6"/>
        <v/>
      </c>
    </row>
    <row r="448">
      <c r="B448" s="185" t="str">
        <f>Calculations!E436</f>
        <v/>
      </c>
      <c r="C448" s="186" t="str">
        <f>Calculations!L436</f>
        <v/>
      </c>
      <c r="D448" s="187" t="str">
        <f t="shared" si="3"/>
        <v/>
      </c>
      <c r="E448" s="189" t="str">
        <f t="shared" ref="E448:F448" si="439">IF(C448="","",IFERROR(C448/C447-1,""))</f>
        <v/>
      </c>
      <c r="F448" s="189" t="str">
        <f t="shared" si="439"/>
        <v/>
      </c>
      <c r="G448" s="189">
        <f t="shared" si="8"/>
        <v>0</v>
      </c>
      <c r="I448" s="185"/>
      <c r="K448" s="171" t="str">
        <f t="shared" si="5"/>
        <v/>
      </c>
      <c r="N448" s="188"/>
      <c r="O448" s="188"/>
      <c r="P448" s="171" t="str">
        <f t="shared" si="6"/>
        <v/>
      </c>
    </row>
    <row r="449">
      <c r="B449" s="185" t="str">
        <f>Calculations!E437</f>
        <v/>
      </c>
      <c r="C449" s="186" t="str">
        <f>Calculations!L437</f>
        <v/>
      </c>
      <c r="D449" s="187" t="str">
        <f t="shared" si="3"/>
        <v/>
      </c>
      <c r="E449" s="189" t="str">
        <f t="shared" ref="E449:F449" si="440">IF(C449="","",IFERROR(C449/C448-1,""))</f>
        <v/>
      </c>
      <c r="F449" s="189" t="str">
        <f t="shared" si="440"/>
        <v/>
      </c>
      <c r="G449" s="189">
        <f t="shared" si="8"/>
        <v>0</v>
      </c>
      <c r="I449" s="185"/>
      <c r="K449" s="171" t="str">
        <f t="shared" si="5"/>
        <v/>
      </c>
      <c r="N449" s="188"/>
      <c r="O449" s="188"/>
      <c r="P449" s="171" t="str">
        <f t="shared" si="6"/>
        <v/>
      </c>
    </row>
    <row r="450">
      <c r="B450" s="185" t="str">
        <f>Calculations!E438</f>
        <v/>
      </c>
      <c r="C450" s="186" t="str">
        <f>Calculations!L438</f>
        <v/>
      </c>
      <c r="D450" s="187" t="str">
        <f t="shared" si="3"/>
        <v/>
      </c>
      <c r="E450" s="189" t="str">
        <f t="shared" ref="E450:F450" si="441">IF(C450="","",IFERROR(C450/C449-1,""))</f>
        <v/>
      </c>
      <c r="F450" s="189" t="str">
        <f t="shared" si="441"/>
        <v/>
      </c>
      <c r="G450" s="189">
        <f t="shared" si="8"/>
        <v>0</v>
      </c>
      <c r="I450" s="185"/>
      <c r="K450" s="171" t="str">
        <f t="shared" si="5"/>
        <v/>
      </c>
      <c r="N450" s="188"/>
      <c r="O450" s="188"/>
      <c r="P450" s="171" t="str">
        <f t="shared" si="6"/>
        <v/>
      </c>
    </row>
    <row r="451">
      <c r="B451" s="185" t="str">
        <f>Calculations!E439</f>
        <v/>
      </c>
      <c r="C451" s="186" t="str">
        <f>Calculations!L439</f>
        <v/>
      </c>
      <c r="D451" s="187" t="str">
        <f t="shared" si="3"/>
        <v/>
      </c>
      <c r="E451" s="189" t="str">
        <f t="shared" ref="E451:F451" si="442">IF(C451="","",IFERROR(C451/C450-1,""))</f>
        <v/>
      </c>
      <c r="F451" s="189" t="str">
        <f t="shared" si="442"/>
        <v/>
      </c>
      <c r="G451" s="189">
        <f t="shared" si="8"/>
        <v>0</v>
      </c>
      <c r="I451" s="185"/>
      <c r="K451" s="171" t="str">
        <f t="shared" si="5"/>
        <v/>
      </c>
      <c r="N451" s="188"/>
      <c r="O451" s="188"/>
      <c r="P451" s="171" t="str">
        <f t="shared" si="6"/>
        <v/>
      </c>
    </row>
    <row r="452">
      <c r="B452" s="185" t="str">
        <f>Calculations!E440</f>
        <v/>
      </c>
      <c r="C452" s="186" t="str">
        <f>Calculations!L440</f>
        <v/>
      </c>
      <c r="D452" s="187" t="str">
        <f t="shared" si="3"/>
        <v/>
      </c>
      <c r="E452" s="189" t="str">
        <f t="shared" ref="E452:F452" si="443">IF(C452="","",IFERROR(C452/C451-1,""))</f>
        <v/>
      </c>
      <c r="F452" s="189" t="str">
        <f t="shared" si="443"/>
        <v/>
      </c>
      <c r="G452" s="189">
        <f t="shared" si="8"/>
        <v>0</v>
      </c>
      <c r="I452" s="185"/>
      <c r="K452" s="171" t="str">
        <f t="shared" si="5"/>
        <v/>
      </c>
      <c r="N452" s="188"/>
      <c r="O452" s="188"/>
      <c r="P452" s="171" t="str">
        <f t="shared" si="6"/>
        <v/>
      </c>
    </row>
    <row r="453">
      <c r="B453" s="185" t="str">
        <f>Calculations!E441</f>
        <v/>
      </c>
      <c r="C453" s="186" t="str">
        <f>Calculations!L441</f>
        <v/>
      </c>
      <c r="D453" s="187" t="str">
        <f t="shared" si="3"/>
        <v/>
      </c>
      <c r="E453" s="189" t="str">
        <f t="shared" ref="E453:F453" si="444">IF(C453="","",IFERROR(C453/C452-1,""))</f>
        <v/>
      </c>
      <c r="F453" s="189" t="str">
        <f t="shared" si="444"/>
        <v/>
      </c>
      <c r="G453" s="189">
        <f t="shared" si="8"/>
        <v>0</v>
      </c>
      <c r="I453" s="185"/>
      <c r="K453" s="171" t="str">
        <f t="shared" si="5"/>
        <v/>
      </c>
      <c r="N453" s="188"/>
      <c r="O453" s="188"/>
      <c r="P453" s="171" t="str">
        <f t="shared" si="6"/>
        <v/>
      </c>
    </row>
    <row r="454">
      <c r="B454" s="185" t="str">
        <f>Calculations!E442</f>
        <v/>
      </c>
      <c r="C454" s="186" t="str">
        <f>Calculations!L442</f>
        <v/>
      </c>
      <c r="D454" s="187" t="str">
        <f t="shared" si="3"/>
        <v/>
      </c>
      <c r="E454" s="189" t="str">
        <f t="shared" ref="E454:F454" si="445">IF(C454="","",IFERROR(C454/C453-1,""))</f>
        <v/>
      </c>
      <c r="F454" s="189" t="str">
        <f t="shared" si="445"/>
        <v/>
      </c>
      <c r="G454" s="189">
        <f t="shared" si="8"/>
        <v>0</v>
      </c>
      <c r="I454" s="185"/>
      <c r="K454" s="171" t="str">
        <f t="shared" si="5"/>
        <v/>
      </c>
      <c r="N454" s="188"/>
      <c r="O454" s="188"/>
      <c r="P454" s="171" t="str">
        <f t="shared" si="6"/>
        <v/>
      </c>
    </row>
    <row r="455">
      <c r="B455" s="185" t="str">
        <f>Calculations!E443</f>
        <v/>
      </c>
      <c r="C455" s="186" t="str">
        <f>Calculations!L443</f>
        <v/>
      </c>
      <c r="D455" s="187" t="str">
        <f t="shared" si="3"/>
        <v/>
      </c>
      <c r="E455" s="189" t="str">
        <f t="shared" ref="E455:F455" si="446">IF(C455="","",IFERROR(C455/C454-1,""))</f>
        <v/>
      </c>
      <c r="F455" s="189" t="str">
        <f t="shared" si="446"/>
        <v/>
      </c>
      <c r="G455" s="189">
        <f t="shared" si="8"/>
        <v>0</v>
      </c>
      <c r="I455" s="185"/>
      <c r="K455" s="171" t="str">
        <f t="shared" si="5"/>
        <v/>
      </c>
      <c r="N455" s="188"/>
      <c r="O455" s="188"/>
      <c r="P455" s="171" t="str">
        <f t="shared" si="6"/>
        <v/>
      </c>
    </row>
    <row r="456">
      <c r="B456" s="185" t="str">
        <f>Calculations!E444</f>
        <v/>
      </c>
      <c r="C456" s="186" t="str">
        <f>Calculations!L444</f>
        <v/>
      </c>
      <c r="D456" s="187" t="str">
        <f t="shared" si="3"/>
        <v/>
      </c>
      <c r="E456" s="189" t="str">
        <f t="shared" ref="E456:F456" si="447">IF(C456="","",IFERROR(C456/C455-1,""))</f>
        <v/>
      </c>
      <c r="F456" s="189" t="str">
        <f t="shared" si="447"/>
        <v/>
      </c>
      <c r="G456" s="189">
        <f t="shared" si="8"/>
        <v>0</v>
      </c>
      <c r="I456" s="185"/>
      <c r="K456" s="171" t="str">
        <f t="shared" si="5"/>
        <v/>
      </c>
      <c r="N456" s="188"/>
      <c r="O456" s="188"/>
      <c r="P456" s="171" t="str">
        <f t="shared" si="6"/>
        <v/>
      </c>
    </row>
    <row r="457">
      <c r="B457" s="185" t="str">
        <f>Calculations!E445</f>
        <v/>
      </c>
      <c r="C457" s="186" t="str">
        <f>Calculations!L445</f>
        <v/>
      </c>
      <c r="D457" s="187" t="str">
        <f t="shared" si="3"/>
        <v/>
      </c>
      <c r="E457" s="189" t="str">
        <f t="shared" ref="E457:F457" si="448">IF(C457="","",IFERROR(C457/C456-1,""))</f>
        <v/>
      </c>
      <c r="F457" s="189" t="str">
        <f t="shared" si="448"/>
        <v/>
      </c>
      <c r="G457" s="189">
        <f t="shared" si="8"/>
        <v>0</v>
      </c>
      <c r="I457" s="185"/>
      <c r="K457" s="171" t="str">
        <f t="shared" si="5"/>
        <v/>
      </c>
      <c r="N457" s="188"/>
      <c r="O457" s="188"/>
      <c r="P457" s="171" t="str">
        <f t="shared" si="6"/>
        <v/>
      </c>
    </row>
    <row r="458">
      <c r="B458" s="185" t="str">
        <f>Calculations!E446</f>
        <v/>
      </c>
      <c r="C458" s="186" t="str">
        <f>Calculations!L446</f>
        <v/>
      </c>
      <c r="D458" s="187" t="str">
        <f t="shared" si="3"/>
        <v/>
      </c>
      <c r="E458" s="189" t="str">
        <f t="shared" ref="E458:F458" si="449">IF(C458="","",IFERROR(C458/C457-1,""))</f>
        <v/>
      </c>
      <c r="F458" s="189" t="str">
        <f t="shared" si="449"/>
        <v/>
      </c>
      <c r="G458" s="189">
        <f t="shared" si="8"/>
        <v>0</v>
      </c>
      <c r="I458" s="185"/>
      <c r="K458" s="171" t="str">
        <f t="shared" si="5"/>
        <v/>
      </c>
      <c r="N458" s="188"/>
      <c r="O458" s="188"/>
      <c r="P458" s="171" t="str">
        <f t="shared" si="6"/>
        <v/>
      </c>
    </row>
    <row r="459">
      <c r="B459" s="185" t="str">
        <f>Calculations!E447</f>
        <v/>
      </c>
      <c r="C459" s="186" t="str">
        <f>Calculations!L447</f>
        <v/>
      </c>
      <c r="D459" s="187" t="str">
        <f t="shared" si="3"/>
        <v/>
      </c>
      <c r="E459" s="189" t="str">
        <f t="shared" ref="E459:F459" si="450">IF(C459="","",IFERROR(C459/C458-1,""))</f>
        <v/>
      </c>
      <c r="F459" s="189" t="str">
        <f t="shared" si="450"/>
        <v/>
      </c>
      <c r="G459" s="189">
        <f t="shared" si="8"/>
        <v>0</v>
      </c>
      <c r="I459" s="185"/>
      <c r="K459" s="171" t="str">
        <f t="shared" si="5"/>
        <v/>
      </c>
      <c r="N459" s="188"/>
      <c r="O459" s="188"/>
      <c r="P459" s="171" t="str">
        <f t="shared" si="6"/>
        <v/>
      </c>
    </row>
    <row r="460">
      <c r="B460" s="185" t="str">
        <f>Calculations!E448</f>
        <v/>
      </c>
      <c r="C460" s="186" t="str">
        <f>Calculations!L448</f>
        <v/>
      </c>
      <c r="D460" s="187" t="str">
        <f t="shared" si="3"/>
        <v/>
      </c>
      <c r="E460" s="189" t="str">
        <f t="shared" ref="E460:F460" si="451">IF(C460="","",IFERROR(C460/C459-1,""))</f>
        <v/>
      </c>
      <c r="F460" s="189" t="str">
        <f t="shared" si="451"/>
        <v/>
      </c>
      <c r="G460" s="189">
        <f t="shared" si="8"/>
        <v>0</v>
      </c>
      <c r="I460" s="185"/>
      <c r="K460" s="171" t="str">
        <f t="shared" si="5"/>
        <v/>
      </c>
      <c r="N460" s="188"/>
      <c r="O460" s="188"/>
      <c r="P460" s="171" t="str">
        <f t="shared" si="6"/>
        <v/>
      </c>
    </row>
    <row r="461">
      <c r="B461" s="185" t="str">
        <f>Calculations!E449</f>
        <v/>
      </c>
      <c r="C461" s="186" t="str">
        <f>Calculations!L449</f>
        <v/>
      </c>
      <c r="D461" s="187" t="str">
        <f t="shared" si="3"/>
        <v/>
      </c>
      <c r="E461" s="189" t="str">
        <f t="shared" ref="E461:F461" si="452">IF(C461="","",IFERROR(C461/C460-1,""))</f>
        <v/>
      </c>
      <c r="F461" s="189" t="str">
        <f t="shared" si="452"/>
        <v/>
      </c>
      <c r="G461" s="189">
        <f t="shared" si="8"/>
        <v>0</v>
      </c>
      <c r="I461" s="185"/>
      <c r="K461" s="171" t="str">
        <f t="shared" si="5"/>
        <v/>
      </c>
      <c r="N461" s="188"/>
      <c r="O461" s="188"/>
      <c r="P461" s="171" t="str">
        <f t="shared" si="6"/>
        <v/>
      </c>
    </row>
    <row r="462">
      <c r="B462" s="185" t="str">
        <f>Calculations!E450</f>
        <v/>
      </c>
      <c r="C462" s="186" t="str">
        <f>Calculations!L450</f>
        <v/>
      </c>
      <c r="D462" s="187" t="str">
        <f t="shared" si="3"/>
        <v/>
      </c>
      <c r="E462" s="189" t="str">
        <f t="shared" ref="E462:F462" si="453">IF(C462="","",IFERROR(C462/C461-1,""))</f>
        <v/>
      </c>
      <c r="F462" s="189" t="str">
        <f t="shared" si="453"/>
        <v/>
      </c>
      <c r="G462" s="189">
        <f t="shared" si="8"/>
        <v>0</v>
      </c>
      <c r="I462" s="185"/>
      <c r="K462" s="171" t="str">
        <f t="shared" si="5"/>
        <v/>
      </c>
      <c r="N462" s="188"/>
      <c r="O462" s="188"/>
      <c r="P462" s="171" t="str">
        <f t="shared" si="6"/>
        <v/>
      </c>
    </row>
    <row r="463">
      <c r="B463" s="185" t="str">
        <f>Calculations!E451</f>
        <v/>
      </c>
      <c r="C463" s="186" t="str">
        <f>Calculations!L451</f>
        <v/>
      </c>
      <c r="D463" s="187" t="str">
        <f t="shared" si="3"/>
        <v/>
      </c>
      <c r="E463" s="189" t="str">
        <f t="shared" ref="E463:F463" si="454">IF(C463="","",IFERROR(C463/C462-1,""))</f>
        <v/>
      </c>
      <c r="F463" s="189" t="str">
        <f t="shared" si="454"/>
        <v/>
      </c>
      <c r="G463" s="189">
        <f t="shared" si="8"/>
        <v>0</v>
      </c>
      <c r="I463" s="185"/>
      <c r="K463" s="171" t="str">
        <f t="shared" si="5"/>
        <v/>
      </c>
      <c r="N463" s="188"/>
      <c r="O463" s="188"/>
      <c r="P463" s="171" t="str">
        <f t="shared" si="6"/>
        <v/>
      </c>
    </row>
    <row r="464">
      <c r="B464" s="185" t="str">
        <f>Calculations!E452</f>
        <v/>
      </c>
      <c r="C464" s="186" t="str">
        <f>Calculations!L452</f>
        <v/>
      </c>
      <c r="D464" s="187" t="str">
        <f t="shared" si="3"/>
        <v/>
      </c>
      <c r="E464" s="189" t="str">
        <f t="shared" ref="E464:F464" si="455">IF(C464="","",IFERROR(C464/C463-1,""))</f>
        <v/>
      </c>
      <c r="F464" s="189" t="str">
        <f t="shared" si="455"/>
        <v/>
      </c>
      <c r="G464" s="189">
        <f t="shared" si="8"/>
        <v>0</v>
      </c>
      <c r="I464" s="185"/>
      <c r="K464" s="171" t="str">
        <f t="shared" si="5"/>
        <v/>
      </c>
      <c r="N464" s="188"/>
      <c r="O464" s="188"/>
      <c r="P464" s="171" t="str">
        <f t="shared" si="6"/>
        <v/>
      </c>
    </row>
    <row r="465">
      <c r="B465" s="185" t="str">
        <f>Calculations!E453</f>
        <v/>
      </c>
      <c r="C465" s="186" t="str">
        <f>Calculations!L453</f>
        <v/>
      </c>
      <c r="D465" s="187" t="str">
        <f t="shared" si="3"/>
        <v/>
      </c>
      <c r="E465" s="189" t="str">
        <f t="shared" ref="E465:F465" si="456">IF(C465="","",IFERROR(C465/C464-1,""))</f>
        <v/>
      </c>
      <c r="F465" s="189" t="str">
        <f t="shared" si="456"/>
        <v/>
      </c>
      <c r="G465" s="189">
        <f t="shared" si="8"/>
        <v>0</v>
      </c>
      <c r="I465" s="185"/>
      <c r="K465" s="171" t="str">
        <f t="shared" si="5"/>
        <v/>
      </c>
      <c r="N465" s="188"/>
      <c r="O465" s="188"/>
      <c r="P465" s="171" t="str">
        <f t="shared" si="6"/>
        <v/>
      </c>
    </row>
    <row r="466">
      <c r="B466" s="185" t="str">
        <f>Calculations!E454</f>
        <v/>
      </c>
      <c r="C466" s="186" t="str">
        <f>Calculations!L454</f>
        <v/>
      </c>
      <c r="D466" s="187" t="str">
        <f t="shared" si="3"/>
        <v/>
      </c>
      <c r="E466" s="189" t="str">
        <f t="shared" ref="E466:F466" si="457">IF(C466="","",IFERROR(C466/C465-1,""))</f>
        <v/>
      </c>
      <c r="F466" s="189" t="str">
        <f t="shared" si="457"/>
        <v/>
      </c>
      <c r="G466" s="189">
        <f t="shared" si="8"/>
        <v>0</v>
      </c>
      <c r="I466" s="185"/>
      <c r="K466" s="171" t="str">
        <f t="shared" si="5"/>
        <v/>
      </c>
      <c r="N466" s="188"/>
      <c r="O466" s="188"/>
      <c r="P466" s="171" t="str">
        <f t="shared" si="6"/>
        <v/>
      </c>
    </row>
    <row r="467">
      <c r="B467" s="185" t="str">
        <f>Calculations!E455</f>
        <v/>
      </c>
      <c r="C467" s="186" t="str">
        <f>Calculations!L455</f>
        <v/>
      </c>
      <c r="D467" s="187" t="str">
        <f t="shared" si="3"/>
        <v/>
      </c>
      <c r="E467" s="189" t="str">
        <f t="shared" ref="E467:F467" si="458">IF(C467="","",IFERROR(C467/C466-1,""))</f>
        <v/>
      </c>
      <c r="F467" s="189" t="str">
        <f t="shared" si="458"/>
        <v/>
      </c>
      <c r="G467" s="189">
        <f t="shared" si="8"/>
        <v>0</v>
      </c>
      <c r="I467" s="185"/>
      <c r="K467" s="171" t="str">
        <f t="shared" si="5"/>
        <v/>
      </c>
      <c r="N467" s="188"/>
      <c r="O467" s="188"/>
      <c r="P467" s="171" t="str">
        <f t="shared" si="6"/>
        <v/>
      </c>
    </row>
    <row r="468">
      <c r="B468" s="185" t="str">
        <f>Calculations!E456</f>
        <v/>
      </c>
      <c r="C468" s="186" t="str">
        <f>Calculations!L456</f>
        <v/>
      </c>
      <c r="D468" s="187" t="str">
        <f t="shared" si="3"/>
        <v/>
      </c>
      <c r="E468" s="189" t="str">
        <f t="shared" ref="E468:F468" si="459">IF(C468="","",IFERROR(C468/C467-1,""))</f>
        <v/>
      </c>
      <c r="F468" s="189" t="str">
        <f t="shared" si="459"/>
        <v/>
      </c>
      <c r="G468" s="189">
        <f t="shared" si="8"/>
        <v>0</v>
      </c>
      <c r="I468" s="185"/>
      <c r="K468" s="171" t="str">
        <f t="shared" si="5"/>
        <v/>
      </c>
      <c r="N468" s="188"/>
      <c r="O468" s="188"/>
      <c r="P468" s="171" t="str">
        <f t="shared" si="6"/>
        <v/>
      </c>
    </row>
    <row r="469">
      <c r="B469" s="185" t="str">
        <f>Calculations!E457</f>
        <v/>
      </c>
      <c r="C469" s="186" t="str">
        <f>Calculations!L457</f>
        <v/>
      </c>
      <c r="D469" s="187" t="str">
        <f t="shared" si="3"/>
        <v/>
      </c>
      <c r="E469" s="189" t="str">
        <f t="shared" ref="E469:F469" si="460">IF(C469="","",IFERROR(C469/C468-1,""))</f>
        <v/>
      </c>
      <c r="F469" s="189" t="str">
        <f t="shared" si="460"/>
        <v/>
      </c>
      <c r="G469" s="189">
        <f t="shared" si="8"/>
        <v>0</v>
      </c>
      <c r="I469" s="185"/>
      <c r="K469" s="171" t="str">
        <f t="shared" si="5"/>
        <v/>
      </c>
      <c r="N469" s="188"/>
      <c r="O469" s="188"/>
      <c r="P469" s="171" t="str">
        <f t="shared" si="6"/>
        <v/>
      </c>
    </row>
    <row r="470">
      <c r="B470" s="185" t="str">
        <f>Calculations!E458</f>
        <v/>
      </c>
      <c r="C470" s="186" t="str">
        <f>Calculations!L458</f>
        <v/>
      </c>
      <c r="D470" s="187" t="str">
        <f t="shared" si="3"/>
        <v/>
      </c>
      <c r="E470" s="189" t="str">
        <f t="shared" ref="E470:F470" si="461">IF(C470="","",IFERROR(C470/C469-1,""))</f>
        <v/>
      </c>
      <c r="F470" s="189" t="str">
        <f t="shared" si="461"/>
        <v/>
      </c>
      <c r="G470" s="189">
        <f t="shared" si="8"/>
        <v>0</v>
      </c>
      <c r="I470" s="185"/>
      <c r="K470" s="171" t="str">
        <f t="shared" si="5"/>
        <v/>
      </c>
      <c r="N470" s="188"/>
      <c r="O470" s="188"/>
      <c r="P470" s="171" t="str">
        <f t="shared" si="6"/>
        <v/>
      </c>
    </row>
    <row r="471">
      <c r="B471" s="185" t="str">
        <f>Calculations!E459</f>
        <v/>
      </c>
      <c r="C471" s="186" t="str">
        <f>Calculations!L459</f>
        <v/>
      </c>
      <c r="D471" s="187" t="str">
        <f t="shared" si="3"/>
        <v/>
      </c>
      <c r="E471" s="189" t="str">
        <f t="shared" ref="E471:F471" si="462">IF(C471="","",IFERROR(C471/C470-1,""))</f>
        <v/>
      </c>
      <c r="F471" s="189" t="str">
        <f t="shared" si="462"/>
        <v/>
      </c>
      <c r="G471" s="189">
        <f t="shared" si="8"/>
        <v>0</v>
      </c>
      <c r="I471" s="185"/>
      <c r="K471" s="171" t="str">
        <f t="shared" si="5"/>
        <v/>
      </c>
      <c r="N471" s="188"/>
      <c r="O471" s="188"/>
      <c r="P471" s="171" t="str">
        <f t="shared" si="6"/>
        <v/>
      </c>
    </row>
    <row r="472">
      <c r="B472" s="185" t="str">
        <f>Calculations!E460</f>
        <v/>
      </c>
      <c r="C472" s="186" t="str">
        <f>Calculations!L460</f>
        <v/>
      </c>
      <c r="D472" s="187" t="str">
        <f t="shared" si="3"/>
        <v/>
      </c>
      <c r="E472" s="189" t="str">
        <f t="shared" ref="E472:F472" si="463">IF(C472="","",IFERROR(C472/C471-1,""))</f>
        <v/>
      </c>
      <c r="F472" s="189" t="str">
        <f t="shared" si="463"/>
        <v/>
      </c>
      <c r="G472" s="189">
        <f t="shared" si="8"/>
        <v>0</v>
      </c>
      <c r="I472" s="185"/>
      <c r="K472" s="171" t="str">
        <f t="shared" si="5"/>
        <v/>
      </c>
      <c r="N472" s="188"/>
      <c r="O472" s="188"/>
      <c r="P472" s="171" t="str">
        <f t="shared" si="6"/>
        <v/>
      </c>
    </row>
    <row r="473">
      <c r="B473" s="185" t="str">
        <f>Calculations!E461</f>
        <v/>
      </c>
      <c r="C473" s="186" t="str">
        <f>Calculations!L461</f>
        <v/>
      </c>
      <c r="D473" s="187" t="str">
        <f t="shared" si="3"/>
        <v/>
      </c>
      <c r="E473" s="189" t="str">
        <f t="shared" ref="E473:F473" si="464">IF(C473="","",IFERROR(C473/C472-1,""))</f>
        <v/>
      </c>
      <c r="F473" s="189" t="str">
        <f t="shared" si="464"/>
        <v/>
      </c>
      <c r="G473" s="189">
        <f t="shared" si="8"/>
        <v>0</v>
      </c>
      <c r="I473" s="185"/>
      <c r="K473" s="171" t="str">
        <f t="shared" si="5"/>
        <v/>
      </c>
      <c r="N473" s="188"/>
      <c r="O473" s="188"/>
      <c r="P473" s="171" t="str">
        <f t="shared" si="6"/>
        <v/>
      </c>
    </row>
    <row r="474">
      <c r="B474" s="185" t="str">
        <f>Calculations!E462</f>
        <v/>
      </c>
      <c r="C474" s="186" t="str">
        <f>Calculations!L462</f>
        <v/>
      </c>
      <c r="D474" s="187" t="str">
        <f t="shared" si="3"/>
        <v/>
      </c>
      <c r="E474" s="189" t="str">
        <f t="shared" ref="E474:F474" si="465">IF(C474="","",IFERROR(C474/C473-1,""))</f>
        <v/>
      </c>
      <c r="F474" s="189" t="str">
        <f t="shared" si="465"/>
        <v/>
      </c>
      <c r="G474" s="189">
        <f t="shared" si="8"/>
        <v>0</v>
      </c>
      <c r="I474" s="185"/>
      <c r="K474" s="171" t="str">
        <f t="shared" si="5"/>
        <v/>
      </c>
      <c r="N474" s="188"/>
      <c r="O474" s="188"/>
      <c r="P474" s="171" t="str">
        <f t="shared" si="6"/>
        <v/>
      </c>
    </row>
    <row r="475">
      <c r="B475" s="185" t="str">
        <f>Calculations!E463</f>
        <v/>
      </c>
      <c r="C475" s="186" t="str">
        <f>Calculations!L463</f>
        <v/>
      </c>
      <c r="D475" s="187" t="str">
        <f t="shared" si="3"/>
        <v/>
      </c>
      <c r="E475" s="189" t="str">
        <f t="shared" ref="E475:F475" si="466">IF(C475="","",IFERROR(C475/C474-1,""))</f>
        <v/>
      </c>
      <c r="F475" s="189" t="str">
        <f t="shared" si="466"/>
        <v/>
      </c>
      <c r="G475" s="189">
        <f t="shared" si="8"/>
        <v>0</v>
      </c>
      <c r="I475" s="185"/>
      <c r="K475" s="171" t="str">
        <f t="shared" si="5"/>
        <v/>
      </c>
      <c r="N475" s="188"/>
      <c r="O475" s="188"/>
      <c r="P475" s="171" t="str">
        <f t="shared" si="6"/>
        <v/>
      </c>
    </row>
    <row r="476">
      <c r="B476" s="185" t="str">
        <f>Calculations!E464</f>
        <v/>
      </c>
      <c r="C476" s="186" t="str">
        <f>Calculations!L464</f>
        <v/>
      </c>
      <c r="D476" s="187" t="str">
        <f t="shared" si="3"/>
        <v/>
      </c>
      <c r="E476" s="189" t="str">
        <f t="shared" ref="E476:F476" si="467">IF(C476="","",IFERROR(C476/C475-1,""))</f>
        <v/>
      </c>
      <c r="F476" s="189" t="str">
        <f t="shared" si="467"/>
        <v/>
      </c>
      <c r="G476" s="189">
        <f t="shared" si="8"/>
        <v>0</v>
      </c>
      <c r="I476" s="185"/>
      <c r="K476" s="171" t="str">
        <f t="shared" si="5"/>
        <v/>
      </c>
      <c r="N476" s="188"/>
      <c r="O476" s="188"/>
      <c r="P476" s="171" t="str">
        <f t="shared" si="6"/>
        <v/>
      </c>
    </row>
    <row r="477">
      <c r="B477" s="185" t="str">
        <f>Calculations!E465</f>
        <v/>
      </c>
      <c r="C477" s="186" t="str">
        <f>Calculations!L465</f>
        <v/>
      </c>
      <c r="D477" s="187" t="str">
        <f t="shared" si="3"/>
        <v/>
      </c>
      <c r="E477" s="189" t="str">
        <f t="shared" ref="E477:F477" si="468">IF(C477="","",IFERROR(C477/C476-1,""))</f>
        <v/>
      </c>
      <c r="F477" s="189" t="str">
        <f t="shared" si="468"/>
        <v/>
      </c>
      <c r="G477" s="189">
        <f t="shared" si="8"/>
        <v>0</v>
      </c>
      <c r="I477" s="185"/>
      <c r="K477" s="171" t="str">
        <f t="shared" si="5"/>
        <v/>
      </c>
      <c r="N477" s="188"/>
      <c r="O477" s="188"/>
      <c r="P477" s="171" t="str">
        <f t="shared" si="6"/>
        <v/>
      </c>
    </row>
    <row r="478">
      <c r="B478" s="185" t="str">
        <f>Calculations!E466</f>
        <v/>
      </c>
      <c r="C478" s="186" t="str">
        <f>Calculations!L466</f>
        <v/>
      </c>
      <c r="D478" s="187" t="str">
        <f t="shared" si="3"/>
        <v/>
      </c>
      <c r="E478" s="189" t="str">
        <f t="shared" ref="E478:F478" si="469">IF(C478="","",IFERROR(C478/C477-1,""))</f>
        <v/>
      </c>
      <c r="F478" s="189" t="str">
        <f t="shared" si="469"/>
        <v/>
      </c>
      <c r="G478" s="189">
        <f t="shared" si="8"/>
        <v>0</v>
      </c>
      <c r="I478" s="185"/>
      <c r="K478" s="171" t="str">
        <f t="shared" si="5"/>
        <v/>
      </c>
      <c r="N478" s="188"/>
      <c r="O478" s="188"/>
      <c r="P478" s="171" t="str">
        <f t="shared" si="6"/>
        <v/>
      </c>
    </row>
    <row r="479">
      <c r="B479" s="185" t="str">
        <f>Calculations!E467</f>
        <v/>
      </c>
      <c r="C479" s="186" t="str">
        <f>Calculations!L467</f>
        <v/>
      </c>
      <c r="D479" s="187" t="str">
        <f t="shared" si="3"/>
        <v/>
      </c>
      <c r="E479" s="189" t="str">
        <f t="shared" ref="E479:F479" si="470">IF(C479="","",IFERROR(C479/C478-1,""))</f>
        <v/>
      </c>
      <c r="F479" s="189" t="str">
        <f t="shared" si="470"/>
        <v/>
      </c>
      <c r="G479" s="189">
        <f t="shared" si="8"/>
        <v>0</v>
      </c>
      <c r="I479" s="185"/>
      <c r="K479" s="171" t="str">
        <f t="shared" si="5"/>
        <v/>
      </c>
      <c r="N479" s="188"/>
      <c r="O479" s="188"/>
      <c r="P479" s="171" t="str">
        <f t="shared" si="6"/>
        <v/>
      </c>
    </row>
    <row r="480">
      <c r="B480" s="185" t="str">
        <f>Calculations!E468</f>
        <v/>
      </c>
      <c r="C480" s="186" t="str">
        <f>Calculations!L468</f>
        <v/>
      </c>
      <c r="D480" s="187" t="str">
        <f t="shared" si="3"/>
        <v/>
      </c>
      <c r="E480" s="189" t="str">
        <f t="shared" ref="E480:F480" si="471">IF(C480="","",IFERROR(C480/C479-1,""))</f>
        <v/>
      </c>
      <c r="F480" s="189" t="str">
        <f t="shared" si="471"/>
        <v/>
      </c>
      <c r="G480" s="189">
        <f t="shared" si="8"/>
        <v>0</v>
      </c>
      <c r="I480" s="185"/>
      <c r="K480" s="171" t="str">
        <f t="shared" si="5"/>
        <v/>
      </c>
      <c r="N480" s="188"/>
      <c r="O480" s="188"/>
      <c r="P480" s="171" t="str">
        <f t="shared" si="6"/>
        <v/>
      </c>
    </row>
    <row r="481">
      <c r="B481" s="185" t="str">
        <f>Calculations!E469</f>
        <v/>
      </c>
      <c r="C481" s="186" t="str">
        <f>Calculations!L469</f>
        <v/>
      </c>
      <c r="D481" s="187" t="str">
        <f t="shared" si="3"/>
        <v/>
      </c>
      <c r="E481" s="189" t="str">
        <f t="shared" ref="E481:F481" si="472">IF(C481="","",IFERROR(C481/C480-1,""))</f>
        <v/>
      </c>
      <c r="F481" s="189" t="str">
        <f t="shared" si="472"/>
        <v/>
      </c>
      <c r="G481" s="189">
        <f t="shared" si="8"/>
        <v>0</v>
      </c>
      <c r="I481" s="185"/>
      <c r="K481" s="171" t="str">
        <f t="shared" si="5"/>
        <v/>
      </c>
      <c r="N481" s="188"/>
      <c r="O481" s="188"/>
      <c r="P481" s="171" t="str">
        <f t="shared" si="6"/>
        <v/>
      </c>
    </row>
    <row r="482">
      <c r="B482" s="185" t="str">
        <f>Calculations!E470</f>
        <v/>
      </c>
      <c r="C482" s="186" t="str">
        <f>Calculations!L470</f>
        <v/>
      </c>
      <c r="D482" s="187" t="str">
        <f t="shared" si="3"/>
        <v/>
      </c>
      <c r="E482" s="189" t="str">
        <f t="shared" ref="E482:F482" si="473">IF(C482="","",IFERROR(C482/C481-1,""))</f>
        <v/>
      </c>
      <c r="F482" s="189" t="str">
        <f t="shared" si="473"/>
        <v/>
      </c>
      <c r="G482" s="189">
        <f t="shared" si="8"/>
        <v>0</v>
      </c>
      <c r="I482" s="185"/>
      <c r="K482" s="171" t="str">
        <f t="shared" si="5"/>
        <v/>
      </c>
      <c r="N482" s="188"/>
      <c r="O482" s="188"/>
      <c r="P482" s="171" t="str">
        <f t="shared" si="6"/>
        <v/>
      </c>
    </row>
    <row r="483">
      <c r="B483" s="185" t="str">
        <f>Calculations!E471</f>
        <v/>
      </c>
      <c r="C483" s="186" t="str">
        <f>Calculations!L471</f>
        <v/>
      </c>
      <c r="D483" s="187" t="str">
        <f t="shared" si="3"/>
        <v/>
      </c>
      <c r="E483" s="189" t="str">
        <f t="shared" ref="E483:F483" si="474">IF(C483="","",IFERROR(C483/C482-1,""))</f>
        <v/>
      </c>
      <c r="F483" s="189" t="str">
        <f t="shared" si="474"/>
        <v/>
      </c>
      <c r="G483" s="189">
        <f t="shared" si="8"/>
        <v>0</v>
      </c>
      <c r="I483" s="185"/>
      <c r="K483" s="171" t="str">
        <f t="shared" si="5"/>
        <v/>
      </c>
      <c r="N483" s="188"/>
      <c r="O483" s="188"/>
      <c r="P483" s="171" t="str">
        <f t="shared" si="6"/>
        <v/>
      </c>
    </row>
    <row r="484">
      <c r="B484" s="185" t="str">
        <f>Calculations!E472</f>
        <v/>
      </c>
      <c r="C484" s="186" t="str">
        <f>Calculations!L472</f>
        <v/>
      </c>
      <c r="D484" s="187" t="str">
        <f t="shared" si="3"/>
        <v/>
      </c>
      <c r="E484" s="189" t="str">
        <f t="shared" ref="E484:F484" si="475">IF(C484="","",IFERROR(C484/C483-1,""))</f>
        <v/>
      </c>
      <c r="F484" s="189" t="str">
        <f t="shared" si="475"/>
        <v/>
      </c>
      <c r="G484" s="189">
        <f t="shared" si="8"/>
        <v>0</v>
      </c>
      <c r="I484" s="185"/>
      <c r="K484" s="171" t="str">
        <f t="shared" si="5"/>
        <v/>
      </c>
      <c r="N484" s="188"/>
      <c r="O484" s="188"/>
      <c r="P484" s="171" t="str">
        <f t="shared" si="6"/>
        <v/>
      </c>
    </row>
    <row r="485">
      <c r="B485" s="185" t="str">
        <f>Calculations!E473</f>
        <v/>
      </c>
      <c r="C485" s="186" t="str">
        <f>Calculations!L473</f>
        <v/>
      </c>
      <c r="D485" s="187" t="str">
        <f t="shared" si="3"/>
        <v/>
      </c>
      <c r="E485" s="189" t="str">
        <f t="shared" ref="E485:F485" si="476">IF(C485="","",IFERROR(C485/C484-1,""))</f>
        <v/>
      </c>
      <c r="F485" s="189" t="str">
        <f t="shared" si="476"/>
        <v/>
      </c>
      <c r="G485" s="189">
        <f t="shared" si="8"/>
        <v>0</v>
      </c>
      <c r="I485" s="185"/>
      <c r="K485" s="171" t="str">
        <f t="shared" si="5"/>
        <v/>
      </c>
      <c r="N485" s="188"/>
      <c r="O485" s="188"/>
      <c r="P485" s="171" t="str">
        <f t="shared" si="6"/>
        <v/>
      </c>
    </row>
    <row r="486">
      <c r="B486" s="185" t="str">
        <f>Calculations!E474</f>
        <v/>
      </c>
      <c r="C486" s="186" t="str">
        <f>Calculations!L474</f>
        <v/>
      </c>
      <c r="D486" s="187" t="str">
        <f t="shared" si="3"/>
        <v/>
      </c>
      <c r="E486" s="189" t="str">
        <f t="shared" ref="E486:F486" si="477">IF(C486="","",IFERROR(C486/C485-1,""))</f>
        <v/>
      </c>
      <c r="F486" s="189" t="str">
        <f t="shared" si="477"/>
        <v/>
      </c>
      <c r="G486" s="189">
        <f t="shared" si="8"/>
        <v>0</v>
      </c>
      <c r="I486" s="185"/>
      <c r="K486" s="171" t="str">
        <f t="shared" si="5"/>
        <v/>
      </c>
      <c r="N486" s="188"/>
      <c r="O486" s="188"/>
      <c r="P486" s="171" t="str">
        <f t="shared" si="6"/>
        <v/>
      </c>
    </row>
    <row r="487">
      <c r="B487" s="185" t="str">
        <f>Calculations!E475</f>
        <v/>
      </c>
      <c r="C487" s="186" t="str">
        <f>Calculations!L475</f>
        <v/>
      </c>
      <c r="D487" s="187" t="str">
        <f t="shared" si="3"/>
        <v/>
      </c>
      <c r="E487" s="189" t="str">
        <f t="shared" ref="E487:F487" si="478">IF(C487="","",IFERROR(C487/C486-1,""))</f>
        <v/>
      </c>
      <c r="F487" s="189" t="str">
        <f t="shared" si="478"/>
        <v/>
      </c>
      <c r="G487" s="189">
        <f t="shared" si="8"/>
        <v>0</v>
      </c>
      <c r="I487" s="185"/>
      <c r="K487" s="171" t="str">
        <f t="shared" si="5"/>
        <v/>
      </c>
      <c r="N487" s="188"/>
      <c r="O487" s="188"/>
      <c r="P487" s="171" t="str">
        <f t="shared" si="6"/>
        <v/>
      </c>
    </row>
    <row r="488">
      <c r="B488" s="185" t="str">
        <f>Calculations!E476</f>
        <v/>
      </c>
      <c r="C488" s="186" t="str">
        <f>Calculations!L476</f>
        <v/>
      </c>
      <c r="D488" s="187" t="str">
        <f t="shared" si="3"/>
        <v/>
      </c>
      <c r="E488" s="189" t="str">
        <f t="shared" ref="E488:F488" si="479">IF(C488="","",IFERROR(C488/C487-1,""))</f>
        <v/>
      </c>
      <c r="F488" s="189" t="str">
        <f t="shared" si="479"/>
        <v/>
      </c>
      <c r="G488" s="189">
        <f t="shared" si="8"/>
        <v>0</v>
      </c>
      <c r="I488" s="185"/>
      <c r="K488" s="171" t="str">
        <f t="shared" si="5"/>
        <v/>
      </c>
      <c r="N488" s="188"/>
      <c r="O488" s="188"/>
      <c r="P488" s="171" t="str">
        <f t="shared" si="6"/>
        <v/>
      </c>
    </row>
    <row r="489">
      <c r="B489" s="185" t="str">
        <f>Calculations!E477</f>
        <v/>
      </c>
      <c r="C489" s="186" t="str">
        <f>Calculations!L477</f>
        <v/>
      </c>
      <c r="D489" s="187" t="str">
        <f t="shared" si="3"/>
        <v/>
      </c>
      <c r="E489" s="189" t="str">
        <f t="shared" ref="E489:F489" si="480">IF(C489="","",IFERROR(C489/C488-1,""))</f>
        <v/>
      </c>
      <c r="F489" s="189" t="str">
        <f t="shared" si="480"/>
        <v/>
      </c>
      <c r="G489" s="189">
        <f t="shared" si="8"/>
        <v>0</v>
      </c>
      <c r="I489" s="185"/>
      <c r="K489" s="171" t="str">
        <f t="shared" si="5"/>
        <v/>
      </c>
      <c r="N489" s="188"/>
      <c r="O489" s="188"/>
      <c r="P489" s="171" t="str">
        <f t="shared" si="6"/>
        <v/>
      </c>
    </row>
    <row r="490">
      <c r="B490" s="185" t="str">
        <f>Calculations!E478</f>
        <v/>
      </c>
      <c r="C490" s="186" t="str">
        <f>Calculations!L478</f>
        <v/>
      </c>
      <c r="D490" s="187" t="str">
        <f t="shared" si="3"/>
        <v/>
      </c>
      <c r="E490" s="189" t="str">
        <f t="shared" ref="E490:F490" si="481">IF(C490="","",IFERROR(C490/C489-1,""))</f>
        <v/>
      </c>
      <c r="F490" s="189" t="str">
        <f t="shared" si="481"/>
        <v/>
      </c>
      <c r="G490" s="189">
        <f t="shared" si="8"/>
        <v>0</v>
      </c>
      <c r="I490" s="185"/>
      <c r="K490" s="171" t="str">
        <f t="shared" si="5"/>
        <v/>
      </c>
      <c r="N490" s="188"/>
      <c r="O490" s="188"/>
      <c r="P490" s="171" t="str">
        <f t="shared" si="6"/>
        <v/>
      </c>
    </row>
    <row r="491">
      <c r="B491" s="185" t="str">
        <f>Calculations!E479</f>
        <v/>
      </c>
      <c r="C491" s="186" t="str">
        <f>Calculations!L479</f>
        <v/>
      </c>
      <c r="D491" s="187" t="str">
        <f t="shared" si="3"/>
        <v/>
      </c>
      <c r="E491" s="189" t="str">
        <f t="shared" ref="E491:F491" si="482">IF(C491="","",IFERROR(C491/C490-1,""))</f>
        <v/>
      </c>
      <c r="F491" s="189" t="str">
        <f t="shared" si="482"/>
        <v/>
      </c>
      <c r="G491" s="189">
        <f t="shared" si="8"/>
        <v>0</v>
      </c>
      <c r="I491" s="185"/>
      <c r="K491" s="171" t="str">
        <f t="shared" si="5"/>
        <v/>
      </c>
      <c r="N491" s="188"/>
      <c r="O491" s="188"/>
      <c r="P491" s="171" t="str">
        <f t="shared" si="6"/>
        <v/>
      </c>
    </row>
    <row r="492">
      <c r="B492" s="185" t="str">
        <f>Calculations!E480</f>
        <v/>
      </c>
      <c r="C492" s="186" t="str">
        <f>Calculations!L480</f>
        <v/>
      </c>
      <c r="D492" s="187" t="str">
        <f t="shared" si="3"/>
        <v/>
      </c>
      <c r="E492" s="189" t="str">
        <f t="shared" ref="E492:F492" si="483">IF(C492="","",IFERROR(C492/C491-1,""))</f>
        <v/>
      </c>
      <c r="F492" s="189" t="str">
        <f t="shared" si="483"/>
        <v/>
      </c>
      <c r="G492" s="189">
        <f t="shared" si="8"/>
        <v>0</v>
      </c>
      <c r="I492" s="185"/>
      <c r="K492" s="171" t="str">
        <f t="shared" si="5"/>
        <v/>
      </c>
      <c r="N492" s="188"/>
      <c r="O492" s="188"/>
      <c r="P492" s="171" t="str">
        <f t="shared" si="6"/>
        <v/>
      </c>
    </row>
    <row r="493">
      <c r="B493" s="185" t="str">
        <f>Calculations!E481</f>
        <v/>
      </c>
      <c r="C493" s="186" t="str">
        <f>Calculations!L481</f>
        <v/>
      </c>
      <c r="D493" s="187" t="str">
        <f t="shared" si="3"/>
        <v/>
      </c>
      <c r="E493" s="189" t="str">
        <f t="shared" ref="E493:F493" si="484">IF(C493="","",IFERROR(C493/C492-1,""))</f>
        <v/>
      </c>
      <c r="F493" s="189" t="str">
        <f t="shared" si="484"/>
        <v/>
      </c>
      <c r="G493" s="189">
        <f t="shared" si="8"/>
        <v>0</v>
      </c>
      <c r="I493" s="185"/>
      <c r="K493" s="171" t="str">
        <f t="shared" si="5"/>
        <v/>
      </c>
      <c r="N493" s="188"/>
      <c r="O493" s="188"/>
      <c r="P493" s="171" t="str">
        <f t="shared" si="6"/>
        <v/>
      </c>
    </row>
    <row r="494">
      <c r="B494" s="185" t="str">
        <f>Calculations!E482</f>
        <v/>
      </c>
      <c r="C494" s="186" t="str">
        <f>Calculations!L482</f>
        <v/>
      </c>
      <c r="D494" s="187" t="str">
        <f t="shared" si="3"/>
        <v/>
      </c>
      <c r="E494" s="189" t="str">
        <f t="shared" ref="E494:F494" si="485">IF(C494="","",IFERROR(C494/C493-1,""))</f>
        <v/>
      </c>
      <c r="F494" s="189" t="str">
        <f t="shared" si="485"/>
        <v/>
      </c>
      <c r="G494" s="189">
        <f t="shared" si="8"/>
        <v>0</v>
      </c>
      <c r="I494" s="185"/>
      <c r="K494" s="171" t="str">
        <f t="shared" si="5"/>
        <v/>
      </c>
      <c r="N494" s="188"/>
      <c r="O494" s="188"/>
      <c r="P494" s="171" t="str">
        <f t="shared" si="6"/>
        <v/>
      </c>
    </row>
    <row r="495">
      <c r="B495" s="185" t="str">
        <f>Calculations!E483</f>
        <v/>
      </c>
      <c r="C495" s="186" t="str">
        <f>Calculations!L483</f>
        <v/>
      </c>
      <c r="D495" s="187" t="str">
        <f t="shared" si="3"/>
        <v/>
      </c>
      <c r="E495" s="189" t="str">
        <f t="shared" ref="E495:F495" si="486">IF(C495="","",IFERROR(C495/C494-1,""))</f>
        <v/>
      </c>
      <c r="F495" s="189" t="str">
        <f t="shared" si="486"/>
        <v/>
      </c>
      <c r="G495" s="189">
        <f t="shared" si="8"/>
        <v>0</v>
      </c>
      <c r="I495" s="185"/>
      <c r="K495" s="171" t="str">
        <f t="shared" si="5"/>
        <v/>
      </c>
      <c r="N495" s="188"/>
      <c r="O495" s="188"/>
      <c r="P495" s="171" t="str">
        <f t="shared" si="6"/>
        <v/>
      </c>
    </row>
    <row r="496">
      <c r="B496" s="185" t="str">
        <f>Calculations!E484</f>
        <v/>
      </c>
      <c r="C496" s="186" t="str">
        <f>Calculations!L484</f>
        <v/>
      </c>
      <c r="D496" s="187" t="str">
        <f t="shared" si="3"/>
        <v/>
      </c>
      <c r="E496" s="189" t="str">
        <f t="shared" ref="E496:F496" si="487">IF(C496="","",IFERROR(C496/C495-1,""))</f>
        <v/>
      </c>
      <c r="F496" s="189" t="str">
        <f t="shared" si="487"/>
        <v/>
      </c>
      <c r="G496" s="189">
        <f t="shared" si="8"/>
        <v>0</v>
      </c>
      <c r="I496" s="185"/>
      <c r="K496" s="171" t="str">
        <f t="shared" si="5"/>
        <v/>
      </c>
      <c r="N496" s="188"/>
      <c r="O496" s="188"/>
      <c r="P496" s="171" t="str">
        <f t="shared" si="6"/>
        <v/>
      </c>
    </row>
    <row r="497">
      <c r="B497" s="185" t="str">
        <f>Calculations!E485</f>
        <v/>
      </c>
      <c r="C497" s="186" t="str">
        <f>Calculations!L485</f>
        <v/>
      </c>
      <c r="D497" s="187" t="str">
        <f t="shared" si="3"/>
        <v/>
      </c>
      <c r="E497" s="189" t="str">
        <f t="shared" ref="E497:F497" si="488">IF(C497="","",IFERROR(C497/C496-1,""))</f>
        <v/>
      </c>
      <c r="F497" s="189" t="str">
        <f t="shared" si="488"/>
        <v/>
      </c>
      <c r="G497" s="189">
        <f t="shared" si="8"/>
        <v>0</v>
      </c>
      <c r="I497" s="185"/>
      <c r="K497" s="171" t="str">
        <f t="shared" si="5"/>
        <v/>
      </c>
      <c r="N497" s="188"/>
      <c r="O497" s="188"/>
      <c r="P497" s="171" t="str">
        <f t="shared" si="6"/>
        <v/>
      </c>
    </row>
    <row r="498">
      <c r="B498" s="185" t="str">
        <f>Calculations!E486</f>
        <v/>
      </c>
      <c r="C498" s="186" t="str">
        <f>Calculations!L486</f>
        <v/>
      </c>
      <c r="D498" s="187" t="str">
        <f t="shared" si="3"/>
        <v/>
      </c>
      <c r="E498" s="189" t="str">
        <f t="shared" ref="E498:F498" si="489">IF(C498="","",IFERROR(C498/C497-1,""))</f>
        <v/>
      </c>
      <c r="F498" s="189" t="str">
        <f t="shared" si="489"/>
        <v/>
      </c>
      <c r="G498" s="189">
        <f t="shared" si="8"/>
        <v>0</v>
      </c>
      <c r="I498" s="185"/>
      <c r="K498" s="171" t="str">
        <f t="shared" si="5"/>
        <v/>
      </c>
      <c r="N498" s="188"/>
      <c r="O498" s="188"/>
      <c r="P498" s="171" t="str">
        <f t="shared" si="6"/>
        <v/>
      </c>
    </row>
    <row r="499">
      <c r="B499" s="185" t="str">
        <f>Calculations!E487</f>
        <v/>
      </c>
      <c r="C499" s="186" t="str">
        <f>Calculations!L487</f>
        <v/>
      </c>
      <c r="D499" s="187" t="str">
        <f t="shared" si="3"/>
        <v/>
      </c>
      <c r="E499" s="189" t="str">
        <f t="shared" ref="E499:F499" si="490">IF(C499="","",IFERROR(C499/C498-1,""))</f>
        <v/>
      </c>
      <c r="F499" s="189" t="str">
        <f t="shared" si="490"/>
        <v/>
      </c>
      <c r="G499" s="189">
        <f t="shared" si="8"/>
        <v>0</v>
      </c>
      <c r="I499" s="185"/>
      <c r="K499" s="171" t="str">
        <f t="shared" si="5"/>
        <v/>
      </c>
      <c r="N499" s="188"/>
      <c r="O499" s="188"/>
      <c r="P499" s="171" t="str">
        <f t="shared" si="6"/>
        <v/>
      </c>
    </row>
    <row r="500">
      <c r="B500" s="185" t="str">
        <f>Calculations!E488</f>
        <v/>
      </c>
      <c r="C500" s="186" t="str">
        <f>Calculations!L488</f>
        <v/>
      </c>
      <c r="D500" s="187" t="str">
        <f t="shared" si="3"/>
        <v/>
      </c>
      <c r="E500" s="189" t="str">
        <f t="shared" ref="E500:F500" si="491">IF(C500="","",IFERROR(C500/C499-1,""))</f>
        <v/>
      </c>
      <c r="F500" s="189" t="str">
        <f t="shared" si="491"/>
        <v/>
      </c>
      <c r="G500" s="189">
        <f t="shared" si="8"/>
        <v>0</v>
      </c>
      <c r="I500" s="185"/>
      <c r="K500" s="171" t="str">
        <f t="shared" si="5"/>
        <v/>
      </c>
      <c r="N500" s="188"/>
      <c r="O500" s="188"/>
      <c r="P500" s="171" t="str">
        <f t="shared" si="6"/>
        <v/>
      </c>
    </row>
    <row r="501">
      <c r="B501" s="185" t="str">
        <f>Calculations!E489</f>
        <v/>
      </c>
      <c r="C501" s="186" t="str">
        <f>Calculations!L489</f>
        <v/>
      </c>
      <c r="D501" s="187" t="str">
        <f t="shared" si="3"/>
        <v/>
      </c>
      <c r="E501" s="189" t="str">
        <f t="shared" ref="E501:F501" si="492">IF(C501="","",IFERROR(C501/C500-1,""))</f>
        <v/>
      </c>
      <c r="F501" s="189" t="str">
        <f t="shared" si="492"/>
        <v/>
      </c>
      <c r="G501" s="189">
        <f t="shared" si="8"/>
        <v>0</v>
      </c>
      <c r="I501" s="185"/>
      <c r="K501" s="171" t="str">
        <f t="shared" si="5"/>
        <v/>
      </c>
      <c r="N501" s="188"/>
      <c r="O501" s="188"/>
      <c r="P501" s="171" t="str">
        <f t="shared" si="6"/>
        <v/>
      </c>
    </row>
    <row r="502">
      <c r="B502" s="185" t="str">
        <f>Calculations!E490</f>
        <v/>
      </c>
      <c r="C502" s="186" t="str">
        <f>Calculations!L490</f>
        <v/>
      </c>
      <c r="D502" s="187" t="str">
        <f t="shared" si="3"/>
        <v/>
      </c>
      <c r="E502" s="189" t="str">
        <f t="shared" ref="E502:F502" si="493">IF(C502="","",IFERROR(C502/C501-1,""))</f>
        <v/>
      </c>
      <c r="F502" s="189" t="str">
        <f t="shared" si="493"/>
        <v/>
      </c>
      <c r="G502" s="189">
        <f t="shared" si="8"/>
        <v>0</v>
      </c>
      <c r="I502" s="185"/>
      <c r="K502" s="171" t="str">
        <f t="shared" si="5"/>
        <v/>
      </c>
      <c r="N502" s="188"/>
      <c r="O502" s="188"/>
      <c r="P502" s="171" t="str">
        <f t="shared" si="6"/>
        <v/>
      </c>
    </row>
    <row r="503">
      <c r="B503" s="185" t="str">
        <f>Calculations!E491</f>
        <v/>
      </c>
      <c r="C503" s="186" t="str">
        <f>Calculations!L491</f>
        <v/>
      </c>
      <c r="D503" s="187" t="str">
        <f t="shared" si="3"/>
        <v/>
      </c>
      <c r="E503" s="189" t="str">
        <f t="shared" ref="E503:F503" si="494">IF(C503="","",IFERROR(C503/C502-1,""))</f>
        <v/>
      </c>
      <c r="F503" s="189" t="str">
        <f t="shared" si="494"/>
        <v/>
      </c>
      <c r="G503" s="189">
        <f t="shared" si="8"/>
        <v>0</v>
      </c>
      <c r="I503" s="185"/>
      <c r="K503" s="171" t="str">
        <f t="shared" si="5"/>
        <v/>
      </c>
      <c r="N503" s="188"/>
      <c r="O503" s="188"/>
      <c r="P503" s="171" t="str">
        <f t="shared" si="6"/>
        <v/>
      </c>
    </row>
    <row r="504">
      <c r="B504" s="185" t="str">
        <f>Calculations!E492</f>
        <v/>
      </c>
      <c r="C504" s="186" t="str">
        <f>Calculations!L492</f>
        <v/>
      </c>
      <c r="D504" s="187" t="str">
        <f t="shared" si="3"/>
        <v/>
      </c>
      <c r="E504" s="189" t="str">
        <f t="shared" ref="E504:F504" si="495">IF(C504="","",IFERROR(C504/C503-1,""))</f>
        <v/>
      </c>
      <c r="F504" s="189" t="str">
        <f t="shared" si="495"/>
        <v/>
      </c>
      <c r="G504" s="189">
        <f t="shared" si="8"/>
        <v>0</v>
      </c>
      <c r="I504" s="185"/>
      <c r="K504" s="171" t="str">
        <f t="shared" si="5"/>
        <v/>
      </c>
      <c r="N504" s="188"/>
      <c r="O504" s="188"/>
      <c r="P504" s="171" t="str">
        <f t="shared" si="6"/>
        <v/>
      </c>
    </row>
    <row r="505">
      <c r="B505" s="185" t="str">
        <f>Calculations!E493</f>
        <v/>
      </c>
      <c r="C505" s="186" t="str">
        <f>Calculations!L493</f>
        <v/>
      </c>
      <c r="D505" s="187" t="str">
        <f t="shared" si="3"/>
        <v/>
      </c>
      <c r="E505" s="189" t="str">
        <f t="shared" ref="E505:F505" si="496">IF(C505="","",IFERROR(C505/C504-1,""))</f>
        <v/>
      </c>
      <c r="F505" s="189" t="str">
        <f t="shared" si="496"/>
        <v/>
      </c>
      <c r="G505" s="189">
        <f t="shared" si="8"/>
        <v>0</v>
      </c>
      <c r="I505" s="185"/>
      <c r="K505" s="171" t="str">
        <f t="shared" si="5"/>
        <v/>
      </c>
      <c r="N505" s="188"/>
      <c r="O505" s="188"/>
      <c r="P505" s="171" t="str">
        <f t="shared" si="6"/>
        <v/>
      </c>
    </row>
    <row r="506">
      <c r="B506" s="185" t="str">
        <f>Calculations!E494</f>
        <v/>
      </c>
      <c r="C506" s="186" t="str">
        <f>Calculations!L494</f>
        <v/>
      </c>
      <c r="D506" s="187" t="str">
        <f t="shared" si="3"/>
        <v/>
      </c>
      <c r="E506" s="189" t="str">
        <f t="shared" ref="E506:F506" si="497">IF(C506="","",IFERROR(C506/C505-1,""))</f>
        <v/>
      </c>
      <c r="F506" s="189" t="str">
        <f t="shared" si="497"/>
        <v/>
      </c>
      <c r="G506" s="189">
        <f t="shared" si="8"/>
        <v>0</v>
      </c>
      <c r="I506" s="185"/>
      <c r="K506" s="171" t="str">
        <f t="shared" si="5"/>
        <v/>
      </c>
      <c r="N506" s="188"/>
      <c r="O506" s="188"/>
      <c r="P506" s="171" t="str">
        <f t="shared" si="6"/>
        <v/>
      </c>
    </row>
    <row r="507">
      <c r="B507" s="185" t="str">
        <f>Calculations!E495</f>
        <v/>
      </c>
      <c r="C507" s="186" t="str">
        <f>Calculations!L495</f>
        <v/>
      </c>
      <c r="D507" s="187" t="str">
        <f t="shared" si="3"/>
        <v/>
      </c>
      <c r="E507" s="189" t="str">
        <f t="shared" ref="E507:F507" si="498">IF(C507="","",IFERROR(C507/C506-1,""))</f>
        <v/>
      </c>
      <c r="F507" s="189" t="str">
        <f t="shared" si="498"/>
        <v/>
      </c>
      <c r="G507" s="189">
        <f t="shared" si="8"/>
        <v>0</v>
      </c>
      <c r="I507" s="185"/>
      <c r="K507" s="171" t="str">
        <f t="shared" si="5"/>
        <v/>
      </c>
      <c r="N507" s="188"/>
      <c r="O507" s="188"/>
      <c r="P507" s="171" t="str">
        <f t="shared" si="6"/>
        <v/>
      </c>
    </row>
    <row r="508">
      <c r="B508" s="185" t="str">
        <f>Calculations!E496</f>
        <v/>
      </c>
      <c r="C508" s="186" t="str">
        <f>Calculations!L496</f>
        <v/>
      </c>
      <c r="D508" s="187" t="str">
        <f t="shared" si="3"/>
        <v/>
      </c>
      <c r="E508" s="189" t="str">
        <f t="shared" ref="E508:F508" si="499">IF(C508="","",IFERROR(C508/C507-1,""))</f>
        <v/>
      </c>
      <c r="F508" s="189" t="str">
        <f t="shared" si="499"/>
        <v/>
      </c>
      <c r="G508" s="189">
        <f t="shared" si="8"/>
        <v>0</v>
      </c>
      <c r="I508" s="185"/>
      <c r="K508" s="171" t="str">
        <f t="shared" si="5"/>
        <v/>
      </c>
      <c r="N508" s="188"/>
      <c r="O508" s="188"/>
      <c r="P508" s="171" t="str">
        <f t="shared" si="6"/>
        <v/>
      </c>
    </row>
    <row r="509">
      <c r="B509" s="185" t="str">
        <f>Calculations!E497</f>
        <v/>
      </c>
      <c r="C509" s="186" t="str">
        <f>Calculations!L497</f>
        <v/>
      </c>
      <c r="D509" s="187" t="str">
        <f t="shared" si="3"/>
        <v/>
      </c>
      <c r="E509" s="189" t="str">
        <f t="shared" ref="E509:F509" si="500">IF(C509="","",IFERROR(C509/C508-1,""))</f>
        <v/>
      </c>
      <c r="F509" s="189" t="str">
        <f t="shared" si="500"/>
        <v/>
      </c>
      <c r="G509" s="189">
        <f t="shared" si="8"/>
        <v>0</v>
      </c>
      <c r="I509" s="185"/>
      <c r="K509" s="171" t="str">
        <f t="shared" si="5"/>
        <v/>
      </c>
      <c r="N509" s="188"/>
      <c r="O509" s="188"/>
      <c r="P509" s="171" t="str">
        <f t="shared" si="6"/>
        <v/>
      </c>
    </row>
    <row r="510">
      <c r="B510" s="185" t="str">
        <f>Calculations!E498</f>
        <v/>
      </c>
      <c r="C510" s="186" t="str">
        <f>Calculations!L498</f>
        <v/>
      </c>
      <c r="D510" s="187" t="str">
        <f t="shared" si="3"/>
        <v/>
      </c>
      <c r="E510" s="189" t="str">
        <f t="shared" ref="E510:F510" si="501">IF(C510="","",IFERROR(C510/C509-1,""))</f>
        <v/>
      </c>
      <c r="F510" s="189" t="str">
        <f t="shared" si="501"/>
        <v/>
      </c>
      <c r="G510" s="189">
        <f t="shared" si="8"/>
        <v>0</v>
      </c>
      <c r="I510" s="185"/>
      <c r="K510" s="171" t="str">
        <f t="shared" si="5"/>
        <v/>
      </c>
      <c r="N510" s="188"/>
      <c r="O510" s="188"/>
      <c r="P510" s="171" t="str">
        <f t="shared" si="6"/>
        <v/>
      </c>
    </row>
    <row r="511">
      <c r="B511" s="185" t="str">
        <f>Calculations!E499</f>
        <v/>
      </c>
      <c r="C511" s="186" t="str">
        <f>Calculations!L499</f>
        <v/>
      </c>
      <c r="D511" s="187" t="str">
        <f t="shared" si="3"/>
        <v/>
      </c>
      <c r="E511" s="189" t="str">
        <f t="shared" ref="E511:F511" si="502">IF(C511="","",IFERROR(C511/C510-1,""))</f>
        <v/>
      </c>
      <c r="F511" s="189" t="str">
        <f t="shared" si="502"/>
        <v/>
      </c>
      <c r="G511" s="189">
        <f t="shared" si="8"/>
        <v>0</v>
      </c>
      <c r="I511" s="185"/>
      <c r="K511" s="171" t="str">
        <f t="shared" si="5"/>
        <v/>
      </c>
      <c r="N511" s="188"/>
      <c r="O511" s="188"/>
      <c r="P511" s="171" t="str">
        <f t="shared" si="6"/>
        <v/>
      </c>
    </row>
    <row r="512">
      <c r="B512" s="185" t="str">
        <f>Calculations!E500</f>
        <v/>
      </c>
      <c r="C512" s="186" t="str">
        <f>Calculations!L500</f>
        <v/>
      </c>
      <c r="D512" s="187" t="str">
        <f t="shared" si="3"/>
        <v/>
      </c>
      <c r="E512" s="189" t="str">
        <f t="shared" ref="E512:F512" si="503">IF(C512="","",IFERROR(C512/C511-1,""))</f>
        <v/>
      </c>
      <c r="F512" s="189" t="str">
        <f t="shared" si="503"/>
        <v/>
      </c>
      <c r="G512" s="189">
        <f t="shared" si="8"/>
        <v>0</v>
      </c>
      <c r="I512" s="185"/>
      <c r="K512" s="171" t="str">
        <f t="shared" si="5"/>
        <v/>
      </c>
      <c r="N512" s="188"/>
      <c r="O512" s="188"/>
      <c r="P512" s="171" t="str">
        <f t="shared" si="6"/>
        <v/>
      </c>
    </row>
    <row r="513">
      <c r="B513" s="185" t="str">
        <f>Calculations!E501</f>
        <v/>
      </c>
      <c r="C513" s="186" t="str">
        <f>Calculations!L501</f>
        <v/>
      </c>
      <c r="D513" s="187" t="str">
        <f t="shared" si="3"/>
        <v/>
      </c>
      <c r="E513" s="189" t="str">
        <f t="shared" ref="E513:F513" si="504">IF(C513="","",IFERROR(C513/C512-1,""))</f>
        <v/>
      </c>
      <c r="F513" s="189" t="str">
        <f t="shared" si="504"/>
        <v/>
      </c>
      <c r="G513" s="189">
        <f t="shared" si="8"/>
        <v>0</v>
      </c>
      <c r="I513" s="185"/>
      <c r="K513" s="171" t="str">
        <f t="shared" si="5"/>
        <v/>
      </c>
      <c r="N513" s="188"/>
      <c r="O513" s="188"/>
      <c r="P513" s="171" t="str">
        <f t="shared" si="6"/>
        <v/>
      </c>
    </row>
    <row r="514">
      <c r="B514" s="185" t="str">
        <f>Calculations!E502</f>
        <v/>
      </c>
      <c r="C514" s="186" t="str">
        <f>Calculations!L502</f>
        <v/>
      </c>
      <c r="D514" s="187" t="str">
        <f t="shared" si="3"/>
        <v/>
      </c>
      <c r="E514" s="189" t="str">
        <f t="shared" ref="E514:F514" si="505">IF(C514="","",IFERROR(C514/C513-1,""))</f>
        <v/>
      </c>
      <c r="F514" s="189" t="str">
        <f t="shared" si="505"/>
        <v/>
      </c>
      <c r="G514" s="189">
        <f t="shared" si="8"/>
        <v>0</v>
      </c>
      <c r="I514" s="185"/>
      <c r="K514" s="171" t="str">
        <f t="shared" si="5"/>
        <v/>
      </c>
      <c r="N514" s="188"/>
      <c r="O514" s="188"/>
      <c r="P514" s="171" t="str">
        <f t="shared" si="6"/>
        <v/>
      </c>
    </row>
    <row r="515">
      <c r="B515" s="185" t="str">
        <f>Calculations!E503</f>
        <v/>
      </c>
      <c r="C515" s="186" t="str">
        <f>Calculations!L503</f>
        <v/>
      </c>
      <c r="D515" s="187" t="str">
        <f t="shared" si="3"/>
        <v/>
      </c>
      <c r="E515" s="189" t="str">
        <f t="shared" ref="E515:F515" si="506">IF(C515="","",IFERROR(C515/C514-1,""))</f>
        <v/>
      </c>
      <c r="F515" s="189" t="str">
        <f t="shared" si="506"/>
        <v/>
      </c>
      <c r="G515" s="189">
        <f t="shared" si="8"/>
        <v>0</v>
      </c>
      <c r="I515" s="185"/>
      <c r="K515" s="171" t="str">
        <f t="shared" si="5"/>
        <v/>
      </c>
      <c r="N515" s="188"/>
      <c r="O515" s="188"/>
      <c r="P515" s="171" t="str">
        <f t="shared" si="6"/>
        <v/>
      </c>
    </row>
    <row r="516">
      <c r="B516" s="185" t="str">
        <f>Calculations!E504</f>
        <v/>
      </c>
      <c r="C516" s="186" t="str">
        <f>Calculations!L504</f>
        <v/>
      </c>
      <c r="D516" s="187" t="str">
        <f t="shared" si="3"/>
        <v/>
      </c>
      <c r="E516" s="189" t="str">
        <f t="shared" ref="E516:F516" si="507">IF(C516="","",IFERROR(C516/C515-1,""))</f>
        <v/>
      </c>
      <c r="F516" s="189" t="str">
        <f t="shared" si="507"/>
        <v/>
      </c>
      <c r="G516" s="189">
        <f t="shared" si="8"/>
        <v>0</v>
      </c>
      <c r="I516" s="185"/>
      <c r="K516" s="171" t="str">
        <f t="shared" si="5"/>
        <v/>
      </c>
      <c r="N516" s="188"/>
      <c r="O516" s="188"/>
      <c r="P516" s="171" t="str">
        <f t="shared" si="6"/>
        <v/>
      </c>
    </row>
    <row r="517">
      <c r="B517" s="185" t="str">
        <f>Calculations!E505</f>
        <v/>
      </c>
      <c r="C517" s="186" t="str">
        <f>Calculations!L505</f>
        <v/>
      </c>
      <c r="D517" s="187" t="str">
        <f t="shared" si="3"/>
        <v/>
      </c>
      <c r="E517" s="189" t="str">
        <f t="shared" ref="E517:F517" si="508">IF(C517="","",IFERROR(C517/C516-1,""))</f>
        <v/>
      </c>
      <c r="F517" s="189" t="str">
        <f t="shared" si="508"/>
        <v/>
      </c>
      <c r="G517" s="189">
        <f t="shared" si="8"/>
        <v>0</v>
      </c>
      <c r="I517" s="185"/>
      <c r="K517" s="171" t="str">
        <f t="shared" si="5"/>
        <v/>
      </c>
      <c r="N517" s="188"/>
      <c r="O517" s="188"/>
      <c r="P517" s="171" t="str">
        <f t="shared" si="6"/>
        <v/>
      </c>
    </row>
    <row r="518">
      <c r="B518" s="185" t="str">
        <f>Calculations!E506</f>
        <v/>
      </c>
      <c r="C518" s="186" t="str">
        <f>Calculations!L506</f>
        <v/>
      </c>
      <c r="D518" s="187" t="str">
        <f t="shared" si="3"/>
        <v/>
      </c>
      <c r="E518" s="189" t="str">
        <f t="shared" ref="E518:F518" si="509">IF(C518="","",IFERROR(C518/C517-1,""))</f>
        <v/>
      </c>
      <c r="F518" s="189" t="str">
        <f t="shared" si="509"/>
        <v/>
      </c>
      <c r="G518" s="189">
        <f t="shared" si="8"/>
        <v>0</v>
      </c>
      <c r="I518" s="185"/>
      <c r="K518" s="171" t="str">
        <f t="shared" si="5"/>
        <v/>
      </c>
      <c r="N518" s="188"/>
      <c r="O518" s="188"/>
      <c r="P518" s="171" t="str">
        <f t="shared" si="6"/>
        <v/>
      </c>
    </row>
    <row r="519">
      <c r="B519" s="185" t="str">
        <f>Calculations!E507</f>
        <v/>
      </c>
      <c r="C519" s="186" t="str">
        <f>Calculations!L507</f>
        <v/>
      </c>
      <c r="D519" s="187" t="str">
        <f t="shared" si="3"/>
        <v/>
      </c>
      <c r="E519" s="189" t="str">
        <f t="shared" ref="E519:F519" si="510">IF(C519="","",IFERROR(C519/C518-1,""))</f>
        <v/>
      </c>
      <c r="F519" s="189" t="str">
        <f t="shared" si="510"/>
        <v/>
      </c>
      <c r="G519" s="189">
        <f t="shared" si="8"/>
        <v>0</v>
      </c>
      <c r="I519" s="185"/>
      <c r="K519" s="171" t="str">
        <f t="shared" si="5"/>
        <v/>
      </c>
      <c r="N519" s="188"/>
      <c r="O519" s="188"/>
      <c r="P519" s="171" t="str">
        <f t="shared" si="6"/>
        <v/>
      </c>
    </row>
    <row r="520">
      <c r="B520" s="185" t="str">
        <f>Calculations!E508</f>
        <v/>
      </c>
      <c r="C520" s="186" t="str">
        <f>Calculations!L508</f>
        <v/>
      </c>
      <c r="D520" s="187" t="str">
        <f t="shared" si="3"/>
        <v/>
      </c>
      <c r="E520" s="189" t="str">
        <f t="shared" ref="E520:F520" si="511">IF(C520="","",IFERROR(C520/C519-1,""))</f>
        <v/>
      </c>
      <c r="F520" s="189" t="str">
        <f t="shared" si="511"/>
        <v/>
      </c>
      <c r="G520" s="189">
        <f t="shared" si="8"/>
        <v>0</v>
      </c>
      <c r="I520" s="185"/>
      <c r="K520" s="171" t="str">
        <f t="shared" si="5"/>
        <v/>
      </c>
      <c r="N520" s="188"/>
      <c r="O520" s="188"/>
      <c r="P520" s="171" t="str">
        <f t="shared" si="6"/>
        <v/>
      </c>
    </row>
    <row r="521">
      <c r="B521" s="185" t="str">
        <f>Calculations!E509</f>
        <v/>
      </c>
      <c r="C521" s="186" t="str">
        <f>Calculations!L509</f>
        <v/>
      </c>
      <c r="D521" s="187" t="str">
        <f t="shared" si="3"/>
        <v/>
      </c>
      <c r="E521" s="189" t="str">
        <f t="shared" ref="E521:F521" si="512">IF(C521="","",IFERROR(C521/C520-1,""))</f>
        <v/>
      </c>
      <c r="F521" s="189" t="str">
        <f t="shared" si="512"/>
        <v/>
      </c>
      <c r="G521" s="189">
        <f t="shared" si="8"/>
        <v>0</v>
      </c>
      <c r="I521" s="185"/>
      <c r="K521" s="171" t="str">
        <f t="shared" si="5"/>
        <v/>
      </c>
      <c r="N521" s="188"/>
      <c r="O521" s="188"/>
      <c r="P521" s="171" t="str">
        <f t="shared" si="6"/>
        <v/>
      </c>
    </row>
    <row r="522">
      <c r="B522" s="185" t="str">
        <f>Calculations!E510</f>
        <v/>
      </c>
      <c r="C522" s="186" t="str">
        <f>Calculations!L510</f>
        <v/>
      </c>
      <c r="D522" s="187" t="str">
        <f t="shared" si="3"/>
        <v/>
      </c>
      <c r="E522" s="189" t="str">
        <f t="shared" ref="E522:F522" si="513">IF(C522="","",IFERROR(C522/C521-1,""))</f>
        <v/>
      </c>
      <c r="F522" s="189" t="str">
        <f t="shared" si="513"/>
        <v/>
      </c>
      <c r="G522" s="189">
        <f t="shared" si="8"/>
        <v>0</v>
      </c>
      <c r="I522" s="185"/>
      <c r="K522" s="171" t="str">
        <f t="shared" si="5"/>
        <v/>
      </c>
      <c r="N522" s="188"/>
      <c r="O522" s="188"/>
      <c r="P522" s="171" t="str">
        <f t="shared" si="6"/>
        <v/>
      </c>
    </row>
    <row r="523">
      <c r="B523" s="185" t="str">
        <f>Calculations!E511</f>
        <v/>
      </c>
      <c r="C523" s="186" t="str">
        <f>Calculations!L511</f>
        <v/>
      </c>
      <c r="D523" s="187" t="str">
        <f t="shared" si="3"/>
        <v/>
      </c>
      <c r="E523" s="189" t="str">
        <f t="shared" ref="E523:F523" si="514">IF(C523="","",IFERROR(C523/C522-1,""))</f>
        <v/>
      </c>
      <c r="F523" s="189" t="str">
        <f t="shared" si="514"/>
        <v/>
      </c>
      <c r="G523" s="189">
        <f t="shared" si="8"/>
        <v>0</v>
      </c>
      <c r="I523" s="185"/>
      <c r="K523" s="171" t="str">
        <f t="shared" si="5"/>
        <v/>
      </c>
      <c r="N523" s="188"/>
      <c r="O523" s="188"/>
      <c r="P523" s="171" t="str">
        <f t="shared" si="6"/>
        <v/>
      </c>
    </row>
    <row r="524">
      <c r="B524" s="185" t="str">
        <f>Calculations!E512</f>
        <v/>
      </c>
      <c r="C524" s="186" t="str">
        <f>Calculations!L512</f>
        <v/>
      </c>
      <c r="D524" s="187" t="str">
        <f t="shared" si="3"/>
        <v/>
      </c>
      <c r="E524" s="189" t="str">
        <f t="shared" ref="E524:F524" si="515">IF(C524="","",IFERROR(C524/C523-1,""))</f>
        <v/>
      </c>
      <c r="F524" s="189" t="str">
        <f t="shared" si="515"/>
        <v/>
      </c>
      <c r="G524" s="189">
        <f t="shared" si="8"/>
        <v>0</v>
      </c>
      <c r="I524" s="185"/>
      <c r="K524" s="171" t="str">
        <f t="shared" si="5"/>
        <v/>
      </c>
      <c r="N524" s="188"/>
      <c r="O524" s="188"/>
      <c r="P524" s="171" t="str">
        <f t="shared" si="6"/>
        <v/>
      </c>
    </row>
    <row r="525">
      <c r="B525" s="185" t="str">
        <f>Calculations!E513</f>
        <v/>
      </c>
      <c r="C525" s="186" t="str">
        <f>Calculations!L513</f>
        <v/>
      </c>
      <c r="D525" s="187" t="str">
        <f t="shared" si="3"/>
        <v/>
      </c>
      <c r="E525" s="189" t="str">
        <f t="shared" ref="E525:F525" si="516">IF(C525="","",IFERROR(C525/C524-1,""))</f>
        <v/>
      </c>
      <c r="F525" s="189" t="str">
        <f t="shared" si="516"/>
        <v/>
      </c>
      <c r="G525" s="189">
        <f t="shared" si="8"/>
        <v>0</v>
      </c>
      <c r="I525" s="185"/>
      <c r="K525" s="171" t="str">
        <f t="shared" si="5"/>
        <v/>
      </c>
      <c r="N525" s="188"/>
      <c r="O525" s="188"/>
      <c r="P525" s="171" t="str">
        <f t="shared" si="6"/>
        <v/>
      </c>
    </row>
    <row r="526">
      <c r="B526" s="185" t="str">
        <f>Calculations!E514</f>
        <v/>
      </c>
      <c r="C526" s="186" t="str">
        <f>Calculations!L514</f>
        <v/>
      </c>
      <c r="D526" s="187" t="str">
        <f t="shared" si="3"/>
        <v/>
      </c>
      <c r="E526" s="189" t="str">
        <f t="shared" ref="E526:F526" si="517">IF(C526="","",IFERROR(C526/C525-1,""))</f>
        <v/>
      </c>
      <c r="F526" s="189" t="str">
        <f t="shared" si="517"/>
        <v/>
      </c>
      <c r="G526" s="189">
        <f t="shared" si="8"/>
        <v>0</v>
      </c>
      <c r="I526" s="185"/>
      <c r="K526" s="171" t="str">
        <f t="shared" si="5"/>
        <v/>
      </c>
      <c r="N526" s="188"/>
      <c r="O526" s="188"/>
      <c r="P526" s="171" t="str">
        <f t="shared" si="6"/>
        <v/>
      </c>
    </row>
    <row r="527">
      <c r="B527" s="185" t="str">
        <f>Calculations!E515</f>
        <v/>
      </c>
      <c r="C527" s="186" t="str">
        <f>Calculations!L515</f>
        <v/>
      </c>
      <c r="D527" s="187" t="str">
        <f t="shared" si="3"/>
        <v/>
      </c>
      <c r="E527" s="189" t="str">
        <f t="shared" ref="E527:F527" si="518">IF(C527="","",IFERROR(C527/C526-1,""))</f>
        <v/>
      </c>
      <c r="F527" s="189" t="str">
        <f t="shared" si="518"/>
        <v/>
      </c>
      <c r="G527" s="189">
        <f t="shared" si="8"/>
        <v>0</v>
      </c>
      <c r="I527" s="185"/>
      <c r="K527" s="171" t="str">
        <f t="shared" si="5"/>
        <v/>
      </c>
      <c r="N527" s="188"/>
      <c r="O527" s="188"/>
      <c r="P527" s="171" t="str">
        <f t="shared" si="6"/>
        <v/>
      </c>
    </row>
    <row r="528">
      <c r="B528" s="185" t="str">
        <f>Calculations!E516</f>
        <v/>
      </c>
      <c r="C528" s="186" t="str">
        <f>Calculations!L516</f>
        <v/>
      </c>
      <c r="D528" s="187" t="str">
        <f t="shared" si="3"/>
        <v/>
      </c>
      <c r="E528" s="189" t="str">
        <f t="shared" ref="E528:F528" si="519">IF(C528="","",IFERROR(C528/C527-1,""))</f>
        <v/>
      </c>
      <c r="F528" s="189" t="str">
        <f t="shared" si="519"/>
        <v/>
      </c>
      <c r="G528" s="189">
        <f t="shared" si="8"/>
        <v>0</v>
      </c>
      <c r="I528" s="185"/>
      <c r="K528" s="171" t="str">
        <f t="shared" si="5"/>
        <v/>
      </c>
      <c r="N528" s="188"/>
      <c r="O528" s="188"/>
      <c r="P528" s="171" t="str">
        <f t="shared" si="6"/>
        <v/>
      </c>
    </row>
    <row r="529">
      <c r="B529" s="185" t="str">
        <f>Calculations!E517</f>
        <v/>
      </c>
      <c r="C529" s="186" t="str">
        <f>Calculations!L517</f>
        <v/>
      </c>
      <c r="D529" s="187" t="str">
        <f t="shared" si="3"/>
        <v/>
      </c>
      <c r="E529" s="189" t="str">
        <f t="shared" ref="E529:F529" si="520">IF(C529="","",IFERROR(C529/C528-1,""))</f>
        <v/>
      </c>
      <c r="F529" s="189" t="str">
        <f t="shared" si="520"/>
        <v/>
      </c>
      <c r="G529" s="189">
        <f t="shared" si="8"/>
        <v>0</v>
      </c>
      <c r="I529" s="185"/>
      <c r="K529" s="171" t="str">
        <f t="shared" si="5"/>
        <v/>
      </c>
      <c r="N529" s="188"/>
      <c r="O529" s="188"/>
      <c r="P529" s="171" t="str">
        <f t="shared" si="6"/>
        <v/>
      </c>
    </row>
    <row r="530">
      <c r="B530" s="185" t="str">
        <f>Calculations!E518</f>
        <v/>
      </c>
      <c r="C530" s="186" t="str">
        <f>Calculations!L518</f>
        <v/>
      </c>
      <c r="D530" s="187" t="str">
        <f t="shared" si="3"/>
        <v/>
      </c>
      <c r="E530" s="189" t="str">
        <f t="shared" ref="E530:F530" si="521">IF(C530="","",IFERROR(C530/C529-1,""))</f>
        <v/>
      </c>
      <c r="F530" s="189" t="str">
        <f t="shared" si="521"/>
        <v/>
      </c>
      <c r="G530" s="189">
        <f t="shared" si="8"/>
        <v>0</v>
      </c>
      <c r="I530" s="185"/>
      <c r="K530" s="171" t="str">
        <f t="shared" si="5"/>
        <v/>
      </c>
      <c r="N530" s="188"/>
      <c r="O530" s="188"/>
      <c r="P530" s="171" t="str">
        <f t="shared" si="6"/>
        <v/>
      </c>
    </row>
    <row r="531">
      <c r="B531" s="185" t="str">
        <f>Calculations!E519</f>
        <v/>
      </c>
      <c r="C531" s="186" t="str">
        <f>Calculations!L519</f>
        <v/>
      </c>
      <c r="D531" s="187" t="str">
        <f t="shared" si="3"/>
        <v/>
      </c>
      <c r="E531" s="189" t="str">
        <f t="shared" ref="E531:F531" si="522">IF(C531="","",IFERROR(C531/C530-1,""))</f>
        <v/>
      </c>
      <c r="F531" s="189" t="str">
        <f t="shared" si="522"/>
        <v/>
      </c>
      <c r="G531" s="189">
        <f t="shared" si="8"/>
        <v>0</v>
      </c>
      <c r="I531" s="185"/>
      <c r="K531" s="171" t="str">
        <f t="shared" si="5"/>
        <v/>
      </c>
      <c r="N531" s="188"/>
      <c r="O531" s="188"/>
      <c r="P531" s="171" t="str">
        <f t="shared" si="6"/>
        <v/>
      </c>
    </row>
    <row r="532">
      <c r="B532" s="185" t="str">
        <f>Calculations!E520</f>
        <v/>
      </c>
      <c r="C532" s="186" t="str">
        <f>Calculations!L520</f>
        <v/>
      </c>
      <c r="D532" s="187" t="str">
        <f t="shared" si="3"/>
        <v/>
      </c>
      <c r="E532" s="189" t="str">
        <f t="shared" ref="E532:F532" si="523">IF(C532="","",IFERROR(C532/C531-1,""))</f>
        <v/>
      </c>
      <c r="F532" s="189" t="str">
        <f t="shared" si="523"/>
        <v/>
      </c>
      <c r="G532" s="189">
        <f t="shared" si="8"/>
        <v>0</v>
      </c>
      <c r="I532" s="185"/>
      <c r="K532" s="171" t="str">
        <f t="shared" si="5"/>
        <v/>
      </c>
      <c r="N532" s="188"/>
      <c r="O532" s="188"/>
      <c r="P532" s="171" t="str">
        <f t="shared" si="6"/>
        <v/>
      </c>
    </row>
    <row r="533">
      <c r="B533" s="185" t="str">
        <f>Calculations!E521</f>
        <v/>
      </c>
      <c r="C533" s="186" t="str">
        <f>Calculations!L521</f>
        <v/>
      </c>
      <c r="D533" s="187" t="str">
        <f t="shared" si="3"/>
        <v/>
      </c>
      <c r="E533" s="189" t="str">
        <f t="shared" ref="E533:F533" si="524">IF(C533="","",IFERROR(C533/C532-1,""))</f>
        <v/>
      </c>
      <c r="F533" s="189" t="str">
        <f t="shared" si="524"/>
        <v/>
      </c>
      <c r="G533" s="189">
        <f t="shared" si="8"/>
        <v>0</v>
      </c>
      <c r="I533" s="185"/>
      <c r="K533" s="171" t="str">
        <f t="shared" si="5"/>
        <v/>
      </c>
      <c r="N533" s="188"/>
      <c r="O533" s="188"/>
      <c r="P533" s="171" t="str">
        <f t="shared" si="6"/>
        <v/>
      </c>
    </row>
    <row r="534">
      <c r="B534" s="185" t="str">
        <f>Calculations!E522</f>
        <v/>
      </c>
      <c r="C534" s="186" t="str">
        <f>Calculations!L522</f>
        <v/>
      </c>
      <c r="D534" s="187" t="str">
        <f t="shared" si="3"/>
        <v/>
      </c>
      <c r="E534" s="189" t="str">
        <f t="shared" ref="E534:F534" si="525">IF(C534="","",IFERROR(C534/C533-1,""))</f>
        <v/>
      </c>
      <c r="F534" s="189" t="str">
        <f t="shared" si="525"/>
        <v/>
      </c>
      <c r="G534" s="189">
        <f t="shared" si="8"/>
        <v>0</v>
      </c>
      <c r="I534" s="185"/>
      <c r="K534" s="171" t="str">
        <f t="shared" si="5"/>
        <v/>
      </c>
      <c r="N534" s="188"/>
      <c r="O534" s="188"/>
      <c r="P534" s="171" t="str">
        <f t="shared" si="6"/>
        <v/>
      </c>
    </row>
    <row r="535">
      <c r="B535" s="185" t="str">
        <f>Calculations!E523</f>
        <v/>
      </c>
      <c r="C535" s="186" t="str">
        <f>Calculations!L523</f>
        <v/>
      </c>
      <c r="D535" s="187" t="str">
        <f t="shared" si="3"/>
        <v/>
      </c>
      <c r="E535" s="189" t="str">
        <f t="shared" ref="E535:F535" si="526">IF(C535="","",IFERROR(C535/C534-1,""))</f>
        <v/>
      </c>
      <c r="F535" s="189" t="str">
        <f t="shared" si="526"/>
        <v/>
      </c>
      <c r="G535" s="189">
        <f t="shared" si="8"/>
        <v>0</v>
      </c>
      <c r="I535" s="185"/>
      <c r="K535" s="171" t="str">
        <f t="shared" si="5"/>
        <v/>
      </c>
      <c r="N535" s="188"/>
      <c r="O535" s="188"/>
      <c r="P535" s="171" t="str">
        <f t="shared" si="6"/>
        <v/>
      </c>
    </row>
    <row r="536">
      <c r="B536" s="185" t="str">
        <f>Calculations!E524</f>
        <v/>
      </c>
      <c r="C536" s="186" t="str">
        <f>Calculations!L524</f>
        <v/>
      </c>
      <c r="D536" s="187" t="str">
        <f t="shared" si="3"/>
        <v/>
      </c>
      <c r="E536" s="189" t="str">
        <f t="shared" ref="E536:F536" si="527">IF(C536="","",IFERROR(C536/C535-1,""))</f>
        <v/>
      </c>
      <c r="F536" s="189" t="str">
        <f t="shared" si="527"/>
        <v/>
      </c>
      <c r="G536" s="189">
        <f t="shared" si="8"/>
        <v>0</v>
      </c>
      <c r="I536" s="185"/>
      <c r="K536" s="171" t="str">
        <f t="shared" si="5"/>
        <v/>
      </c>
      <c r="N536" s="188"/>
      <c r="O536" s="188"/>
      <c r="P536" s="171" t="str">
        <f t="shared" si="6"/>
        <v/>
      </c>
    </row>
    <row r="537">
      <c r="B537" s="185" t="str">
        <f>Calculations!E525</f>
        <v/>
      </c>
      <c r="C537" s="186" t="str">
        <f>Calculations!L525</f>
        <v/>
      </c>
      <c r="D537" s="187" t="str">
        <f t="shared" si="3"/>
        <v/>
      </c>
      <c r="E537" s="189" t="str">
        <f t="shared" ref="E537:F537" si="528">IF(C537="","",IFERROR(C537/C536-1,""))</f>
        <v/>
      </c>
      <c r="F537" s="189" t="str">
        <f t="shared" si="528"/>
        <v/>
      </c>
      <c r="G537" s="189">
        <f t="shared" si="8"/>
        <v>0</v>
      </c>
      <c r="I537" s="185"/>
      <c r="K537" s="171" t="str">
        <f t="shared" si="5"/>
        <v/>
      </c>
      <c r="N537" s="188"/>
      <c r="O537" s="188"/>
      <c r="P537" s="171" t="str">
        <f t="shared" si="6"/>
        <v/>
      </c>
    </row>
    <row r="538">
      <c r="B538" s="185" t="str">
        <f>Calculations!E526</f>
        <v/>
      </c>
      <c r="C538" s="186" t="str">
        <f>Calculations!L526</f>
        <v/>
      </c>
      <c r="D538" s="187" t="str">
        <f t="shared" si="3"/>
        <v/>
      </c>
      <c r="E538" s="189" t="str">
        <f t="shared" ref="E538:F538" si="529">IF(C538="","",IFERROR(C538/C537-1,""))</f>
        <v/>
      </c>
      <c r="F538" s="189" t="str">
        <f t="shared" si="529"/>
        <v/>
      </c>
      <c r="G538" s="189">
        <f t="shared" si="8"/>
        <v>0</v>
      </c>
      <c r="I538" s="185"/>
      <c r="K538" s="171" t="str">
        <f t="shared" si="5"/>
        <v/>
      </c>
      <c r="N538" s="188"/>
      <c r="O538" s="188"/>
      <c r="P538" s="171" t="str">
        <f t="shared" si="6"/>
        <v/>
      </c>
    </row>
    <row r="539">
      <c r="B539" s="185" t="str">
        <f>Calculations!E527</f>
        <v/>
      </c>
      <c r="C539" s="186" t="str">
        <f>Calculations!L527</f>
        <v/>
      </c>
      <c r="D539" s="187" t="str">
        <f t="shared" si="3"/>
        <v/>
      </c>
      <c r="E539" s="189" t="str">
        <f t="shared" ref="E539:F539" si="530">IF(C539="","",IFERROR(C539/C538-1,""))</f>
        <v/>
      </c>
      <c r="F539" s="189" t="str">
        <f t="shared" si="530"/>
        <v/>
      </c>
      <c r="G539" s="189">
        <f t="shared" si="8"/>
        <v>0</v>
      </c>
      <c r="I539" s="185"/>
      <c r="K539" s="171" t="str">
        <f t="shared" si="5"/>
        <v/>
      </c>
      <c r="N539" s="188"/>
      <c r="O539" s="188"/>
      <c r="P539" s="171" t="str">
        <f t="shared" si="6"/>
        <v/>
      </c>
    </row>
    <row r="540">
      <c r="B540" s="185" t="str">
        <f>Calculations!E528</f>
        <v/>
      </c>
      <c r="C540" s="186" t="str">
        <f>Calculations!L528</f>
        <v/>
      </c>
      <c r="D540" s="187" t="str">
        <f t="shared" si="3"/>
        <v/>
      </c>
      <c r="E540" s="189" t="str">
        <f t="shared" ref="E540:F540" si="531">IF(C540="","",IFERROR(C540/C539-1,""))</f>
        <v/>
      </c>
      <c r="F540" s="189" t="str">
        <f t="shared" si="531"/>
        <v/>
      </c>
      <c r="G540" s="189">
        <f t="shared" si="8"/>
        <v>0</v>
      </c>
      <c r="I540" s="185"/>
      <c r="K540" s="171" t="str">
        <f t="shared" si="5"/>
        <v/>
      </c>
      <c r="N540" s="188"/>
      <c r="O540" s="188"/>
      <c r="P540" s="171" t="str">
        <f t="shared" si="6"/>
        <v/>
      </c>
    </row>
    <row r="541">
      <c r="B541" s="185" t="str">
        <f>Calculations!E529</f>
        <v/>
      </c>
      <c r="C541" s="186" t="str">
        <f>Calculations!L529</f>
        <v/>
      </c>
      <c r="D541" s="187" t="str">
        <f t="shared" si="3"/>
        <v/>
      </c>
      <c r="E541" s="189" t="str">
        <f t="shared" ref="E541:F541" si="532">IF(C541="","",IFERROR(C541/C540-1,""))</f>
        <v/>
      </c>
      <c r="F541" s="189" t="str">
        <f t="shared" si="532"/>
        <v/>
      </c>
      <c r="G541" s="189">
        <f t="shared" si="8"/>
        <v>0</v>
      </c>
      <c r="I541" s="185"/>
      <c r="K541" s="171" t="str">
        <f t="shared" si="5"/>
        <v/>
      </c>
      <c r="N541" s="188"/>
      <c r="O541" s="188"/>
      <c r="P541" s="171" t="str">
        <f t="shared" si="6"/>
        <v/>
      </c>
    </row>
    <row r="542">
      <c r="B542" s="185" t="str">
        <f>Calculations!E530</f>
        <v/>
      </c>
      <c r="C542" s="186" t="str">
        <f>Calculations!L530</f>
        <v/>
      </c>
      <c r="D542" s="187" t="str">
        <f t="shared" si="3"/>
        <v/>
      </c>
      <c r="E542" s="189" t="str">
        <f t="shared" ref="E542:F542" si="533">IF(C542="","",IFERROR(C542/C541-1,""))</f>
        <v/>
      </c>
      <c r="F542" s="189" t="str">
        <f t="shared" si="533"/>
        <v/>
      </c>
      <c r="G542" s="189">
        <f t="shared" si="8"/>
        <v>0</v>
      </c>
      <c r="I542" s="185"/>
      <c r="K542" s="171" t="str">
        <f t="shared" si="5"/>
        <v/>
      </c>
      <c r="N542" s="188"/>
      <c r="O542" s="188"/>
      <c r="P542" s="171" t="str">
        <f t="shared" si="6"/>
        <v/>
      </c>
    </row>
    <row r="543">
      <c r="B543" s="185" t="str">
        <f>Calculations!E531</f>
        <v/>
      </c>
      <c r="C543" s="186" t="str">
        <f>Calculations!L531</f>
        <v/>
      </c>
      <c r="D543" s="187" t="str">
        <f t="shared" si="3"/>
        <v/>
      </c>
      <c r="E543" s="189" t="str">
        <f t="shared" ref="E543:F543" si="534">IF(C543="","",IFERROR(C543/C542-1,""))</f>
        <v/>
      </c>
      <c r="F543" s="189" t="str">
        <f t="shared" si="534"/>
        <v/>
      </c>
      <c r="G543" s="189">
        <f t="shared" si="8"/>
        <v>0</v>
      </c>
      <c r="I543" s="185"/>
      <c r="K543" s="171" t="str">
        <f t="shared" si="5"/>
        <v/>
      </c>
      <c r="N543" s="188"/>
      <c r="O543" s="188"/>
      <c r="P543" s="171" t="str">
        <f t="shared" si="6"/>
        <v/>
      </c>
    </row>
    <row r="544">
      <c r="B544" s="185" t="str">
        <f>Calculations!E532</f>
        <v/>
      </c>
      <c r="C544" s="186" t="str">
        <f>Calculations!L532</f>
        <v/>
      </c>
      <c r="D544" s="187" t="str">
        <f t="shared" si="3"/>
        <v/>
      </c>
      <c r="E544" s="189" t="str">
        <f t="shared" ref="E544:F544" si="535">IF(C544="","",IFERROR(C544/C543-1,""))</f>
        <v/>
      </c>
      <c r="F544" s="189" t="str">
        <f t="shared" si="535"/>
        <v/>
      </c>
      <c r="G544" s="189">
        <f t="shared" si="8"/>
        <v>0</v>
      </c>
      <c r="I544" s="185"/>
      <c r="K544" s="171" t="str">
        <f t="shared" si="5"/>
        <v/>
      </c>
      <c r="N544" s="188"/>
      <c r="O544" s="188"/>
      <c r="P544" s="171" t="str">
        <f t="shared" si="6"/>
        <v/>
      </c>
    </row>
    <row r="545">
      <c r="B545" s="185" t="str">
        <f>Calculations!E533</f>
        <v/>
      </c>
      <c r="C545" s="186" t="str">
        <f>Calculations!L533</f>
        <v/>
      </c>
      <c r="D545" s="187" t="str">
        <f t="shared" si="3"/>
        <v/>
      </c>
      <c r="E545" s="189" t="str">
        <f t="shared" ref="E545:F545" si="536">IF(C545="","",IFERROR(C545/C544-1,""))</f>
        <v/>
      </c>
      <c r="F545" s="189" t="str">
        <f t="shared" si="536"/>
        <v/>
      </c>
      <c r="G545" s="189">
        <f t="shared" si="8"/>
        <v>0</v>
      </c>
      <c r="I545" s="185"/>
      <c r="K545" s="171" t="str">
        <f t="shared" si="5"/>
        <v/>
      </c>
      <c r="N545" s="188"/>
      <c r="O545" s="188"/>
      <c r="P545" s="171" t="str">
        <f t="shared" si="6"/>
        <v/>
      </c>
    </row>
    <row r="546">
      <c r="B546" s="185" t="str">
        <f>Calculations!E534</f>
        <v/>
      </c>
      <c r="C546" s="186" t="str">
        <f>Calculations!L534</f>
        <v/>
      </c>
      <c r="D546" s="187" t="str">
        <f t="shared" si="3"/>
        <v/>
      </c>
      <c r="E546" s="189" t="str">
        <f t="shared" ref="E546:F546" si="537">IF(C546="","",IFERROR(C546/C545-1,""))</f>
        <v/>
      </c>
      <c r="F546" s="189" t="str">
        <f t="shared" si="537"/>
        <v/>
      </c>
      <c r="G546" s="189">
        <f t="shared" si="8"/>
        <v>0</v>
      </c>
      <c r="I546" s="185"/>
      <c r="K546" s="171" t="str">
        <f t="shared" si="5"/>
        <v/>
      </c>
      <c r="N546" s="188"/>
      <c r="O546" s="188"/>
      <c r="P546" s="171" t="str">
        <f t="shared" si="6"/>
        <v/>
      </c>
    </row>
    <row r="547">
      <c r="B547" s="185" t="str">
        <f>Calculations!E535</f>
        <v/>
      </c>
      <c r="C547" s="186" t="str">
        <f>Calculations!L535</f>
        <v/>
      </c>
      <c r="D547" s="187" t="str">
        <f t="shared" si="3"/>
        <v/>
      </c>
      <c r="E547" s="189" t="str">
        <f t="shared" ref="E547:F547" si="538">IF(C547="","",IFERROR(C547/C546-1,""))</f>
        <v/>
      </c>
      <c r="F547" s="189" t="str">
        <f t="shared" si="538"/>
        <v/>
      </c>
      <c r="G547" s="189">
        <f t="shared" si="8"/>
        <v>0</v>
      </c>
      <c r="I547" s="185"/>
      <c r="K547" s="171" t="str">
        <f t="shared" si="5"/>
        <v/>
      </c>
      <c r="N547" s="188"/>
      <c r="O547" s="188"/>
      <c r="P547" s="171" t="str">
        <f t="shared" si="6"/>
        <v/>
      </c>
    </row>
    <row r="548">
      <c r="B548" s="185" t="str">
        <f>Calculations!E536</f>
        <v/>
      </c>
      <c r="C548" s="186" t="str">
        <f>Calculations!L536</f>
        <v/>
      </c>
      <c r="D548" s="187" t="str">
        <f t="shared" si="3"/>
        <v/>
      </c>
      <c r="E548" s="189" t="str">
        <f t="shared" ref="E548:F548" si="539">IF(C548="","",IFERROR(C548/C547-1,""))</f>
        <v/>
      </c>
      <c r="F548" s="189" t="str">
        <f t="shared" si="539"/>
        <v/>
      </c>
      <c r="G548" s="189">
        <f t="shared" si="8"/>
        <v>0</v>
      </c>
      <c r="I548" s="185"/>
      <c r="K548" s="171" t="str">
        <f t="shared" si="5"/>
        <v/>
      </c>
      <c r="N548" s="188"/>
      <c r="O548" s="188"/>
      <c r="P548" s="171" t="str">
        <f t="shared" si="6"/>
        <v/>
      </c>
    </row>
    <row r="549">
      <c r="B549" s="185" t="str">
        <f>Calculations!E537</f>
        <v/>
      </c>
      <c r="C549" s="186" t="str">
        <f>Calculations!L537</f>
        <v/>
      </c>
      <c r="D549" s="187" t="str">
        <f t="shared" si="3"/>
        <v/>
      </c>
      <c r="E549" s="189" t="str">
        <f t="shared" ref="E549:F549" si="540">IF(C549="","",IFERROR(C549/C548-1,""))</f>
        <v/>
      </c>
      <c r="F549" s="189" t="str">
        <f t="shared" si="540"/>
        <v/>
      </c>
      <c r="G549" s="189">
        <f t="shared" si="8"/>
        <v>0</v>
      </c>
      <c r="I549" s="185"/>
      <c r="K549" s="171" t="str">
        <f t="shared" si="5"/>
        <v/>
      </c>
      <c r="N549" s="188"/>
      <c r="O549" s="188"/>
      <c r="P549" s="171" t="str">
        <f t="shared" si="6"/>
        <v/>
      </c>
    </row>
    <row r="550">
      <c r="B550" s="185" t="str">
        <f>Calculations!E538</f>
        <v/>
      </c>
      <c r="C550" s="186" t="str">
        <f>Calculations!L538</f>
        <v/>
      </c>
      <c r="D550" s="187" t="str">
        <f t="shared" si="3"/>
        <v/>
      </c>
      <c r="E550" s="189" t="str">
        <f t="shared" ref="E550:F550" si="541">IF(C550="","",IFERROR(C550/C549-1,""))</f>
        <v/>
      </c>
      <c r="F550" s="189" t="str">
        <f t="shared" si="541"/>
        <v/>
      </c>
      <c r="G550" s="189">
        <f t="shared" si="8"/>
        <v>0</v>
      </c>
      <c r="I550" s="185"/>
      <c r="K550" s="171" t="str">
        <f t="shared" si="5"/>
        <v/>
      </c>
      <c r="N550" s="188"/>
      <c r="O550" s="188"/>
      <c r="P550" s="171" t="str">
        <f t="shared" si="6"/>
        <v/>
      </c>
    </row>
    <row r="551">
      <c r="B551" s="185" t="str">
        <f>Calculations!E539</f>
        <v/>
      </c>
      <c r="C551" s="186" t="str">
        <f>Calculations!L539</f>
        <v/>
      </c>
      <c r="D551" s="187" t="str">
        <f t="shared" si="3"/>
        <v/>
      </c>
      <c r="E551" s="189" t="str">
        <f t="shared" ref="E551:F551" si="542">IF(C551="","",IFERROR(C551/C550-1,""))</f>
        <v/>
      </c>
      <c r="F551" s="189" t="str">
        <f t="shared" si="542"/>
        <v/>
      </c>
      <c r="G551" s="189">
        <f t="shared" si="8"/>
        <v>0</v>
      </c>
      <c r="I551" s="185"/>
      <c r="K551" s="171" t="str">
        <f t="shared" si="5"/>
        <v/>
      </c>
      <c r="N551" s="188"/>
      <c r="O551" s="188"/>
      <c r="P551" s="171" t="str">
        <f t="shared" si="6"/>
        <v/>
      </c>
    </row>
    <row r="552">
      <c r="B552" s="185" t="str">
        <f>Calculations!E540</f>
        <v/>
      </c>
      <c r="C552" s="186" t="str">
        <f>Calculations!L540</f>
        <v/>
      </c>
      <c r="D552" s="187" t="str">
        <f t="shared" si="3"/>
        <v/>
      </c>
      <c r="E552" s="189" t="str">
        <f t="shared" ref="E552:F552" si="543">IF(C552="","",IFERROR(C552/C551-1,""))</f>
        <v/>
      </c>
      <c r="F552" s="189" t="str">
        <f t="shared" si="543"/>
        <v/>
      </c>
      <c r="G552" s="189">
        <f t="shared" si="8"/>
        <v>0</v>
      </c>
      <c r="I552" s="185"/>
      <c r="K552" s="171" t="str">
        <f t="shared" si="5"/>
        <v/>
      </c>
      <c r="N552" s="188"/>
      <c r="O552" s="188"/>
      <c r="P552" s="171" t="str">
        <f t="shared" si="6"/>
        <v/>
      </c>
    </row>
    <row r="553">
      <c r="B553" s="185" t="str">
        <f>Calculations!E541</f>
        <v/>
      </c>
      <c r="C553" s="186" t="str">
        <f>Calculations!L541</f>
        <v/>
      </c>
      <c r="D553" s="187" t="str">
        <f t="shared" si="3"/>
        <v/>
      </c>
      <c r="E553" s="189" t="str">
        <f t="shared" ref="E553:F553" si="544">IF(C553="","",IFERROR(C553/C552-1,""))</f>
        <v/>
      </c>
      <c r="F553" s="189" t="str">
        <f t="shared" si="544"/>
        <v/>
      </c>
      <c r="G553" s="189">
        <f t="shared" si="8"/>
        <v>0</v>
      </c>
      <c r="I553" s="185"/>
      <c r="K553" s="171" t="str">
        <f t="shared" si="5"/>
        <v/>
      </c>
      <c r="N553" s="188"/>
      <c r="O553" s="188"/>
      <c r="P553" s="171" t="str">
        <f t="shared" si="6"/>
        <v/>
      </c>
    </row>
    <row r="554">
      <c r="B554" s="185" t="str">
        <f>Calculations!E542</f>
        <v/>
      </c>
      <c r="C554" s="186" t="str">
        <f>Calculations!L542</f>
        <v/>
      </c>
      <c r="D554" s="187" t="str">
        <f t="shared" si="3"/>
        <v/>
      </c>
      <c r="E554" s="189" t="str">
        <f t="shared" ref="E554:F554" si="545">IF(C554="","",IFERROR(C554/C553-1,""))</f>
        <v/>
      </c>
      <c r="F554" s="189" t="str">
        <f t="shared" si="545"/>
        <v/>
      </c>
      <c r="G554" s="189">
        <f t="shared" si="8"/>
        <v>0</v>
      </c>
      <c r="I554" s="185"/>
      <c r="K554" s="171" t="str">
        <f t="shared" si="5"/>
        <v/>
      </c>
      <c r="N554" s="188"/>
      <c r="O554" s="188"/>
      <c r="P554" s="171" t="str">
        <f t="shared" si="6"/>
        <v/>
      </c>
    </row>
    <row r="555">
      <c r="B555" s="185" t="str">
        <f>Calculations!E543</f>
        <v/>
      </c>
      <c r="C555" s="186" t="str">
        <f>Calculations!L543</f>
        <v/>
      </c>
      <c r="D555" s="187" t="str">
        <f t="shared" si="3"/>
        <v/>
      </c>
      <c r="E555" s="189" t="str">
        <f t="shared" ref="E555:F555" si="546">IF(C555="","",IFERROR(C555/C554-1,""))</f>
        <v/>
      </c>
      <c r="F555" s="189" t="str">
        <f t="shared" si="546"/>
        <v/>
      </c>
      <c r="G555" s="189">
        <f t="shared" si="8"/>
        <v>0</v>
      </c>
      <c r="I555" s="185"/>
      <c r="K555" s="171" t="str">
        <f t="shared" si="5"/>
        <v/>
      </c>
      <c r="N555" s="188"/>
      <c r="O555" s="188"/>
      <c r="P555" s="171" t="str">
        <f t="shared" si="6"/>
        <v/>
      </c>
    </row>
    <row r="556">
      <c r="B556" s="185" t="str">
        <f>Calculations!E544</f>
        <v/>
      </c>
      <c r="C556" s="186" t="str">
        <f>Calculations!L544</f>
        <v/>
      </c>
      <c r="D556" s="187" t="str">
        <f t="shared" si="3"/>
        <v/>
      </c>
      <c r="E556" s="189" t="str">
        <f t="shared" ref="E556:F556" si="547">IF(C556="","",IFERROR(C556/C555-1,""))</f>
        <v/>
      </c>
      <c r="F556" s="189" t="str">
        <f t="shared" si="547"/>
        <v/>
      </c>
      <c r="G556" s="189">
        <f t="shared" si="8"/>
        <v>0</v>
      </c>
      <c r="I556" s="185"/>
      <c r="K556" s="171" t="str">
        <f t="shared" si="5"/>
        <v/>
      </c>
      <c r="N556" s="188"/>
      <c r="O556" s="188"/>
      <c r="P556" s="171" t="str">
        <f t="shared" si="6"/>
        <v/>
      </c>
    </row>
    <row r="557">
      <c r="B557" s="185" t="str">
        <f>Calculations!E545</f>
        <v/>
      </c>
      <c r="C557" s="186" t="str">
        <f>Calculations!L545</f>
        <v/>
      </c>
      <c r="D557" s="187" t="str">
        <f t="shared" si="3"/>
        <v/>
      </c>
      <c r="E557" s="189" t="str">
        <f t="shared" ref="E557:F557" si="548">IF(C557="","",IFERROR(C557/C556-1,""))</f>
        <v/>
      </c>
      <c r="F557" s="189" t="str">
        <f t="shared" si="548"/>
        <v/>
      </c>
      <c r="G557" s="189">
        <f t="shared" si="8"/>
        <v>0</v>
      </c>
      <c r="I557" s="185"/>
      <c r="K557" s="171" t="str">
        <f t="shared" si="5"/>
        <v/>
      </c>
      <c r="N557" s="188"/>
      <c r="O557" s="188"/>
      <c r="P557" s="171" t="str">
        <f t="shared" si="6"/>
        <v/>
      </c>
    </row>
    <row r="558">
      <c r="B558" s="185" t="str">
        <f>Calculations!E546</f>
        <v/>
      </c>
      <c r="C558" s="186" t="str">
        <f>Calculations!L546</f>
        <v/>
      </c>
      <c r="D558" s="187" t="str">
        <f t="shared" si="3"/>
        <v/>
      </c>
      <c r="E558" s="189" t="str">
        <f t="shared" ref="E558:F558" si="549">IF(C558="","",IFERROR(C558/C557-1,""))</f>
        <v/>
      </c>
      <c r="F558" s="189" t="str">
        <f t="shared" si="549"/>
        <v/>
      </c>
      <c r="G558" s="189">
        <f t="shared" si="8"/>
        <v>0</v>
      </c>
      <c r="I558" s="185"/>
      <c r="K558" s="171" t="str">
        <f t="shared" si="5"/>
        <v/>
      </c>
      <c r="N558" s="188"/>
      <c r="O558" s="188"/>
      <c r="P558" s="171" t="str">
        <f t="shared" si="6"/>
        <v/>
      </c>
    </row>
    <row r="559">
      <c r="B559" s="185" t="str">
        <f>Calculations!E547</f>
        <v/>
      </c>
      <c r="C559" s="186" t="str">
        <f>Calculations!L547</f>
        <v/>
      </c>
      <c r="D559" s="187" t="str">
        <f t="shared" si="3"/>
        <v/>
      </c>
      <c r="E559" s="189" t="str">
        <f t="shared" ref="E559:F559" si="550">IF(C559="","",IFERROR(C559/C558-1,""))</f>
        <v/>
      </c>
      <c r="F559" s="189" t="str">
        <f t="shared" si="550"/>
        <v/>
      </c>
      <c r="G559" s="189">
        <f t="shared" si="8"/>
        <v>0</v>
      </c>
      <c r="I559" s="185"/>
      <c r="K559" s="171" t="str">
        <f t="shared" si="5"/>
        <v/>
      </c>
      <c r="N559" s="188"/>
      <c r="O559" s="188"/>
      <c r="P559" s="171" t="str">
        <f t="shared" si="6"/>
        <v/>
      </c>
    </row>
    <row r="560">
      <c r="B560" s="185" t="str">
        <f>Calculations!E548</f>
        <v/>
      </c>
      <c r="C560" s="186" t="str">
        <f>Calculations!L548</f>
        <v/>
      </c>
      <c r="D560" s="187" t="str">
        <f t="shared" si="3"/>
        <v/>
      </c>
      <c r="E560" s="189" t="str">
        <f t="shared" ref="E560:F560" si="551">IF(C560="","",IFERROR(C560/C559-1,""))</f>
        <v/>
      </c>
      <c r="F560" s="189" t="str">
        <f t="shared" si="551"/>
        <v/>
      </c>
      <c r="G560" s="189">
        <f t="shared" si="8"/>
        <v>0</v>
      </c>
      <c r="I560" s="185"/>
      <c r="K560" s="171" t="str">
        <f t="shared" si="5"/>
        <v/>
      </c>
      <c r="N560" s="188"/>
      <c r="O560" s="188"/>
      <c r="P560" s="171" t="str">
        <f t="shared" si="6"/>
        <v/>
      </c>
    </row>
    <row r="561">
      <c r="B561" s="185" t="str">
        <f>Calculations!E549</f>
        <v/>
      </c>
      <c r="C561" s="186" t="str">
        <f>Calculations!L549</f>
        <v/>
      </c>
      <c r="D561" s="187" t="str">
        <f t="shared" si="3"/>
        <v/>
      </c>
      <c r="E561" s="189" t="str">
        <f t="shared" ref="E561:F561" si="552">IF(C561="","",IFERROR(C561/C560-1,""))</f>
        <v/>
      </c>
      <c r="F561" s="189" t="str">
        <f t="shared" si="552"/>
        <v/>
      </c>
      <c r="G561" s="189">
        <f t="shared" si="8"/>
        <v>0</v>
      </c>
      <c r="I561" s="185"/>
      <c r="K561" s="171" t="str">
        <f t="shared" si="5"/>
        <v/>
      </c>
      <c r="N561" s="188"/>
      <c r="O561" s="188"/>
      <c r="P561" s="171" t="str">
        <f t="shared" si="6"/>
        <v/>
      </c>
    </row>
    <row r="562">
      <c r="B562" s="185" t="str">
        <f>Calculations!E550</f>
        <v/>
      </c>
      <c r="C562" s="186" t="str">
        <f>Calculations!L550</f>
        <v/>
      </c>
      <c r="D562" s="187" t="str">
        <f t="shared" si="3"/>
        <v/>
      </c>
      <c r="E562" s="189" t="str">
        <f t="shared" ref="E562:F562" si="553">IF(C562="","",IFERROR(C562/C561-1,""))</f>
        <v/>
      </c>
      <c r="F562" s="189" t="str">
        <f t="shared" si="553"/>
        <v/>
      </c>
      <c r="G562" s="189">
        <f t="shared" si="8"/>
        <v>0</v>
      </c>
      <c r="I562" s="185"/>
      <c r="K562" s="171" t="str">
        <f t="shared" si="5"/>
        <v/>
      </c>
      <c r="N562" s="188"/>
      <c r="O562" s="188"/>
      <c r="P562" s="171" t="str">
        <f t="shared" si="6"/>
        <v/>
      </c>
    </row>
    <row r="563">
      <c r="B563" s="185" t="str">
        <f>Calculations!E551</f>
        <v/>
      </c>
      <c r="C563" s="186" t="str">
        <f>Calculations!L551</f>
        <v/>
      </c>
      <c r="D563" s="187" t="str">
        <f t="shared" si="3"/>
        <v/>
      </c>
      <c r="E563" s="189" t="str">
        <f t="shared" ref="E563:F563" si="554">IF(C563="","",IFERROR(C563/C562-1,""))</f>
        <v/>
      </c>
      <c r="F563" s="189" t="str">
        <f t="shared" si="554"/>
        <v/>
      </c>
      <c r="G563" s="189">
        <f t="shared" si="8"/>
        <v>0</v>
      </c>
      <c r="I563" s="185"/>
      <c r="K563" s="171" t="str">
        <f t="shared" si="5"/>
        <v/>
      </c>
      <c r="N563" s="188"/>
      <c r="O563" s="188"/>
      <c r="P563" s="171" t="str">
        <f t="shared" si="6"/>
        <v/>
      </c>
    </row>
    <row r="564">
      <c r="B564" s="185" t="str">
        <f>Calculations!E552</f>
        <v/>
      </c>
      <c r="C564" s="186" t="str">
        <f>Calculations!L552</f>
        <v/>
      </c>
      <c r="D564" s="187" t="str">
        <f t="shared" si="3"/>
        <v/>
      </c>
      <c r="E564" s="189" t="str">
        <f t="shared" ref="E564:F564" si="555">IF(C564="","",IFERROR(C564/C563-1,""))</f>
        <v/>
      </c>
      <c r="F564" s="189" t="str">
        <f t="shared" si="555"/>
        <v/>
      </c>
      <c r="G564" s="189">
        <f t="shared" si="8"/>
        <v>0</v>
      </c>
      <c r="I564" s="185"/>
      <c r="K564" s="171" t="str">
        <f t="shared" si="5"/>
        <v/>
      </c>
      <c r="N564" s="188"/>
      <c r="O564" s="188"/>
      <c r="P564" s="171" t="str">
        <f t="shared" si="6"/>
        <v/>
      </c>
    </row>
    <row r="565">
      <c r="B565" s="185" t="str">
        <f>Calculations!E553</f>
        <v/>
      </c>
      <c r="C565" s="186" t="str">
        <f>Calculations!L553</f>
        <v/>
      </c>
      <c r="D565" s="187" t="str">
        <f t="shared" si="3"/>
        <v/>
      </c>
      <c r="E565" s="189" t="str">
        <f t="shared" ref="E565:F565" si="556">IF(C565="","",IFERROR(C565/C564-1,""))</f>
        <v/>
      </c>
      <c r="F565" s="189" t="str">
        <f t="shared" si="556"/>
        <v/>
      </c>
      <c r="G565" s="189">
        <f t="shared" si="8"/>
        <v>0</v>
      </c>
      <c r="I565" s="185"/>
      <c r="K565" s="171" t="str">
        <f t="shared" si="5"/>
        <v/>
      </c>
      <c r="N565" s="188"/>
      <c r="O565" s="188"/>
      <c r="P565" s="171" t="str">
        <f t="shared" si="6"/>
        <v/>
      </c>
    </row>
    <row r="566">
      <c r="B566" s="185" t="str">
        <f>Calculations!E554</f>
        <v/>
      </c>
      <c r="C566" s="186" t="str">
        <f>Calculations!L554</f>
        <v/>
      </c>
      <c r="D566" s="187" t="str">
        <f t="shared" si="3"/>
        <v/>
      </c>
      <c r="E566" s="189" t="str">
        <f t="shared" ref="E566:F566" si="557">IF(C566="","",IFERROR(C566/C565-1,""))</f>
        <v/>
      </c>
      <c r="F566" s="189" t="str">
        <f t="shared" si="557"/>
        <v/>
      </c>
      <c r="G566" s="189">
        <f t="shared" si="8"/>
        <v>0</v>
      </c>
      <c r="I566" s="185"/>
      <c r="K566" s="171" t="str">
        <f t="shared" si="5"/>
        <v/>
      </c>
      <c r="N566" s="188"/>
      <c r="O566" s="188"/>
      <c r="P566" s="171" t="str">
        <f t="shared" si="6"/>
        <v/>
      </c>
    </row>
    <row r="567">
      <c r="B567" s="185" t="str">
        <f>Calculations!E555</f>
        <v/>
      </c>
      <c r="C567" s="186" t="str">
        <f>Calculations!L555</f>
        <v/>
      </c>
      <c r="D567" s="187" t="str">
        <f t="shared" si="3"/>
        <v/>
      </c>
      <c r="E567" s="189" t="str">
        <f t="shared" ref="E567:F567" si="558">IF(C567="","",IFERROR(C567/C566-1,""))</f>
        <v/>
      </c>
      <c r="F567" s="189" t="str">
        <f t="shared" si="558"/>
        <v/>
      </c>
      <c r="G567" s="189">
        <f t="shared" si="8"/>
        <v>0</v>
      </c>
      <c r="I567" s="185"/>
      <c r="K567" s="171" t="str">
        <f t="shared" si="5"/>
        <v/>
      </c>
      <c r="N567" s="188"/>
      <c r="O567" s="188"/>
      <c r="P567" s="171" t="str">
        <f t="shared" si="6"/>
        <v/>
      </c>
    </row>
    <row r="568">
      <c r="B568" s="185" t="str">
        <f>Calculations!E556</f>
        <v/>
      </c>
      <c r="C568" s="186" t="str">
        <f>Calculations!L556</f>
        <v/>
      </c>
      <c r="D568" s="187" t="str">
        <f t="shared" si="3"/>
        <v/>
      </c>
      <c r="E568" s="189" t="str">
        <f t="shared" ref="E568:F568" si="559">IF(C568="","",IFERROR(C568/C567-1,""))</f>
        <v/>
      </c>
      <c r="F568" s="189" t="str">
        <f t="shared" si="559"/>
        <v/>
      </c>
      <c r="G568" s="189">
        <f t="shared" si="8"/>
        <v>0</v>
      </c>
      <c r="I568" s="185"/>
      <c r="K568" s="171" t="str">
        <f t="shared" si="5"/>
        <v/>
      </c>
      <c r="N568" s="188"/>
      <c r="O568" s="188"/>
      <c r="P568" s="171" t="str">
        <f t="shared" si="6"/>
        <v/>
      </c>
    </row>
    <row r="569">
      <c r="B569" s="185" t="str">
        <f>Calculations!E557</f>
        <v/>
      </c>
      <c r="C569" s="186" t="str">
        <f>Calculations!L557</f>
        <v/>
      </c>
      <c r="D569" s="187" t="str">
        <f t="shared" si="3"/>
        <v/>
      </c>
      <c r="E569" s="189" t="str">
        <f t="shared" ref="E569:F569" si="560">IF(C569="","",IFERROR(C569/C568-1,""))</f>
        <v/>
      </c>
      <c r="F569" s="189" t="str">
        <f t="shared" si="560"/>
        <v/>
      </c>
      <c r="G569" s="189">
        <f t="shared" si="8"/>
        <v>0</v>
      </c>
      <c r="I569" s="185"/>
      <c r="K569" s="171" t="str">
        <f t="shared" si="5"/>
        <v/>
      </c>
      <c r="N569" s="188"/>
      <c r="O569" s="188"/>
      <c r="P569" s="171" t="str">
        <f t="shared" si="6"/>
        <v/>
      </c>
    </row>
    <row r="570">
      <c r="B570" s="185" t="str">
        <f>Calculations!E558</f>
        <v/>
      </c>
      <c r="C570" s="186" t="str">
        <f>Calculations!L558</f>
        <v/>
      </c>
      <c r="D570" s="187" t="str">
        <f t="shared" si="3"/>
        <v/>
      </c>
      <c r="E570" s="189" t="str">
        <f t="shared" ref="E570:F570" si="561">IF(C570="","",IFERROR(C570/C569-1,""))</f>
        <v/>
      </c>
      <c r="F570" s="189" t="str">
        <f t="shared" si="561"/>
        <v/>
      </c>
      <c r="G570" s="189">
        <f t="shared" si="8"/>
        <v>0</v>
      </c>
      <c r="I570" s="185"/>
      <c r="K570" s="171" t="str">
        <f t="shared" si="5"/>
        <v/>
      </c>
      <c r="N570" s="188"/>
      <c r="O570" s="188"/>
      <c r="P570" s="171" t="str">
        <f t="shared" si="6"/>
        <v/>
      </c>
    </row>
    <row r="571">
      <c r="B571" s="185" t="str">
        <f>Calculations!E559</f>
        <v/>
      </c>
      <c r="C571" s="186" t="str">
        <f>Calculations!L559</f>
        <v/>
      </c>
      <c r="D571" s="187" t="str">
        <f t="shared" si="3"/>
        <v/>
      </c>
      <c r="E571" s="189" t="str">
        <f t="shared" ref="E571:F571" si="562">IF(C571="","",IFERROR(C571/C570-1,""))</f>
        <v/>
      </c>
      <c r="F571" s="189" t="str">
        <f t="shared" si="562"/>
        <v/>
      </c>
      <c r="G571" s="189">
        <f t="shared" si="8"/>
        <v>0</v>
      </c>
      <c r="I571" s="185"/>
      <c r="K571" s="171" t="str">
        <f t="shared" si="5"/>
        <v/>
      </c>
      <c r="N571" s="188"/>
      <c r="O571" s="188"/>
      <c r="P571" s="171" t="str">
        <f t="shared" si="6"/>
        <v/>
      </c>
    </row>
    <row r="572">
      <c r="B572" s="185" t="str">
        <f>Calculations!E560</f>
        <v/>
      </c>
      <c r="C572" s="186" t="str">
        <f>Calculations!L560</f>
        <v/>
      </c>
      <c r="D572" s="187" t="str">
        <f t="shared" si="3"/>
        <v/>
      </c>
      <c r="E572" s="189" t="str">
        <f t="shared" ref="E572:F572" si="563">IF(C572="","",IFERROR(C572/C571-1,""))</f>
        <v/>
      </c>
      <c r="F572" s="189" t="str">
        <f t="shared" si="563"/>
        <v/>
      </c>
      <c r="G572" s="189">
        <f t="shared" si="8"/>
        <v>0</v>
      </c>
      <c r="I572" s="185"/>
      <c r="K572" s="171" t="str">
        <f t="shared" si="5"/>
        <v/>
      </c>
      <c r="N572" s="188"/>
      <c r="O572" s="188"/>
      <c r="P572" s="171" t="str">
        <f t="shared" si="6"/>
        <v/>
      </c>
    </row>
    <row r="573">
      <c r="B573" s="185" t="str">
        <f>Calculations!E561</f>
        <v/>
      </c>
      <c r="C573" s="186" t="str">
        <f>Calculations!L561</f>
        <v/>
      </c>
      <c r="D573" s="187" t="str">
        <f t="shared" si="3"/>
        <v/>
      </c>
      <c r="E573" s="189" t="str">
        <f t="shared" ref="E573:F573" si="564">IF(C573="","",IFERROR(C573/C572-1,""))</f>
        <v/>
      </c>
      <c r="F573" s="189" t="str">
        <f t="shared" si="564"/>
        <v/>
      </c>
      <c r="G573" s="189">
        <f t="shared" si="8"/>
        <v>0</v>
      </c>
      <c r="I573" s="185"/>
      <c r="K573" s="171" t="str">
        <f t="shared" si="5"/>
        <v/>
      </c>
      <c r="N573" s="188"/>
      <c r="O573" s="188"/>
      <c r="P573" s="171" t="str">
        <f t="shared" si="6"/>
        <v/>
      </c>
    </row>
    <row r="574">
      <c r="B574" s="185" t="str">
        <f>Calculations!E562</f>
        <v/>
      </c>
      <c r="C574" s="186" t="str">
        <f>Calculations!L562</f>
        <v/>
      </c>
      <c r="D574" s="187" t="str">
        <f t="shared" si="3"/>
        <v/>
      </c>
      <c r="E574" s="189" t="str">
        <f t="shared" ref="E574:F574" si="565">IF(C574="","",IFERROR(C574/C573-1,""))</f>
        <v/>
      </c>
      <c r="F574" s="189" t="str">
        <f t="shared" si="565"/>
        <v/>
      </c>
      <c r="G574" s="189">
        <f t="shared" si="8"/>
        <v>0</v>
      </c>
      <c r="I574" s="185"/>
      <c r="K574" s="171" t="str">
        <f t="shared" si="5"/>
        <v/>
      </c>
      <c r="N574" s="188"/>
      <c r="O574" s="188"/>
      <c r="P574" s="171" t="str">
        <f t="shared" si="6"/>
        <v/>
      </c>
    </row>
    <row r="575">
      <c r="B575" s="185" t="str">
        <f>Calculations!E563</f>
        <v/>
      </c>
      <c r="C575" s="186" t="str">
        <f>Calculations!L563</f>
        <v/>
      </c>
      <c r="D575" s="187" t="str">
        <f t="shared" si="3"/>
        <v/>
      </c>
      <c r="E575" s="189" t="str">
        <f t="shared" ref="E575:F575" si="566">IF(C575="","",IFERROR(C575/C574-1,""))</f>
        <v/>
      </c>
      <c r="F575" s="189" t="str">
        <f t="shared" si="566"/>
        <v/>
      </c>
      <c r="G575" s="189">
        <f t="shared" si="8"/>
        <v>0</v>
      </c>
      <c r="I575" s="185"/>
      <c r="K575" s="171" t="str">
        <f t="shared" si="5"/>
        <v/>
      </c>
      <c r="N575" s="188"/>
      <c r="O575" s="188"/>
      <c r="P575" s="171" t="str">
        <f t="shared" si="6"/>
        <v/>
      </c>
    </row>
    <row r="576">
      <c r="B576" s="185" t="str">
        <f>Calculations!E564</f>
        <v/>
      </c>
      <c r="C576" s="186" t="str">
        <f>Calculations!L564</f>
        <v/>
      </c>
      <c r="D576" s="187" t="str">
        <f t="shared" si="3"/>
        <v/>
      </c>
      <c r="E576" s="189" t="str">
        <f t="shared" ref="E576:F576" si="567">IF(C576="","",IFERROR(C576/C575-1,""))</f>
        <v/>
      </c>
      <c r="F576" s="189" t="str">
        <f t="shared" si="567"/>
        <v/>
      </c>
      <c r="G576" s="189">
        <f t="shared" si="8"/>
        <v>0</v>
      </c>
      <c r="I576" s="185"/>
      <c r="K576" s="171" t="str">
        <f t="shared" si="5"/>
        <v/>
      </c>
      <c r="N576" s="188"/>
      <c r="O576" s="188"/>
      <c r="P576" s="171" t="str">
        <f t="shared" si="6"/>
        <v/>
      </c>
    </row>
    <row r="577">
      <c r="B577" s="185" t="str">
        <f>Calculations!E565</f>
        <v/>
      </c>
      <c r="C577" s="186" t="str">
        <f>Calculations!L565</f>
        <v/>
      </c>
      <c r="D577" s="187" t="str">
        <f t="shared" si="3"/>
        <v/>
      </c>
      <c r="E577" s="189" t="str">
        <f t="shared" ref="E577:F577" si="568">IF(C577="","",IFERROR(C577/C576-1,""))</f>
        <v/>
      </c>
      <c r="F577" s="189" t="str">
        <f t="shared" si="568"/>
        <v/>
      </c>
      <c r="G577" s="189">
        <f t="shared" si="8"/>
        <v>0</v>
      </c>
      <c r="I577" s="185"/>
      <c r="K577" s="171" t="str">
        <f t="shared" si="5"/>
        <v/>
      </c>
      <c r="N577" s="188"/>
      <c r="O577" s="188"/>
      <c r="P577" s="171" t="str">
        <f t="shared" si="6"/>
        <v/>
      </c>
    </row>
    <row r="578">
      <c r="B578" s="185" t="str">
        <f>Calculations!E566</f>
        <v/>
      </c>
      <c r="C578" s="186" t="str">
        <f>Calculations!L566</f>
        <v/>
      </c>
      <c r="D578" s="187" t="str">
        <f t="shared" si="3"/>
        <v/>
      </c>
      <c r="E578" s="189" t="str">
        <f t="shared" ref="E578:F578" si="569">IF(C578="","",IFERROR(C578/C577-1,""))</f>
        <v/>
      </c>
      <c r="F578" s="189" t="str">
        <f t="shared" si="569"/>
        <v/>
      </c>
      <c r="G578" s="189">
        <f t="shared" si="8"/>
        <v>0</v>
      </c>
      <c r="I578" s="185"/>
      <c r="K578" s="171" t="str">
        <f t="shared" si="5"/>
        <v/>
      </c>
      <c r="N578" s="188"/>
      <c r="O578" s="188"/>
      <c r="P578" s="171" t="str">
        <f t="shared" si="6"/>
        <v/>
      </c>
    </row>
    <row r="579">
      <c r="B579" s="185" t="str">
        <f>Calculations!E567</f>
        <v/>
      </c>
      <c r="C579" s="186" t="str">
        <f>Calculations!L567</f>
        <v/>
      </c>
      <c r="D579" s="187" t="str">
        <f t="shared" si="3"/>
        <v/>
      </c>
      <c r="E579" s="189" t="str">
        <f t="shared" ref="E579:F579" si="570">IF(C579="","",IFERROR(C579/C578-1,""))</f>
        <v/>
      </c>
      <c r="F579" s="189" t="str">
        <f t="shared" si="570"/>
        <v/>
      </c>
      <c r="G579" s="189">
        <f t="shared" si="8"/>
        <v>0</v>
      </c>
      <c r="I579" s="185"/>
      <c r="K579" s="171" t="str">
        <f t="shared" si="5"/>
        <v/>
      </c>
      <c r="N579" s="188"/>
      <c r="O579" s="188"/>
      <c r="P579" s="171" t="str">
        <f t="shared" si="6"/>
        <v/>
      </c>
    </row>
    <row r="580">
      <c r="B580" s="185" t="str">
        <f>Calculations!E568</f>
        <v/>
      </c>
      <c r="C580" s="186" t="str">
        <f>Calculations!L568</f>
        <v/>
      </c>
      <c r="D580" s="187" t="str">
        <f t="shared" si="3"/>
        <v/>
      </c>
      <c r="E580" s="189" t="str">
        <f t="shared" ref="E580:F580" si="571">IF(C580="","",IFERROR(C580/C579-1,""))</f>
        <v/>
      </c>
      <c r="F580" s="189" t="str">
        <f t="shared" si="571"/>
        <v/>
      </c>
      <c r="G580" s="189">
        <f t="shared" si="8"/>
        <v>0</v>
      </c>
      <c r="I580" s="185"/>
      <c r="K580" s="171" t="str">
        <f t="shared" si="5"/>
        <v/>
      </c>
      <c r="N580" s="188"/>
      <c r="O580" s="188"/>
      <c r="P580" s="171" t="str">
        <f t="shared" si="6"/>
        <v/>
      </c>
    </row>
    <row r="581">
      <c r="B581" s="185" t="str">
        <f>Calculations!E569</f>
        <v/>
      </c>
      <c r="C581" s="186" t="str">
        <f>Calculations!L569</f>
        <v/>
      </c>
      <c r="D581" s="187" t="str">
        <f t="shared" si="3"/>
        <v/>
      </c>
      <c r="E581" s="189" t="str">
        <f t="shared" ref="E581:F581" si="572">IF(C581="","",IFERROR(C581/C580-1,""))</f>
        <v/>
      </c>
      <c r="F581" s="189" t="str">
        <f t="shared" si="572"/>
        <v/>
      </c>
      <c r="G581" s="189">
        <f t="shared" si="8"/>
        <v>0</v>
      </c>
      <c r="I581" s="185"/>
      <c r="K581" s="171" t="str">
        <f t="shared" si="5"/>
        <v/>
      </c>
      <c r="N581" s="188"/>
      <c r="O581" s="188"/>
      <c r="P581" s="171" t="str">
        <f t="shared" si="6"/>
        <v/>
      </c>
    </row>
    <row r="582">
      <c r="B582" s="185" t="str">
        <f>Calculations!E570</f>
        <v/>
      </c>
      <c r="C582" s="186" t="str">
        <f>Calculations!L570</f>
        <v/>
      </c>
      <c r="D582" s="187" t="str">
        <f t="shared" si="3"/>
        <v/>
      </c>
      <c r="E582" s="189" t="str">
        <f t="shared" ref="E582:F582" si="573">IF(C582="","",IFERROR(C582/C581-1,""))</f>
        <v/>
      </c>
      <c r="F582" s="189" t="str">
        <f t="shared" si="573"/>
        <v/>
      </c>
      <c r="G582" s="189">
        <f t="shared" si="8"/>
        <v>0</v>
      </c>
      <c r="I582" s="185"/>
      <c r="K582" s="171" t="str">
        <f t="shared" si="5"/>
        <v/>
      </c>
      <c r="N582" s="188"/>
      <c r="O582" s="188"/>
      <c r="P582" s="171" t="str">
        <f t="shared" si="6"/>
        <v/>
      </c>
    </row>
    <row r="583">
      <c r="B583" s="185" t="str">
        <f>Calculations!E571</f>
        <v/>
      </c>
      <c r="C583" s="186" t="str">
        <f>Calculations!L571</f>
        <v/>
      </c>
      <c r="D583" s="187" t="str">
        <f t="shared" si="3"/>
        <v/>
      </c>
      <c r="E583" s="189" t="str">
        <f t="shared" ref="E583:F583" si="574">IF(C583="","",IFERROR(C583/C582-1,""))</f>
        <v/>
      </c>
      <c r="F583" s="189" t="str">
        <f t="shared" si="574"/>
        <v/>
      </c>
      <c r="G583" s="189">
        <f t="shared" si="8"/>
        <v>0</v>
      </c>
      <c r="I583" s="185"/>
      <c r="K583" s="171" t="str">
        <f t="shared" si="5"/>
        <v/>
      </c>
      <c r="N583" s="188"/>
      <c r="O583" s="188"/>
      <c r="P583" s="171" t="str">
        <f t="shared" si="6"/>
        <v/>
      </c>
    </row>
    <row r="584">
      <c r="B584" s="185" t="str">
        <f>Calculations!E572</f>
        <v/>
      </c>
      <c r="C584" s="186" t="str">
        <f>Calculations!L572</f>
        <v/>
      </c>
      <c r="D584" s="187" t="str">
        <f t="shared" si="3"/>
        <v/>
      </c>
      <c r="E584" s="189" t="str">
        <f t="shared" ref="E584:F584" si="575">IF(C584="","",IFERROR(C584/C583-1,""))</f>
        <v/>
      </c>
      <c r="F584" s="189" t="str">
        <f t="shared" si="575"/>
        <v/>
      </c>
      <c r="G584" s="189">
        <f t="shared" si="8"/>
        <v>0</v>
      </c>
      <c r="I584" s="185"/>
      <c r="K584" s="171" t="str">
        <f t="shared" si="5"/>
        <v/>
      </c>
      <c r="N584" s="188"/>
      <c r="O584" s="188"/>
      <c r="P584" s="171" t="str">
        <f t="shared" si="6"/>
        <v/>
      </c>
    </row>
    <row r="585">
      <c r="B585" s="185" t="str">
        <f>Calculations!E573</f>
        <v/>
      </c>
      <c r="C585" s="186" t="str">
        <f>Calculations!L573</f>
        <v/>
      </c>
      <c r="D585" s="187" t="str">
        <f t="shared" si="3"/>
        <v/>
      </c>
      <c r="E585" s="189" t="str">
        <f t="shared" ref="E585:F585" si="576">IF(C585="","",IFERROR(C585/C584-1,""))</f>
        <v/>
      </c>
      <c r="F585" s="189" t="str">
        <f t="shared" si="576"/>
        <v/>
      </c>
      <c r="G585" s="189">
        <f t="shared" si="8"/>
        <v>0</v>
      </c>
      <c r="I585" s="185"/>
      <c r="K585" s="171" t="str">
        <f t="shared" si="5"/>
        <v/>
      </c>
      <c r="N585" s="188"/>
      <c r="O585" s="188"/>
      <c r="P585" s="171" t="str">
        <f t="shared" si="6"/>
        <v/>
      </c>
    </row>
    <row r="586">
      <c r="B586" s="185" t="str">
        <f>Calculations!E574</f>
        <v/>
      </c>
      <c r="C586" s="186" t="str">
        <f>Calculations!L574</f>
        <v/>
      </c>
      <c r="D586" s="187" t="str">
        <f t="shared" si="3"/>
        <v/>
      </c>
      <c r="E586" s="189" t="str">
        <f t="shared" ref="E586:F586" si="577">IF(C586="","",IFERROR(C586/C585-1,""))</f>
        <v/>
      </c>
      <c r="F586" s="189" t="str">
        <f t="shared" si="577"/>
        <v/>
      </c>
      <c r="G586" s="189">
        <f t="shared" si="8"/>
        <v>0</v>
      </c>
      <c r="I586" s="185"/>
      <c r="K586" s="171" t="str">
        <f t="shared" si="5"/>
        <v/>
      </c>
      <c r="N586" s="188"/>
      <c r="O586" s="188"/>
      <c r="P586" s="171" t="str">
        <f t="shared" si="6"/>
        <v/>
      </c>
    </row>
    <row r="587">
      <c r="B587" s="185" t="str">
        <f>Calculations!E575</f>
        <v/>
      </c>
      <c r="C587" s="186" t="str">
        <f>Calculations!L575</f>
        <v/>
      </c>
      <c r="D587" s="187" t="str">
        <f t="shared" si="3"/>
        <v/>
      </c>
      <c r="E587" s="189" t="str">
        <f t="shared" ref="E587:F587" si="578">IF(C587="","",IFERROR(C587/C586-1,""))</f>
        <v/>
      </c>
      <c r="F587" s="189" t="str">
        <f t="shared" si="578"/>
        <v/>
      </c>
      <c r="G587" s="189">
        <f t="shared" si="8"/>
        <v>0</v>
      </c>
      <c r="I587" s="185"/>
      <c r="K587" s="171" t="str">
        <f t="shared" si="5"/>
        <v/>
      </c>
      <c r="N587" s="188"/>
      <c r="O587" s="188"/>
      <c r="P587" s="171" t="str">
        <f t="shared" si="6"/>
        <v/>
      </c>
    </row>
    <row r="588">
      <c r="B588" s="185" t="str">
        <f>Calculations!E576</f>
        <v/>
      </c>
      <c r="C588" s="186" t="str">
        <f>Calculations!L576</f>
        <v/>
      </c>
      <c r="D588" s="187" t="str">
        <f t="shared" si="3"/>
        <v/>
      </c>
      <c r="E588" s="189" t="str">
        <f t="shared" ref="E588:F588" si="579">IF(C588="","",IFERROR(C588/C587-1,""))</f>
        <v/>
      </c>
      <c r="F588" s="189" t="str">
        <f t="shared" si="579"/>
        <v/>
      </c>
      <c r="G588" s="189">
        <f t="shared" si="8"/>
        <v>0</v>
      </c>
      <c r="I588" s="185"/>
      <c r="K588" s="171" t="str">
        <f t="shared" si="5"/>
        <v/>
      </c>
      <c r="N588" s="188"/>
      <c r="O588" s="188"/>
      <c r="P588" s="171" t="str">
        <f t="shared" si="6"/>
        <v/>
      </c>
    </row>
    <row r="589">
      <c r="B589" s="185" t="str">
        <f>Calculations!E577</f>
        <v/>
      </c>
      <c r="C589" s="186" t="str">
        <f>Calculations!L577</f>
        <v/>
      </c>
      <c r="D589" s="187" t="str">
        <f t="shared" si="3"/>
        <v/>
      </c>
      <c r="E589" s="189" t="str">
        <f t="shared" ref="E589:F589" si="580">IF(C589="","",IFERROR(C589/C588-1,""))</f>
        <v/>
      </c>
      <c r="F589" s="189" t="str">
        <f t="shared" si="580"/>
        <v/>
      </c>
      <c r="G589" s="189">
        <f t="shared" si="8"/>
        <v>0</v>
      </c>
      <c r="I589" s="185"/>
      <c r="K589" s="171" t="str">
        <f t="shared" si="5"/>
        <v/>
      </c>
      <c r="N589" s="188"/>
      <c r="O589" s="188"/>
      <c r="P589" s="171" t="str">
        <f t="shared" si="6"/>
        <v/>
      </c>
    </row>
    <row r="590">
      <c r="B590" s="185" t="str">
        <f>Calculations!E578</f>
        <v/>
      </c>
      <c r="C590" s="186" t="str">
        <f>Calculations!L578</f>
        <v/>
      </c>
      <c r="D590" s="187" t="str">
        <f t="shared" si="3"/>
        <v/>
      </c>
      <c r="E590" s="189" t="str">
        <f t="shared" ref="E590:F590" si="581">IF(C590="","",IFERROR(C590/C589-1,""))</f>
        <v/>
      </c>
      <c r="F590" s="189" t="str">
        <f t="shared" si="581"/>
        <v/>
      </c>
      <c r="G590" s="189">
        <f t="shared" si="8"/>
        <v>0</v>
      </c>
      <c r="I590" s="185"/>
      <c r="K590" s="171" t="str">
        <f t="shared" si="5"/>
        <v/>
      </c>
      <c r="N590" s="188"/>
      <c r="O590" s="188"/>
      <c r="P590" s="171" t="str">
        <f t="shared" si="6"/>
        <v/>
      </c>
    </row>
    <row r="591">
      <c r="B591" s="185" t="str">
        <f>Calculations!E579</f>
        <v/>
      </c>
      <c r="C591" s="186" t="str">
        <f>Calculations!L579</f>
        <v/>
      </c>
      <c r="D591" s="187" t="str">
        <f t="shared" si="3"/>
        <v/>
      </c>
      <c r="E591" s="189" t="str">
        <f t="shared" ref="E591:F591" si="582">IF(C591="","",IFERROR(C591/C590-1,""))</f>
        <v/>
      </c>
      <c r="F591" s="189" t="str">
        <f t="shared" si="582"/>
        <v/>
      </c>
      <c r="G591" s="189">
        <f t="shared" si="8"/>
        <v>0</v>
      </c>
      <c r="I591" s="185"/>
      <c r="K591" s="171" t="str">
        <f t="shared" si="5"/>
        <v/>
      </c>
      <c r="N591" s="188"/>
      <c r="O591" s="188"/>
      <c r="P591" s="171" t="str">
        <f t="shared" si="6"/>
        <v/>
      </c>
    </row>
    <row r="592">
      <c r="B592" s="185" t="str">
        <f>Calculations!E580</f>
        <v/>
      </c>
      <c r="C592" s="186" t="str">
        <f>Calculations!L580</f>
        <v/>
      </c>
      <c r="D592" s="187" t="str">
        <f t="shared" si="3"/>
        <v/>
      </c>
      <c r="E592" s="189" t="str">
        <f t="shared" ref="E592:F592" si="583">IF(C592="","",IFERROR(C592/C591-1,""))</f>
        <v/>
      </c>
      <c r="F592" s="189" t="str">
        <f t="shared" si="583"/>
        <v/>
      </c>
      <c r="G592" s="189">
        <f t="shared" si="8"/>
        <v>0</v>
      </c>
      <c r="I592" s="185"/>
      <c r="K592" s="171" t="str">
        <f t="shared" si="5"/>
        <v/>
      </c>
      <c r="N592" s="188"/>
      <c r="O592" s="188"/>
      <c r="P592" s="171" t="str">
        <f t="shared" si="6"/>
        <v/>
      </c>
    </row>
    <row r="593">
      <c r="B593" s="185" t="str">
        <f>Calculations!E581</f>
        <v/>
      </c>
      <c r="C593" s="186" t="str">
        <f>Calculations!L581</f>
        <v/>
      </c>
      <c r="D593" s="187" t="str">
        <f t="shared" si="3"/>
        <v/>
      </c>
      <c r="E593" s="189" t="str">
        <f t="shared" ref="E593:F593" si="584">IF(C593="","",IFERROR(C593/C592-1,""))</f>
        <v/>
      </c>
      <c r="F593" s="189" t="str">
        <f t="shared" si="584"/>
        <v/>
      </c>
      <c r="G593" s="189">
        <f t="shared" si="8"/>
        <v>0</v>
      </c>
      <c r="I593" s="185"/>
      <c r="K593" s="171" t="str">
        <f t="shared" si="5"/>
        <v/>
      </c>
      <c r="N593" s="188"/>
      <c r="O593" s="188"/>
      <c r="P593" s="171" t="str">
        <f t="shared" si="6"/>
        <v/>
      </c>
    </row>
    <row r="594">
      <c r="B594" s="185" t="str">
        <f>Calculations!E582</f>
        <v/>
      </c>
      <c r="C594" s="186" t="str">
        <f>Calculations!L582</f>
        <v/>
      </c>
      <c r="D594" s="187" t="str">
        <f t="shared" si="3"/>
        <v/>
      </c>
      <c r="E594" s="189" t="str">
        <f t="shared" ref="E594:F594" si="585">IF(C594="","",IFERROR(C594/C593-1,""))</f>
        <v/>
      </c>
      <c r="F594" s="189" t="str">
        <f t="shared" si="585"/>
        <v/>
      </c>
      <c r="G594" s="189">
        <f t="shared" si="8"/>
        <v>0</v>
      </c>
      <c r="I594" s="185"/>
      <c r="K594" s="171" t="str">
        <f t="shared" si="5"/>
        <v/>
      </c>
      <c r="N594" s="188"/>
      <c r="O594" s="188"/>
      <c r="P594" s="171" t="str">
        <f t="shared" si="6"/>
        <v/>
      </c>
    </row>
    <row r="595">
      <c r="B595" s="185" t="str">
        <f>Calculations!E583</f>
        <v/>
      </c>
      <c r="C595" s="186" t="str">
        <f>Calculations!L583</f>
        <v/>
      </c>
      <c r="D595" s="187" t="str">
        <f t="shared" si="3"/>
        <v/>
      </c>
      <c r="E595" s="189" t="str">
        <f t="shared" ref="E595:F595" si="586">IF(C595="","",IFERROR(C595/C594-1,""))</f>
        <v/>
      </c>
      <c r="F595" s="189" t="str">
        <f t="shared" si="586"/>
        <v/>
      </c>
      <c r="G595" s="189">
        <f t="shared" si="8"/>
        <v>0</v>
      </c>
      <c r="I595" s="185"/>
      <c r="K595" s="171" t="str">
        <f t="shared" si="5"/>
        <v/>
      </c>
      <c r="N595" s="188"/>
      <c r="O595" s="188"/>
      <c r="P595" s="171" t="str">
        <f t="shared" si="6"/>
        <v/>
      </c>
    </row>
    <row r="596">
      <c r="B596" s="185" t="str">
        <f>Calculations!E584</f>
        <v/>
      </c>
      <c r="C596" s="186" t="str">
        <f>Calculations!L584</f>
        <v/>
      </c>
      <c r="D596" s="187" t="str">
        <f t="shared" si="3"/>
        <v/>
      </c>
      <c r="E596" s="189" t="str">
        <f t="shared" ref="E596:F596" si="587">IF(C596="","",IFERROR(C596/C595-1,""))</f>
        <v/>
      </c>
      <c r="F596" s="189" t="str">
        <f t="shared" si="587"/>
        <v/>
      </c>
      <c r="G596" s="189">
        <f t="shared" si="8"/>
        <v>0</v>
      </c>
      <c r="I596" s="185"/>
      <c r="K596" s="171" t="str">
        <f t="shared" si="5"/>
        <v/>
      </c>
      <c r="N596" s="188"/>
      <c r="O596" s="188"/>
      <c r="P596" s="171" t="str">
        <f t="shared" si="6"/>
        <v/>
      </c>
    </row>
    <row r="597">
      <c r="B597" s="185" t="str">
        <f>Calculations!E585</f>
        <v/>
      </c>
      <c r="C597" s="186" t="str">
        <f>Calculations!L585</f>
        <v/>
      </c>
      <c r="D597" s="187" t="str">
        <f t="shared" si="3"/>
        <v/>
      </c>
      <c r="E597" s="189" t="str">
        <f t="shared" ref="E597:F597" si="588">IF(C597="","",IFERROR(C597/C596-1,""))</f>
        <v/>
      </c>
      <c r="F597" s="189" t="str">
        <f t="shared" si="588"/>
        <v/>
      </c>
      <c r="G597" s="189">
        <f t="shared" si="8"/>
        <v>0</v>
      </c>
      <c r="I597" s="185"/>
      <c r="K597" s="171" t="str">
        <f t="shared" si="5"/>
        <v/>
      </c>
      <c r="N597" s="188"/>
      <c r="O597" s="188"/>
      <c r="P597" s="171" t="str">
        <f t="shared" si="6"/>
        <v/>
      </c>
    </row>
    <row r="598">
      <c r="B598" s="185" t="str">
        <f>Calculations!E586</f>
        <v/>
      </c>
      <c r="C598" s="186" t="str">
        <f>Calculations!L586</f>
        <v/>
      </c>
      <c r="D598" s="187" t="str">
        <f t="shared" si="3"/>
        <v/>
      </c>
      <c r="E598" s="189" t="str">
        <f t="shared" ref="E598:F598" si="589">IF(C598="","",IFERROR(C598/C597-1,""))</f>
        <v/>
      </c>
      <c r="F598" s="189" t="str">
        <f t="shared" si="589"/>
        <v/>
      </c>
      <c r="G598" s="189">
        <f t="shared" si="8"/>
        <v>0</v>
      </c>
      <c r="I598" s="185"/>
      <c r="K598" s="171" t="str">
        <f t="shared" si="5"/>
        <v/>
      </c>
      <c r="N598" s="188"/>
      <c r="O598" s="188"/>
      <c r="P598" s="171" t="str">
        <f t="shared" si="6"/>
        <v/>
      </c>
    </row>
    <row r="599">
      <c r="B599" s="185" t="str">
        <f>Calculations!E587</f>
        <v/>
      </c>
      <c r="C599" s="186" t="str">
        <f>Calculations!L587</f>
        <v/>
      </c>
      <c r="D599" s="187" t="str">
        <f t="shared" si="3"/>
        <v/>
      </c>
      <c r="E599" s="189" t="str">
        <f t="shared" ref="E599:F599" si="590">IF(C599="","",IFERROR(C599/C598-1,""))</f>
        <v/>
      </c>
      <c r="F599" s="189" t="str">
        <f t="shared" si="590"/>
        <v/>
      </c>
      <c r="G599" s="189">
        <f t="shared" si="8"/>
        <v>0</v>
      </c>
      <c r="I599" s="185"/>
      <c r="K599" s="171" t="str">
        <f t="shared" si="5"/>
        <v/>
      </c>
      <c r="N599" s="188"/>
      <c r="O599" s="188"/>
      <c r="P599" s="171" t="str">
        <f t="shared" si="6"/>
        <v/>
      </c>
    </row>
    <row r="600">
      <c r="B600" s="185" t="str">
        <f>Calculations!E588</f>
        <v/>
      </c>
      <c r="C600" s="186" t="str">
        <f>Calculations!L588</f>
        <v/>
      </c>
      <c r="D600" s="187" t="str">
        <f t="shared" si="3"/>
        <v/>
      </c>
      <c r="E600" s="189" t="str">
        <f t="shared" ref="E600:F600" si="591">IF(C600="","",IFERROR(C600/C599-1,""))</f>
        <v/>
      </c>
      <c r="F600" s="189" t="str">
        <f t="shared" si="591"/>
        <v/>
      </c>
      <c r="G600" s="189">
        <f t="shared" si="8"/>
        <v>0</v>
      </c>
      <c r="I600" s="185"/>
      <c r="K600" s="171" t="str">
        <f t="shared" si="5"/>
        <v/>
      </c>
      <c r="N600" s="188"/>
      <c r="O600" s="188"/>
      <c r="P600" s="171" t="str">
        <f t="shared" si="6"/>
        <v/>
      </c>
    </row>
    <row r="601">
      <c r="B601" s="185" t="str">
        <f>Calculations!E589</f>
        <v/>
      </c>
      <c r="C601" s="186" t="str">
        <f>Calculations!L589</f>
        <v/>
      </c>
      <c r="D601" s="187" t="str">
        <f t="shared" si="3"/>
        <v/>
      </c>
      <c r="E601" s="189" t="str">
        <f t="shared" ref="E601:F601" si="592">IF(C601="","",IFERROR(C601/C600-1,""))</f>
        <v/>
      </c>
      <c r="F601" s="189" t="str">
        <f t="shared" si="592"/>
        <v/>
      </c>
      <c r="G601" s="189">
        <f t="shared" si="8"/>
        <v>0</v>
      </c>
      <c r="I601" s="185"/>
      <c r="K601" s="171" t="str">
        <f t="shared" si="5"/>
        <v/>
      </c>
      <c r="N601" s="188"/>
      <c r="O601" s="188"/>
      <c r="P601" s="171" t="str">
        <f t="shared" si="6"/>
        <v/>
      </c>
    </row>
    <row r="602">
      <c r="B602" s="185" t="str">
        <f>Calculations!E590</f>
        <v/>
      </c>
      <c r="C602" s="186" t="str">
        <f>Calculations!L590</f>
        <v/>
      </c>
      <c r="D602" s="187" t="str">
        <f t="shared" si="3"/>
        <v/>
      </c>
      <c r="E602" s="189" t="str">
        <f t="shared" ref="E602:F602" si="593">IF(C602="","",IFERROR(C602/C601-1,""))</f>
        <v/>
      </c>
      <c r="F602" s="189" t="str">
        <f t="shared" si="593"/>
        <v/>
      </c>
      <c r="G602" s="189">
        <f t="shared" si="8"/>
        <v>0</v>
      </c>
      <c r="I602" s="185"/>
      <c r="K602" s="171" t="str">
        <f t="shared" si="5"/>
        <v/>
      </c>
      <c r="N602" s="188"/>
      <c r="O602" s="188"/>
      <c r="P602" s="171" t="str">
        <f t="shared" si="6"/>
        <v/>
      </c>
    </row>
    <row r="603">
      <c r="B603" s="185" t="str">
        <f>Calculations!E591</f>
        <v/>
      </c>
      <c r="C603" s="186" t="str">
        <f>Calculations!L591</f>
        <v/>
      </c>
      <c r="D603" s="187" t="str">
        <f t="shared" si="3"/>
        <v/>
      </c>
      <c r="E603" s="189" t="str">
        <f t="shared" ref="E603:F603" si="594">IF(C603="","",IFERROR(C603/C602-1,""))</f>
        <v/>
      </c>
      <c r="F603" s="189" t="str">
        <f t="shared" si="594"/>
        <v/>
      </c>
      <c r="G603" s="189">
        <f t="shared" si="8"/>
        <v>0</v>
      </c>
      <c r="I603" s="185"/>
      <c r="K603" s="171" t="str">
        <f t="shared" si="5"/>
        <v/>
      </c>
      <c r="N603" s="188"/>
      <c r="O603" s="188"/>
      <c r="P603" s="171" t="str">
        <f t="shared" si="6"/>
        <v/>
      </c>
    </row>
    <row r="604">
      <c r="B604" s="185" t="str">
        <f>Calculations!E592</f>
        <v/>
      </c>
      <c r="C604" s="186" t="str">
        <f>Calculations!L592</f>
        <v/>
      </c>
      <c r="D604" s="187" t="str">
        <f t="shared" si="3"/>
        <v/>
      </c>
      <c r="E604" s="189" t="str">
        <f t="shared" ref="E604:F604" si="595">IF(C604="","",IFERROR(C604/C603-1,""))</f>
        <v/>
      </c>
      <c r="F604" s="189" t="str">
        <f t="shared" si="595"/>
        <v/>
      </c>
      <c r="G604" s="189">
        <f t="shared" si="8"/>
        <v>0</v>
      </c>
      <c r="I604" s="185"/>
      <c r="K604" s="171" t="str">
        <f t="shared" si="5"/>
        <v/>
      </c>
      <c r="N604" s="188"/>
      <c r="O604" s="188"/>
      <c r="P604" s="171" t="str">
        <f t="shared" si="6"/>
        <v/>
      </c>
    </row>
    <row r="605">
      <c r="B605" s="185" t="str">
        <f>Calculations!E593</f>
        <v/>
      </c>
      <c r="C605" s="186" t="str">
        <f>Calculations!L593</f>
        <v/>
      </c>
      <c r="D605" s="187" t="str">
        <f t="shared" si="3"/>
        <v/>
      </c>
      <c r="E605" s="189" t="str">
        <f t="shared" ref="E605:F605" si="596">IF(C605="","",IFERROR(C605/C604-1,""))</f>
        <v/>
      </c>
      <c r="F605" s="189" t="str">
        <f t="shared" si="596"/>
        <v/>
      </c>
      <c r="G605" s="189">
        <f t="shared" si="8"/>
        <v>0</v>
      </c>
      <c r="I605" s="185"/>
      <c r="K605" s="171" t="str">
        <f t="shared" si="5"/>
        <v/>
      </c>
      <c r="N605" s="188"/>
      <c r="O605" s="188"/>
      <c r="P605" s="171" t="str">
        <f t="shared" si="6"/>
        <v/>
      </c>
    </row>
    <row r="606">
      <c r="B606" s="185" t="str">
        <f>Calculations!E594</f>
        <v/>
      </c>
      <c r="C606" s="186" t="str">
        <f>Calculations!L594</f>
        <v/>
      </c>
      <c r="D606" s="187" t="str">
        <f t="shared" si="3"/>
        <v/>
      </c>
      <c r="E606" s="189" t="str">
        <f t="shared" ref="E606:F606" si="597">IF(C606="","",IFERROR(C606/C605-1,""))</f>
        <v/>
      </c>
      <c r="F606" s="189" t="str">
        <f t="shared" si="597"/>
        <v/>
      </c>
      <c r="G606" s="189">
        <f t="shared" si="8"/>
        <v>0</v>
      </c>
      <c r="I606" s="185"/>
      <c r="K606" s="171" t="str">
        <f t="shared" si="5"/>
        <v/>
      </c>
      <c r="N606" s="188"/>
      <c r="O606" s="188"/>
      <c r="P606" s="171" t="str">
        <f t="shared" si="6"/>
        <v/>
      </c>
    </row>
    <row r="607">
      <c r="B607" s="185" t="str">
        <f>Calculations!E595</f>
        <v/>
      </c>
      <c r="C607" s="186" t="str">
        <f>Calculations!L595</f>
        <v/>
      </c>
      <c r="D607" s="187" t="str">
        <f t="shared" si="3"/>
        <v/>
      </c>
      <c r="E607" s="189" t="str">
        <f t="shared" ref="E607:F607" si="598">IF(C607="","",IFERROR(C607/C606-1,""))</f>
        <v/>
      </c>
      <c r="F607" s="189" t="str">
        <f t="shared" si="598"/>
        <v/>
      </c>
      <c r="G607" s="189">
        <f t="shared" si="8"/>
        <v>0</v>
      </c>
      <c r="I607" s="185"/>
      <c r="K607" s="171" t="str">
        <f t="shared" si="5"/>
        <v/>
      </c>
      <c r="N607" s="188"/>
      <c r="O607" s="188"/>
      <c r="P607" s="171" t="str">
        <f t="shared" si="6"/>
        <v/>
      </c>
    </row>
    <row r="608">
      <c r="B608" s="185" t="str">
        <f>Calculations!E596</f>
        <v/>
      </c>
      <c r="C608" s="186" t="str">
        <f>Calculations!L596</f>
        <v/>
      </c>
      <c r="D608" s="187" t="str">
        <f t="shared" si="3"/>
        <v/>
      </c>
      <c r="E608" s="189" t="str">
        <f t="shared" ref="E608:F608" si="599">IF(C608="","",IFERROR(C608/C607-1,""))</f>
        <v/>
      </c>
      <c r="F608" s="189" t="str">
        <f t="shared" si="599"/>
        <v/>
      </c>
      <c r="G608" s="189">
        <f t="shared" si="8"/>
        <v>0</v>
      </c>
      <c r="I608" s="185"/>
      <c r="K608" s="171" t="str">
        <f t="shared" si="5"/>
        <v/>
      </c>
      <c r="N608" s="188"/>
      <c r="O608" s="188"/>
      <c r="P608" s="171" t="str">
        <f t="shared" si="6"/>
        <v/>
      </c>
    </row>
    <row r="609">
      <c r="B609" s="185" t="str">
        <f>Calculations!E597</f>
        <v/>
      </c>
      <c r="C609" s="186" t="str">
        <f>Calculations!L597</f>
        <v/>
      </c>
      <c r="D609" s="187" t="str">
        <f t="shared" si="3"/>
        <v/>
      </c>
      <c r="E609" s="189" t="str">
        <f t="shared" ref="E609:F609" si="600">IF(C609="","",IFERROR(C609/C608-1,""))</f>
        <v/>
      </c>
      <c r="F609" s="189" t="str">
        <f t="shared" si="600"/>
        <v/>
      </c>
      <c r="G609" s="189">
        <f t="shared" si="8"/>
        <v>0</v>
      </c>
      <c r="I609" s="185"/>
      <c r="K609" s="171" t="str">
        <f t="shared" si="5"/>
        <v/>
      </c>
      <c r="N609" s="188"/>
      <c r="O609" s="188"/>
      <c r="P609" s="171" t="str">
        <f t="shared" si="6"/>
        <v/>
      </c>
    </row>
    <row r="610">
      <c r="B610" s="185" t="str">
        <f>Calculations!E598</f>
        <v/>
      </c>
      <c r="C610" s="186" t="str">
        <f>Calculations!L598</f>
        <v/>
      </c>
      <c r="D610" s="187" t="str">
        <f t="shared" si="3"/>
        <v/>
      </c>
      <c r="E610" s="189" t="str">
        <f t="shared" ref="E610:F610" si="601">IF(C610="","",IFERROR(C610/C609-1,""))</f>
        <v/>
      </c>
      <c r="F610" s="189" t="str">
        <f t="shared" si="601"/>
        <v/>
      </c>
      <c r="G610" s="189">
        <f t="shared" si="8"/>
        <v>0</v>
      </c>
      <c r="I610" s="185"/>
      <c r="K610" s="171" t="str">
        <f t="shared" si="5"/>
        <v/>
      </c>
      <c r="N610" s="188"/>
      <c r="O610" s="188"/>
      <c r="P610" s="171" t="str">
        <f t="shared" si="6"/>
        <v/>
      </c>
    </row>
    <row r="611">
      <c r="B611" s="185" t="str">
        <f>Calculations!E599</f>
        <v/>
      </c>
      <c r="C611" s="186" t="str">
        <f>Calculations!L599</f>
        <v/>
      </c>
      <c r="D611" s="187" t="str">
        <f t="shared" si="3"/>
        <v/>
      </c>
      <c r="E611" s="189" t="str">
        <f t="shared" ref="E611:F611" si="602">IF(C611="","",IFERROR(C611/C610-1,""))</f>
        <v/>
      </c>
      <c r="F611" s="189" t="str">
        <f t="shared" si="602"/>
        <v/>
      </c>
      <c r="G611" s="189">
        <f t="shared" si="8"/>
        <v>0</v>
      </c>
      <c r="I611" s="185"/>
      <c r="K611" s="171" t="str">
        <f t="shared" si="5"/>
        <v/>
      </c>
      <c r="N611" s="188"/>
      <c r="O611" s="188"/>
      <c r="P611" s="171" t="str">
        <f t="shared" si="6"/>
        <v/>
      </c>
    </row>
    <row r="612">
      <c r="B612" s="185" t="str">
        <f>Calculations!E600</f>
        <v/>
      </c>
      <c r="C612" s="186" t="str">
        <f>Calculations!L600</f>
        <v/>
      </c>
      <c r="D612" s="187" t="str">
        <f t="shared" si="3"/>
        <v/>
      </c>
      <c r="E612" s="189" t="str">
        <f t="shared" ref="E612:F612" si="603">IF(C612="","",IFERROR(C612/C611-1,""))</f>
        <v/>
      </c>
      <c r="F612" s="189" t="str">
        <f t="shared" si="603"/>
        <v/>
      </c>
      <c r="G612" s="189">
        <f t="shared" si="8"/>
        <v>0</v>
      </c>
      <c r="I612" s="185"/>
      <c r="K612" s="171" t="str">
        <f t="shared" si="5"/>
        <v/>
      </c>
      <c r="N612" s="188"/>
      <c r="O612" s="188"/>
      <c r="P612" s="171" t="str">
        <f t="shared" si="6"/>
        <v/>
      </c>
    </row>
    <row r="613">
      <c r="B613" s="185" t="str">
        <f>Calculations!E601</f>
        <v/>
      </c>
      <c r="C613" s="186" t="str">
        <f>Calculations!L601</f>
        <v/>
      </c>
      <c r="D613" s="187" t="str">
        <f t="shared" si="3"/>
        <v/>
      </c>
      <c r="E613" s="189" t="str">
        <f t="shared" ref="E613:F613" si="604">IF(C613="","",IFERROR(C613/C612-1,""))</f>
        <v/>
      </c>
      <c r="F613" s="189" t="str">
        <f t="shared" si="604"/>
        <v/>
      </c>
      <c r="G613" s="189">
        <f t="shared" si="8"/>
        <v>0</v>
      </c>
      <c r="I613" s="185"/>
      <c r="K613" s="171" t="str">
        <f t="shared" si="5"/>
        <v/>
      </c>
      <c r="N613" s="188"/>
      <c r="O613" s="188"/>
      <c r="P613" s="171" t="str">
        <f t="shared" si="6"/>
        <v/>
      </c>
    </row>
    <row r="614">
      <c r="B614" s="185" t="str">
        <f>Calculations!E602</f>
        <v/>
      </c>
      <c r="C614" s="186" t="str">
        <f>Calculations!L602</f>
        <v/>
      </c>
      <c r="D614" s="187" t="str">
        <f t="shared" si="3"/>
        <v/>
      </c>
      <c r="E614" s="189" t="str">
        <f t="shared" ref="E614:F614" si="605">IF(C614="","",IFERROR(C614/C613-1,""))</f>
        <v/>
      </c>
      <c r="F614" s="189" t="str">
        <f t="shared" si="605"/>
        <v/>
      </c>
      <c r="G614" s="189">
        <f t="shared" si="8"/>
        <v>0</v>
      </c>
      <c r="I614" s="185"/>
      <c r="K614" s="171" t="str">
        <f t="shared" si="5"/>
        <v/>
      </c>
      <c r="N614" s="188"/>
      <c r="O614" s="188"/>
      <c r="P614" s="171" t="str">
        <f t="shared" si="6"/>
        <v/>
      </c>
    </row>
    <row r="615">
      <c r="B615" s="185" t="str">
        <f>Calculations!E603</f>
        <v/>
      </c>
      <c r="C615" s="186" t="str">
        <f>Calculations!L603</f>
        <v/>
      </c>
      <c r="D615" s="187" t="str">
        <f t="shared" si="3"/>
        <v/>
      </c>
      <c r="E615" s="189" t="str">
        <f t="shared" ref="E615:F615" si="606">IF(C615="","",IFERROR(C615/C614-1,""))</f>
        <v/>
      </c>
      <c r="F615" s="189" t="str">
        <f t="shared" si="606"/>
        <v/>
      </c>
      <c r="G615" s="189">
        <f t="shared" si="8"/>
        <v>0</v>
      </c>
      <c r="I615" s="185"/>
      <c r="K615" s="171" t="str">
        <f t="shared" si="5"/>
        <v/>
      </c>
      <c r="N615" s="188"/>
      <c r="O615" s="188"/>
      <c r="P615" s="171" t="str">
        <f t="shared" si="6"/>
        <v/>
      </c>
    </row>
    <row r="616">
      <c r="B616" s="185" t="str">
        <f>Calculations!E604</f>
        <v/>
      </c>
      <c r="C616" s="186" t="str">
        <f>Calculations!L604</f>
        <v/>
      </c>
      <c r="D616" s="187" t="str">
        <f t="shared" si="3"/>
        <v/>
      </c>
      <c r="E616" s="189" t="str">
        <f t="shared" ref="E616:F616" si="607">IF(C616="","",IFERROR(C616/C615-1,""))</f>
        <v/>
      </c>
      <c r="F616" s="189" t="str">
        <f t="shared" si="607"/>
        <v/>
      </c>
      <c r="G616" s="189">
        <f t="shared" si="8"/>
        <v>0</v>
      </c>
      <c r="I616" s="185"/>
      <c r="K616" s="171" t="str">
        <f t="shared" si="5"/>
        <v/>
      </c>
      <c r="N616" s="188"/>
      <c r="O616" s="188"/>
      <c r="P616" s="171" t="str">
        <f t="shared" si="6"/>
        <v/>
      </c>
    </row>
    <row r="617">
      <c r="B617" s="185" t="str">
        <f>Calculations!E605</f>
        <v/>
      </c>
      <c r="C617" s="186" t="str">
        <f>Calculations!L605</f>
        <v/>
      </c>
      <c r="D617" s="187" t="str">
        <f t="shared" si="3"/>
        <v/>
      </c>
      <c r="E617" s="189" t="str">
        <f t="shared" ref="E617:F617" si="608">IF(C617="","",IFERROR(C617/C616-1,""))</f>
        <v/>
      </c>
      <c r="F617" s="189" t="str">
        <f t="shared" si="608"/>
        <v/>
      </c>
      <c r="G617" s="189">
        <f t="shared" si="8"/>
        <v>0</v>
      </c>
      <c r="I617" s="185"/>
      <c r="K617" s="171" t="str">
        <f t="shared" si="5"/>
        <v/>
      </c>
      <c r="N617" s="188"/>
      <c r="O617" s="188"/>
      <c r="P617" s="171" t="str">
        <f t="shared" si="6"/>
        <v/>
      </c>
    </row>
    <row r="618">
      <c r="B618" s="185" t="str">
        <f>Calculations!E606</f>
        <v/>
      </c>
      <c r="C618" s="186" t="str">
        <f>Calculations!L606</f>
        <v/>
      </c>
      <c r="D618" s="187" t="str">
        <f t="shared" si="3"/>
        <v/>
      </c>
      <c r="E618" s="189" t="str">
        <f t="shared" ref="E618:F618" si="609">IF(C618="","",IFERROR(C618/C617-1,""))</f>
        <v/>
      </c>
      <c r="F618" s="189" t="str">
        <f t="shared" si="609"/>
        <v/>
      </c>
      <c r="G618" s="189">
        <f t="shared" si="8"/>
        <v>0</v>
      </c>
      <c r="I618" s="185"/>
      <c r="K618" s="171" t="str">
        <f t="shared" si="5"/>
        <v/>
      </c>
      <c r="N618" s="188"/>
      <c r="O618" s="188"/>
      <c r="P618" s="171" t="str">
        <f t="shared" si="6"/>
        <v/>
      </c>
    </row>
    <row r="619">
      <c r="B619" s="185" t="str">
        <f>Calculations!E607</f>
        <v/>
      </c>
      <c r="C619" s="186" t="str">
        <f>Calculations!L607</f>
        <v/>
      </c>
      <c r="D619" s="187" t="str">
        <f t="shared" si="3"/>
        <v/>
      </c>
      <c r="E619" s="189" t="str">
        <f t="shared" ref="E619:F619" si="610">IF(C619="","",IFERROR(C619/C618-1,""))</f>
        <v/>
      </c>
      <c r="F619" s="189" t="str">
        <f t="shared" si="610"/>
        <v/>
      </c>
      <c r="G619" s="189">
        <f t="shared" si="8"/>
        <v>0</v>
      </c>
      <c r="I619" s="185"/>
      <c r="K619" s="171" t="str">
        <f t="shared" si="5"/>
        <v/>
      </c>
      <c r="N619" s="188"/>
      <c r="O619" s="188"/>
      <c r="P619" s="171" t="str">
        <f t="shared" si="6"/>
        <v/>
      </c>
    </row>
    <row r="620">
      <c r="B620" s="185" t="str">
        <f>Calculations!E608</f>
        <v/>
      </c>
      <c r="C620" s="186" t="str">
        <f>Calculations!L608</f>
        <v/>
      </c>
      <c r="D620" s="187" t="str">
        <f t="shared" si="3"/>
        <v/>
      </c>
      <c r="E620" s="189" t="str">
        <f t="shared" ref="E620:F620" si="611">IF(C620="","",IFERROR(C620/C619-1,""))</f>
        <v/>
      </c>
      <c r="F620" s="189" t="str">
        <f t="shared" si="611"/>
        <v/>
      </c>
      <c r="G620" s="189">
        <f t="shared" si="8"/>
        <v>0</v>
      </c>
      <c r="I620" s="185"/>
      <c r="K620" s="171" t="str">
        <f t="shared" si="5"/>
        <v/>
      </c>
      <c r="N620" s="188"/>
      <c r="O620" s="188"/>
      <c r="P620" s="171" t="str">
        <f t="shared" si="6"/>
        <v/>
      </c>
    </row>
    <row r="621">
      <c r="B621" s="185" t="str">
        <f>Calculations!E609</f>
        <v/>
      </c>
      <c r="C621" s="186" t="str">
        <f>Calculations!L609</f>
        <v/>
      </c>
      <c r="D621" s="187" t="str">
        <f t="shared" si="3"/>
        <v/>
      </c>
      <c r="E621" s="189" t="str">
        <f t="shared" ref="E621:F621" si="612">IF(C621="","",IFERROR(C621/C620-1,""))</f>
        <v/>
      </c>
      <c r="F621" s="189" t="str">
        <f t="shared" si="612"/>
        <v/>
      </c>
      <c r="G621" s="189">
        <f t="shared" si="8"/>
        <v>0</v>
      </c>
      <c r="I621" s="185"/>
      <c r="K621" s="171" t="str">
        <f t="shared" si="5"/>
        <v/>
      </c>
      <c r="N621" s="188"/>
      <c r="O621" s="188"/>
      <c r="P621" s="171" t="str">
        <f t="shared" si="6"/>
        <v/>
      </c>
    </row>
    <row r="622">
      <c r="B622" s="185" t="str">
        <f>Calculations!E610</f>
        <v/>
      </c>
      <c r="C622" s="186" t="str">
        <f>Calculations!L610</f>
        <v/>
      </c>
      <c r="D622" s="187" t="str">
        <f t="shared" si="3"/>
        <v/>
      </c>
      <c r="E622" s="189" t="str">
        <f t="shared" ref="E622:F622" si="613">IF(C622="","",IFERROR(C622/C621-1,""))</f>
        <v/>
      </c>
      <c r="F622" s="189" t="str">
        <f t="shared" si="613"/>
        <v/>
      </c>
      <c r="G622" s="189">
        <f t="shared" si="8"/>
        <v>0</v>
      </c>
      <c r="I622" s="185"/>
      <c r="K622" s="171" t="str">
        <f t="shared" si="5"/>
        <v/>
      </c>
      <c r="N622" s="188"/>
      <c r="O622" s="188"/>
      <c r="P622" s="171" t="str">
        <f t="shared" si="6"/>
        <v/>
      </c>
    </row>
    <row r="623">
      <c r="B623" s="185" t="str">
        <f>Calculations!E611</f>
        <v/>
      </c>
      <c r="C623" s="186" t="str">
        <f>Calculations!L611</f>
        <v/>
      </c>
      <c r="D623" s="187" t="str">
        <f t="shared" si="3"/>
        <v/>
      </c>
      <c r="E623" s="189" t="str">
        <f t="shared" ref="E623:F623" si="614">IF(C623="","",IFERROR(C623/C622-1,""))</f>
        <v/>
      </c>
      <c r="F623" s="189" t="str">
        <f t="shared" si="614"/>
        <v/>
      </c>
      <c r="G623" s="189">
        <f t="shared" si="8"/>
        <v>0</v>
      </c>
      <c r="I623" s="185"/>
      <c r="K623" s="171" t="str">
        <f t="shared" si="5"/>
        <v/>
      </c>
      <c r="N623" s="188"/>
      <c r="O623" s="188"/>
      <c r="P623" s="171" t="str">
        <f t="shared" si="6"/>
        <v/>
      </c>
    </row>
    <row r="624">
      <c r="B624" s="185" t="str">
        <f>Calculations!E612</f>
        <v/>
      </c>
      <c r="C624" s="186" t="str">
        <f>Calculations!L612</f>
        <v/>
      </c>
      <c r="D624" s="187" t="str">
        <f t="shared" si="3"/>
        <v/>
      </c>
      <c r="E624" s="189" t="str">
        <f t="shared" ref="E624:F624" si="615">IF(C624="","",IFERROR(C624/C623-1,""))</f>
        <v/>
      </c>
      <c r="F624" s="189" t="str">
        <f t="shared" si="615"/>
        <v/>
      </c>
      <c r="G624" s="189">
        <f t="shared" si="8"/>
        <v>0</v>
      </c>
      <c r="I624" s="185"/>
      <c r="K624" s="171" t="str">
        <f t="shared" si="5"/>
        <v/>
      </c>
      <c r="N624" s="188"/>
      <c r="O624" s="188"/>
      <c r="P624" s="171" t="str">
        <f t="shared" si="6"/>
        <v/>
      </c>
    </row>
    <row r="625">
      <c r="B625" s="185" t="str">
        <f>Calculations!E613</f>
        <v/>
      </c>
      <c r="C625" s="186" t="str">
        <f>Calculations!L613</f>
        <v/>
      </c>
      <c r="D625" s="187" t="str">
        <f t="shared" si="3"/>
        <v/>
      </c>
      <c r="E625" s="189" t="str">
        <f t="shared" ref="E625:F625" si="616">IF(C625="","",IFERROR(C625/C624-1,""))</f>
        <v/>
      </c>
      <c r="F625" s="189" t="str">
        <f t="shared" si="616"/>
        <v/>
      </c>
      <c r="G625" s="189">
        <f t="shared" si="8"/>
        <v>0</v>
      </c>
      <c r="I625" s="185"/>
      <c r="K625" s="171" t="str">
        <f t="shared" si="5"/>
        <v/>
      </c>
      <c r="N625" s="188"/>
      <c r="O625" s="188"/>
      <c r="P625" s="171" t="str">
        <f t="shared" si="6"/>
        <v/>
      </c>
    </row>
    <row r="626">
      <c r="B626" s="185" t="str">
        <f>Calculations!E614</f>
        <v/>
      </c>
      <c r="C626" s="186" t="str">
        <f>Calculations!L614</f>
        <v/>
      </c>
      <c r="D626" s="187" t="str">
        <f t="shared" si="3"/>
        <v/>
      </c>
      <c r="E626" s="189" t="str">
        <f t="shared" ref="E626:F626" si="617">IF(C626="","",IFERROR(C626/C625-1,""))</f>
        <v/>
      </c>
      <c r="F626" s="189" t="str">
        <f t="shared" si="617"/>
        <v/>
      </c>
      <c r="G626" s="189">
        <f t="shared" si="8"/>
        <v>0</v>
      </c>
      <c r="I626" s="185"/>
      <c r="K626" s="171" t="str">
        <f t="shared" si="5"/>
        <v/>
      </c>
      <c r="N626" s="188"/>
      <c r="O626" s="188"/>
      <c r="P626" s="171" t="str">
        <f t="shared" si="6"/>
        <v/>
      </c>
    </row>
    <row r="627">
      <c r="B627" s="185" t="str">
        <f>Calculations!E615</f>
        <v/>
      </c>
      <c r="C627" s="186" t="str">
        <f>Calculations!L615</f>
        <v/>
      </c>
      <c r="D627" s="187" t="str">
        <f t="shared" si="3"/>
        <v/>
      </c>
      <c r="E627" s="189" t="str">
        <f t="shared" ref="E627:F627" si="618">IF(C627="","",IFERROR(C627/C626-1,""))</f>
        <v/>
      </c>
      <c r="F627" s="189" t="str">
        <f t="shared" si="618"/>
        <v/>
      </c>
      <c r="G627" s="189">
        <f t="shared" si="8"/>
        <v>0</v>
      </c>
      <c r="I627" s="185"/>
      <c r="K627" s="171" t="str">
        <f t="shared" si="5"/>
        <v/>
      </c>
      <c r="N627" s="188"/>
      <c r="O627" s="188"/>
      <c r="P627" s="171" t="str">
        <f t="shared" si="6"/>
        <v/>
      </c>
    </row>
    <row r="628">
      <c r="B628" s="185" t="str">
        <f>Calculations!E616</f>
        <v/>
      </c>
      <c r="C628" s="186" t="str">
        <f>Calculations!L616</f>
        <v/>
      </c>
      <c r="D628" s="187" t="str">
        <f t="shared" si="3"/>
        <v/>
      </c>
      <c r="E628" s="189" t="str">
        <f t="shared" ref="E628:F628" si="619">IF(C628="","",IFERROR(C628/C627-1,""))</f>
        <v/>
      </c>
      <c r="F628" s="189" t="str">
        <f t="shared" si="619"/>
        <v/>
      </c>
      <c r="G628" s="189">
        <f t="shared" si="8"/>
        <v>0</v>
      </c>
      <c r="I628" s="185"/>
      <c r="K628" s="171" t="str">
        <f t="shared" si="5"/>
        <v/>
      </c>
      <c r="N628" s="188"/>
      <c r="O628" s="188"/>
      <c r="P628" s="171" t="str">
        <f t="shared" si="6"/>
        <v/>
      </c>
    </row>
    <row r="629">
      <c r="B629" s="185" t="str">
        <f>Calculations!E617</f>
        <v/>
      </c>
      <c r="C629" s="186" t="str">
        <f>Calculations!L617</f>
        <v/>
      </c>
      <c r="D629" s="187" t="str">
        <f t="shared" si="3"/>
        <v/>
      </c>
      <c r="E629" s="189" t="str">
        <f t="shared" ref="E629:F629" si="620">IF(C629="","",IFERROR(C629/C628-1,""))</f>
        <v/>
      </c>
      <c r="F629" s="189" t="str">
        <f t="shared" si="620"/>
        <v/>
      </c>
      <c r="G629" s="189">
        <f t="shared" si="8"/>
        <v>0</v>
      </c>
      <c r="I629" s="185"/>
      <c r="K629" s="171" t="str">
        <f t="shared" si="5"/>
        <v/>
      </c>
      <c r="N629" s="188"/>
      <c r="O629" s="188"/>
      <c r="P629" s="171" t="str">
        <f t="shared" si="6"/>
        <v/>
      </c>
    </row>
    <row r="630">
      <c r="B630" s="185" t="str">
        <f>Calculations!E618</f>
        <v/>
      </c>
      <c r="C630" s="186" t="str">
        <f>Calculations!L618</f>
        <v/>
      </c>
      <c r="D630" s="187" t="str">
        <f t="shared" si="3"/>
        <v/>
      </c>
      <c r="E630" s="189" t="str">
        <f t="shared" ref="E630:F630" si="621">IF(C630="","",IFERROR(C630/C629-1,""))</f>
        <v/>
      </c>
      <c r="F630" s="189" t="str">
        <f t="shared" si="621"/>
        <v/>
      </c>
      <c r="G630" s="189">
        <f t="shared" si="8"/>
        <v>0</v>
      </c>
      <c r="I630" s="185"/>
      <c r="K630" s="171" t="str">
        <f t="shared" si="5"/>
        <v/>
      </c>
      <c r="N630" s="188"/>
      <c r="O630" s="188"/>
      <c r="P630" s="171" t="str">
        <f t="shared" si="6"/>
        <v/>
      </c>
    </row>
    <row r="631">
      <c r="B631" s="185" t="str">
        <f>Calculations!E619</f>
        <v/>
      </c>
      <c r="C631" s="186" t="str">
        <f>Calculations!L619</f>
        <v/>
      </c>
      <c r="D631" s="187" t="str">
        <f t="shared" si="3"/>
        <v/>
      </c>
      <c r="E631" s="189" t="str">
        <f t="shared" ref="E631:F631" si="622">IF(C631="","",IFERROR(C631/C630-1,""))</f>
        <v/>
      </c>
      <c r="F631" s="189" t="str">
        <f t="shared" si="622"/>
        <v/>
      </c>
      <c r="G631" s="189">
        <f t="shared" si="8"/>
        <v>0</v>
      </c>
      <c r="I631" s="185"/>
      <c r="K631" s="171" t="str">
        <f t="shared" si="5"/>
        <v/>
      </c>
      <c r="N631" s="188"/>
      <c r="O631" s="188"/>
      <c r="P631" s="171" t="str">
        <f t="shared" si="6"/>
        <v/>
      </c>
    </row>
    <row r="632">
      <c r="B632" s="185" t="str">
        <f>Calculations!E620</f>
        <v/>
      </c>
      <c r="C632" s="186" t="str">
        <f>Calculations!L620</f>
        <v/>
      </c>
      <c r="D632" s="187" t="str">
        <f t="shared" si="3"/>
        <v/>
      </c>
      <c r="E632" s="189" t="str">
        <f t="shared" ref="E632:F632" si="623">IF(C632="","",IFERROR(C632/C631-1,""))</f>
        <v/>
      </c>
      <c r="F632" s="189" t="str">
        <f t="shared" si="623"/>
        <v/>
      </c>
      <c r="G632" s="189">
        <f t="shared" si="8"/>
        <v>0</v>
      </c>
      <c r="I632" s="185"/>
      <c r="K632" s="171" t="str">
        <f t="shared" si="5"/>
        <v/>
      </c>
      <c r="N632" s="188"/>
      <c r="O632" s="188"/>
      <c r="P632" s="171" t="str">
        <f t="shared" si="6"/>
        <v/>
      </c>
    </row>
    <row r="633">
      <c r="B633" s="185" t="str">
        <f>Calculations!E621</f>
        <v/>
      </c>
      <c r="C633" s="186" t="str">
        <f>Calculations!L621</f>
        <v/>
      </c>
      <c r="D633" s="187" t="str">
        <f t="shared" si="3"/>
        <v/>
      </c>
      <c r="E633" s="189" t="str">
        <f t="shared" ref="E633:F633" si="624">IF(C633="","",IFERROR(C633/C632-1,""))</f>
        <v/>
      </c>
      <c r="F633" s="189" t="str">
        <f t="shared" si="624"/>
        <v/>
      </c>
      <c r="G633" s="189">
        <f t="shared" si="8"/>
        <v>0</v>
      </c>
      <c r="I633" s="185"/>
      <c r="K633" s="171" t="str">
        <f t="shared" si="5"/>
        <v/>
      </c>
      <c r="N633" s="188"/>
      <c r="O633" s="188"/>
      <c r="P633" s="171" t="str">
        <f t="shared" si="6"/>
        <v/>
      </c>
    </row>
    <row r="634">
      <c r="B634" s="185" t="str">
        <f>Calculations!E622</f>
        <v/>
      </c>
      <c r="C634" s="186" t="str">
        <f>Calculations!L622</f>
        <v/>
      </c>
      <c r="D634" s="187" t="str">
        <f t="shared" si="3"/>
        <v/>
      </c>
      <c r="E634" s="189" t="str">
        <f t="shared" ref="E634:F634" si="625">IF(C634="","",IFERROR(C634/C633-1,""))</f>
        <v/>
      </c>
      <c r="F634" s="189" t="str">
        <f t="shared" si="625"/>
        <v/>
      </c>
      <c r="G634" s="189">
        <f t="shared" si="8"/>
        <v>0</v>
      </c>
      <c r="I634" s="185"/>
      <c r="K634" s="171" t="str">
        <f t="shared" si="5"/>
        <v/>
      </c>
      <c r="N634" s="188"/>
      <c r="O634" s="188"/>
      <c r="P634" s="171" t="str">
        <f t="shared" si="6"/>
        <v/>
      </c>
    </row>
    <row r="635">
      <c r="B635" s="185" t="str">
        <f>Calculations!E623</f>
        <v/>
      </c>
      <c r="C635" s="186" t="str">
        <f>Calculations!L623</f>
        <v/>
      </c>
      <c r="D635" s="187" t="str">
        <f t="shared" si="3"/>
        <v/>
      </c>
      <c r="E635" s="189" t="str">
        <f t="shared" ref="E635:F635" si="626">IF(C635="","",IFERROR(C635/C634-1,""))</f>
        <v/>
      </c>
      <c r="F635" s="189" t="str">
        <f t="shared" si="626"/>
        <v/>
      </c>
      <c r="G635" s="189">
        <f t="shared" si="8"/>
        <v>0</v>
      </c>
      <c r="I635" s="185"/>
      <c r="K635" s="171" t="str">
        <f t="shared" si="5"/>
        <v/>
      </c>
      <c r="N635" s="188"/>
      <c r="O635" s="188"/>
      <c r="P635" s="171" t="str">
        <f t="shared" si="6"/>
        <v/>
      </c>
    </row>
    <row r="636">
      <c r="B636" s="185" t="str">
        <f>Calculations!E624</f>
        <v/>
      </c>
      <c r="C636" s="186" t="str">
        <f>Calculations!L624</f>
        <v/>
      </c>
      <c r="D636" s="187" t="str">
        <f t="shared" si="3"/>
        <v/>
      </c>
      <c r="E636" s="189" t="str">
        <f t="shared" ref="E636:F636" si="627">IF(C636="","",IFERROR(C636/C635-1,""))</f>
        <v/>
      </c>
      <c r="F636" s="189" t="str">
        <f t="shared" si="627"/>
        <v/>
      </c>
      <c r="G636" s="189">
        <f t="shared" si="8"/>
        <v>0</v>
      </c>
      <c r="I636" s="185"/>
      <c r="K636" s="171" t="str">
        <f t="shared" si="5"/>
        <v/>
      </c>
      <c r="N636" s="188"/>
      <c r="O636" s="188"/>
      <c r="P636" s="171" t="str">
        <f t="shared" si="6"/>
        <v/>
      </c>
    </row>
    <row r="637">
      <c r="B637" s="185" t="str">
        <f>Calculations!E625</f>
        <v/>
      </c>
      <c r="C637" s="186" t="str">
        <f>Calculations!L625</f>
        <v/>
      </c>
      <c r="D637" s="187" t="str">
        <f t="shared" si="3"/>
        <v/>
      </c>
      <c r="E637" s="189" t="str">
        <f t="shared" ref="E637:F637" si="628">IF(C637="","",IFERROR(C637/C636-1,""))</f>
        <v/>
      </c>
      <c r="F637" s="189" t="str">
        <f t="shared" si="628"/>
        <v/>
      </c>
      <c r="G637" s="189">
        <f t="shared" si="8"/>
        <v>0</v>
      </c>
      <c r="I637" s="185"/>
      <c r="K637" s="171" t="str">
        <f t="shared" si="5"/>
        <v/>
      </c>
      <c r="N637" s="188"/>
      <c r="O637" s="188"/>
      <c r="P637" s="171" t="str">
        <f t="shared" si="6"/>
        <v/>
      </c>
    </row>
    <row r="638">
      <c r="B638" s="185" t="str">
        <f>Calculations!E626</f>
        <v/>
      </c>
      <c r="C638" s="186" t="str">
        <f>Calculations!L626</f>
        <v/>
      </c>
      <c r="D638" s="187" t="str">
        <f t="shared" si="3"/>
        <v/>
      </c>
      <c r="E638" s="189" t="str">
        <f t="shared" ref="E638:F638" si="629">IF(C638="","",IFERROR(C638/C637-1,""))</f>
        <v/>
      </c>
      <c r="F638" s="189" t="str">
        <f t="shared" si="629"/>
        <v/>
      </c>
      <c r="G638" s="189">
        <f t="shared" si="8"/>
        <v>0</v>
      </c>
      <c r="I638" s="185"/>
      <c r="K638" s="171" t="str">
        <f t="shared" si="5"/>
        <v/>
      </c>
      <c r="N638" s="188"/>
      <c r="O638" s="188"/>
      <c r="P638" s="171" t="str">
        <f t="shared" si="6"/>
        <v/>
      </c>
    </row>
    <row r="639">
      <c r="B639" s="185" t="str">
        <f>Calculations!E627</f>
        <v/>
      </c>
      <c r="C639" s="186" t="str">
        <f>Calculations!L627</f>
        <v/>
      </c>
      <c r="D639" s="187" t="str">
        <f t="shared" si="3"/>
        <v/>
      </c>
      <c r="E639" s="189" t="str">
        <f t="shared" ref="E639:F639" si="630">IF(C639="","",IFERROR(C639/C638-1,""))</f>
        <v/>
      </c>
      <c r="F639" s="189" t="str">
        <f t="shared" si="630"/>
        <v/>
      </c>
      <c r="G639" s="189">
        <f t="shared" si="8"/>
        <v>0</v>
      </c>
      <c r="I639" s="185"/>
      <c r="K639" s="171" t="str">
        <f t="shared" si="5"/>
        <v/>
      </c>
      <c r="N639" s="188"/>
      <c r="O639" s="188"/>
      <c r="P639" s="171" t="str">
        <f t="shared" si="6"/>
        <v/>
      </c>
    </row>
    <row r="640">
      <c r="B640" s="185" t="str">
        <f>Calculations!E628</f>
        <v/>
      </c>
      <c r="C640" s="186" t="str">
        <f>Calculations!L628</f>
        <v/>
      </c>
      <c r="D640" s="187" t="str">
        <f t="shared" si="3"/>
        <v/>
      </c>
      <c r="E640" s="189" t="str">
        <f t="shared" ref="E640:F640" si="631">IF(C640="","",IFERROR(C640/C639-1,""))</f>
        <v/>
      </c>
      <c r="F640" s="189" t="str">
        <f t="shared" si="631"/>
        <v/>
      </c>
      <c r="G640" s="189">
        <f t="shared" si="8"/>
        <v>0</v>
      </c>
      <c r="I640" s="185"/>
      <c r="K640" s="171" t="str">
        <f t="shared" si="5"/>
        <v/>
      </c>
      <c r="N640" s="188"/>
      <c r="O640" s="188"/>
      <c r="P640" s="171" t="str">
        <f t="shared" si="6"/>
        <v/>
      </c>
    </row>
    <row r="641">
      <c r="B641" s="185" t="str">
        <f>Calculations!E629</f>
        <v/>
      </c>
      <c r="C641" s="186" t="str">
        <f>Calculations!L629</f>
        <v/>
      </c>
      <c r="D641" s="187" t="str">
        <f t="shared" si="3"/>
        <v/>
      </c>
      <c r="E641" s="189" t="str">
        <f t="shared" ref="E641:F641" si="632">IF(C641="","",IFERROR(C641/C640-1,""))</f>
        <v/>
      </c>
      <c r="F641" s="189" t="str">
        <f t="shared" si="632"/>
        <v/>
      </c>
      <c r="G641" s="189">
        <f t="shared" si="8"/>
        <v>0</v>
      </c>
      <c r="I641" s="185"/>
      <c r="K641" s="171" t="str">
        <f t="shared" si="5"/>
        <v/>
      </c>
      <c r="N641" s="188"/>
      <c r="O641" s="188"/>
      <c r="P641" s="171" t="str">
        <f t="shared" si="6"/>
        <v/>
      </c>
    </row>
    <row r="642">
      <c r="B642" s="185" t="str">
        <f>Calculations!E630</f>
        <v/>
      </c>
      <c r="C642" s="186" t="str">
        <f>Calculations!L630</f>
        <v/>
      </c>
      <c r="D642" s="187" t="str">
        <f t="shared" si="3"/>
        <v/>
      </c>
      <c r="E642" s="189" t="str">
        <f t="shared" ref="E642:F642" si="633">IF(C642="","",IFERROR(C642/C641-1,""))</f>
        <v/>
      </c>
      <c r="F642" s="189" t="str">
        <f t="shared" si="633"/>
        <v/>
      </c>
      <c r="G642" s="189">
        <f t="shared" si="8"/>
        <v>0</v>
      </c>
      <c r="I642" s="185"/>
      <c r="K642" s="171" t="str">
        <f t="shared" si="5"/>
        <v/>
      </c>
      <c r="N642" s="188"/>
      <c r="O642" s="188"/>
      <c r="P642" s="171" t="str">
        <f t="shared" si="6"/>
        <v/>
      </c>
    </row>
    <row r="643">
      <c r="B643" s="185" t="str">
        <f>Calculations!E631</f>
        <v/>
      </c>
      <c r="C643" s="186" t="str">
        <f>Calculations!L631</f>
        <v/>
      </c>
      <c r="D643" s="187" t="str">
        <f t="shared" si="3"/>
        <v/>
      </c>
      <c r="E643" s="189" t="str">
        <f t="shared" ref="E643:F643" si="634">IF(C643="","",IFERROR(C643/C642-1,""))</f>
        <v/>
      </c>
      <c r="F643" s="189" t="str">
        <f t="shared" si="634"/>
        <v/>
      </c>
      <c r="G643" s="189">
        <f t="shared" si="8"/>
        <v>0</v>
      </c>
      <c r="I643" s="185"/>
      <c r="K643" s="171" t="str">
        <f t="shared" si="5"/>
        <v/>
      </c>
      <c r="N643" s="188"/>
      <c r="O643" s="188"/>
      <c r="P643" s="171" t="str">
        <f t="shared" si="6"/>
        <v/>
      </c>
    </row>
    <row r="644">
      <c r="B644" s="185" t="str">
        <f>Calculations!E632</f>
        <v/>
      </c>
      <c r="C644" s="186" t="str">
        <f>Calculations!L632</f>
        <v/>
      </c>
      <c r="D644" s="187" t="str">
        <f t="shared" si="3"/>
        <v/>
      </c>
      <c r="E644" s="189" t="str">
        <f t="shared" ref="E644:F644" si="635">IF(C644="","",IFERROR(C644/C643-1,""))</f>
        <v/>
      </c>
      <c r="F644" s="189" t="str">
        <f t="shared" si="635"/>
        <v/>
      </c>
      <c r="G644" s="189">
        <f t="shared" si="8"/>
        <v>0</v>
      </c>
      <c r="I644" s="185"/>
      <c r="K644" s="171" t="str">
        <f t="shared" si="5"/>
        <v/>
      </c>
      <c r="N644" s="188"/>
      <c r="O644" s="188"/>
      <c r="P644" s="171" t="str">
        <f t="shared" si="6"/>
        <v/>
      </c>
    </row>
    <row r="645">
      <c r="B645" s="185" t="str">
        <f>Calculations!E633</f>
        <v/>
      </c>
      <c r="C645" s="186" t="str">
        <f>Calculations!L633</f>
        <v/>
      </c>
      <c r="D645" s="187" t="str">
        <f t="shared" si="3"/>
        <v/>
      </c>
      <c r="E645" s="189" t="str">
        <f t="shared" ref="E645:F645" si="636">IF(C645="","",IFERROR(C645/C644-1,""))</f>
        <v/>
      </c>
      <c r="F645" s="189" t="str">
        <f t="shared" si="636"/>
        <v/>
      </c>
      <c r="G645" s="189">
        <f t="shared" si="8"/>
        <v>0</v>
      </c>
      <c r="I645" s="185"/>
      <c r="K645" s="171" t="str">
        <f t="shared" si="5"/>
        <v/>
      </c>
      <c r="N645" s="188"/>
      <c r="O645" s="188"/>
      <c r="P645" s="171" t="str">
        <f t="shared" si="6"/>
        <v/>
      </c>
    </row>
    <row r="646">
      <c r="B646" s="185" t="str">
        <f>Calculations!E634</f>
        <v/>
      </c>
      <c r="C646" s="186" t="str">
        <f>Calculations!L634</f>
        <v/>
      </c>
      <c r="D646" s="187" t="str">
        <f t="shared" si="3"/>
        <v/>
      </c>
      <c r="E646" s="189" t="str">
        <f t="shared" ref="E646:F646" si="637">IF(C646="","",IFERROR(C646/C645-1,""))</f>
        <v/>
      </c>
      <c r="F646" s="189" t="str">
        <f t="shared" si="637"/>
        <v/>
      </c>
      <c r="G646" s="189">
        <f t="shared" si="8"/>
        <v>0</v>
      </c>
      <c r="I646" s="185"/>
      <c r="K646" s="171" t="str">
        <f t="shared" si="5"/>
        <v/>
      </c>
      <c r="N646" s="188"/>
      <c r="O646" s="188"/>
      <c r="P646" s="171" t="str">
        <f t="shared" si="6"/>
        <v/>
      </c>
    </row>
    <row r="647">
      <c r="B647" s="185" t="str">
        <f>Calculations!E635</f>
        <v/>
      </c>
      <c r="C647" s="186" t="str">
        <f>Calculations!L635</f>
        <v/>
      </c>
      <c r="D647" s="187" t="str">
        <f t="shared" si="3"/>
        <v/>
      </c>
      <c r="E647" s="189" t="str">
        <f t="shared" ref="E647:F647" si="638">IF(C647="","",IFERROR(C647/C646-1,""))</f>
        <v/>
      </c>
      <c r="F647" s="189" t="str">
        <f t="shared" si="638"/>
        <v/>
      </c>
      <c r="G647" s="189">
        <f t="shared" si="8"/>
        <v>0</v>
      </c>
      <c r="I647" s="185"/>
      <c r="K647" s="171" t="str">
        <f t="shared" si="5"/>
        <v/>
      </c>
      <c r="N647" s="188"/>
      <c r="O647" s="188"/>
      <c r="P647" s="171" t="str">
        <f t="shared" si="6"/>
        <v/>
      </c>
    </row>
    <row r="648">
      <c r="B648" s="185" t="str">
        <f>Calculations!E636</f>
        <v/>
      </c>
      <c r="C648" s="186" t="str">
        <f>Calculations!L636</f>
        <v/>
      </c>
      <c r="D648" s="187" t="str">
        <f t="shared" si="3"/>
        <v/>
      </c>
      <c r="E648" s="189" t="str">
        <f t="shared" ref="E648:F648" si="639">IF(C648="","",IFERROR(C648/C647-1,""))</f>
        <v/>
      </c>
      <c r="F648" s="189" t="str">
        <f t="shared" si="639"/>
        <v/>
      </c>
      <c r="G648" s="189">
        <f t="shared" si="8"/>
        <v>0</v>
      </c>
      <c r="I648" s="185"/>
      <c r="K648" s="171" t="str">
        <f t="shared" si="5"/>
        <v/>
      </c>
      <c r="N648" s="188"/>
      <c r="O648" s="188"/>
      <c r="P648" s="171" t="str">
        <f t="shared" si="6"/>
        <v/>
      </c>
    </row>
    <row r="649">
      <c r="B649" s="185" t="str">
        <f>Calculations!E637</f>
        <v/>
      </c>
      <c r="C649" s="186" t="str">
        <f>Calculations!L637</f>
        <v/>
      </c>
      <c r="D649" s="187" t="str">
        <f t="shared" si="3"/>
        <v/>
      </c>
      <c r="E649" s="189" t="str">
        <f t="shared" ref="E649:F649" si="640">IF(C649="","",IFERROR(C649/C648-1,""))</f>
        <v/>
      </c>
      <c r="F649" s="189" t="str">
        <f t="shared" si="640"/>
        <v/>
      </c>
      <c r="G649" s="189">
        <f t="shared" si="8"/>
        <v>0</v>
      </c>
      <c r="I649" s="185"/>
      <c r="K649" s="171" t="str">
        <f t="shared" si="5"/>
        <v/>
      </c>
      <c r="N649" s="188"/>
      <c r="O649" s="188"/>
      <c r="P649" s="171" t="str">
        <f t="shared" si="6"/>
        <v/>
      </c>
    </row>
    <row r="650">
      <c r="B650" s="185" t="str">
        <f>Calculations!E638</f>
        <v/>
      </c>
      <c r="C650" s="186" t="str">
        <f>Calculations!L638</f>
        <v/>
      </c>
      <c r="D650" s="187" t="str">
        <f t="shared" si="3"/>
        <v/>
      </c>
      <c r="E650" s="189" t="str">
        <f t="shared" ref="E650:F650" si="641">IF(C650="","",IFERROR(C650/C649-1,""))</f>
        <v/>
      </c>
      <c r="F650" s="189" t="str">
        <f t="shared" si="641"/>
        <v/>
      </c>
      <c r="G650" s="189">
        <f t="shared" si="8"/>
        <v>0</v>
      </c>
      <c r="I650" s="185"/>
      <c r="K650" s="171" t="str">
        <f t="shared" si="5"/>
        <v/>
      </c>
      <c r="N650" s="188"/>
      <c r="O650" s="188"/>
      <c r="P650" s="171" t="str">
        <f t="shared" si="6"/>
        <v/>
      </c>
    </row>
    <row r="651">
      <c r="B651" s="185" t="str">
        <f>Calculations!E639</f>
        <v/>
      </c>
      <c r="C651" s="186" t="str">
        <f>Calculations!L639</f>
        <v/>
      </c>
      <c r="D651" s="187" t="str">
        <f t="shared" si="3"/>
        <v/>
      </c>
      <c r="E651" s="189" t="str">
        <f t="shared" ref="E651:F651" si="642">IF(C651="","",IFERROR(C651/C650-1,""))</f>
        <v/>
      </c>
      <c r="F651" s="189" t="str">
        <f t="shared" si="642"/>
        <v/>
      </c>
      <c r="G651" s="189">
        <f t="shared" si="8"/>
        <v>0</v>
      </c>
      <c r="I651" s="185"/>
      <c r="K651" s="171" t="str">
        <f t="shared" si="5"/>
        <v/>
      </c>
      <c r="N651" s="188"/>
      <c r="O651" s="188"/>
      <c r="P651" s="171" t="str">
        <f t="shared" si="6"/>
        <v/>
      </c>
    </row>
    <row r="652">
      <c r="B652" s="185" t="str">
        <f>Calculations!E640</f>
        <v/>
      </c>
      <c r="C652" s="186" t="str">
        <f>Calculations!L640</f>
        <v/>
      </c>
      <c r="D652" s="187" t="str">
        <f t="shared" si="3"/>
        <v/>
      </c>
      <c r="E652" s="189" t="str">
        <f t="shared" ref="E652:F652" si="643">IF(C652="","",IFERROR(C652/C651-1,""))</f>
        <v/>
      </c>
      <c r="F652" s="189" t="str">
        <f t="shared" si="643"/>
        <v/>
      </c>
      <c r="G652" s="189">
        <f t="shared" si="8"/>
        <v>0</v>
      </c>
      <c r="I652" s="185"/>
      <c r="K652" s="171" t="str">
        <f t="shared" si="5"/>
        <v/>
      </c>
      <c r="N652" s="188"/>
      <c r="O652" s="188"/>
      <c r="P652" s="171" t="str">
        <f t="shared" si="6"/>
        <v/>
      </c>
    </row>
    <row r="653">
      <c r="B653" s="185" t="str">
        <f>Calculations!E641</f>
        <v/>
      </c>
      <c r="C653" s="186" t="str">
        <f>Calculations!L641</f>
        <v/>
      </c>
      <c r="D653" s="187" t="str">
        <f t="shared" si="3"/>
        <v/>
      </c>
      <c r="E653" s="189" t="str">
        <f t="shared" ref="E653:F653" si="644">IF(C653="","",IFERROR(C653/C652-1,""))</f>
        <v/>
      </c>
      <c r="F653" s="189" t="str">
        <f t="shared" si="644"/>
        <v/>
      </c>
      <c r="G653" s="189">
        <f t="shared" si="8"/>
        <v>0</v>
      </c>
      <c r="I653" s="185"/>
      <c r="K653" s="171" t="str">
        <f t="shared" si="5"/>
        <v/>
      </c>
      <c r="N653" s="188"/>
      <c r="O653" s="188"/>
      <c r="P653" s="171" t="str">
        <f t="shared" si="6"/>
        <v/>
      </c>
    </row>
    <row r="654">
      <c r="B654" s="185" t="str">
        <f>Calculations!E642</f>
        <v/>
      </c>
      <c r="C654" s="186" t="str">
        <f>Calculations!L642</f>
        <v/>
      </c>
      <c r="D654" s="187" t="str">
        <f t="shared" si="3"/>
        <v/>
      </c>
      <c r="E654" s="189" t="str">
        <f t="shared" ref="E654:F654" si="645">IF(C654="","",IFERROR(C654/C653-1,""))</f>
        <v/>
      </c>
      <c r="F654" s="189" t="str">
        <f t="shared" si="645"/>
        <v/>
      </c>
      <c r="G654" s="189">
        <f t="shared" si="8"/>
        <v>0</v>
      </c>
      <c r="I654" s="185"/>
      <c r="K654" s="171" t="str">
        <f t="shared" si="5"/>
        <v/>
      </c>
      <c r="N654" s="188"/>
      <c r="O654" s="188"/>
      <c r="P654" s="171" t="str">
        <f t="shared" si="6"/>
        <v/>
      </c>
    </row>
    <row r="655">
      <c r="B655" s="185" t="str">
        <f>Calculations!E643</f>
        <v/>
      </c>
      <c r="C655" s="186" t="str">
        <f>Calculations!L643</f>
        <v/>
      </c>
      <c r="D655" s="187" t="str">
        <f t="shared" si="3"/>
        <v/>
      </c>
      <c r="E655" s="189" t="str">
        <f t="shared" ref="E655:F655" si="646">IF(C655="","",IFERROR(C655/C654-1,""))</f>
        <v/>
      </c>
      <c r="F655" s="189" t="str">
        <f t="shared" si="646"/>
        <v/>
      </c>
      <c r="G655" s="189">
        <f t="shared" si="8"/>
        <v>0</v>
      </c>
      <c r="I655" s="185"/>
      <c r="K655" s="171" t="str">
        <f t="shared" si="5"/>
        <v/>
      </c>
      <c r="N655" s="188"/>
      <c r="O655" s="188"/>
      <c r="P655" s="171" t="str">
        <f t="shared" si="6"/>
        <v/>
      </c>
    </row>
    <row r="656">
      <c r="B656" s="185" t="str">
        <f>Calculations!E644</f>
        <v/>
      </c>
      <c r="C656" s="186" t="str">
        <f>Calculations!L644</f>
        <v/>
      </c>
      <c r="D656" s="187" t="str">
        <f t="shared" si="3"/>
        <v/>
      </c>
      <c r="E656" s="189" t="str">
        <f t="shared" ref="E656:F656" si="647">IF(C656="","",IFERROR(C656/C655-1,""))</f>
        <v/>
      </c>
      <c r="F656" s="189" t="str">
        <f t="shared" si="647"/>
        <v/>
      </c>
      <c r="G656" s="189">
        <f t="shared" si="8"/>
        <v>0</v>
      </c>
      <c r="I656" s="185"/>
      <c r="K656" s="171" t="str">
        <f t="shared" si="5"/>
        <v/>
      </c>
      <c r="N656" s="188"/>
      <c r="O656" s="188"/>
      <c r="P656" s="171" t="str">
        <f t="shared" si="6"/>
        <v/>
      </c>
    </row>
    <row r="657">
      <c r="B657" s="185" t="str">
        <f>Calculations!E645</f>
        <v/>
      </c>
      <c r="C657" s="186" t="str">
        <f>Calculations!L645</f>
        <v/>
      </c>
      <c r="D657" s="187" t="str">
        <f t="shared" si="3"/>
        <v/>
      </c>
      <c r="E657" s="189" t="str">
        <f t="shared" ref="E657:F657" si="648">IF(C657="","",IFERROR(C657/C656-1,""))</f>
        <v/>
      </c>
      <c r="F657" s="189" t="str">
        <f t="shared" si="648"/>
        <v/>
      </c>
      <c r="G657" s="189">
        <f t="shared" si="8"/>
        <v>0</v>
      </c>
      <c r="I657" s="185"/>
      <c r="K657" s="171" t="str">
        <f t="shared" si="5"/>
        <v/>
      </c>
      <c r="N657" s="188"/>
      <c r="O657" s="188"/>
      <c r="P657" s="171" t="str">
        <f t="shared" si="6"/>
        <v/>
      </c>
    </row>
    <row r="658">
      <c r="B658" s="185" t="str">
        <f>Calculations!E646</f>
        <v/>
      </c>
      <c r="C658" s="186" t="str">
        <f>Calculations!L646</f>
        <v/>
      </c>
      <c r="D658" s="187" t="str">
        <f t="shared" si="3"/>
        <v/>
      </c>
      <c r="E658" s="189" t="str">
        <f t="shared" ref="E658:F658" si="649">IF(C658="","",IFERROR(C658/C657-1,""))</f>
        <v/>
      </c>
      <c r="F658" s="189" t="str">
        <f t="shared" si="649"/>
        <v/>
      </c>
      <c r="G658" s="189">
        <f t="shared" si="8"/>
        <v>0</v>
      </c>
      <c r="I658" s="185"/>
      <c r="K658" s="171" t="str">
        <f t="shared" si="5"/>
        <v/>
      </c>
      <c r="N658" s="188"/>
      <c r="O658" s="188"/>
      <c r="P658" s="171" t="str">
        <f t="shared" si="6"/>
        <v/>
      </c>
    </row>
    <row r="659">
      <c r="B659" s="185" t="str">
        <f>Calculations!E647</f>
        <v/>
      </c>
      <c r="C659" s="186" t="str">
        <f>Calculations!L647</f>
        <v/>
      </c>
      <c r="D659" s="187" t="str">
        <f t="shared" si="3"/>
        <v/>
      </c>
      <c r="E659" s="189" t="str">
        <f t="shared" ref="E659:F659" si="650">IF(C659="","",IFERROR(C659/C658-1,""))</f>
        <v/>
      </c>
      <c r="F659" s="189" t="str">
        <f t="shared" si="650"/>
        <v/>
      </c>
      <c r="G659" s="189">
        <f t="shared" si="8"/>
        <v>0</v>
      </c>
      <c r="I659" s="185"/>
      <c r="K659" s="171" t="str">
        <f t="shared" si="5"/>
        <v/>
      </c>
      <c r="N659" s="188"/>
      <c r="O659" s="188"/>
      <c r="P659" s="171" t="str">
        <f t="shared" si="6"/>
        <v/>
      </c>
    </row>
    <row r="660">
      <c r="B660" s="185" t="str">
        <f>Calculations!E648</f>
        <v/>
      </c>
      <c r="C660" s="186" t="str">
        <f>Calculations!L648</f>
        <v/>
      </c>
      <c r="D660" s="187" t="str">
        <f t="shared" si="3"/>
        <v/>
      </c>
      <c r="E660" s="189" t="str">
        <f t="shared" ref="E660:F660" si="651">IF(C660="","",IFERROR(C660/C659-1,""))</f>
        <v/>
      </c>
      <c r="F660" s="189" t="str">
        <f t="shared" si="651"/>
        <v/>
      </c>
      <c r="G660" s="189">
        <f t="shared" si="8"/>
        <v>0</v>
      </c>
      <c r="I660" s="185"/>
      <c r="K660" s="171" t="str">
        <f t="shared" si="5"/>
        <v/>
      </c>
      <c r="N660" s="188"/>
      <c r="O660" s="188"/>
      <c r="P660" s="171" t="str">
        <f t="shared" si="6"/>
        <v/>
      </c>
    </row>
    <row r="661">
      <c r="B661" s="185" t="str">
        <f>Calculations!E649</f>
        <v/>
      </c>
      <c r="C661" s="186" t="str">
        <f>Calculations!L649</f>
        <v/>
      </c>
      <c r="D661" s="187" t="str">
        <f t="shared" si="3"/>
        <v/>
      </c>
      <c r="E661" s="189" t="str">
        <f t="shared" ref="E661:F661" si="652">IF(C661="","",IFERROR(C661/C660-1,""))</f>
        <v/>
      </c>
      <c r="F661" s="189" t="str">
        <f t="shared" si="652"/>
        <v/>
      </c>
      <c r="G661" s="189">
        <f t="shared" si="8"/>
        <v>0</v>
      </c>
      <c r="I661" s="185"/>
      <c r="K661" s="171" t="str">
        <f t="shared" si="5"/>
        <v/>
      </c>
      <c r="N661" s="188"/>
      <c r="O661" s="188"/>
      <c r="P661" s="171" t="str">
        <f t="shared" si="6"/>
        <v/>
      </c>
    </row>
    <row r="662">
      <c r="B662" s="185" t="str">
        <f>Calculations!E650</f>
        <v/>
      </c>
      <c r="C662" s="186" t="str">
        <f>Calculations!L650</f>
        <v/>
      </c>
      <c r="D662" s="187" t="str">
        <f t="shared" si="3"/>
        <v/>
      </c>
      <c r="E662" s="189" t="str">
        <f t="shared" ref="E662:F662" si="653">IF(C662="","",IFERROR(C662/C661-1,""))</f>
        <v/>
      </c>
      <c r="F662" s="189" t="str">
        <f t="shared" si="653"/>
        <v/>
      </c>
      <c r="G662" s="189">
        <f t="shared" si="8"/>
        <v>0</v>
      </c>
      <c r="I662" s="185"/>
      <c r="K662" s="171" t="str">
        <f t="shared" si="5"/>
        <v/>
      </c>
      <c r="N662" s="188"/>
      <c r="O662" s="188"/>
      <c r="P662" s="171" t="str">
        <f t="shared" si="6"/>
        <v/>
      </c>
    </row>
    <row r="663">
      <c r="B663" s="185" t="str">
        <f>Calculations!E651</f>
        <v/>
      </c>
      <c r="C663" s="186" t="str">
        <f>Calculations!L651</f>
        <v/>
      </c>
      <c r="D663" s="187" t="str">
        <f t="shared" si="3"/>
        <v/>
      </c>
      <c r="E663" s="189" t="str">
        <f t="shared" ref="E663:F663" si="654">IF(C663="","",IFERROR(C663/C662-1,""))</f>
        <v/>
      </c>
      <c r="F663" s="189" t="str">
        <f t="shared" si="654"/>
        <v/>
      </c>
      <c r="G663" s="189">
        <f t="shared" si="8"/>
        <v>0</v>
      </c>
      <c r="I663" s="185"/>
      <c r="K663" s="171" t="str">
        <f t="shared" si="5"/>
        <v/>
      </c>
      <c r="N663" s="188"/>
      <c r="O663" s="188"/>
      <c r="P663" s="171" t="str">
        <f t="shared" si="6"/>
        <v/>
      </c>
    </row>
    <row r="664">
      <c r="B664" s="185" t="str">
        <f>Calculations!E652</f>
        <v/>
      </c>
      <c r="C664" s="186" t="str">
        <f>Calculations!L652</f>
        <v/>
      </c>
      <c r="D664" s="187" t="str">
        <f t="shared" si="3"/>
        <v/>
      </c>
      <c r="E664" s="189" t="str">
        <f t="shared" ref="E664:F664" si="655">IF(C664="","",IFERROR(C664/C663-1,""))</f>
        <v/>
      </c>
      <c r="F664" s="189" t="str">
        <f t="shared" si="655"/>
        <v/>
      </c>
      <c r="G664" s="189">
        <f t="shared" si="8"/>
        <v>0</v>
      </c>
      <c r="I664" s="185"/>
      <c r="K664" s="171" t="str">
        <f t="shared" si="5"/>
        <v/>
      </c>
      <c r="N664" s="188"/>
      <c r="O664" s="188"/>
      <c r="P664" s="171" t="str">
        <f t="shared" si="6"/>
        <v/>
      </c>
    </row>
    <row r="665">
      <c r="B665" s="185" t="str">
        <f>Calculations!E653</f>
        <v/>
      </c>
      <c r="C665" s="186" t="str">
        <f>Calculations!L653</f>
        <v/>
      </c>
      <c r="D665" s="187" t="str">
        <f t="shared" si="3"/>
        <v/>
      </c>
      <c r="E665" s="189" t="str">
        <f t="shared" ref="E665:F665" si="656">IF(C665="","",IFERROR(C665/C664-1,""))</f>
        <v/>
      </c>
      <c r="F665" s="189" t="str">
        <f t="shared" si="656"/>
        <v/>
      </c>
      <c r="G665" s="189">
        <f t="shared" si="8"/>
        <v>0</v>
      </c>
      <c r="I665" s="185"/>
      <c r="K665" s="171" t="str">
        <f t="shared" si="5"/>
        <v/>
      </c>
      <c r="N665" s="188"/>
      <c r="O665" s="188"/>
      <c r="P665" s="171" t="str">
        <f t="shared" si="6"/>
        <v/>
      </c>
    </row>
    <row r="666">
      <c r="B666" s="185" t="str">
        <f>Calculations!E654</f>
        <v/>
      </c>
      <c r="C666" s="186" t="str">
        <f>Calculations!L654</f>
        <v/>
      </c>
      <c r="D666" s="187" t="str">
        <f t="shared" si="3"/>
        <v/>
      </c>
      <c r="E666" s="189" t="str">
        <f t="shared" ref="E666:F666" si="657">IF(C666="","",IFERROR(C666/C665-1,""))</f>
        <v/>
      </c>
      <c r="F666" s="189" t="str">
        <f t="shared" si="657"/>
        <v/>
      </c>
      <c r="G666" s="189">
        <f t="shared" si="8"/>
        <v>0</v>
      </c>
      <c r="I666" s="185"/>
      <c r="K666" s="171" t="str">
        <f t="shared" si="5"/>
        <v/>
      </c>
      <c r="N666" s="188"/>
      <c r="O666" s="188"/>
      <c r="P666" s="171" t="str">
        <f t="shared" si="6"/>
        <v/>
      </c>
    </row>
    <row r="667">
      <c r="B667" s="185" t="str">
        <f>Calculations!E655</f>
        <v/>
      </c>
      <c r="C667" s="186" t="str">
        <f>Calculations!L655</f>
        <v/>
      </c>
      <c r="D667" s="187" t="str">
        <f t="shared" si="3"/>
        <v/>
      </c>
      <c r="E667" s="189" t="str">
        <f t="shared" ref="E667:F667" si="658">IF(C667="","",IFERROR(C667/C666-1,""))</f>
        <v/>
      </c>
      <c r="F667" s="189" t="str">
        <f t="shared" si="658"/>
        <v/>
      </c>
      <c r="G667" s="189">
        <f t="shared" si="8"/>
        <v>0</v>
      </c>
      <c r="I667" s="185"/>
      <c r="K667" s="171" t="str">
        <f t="shared" si="5"/>
        <v/>
      </c>
      <c r="N667" s="188"/>
      <c r="O667" s="188"/>
      <c r="P667" s="171" t="str">
        <f t="shared" si="6"/>
        <v/>
      </c>
    </row>
    <row r="668">
      <c r="B668" s="185" t="str">
        <f>Calculations!E656</f>
        <v/>
      </c>
      <c r="C668" s="186" t="str">
        <f>Calculations!L656</f>
        <v/>
      </c>
      <c r="D668" s="187" t="str">
        <f t="shared" si="3"/>
        <v/>
      </c>
      <c r="E668" s="189" t="str">
        <f t="shared" ref="E668:F668" si="659">IF(C668="","",IFERROR(C668/C667-1,""))</f>
        <v/>
      </c>
      <c r="F668" s="189" t="str">
        <f t="shared" si="659"/>
        <v/>
      </c>
      <c r="G668" s="189">
        <f t="shared" si="8"/>
        <v>0</v>
      </c>
      <c r="I668" s="185"/>
      <c r="K668" s="171" t="str">
        <f t="shared" si="5"/>
        <v/>
      </c>
      <c r="N668" s="188"/>
      <c r="O668" s="188"/>
      <c r="P668" s="171" t="str">
        <f t="shared" si="6"/>
        <v/>
      </c>
    </row>
    <row r="669">
      <c r="B669" s="185" t="str">
        <f>Calculations!E657</f>
        <v/>
      </c>
      <c r="C669" s="186" t="str">
        <f>Calculations!L657</f>
        <v/>
      </c>
      <c r="D669" s="187" t="str">
        <f t="shared" si="3"/>
        <v/>
      </c>
      <c r="E669" s="189" t="str">
        <f t="shared" ref="E669:F669" si="660">IF(C669="","",IFERROR(C669/C668-1,""))</f>
        <v/>
      </c>
      <c r="F669" s="189" t="str">
        <f t="shared" si="660"/>
        <v/>
      </c>
      <c r="G669" s="189">
        <f t="shared" si="8"/>
        <v>0</v>
      </c>
      <c r="I669" s="185"/>
      <c r="K669" s="171" t="str">
        <f t="shared" si="5"/>
        <v/>
      </c>
      <c r="N669" s="188"/>
      <c r="O669" s="188"/>
      <c r="P669" s="171" t="str">
        <f t="shared" si="6"/>
        <v/>
      </c>
    </row>
    <row r="670">
      <c r="B670" s="185" t="str">
        <f>Calculations!E658</f>
        <v/>
      </c>
      <c r="C670" s="186" t="str">
        <f>Calculations!L658</f>
        <v/>
      </c>
      <c r="D670" s="187" t="str">
        <f t="shared" si="3"/>
        <v/>
      </c>
      <c r="E670" s="189" t="str">
        <f t="shared" ref="E670:F670" si="661">IF(C670="","",IFERROR(C670/C669-1,""))</f>
        <v/>
      </c>
      <c r="F670" s="189" t="str">
        <f t="shared" si="661"/>
        <v/>
      </c>
      <c r="G670" s="189">
        <f t="shared" si="8"/>
        <v>0</v>
      </c>
      <c r="I670" s="185"/>
      <c r="K670" s="171" t="str">
        <f t="shared" si="5"/>
        <v/>
      </c>
      <c r="N670" s="188"/>
      <c r="O670" s="188"/>
      <c r="P670" s="171" t="str">
        <f t="shared" si="6"/>
        <v/>
      </c>
    </row>
    <row r="671">
      <c r="B671" s="185" t="str">
        <f>Calculations!E659</f>
        <v/>
      </c>
      <c r="C671" s="186" t="str">
        <f>Calculations!L659</f>
        <v/>
      </c>
      <c r="D671" s="187" t="str">
        <f t="shared" si="3"/>
        <v/>
      </c>
      <c r="E671" s="189" t="str">
        <f t="shared" ref="E671:F671" si="662">IF(C671="","",IFERROR(C671/C670-1,""))</f>
        <v/>
      </c>
      <c r="F671" s="189" t="str">
        <f t="shared" si="662"/>
        <v/>
      </c>
      <c r="G671" s="189">
        <f t="shared" si="8"/>
        <v>0</v>
      </c>
      <c r="I671" s="185"/>
      <c r="K671" s="171" t="str">
        <f t="shared" si="5"/>
        <v/>
      </c>
      <c r="N671" s="188"/>
      <c r="O671" s="188"/>
      <c r="P671" s="171" t="str">
        <f t="shared" si="6"/>
        <v/>
      </c>
    </row>
    <row r="672">
      <c r="B672" s="185" t="str">
        <f>Calculations!E660</f>
        <v/>
      </c>
      <c r="C672" s="186" t="str">
        <f>Calculations!L660</f>
        <v/>
      </c>
      <c r="D672" s="187" t="str">
        <f t="shared" si="3"/>
        <v/>
      </c>
      <c r="E672" s="189" t="str">
        <f t="shared" ref="E672:F672" si="663">IF(C672="","",IFERROR(C672/C671-1,""))</f>
        <v/>
      </c>
      <c r="F672" s="189" t="str">
        <f t="shared" si="663"/>
        <v/>
      </c>
      <c r="G672" s="189">
        <f t="shared" si="8"/>
        <v>0</v>
      </c>
      <c r="I672" s="185"/>
      <c r="K672" s="171" t="str">
        <f t="shared" si="5"/>
        <v/>
      </c>
      <c r="N672" s="188"/>
      <c r="O672" s="188"/>
      <c r="P672" s="171" t="str">
        <f t="shared" si="6"/>
        <v/>
      </c>
    </row>
    <row r="673">
      <c r="B673" s="185" t="str">
        <f>Calculations!E661</f>
        <v/>
      </c>
      <c r="C673" s="186" t="str">
        <f>Calculations!L661</f>
        <v/>
      </c>
      <c r="D673" s="187" t="str">
        <f t="shared" si="3"/>
        <v/>
      </c>
      <c r="E673" s="189" t="str">
        <f t="shared" ref="E673:F673" si="664">IF(C673="","",IFERROR(C673/C672-1,""))</f>
        <v/>
      </c>
      <c r="F673" s="189" t="str">
        <f t="shared" si="664"/>
        <v/>
      </c>
      <c r="G673" s="189">
        <f t="shared" si="8"/>
        <v>0</v>
      </c>
      <c r="I673" s="185"/>
      <c r="K673" s="171" t="str">
        <f t="shared" si="5"/>
        <v/>
      </c>
      <c r="N673" s="188"/>
      <c r="O673" s="188"/>
      <c r="P673" s="171" t="str">
        <f t="shared" si="6"/>
        <v/>
      </c>
    </row>
    <row r="674">
      <c r="B674" s="185" t="str">
        <f>Calculations!E662</f>
        <v/>
      </c>
      <c r="C674" s="186" t="str">
        <f>Calculations!L662</f>
        <v/>
      </c>
      <c r="D674" s="187" t="str">
        <f t="shared" si="3"/>
        <v/>
      </c>
      <c r="E674" s="189" t="str">
        <f t="shared" ref="E674:F674" si="665">IF(C674="","",IFERROR(C674/C673-1,""))</f>
        <v/>
      </c>
      <c r="F674" s="189" t="str">
        <f t="shared" si="665"/>
        <v/>
      </c>
      <c r="G674" s="189">
        <f t="shared" si="8"/>
        <v>0</v>
      </c>
      <c r="I674" s="185"/>
      <c r="K674" s="171" t="str">
        <f t="shared" si="5"/>
        <v/>
      </c>
      <c r="N674" s="188"/>
      <c r="O674" s="188"/>
      <c r="P674" s="171" t="str">
        <f t="shared" si="6"/>
        <v/>
      </c>
    </row>
    <row r="675">
      <c r="B675" s="185" t="str">
        <f>Calculations!E663</f>
        <v/>
      </c>
      <c r="C675" s="186" t="str">
        <f>Calculations!L663</f>
        <v/>
      </c>
      <c r="D675" s="187" t="str">
        <f t="shared" si="3"/>
        <v/>
      </c>
      <c r="E675" s="189" t="str">
        <f t="shared" ref="E675:F675" si="666">IF(C675="","",IFERROR(C675/C674-1,""))</f>
        <v/>
      </c>
      <c r="F675" s="189" t="str">
        <f t="shared" si="666"/>
        <v/>
      </c>
      <c r="G675" s="189">
        <f t="shared" si="8"/>
        <v>0</v>
      </c>
      <c r="I675" s="185"/>
      <c r="K675" s="171" t="str">
        <f t="shared" si="5"/>
        <v/>
      </c>
      <c r="N675" s="188"/>
      <c r="O675" s="188"/>
      <c r="P675" s="171" t="str">
        <f t="shared" si="6"/>
        <v/>
      </c>
    </row>
    <row r="676">
      <c r="B676" s="185" t="str">
        <f>Calculations!E664</f>
        <v/>
      </c>
      <c r="C676" s="186" t="str">
        <f>Calculations!L664</f>
        <v/>
      </c>
      <c r="D676" s="187" t="str">
        <f t="shared" si="3"/>
        <v/>
      </c>
      <c r="E676" s="189" t="str">
        <f t="shared" ref="E676:F676" si="667">IF(C676="","",IFERROR(C676/C675-1,""))</f>
        <v/>
      </c>
      <c r="F676" s="189" t="str">
        <f t="shared" si="667"/>
        <v/>
      </c>
      <c r="G676" s="189">
        <f t="shared" si="8"/>
        <v>0</v>
      </c>
      <c r="I676" s="185"/>
      <c r="K676" s="171" t="str">
        <f t="shared" si="5"/>
        <v/>
      </c>
      <c r="N676" s="188"/>
      <c r="O676" s="188"/>
      <c r="P676" s="171" t="str">
        <f t="shared" si="6"/>
        <v/>
      </c>
    </row>
    <row r="677">
      <c r="B677" s="185" t="str">
        <f>Calculations!E665</f>
        <v/>
      </c>
      <c r="C677" s="186" t="str">
        <f>Calculations!L665</f>
        <v/>
      </c>
      <c r="D677" s="187" t="str">
        <f t="shared" si="3"/>
        <v/>
      </c>
      <c r="E677" s="189" t="str">
        <f t="shared" ref="E677:F677" si="668">IF(C677="","",IFERROR(C677/C676-1,""))</f>
        <v/>
      </c>
      <c r="F677" s="189" t="str">
        <f t="shared" si="668"/>
        <v/>
      </c>
      <c r="G677" s="189">
        <f t="shared" si="8"/>
        <v>0</v>
      </c>
      <c r="I677" s="185"/>
      <c r="K677" s="171" t="str">
        <f t="shared" si="5"/>
        <v/>
      </c>
      <c r="N677" s="188"/>
      <c r="O677" s="188"/>
      <c r="P677" s="171" t="str">
        <f t="shared" si="6"/>
        <v/>
      </c>
    </row>
    <row r="678">
      <c r="B678" s="185" t="str">
        <f>Calculations!E666</f>
        <v/>
      </c>
      <c r="C678" s="186" t="str">
        <f>Calculations!L666</f>
        <v/>
      </c>
      <c r="D678" s="187" t="str">
        <f t="shared" si="3"/>
        <v/>
      </c>
      <c r="E678" s="189" t="str">
        <f t="shared" ref="E678:F678" si="669">IF(C678="","",IFERROR(C678/C677-1,""))</f>
        <v/>
      </c>
      <c r="F678" s="189" t="str">
        <f t="shared" si="669"/>
        <v/>
      </c>
      <c r="G678" s="189">
        <f t="shared" si="8"/>
        <v>0</v>
      </c>
      <c r="I678" s="185"/>
      <c r="K678" s="171" t="str">
        <f t="shared" si="5"/>
        <v/>
      </c>
      <c r="N678" s="188"/>
      <c r="O678" s="188"/>
      <c r="P678" s="171" t="str">
        <f t="shared" si="6"/>
        <v/>
      </c>
    </row>
    <row r="679">
      <c r="B679" s="185" t="str">
        <f>Calculations!E667</f>
        <v/>
      </c>
      <c r="C679" s="186" t="str">
        <f>Calculations!L667</f>
        <v/>
      </c>
      <c r="D679" s="187" t="str">
        <f t="shared" si="3"/>
        <v/>
      </c>
      <c r="E679" s="189" t="str">
        <f t="shared" ref="E679:F679" si="670">IF(C679="","",IFERROR(C679/C678-1,""))</f>
        <v/>
      </c>
      <c r="F679" s="189" t="str">
        <f t="shared" si="670"/>
        <v/>
      </c>
      <c r="G679" s="189">
        <f t="shared" si="8"/>
        <v>0</v>
      </c>
      <c r="I679" s="185"/>
      <c r="K679" s="171" t="str">
        <f t="shared" si="5"/>
        <v/>
      </c>
      <c r="N679" s="188"/>
      <c r="O679" s="188"/>
      <c r="P679" s="171" t="str">
        <f t="shared" si="6"/>
        <v/>
      </c>
    </row>
    <row r="680">
      <c r="B680" s="185" t="str">
        <f>Calculations!E668</f>
        <v/>
      </c>
      <c r="C680" s="186" t="str">
        <f>Calculations!L668</f>
        <v/>
      </c>
      <c r="D680" s="187" t="str">
        <f t="shared" si="3"/>
        <v/>
      </c>
      <c r="E680" s="189" t="str">
        <f t="shared" ref="E680:F680" si="671">IF(C680="","",IFERROR(C680/C679-1,""))</f>
        <v/>
      </c>
      <c r="F680" s="189" t="str">
        <f t="shared" si="671"/>
        <v/>
      </c>
      <c r="G680" s="189">
        <f t="shared" si="8"/>
        <v>0</v>
      </c>
      <c r="I680" s="185"/>
      <c r="K680" s="171" t="str">
        <f t="shared" si="5"/>
        <v/>
      </c>
      <c r="N680" s="188"/>
      <c r="O680" s="188"/>
      <c r="P680" s="171" t="str">
        <f t="shared" si="6"/>
        <v/>
      </c>
    </row>
    <row r="681">
      <c r="B681" s="185" t="str">
        <f>Calculations!E669</f>
        <v/>
      </c>
      <c r="C681" s="186" t="str">
        <f>Calculations!L669</f>
        <v/>
      </c>
      <c r="D681" s="187" t="str">
        <f t="shared" si="3"/>
        <v/>
      </c>
      <c r="E681" s="189" t="str">
        <f t="shared" ref="E681:F681" si="672">IF(C681="","",IFERROR(C681/C680-1,""))</f>
        <v/>
      </c>
      <c r="F681" s="189" t="str">
        <f t="shared" si="672"/>
        <v/>
      </c>
      <c r="G681" s="189">
        <f t="shared" si="8"/>
        <v>0</v>
      </c>
      <c r="I681" s="185"/>
      <c r="K681" s="171" t="str">
        <f t="shared" si="5"/>
        <v/>
      </c>
      <c r="N681" s="188"/>
      <c r="O681" s="188"/>
      <c r="P681" s="171" t="str">
        <f t="shared" si="6"/>
        <v/>
      </c>
    </row>
    <row r="682">
      <c r="B682" s="185" t="str">
        <f>Calculations!E670</f>
        <v/>
      </c>
      <c r="C682" s="186" t="str">
        <f>Calculations!L670</f>
        <v/>
      </c>
      <c r="D682" s="187" t="str">
        <f t="shared" si="3"/>
        <v/>
      </c>
      <c r="E682" s="189" t="str">
        <f t="shared" ref="E682:F682" si="673">IF(C682="","",IFERROR(C682/C681-1,""))</f>
        <v/>
      </c>
      <c r="F682" s="189" t="str">
        <f t="shared" si="673"/>
        <v/>
      </c>
      <c r="G682" s="189">
        <f t="shared" si="8"/>
        <v>0</v>
      </c>
      <c r="I682" s="185"/>
      <c r="K682" s="171" t="str">
        <f t="shared" si="5"/>
        <v/>
      </c>
      <c r="N682" s="188"/>
      <c r="O682" s="188"/>
      <c r="P682" s="171" t="str">
        <f t="shared" si="6"/>
        <v/>
      </c>
    </row>
    <row r="683">
      <c r="B683" s="185" t="str">
        <f>Calculations!E671</f>
        <v/>
      </c>
      <c r="C683" s="186" t="str">
        <f>Calculations!L671</f>
        <v/>
      </c>
      <c r="D683" s="187" t="str">
        <f t="shared" si="3"/>
        <v/>
      </c>
      <c r="E683" s="189" t="str">
        <f t="shared" ref="E683:F683" si="674">IF(C683="","",IFERROR(C683/C682-1,""))</f>
        <v/>
      </c>
      <c r="F683" s="189" t="str">
        <f t="shared" si="674"/>
        <v/>
      </c>
      <c r="G683" s="189">
        <f t="shared" si="8"/>
        <v>0</v>
      </c>
      <c r="I683" s="185"/>
      <c r="K683" s="171" t="str">
        <f t="shared" si="5"/>
        <v/>
      </c>
      <c r="N683" s="188"/>
      <c r="O683" s="188"/>
      <c r="P683" s="171" t="str">
        <f t="shared" si="6"/>
        <v/>
      </c>
    </row>
    <row r="684">
      <c r="B684" s="185" t="str">
        <f>Calculations!E672</f>
        <v/>
      </c>
      <c r="C684" s="186" t="str">
        <f>Calculations!L672</f>
        <v/>
      </c>
      <c r="D684" s="187" t="str">
        <f t="shared" si="3"/>
        <v/>
      </c>
      <c r="E684" s="189" t="str">
        <f t="shared" ref="E684:F684" si="675">IF(C684="","",IFERROR(C684/C683-1,""))</f>
        <v/>
      </c>
      <c r="F684" s="189" t="str">
        <f t="shared" si="675"/>
        <v/>
      </c>
      <c r="G684" s="189">
        <f t="shared" si="8"/>
        <v>0</v>
      </c>
      <c r="I684" s="185"/>
      <c r="K684" s="171" t="str">
        <f t="shared" si="5"/>
        <v/>
      </c>
      <c r="N684" s="188"/>
      <c r="O684" s="188"/>
      <c r="P684" s="171" t="str">
        <f t="shared" si="6"/>
        <v/>
      </c>
    </row>
    <row r="685">
      <c r="B685" s="185" t="str">
        <f>Calculations!E673</f>
        <v/>
      </c>
      <c r="C685" s="186" t="str">
        <f>Calculations!L673</f>
        <v/>
      </c>
      <c r="D685" s="187" t="str">
        <f t="shared" si="3"/>
        <v/>
      </c>
      <c r="E685" s="189" t="str">
        <f t="shared" ref="E685:F685" si="676">IF(C685="","",IFERROR(C685/C684-1,""))</f>
        <v/>
      </c>
      <c r="F685" s="189" t="str">
        <f t="shared" si="676"/>
        <v/>
      </c>
      <c r="G685" s="189">
        <f t="shared" si="8"/>
        <v>0</v>
      </c>
      <c r="I685" s="185"/>
      <c r="K685" s="171" t="str">
        <f t="shared" si="5"/>
        <v/>
      </c>
      <c r="N685" s="188"/>
      <c r="O685" s="188"/>
      <c r="P685" s="171" t="str">
        <f t="shared" si="6"/>
        <v/>
      </c>
    </row>
    <row r="686">
      <c r="B686" s="185" t="str">
        <f>Calculations!E674</f>
        <v/>
      </c>
      <c r="C686" s="186" t="str">
        <f>Calculations!L674</f>
        <v/>
      </c>
      <c r="D686" s="187" t="str">
        <f t="shared" si="3"/>
        <v/>
      </c>
      <c r="E686" s="189" t="str">
        <f t="shared" ref="E686:F686" si="677">IF(C686="","",IFERROR(C686/C685-1,""))</f>
        <v/>
      </c>
      <c r="F686" s="189" t="str">
        <f t="shared" si="677"/>
        <v/>
      </c>
      <c r="G686" s="189">
        <f t="shared" si="8"/>
        <v>0</v>
      </c>
      <c r="I686" s="185"/>
      <c r="K686" s="171" t="str">
        <f t="shared" si="5"/>
        <v/>
      </c>
      <c r="N686" s="188"/>
      <c r="O686" s="188"/>
      <c r="P686" s="171" t="str">
        <f t="shared" si="6"/>
        <v/>
      </c>
    </row>
    <row r="687">
      <c r="B687" s="185" t="str">
        <f>Calculations!E675</f>
        <v/>
      </c>
      <c r="C687" s="186" t="str">
        <f>Calculations!L675</f>
        <v/>
      </c>
      <c r="D687" s="187" t="str">
        <f t="shared" si="3"/>
        <v/>
      </c>
      <c r="E687" s="189" t="str">
        <f t="shared" ref="E687:F687" si="678">IF(C687="","",IFERROR(C687/C686-1,""))</f>
        <v/>
      </c>
      <c r="F687" s="189" t="str">
        <f t="shared" si="678"/>
        <v/>
      </c>
      <c r="G687" s="189">
        <f t="shared" si="8"/>
        <v>0</v>
      </c>
      <c r="I687" s="185"/>
      <c r="K687" s="171" t="str">
        <f t="shared" si="5"/>
        <v/>
      </c>
      <c r="N687" s="188"/>
      <c r="O687" s="188"/>
      <c r="P687" s="171" t="str">
        <f t="shared" si="6"/>
        <v/>
      </c>
    </row>
    <row r="688">
      <c r="B688" s="185" t="str">
        <f>Calculations!E676</f>
        <v/>
      </c>
      <c r="C688" s="186" t="str">
        <f>Calculations!L676</f>
        <v/>
      </c>
      <c r="D688" s="187" t="str">
        <f t="shared" si="3"/>
        <v/>
      </c>
      <c r="E688" s="189" t="str">
        <f t="shared" ref="E688:F688" si="679">IF(C688="","",IFERROR(C688/C687-1,""))</f>
        <v/>
      </c>
      <c r="F688" s="189" t="str">
        <f t="shared" si="679"/>
        <v/>
      </c>
      <c r="G688" s="189">
        <f t="shared" si="8"/>
        <v>0</v>
      </c>
      <c r="I688" s="185"/>
      <c r="K688" s="171" t="str">
        <f t="shared" si="5"/>
        <v/>
      </c>
      <c r="N688" s="188"/>
      <c r="O688" s="188"/>
      <c r="P688" s="171" t="str">
        <f t="shared" si="6"/>
        <v/>
      </c>
    </row>
    <row r="689">
      <c r="B689" s="185" t="str">
        <f>Calculations!E677</f>
        <v/>
      </c>
      <c r="C689" s="186" t="str">
        <f>Calculations!L677</f>
        <v/>
      </c>
      <c r="D689" s="187" t="str">
        <f t="shared" si="3"/>
        <v/>
      </c>
      <c r="E689" s="189" t="str">
        <f t="shared" ref="E689:F689" si="680">IF(C689="","",IFERROR(C689/C688-1,""))</f>
        <v/>
      </c>
      <c r="F689" s="189" t="str">
        <f t="shared" si="680"/>
        <v/>
      </c>
      <c r="G689" s="189">
        <f t="shared" si="8"/>
        <v>0</v>
      </c>
      <c r="I689" s="185"/>
      <c r="K689" s="171" t="str">
        <f t="shared" si="5"/>
        <v/>
      </c>
      <c r="N689" s="188"/>
      <c r="O689" s="188"/>
      <c r="P689" s="171" t="str">
        <f t="shared" si="6"/>
        <v/>
      </c>
    </row>
    <row r="690">
      <c r="B690" s="185" t="str">
        <f>Calculations!E678</f>
        <v/>
      </c>
      <c r="C690" s="186" t="str">
        <f>Calculations!L678</f>
        <v/>
      </c>
      <c r="D690" s="187" t="str">
        <f t="shared" si="3"/>
        <v/>
      </c>
      <c r="E690" s="189" t="str">
        <f t="shared" ref="E690:F690" si="681">IF(C690="","",IFERROR(C690/C689-1,""))</f>
        <v/>
      </c>
      <c r="F690" s="189" t="str">
        <f t="shared" si="681"/>
        <v/>
      </c>
      <c r="G690" s="189">
        <f t="shared" si="8"/>
        <v>0</v>
      </c>
      <c r="I690" s="185"/>
      <c r="K690" s="171" t="str">
        <f t="shared" si="5"/>
        <v/>
      </c>
      <c r="N690" s="188"/>
      <c r="O690" s="188"/>
      <c r="P690" s="171" t="str">
        <f t="shared" si="6"/>
        <v/>
      </c>
    </row>
    <row r="691">
      <c r="B691" s="185" t="str">
        <f>Calculations!E679</f>
        <v/>
      </c>
      <c r="C691" s="186" t="str">
        <f>Calculations!L679</f>
        <v/>
      </c>
      <c r="D691" s="187" t="str">
        <f t="shared" si="3"/>
        <v/>
      </c>
      <c r="E691" s="189" t="str">
        <f t="shared" ref="E691:F691" si="682">IF(C691="","",IFERROR(C691/C690-1,""))</f>
        <v/>
      </c>
      <c r="F691" s="189" t="str">
        <f t="shared" si="682"/>
        <v/>
      </c>
      <c r="G691" s="189">
        <f t="shared" si="8"/>
        <v>0</v>
      </c>
      <c r="I691" s="185"/>
      <c r="K691" s="171" t="str">
        <f t="shared" si="5"/>
        <v/>
      </c>
      <c r="N691" s="188"/>
      <c r="O691" s="188"/>
      <c r="P691" s="171" t="str">
        <f t="shared" si="6"/>
        <v/>
      </c>
    </row>
    <row r="692">
      <c r="B692" s="185" t="str">
        <f>Calculations!E680</f>
        <v/>
      </c>
      <c r="C692" s="186" t="str">
        <f>Calculations!L680</f>
        <v/>
      </c>
      <c r="D692" s="187" t="str">
        <f t="shared" si="3"/>
        <v/>
      </c>
      <c r="E692" s="189" t="str">
        <f t="shared" ref="E692:F692" si="683">IF(C692="","",IFERROR(C692/C691-1,""))</f>
        <v/>
      </c>
      <c r="F692" s="189" t="str">
        <f t="shared" si="683"/>
        <v/>
      </c>
      <c r="G692" s="189">
        <f t="shared" si="8"/>
        <v>0</v>
      </c>
      <c r="I692" s="185"/>
      <c r="K692" s="171" t="str">
        <f t="shared" si="5"/>
        <v/>
      </c>
      <c r="N692" s="188"/>
      <c r="O692" s="188"/>
      <c r="P692" s="171" t="str">
        <f t="shared" si="6"/>
        <v/>
      </c>
    </row>
    <row r="693">
      <c r="B693" s="185" t="str">
        <f>Calculations!E681</f>
        <v/>
      </c>
      <c r="C693" s="186" t="str">
        <f>Calculations!L681</f>
        <v/>
      </c>
      <c r="D693" s="187" t="str">
        <f t="shared" si="3"/>
        <v/>
      </c>
      <c r="E693" s="189" t="str">
        <f t="shared" ref="E693:F693" si="684">IF(C693="","",IFERROR(C693/C692-1,""))</f>
        <v/>
      </c>
      <c r="F693" s="189" t="str">
        <f t="shared" si="684"/>
        <v/>
      </c>
      <c r="G693" s="189">
        <f t="shared" si="8"/>
        <v>0</v>
      </c>
      <c r="I693" s="185"/>
      <c r="K693" s="171" t="str">
        <f t="shared" si="5"/>
        <v/>
      </c>
      <c r="N693" s="188"/>
      <c r="O693" s="188"/>
      <c r="P693" s="171" t="str">
        <f t="shared" si="6"/>
        <v/>
      </c>
    </row>
    <row r="694">
      <c r="B694" s="185" t="str">
        <f>Calculations!E682</f>
        <v/>
      </c>
      <c r="C694" s="186" t="str">
        <f>Calculations!L682</f>
        <v/>
      </c>
      <c r="D694" s="187" t="str">
        <f t="shared" si="3"/>
        <v/>
      </c>
      <c r="E694" s="189" t="str">
        <f t="shared" ref="E694:F694" si="685">IF(C694="","",IFERROR(C694/C693-1,""))</f>
        <v/>
      </c>
      <c r="F694" s="189" t="str">
        <f t="shared" si="685"/>
        <v/>
      </c>
      <c r="G694" s="189">
        <f t="shared" si="8"/>
        <v>0</v>
      </c>
      <c r="I694" s="185"/>
      <c r="K694" s="171" t="str">
        <f t="shared" si="5"/>
        <v/>
      </c>
      <c r="N694" s="188"/>
      <c r="O694" s="188"/>
      <c r="P694" s="171" t="str">
        <f t="shared" si="6"/>
        <v/>
      </c>
    </row>
    <row r="695">
      <c r="B695" s="185" t="str">
        <f>Calculations!E683</f>
        <v/>
      </c>
      <c r="C695" s="186" t="str">
        <f>Calculations!L683</f>
        <v/>
      </c>
      <c r="D695" s="187" t="str">
        <f t="shared" si="3"/>
        <v/>
      </c>
      <c r="E695" s="189" t="str">
        <f t="shared" ref="E695:F695" si="686">IF(C695="","",IFERROR(C695/C694-1,""))</f>
        <v/>
      </c>
      <c r="F695" s="189" t="str">
        <f t="shared" si="686"/>
        <v/>
      </c>
      <c r="G695" s="189">
        <f t="shared" si="8"/>
        <v>0</v>
      </c>
      <c r="I695" s="185"/>
      <c r="K695" s="171" t="str">
        <f t="shared" si="5"/>
        <v/>
      </c>
      <c r="N695" s="188"/>
      <c r="O695" s="188"/>
      <c r="P695" s="171" t="str">
        <f t="shared" si="6"/>
        <v/>
      </c>
    </row>
    <row r="696">
      <c r="B696" s="185" t="str">
        <f>Calculations!E684</f>
        <v/>
      </c>
      <c r="C696" s="186" t="str">
        <f>Calculations!L684</f>
        <v/>
      </c>
      <c r="D696" s="187" t="str">
        <f t="shared" si="3"/>
        <v/>
      </c>
      <c r="E696" s="189" t="str">
        <f t="shared" ref="E696:F696" si="687">IF(C696="","",IFERROR(C696/C695-1,""))</f>
        <v/>
      </c>
      <c r="F696" s="189" t="str">
        <f t="shared" si="687"/>
        <v/>
      </c>
      <c r="G696" s="189">
        <f t="shared" si="8"/>
        <v>0</v>
      </c>
      <c r="I696" s="185"/>
      <c r="K696" s="171" t="str">
        <f t="shared" si="5"/>
        <v/>
      </c>
      <c r="N696" s="188"/>
      <c r="O696" s="188"/>
      <c r="P696" s="171" t="str">
        <f t="shared" si="6"/>
        <v/>
      </c>
    </row>
    <row r="697">
      <c r="B697" s="185" t="str">
        <f>Calculations!E685</f>
        <v/>
      </c>
      <c r="C697" s="186" t="str">
        <f>Calculations!L685</f>
        <v/>
      </c>
      <c r="D697" s="187" t="str">
        <f t="shared" si="3"/>
        <v/>
      </c>
      <c r="E697" s="189" t="str">
        <f t="shared" ref="E697:F697" si="688">IF(C697="","",IFERROR(C697/C696-1,""))</f>
        <v/>
      </c>
      <c r="F697" s="189" t="str">
        <f t="shared" si="688"/>
        <v/>
      </c>
      <c r="G697" s="189">
        <f t="shared" si="8"/>
        <v>0</v>
      </c>
      <c r="I697" s="185"/>
      <c r="K697" s="171" t="str">
        <f t="shared" si="5"/>
        <v/>
      </c>
      <c r="N697" s="188"/>
      <c r="O697" s="188"/>
      <c r="P697" s="171" t="str">
        <f t="shared" si="6"/>
        <v/>
      </c>
    </row>
    <row r="698">
      <c r="B698" s="185" t="str">
        <f>Calculations!E686</f>
        <v/>
      </c>
      <c r="C698" s="186" t="str">
        <f>Calculations!L686</f>
        <v/>
      </c>
      <c r="D698" s="187" t="str">
        <f t="shared" si="3"/>
        <v/>
      </c>
      <c r="E698" s="189" t="str">
        <f t="shared" ref="E698:F698" si="689">IF(C698="","",IFERROR(C698/C697-1,""))</f>
        <v/>
      </c>
      <c r="F698" s="189" t="str">
        <f t="shared" si="689"/>
        <v/>
      </c>
      <c r="G698" s="189">
        <f t="shared" si="8"/>
        <v>0</v>
      </c>
      <c r="I698" s="185"/>
      <c r="K698" s="171" t="str">
        <f t="shared" si="5"/>
        <v/>
      </c>
      <c r="N698" s="188"/>
      <c r="O698" s="188"/>
      <c r="P698" s="171" t="str">
        <f t="shared" si="6"/>
        <v/>
      </c>
    </row>
    <row r="699">
      <c r="B699" s="185" t="str">
        <f>Calculations!E687</f>
        <v/>
      </c>
      <c r="C699" s="186" t="str">
        <f>Calculations!L687</f>
        <v/>
      </c>
      <c r="D699" s="187" t="str">
        <f t="shared" si="3"/>
        <v/>
      </c>
      <c r="E699" s="189" t="str">
        <f t="shared" ref="E699:F699" si="690">IF(C699="","",IFERROR(C699/C698-1,""))</f>
        <v/>
      </c>
      <c r="F699" s="189" t="str">
        <f t="shared" si="690"/>
        <v/>
      </c>
      <c r="G699" s="189">
        <f t="shared" si="8"/>
        <v>0</v>
      </c>
      <c r="I699" s="185"/>
      <c r="K699" s="171" t="str">
        <f t="shared" si="5"/>
        <v/>
      </c>
      <c r="N699" s="188"/>
      <c r="O699" s="188"/>
      <c r="P699" s="171" t="str">
        <f t="shared" si="6"/>
        <v/>
      </c>
    </row>
    <row r="700">
      <c r="B700" s="185" t="str">
        <f>Calculations!E688</f>
        <v/>
      </c>
      <c r="C700" s="186" t="str">
        <f>Calculations!L688</f>
        <v/>
      </c>
      <c r="D700" s="187" t="str">
        <f t="shared" si="3"/>
        <v/>
      </c>
      <c r="E700" s="189" t="str">
        <f t="shared" ref="E700:F700" si="691">IF(C700="","",IFERROR(C700/C699-1,""))</f>
        <v/>
      </c>
      <c r="F700" s="189" t="str">
        <f t="shared" si="691"/>
        <v/>
      </c>
      <c r="G700" s="189">
        <f t="shared" si="8"/>
        <v>0</v>
      </c>
      <c r="I700" s="185"/>
      <c r="K700" s="171" t="str">
        <f t="shared" si="5"/>
        <v/>
      </c>
      <c r="N700" s="188"/>
      <c r="O700" s="188"/>
      <c r="P700" s="171" t="str">
        <f t="shared" si="6"/>
        <v/>
      </c>
    </row>
    <row r="701">
      <c r="B701" s="185" t="str">
        <f>Calculations!E689</f>
        <v/>
      </c>
      <c r="C701" s="186" t="str">
        <f>Calculations!L689</f>
        <v/>
      </c>
      <c r="D701" s="187" t="str">
        <f t="shared" si="3"/>
        <v/>
      </c>
      <c r="E701" s="189" t="str">
        <f t="shared" ref="E701:F701" si="692">IF(C701="","",IFERROR(C701/C700-1,""))</f>
        <v/>
      </c>
      <c r="F701" s="189" t="str">
        <f t="shared" si="692"/>
        <v/>
      </c>
      <c r="G701" s="189">
        <f t="shared" si="8"/>
        <v>0</v>
      </c>
      <c r="I701" s="185"/>
      <c r="K701" s="171" t="str">
        <f t="shared" si="5"/>
        <v/>
      </c>
      <c r="N701" s="188"/>
      <c r="O701" s="188"/>
      <c r="P701" s="171" t="str">
        <f t="shared" si="6"/>
        <v/>
      </c>
    </row>
    <row r="702">
      <c r="B702" s="185" t="str">
        <f>Calculations!E690</f>
        <v/>
      </c>
      <c r="C702" s="186" t="str">
        <f>Calculations!L690</f>
        <v/>
      </c>
      <c r="D702" s="187" t="str">
        <f t="shared" si="3"/>
        <v/>
      </c>
      <c r="E702" s="189" t="str">
        <f t="shared" ref="E702:F702" si="693">IF(C702="","",IFERROR(C702/C701-1,""))</f>
        <v/>
      </c>
      <c r="F702" s="189" t="str">
        <f t="shared" si="693"/>
        <v/>
      </c>
      <c r="G702" s="189">
        <f t="shared" si="8"/>
        <v>0</v>
      </c>
      <c r="I702" s="185"/>
      <c r="K702" s="171" t="str">
        <f t="shared" si="5"/>
        <v/>
      </c>
      <c r="N702" s="188"/>
      <c r="O702" s="188"/>
      <c r="P702" s="171" t="str">
        <f t="shared" si="6"/>
        <v/>
      </c>
    </row>
    <row r="703">
      <c r="B703" s="185" t="str">
        <f>Calculations!E691</f>
        <v/>
      </c>
      <c r="C703" s="186" t="str">
        <f>Calculations!L691</f>
        <v/>
      </c>
      <c r="D703" s="187" t="str">
        <f t="shared" si="3"/>
        <v/>
      </c>
      <c r="E703" s="189" t="str">
        <f t="shared" ref="E703:F703" si="694">IF(C703="","",IFERROR(C703/C702-1,""))</f>
        <v/>
      </c>
      <c r="F703" s="189" t="str">
        <f t="shared" si="694"/>
        <v/>
      </c>
      <c r="G703" s="189">
        <f t="shared" si="8"/>
        <v>0</v>
      </c>
      <c r="I703" s="185"/>
      <c r="K703" s="171" t="str">
        <f t="shared" si="5"/>
        <v/>
      </c>
      <c r="N703" s="188"/>
      <c r="O703" s="188"/>
      <c r="P703" s="171" t="str">
        <f t="shared" si="6"/>
        <v/>
      </c>
    </row>
    <row r="704">
      <c r="B704" s="185" t="str">
        <f>Calculations!E692</f>
        <v/>
      </c>
      <c r="C704" s="186" t="str">
        <f>Calculations!L692</f>
        <v/>
      </c>
      <c r="D704" s="187" t="str">
        <f t="shared" si="3"/>
        <v/>
      </c>
      <c r="E704" s="189" t="str">
        <f t="shared" ref="E704:F704" si="695">IF(C704="","",IFERROR(C704/C703-1,""))</f>
        <v/>
      </c>
      <c r="F704" s="189" t="str">
        <f t="shared" si="695"/>
        <v/>
      </c>
      <c r="G704" s="189">
        <f t="shared" si="8"/>
        <v>0</v>
      </c>
      <c r="I704" s="185"/>
      <c r="K704" s="171" t="str">
        <f t="shared" si="5"/>
        <v/>
      </c>
      <c r="N704" s="188"/>
      <c r="O704" s="188"/>
      <c r="P704" s="171" t="str">
        <f t="shared" si="6"/>
        <v/>
      </c>
    </row>
    <row r="705">
      <c r="B705" s="185" t="str">
        <f>Calculations!E693</f>
        <v/>
      </c>
      <c r="C705" s="186" t="str">
        <f>Calculations!L693</f>
        <v/>
      </c>
      <c r="D705" s="187" t="str">
        <f t="shared" si="3"/>
        <v/>
      </c>
      <c r="E705" s="189" t="str">
        <f t="shared" ref="E705:F705" si="696">IF(C705="","",IFERROR(C705/C704-1,""))</f>
        <v/>
      </c>
      <c r="F705" s="189" t="str">
        <f t="shared" si="696"/>
        <v/>
      </c>
      <c r="G705" s="189">
        <f t="shared" si="8"/>
        <v>0</v>
      </c>
      <c r="I705" s="185"/>
      <c r="K705" s="171" t="str">
        <f t="shared" si="5"/>
        <v/>
      </c>
      <c r="N705" s="188"/>
      <c r="O705" s="188"/>
      <c r="P705" s="171" t="str">
        <f t="shared" si="6"/>
        <v/>
      </c>
    </row>
    <row r="706">
      <c r="B706" s="185" t="str">
        <f>Calculations!E694</f>
        <v/>
      </c>
      <c r="C706" s="186" t="str">
        <f>Calculations!L694</f>
        <v/>
      </c>
      <c r="D706" s="187" t="str">
        <f t="shared" si="3"/>
        <v/>
      </c>
      <c r="E706" s="189" t="str">
        <f t="shared" ref="E706:F706" si="697">IF(C706="","",IFERROR(C706/C705-1,""))</f>
        <v/>
      </c>
      <c r="F706" s="189" t="str">
        <f t="shared" si="697"/>
        <v/>
      </c>
      <c r="G706" s="189">
        <f t="shared" si="8"/>
        <v>0</v>
      </c>
      <c r="I706" s="185"/>
      <c r="K706" s="171" t="str">
        <f t="shared" si="5"/>
        <v/>
      </c>
      <c r="N706" s="188"/>
      <c r="O706" s="188"/>
      <c r="P706" s="171" t="str">
        <f t="shared" si="6"/>
        <v/>
      </c>
    </row>
    <row r="707">
      <c r="B707" s="185" t="str">
        <f>Calculations!E695</f>
        <v/>
      </c>
      <c r="C707" s="186" t="str">
        <f>Calculations!L695</f>
        <v/>
      </c>
      <c r="D707" s="187" t="str">
        <f t="shared" si="3"/>
        <v/>
      </c>
      <c r="E707" s="189" t="str">
        <f t="shared" ref="E707:F707" si="698">IF(C707="","",IFERROR(C707/C706-1,""))</f>
        <v/>
      </c>
      <c r="F707" s="189" t="str">
        <f t="shared" si="698"/>
        <v/>
      </c>
      <c r="G707" s="189">
        <f t="shared" si="8"/>
        <v>0</v>
      </c>
      <c r="I707" s="185"/>
      <c r="K707" s="171" t="str">
        <f t="shared" si="5"/>
        <v/>
      </c>
      <c r="N707" s="188"/>
      <c r="O707" s="188"/>
      <c r="P707" s="171" t="str">
        <f t="shared" si="6"/>
        <v/>
      </c>
    </row>
    <row r="708">
      <c r="B708" s="185" t="str">
        <f>Calculations!E696</f>
        <v/>
      </c>
      <c r="C708" s="186" t="str">
        <f>Calculations!L696</f>
        <v/>
      </c>
      <c r="D708" s="187" t="str">
        <f t="shared" si="3"/>
        <v/>
      </c>
      <c r="E708" s="189" t="str">
        <f t="shared" ref="E708:F708" si="699">IF(C708="","",IFERROR(C708/C707-1,""))</f>
        <v/>
      </c>
      <c r="F708" s="189" t="str">
        <f t="shared" si="699"/>
        <v/>
      </c>
      <c r="G708" s="189">
        <f t="shared" si="8"/>
        <v>0</v>
      </c>
      <c r="I708" s="185"/>
      <c r="K708" s="171" t="str">
        <f t="shared" si="5"/>
        <v/>
      </c>
      <c r="N708" s="188"/>
      <c r="O708" s="188"/>
      <c r="P708" s="171" t="str">
        <f t="shared" si="6"/>
        <v/>
      </c>
    </row>
    <row r="709">
      <c r="B709" s="185" t="str">
        <f>Calculations!E697</f>
        <v/>
      </c>
      <c r="C709" s="186" t="str">
        <f>Calculations!L697</f>
        <v/>
      </c>
      <c r="D709" s="187" t="str">
        <f t="shared" si="3"/>
        <v/>
      </c>
      <c r="E709" s="189" t="str">
        <f t="shared" ref="E709:F709" si="700">IF(C709="","",IFERROR(C709/C708-1,""))</f>
        <v/>
      </c>
      <c r="F709" s="189" t="str">
        <f t="shared" si="700"/>
        <v/>
      </c>
      <c r="G709" s="189">
        <f t="shared" si="8"/>
        <v>0</v>
      </c>
      <c r="I709" s="185"/>
      <c r="K709" s="171" t="str">
        <f t="shared" si="5"/>
        <v/>
      </c>
      <c r="N709" s="188"/>
      <c r="O709" s="188"/>
      <c r="P709" s="171" t="str">
        <f t="shared" si="6"/>
        <v/>
      </c>
    </row>
    <row r="710">
      <c r="B710" s="185" t="str">
        <f>Calculations!E698</f>
        <v/>
      </c>
      <c r="C710" s="186" t="str">
        <f>Calculations!L698</f>
        <v/>
      </c>
      <c r="D710" s="187" t="str">
        <f t="shared" si="3"/>
        <v/>
      </c>
      <c r="E710" s="189" t="str">
        <f t="shared" ref="E710:F710" si="701">IF(C710="","",IFERROR(C710/C709-1,""))</f>
        <v/>
      </c>
      <c r="F710" s="189" t="str">
        <f t="shared" si="701"/>
        <v/>
      </c>
      <c r="G710" s="189">
        <f t="shared" si="8"/>
        <v>0</v>
      </c>
      <c r="I710" s="185"/>
      <c r="K710" s="171" t="str">
        <f t="shared" si="5"/>
        <v/>
      </c>
      <c r="N710" s="188"/>
      <c r="O710" s="188"/>
      <c r="P710" s="171" t="str">
        <f t="shared" si="6"/>
        <v/>
      </c>
    </row>
    <row r="711">
      <c r="B711" s="185" t="str">
        <f>Calculations!E699</f>
        <v/>
      </c>
      <c r="C711" s="186" t="str">
        <f>Calculations!L699</f>
        <v/>
      </c>
      <c r="D711" s="187" t="str">
        <f t="shared" si="3"/>
        <v/>
      </c>
      <c r="E711" s="189" t="str">
        <f t="shared" ref="E711:F711" si="702">IF(C711="","",IFERROR(C711/C710-1,""))</f>
        <v/>
      </c>
      <c r="F711" s="189" t="str">
        <f t="shared" si="702"/>
        <v/>
      </c>
      <c r="G711" s="189">
        <f t="shared" si="8"/>
        <v>0</v>
      </c>
      <c r="I711" s="185"/>
      <c r="K711" s="171" t="str">
        <f t="shared" si="5"/>
        <v/>
      </c>
      <c r="N711" s="188"/>
      <c r="O711" s="188"/>
      <c r="P711" s="171" t="str">
        <f t="shared" si="6"/>
        <v/>
      </c>
    </row>
    <row r="712">
      <c r="B712" s="185" t="str">
        <f>Calculations!E700</f>
        <v/>
      </c>
      <c r="C712" s="186" t="str">
        <f>Calculations!L700</f>
        <v/>
      </c>
      <c r="D712" s="187" t="str">
        <f t="shared" si="3"/>
        <v/>
      </c>
      <c r="E712" s="189" t="str">
        <f t="shared" ref="E712:F712" si="703">IF(C712="","",IFERROR(C712/C711-1,""))</f>
        <v/>
      </c>
      <c r="F712" s="189" t="str">
        <f t="shared" si="703"/>
        <v/>
      </c>
      <c r="G712" s="189">
        <f t="shared" si="8"/>
        <v>0</v>
      </c>
      <c r="I712" s="185"/>
      <c r="K712" s="171" t="str">
        <f t="shared" si="5"/>
        <v/>
      </c>
      <c r="N712" s="188"/>
      <c r="O712" s="188"/>
      <c r="P712" s="171" t="str">
        <f t="shared" si="6"/>
        <v/>
      </c>
    </row>
    <row r="713">
      <c r="B713" s="185" t="str">
        <f>Calculations!E701</f>
        <v/>
      </c>
      <c r="C713" s="186" t="str">
        <f>Calculations!L701</f>
        <v/>
      </c>
      <c r="D713" s="187" t="str">
        <f t="shared" si="3"/>
        <v/>
      </c>
      <c r="E713" s="189" t="str">
        <f t="shared" ref="E713:F713" si="704">IF(C713="","",IFERROR(C713/C712-1,""))</f>
        <v/>
      </c>
      <c r="F713" s="189" t="str">
        <f t="shared" si="704"/>
        <v/>
      </c>
      <c r="G713" s="189">
        <f t="shared" si="8"/>
        <v>0</v>
      </c>
      <c r="I713" s="185"/>
      <c r="K713" s="171" t="str">
        <f t="shared" si="5"/>
        <v/>
      </c>
      <c r="N713" s="188"/>
      <c r="O713" s="188"/>
      <c r="P713" s="171" t="str">
        <f t="shared" si="6"/>
        <v/>
      </c>
    </row>
    <row r="714">
      <c r="B714" s="185" t="str">
        <f>Calculations!E702</f>
        <v/>
      </c>
      <c r="C714" s="186" t="str">
        <f>Calculations!L702</f>
        <v/>
      </c>
      <c r="D714" s="187" t="str">
        <f t="shared" si="3"/>
        <v/>
      </c>
      <c r="E714" s="189" t="str">
        <f t="shared" ref="E714:F714" si="705">IF(C714="","",IFERROR(C714/C713-1,""))</f>
        <v/>
      </c>
      <c r="F714" s="189" t="str">
        <f t="shared" si="705"/>
        <v/>
      </c>
      <c r="G714" s="189">
        <f t="shared" si="8"/>
        <v>0</v>
      </c>
      <c r="I714" s="185"/>
      <c r="K714" s="171" t="str">
        <f t="shared" si="5"/>
        <v/>
      </c>
      <c r="N714" s="188"/>
      <c r="O714" s="188"/>
      <c r="P714" s="171" t="str">
        <f t="shared" si="6"/>
        <v/>
      </c>
    </row>
    <row r="715">
      <c r="B715" s="185" t="str">
        <f>Calculations!E703</f>
        <v/>
      </c>
      <c r="C715" s="186" t="str">
        <f>Calculations!L703</f>
        <v/>
      </c>
      <c r="D715" s="187" t="str">
        <f t="shared" si="3"/>
        <v/>
      </c>
      <c r="E715" s="189" t="str">
        <f t="shared" ref="E715:F715" si="706">IF(C715="","",IFERROR(C715/C714-1,""))</f>
        <v/>
      </c>
      <c r="F715" s="189" t="str">
        <f t="shared" si="706"/>
        <v/>
      </c>
      <c r="G715" s="189">
        <f t="shared" si="8"/>
        <v>0</v>
      </c>
      <c r="I715" s="185"/>
      <c r="K715" s="171" t="str">
        <f t="shared" si="5"/>
        <v/>
      </c>
      <c r="N715" s="188"/>
      <c r="O715" s="188"/>
      <c r="P715" s="171" t="str">
        <f t="shared" si="6"/>
        <v/>
      </c>
    </row>
    <row r="716">
      <c r="B716" s="185" t="str">
        <f>Calculations!E704</f>
        <v/>
      </c>
      <c r="C716" s="186" t="str">
        <f>Calculations!L704</f>
        <v/>
      </c>
      <c r="D716" s="187" t="str">
        <f t="shared" si="3"/>
        <v/>
      </c>
      <c r="E716" s="189" t="str">
        <f t="shared" ref="E716:F716" si="707">IF(C716="","",IFERROR(C716/C715-1,""))</f>
        <v/>
      </c>
      <c r="F716" s="189" t="str">
        <f t="shared" si="707"/>
        <v/>
      </c>
      <c r="G716" s="189">
        <f t="shared" si="8"/>
        <v>0</v>
      </c>
      <c r="I716" s="185"/>
      <c r="K716" s="171" t="str">
        <f t="shared" si="5"/>
        <v/>
      </c>
      <c r="N716" s="188"/>
      <c r="O716" s="188"/>
      <c r="P716" s="171" t="str">
        <f t="shared" si="6"/>
        <v/>
      </c>
    </row>
    <row r="717">
      <c r="B717" s="185" t="str">
        <f>Calculations!E705</f>
        <v/>
      </c>
      <c r="C717" s="186" t="str">
        <f>Calculations!L705</f>
        <v/>
      </c>
      <c r="D717" s="187" t="str">
        <f t="shared" si="3"/>
        <v/>
      </c>
      <c r="E717" s="189" t="str">
        <f t="shared" ref="E717:F717" si="708">IF(C717="","",IFERROR(C717/C716-1,""))</f>
        <v/>
      </c>
      <c r="F717" s="189" t="str">
        <f t="shared" si="708"/>
        <v/>
      </c>
      <c r="G717" s="189">
        <f t="shared" si="8"/>
        <v>0</v>
      </c>
      <c r="I717" s="185"/>
      <c r="K717" s="171" t="str">
        <f t="shared" si="5"/>
        <v/>
      </c>
      <c r="N717" s="188"/>
      <c r="O717" s="188"/>
      <c r="P717" s="171" t="str">
        <f t="shared" si="6"/>
        <v/>
      </c>
    </row>
    <row r="718">
      <c r="B718" s="185" t="str">
        <f>Calculations!E706</f>
        <v/>
      </c>
      <c r="C718" s="186" t="str">
        <f>Calculations!L706</f>
        <v/>
      </c>
      <c r="D718" s="187" t="str">
        <f t="shared" si="3"/>
        <v/>
      </c>
      <c r="E718" s="189" t="str">
        <f t="shared" ref="E718:F718" si="709">IF(C718="","",IFERROR(C718/C717-1,""))</f>
        <v/>
      </c>
      <c r="F718" s="189" t="str">
        <f t="shared" si="709"/>
        <v/>
      </c>
      <c r="G718" s="189">
        <f t="shared" si="8"/>
        <v>0</v>
      </c>
      <c r="I718" s="185"/>
      <c r="K718" s="171" t="str">
        <f t="shared" si="5"/>
        <v/>
      </c>
      <c r="N718" s="188"/>
      <c r="O718" s="188"/>
      <c r="P718" s="171" t="str">
        <f t="shared" si="6"/>
        <v/>
      </c>
    </row>
    <row r="719">
      <c r="B719" s="185" t="str">
        <f>Calculations!E707</f>
        <v/>
      </c>
      <c r="C719" s="186" t="str">
        <f>Calculations!L707</f>
        <v/>
      </c>
      <c r="D719" s="187" t="str">
        <f t="shared" si="3"/>
        <v/>
      </c>
      <c r="E719" s="189" t="str">
        <f t="shared" ref="E719:F719" si="710">IF(C719="","",IFERROR(C719/C718-1,""))</f>
        <v/>
      </c>
      <c r="F719" s="189" t="str">
        <f t="shared" si="710"/>
        <v/>
      </c>
      <c r="G719" s="189">
        <f t="shared" si="8"/>
        <v>0</v>
      </c>
      <c r="I719" s="185"/>
      <c r="K719" s="171" t="str">
        <f t="shared" si="5"/>
        <v/>
      </c>
      <c r="N719" s="188"/>
      <c r="O719" s="188"/>
      <c r="P719" s="171" t="str">
        <f t="shared" si="6"/>
        <v/>
      </c>
    </row>
    <row r="720">
      <c r="B720" s="185" t="str">
        <f>Calculations!E708</f>
        <v/>
      </c>
      <c r="C720" s="186" t="str">
        <f>Calculations!L708</f>
        <v/>
      </c>
      <c r="D720" s="187" t="str">
        <f t="shared" si="3"/>
        <v/>
      </c>
      <c r="E720" s="189" t="str">
        <f t="shared" ref="E720:F720" si="711">IF(C720="","",IFERROR(C720/C719-1,""))</f>
        <v/>
      </c>
      <c r="F720" s="189" t="str">
        <f t="shared" si="711"/>
        <v/>
      </c>
      <c r="G720" s="189">
        <f t="shared" si="8"/>
        <v>0</v>
      </c>
      <c r="I720" s="185"/>
      <c r="K720" s="171" t="str">
        <f t="shared" si="5"/>
        <v/>
      </c>
      <c r="N720" s="188"/>
      <c r="O720" s="188"/>
      <c r="P720" s="171" t="str">
        <f t="shared" si="6"/>
        <v/>
      </c>
    </row>
    <row r="721">
      <c r="B721" s="185" t="str">
        <f>Calculations!E709</f>
        <v/>
      </c>
      <c r="C721" s="186" t="str">
        <f>Calculations!L709</f>
        <v/>
      </c>
      <c r="D721" s="187" t="str">
        <f t="shared" si="3"/>
        <v/>
      </c>
      <c r="E721" s="189" t="str">
        <f t="shared" ref="E721:F721" si="712">IF(C721="","",IFERROR(C721/C720-1,""))</f>
        <v/>
      </c>
      <c r="F721" s="189" t="str">
        <f t="shared" si="712"/>
        <v/>
      </c>
      <c r="G721" s="189">
        <f t="shared" si="8"/>
        <v>0</v>
      </c>
      <c r="I721" s="185"/>
      <c r="K721" s="171" t="str">
        <f t="shared" si="5"/>
        <v/>
      </c>
      <c r="N721" s="188"/>
      <c r="O721" s="188"/>
      <c r="P721" s="171" t="str">
        <f t="shared" si="6"/>
        <v/>
      </c>
    </row>
    <row r="722">
      <c r="B722" s="185" t="str">
        <f>Calculations!E710</f>
        <v/>
      </c>
      <c r="C722" s="186" t="str">
        <f>Calculations!L710</f>
        <v/>
      </c>
      <c r="D722" s="187" t="str">
        <f t="shared" si="3"/>
        <v/>
      </c>
      <c r="E722" s="189" t="str">
        <f t="shared" ref="E722:F722" si="713">IF(C722="","",IFERROR(C722/C721-1,""))</f>
        <v/>
      </c>
      <c r="F722" s="189" t="str">
        <f t="shared" si="713"/>
        <v/>
      </c>
      <c r="G722" s="189">
        <f t="shared" si="8"/>
        <v>0</v>
      </c>
      <c r="I722" s="185"/>
      <c r="K722" s="171" t="str">
        <f t="shared" si="5"/>
        <v/>
      </c>
      <c r="N722" s="188"/>
      <c r="O722" s="188"/>
      <c r="P722" s="171" t="str">
        <f t="shared" si="6"/>
        <v/>
      </c>
    </row>
    <row r="723">
      <c r="B723" s="185" t="str">
        <f>Calculations!E711</f>
        <v/>
      </c>
      <c r="C723" s="186" t="str">
        <f>Calculations!L711</f>
        <v/>
      </c>
      <c r="D723" s="187" t="str">
        <f t="shared" si="3"/>
        <v/>
      </c>
      <c r="E723" s="189" t="str">
        <f t="shared" ref="E723:F723" si="714">IF(C723="","",IFERROR(C723/C722-1,""))</f>
        <v/>
      </c>
      <c r="F723" s="189" t="str">
        <f t="shared" si="714"/>
        <v/>
      </c>
      <c r="G723" s="189">
        <f t="shared" si="8"/>
        <v>0</v>
      </c>
      <c r="I723" s="185"/>
      <c r="K723" s="171" t="str">
        <f t="shared" si="5"/>
        <v/>
      </c>
      <c r="N723" s="188"/>
      <c r="O723" s="188"/>
      <c r="P723" s="171" t="str">
        <f t="shared" si="6"/>
        <v/>
      </c>
    </row>
    <row r="724">
      <c r="B724" s="185" t="str">
        <f>Calculations!E712</f>
        <v/>
      </c>
      <c r="C724" s="186" t="str">
        <f>Calculations!L712</f>
        <v/>
      </c>
      <c r="D724" s="187" t="str">
        <f t="shared" si="3"/>
        <v/>
      </c>
      <c r="E724" s="189" t="str">
        <f t="shared" ref="E724:F724" si="715">IF(C724="","",IFERROR(C724/C723-1,""))</f>
        <v/>
      </c>
      <c r="F724" s="189" t="str">
        <f t="shared" si="715"/>
        <v/>
      </c>
      <c r="G724" s="189">
        <f t="shared" si="8"/>
        <v>0</v>
      </c>
      <c r="I724" s="185"/>
      <c r="K724" s="171" t="str">
        <f t="shared" si="5"/>
        <v/>
      </c>
      <c r="N724" s="188"/>
      <c r="O724" s="188"/>
      <c r="P724" s="171" t="str">
        <f t="shared" si="6"/>
        <v/>
      </c>
    </row>
    <row r="725">
      <c r="B725" s="185" t="str">
        <f>Calculations!E713</f>
        <v/>
      </c>
      <c r="C725" s="186" t="str">
        <f>Calculations!L713</f>
        <v/>
      </c>
      <c r="D725" s="187" t="str">
        <f t="shared" si="3"/>
        <v/>
      </c>
      <c r="E725" s="189" t="str">
        <f t="shared" ref="E725:F725" si="716">IF(C725="","",IFERROR(C725/C724-1,""))</f>
        <v/>
      </c>
      <c r="F725" s="189" t="str">
        <f t="shared" si="716"/>
        <v/>
      </c>
      <c r="G725" s="189">
        <f t="shared" si="8"/>
        <v>0</v>
      </c>
      <c r="I725" s="185"/>
      <c r="K725" s="171" t="str">
        <f t="shared" si="5"/>
        <v/>
      </c>
      <c r="N725" s="188"/>
      <c r="O725" s="188"/>
      <c r="P725" s="171" t="str">
        <f t="shared" si="6"/>
        <v/>
      </c>
    </row>
    <row r="726">
      <c r="B726" s="185" t="str">
        <f>Calculations!E714</f>
        <v/>
      </c>
      <c r="C726" s="186" t="str">
        <f>Calculations!L714</f>
        <v/>
      </c>
      <c r="D726" s="187" t="str">
        <f t="shared" si="3"/>
        <v/>
      </c>
      <c r="E726" s="189" t="str">
        <f t="shared" ref="E726:F726" si="717">IF(C726="","",IFERROR(C726/C725-1,""))</f>
        <v/>
      </c>
      <c r="F726" s="189" t="str">
        <f t="shared" si="717"/>
        <v/>
      </c>
      <c r="G726" s="189">
        <f t="shared" si="8"/>
        <v>0</v>
      </c>
      <c r="I726" s="185"/>
      <c r="K726" s="171" t="str">
        <f t="shared" si="5"/>
        <v/>
      </c>
      <c r="N726" s="188"/>
      <c r="O726" s="188"/>
      <c r="P726" s="171" t="str">
        <f t="shared" si="6"/>
        <v/>
      </c>
    </row>
    <row r="727">
      <c r="B727" s="185" t="str">
        <f>Calculations!E715</f>
        <v/>
      </c>
      <c r="C727" s="186" t="str">
        <f>Calculations!L715</f>
        <v/>
      </c>
      <c r="D727" s="187" t="str">
        <f t="shared" si="3"/>
        <v/>
      </c>
      <c r="E727" s="189" t="str">
        <f t="shared" ref="E727:F727" si="718">IF(C727="","",IFERROR(C727/C726-1,""))</f>
        <v/>
      </c>
      <c r="F727" s="189" t="str">
        <f t="shared" si="718"/>
        <v/>
      </c>
      <c r="G727" s="189">
        <f t="shared" si="8"/>
        <v>0</v>
      </c>
      <c r="I727" s="185"/>
      <c r="K727" s="171" t="str">
        <f t="shared" si="5"/>
        <v/>
      </c>
      <c r="N727" s="188"/>
      <c r="O727" s="188"/>
      <c r="P727" s="171" t="str">
        <f t="shared" si="6"/>
        <v/>
      </c>
    </row>
    <row r="728">
      <c r="B728" s="185" t="str">
        <f>Calculations!E716</f>
        <v/>
      </c>
      <c r="C728" s="186" t="str">
        <f>Calculations!L716</f>
        <v/>
      </c>
      <c r="D728" s="187" t="str">
        <f t="shared" si="3"/>
        <v/>
      </c>
      <c r="E728" s="189" t="str">
        <f t="shared" ref="E728:F728" si="719">IF(C728="","",IFERROR(C728/C727-1,""))</f>
        <v/>
      </c>
      <c r="F728" s="189" t="str">
        <f t="shared" si="719"/>
        <v/>
      </c>
      <c r="G728" s="189">
        <f t="shared" si="8"/>
        <v>0</v>
      </c>
      <c r="I728" s="185"/>
      <c r="K728" s="171" t="str">
        <f t="shared" si="5"/>
        <v/>
      </c>
      <c r="N728" s="188"/>
      <c r="O728" s="188"/>
      <c r="P728" s="171" t="str">
        <f t="shared" si="6"/>
        <v/>
      </c>
    </row>
    <row r="729">
      <c r="B729" s="185" t="str">
        <f>Calculations!E717</f>
        <v/>
      </c>
      <c r="C729" s="186" t="str">
        <f>Calculations!L717</f>
        <v/>
      </c>
      <c r="D729" s="187" t="str">
        <f t="shared" si="3"/>
        <v/>
      </c>
      <c r="E729" s="189" t="str">
        <f t="shared" ref="E729:F729" si="720">IF(C729="","",IFERROR(C729/C728-1,""))</f>
        <v/>
      </c>
      <c r="F729" s="189" t="str">
        <f t="shared" si="720"/>
        <v/>
      </c>
      <c r="G729" s="189">
        <f t="shared" si="8"/>
        <v>0</v>
      </c>
      <c r="I729" s="185"/>
      <c r="K729" s="171" t="str">
        <f t="shared" si="5"/>
        <v/>
      </c>
      <c r="N729" s="188"/>
      <c r="O729" s="188"/>
      <c r="P729" s="171" t="str">
        <f t="shared" si="6"/>
        <v/>
      </c>
    </row>
    <row r="730">
      <c r="B730" s="185" t="str">
        <f>Calculations!E718</f>
        <v/>
      </c>
      <c r="C730" s="186" t="str">
        <f>Calculations!L718</f>
        <v/>
      </c>
      <c r="D730" s="187" t="str">
        <f t="shared" si="3"/>
        <v/>
      </c>
      <c r="E730" s="189" t="str">
        <f t="shared" ref="E730:F730" si="721">IF(C730="","",IFERROR(C730/C729-1,""))</f>
        <v/>
      </c>
      <c r="F730" s="189" t="str">
        <f t="shared" si="721"/>
        <v/>
      </c>
      <c r="G730" s="189">
        <f t="shared" si="8"/>
        <v>0</v>
      </c>
      <c r="I730" s="185"/>
      <c r="K730" s="171" t="str">
        <f t="shared" si="5"/>
        <v/>
      </c>
      <c r="N730" s="188"/>
      <c r="O730" s="188"/>
      <c r="P730" s="171" t="str">
        <f t="shared" si="6"/>
        <v/>
      </c>
    </row>
    <row r="731">
      <c r="B731" s="185" t="str">
        <f>Calculations!E719</f>
        <v/>
      </c>
      <c r="C731" s="186" t="str">
        <f>Calculations!L719</f>
        <v/>
      </c>
      <c r="D731" s="187" t="str">
        <f t="shared" si="3"/>
        <v/>
      </c>
      <c r="E731" s="189" t="str">
        <f t="shared" ref="E731:F731" si="722">IF(C731="","",IFERROR(C731/C730-1,""))</f>
        <v/>
      </c>
      <c r="F731" s="189" t="str">
        <f t="shared" si="722"/>
        <v/>
      </c>
      <c r="G731" s="189">
        <f t="shared" si="8"/>
        <v>0</v>
      </c>
      <c r="I731" s="185"/>
      <c r="K731" s="171" t="str">
        <f t="shared" si="5"/>
        <v/>
      </c>
      <c r="N731" s="188"/>
      <c r="O731" s="188"/>
      <c r="P731" s="171" t="str">
        <f t="shared" si="6"/>
        <v/>
      </c>
    </row>
    <row r="732">
      <c r="B732" s="185" t="str">
        <f>Calculations!E720</f>
        <v/>
      </c>
      <c r="C732" s="186" t="str">
        <f>Calculations!L720</f>
        <v/>
      </c>
      <c r="D732" s="187" t="str">
        <f t="shared" si="3"/>
        <v/>
      </c>
      <c r="E732" s="189" t="str">
        <f t="shared" ref="E732:F732" si="723">IF(C732="","",IFERROR(C732/C731-1,""))</f>
        <v/>
      </c>
      <c r="F732" s="189" t="str">
        <f t="shared" si="723"/>
        <v/>
      </c>
      <c r="G732" s="189">
        <f t="shared" si="8"/>
        <v>0</v>
      </c>
      <c r="I732" s="185"/>
      <c r="K732" s="171" t="str">
        <f t="shared" si="5"/>
        <v/>
      </c>
      <c r="N732" s="188"/>
      <c r="O732" s="188"/>
      <c r="P732" s="171" t="str">
        <f t="shared" si="6"/>
        <v/>
      </c>
    </row>
    <row r="733">
      <c r="B733" s="185" t="str">
        <f>Calculations!E721</f>
        <v/>
      </c>
      <c r="C733" s="186" t="str">
        <f>Calculations!L721</f>
        <v/>
      </c>
      <c r="D733" s="187" t="str">
        <f t="shared" si="3"/>
        <v/>
      </c>
      <c r="E733" s="189" t="str">
        <f t="shared" ref="E733:F733" si="724">IF(C733="","",IFERROR(C733/C732-1,""))</f>
        <v/>
      </c>
      <c r="F733" s="189" t="str">
        <f t="shared" si="724"/>
        <v/>
      </c>
      <c r="G733" s="189">
        <f t="shared" si="8"/>
        <v>0</v>
      </c>
      <c r="I733" s="185"/>
      <c r="K733" s="171" t="str">
        <f t="shared" si="5"/>
        <v/>
      </c>
      <c r="N733" s="188"/>
      <c r="O733" s="188"/>
      <c r="P733" s="171" t="str">
        <f t="shared" si="6"/>
        <v/>
      </c>
    </row>
    <row r="734">
      <c r="B734" s="185" t="str">
        <f>Calculations!E722</f>
        <v/>
      </c>
      <c r="C734" s="186" t="str">
        <f>Calculations!L722</f>
        <v/>
      </c>
      <c r="D734" s="187" t="str">
        <f t="shared" si="3"/>
        <v/>
      </c>
      <c r="E734" s="189" t="str">
        <f t="shared" ref="E734:F734" si="725">IF(C734="","",IFERROR(C734/C733-1,""))</f>
        <v/>
      </c>
      <c r="F734" s="189" t="str">
        <f t="shared" si="725"/>
        <v/>
      </c>
      <c r="G734" s="189">
        <f t="shared" si="8"/>
        <v>0</v>
      </c>
      <c r="I734" s="185"/>
      <c r="K734" s="171" t="str">
        <f t="shared" si="5"/>
        <v/>
      </c>
      <c r="N734" s="188"/>
      <c r="O734" s="188"/>
      <c r="P734" s="171" t="str">
        <f t="shared" si="6"/>
        <v/>
      </c>
    </row>
    <row r="735">
      <c r="B735" s="185" t="str">
        <f>Calculations!E723</f>
        <v/>
      </c>
      <c r="C735" s="186" t="str">
        <f>Calculations!L723</f>
        <v/>
      </c>
      <c r="D735" s="187" t="str">
        <f t="shared" si="3"/>
        <v/>
      </c>
      <c r="E735" s="189" t="str">
        <f t="shared" ref="E735:F735" si="726">IF(C735="","",IFERROR(C735/C734-1,""))</f>
        <v/>
      </c>
      <c r="F735" s="189" t="str">
        <f t="shared" si="726"/>
        <v/>
      </c>
      <c r="G735" s="189">
        <f t="shared" si="8"/>
        <v>0</v>
      </c>
      <c r="I735" s="185"/>
      <c r="K735" s="171" t="str">
        <f t="shared" si="5"/>
        <v/>
      </c>
      <c r="N735" s="188"/>
      <c r="O735" s="188"/>
      <c r="P735" s="171" t="str">
        <f t="shared" si="6"/>
        <v/>
      </c>
    </row>
    <row r="736">
      <c r="B736" s="185" t="str">
        <f>Calculations!E724</f>
        <v/>
      </c>
      <c r="C736" s="186" t="str">
        <f>Calculations!L724</f>
        <v/>
      </c>
      <c r="D736" s="187" t="str">
        <f t="shared" si="3"/>
        <v/>
      </c>
      <c r="E736" s="189" t="str">
        <f t="shared" ref="E736:F736" si="727">IF(C736="","",IFERROR(C736/C735-1,""))</f>
        <v/>
      </c>
      <c r="F736" s="189" t="str">
        <f t="shared" si="727"/>
        <v/>
      </c>
      <c r="G736" s="189">
        <f t="shared" si="8"/>
        <v>0</v>
      </c>
      <c r="I736" s="185"/>
      <c r="K736" s="171" t="str">
        <f t="shared" si="5"/>
        <v/>
      </c>
      <c r="N736" s="188"/>
      <c r="O736" s="188"/>
      <c r="P736" s="171" t="str">
        <f t="shared" si="6"/>
        <v/>
      </c>
    </row>
    <row r="737">
      <c r="B737" s="185" t="str">
        <f>Calculations!E725</f>
        <v/>
      </c>
      <c r="C737" s="186" t="str">
        <f>Calculations!L725</f>
        <v/>
      </c>
      <c r="D737" s="187" t="str">
        <f t="shared" si="3"/>
        <v/>
      </c>
      <c r="E737" s="189" t="str">
        <f t="shared" ref="E737:F737" si="728">IF(C737="","",IFERROR(C737/C736-1,""))</f>
        <v/>
      </c>
      <c r="F737" s="189" t="str">
        <f t="shared" si="728"/>
        <v/>
      </c>
      <c r="G737" s="189">
        <f t="shared" si="8"/>
        <v>0</v>
      </c>
      <c r="I737" s="185"/>
      <c r="K737" s="171" t="str">
        <f t="shared" si="5"/>
        <v/>
      </c>
      <c r="N737" s="188"/>
      <c r="O737" s="188"/>
      <c r="P737" s="171" t="str">
        <f t="shared" si="6"/>
        <v/>
      </c>
    </row>
    <row r="738">
      <c r="B738" s="185" t="str">
        <f>Calculations!E726</f>
        <v/>
      </c>
      <c r="C738" s="186" t="str">
        <f>Calculations!L726</f>
        <v/>
      </c>
      <c r="D738" s="187" t="str">
        <f t="shared" si="3"/>
        <v/>
      </c>
      <c r="E738" s="189" t="str">
        <f t="shared" ref="E738:F738" si="729">IF(C738="","",IFERROR(C738/C737-1,""))</f>
        <v/>
      </c>
      <c r="F738" s="189" t="str">
        <f t="shared" si="729"/>
        <v/>
      </c>
      <c r="G738" s="189">
        <f t="shared" si="8"/>
        <v>0</v>
      </c>
      <c r="I738" s="185"/>
      <c r="K738" s="171" t="str">
        <f t="shared" si="5"/>
        <v/>
      </c>
      <c r="N738" s="188"/>
      <c r="O738" s="188"/>
      <c r="P738" s="171" t="str">
        <f t="shared" si="6"/>
        <v/>
      </c>
    </row>
    <row r="739">
      <c r="B739" s="185" t="str">
        <f>Calculations!E727</f>
        <v/>
      </c>
      <c r="C739" s="186" t="str">
        <f>Calculations!L727</f>
        <v/>
      </c>
      <c r="D739" s="187" t="str">
        <f t="shared" si="3"/>
        <v/>
      </c>
      <c r="E739" s="189" t="str">
        <f t="shared" ref="E739:F739" si="730">IF(C739="","",IFERROR(C739/C738-1,""))</f>
        <v/>
      </c>
      <c r="F739" s="189" t="str">
        <f t="shared" si="730"/>
        <v/>
      </c>
      <c r="G739" s="189">
        <f t="shared" si="8"/>
        <v>0</v>
      </c>
      <c r="I739" s="185"/>
      <c r="K739" s="171" t="str">
        <f t="shared" si="5"/>
        <v/>
      </c>
      <c r="N739" s="188"/>
      <c r="O739" s="188"/>
      <c r="P739" s="171" t="str">
        <f t="shared" si="6"/>
        <v/>
      </c>
    </row>
    <row r="740">
      <c r="B740" s="185" t="str">
        <f>Calculations!E728</f>
        <v/>
      </c>
      <c r="C740" s="186" t="str">
        <f>Calculations!L728</f>
        <v/>
      </c>
      <c r="D740" s="187" t="str">
        <f t="shared" si="3"/>
        <v/>
      </c>
      <c r="E740" s="189" t="str">
        <f t="shared" ref="E740:F740" si="731">IF(C740="","",IFERROR(C740/C739-1,""))</f>
        <v/>
      </c>
      <c r="F740" s="189" t="str">
        <f t="shared" si="731"/>
        <v/>
      </c>
      <c r="G740" s="189">
        <f t="shared" si="8"/>
        <v>0</v>
      </c>
      <c r="I740" s="185"/>
      <c r="K740" s="171" t="str">
        <f t="shared" si="5"/>
        <v/>
      </c>
      <c r="N740" s="188"/>
      <c r="O740" s="188"/>
      <c r="P740" s="171" t="str">
        <f t="shared" si="6"/>
        <v/>
      </c>
    </row>
    <row r="741">
      <c r="B741" s="185" t="str">
        <f>Calculations!E729</f>
        <v/>
      </c>
      <c r="C741" s="186" t="str">
        <f>Calculations!L729</f>
        <v/>
      </c>
      <c r="D741" s="187" t="str">
        <f t="shared" si="3"/>
        <v/>
      </c>
      <c r="E741" s="189" t="str">
        <f t="shared" ref="E741:F741" si="732">IF(C741="","",IFERROR(C741/C740-1,""))</f>
        <v/>
      </c>
      <c r="F741" s="189" t="str">
        <f t="shared" si="732"/>
        <v/>
      </c>
      <c r="G741" s="189">
        <f t="shared" si="8"/>
        <v>0</v>
      </c>
      <c r="I741" s="185"/>
      <c r="K741" s="171" t="str">
        <f t="shared" si="5"/>
        <v/>
      </c>
      <c r="N741" s="188"/>
      <c r="O741" s="188"/>
      <c r="P741" s="171" t="str">
        <f t="shared" si="6"/>
        <v/>
      </c>
    </row>
    <row r="742">
      <c r="B742" s="185" t="str">
        <f>Calculations!E730</f>
        <v/>
      </c>
      <c r="C742" s="186" t="str">
        <f>Calculations!L730</f>
        <v/>
      </c>
      <c r="D742" s="187" t="str">
        <f t="shared" si="3"/>
        <v/>
      </c>
      <c r="E742" s="189" t="str">
        <f t="shared" ref="E742:F742" si="733">IF(C742="","",IFERROR(C742/C741-1,""))</f>
        <v/>
      </c>
      <c r="F742" s="189" t="str">
        <f t="shared" si="733"/>
        <v/>
      </c>
      <c r="G742" s="189">
        <f t="shared" si="8"/>
        <v>0</v>
      </c>
      <c r="I742" s="185"/>
      <c r="K742" s="171" t="str">
        <f t="shared" si="5"/>
        <v/>
      </c>
      <c r="N742" s="188"/>
      <c r="O742" s="188"/>
      <c r="P742" s="171" t="str">
        <f t="shared" si="6"/>
        <v/>
      </c>
    </row>
    <row r="743">
      <c r="B743" s="185" t="str">
        <f>Calculations!E731</f>
        <v/>
      </c>
      <c r="C743" s="186" t="str">
        <f>Calculations!L731</f>
        <v/>
      </c>
      <c r="D743" s="187" t="str">
        <f t="shared" si="3"/>
        <v/>
      </c>
      <c r="E743" s="189" t="str">
        <f t="shared" ref="E743:F743" si="734">IF(C743="","",IFERROR(C743/C742-1,""))</f>
        <v/>
      </c>
      <c r="F743" s="189" t="str">
        <f t="shared" si="734"/>
        <v/>
      </c>
      <c r="G743" s="189">
        <f t="shared" si="8"/>
        <v>0</v>
      </c>
      <c r="I743" s="185"/>
      <c r="K743" s="171" t="str">
        <f t="shared" si="5"/>
        <v/>
      </c>
      <c r="N743" s="188"/>
      <c r="O743" s="188"/>
      <c r="P743" s="171" t="str">
        <f t="shared" si="6"/>
        <v/>
      </c>
    </row>
    <row r="744">
      <c r="B744" s="185" t="str">
        <f>Calculations!E732</f>
        <v/>
      </c>
      <c r="C744" s="186" t="str">
        <f>Calculations!L732</f>
        <v/>
      </c>
      <c r="D744" s="187" t="str">
        <f t="shared" si="3"/>
        <v/>
      </c>
      <c r="E744" s="189" t="str">
        <f t="shared" ref="E744:F744" si="735">IF(C744="","",IFERROR(C744/C743-1,""))</f>
        <v/>
      </c>
      <c r="F744" s="189" t="str">
        <f t="shared" si="735"/>
        <v/>
      </c>
      <c r="G744" s="189">
        <f t="shared" si="8"/>
        <v>0</v>
      </c>
      <c r="I744" s="185"/>
      <c r="K744" s="171" t="str">
        <f t="shared" si="5"/>
        <v/>
      </c>
      <c r="N744" s="188"/>
      <c r="O744" s="188"/>
      <c r="P744" s="171" t="str">
        <f t="shared" si="6"/>
        <v/>
      </c>
    </row>
    <row r="745">
      <c r="B745" s="185" t="str">
        <f>Calculations!E733</f>
        <v/>
      </c>
      <c r="C745" s="186" t="str">
        <f>Calculations!L733</f>
        <v/>
      </c>
      <c r="D745" s="187" t="str">
        <f t="shared" si="3"/>
        <v/>
      </c>
      <c r="E745" s="189" t="str">
        <f t="shared" ref="E745:F745" si="736">IF(C745="","",IFERROR(C745/C744-1,""))</f>
        <v/>
      </c>
      <c r="F745" s="189" t="str">
        <f t="shared" si="736"/>
        <v/>
      </c>
      <c r="G745" s="189">
        <f t="shared" si="8"/>
        <v>0</v>
      </c>
      <c r="I745" s="185"/>
      <c r="K745" s="171" t="str">
        <f t="shared" si="5"/>
        <v/>
      </c>
      <c r="N745" s="188"/>
      <c r="O745" s="188"/>
      <c r="P745" s="171" t="str">
        <f t="shared" si="6"/>
        <v/>
      </c>
    </row>
    <row r="746">
      <c r="B746" s="185" t="str">
        <f>Calculations!E734</f>
        <v/>
      </c>
      <c r="C746" s="186" t="str">
        <f>Calculations!L734</f>
        <v/>
      </c>
      <c r="D746" s="187" t="str">
        <f t="shared" si="3"/>
        <v/>
      </c>
      <c r="E746" s="189" t="str">
        <f t="shared" ref="E746:F746" si="737">IF(C746="","",IFERROR(C746/C745-1,""))</f>
        <v/>
      </c>
      <c r="F746" s="189" t="str">
        <f t="shared" si="737"/>
        <v/>
      </c>
      <c r="G746" s="189">
        <f t="shared" si="8"/>
        <v>0</v>
      </c>
      <c r="I746" s="185"/>
      <c r="K746" s="171" t="str">
        <f t="shared" si="5"/>
        <v/>
      </c>
      <c r="N746" s="188"/>
      <c r="O746" s="188"/>
      <c r="P746" s="171" t="str">
        <f t="shared" si="6"/>
        <v/>
      </c>
    </row>
    <row r="747">
      <c r="B747" s="185" t="str">
        <f>Calculations!E735</f>
        <v/>
      </c>
      <c r="C747" s="186" t="str">
        <f>Calculations!L735</f>
        <v/>
      </c>
      <c r="D747" s="187" t="str">
        <f t="shared" si="3"/>
        <v/>
      </c>
      <c r="E747" s="189" t="str">
        <f t="shared" ref="E747:F747" si="738">IF(C747="","",IFERROR(C747/C746-1,""))</f>
        <v/>
      </c>
      <c r="F747" s="189" t="str">
        <f t="shared" si="738"/>
        <v/>
      </c>
      <c r="G747" s="189">
        <f t="shared" si="8"/>
        <v>0</v>
      </c>
      <c r="I747" s="185"/>
      <c r="K747" s="171" t="str">
        <f t="shared" si="5"/>
        <v/>
      </c>
      <c r="N747" s="188"/>
      <c r="O747" s="188"/>
      <c r="P747" s="171" t="str">
        <f t="shared" si="6"/>
        <v/>
      </c>
    </row>
    <row r="748">
      <c r="B748" s="185" t="str">
        <f>Calculations!E736</f>
        <v/>
      </c>
      <c r="C748" s="186" t="str">
        <f>Calculations!L736</f>
        <v/>
      </c>
      <c r="D748" s="187" t="str">
        <f t="shared" si="3"/>
        <v/>
      </c>
      <c r="E748" s="189" t="str">
        <f t="shared" ref="E748:F748" si="739">IF(C748="","",IFERROR(C748/C747-1,""))</f>
        <v/>
      </c>
      <c r="F748" s="189" t="str">
        <f t="shared" si="739"/>
        <v/>
      </c>
      <c r="G748" s="189">
        <f t="shared" si="8"/>
        <v>0</v>
      </c>
      <c r="I748" s="185"/>
      <c r="K748" s="171" t="str">
        <f t="shared" si="5"/>
        <v/>
      </c>
      <c r="N748" s="188"/>
      <c r="O748" s="188"/>
      <c r="P748" s="171" t="str">
        <f t="shared" si="6"/>
        <v/>
      </c>
    </row>
    <row r="749">
      <c r="B749" s="185" t="str">
        <f>Calculations!E737</f>
        <v/>
      </c>
      <c r="C749" s="186" t="str">
        <f>Calculations!L737</f>
        <v/>
      </c>
      <c r="D749" s="187" t="str">
        <f t="shared" si="3"/>
        <v/>
      </c>
      <c r="E749" s="189" t="str">
        <f t="shared" ref="E749:F749" si="740">IF(C749="","",IFERROR(C749/C748-1,""))</f>
        <v/>
      </c>
      <c r="F749" s="189" t="str">
        <f t="shared" si="740"/>
        <v/>
      </c>
      <c r="G749" s="189">
        <f t="shared" si="8"/>
        <v>0</v>
      </c>
      <c r="I749" s="185"/>
      <c r="K749" s="171" t="str">
        <f t="shared" si="5"/>
        <v/>
      </c>
      <c r="N749" s="188"/>
      <c r="O749" s="188"/>
      <c r="P749" s="171" t="str">
        <f t="shared" si="6"/>
        <v/>
      </c>
    </row>
    <row r="750">
      <c r="B750" s="185" t="str">
        <f>Calculations!E738</f>
        <v/>
      </c>
      <c r="C750" s="186" t="str">
        <f>Calculations!L738</f>
        <v/>
      </c>
      <c r="D750" s="187" t="str">
        <f t="shared" si="3"/>
        <v/>
      </c>
      <c r="E750" s="189" t="str">
        <f t="shared" ref="E750:F750" si="741">IF(C750="","",IFERROR(C750/C749-1,""))</f>
        <v/>
      </c>
      <c r="F750" s="189" t="str">
        <f t="shared" si="741"/>
        <v/>
      </c>
      <c r="G750" s="189">
        <f t="shared" si="8"/>
        <v>0</v>
      </c>
      <c r="I750" s="185"/>
      <c r="K750" s="171" t="str">
        <f t="shared" si="5"/>
        <v/>
      </c>
      <c r="N750" s="188"/>
      <c r="O750" s="188"/>
      <c r="P750" s="171" t="str">
        <f t="shared" si="6"/>
        <v/>
      </c>
    </row>
    <row r="751">
      <c r="B751" s="185" t="str">
        <f>Calculations!E739</f>
        <v/>
      </c>
      <c r="C751" s="186" t="str">
        <f>Calculations!L739</f>
        <v/>
      </c>
      <c r="D751" s="187" t="str">
        <f t="shared" si="3"/>
        <v/>
      </c>
      <c r="E751" s="189" t="str">
        <f t="shared" ref="E751:F751" si="742">IF(C751="","",IFERROR(C751/C750-1,""))</f>
        <v/>
      </c>
      <c r="F751" s="189" t="str">
        <f t="shared" si="742"/>
        <v/>
      </c>
      <c r="G751" s="189">
        <f t="shared" si="8"/>
        <v>0</v>
      </c>
      <c r="I751" s="185"/>
      <c r="K751" s="171" t="str">
        <f t="shared" si="5"/>
        <v/>
      </c>
      <c r="N751" s="188"/>
      <c r="O751" s="188"/>
      <c r="P751" s="171" t="str">
        <f t="shared" si="6"/>
        <v/>
      </c>
    </row>
    <row r="752">
      <c r="B752" s="185" t="str">
        <f>Calculations!E740</f>
        <v/>
      </c>
      <c r="C752" s="186" t="str">
        <f>Calculations!L740</f>
        <v/>
      </c>
      <c r="D752" s="187" t="str">
        <f t="shared" si="3"/>
        <v/>
      </c>
      <c r="E752" s="189" t="str">
        <f t="shared" ref="E752:F752" si="743">IF(C752="","",IFERROR(C752/C751-1,""))</f>
        <v/>
      </c>
      <c r="F752" s="189" t="str">
        <f t="shared" si="743"/>
        <v/>
      </c>
      <c r="G752" s="189">
        <f t="shared" si="8"/>
        <v>0</v>
      </c>
      <c r="I752" s="185"/>
      <c r="K752" s="171" t="str">
        <f t="shared" si="5"/>
        <v/>
      </c>
      <c r="N752" s="188"/>
      <c r="O752" s="188"/>
      <c r="P752" s="171" t="str">
        <f t="shared" si="6"/>
        <v/>
      </c>
    </row>
    <row r="753">
      <c r="B753" s="185" t="str">
        <f>Calculations!E741</f>
        <v/>
      </c>
      <c r="C753" s="186" t="str">
        <f>Calculations!L741</f>
        <v/>
      </c>
      <c r="D753" s="187" t="str">
        <f t="shared" si="3"/>
        <v/>
      </c>
      <c r="E753" s="189" t="str">
        <f t="shared" ref="E753:F753" si="744">IF(C753="","",IFERROR(C753/C752-1,""))</f>
        <v/>
      </c>
      <c r="F753" s="189" t="str">
        <f t="shared" si="744"/>
        <v/>
      </c>
      <c r="G753" s="189">
        <f t="shared" si="8"/>
        <v>0</v>
      </c>
      <c r="I753" s="185"/>
      <c r="K753" s="171" t="str">
        <f t="shared" si="5"/>
        <v/>
      </c>
      <c r="N753" s="188"/>
      <c r="O753" s="188"/>
      <c r="P753" s="171" t="str">
        <f t="shared" si="6"/>
        <v/>
      </c>
    </row>
    <row r="754">
      <c r="B754" s="185" t="str">
        <f>Calculations!E742</f>
        <v/>
      </c>
      <c r="C754" s="186" t="str">
        <f>Calculations!L742</f>
        <v/>
      </c>
      <c r="D754" s="187" t="str">
        <f t="shared" si="3"/>
        <v/>
      </c>
      <c r="E754" s="189" t="str">
        <f t="shared" ref="E754:F754" si="745">IF(C754="","",IFERROR(C754/C753-1,""))</f>
        <v/>
      </c>
      <c r="F754" s="189" t="str">
        <f t="shared" si="745"/>
        <v/>
      </c>
      <c r="G754" s="189">
        <f t="shared" si="8"/>
        <v>0</v>
      </c>
      <c r="I754" s="185"/>
      <c r="K754" s="171" t="str">
        <f t="shared" si="5"/>
        <v/>
      </c>
      <c r="N754" s="188"/>
      <c r="O754" s="188"/>
      <c r="P754" s="171" t="str">
        <f t="shared" si="6"/>
        <v/>
      </c>
    </row>
    <row r="755">
      <c r="B755" s="185" t="str">
        <f>Calculations!E743</f>
        <v/>
      </c>
      <c r="C755" s="186" t="str">
        <f>Calculations!L743</f>
        <v/>
      </c>
      <c r="D755" s="187" t="str">
        <f t="shared" si="3"/>
        <v/>
      </c>
      <c r="E755" s="189" t="str">
        <f t="shared" ref="E755:F755" si="746">IF(C755="","",IFERROR(C755/C754-1,""))</f>
        <v/>
      </c>
      <c r="F755" s="189" t="str">
        <f t="shared" si="746"/>
        <v/>
      </c>
      <c r="G755" s="189">
        <f t="shared" si="8"/>
        <v>0</v>
      </c>
      <c r="I755" s="185"/>
      <c r="K755" s="171" t="str">
        <f t="shared" si="5"/>
        <v/>
      </c>
      <c r="N755" s="188"/>
      <c r="O755" s="188"/>
      <c r="P755" s="171" t="str">
        <f t="shared" si="6"/>
        <v/>
      </c>
    </row>
    <row r="756">
      <c r="B756" s="185" t="str">
        <f>Calculations!E744</f>
        <v/>
      </c>
      <c r="C756" s="186" t="str">
        <f>Calculations!L744</f>
        <v/>
      </c>
      <c r="D756" s="187" t="str">
        <f t="shared" si="3"/>
        <v/>
      </c>
      <c r="E756" s="189" t="str">
        <f t="shared" ref="E756:F756" si="747">IF(C756="","",IFERROR(C756/C755-1,""))</f>
        <v/>
      </c>
      <c r="F756" s="189" t="str">
        <f t="shared" si="747"/>
        <v/>
      </c>
      <c r="G756" s="189">
        <f t="shared" si="8"/>
        <v>0</v>
      </c>
      <c r="I756" s="185"/>
      <c r="K756" s="171" t="str">
        <f t="shared" si="5"/>
        <v/>
      </c>
      <c r="N756" s="188"/>
      <c r="O756" s="188"/>
      <c r="P756" s="171" t="str">
        <f t="shared" si="6"/>
        <v/>
      </c>
    </row>
    <row r="757">
      <c r="B757" s="185" t="str">
        <f>Calculations!E745</f>
        <v/>
      </c>
      <c r="C757" s="186" t="str">
        <f>Calculations!L745</f>
        <v/>
      </c>
      <c r="D757" s="187" t="str">
        <f t="shared" si="3"/>
        <v/>
      </c>
      <c r="E757" s="189" t="str">
        <f t="shared" ref="E757:F757" si="748">IF(C757="","",IFERROR(C757/C756-1,""))</f>
        <v/>
      </c>
      <c r="F757" s="189" t="str">
        <f t="shared" si="748"/>
        <v/>
      </c>
      <c r="G757" s="189">
        <f t="shared" si="8"/>
        <v>0</v>
      </c>
      <c r="I757" s="185"/>
      <c r="K757" s="171" t="str">
        <f t="shared" si="5"/>
        <v/>
      </c>
      <c r="N757" s="188"/>
      <c r="O757" s="188"/>
      <c r="P757" s="171" t="str">
        <f t="shared" si="6"/>
        <v/>
      </c>
    </row>
    <row r="758">
      <c r="B758" s="185" t="str">
        <f>Calculations!E746</f>
        <v/>
      </c>
      <c r="C758" s="186" t="str">
        <f>Calculations!L746</f>
        <v/>
      </c>
      <c r="D758" s="187" t="str">
        <f t="shared" si="3"/>
        <v/>
      </c>
      <c r="E758" s="189" t="str">
        <f t="shared" ref="E758:F758" si="749">IF(C758="","",IFERROR(C758/C757-1,""))</f>
        <v/>
      </c>
      <c r="F758" s="189" t="str">
        <f t="shared" si="749"/>
        <v/>
      </c>
      <c r="G758" s="189">
        <f t="shared" si="8"/>
        <v>0</v>
      </c>
      <c r="I758" s="185"/>
      <c r="K758" s="171" t="str">
        <f t="shared" si="5"/>
        <v/>
      </c>
      <c r="N758" s="188"/>
      <c r="O758" s="188"/>
      <c r="P758" s="171" t="str">
        <f t="shared" si="6"/>
        <v/>
      </c>
    </row>
    <row r="759">
      <c r="B759" s="185" t="str">
        <f>Calculations!E747</f>
        <v/>
      </c>
      <c r="C759" s="186" t="str">
        <f>Calculations!L747</f>
        <v/>
      </c>
      <c r="D759" s="187" t="str">
        <f t="shared" si="3"/>
        <v/>
      </c>
      <c r="E759" s="189" t="str">
        <f t="shared" ref="E759:F759" si="750">IF(C759="","",IFERROR(C759/C758-1,""))</f>
        <v/>
      </c>
      <c r="F759" s="189" t="str">
        <f t="shared" si="750"/>
        <v/>
      </c>
      <c r="G759" s="189">
        <f t="shared" si="8"/>
        <v>0</v>
      </c>
      <c r="I759" s="185"/>
      <c r="K759" s="171" t="str">
        <f t="shared" si="5"/>
        <v/>
      </c>
      <c r="N759" s="188"/>
      <c r="O759" s="188"/>
      <c r="P759" s="171" t="str">
        <f t="shared" si="6"/>
        <v/>
      </c>
    </row>
    <row r="760">
      <c r="B760" s="185" t="str">
        <f>Calculations!E748</f>
        <v/>
      </c>
      <c r="C760" s="186" t="str">
        <f>Calculations!L748</f>
        <v/>
      </c>
      <c r="D760" s="187" t="str">
        <f t="shared" si="3"/>
        <v/>
      </c>
      <c r="E760" s="189" t="str">
        <f t="shared" ref="E760:F760" si="751">IF(C760="","",IFERROR(C760/C759-1,""))</f>
        <v/>
      </c>
      <c r="F760" s="189" t="str">
        <f t="shared" si="751"/>
        <v/>
      </c>
      <c r="G760" s="189">
        <f t="shared" si="8"/>
        <v>0</v>
      </c>
      <c r="I760" s="185"/>
      <c r="K760" s="171" t="str">
        <f t="shared" si="5"/>
        <v/>
      </c>
      <c r="N760" s="188"/>
      <c r="O760" s="188"/>
      <c r="P760" s="171" t="str">
        <f t="shared" si="6"/>
        <v/>
      </c>
    </row>
    <row r="761">
      <c r="B761" s="185" t="str">
        <f>Calculations!E749</f>
        <v/>
      </c>
      <c r="C761" s="186" t="str">
        <f>Calculations!L749</f>
        <v/>
      </c>
      <c r="D761" s="187" t="str">
        <f t="shared" si="3"/>
        <v/>
      </c>
      <c r="E761" s="189" t="str">
        <f t="shared" ref="E761:F761" si="752">IF(C761="","",IFERROR(C761/C760-1,""))</f>
        <v/>
      </c>
      <c r="F761" s="189" t="str">
        <f t="shared" si="752"/>
        <v/>
      </c>
      <c r="G761" s="189">
        <f t="shared" si="8"/>
        <v>0</v>
      </c>
      <c r="I761" s="185"/>
      <c r="K761" s="171" t="str">
        <f t="shared" si="5"/>
        <v/>
      </c>
      <c r="N761" s="188"/>
      <c r="O761" s="188"/>
      <c r="P761" s="171" t="str">
        <f t="shared" si="6"/>
        <v/>
      </c>
    </row>
    <row r="762">
      <c r="B762" s="185" t="str">
        <f>Calculations!E750</f>
        <v/>
      </c>
      <c r="C762" s="186" t="str">
        <f>Calculations!L750</f>
        <v/>
      </c>
      <c r="D762" s="187" t="str">
        <f t="shared" si="3"/>
        <v/>
      </c>
      <c r="E762" s="189" t="str">
        <f t="shared" ref="E762:F762" si="753">IF(C762="","",IFERROR(C762/C761-1,""))</f>
        <v/>
      </c>
      <c r="F762" s="189" t="str">
        <f t="shared" si="753"/>
        <v/>
      </c>
      <c r="G762" s="189">
        <f t="shared" si="8"/>
        <v>0</v>
      </c>
      <c r="I762" s="185"/>
      <c r="K762" s="171" t="str">
        <f t="shared" si="5"/>
        <v/>
      </c>
      <c r="N762" s="188"/>
      <c r="O762" s="188"/>
      <c r="P762" s="171" t="str">
        <f t="shared" si="6"/>
        <v/>
      </c>
    </row>
    <row r="763">
      <c r="B763" s="185" t="str">
        <f>Calculations!E751</f>
        <v/>
      </c>
      <c r="C763" s="186" t="str">
        <f>Calculations!L751</f>
        <v/>
      </c>
      <c r="D763" s="187" t="str">
        <f t="shared" si="3"/>
        <v/>
      </c>
      <c r="E763" s="189" t="str">
        <f t="shared" ref="E763:F763" si="754">IF(C763="","",IFERROR(C763/C762-1,""))</f>
        <v/>
      </c>
      <c r="F763" s="189" t="str">
        <f t="shared" si="754"/>
        <v/>
      </c>
      <c r="G763" s="189">
        <f t="shared" si="8"/>
        <v>0</v>
      </c>
      <c r="I763" s="185"/>
      <c r="K763" s="171" t="str">
        <f t="shared" si="5"/>
        <v/>
      </c>
      <c r="N763" s="188"/>
      <c r="O763" s="188"/>
      <c r="P763" s="171" t="str">
        <f t="shared" si="6"/>
        <v/>
      </c>
    </row>
    <row r="764">
      <c r="B764" s="185" t="str">
        <f>Calculations!E752</f>
        <v/>
      </c>
      <c r="C764" s="186" t="str">
        <f>Calculations!L752</f>
        <v/>
      </c>
      <c r="D764" s="187" t="str">
        <f t="shared" si="3"/>
        <v/>
      </c>
      <c r="E764" s="189" t="str">
        <f t="shared" ref="E764:F764" si="755">IF(C764="","",IFERROR(C764/C763-1,""))</f>
        <v/>
      </c>
      <c r="F764" s="189" t="str">
        <f t="shared" si="755"/>
        <v/>
      </c>
      <c r="G764" s="189">
        <f t="shared" si="8"/>
        <v>0</v>
      </c>
      <c r="I764" s="185"/>
      <c r="K764" s="171" t="str">
        <f t="shared" si="5"/>
        <v/>
      </c>
      <c r="N764" s="188"/>
      <c r="O764" s="188"/>
      <c r="P764" s="171" t="str">
        <f t="shared" si="6"/>
        <v/>
      </c>
    </row>
    <row r="765">
      <c r="B765" s="185" t="str">
        <f>Calculations!E753</f>
        <v/>
      </c>
      <c r="C765" s="186" t="str">
        <f>Calculations!L753</f>
        <v/>
      </c>
      <c r="D765" s="187" t="str">
        <f t="shared" si="3"/>
        <v/>
      </c>
      <c r="E765" s="189" t="str">
        <f t="shared" ref="E765:F765" si="756">IF(C765="","",IFERROR(C765/C764-1,""))</f>
        <v/>
      </c>
      <c r="F765" s="189" t="str">
        <f t="shared" si="756"/>
        <v/>
      </c>
      <c r="G765" s="189">
        <f t="shared" si="8"/>
        <v>0</v>
      </c>
      <c r="I765" s="185"/>
      <c r="K765" s="171" t="str">
        <f t="shared" si="5"/>
        <v/>
      </c>
      <c r="N765" s="188"/>
      <c r="O765" s="188"/>
      <c r="P765" s="171" t="str">
        <f t="shared" si="6"/>
        <v/>
      </c>
    </row>
    <row r="766">
      <c r="B766" s="185" t="str">
        <f>Calculations!E754</f>
        <v/>
      </c>
      <c r="C766" s="186" t="str">
        <f>Calculations!L754</f>
        <v/>
      </c>
      <c r="D766" s="187" t="str">
        <f t="shared" si="3"/>
        <v/>
      </c>
      <c r="E766" s="189" t="str">
        <f t="shared" ref="E766:F766" si="757">IF(C766="","",IFERROR(C766/C765-1,""))</f>
        <v/>
      </c>
      <c r="F766" s="189" t="str">
        <f t="shared" si="757"/>
        <v/>
      </c>
      <c r="G766" s="189">
        <f t="shared" si="8"/>
        <v>0</v>
      </c>
      <c r="I766" s="185"/>
      <c r="K766" s="171" t="str">
        <f t="shared" si="5"/>
        <v/>
      </c>
      <c r="N766" s="188"/>
      <c r="O766" s="188"/>
      <c r="P766" s="171" t="str">
        <f t="shared" si="6"/>
        <v/>
      </c>
    </row>
    <row r="767">
      <c r="B767" s="185" t="str">
        <f>Calculations!E755</f>
        <v/>
      </c>
      <c r="C767" s="186" t="str">
        <f>Calculations!L755</f>
        <v/>
      </c>
      <c r="D767" s="187" t="str">
        <f t="shared" si="3"/>
        <v/>
      </c>
      <c r="E767" s="189" t="str">
        <f t="shared" ref="E767:F767" si="758">IF(C767="","",IFERROR(C767/C766-1,""))</f>
        <v/>
      </c>
      <c r="F767" s="189" t="str">
        <f t="shared" si="758"/>
        <v/>
      </c>
      <c r="G767" s="189">
        <f t="shared" si="8"/>
        <v>0</v>
      </c>
      <c r="I767" s="185"/>
      <c r="K767" s="171" t="str">
        <f t="shared" si="5"/>
        <v/>
      </c>
      <c r="N767" s="188"/>
      <c r="O767" s="188"/>
      <c r="P767" s="171" t="str">
        <f t="shared" si="6"/>
        <v/>
      </c>
    </row>
    <row r="768">
      <c r="B768" s="185" t="str">
        <f>Calculations!E756</f>
        <v/>
      </c>
      <c r="C768" s="186" t="str">
        <f>Calculations!L756</f>
        <v/>
      </c>
      <c r="D768" s="187" t="str">
        <f t="shared" si="3"/>
        <v/>
      </c>
      <c r="E768" s="189" t="str">
        <f t="shared" ref="E768:F768" si="759">IF(C768="","",IFERROR(C768/C767-1,""))</f>
        <v/>
      </c>
      <c r="F768" s="189" t="str">
        <f t="shared" si="759"/>
        <v/>
      </c>
      <c r="G768" s="189">
        <f t="shared" si="8"/>
        <v>0</v>
      </c>
      <c r="I768" s="185"/>
      <c r="K768" s="171" t="str">
        <f t="shared" si="5"/>
        <v/>
      </c>
      <c r="N768" s="188"/>
      <c r="O768" s="188"/>
      <c r="P768" s="171" t="str">
        <f t="shared" si="6"/>
        <v/>
      </c>
    </row>
    <row r="769">
      <c r="B769" s="185" t="str">
        <f>Calculations!E757</f>
        <v/>
      </c>
      <c r="C769" s="186" t="str">
        <f>Calculations!L757</f>
        <v/>
      </c>
      <c r="D769" s="187" t="str">
        <f t="shared" si="3"/>
        <v/>
      </c>
      <c r="E769" s="189" t="str">
        <f t="shared" ref="E769:F769" si="760">IF(C769="","",IFERROR(C769/C768-1,""))</f>
        <v/>
      </c>
      <c r="F769" s="189" t="str">
        <f t="shared" si="760"/>
        <v/>
      </c>
      <c r="G769" s="189">
        <f t="shared" si="8"/>
        <v>0</v>
      </c>
      <c r="I769" s="185"/>
      <c r="K769" s="171" t="str">
        <f t="shared" si="5"/>
        <v/>
      </c>
      <c r="N769" s="188"/>
      <c r="O769" s="188"/>
      <c r="P769" s="171" t="str">
        <f t="shared" si="6"/>
        <v/>
      </c>
    </row>
    <row r="770">
      <c r="B770" s="185" t="str">
        <f>Calculations!E758</f>
        <v/>
      </c>
      <c r="C770" s="186" t="str">
        <f>Calculations!L758</f>
        <v/>
      </c>
      <c r="D770" s="187" t="str">
        <f t="shared" si="3"/>
        <v/>
      </c>
      <c r="E770" s="189" t="str">
        <f t="shared" ref="E770:F770" si="761">IF(C770="","",IFERROR(C770/C769-1,""))</f>
        <v/>
      </c>
      <c r="F770" s="189" t="str">
        <f t="shared" si="761"/>
        <v/>
      </c>
      <c r="G770" s="189">
        <f t="shared" si="8"/>
        <v>0</v>
      </c>
      <c r="I770" s="185"/>
      <c r="K770" s="171" t="str">
        <f t="shared" si="5"/>
        <v/>
      </c>
      <c r="N770" s="188"/>
      <c r="O770" s="188"/>
      <c r="P770" s="171" t="str">
        <f t="shared" si="6"/>
        <v/>
      </c>
    </row>
    <row r="771">
      <c r="B771" s="185" t="str">
        <f>Calculations!E759</f>
        <v/>
      </c>
      <c r="C771" s="186" t="str">
        <f>Calculations!L759</f>
        <v/>
      </c>
      <c r="D771" s="187" t="str">
        <f t="shared" si="3"/>
        <v/>
      </c>
      <c r="E771" s="189" t="str">
        <f t="shared" ref="E771:F771" si="762">IF(C771="","",IFERROR(C771/C770-1,""))</f>
        <v/>
      </c>
      <c r="F771" s="189" t="str">
        <f t="shared" si="762"/>
        <v/>
      </c>
      <c r="G771" s="189">
        <f t="shared" si="8"/>
        <v>0</v>
      </c>
      <c r="I771" s="185"/>
      <c r="K771" s="171" t="str">
        <f t="shared" si="5"/>
        <v/>
      </c>
      <c r="N771" s="188"/>
      <c r="O771" s="188"/>
      <c r="P771" s="171" t="str">
        <f t="shared" si="6"/>
        <v/>
      </c>
    </row>
    <row r="772">
      <c r="B772" s="185" t="str">
        <f>Calculations!E760</f>
        <v/>
      </c>
      <c r="C772" s="186" t="str">
        <f>Calculations!L760</f>
        <v/>
      </c>
      <c r="D772" s="187" t="str">
        <f t="shared" si="3"/>
        <v/>
      </c>
      <c r="E772" s="189" t="str">
        <f t="shared" ref="E772:F772" si="763">IF(C772="","",IFERROR(C772/C771-1,""))</f>
        <v/>
      </c>
      <c r="F772" s="189" t="str">
        <f t="shared" si="763"/>
        <v/>
      </c>
      <c r="G772" s="189">
        <f t="shared" si="8"/>
        <v>0</v>
      </c>
      <c r="I772" s="185"/>
      <c r="K772" s="171" t="str">
        <f t="shared" si="5"/>
        <v/>
      </c>
      <c r="N772" s="188"/>
      <c r="O772" s="188"/>
      <c r="P772" s="171" t="str">
        <f t="shared" si="6"/>
        <v/>
      </c>
    </row>
    <row r="773">
      <c r="B773" s="185" t="str">
        <f>Calculations!E761</f>
        <v/>
      </c>
      <c r="C773" s="186" t="str">
        <f>Calculations!L761</f>
        <v/>
      </c>
      <c r="D773" s="187" t="str">
        <f t="shared" si="3"/>
        <v/>
      </c>
      <c r="E773" s="189" t="str">
        <f t="shared" ref="E773:F773" si="764">IF(C773="","",IFERROR(C773/C772-1,""))</f>
        <v/>
      </c>
      <c r="F773" s="189" t="str">
        <f t="shared" si="764"/>
        <v/>
      </c>
      <c r="G773" s="189">
        <f t="shared" si="8"/>
        <v>0</v>
      </c>
      <c r="I773" s="185"/>
      <c r="K773" s="171" t="str">
        <f t="shared" si="5"/>
        <v/>
      </c>
      <c r="N773" s="188"/>
      <c r="O773" s="188"/>
      <c r="P773" s="171" t="str">
        <f t="shared" si="6"/>
        <v/>
      </c>
    </row>
    <row r="774">
      <c r="B774" s="185" t="str">
        <f>Calculations!E762</f>
        <v/>
      </c>
      <c r="C774" s="186" t="str">
        <f>Calculations!L762</f>
        <v/>
      </c>
      <c r="D774" s="187" t="str">
        <f t="shared" si="3"/>
        <v/>
      </c>
      <c r="E774" s="189" t="str">
        <f t="shared" ref="E774:F774" si="765">IF(C774="","",IFERROR(C774/C773-1,""))</f>
        <v/>
      </c>
      <c r="F774" s="189" t="str">
        <f t="shared" si="765"/>
        <v/>
      </c>
      <c r="G774" s="189">
        <f t="shared" si="8"/>
        <v>0</v>
      </c>
      <c r="I774" s="185"/>
      <c r="K774" s="171" t="str">
        <f t="shared" si="5"/>
        <v/>
      </c>
      <c r="N774" s="188"/>
      <c r="O774" s="188"/>
      <c r="P774" s="171" t="str">
        <f t="shared" si="6"/>
        <v/>
      </c>
    </row>
    <row r="775">
      <c r="B775" s="185" t="str">
        <f>Calculations!E763</f>
        <v/>
      </c>
      <c r="C775" s="186" t="str">
        <f>Calculations!L763</f>
        <v/>
      </c>
      <c r="D775" s="187" t="str">
        <f t="shared" si="3"/>
        <v/>
      </c>
      <c r="E775" s="189" t="str">
        <f t="shared" ref="E775:F775" si="766">IF(C775="","",IFERROR(C775/C774-1,""))</f>
        <v/>
      </c>
      <c r="F775" s="189" t="str">
        <f t="shared" si="766"/>
        <v/>
      </c>
      <c r="G775" s="189">
        <f t="shared" si="8"/>
        <v>0</v>
      </c>
      <c r="I775" s="185"/>
      <c r="K775" s="171" t="str">
        <f t="shared" si="5"/>
        <v/>
      </c>
      <c r="N775" s="188"/>
      <c r="O775" s="188"/>
      <c r="P775" s="171" t="str">
        <f t="shared" si="6"/>
        <v/>
      </c>
    </row>
    <row r="776">
      <c r="B776" s="185" t="str">
        <f>Calculations!E764</f>
        <v/>
      </c>
      <c r="C776" s="186" t="str">
        <f>Calculations!L764</f>
        <v/>
      </c>
      <c r="D776" s="187" t="str">
        <f t="shared" si="3"/>
        <v/>
      </c>
      <c r="E776" s="189" t="str">
        <f t="shared" ref="E776:F776" si="767">IF(C776="","",IFERROR(C776/C775-1,""))</f>
        <v/>
      </c>
      <c r="F776" s="189" t="str">
        <f t="shared" si="767"/>
        <v/>
      </c>
      <c r="G776" s="189">
        <f t="shared" si="8"/>
        <v>0</v>
      </c>
      <c r="I776" s="185"/>
      <c r="K776" s="171" t="str">
        <f t="shared" si="5"/>
        <v/>
      </c>
      <c r="N776" s="188"/>
      <c r="O776" s="188"/>
      <c r="P776" s="171" t="str">
        <f t="shared" si="6"/>
        <v/>
      </c>
    </row>
    <row r="777">
      <c r="B777" s="185" t="str">
        <f>Calculations!E765</f>
        <v/>
      </c>
      <c r="C777" s="186" t="str">
        <f>Calculations!L765</f>
        <v/>
      </c>
      <c r="D777" s="187" t="str">
        <f t="shared" si="3"/>
        <v/>
      </c>
      <c r="E777" s="189" t="str">
        <f t="shared" ref="E777:F777" si="768">IF(C777="","",IFERROR(C777/C776-1,""))</f>
        <v/>
      </c>
      <c r="F777" s="189" t="str">
        <f t="shared" si="768"/>
        <v/>
      </c>
      <c r="G777" s="189">
        <f t="shared" si="8"/>
        <v>0</v>
      </c>
      <c r="I777" s="185"/>
      <c r="K777" s="171" t="str">
        <f t="shared" si="5"/>
        <v/>
      </c>
      <c r="N777" s="188"/>
      <c r="O777" s="188"/>
      <c r="P777" s="171" t="str">
        <f t="shared" si="6"/>
        <v/>
      </c>
    </row>
    <row r="778">
      <c r="B778" s="185" t="str">
        <f>Calculations!E766</f>
        <v/>
      </c>
      <c r="C778" s="186" t="str">
        <f>Calculations!L766</f>
        <v/>
      </c>
      <c r="D778" s="187" t="str">
        <f t="shared" si="3"/>
        <v/>
      </c>
      <c r="E778" s="189" t="str">
        <f t="shared" ref="E778:F778" si="769">IF(C778="","",IFERROR(C778/C777-1,""))</f>
        <v/>
      </c>
      <c r="F778" s="189" t="str">
        <f t="shared" si="769"/>
        <v/>
      </c>
      <c r="G778" s="189">
        <f t="shared" si="8"/>
        <v>0</v>
      </c>
      <c r="I778" s="185"/>
      <c r="K778" s="171" t="str">
        <f t="shared" si="5"/>
        <v/>
      </c>
      <c r="N778" s="188"/>
      <c r="O778" s="188"/>
      <c r="P778" s="171" t="str">
        <f t="shared" si="6"/>
        <v/>
      </c>
    </row>
    <row r="779">
      <c r="B779" s="185" t="str">
        <f>Calculations!E767</f>
        <v/>
      </c>
      <c r="C779" s="186" t="str">
        <f>Calculations!L767</f>
        <v/>
      </c>
      <c r="D779" s="187" t="str">
        <f t="shared" si="3"/>
        <v/>
      </c>
      <c r="E779" s="189" t="str">
        <f t="shared" ref="E779:F779" si="770">IF(C779="","",IFERROR(C779/C778-1,""))</f>
        <v/>
      </c>
      <c r="F779" s="189" t="str">
        <f t="shared" si="770"/>
        <v/>
      </c>
      <c r="G779" s="189">
        <f t="shared" si="8"/>
        <v>0</v>
      </c>
      <c r="I779" s="185"/>
      <c r="K779" s="171" t="str">
        <f t="shared" si="5"/>
        <v/>
      </c>
      <c r="N779" s="188"/>
      <c r="O779" s="188"/>
      <c r="P779" s="171" t="str">
        <f t="shared" si="6"/>
        <v/>
      </c>
    </row>
    <row r="780">
      <c r="B780" s="185" t="str">
        <f>Calculations!E768</f>
        <v/>
      </c>
      <c r="C780" s="186" t="str">
        <f>Calculations!L768</f>
        <v/>
      </c>
      <c r="D780" s="187" t="str">
        <f t="shared" si="3"/>
        <v/>
      </c>
      <c r="E780" s="189" t="str">
        <f t="shared" ref="E780:F780" si="771">IF(C780="","",IFERROR(C780/C779-1,""))</f>
        <v/>
      </c>
      <c r="F780" s="189" t="str">
        <f t="shared" si="771"/>
        <v/>
      </c>
      <c r="G780" s="189">
        <f t="shared" si="8"/>
        <v>0</v>
      </c>
      <c r="I780" s="185"/>
      <c r="K780" s="171" t="str">
        <f t="shared" si="5"/>
        <v/>
      </c>
      <c r="N780" s="188"/>
      <c r="O780" s="188"/>
      <c r="P780" s="171" t="str">
        <f t="shared" si="6"/>
        <v/>
      </c>
    </row>
    <row r="781">
      <c r="B781" s="185" t="str">
        <f>Calculations!E769</f>
        <v/>
      </c>
      <c r="C781" s="186" t="str">
        <f>Calculations!L769</f>
        <v/>
      </c>
      <c r="D781" s="187" t="str">
        <f t="shared" si="3"/>
        <v/>
      </c>
      <c r="E781" s="189" t="str">
        <f t="shared" ref="E781:F781" si="772">IF(C781="","",IFERROR(C781/C780-1,""))</f>
        <v/>
      </c>
      <c r="F781" s="189" t="str">
        <f t="shared" si="772"/>
        <v/>
      </c>
      <c r="G781" s="189">
        <f t="shared" si="8"/>
        <v>0</v>
      </c>
      <c r="I781" s="185"/>
      <c r="K781" s="171" t="str">
        <f t="shared" si="5"/>
        <v/>
      </c>
      <c r="N781" s="188"/>
      <c r="O781" s="188"/>
      <c r="P781" s="171" t="str">
        <f t="shared" si="6"/>
        <v/>
      </c>
    </row>
    <row r="782">
      <c r="B782" s="185" t="str">
        <f>Calculations!E770</f>
        <v/>
      </c>
      <c r="C782" s="186" t="str">
        <f>Calculations!L770</f>
        <v/>
      </c>
      <c r="D782" s="187" t="str">
        <f t="shared" si="3"/>
        <v/>
      </c>
      <c r="E782" s="189" t="str">
        <f t="shared" ref="E782:F782" si="773">IF(C782="","",IFERROR(C782/C781-1,""))</f>
        <v/>
      </c>
      <c r="F782" s="189" t="str">
        <f t="shared" si="773"/>
        <v/>
      </c>
      <c r="G782" s="189">
        <f t="shared" si="8"/>
        <v>0</v>
      </c>
      <c r="I782" s="185"/>
      <c r="K782" s="171" t="str">
        <f t="shared" si="5"/>
        <v/>
      </c>
      <c r="N782" s="188"/>
      <c r="O782" s="188"/>
      <c r="P782" s="171" t="str">
        <f t="shared" si="6"/>
        <v/>
      </c>
    </row>
    <row r="783">
      <c r="B783" s="185" t="str">
        <f>Calculations!E771</f>
        <v/>
      </c>
      <c r="C783" s="186" t="str">
        <f>Calculations!L771</f>
        <v/>
      </c>
      <c r="D783" s="187" t="str">
        <f t="shared" si="3"/>
        <v/>
      </c>
      <c r="E783" s="189" t="str">
        <f t="shared" ref="E783:F783" si="774">IF(C783="","",IFERROR(C783/C782-1,""))</f>
        <v/>
      </c>
      <c r="F783" s="189" t="str">
        <f t="shared" si="774"/>
        <v/>
      </c>
      <c r="G783" s="189">
        <f t="shared" si="8"/>
        <v>0</v>
      </c>
      <c r="I783" s="185"/>
      <c r="K783" s="171" t="str">
        <f t="shared" si="5"/>
        <v/>
      </c>
      <c r="N783" s="188"/>
      <c r="O783" s="188"/>
      <c r="P783" s="171" t="str">
        <f t="shared" si="6"/>
        <v/>
      </c>
    </row>
    <row r="784">
      <c r="B784" s="185" t="str">
        <f>Calculations!E772</f>
        <v/>
      </c>
      <c r="C784" s="186" t="str">
        <f>Calculations!L772</f>
        <v/>
      </c>
      <c r="D784" s="187" t="str">
        <f t="shared" si="3"/>
        <v/>
      </c>
      <c r="E784" s="189" t="str">
        <f t="shared" ref="E784:F784" si="775">IF(C784="","",IFERROR(C784/C783-1,""))</f>
        <v/>
      </c>
      <c r="F784" s="189" t="str">
        <f t="shared" si="775"/>
        <v/>
      </c>
      <c r="G784" s="189">
        <f t="shared" si="8"/>
        <v>0</v>
      </c>
      <c r="I784" s="185"/>
      <c r="K784" s="171" t="str">
        <f t="shared" si="5"/>
        <v/>
      </c>
      <c r="N784" s="188"/>
      <c r="O784" s="188"/>
      <c r="P784" s="171" t="str">
        <f t="shared" si="6"/>
        <v/>
      </c>
    </row>
    <row r="785">
      <c r="B785" s="185" t="str">
        <f>Calculations!E773</f>
        <v/>
      </c>
      <c r="C785" s="186" t="str">
        <f>Calculations!L773</f>
        <v/>
      </c>
      <c r="D785" s="187" t="str">
        <f t="shared" si="3"/>
        <v/>
      </c>
      <c r="E785" s="189" t="str">
        <f t="shared" ref="E785:F785" si="776">IF(C785="","",IFERROR(C785/C784-1,""))</f>
        <v/>
      </c>
      <c r="F785" s="189" t="str">
        <f t="shared" si="776"/>
        <v/>
      </c>
      <c r="G785" s="189">
        <f t="shared" si="8"/>
        <v>0</v>
      </c>
      <c r="I785" s="185"/>
      <c r="K785" s="171" t="str">
        <f t="shared" si="5"/>
        <v/>
      </c>
      <c r="N785" s="188"/>
      <c r="O785" s="188"/>
      <c r="P785" s="171" t="str">
        <f t="shared" si="6"/>
        <v/>
      </c>
    </row>
    <row r="786">
      <c r="B786" s="185" t="str">
        <f>Calculations!E774</f>
        <v/>
      </c>
      <c r="C786" s="186" t="str">
        <f>Calculations!L774</f>
        <v/>
      </c>
      <c r="D786" s="187" t="str">
        <f t="shared" si="3"/>
        <v/>
      </c>
      <c r="E786" s="189" t="str">
        <f t="shared" ref="E786:F786" si="777">IF(C786="","",IFERROR(C786/C785-1,""))</f>
        <v/>
      </c>
      <c r="F786" s="189" t="str">
        <f t="shared" si="777"/>
        <v/>
      </c>
      <c r="G786" s="189">
        <f t="shared" si="8"/>
        <v>0</v>
      </c>
      <c r="I786" s="185"/>
      <c r="K786" s="171" t="str">
        <f t="shared" si="5"/>
        <v/>
      </c>
      <c r="N786" s="188"/>
      <c r="O786" s="188"/>
      <c r="P786" s="171" t="str">
        <f t="shared" si="6"/>
        <v/>
      </c>
    </row>
    <row r="787">
      <c r="B787" s="185" t="str">
        <f>Calculations!E775</f>
        <v/>
      </c>
      <c r="C787" s="186" t="str">
        <f>Calculations!L775</f>
        <v/>
      </c>
      <c r="D787" s="187" t="str">
        <f t="shared" si="3"/>
        <v/>
      </c>
      <c r="E787" s="189" t="str">
        <f t="shared" ref="E787:F787" si="778">IF(C787="","",IFERROR(C787/C786-1,""))</f>
        <v/>
      </c>
      <c r="F787" s="189" t="str">
        <f t="shared" si="778"/>
        <v/>
      </c>
      <c r="G787" s="189">
        <f t="shared" si="8"/>
        <v>0</v>
      </c>
      <c r="I787" s="185"/>
      <c r="K787" s="171" t="str">
        <f t="shared" si="5"/>
        <v/>
      </c>
      <c r="N787" s="188"/>
      <c r="O787" s="188"/>
      <c r="P787" s="171" t="str">
        <f t="shared" si="6"/>
        <v/>
      </c>
    </row>
    <row r="788">
      <c r="B788" s="185" t="str">
        <f>Calculations!E776</f>
        <v/>
      </c>
      <c r="C788" s="186" t="str">
        <f>Calculations!L776</f>
        <v/>
      </c>
      <c r="D788" s="187" t="str">
        <f t="shared" si="3"/>
        <v/>
      </c>
      <c r="E788" s="189" t="str">
        <f t="shared" ref="E788:F788" si="779">IF(C788="","",IFERROR(C788/C787-1,""))</f>
        <v/>
      </c>
      <c r="F788" s="189" t="str">
        <f t="shared" si="779"/>
        <v/>
      </c>
      <c r="G788" s="189">
        <f t="shared" si="8"/>
        <v>0</v>
      </c>
      <c r="I788" s="185"/>
      <c r="K788" s="171" t="str">
        <f t="shared" si="5"/>
        <v/>
      </c>
      <c r="N788" s="188"/>
      <c r="O788" s="188"/>
      <c r="P788" s="171" t="str">
        <f t="shared" si="6"/>
        <v/>
      </c>
    </row>
    <row r="789">
      <c r="B789" s="185" t="str">
        <f>Calculations!E777</f>
        <v/>
      </c>
      <c r="C789" s="186" t="str">
        <f>Calculations!L777</f>
        <v/>
      </c>
      <c r="D789" s="187" t="str">
        <f t="shared" si="3"/>
        <v/>
      </c>
      <c r="E789" s="189" t="str">
        <f t="shared" ref="E789:F789" si="780">IF(C789="","",IFERROR(C789/C788-1,""))</f>
        <v/>
      </c>
      <c r="F789" s="189" t="str">
        <f t="shared" si="780"/>
        <v/>
      </c>
      <c r="G789" s="189">
        <f t="shared" si="8"/>
        <v>0</v>
      </c>
      <c r="I789" s="185"/>
      <c r="K789" s="171" t="str">
        <f t="shared" si="5"/>
        <v/>
      </c>
      <c r="N789" s="188"/>
      <c r="O789" s="188"/>
      <c r="P789" s="171" t="str">
        <f t="shared" si="6"/>
        <v/>
      </c>
    </row>
    <row r="790">
      <c r="B790" s="185" t="str">
        <f>Calculations!E778</f>
        <v/>
      </c>
      <c r="C790" s="186" t="str">
        <f>Calculations!L778</f>
        <v/>
      </c>
      <c r="D790" s="187" t="str">
        <f t="shared" si="3"/>
        <v/>
      </c>
      <c r="E790" s="189" t="str">
        <f t="shared" ref="E790:F790" si="781">IF(C790="","",IFERROR(C790/C789-1,""))</f>
        <v/>
      </c>
      <c r="F790" s="189" t="str">
        <f t="shared" si="781"/>
        <v/>
      </c>
      <c r="G790" s="189">
        <f t="shared" si="8"/>
        <v>0</v>
      </c>
      <c r="I790" s="185"/>
      <c r="K790" s="171" t="str">
        <f t="shared" si="5"/>
        <v/>
      </c>
      <c r="N790" s="188"/>
      <c r="O790" s="188"/>
      <c r="P790" s="171" t="str">
        <f t="shared" si="6"/>
        <v/>
      </c>
    </row>
    <row r="791">
      <c r="B791" s="185" t="str">
        <f>Calculations!E779</f>
        <v/>
      </c>
      <c r="C791" s="186" t="str">
        <f>Calculations!L779</f>
        <v/>
      </c>
      <c r="D791" s="187" t="str">
        <f t="shared" si="3"/>
        <v/>
      </c>
      <c r="E791" s="189" t="str">
        <f t="shared" ref="E791:F791" si="782">IF(C791="","",IFERROR(C791/C790-1,""))</f>
        <v/>
      </c>
      <c r="F791" s="189" t="str">
        <f t="shared" si="782"/>
        <v/>
      </c>
      <c r="G791" s="189">
        <f t="shared" si="8"/>
        <v>0</v>
      </c>
      <c r="I791" s="185"/>
      <c r="K791" s="171" t="str">
        <f t="shared" si="5"/>
        <v/>
      </c>
      <c r="N791" s="188"/>
      <c r="O791" s="188"/>
      <c r="P791" s="171" t="str">
        <f t="shared" si="6"/>
        <v/>
      </c>
    </row>
    <row r="792">
      <c r="B792" s="185" t="str">
        <f>Calculations!E780</f>
        <v/>
      </c>
      <c r="C792" s="186" t="str">
        <f>Calculations!L780</f>
        <v/>
      </c>
      <c r="D792" s="187" t="str">
        <f t="shared" si="3"/>
        <v/>
      </c>
      <c r="E792" s="189" t="str">
        <f t="shared" ref="E792:F792" si="783">IF(C792="","",IFERROR(C792/C791-1,""))</f>
        <v/>
      </c>
      <c r="F792" s="189" t="str">
        <f t="shared" si="783"/>
        <v/>
      </c>
      <c r="G792" s="189">
        <f t="shared" si="8"/>
        <v>0</v>
      </c>
      <c r="I792" s="185"/>
      <c r="K792" s="171" t="str">
        <f t="shared" si="5"/>
        <v/>
      </c>
      <c r="N792" s="188"/>
      <c r="O792" s="188"/>
      <c r="P792" s="171" t="str">
        <f t="shared" si="6"/>
        <v/>
      </c>
    </row>
    <row r="793">
      <c r="B793" s="185" t="str">
        <f>Calculations!E781</f>
        <v/>
      </c>
      <c r="C793" s="186" t="str">
        <f>Calculations!L781</f>
        <v/>
      </c>
      <c r="D793" s="187" t="str">
        <f t="shared" si="3"/>
        <v/>
      </c>
      <c r="E793" s="189" t="str">
        <f t="shared" ref="E793:F793" si="784">IF(C793="","",IFERROR(C793/C792-1,""))</f>
        <v/>
      </c>
      <c r="F793" s="189" t="str">
        <f t="shared" si="784"/>
        <v/>
      </c>
      <c r="G793" s="189">
        <f t="shared" si="8"/>
        <v>0</v>
      </c>
      <c r="I793" s="185"/>
      <c r="K793" s="171" t="str">
        <f t="shared" si="5"/>
        <v/>
      </c>
      <c r="N793" s="188"/>
      <c r="O793" s="188"/>
      <c r="P793" s="171" t="str">
        <f t="shared" si="6"/>
        <v/>
      </c>
    </row>
    <row r="794">
      <c r="B794" s="185" t="str">
        <f>Calculations!E782</f>
        <v/>
      </c>
      <c r="C794" s="186" t="str">
        <f>Calculations!L782</f>
        <v/>
      </c>
      <c r="D794" s="187" t="str">
        <f t="shared" si="3"/>
        <v/>
      </c>
      <c r="E794" s="189" t="str">
        <f t="shared" ref="E794:F794" si="785">IF(C794="","",IFERROR(C794/C793-1,""))</f>
        <v/>
      </c>
      <c r="F794" s="189" t="str">
        <f t="shared" si="785"/>
        <v/>
      </c>
      <c r="G794" s="189">
        <f t="shared" si="8"/>
        <v>0</v>
      </c>
      <c r="I794" s="185"/>
      <c r="K794" s="171" t="str">
        <f t="shared" si="5"/>
        <v/>
      </c>
      <c r="N794" s="188"/>
      <c r="O794" s="188"/>
      <c r="P794" s="171" t="str">
        <f t="shared" si="6"/>
        <v/>
      </c>
    </row>
    <row r="795">
      <c r="B795" s="185" t="str">
        <f>Calculations!E783</f>
        <v/>
      </c>
      <c r="C795" s="186" t="str">
        <f>Calculations!L783</f>
        <v/>
      </c>
      <c r="D795" s="187" t="str">
        <f t="shared" si="3"/>
        <v/>
      </c>
      <c r="E795" s="189" t="str">
        <f t="shared" ref="E795:F795" si="786">IF(C795="","",IFERROR(C795/C794-1,""))</f>
        <v/>
      </c>
      <c r="F795" s="189" t="str">
        <f t="shared" si="786"/>
        <v/>
      </c>
      <c r="G795" s="189">
        <f t="shared" si="8"/>
        <v>0</v>
      </c>
      <c r="I795" s="185"/>
      <c r="K795" s="171" t="str">
        <f t="shared" si="5"/>
        <v/>
      </c>
      <c r="N795" s="188"/>
      <c r="O795" s="188"/>
      <c r="P795" s="171" t="str">
        <f t="shared" si="6"/>
        <v/>
      </c>
    </row>
    <row r="796">
      <c r="B796" s="185" t="str">
        <f>Calculations!E784</f>
        <v/>
      </c>
      <c r="C796" s="186" t="str">
        <f>Calculations!L784</f>
        <v/>
      </c>
      <c r="D796" s="187" t="str">
        <f t="shared" si="3"/>
        <v/>
      </c>
      <c r="E796" s="189" t="str">
        <f t="shared" ref="E796:F796" si="787">IF(C796="","",IFERROR(C796/C795-1,""))</f>
        <v/>
      </c>
      <c r="F796" s="189" t="str">
        <f t="shared" si="787"/>
        <v/>
      </c>
      <c r="G796" s="189">
        <f t="shared" si="8"/>
        <v>0</v>
      </c>
      <c r="I796" s="185"/>
      <c r="K796" s="171" t="str">
        <f t="shared" si="5"/>
        <v/>
      </c>
      <c r="N796" s="188"/>
      <c r="O796" s="188"/>
      <c r="P796" s="171" t="str">
        <f t="shared" si="6"/>
        <v/>
      </c>
    </row>
    <row r="797">
      <c r="B797" s="185" t="str">
        <f>Calculations!E785</f>
        <v/>
      </c>
      <c r="C797" s="186" t="str">
        <f>Calculations!L785</f>
        <v/>
      </c>
      <c r="D797" s="187" t="str">
        <f t="shared" si="3"/>
        <v/>
      </c>
      <c r="E797" s="189" t="str">
        <f t="shared" ref="E797:F797" si="788">IF(C797="","",IFERROR(C797/C796-1,""))</f>
        <v/>
      </c>
      <c r="F797" s="189" t="str">
        <f t="shared" si="788"/>
        <v/>
      </c>
      <c r="G797" s="189">
        <f t="shared" si="8"/>
        <v>0</v>
      </c>
      <c r="I797" s="185"/>
      <c r="K797" s="171" t="str">
        <f t="shared" si="5"/>
        <v/>
      </c>
      <c r="N797" s="188"/>
      <c r="O797" s="188"/>
      <c r="P797" s="171" t="str">
        <f t="shared" si="6"/>
        <v/>
      </c>
    </row>
    <row r="798">
      <c r="B798" s="185" t="str">
        <f>Calculations!E786</f>
        <v/>
      </c>
      <c r="C798" s="186" t="str">
        <f>Calculations!L786</f>
        <v/>
      </c>
      <c r="D798" s="187" t="str">
        <f t="shared" si="3"/>
        <v/>
      </c>
      <c r="E798" s="189" t="str">
        <f t="shared" ref="E798:F798" si="789">IF(C798="","",IFERROR(C798/C797-1,""))</f>
        <v/>
      </c>
      <c r="F798" s="189" t="str">
        <f t="shared" si="789"/>
        <v/>
      </c>
      <c r="G798" s="189">
        <f t="shared" si="8"/>
        <v>0</v>
      </c>
      <c r="I798" s="185"/>
      <c r="K798" s="171" t="str">
        <f t="shared" si="5"/>
        <v/>
      </c>
      <c r="N798" s="188"/>
      <c r="O798" s="188"/>
      <c r="P798" s="171" t="str">
        <f t="shared" si="6"/>
        <v/>
      </c>
    </row>
    <row r="799">
      <c r="B799" s="185" t="str">
        <f>Calculations!E787</f>
        <v/>
      </c>
      <c r="C799" s="186" t="str">
        <f>Calculations!L787</f>
        <v/>
      </c>
      <c r="D799" s="187" t="str">
        <f t="shared" si="3"/>
        <v/>
      </c>
      <c r="E799" s="189" t="str">
        <f t="shared" ref="E799:F799" si="790">IF(C799="","",IFERROR(C799/C798-1,""))</f>
        <v/>
      </c>
      <c r="F799" s="189" t="str">
        <f t="shared" si="790"/>
        <v/>
      </c>
      <c r="G799" s="189">
        <f t="shared" si="8"/>
        <v>0</v>
      </c>
      <c r="I799" s="185"/>
      <c r="K799" s="171" t="str">
        <f t="shared" si="5"/>
        <v/>
      </c>
      <c r="N799" s="188"/>
      <c r="O799" s="188"/>
      <c r="P799" s="171" t="str">
        <f t="shared" si="6"/>
        <v/>
      </c>
    </row>
    <row r="800">
      <c r="B800" s="185" t="str">
        <f>Calculations!E788</f>
        <v/>
      </c>
      <c r="C800" s="186" t="str">
        <f>Calculations!L788</f>
        <v/>
      </c>
      <c r="D800" s="187" t="str">
        <f t="shared" si="3"/>
        <v/>
      </c>
      <c r="E800" s="189" t="str">
        <f t="shared" ref="E800:F800" si="791">IF(C800="","",IFERROR(C800/C799-1,""))</f>
        <v/>
      </c>
      <c r="F800" s="189" t="str">
        <f t="shared" si="791"/>
        <v/>
      </c>
      <c r="G800" s="189">
        <f t="shared" si="8"/>
        <v>0</v>
      </c>
      <c r="I800" s="185"/>
      <c r="K800" s="171" t="str">
        <f t="shared" si="5"/>
        <v/>
      </c>
      <c r="N800" s="188"/>
      <c r="O800" s="188"/>
      <c r="P800" s="171" t="str">
        <f t="shared" si="6"/>
        <v/>
      </c>
    </row>
    <row r="801">
      <c r="B801" s="185" t="str">
        <f>Calculations!E789</f>
        <v/>
      </c>
      <c r="C801" s="186" t="str">
        <f>Calculations!L789</f>
        <v/>
      </c>
      <c r="D801" s="187" t="str">
        <f t="shared" si="3"/>
        <v/>
      </c>
      <c r="E801" s="189" t="str">
        <f t="shared" ref="E801:F801" si="792">IF(C801="","",IFERROR(C801/C800-1,""))</f>
        <v/>
      </c>
      <c r="F801" s="189" t="str">
        <f t="shared" si="792"/>
        <v/>
      </c>
      <c r="G801" s="189">
        <f t="shared" si="8"/>
        <v>0</v>
      </c>
      <c r="I801" s="185"/>
      <c r="K801" s="171" t="str">
        <f t="shared" si="5"/>
        <v/>
      </c>
      <c r="N801" s="188"/>
      <c r="O801" s="188"/>
      <c r="P801" s="171" t="str">
        <f t="shared" si="6"/>
        <v/>
      </c>
    </row>
    <row r="802">
      <c r="B802" s="185" t="str">
        <f>Calculations!E790</f>
        <v/>
      </c>
      <c r="C802" s="186" t="str">
        <f>Calculations!L790</f>
        <v/>
      </c>
      <c r="D802" s="187" t="str">
        <f t="shared" si="3"/>
        <v/>
      </c>
      <c r="E802" s="189" t="str">
        <f t="shared" ref="E802:F802" si="793">IF(C802="","",IFERROR(C802/C801-1,""))</f>
        <v/>
      </c>
      <c r="F802" s="189" t="str">
        <f t="shared" si="793"/>
        <v/>
      </c>
      <c r="G802" s="189">
        <f t="shared" si="8"/>
        <v>0</v>
      </c>
      <c r="I802" s="185"/>
      <c r="K802" s="171" t="str">
        <f t="shared" si="5"/>
        <v/>
      </c>
      <c r="N802" s="188"/>
      <c r="O802" s="188"/>
      <c r="P802" s="171" t="str">
        <f t="shared" si="6"/>
        <v/>
      </c>
    </row>
    <row r="803">
      <c r="B803" s="185" t="str">
        <f>Calculations!E791</f>
        <v/>
      </c>
      <c r="C803" s="186" t="str">
        <f>Calculations!L791</f>
        <v/>
      </c>
      <c r="D803" s="187" t="str">
        <f t="shared" si="3"/>
        <v/>
      </c>
      <c r="E803" s="189" t="str">
        <f t="shared" ref="E803:F803" si="794">IF(C803="","",IFERROR(C803/C802-1,""))</f>
        <v/>
      </c>
      <c r="F803" s="189" t="str">
        <f t="shared" si="794"/>
        <v/>
      </c>
      <c r="G803" s="189">
        <f t="shared" si="8"/>
        <v>0</v>
      </c>
      <c r="I803" s="185"/>
      <c r="K803" s="171" t="str">
        <f t="shared" si="5"/>
        <v/>
      </c>
      <c r="N803" s="188"/>
      <c r="O803" s="188"/>
      <c r="P803" s="171" t="str">
        <f t="shared" si="6"/>
        <v/>
      </c>
    </row>
    <row r="804">
      <c r="B804" s="185" t="str">
        <f>Calculations!E792</f>
        <v/>
      </c>
      <c r="C804" s="186" t="str">
        <f>Calculations!L792</f>
        <v/>
      </c>
      <c r="D804" s="187" t="str">
        <f t="shared" si="3"/>
        <v/>
      </c>
      <c r="E804" s="189" t="str">
        <f t="shared" ref="E804:F804" si="795">IF(C804="","",IFERROR(C804/C803-1,""))</f>
        <v/>
      </c>
      <c r="F804" s="189" t="str">
        <f t="shared" si="795"/>
        <v/>
      </c>
      <c r="G804" s="189">
        <f t="shared" si="8"/>
        <v>0</v>
      </c>
      <c r="I804" s="185"/>
      <c r="K804" s="171" t="str">
        <f t="shared" si="5"/>
        <v/>
      </c>
      <c r="N804" s="188"/>
      <c r="O804" s="188"/>
      <c r="P804" s="171" t="str">
        <f t="shared" si="6"/>
        <v/>
      </c>
    </row>
    <row r="805">
      <c r="B805" s="185" t="str">
        <f>Calculations!E793</f>
        <v/>
      </c>
      <c r="C805" s="186" t="str">
        <f>Calculations!L793</f>
        <v/>
      </c>
      <c r="D805" s="187" t="str">
        <f t="shared" si="3"/>
        <v/>
      </c>
      <c r="E805" s="189" t="str">
        <f t="shared" ref="E805:F805" si="796">IF(C805="","",IFERROR(C805/C804-1,""))</f>
        <v/>
      </c>
      <c r="F805" s="189" t="str">
        <f t="shared" si="796"/>
        <v/>
      </c>
      <c r="G805" s="189">
        <f t="shared" si="8"/>
        <v>0</v>
      </c>
      <c r="I805" s="185"/>
      <c r="K805" s="171" t="str">
        <f t="shared" si="5"/>
        <v/>
      </c>
      <c r="N805" s="188"/>
      <c r="O805" s="188"/>
      <c r="P805" s="171" t="str">
        <f t="shared" si="6"/>
        <v/>
      </c>
    </row>
    <row r="806">
      <c r="B806" s="185" t="str">
        <f>Calculations!E794</f>
        <v/>
      </c>
      <c r="C806" s="186" t="str">
        <f>Calculations!L794</f>
        <v/>
      </c>
      <c r="D806" s="187" t="str">
        <f t="shared" si="3"/>
        <v/>
      </c>
      <c r="E806" s="189" t="str">
        <f t="shared" ref="E806:F806" si="797">IF(C806="","",IFERROR(C806/C805-1,""))</f>
        <v/>
      </c>
      <c r="F806" s="189" t="str">
        <f t="shared" si="797"/>
        <v/>
      </c>
      <c r="G806" s="189">
        <f t="shared" si="8"/>
        <v>0</v>
      </c>
      <c r="I806" s="185"/>
      <c r="K806" s="171" t="str">
        <f t="shared" si="5"/>
        <v/>
      </c>
      <c r="N806" s="188"/>
      <c r="O806" s="188"/>
      <c r="P806" s="171" t="str">
        <f t="shared" si="6"/>
        <v/>
      </c>
    </row>
    <row r="807">
      <c r="B807" s="185" t="str">
        <f>Calculations!E795</f>
        <v/>
      </c>
      <c r="C807" s="186" t="str">
        <f>Calculations!L795</f>
        <v/>
      </c>
      <c r="D807" s="187" t="str">
        <f t="shared" si="3"/>
        <v/>
      </c>
      <c r="E807" s="189" t="str">
        <f t="shared" ref="E807:F807" si="798">IF(C807="","",IFERROR(C807/C806-1,""))</f>
        <v/>
      </c>
      <c r="F807" s="189" t="str">
        <f t="shared" si="798"/>
        <v/>
      </c>
      <c r="G807" s="189">
        <f t="shared" si="8"/>
        <v>0</v>
      </c>
      <c r="I807" s="185"/>
      <c r="K807" s="171" t="str">
        <f t="shared" si="5"/>
        <v/>
      </c>
      <c r="N807" s="188"/>
      <c r="O807" s="188"/>
      <c r="P807" s="171" t="str">
        <f t="shared" si="6"/>
        <v/>
      </c>
    </row>
    <row r="808">
      <c r="B808" s="185" t="str">
        <f>Calculations!E796</f>
        <v/>
      </c>
      <c r="C808" s="186" t="str">
        <f>Calculations!L796</f>
        <v/>
      </c>
      <c r="D808" s="187" t="str">
        <f t="shared" si="3"/>
        <v/>
      </c>
      <c r="E808" s="189" t="str">
        <f t="shared" ref="E808:F808" si="799">IF(C808="","",IFERROR(C808/C807-1,""))</f>
        <v/>
      </c>
      <c r="F808" s="189" t="str">
        <f t="shared" si="799"/>
        <v/>
      </c>
      <c r="G808" s="189">
        <f t="shared" si="8"/>
        <v>0</v>
      </c>
      <c r="I808" s="185"/>
      <c r="K808" s="171" t="str">
        <f t="shared" si="5"/>
        <v/>
      </c>
      <c r="N808" s="188"/>
      <c r="O808" s="188"/>
      <c r="P808" s="171" t="str">
        <f t="shared" si="6"/>
        <v/>
      </c>
    </row>
    <row r="809">
      <c r="B809" s="185" t="str">
        <f>Calculations!E797</f>
        <v/>
      </c>
      <c r="C809" s="186" t="str">
        <f>Calculations!L797</f>
        <v/>
      </c>
      <c r="D809" s="187" t="str">
        <f t="shared" si="3"/>
        <v/>
      </c>
      <c r="E809" s="189" t="str">
        <f t="shared" ref="E809:F809" si="800">IF(C809="","",IFERROR(C809/C808-1,""))</f>
        <v/>
      </c>
      <c r="F809" s="189" t="str">
        <f t="shared" si="800"/>
        <v/>
      </c>
      <c r="G809" s="189">
        <f t="shared" si="8"/>
        <v>0</v>
      </c>
      <c r="I809" s="185"/>
      <c r="K809" s="171" t="str">
        <f t="shared" si="5"/>
        <v/>
      </c>
      <c r="N809" s="188"/>
      <c r="O809" s="188"/>
      <c r="P809" s="171" t="str">
        <f t="shared" si="6"/>
        <v/>
      </c>
    </row>
    <row r="810">
      <c r="B810" s="185" t="str">
        <f>Calculations!E798</f>
        <v/>
      </c>
      <c r="C810" s="186" t="str">
        <f>Calculations!L798</f>
        <v/>
      </c>
      <c r="D810" s="187" t="str">
        <f t="shared" si="3"/>
        <v/>
      </c>
      <c r="E810" s="189" t="str">
        <f t="shared" ref="E810:F810" si="801">IF(C810="","",IFERROR(C810/C809-1,""))</f>
        <v/>
      </c>
      <c r="F810" s="189" t="str">
        <f t="shared" si="801"/>
        <v/>
      </c>
      <c r="G810" s="189">
        <f t="shared" si="8"/>
        <v>0</v>
      </c>
      <c r="I810" s="185"/>
      <c r="K810" s="171" t="str">
        <f t="shared" si="5"/>
        <v/>
      </c>
      <c r="N810" s="188"/>
      <c r="O810" s="188"/>
      <c r="P810" s="171" t="str">
        <f t="shared" si="6"/>
        <v/>
      </c>
    </row>
    <row r="811">
      <c r="B811" s="185" t="str">
        <f>Calculations!E799</f>
        <v/>
      </c>
      <c r="C811" s="186" t="str">
        <f>Calculations!L799</f>
        <v/>
      </c>
      <c r="D811" s="187" t="str">
        <f t="shared" si="3"/>
        <v/>
      </c>
      <c r="E811" s="189" t="str">
        <f t="shared" ref="E811:F811" si="802">IF(C811="","",IFERROR(C811/C810-1,""))</f>
        <v/>
      </c>
      <c r="F811" s="189" t="str">
        <f t="shared" si="802"/>
        <v/>
      </c>
      <c r="G811" s="189">
        <f t="shared" si="8"/>
        <v>0</v>
      </c>
      <c r="I811" s="185"/>
      <c r="K811" s="171" t="str">
        <f t="shared" si="5"/>
        <v/>
      </c>
      <c r="N811" s="188"/>
      <c r="O811" s="188"/>
      <c r="P811" s="171" t="str">
        <f t="shared" si="6"/>
        <v/>
      </c>
    </row>
    <row r="812">
      <c r="B812" s="185" t="str">
        <f>Calculations!E800</f>
        <v/>
      </c>
      <c r="C812" s="186" t="str">
        <f>Calculations!L800</f>
        <v/>
      </c>
      <c r="D812" s="187" t="str">
        <f t="shared" si="3"/>
        <v/>
      </c>
      <c r="E812" s="189" t="str">
        <f t="shared" ref="E812:F812" si="803">IF(C812="","",IFERROR(C812/C811-1,""))</f>
        <v/>
      </c>
      <c r="F812" s="189" t="str">
        <f t="shared" si="803"/>
        <v/>
      </c>
      <c r="G812" s="189">
        <f t="shared" si="8"/>
        <v>0</v>
      </c>
      <c r="I812" s="185"/>
      <c r="K812" s="171" t="str">
        <f t="shared" si="5"/>
        <v/>
      </c>
      <c r="N812" s="188"/>
      <c r="O812" s="188"/>
      <c r="P812" s="171" t="str">
        <f t="shared" si="6"/>
        <v/>
      </c>
    </row>
    <row r="813">
      <c r="B813" s="185" t="str">
        <f>Calculations!E801</f>
        <v/>
      </c>
      <c r="C813" s="186" t="str">
        <f>Calculations!L801</f>
        <v/>
      </c>
      <c r="D813" s="187" t="str">
        <f t="shared" si="3"/>
        <v/>
      </c>
      <c r="E813" s="189" t="str">
        <f t="shared" ref="E813:F813" si="804">IF(C813="","",IFERROR(C813/C812-1,""))</f>
        <v/>
      </c>
      <c r="F813" s="189" t="str">
        <f t="shared" si="804"/>
        <v/>
      </c>
      <c r="G813" s="189">
        <f t="shared" si="8"/>
        <v>0</v>
      </c>
      <c r="I813" s="185"/>
      <c r="K813" s="171" t="str">
        <f t="shared" si="5"/>
        <v/>
      </c>
      <c r="N813" s="188"/>
      <c r="O813" s="188"/>
      <c r="P813" s="171" t="str">
        <f t="shared" si="6"/>
        <v/>
      </c>
    </row>
    <row r="814">
      <c r="B814" s="185" t="str">
        <f>Calculations!E802</f>
        <v/>
      </c>
      <c r="C814" s="186" t="str">
        <f>Calculations!L802</f>
        <v/>
      </c>
      <c r="D814" s="187" t="str">
        <f t="shared" si="3"/>
        <v/>
      </c>
      <c r="E814" s="189" t="str">
        <f t="shared" ref="E814:F814" si="805">IF(C814="","",IFERROR(C814/C813-1,""))</f>
        <v/>
      </c>
      <c r="F814" s="189" t="str">
        <f t="shared" si="805"/>
        <v/>
      </c>
      <c r="G814" s="189">
        <f t="shared" si="8"/>
        <v>0</v>
      </c>
      <c r="I814" s="185"/>
      <c r="K814" s="171" t="str">
        <f t="shared" si="5"/>
        <v/>
      </c>
      <c r="N814" s="188"/>
      <c r="O814" s="188"/>
      <c r="P814" s="171" t="str">
        <f t="shared" si="6"/>
        <v/>
      </c>
    </row>
    <row r="815">
      <c r="B815" s="185" t="str">
        <f>Calculations!E803</f>
        <v/>
      </c>
      <c r="C815" s="186" t="str">
        <f>Calculations!L803</f>
        <v/>
      </c>
      <c r="D815" s="187" t="str">
        <f t="shared" si="3"/>
        <v/>
      </c>
      <c r="E815" s="189" t="str">
        <f t="shared" ref="E815:F815" si="806">IF(C815="","",IFERROR(C815/C814-1,""))</f>
        <v/>
      </c>
      <c r="F815" s="189" t="str">
        <f t="shared" si="806"/>
        <v/>
      </c>
      <c r="G815" s="189">
        <f t="shared" si="8"/>
        <v>0</v>
      </c>
      <c r="I815" s="185"/>
      <c r="K815" s="171" t="str">
        <f t="shared" si="5"/>
        <v/>
      </c>
      <c r="N815" s="188"/>
      <c r="O815" s="188"/>
      <c r="P815" s="171" t="str">
        <f t="shared" si="6"/>
        <v/>
      </c>
    </row>
    <row r="816">
      <c r="B816" s="185" t="str">
        <f>Calculations!E804</f>
        <v/>
      </c>
      <c r="C816" s="186" t="str">
        <f>Calculations!L804</f>
        <v/>
      </c>
      <c r="D816" s="187" t="str">
        <f t="shared" si="3"/>
        <v/>
      </c>
      <c r="E816" s="189" t="str">
        <f t="shared" ref="E816:F816" si="807">IF(C816="","",IFERROR(C816/C815-1,""))</f>
        <v/>
      </c>
      <c r="F816" s="189" t="str">
        <f t="shared" si="807"/>
        <v/>
      </c>
      <c r="G816" s="189">
        <f t="shared" si="8"/>
        <v>0</v>
      </c>
      <c r="I816" s="185"/>
      <c r="K816" s="171" t="str">
        <f t="shared" si="5"/>
        <v/>
      </c>
      <c r="N816" s="188"/>
      <c r="O816" s="188"/>
      <c r="P816" s="171" t="str">
        <f t="shared" si="6"/>
        <v/>
      </c>
    </row>
    <row r="817">
      <c r="B817" s="185" t="str">
        <f>Calculations!E805</f>
        <v/>
      </c>
      <c r="C817" s="186" t="str">
        <f>Calculations!L805</f>
        <v/>
      </c>
      <c r="D817" s="187" t="str">
        <f t="shared" si="3"/>
        <v/>
      </c>
      <c r="E817" s="189" t="str">
        <f t="shared" ref="E817:F817" si="808">IF(C817="","",IFERROR(C817/C816-1,""))</f>
        <v/>
      </c>
      <c r="F817" s="189" t="str">
        <f t="shared" si="808"/>
        <v/>
      </c>
      <c r="G817" s="189">
        <f t="shared" si="8"/>
        <v>0</v>
      </c>
      <c r="I817" s="185"/>
      <c r="K817" s="171" t="str">
        <f t="shared" si="5"/>
        <v/>
      </c>
      <c r="N817" s="188"/>
      <c r="O817" s="188"/>
      <c r="P817" s="171" t="str">
        <f t="shared" si="6"/>
        <v/>
      </c>
    </row>
    <row r="818">
      <c r="B818" s="185" t="str">
        <f>Calculations!E806</f>
        <v/>
      </c>
      <c r="C818" s="186" t="str">
        <f>Calculations!L806</f>
        <v/>
      </c>
      <c r="D818" s="187" t="str">
        <f t="shared" si="3"/>
        <v/>
      </c>
      <c r="E818" s="189" t="str">
        <f t="shared" ref="E818:F818" si="809">IF(C818="","",IFERROR(C818/C817-1,""))</f>
        <v/>
      </c>
      <c r="F818" s="189" t="str">
        <f t="shared" si="809"/>
        <v/>
      </c>
      <c r="G818" s="189">
        <f t="shared" si="8"/>
        <v>0</v>
      </c>
      <c r="I818" s="185"/>
      <c r="K818" s="171" t="str">
        <f t="shared" si="5"/>
        <v/>
      </c>
      <c r="N818" s="188"/>
      <c r="O818" s="188"/>
      <c r="P818" s="171" t="str">
        <f t="shared" si="6"/>
        <v/>
      </c>
    </row>
    <row r="819">
      <c r="B819" s="185" t="str">
        <f>Calculations!E807</f>
        <v/>
      </c>
      <c r="C819" s="186" t="str">
        <f>Calculations!L807</f>
        <v/>
      </c>
      <c r="D819" s="187" t="str">
        <f t="shared" si="3"/>
        <v/>
      </c>
      <c r="E819" s="189" t="str">
        <f t="shared" ref="E819:F819" si="810">IF(C819="","",IFERROR(C819/C818-1,""))</f>
        <v/>
      </c>
      <c r="F819" s="189" t="str">
        <f t="shared" si="810"/>
        <v/>
      </c>
      <c r="G819" s="189">
        <f t="shared" si="8"/>
        <v>0</v>
      </c>
      <c r="I819" s="185"/>
      <c r="K819" s="171" t="str">
        <f t="shared" si="5"/>
        <v/>
      </c>
      <c r="N819" s="188"/>
      <c r="O819" s="188"/>
      <c r="P819" s="171" t="str">
        <f t="shared" si="6"/>
        <v/>
      </c>
    </row>
    <row r="820">
      <c r="B820" s="185" t="str">
        <f>Calculations!E808</f>
        <v/>
      </c>
      <c r="C820" s="186" t="str">
        <f>Calculations!L808</f>
        <v/>
      </c>
      <c r="D820" s="187" t="str">
        <f t="shared" si="3"/>
        <v/>
      </c>
      <c r="E820" s="189" t="str">
        <f t="shared" ref="E820:F820" si="811">IF(C820="","",IFERROR(C820/C819-1,""))</f>
        <v/>
      </c>
      <c r="F820" s="189" t="str">
        <f t="shared" si="811"/>
        <v/>
      </c>
      <c r="G820" s="189">
        <f t="shared" si="8"/>
        <v>0</v>
      </c>
      <c r="I820" s="185"/>
      <c r="K820" s="171" t="str">
        <f t="shared" si="5"/>
        <v/>
      </c>
      <c r="N820" s="188"/>
      <c r="O820" s="188"/>
      <c r="P820" s="171" t="str">
        <f t="shared" si="6"/>
        <v/>
      </c>
    </row>
    <row r="821">
      <c r="B821" s="185" t="str">
        <f>Calculations!E809</f>
        <v/>
      </c>
      <c r="C821" s="186" t="str">
        <f>Calculations!L809</f>
        <v/>
      </c>
      <c r="D821" s="187" t="str">
        <f t="shared" si="3"/>
        <v/>
      </c>
      <c r="E821" s="189" t="str">
        <f t="shared" ref="E821:F821" si="812">IF(C821="","",IFERROR(C821/C820-1,""))</f>
        <v/>
      </c>
      <c r="F821" s="189" t="str">
        <f t="shared" si="812"/>
        <v/>
      </c>
      <c r="G821" s="189">
        <f t="shared" si="8"/>
        <v>0</v>
      </c>
      <c r="I821" s="185"/>
      <c r="K821" s="171" t="str">
        <f t="shared" si="5"/>
        <v/>
      </c>
      <c r="N821" s="188"/>
      <c r="O821" s="188"/>
      <c r="P821" s="171" t="str">
        <f t="shared" si="6"/>
        <v/>
      </c>
    </row>
    <row r="822">
      <c r="B822" s="185" t="str">
        <f>Calculations!E810</f>
        <v/>
      </c>
      <c r="C822" s="186" t="str">
        <f>Calculations!L810</f>
        <v/>
      </c>
      <c r="D822" s="187" t="str">
        <f t="shared" si="3"/>
        <v/>
      </c>
      <c r="E822" s="189" t="str">
        <f t="shared" ref="E822:F822" si="813">IF(C822="","",IFERROR(C822/C821-1,""))</f>
        <v/>
      </c>
      <c r="F822" s="189" t="str">
        <f t="shared" si="813"/>
        <v/>
      </c>
      <c r="G822" s="189">
        <f t="shared" si="8"/>
        <v>0</v>
      </c>
      <c r="I822" s="185"/>
      <c r="K822" s="171" t="str">
        <f t="shared" si="5"/>
        <v/>
      </c>
      <c r="N822" s="188"/>
      <c r="O822" s="188"/>
      <c r="P822" s="171" t="str">
        <f t="shared" si="6"/>
        <v/>
      </c>
    </row>
    <row r="823">
      <c r="B823" s="185" t="str">
        <f>Calculations!E811</f>
        <v/>
      </c>
      <c r="C823" s="186" t="str">
        <f>Calculations!L811</f>
        <v/>
      </c>
      <c r="D823" s="187" t="str">
        <f t="shared" si="3"/>
        <v/>
      </c>
      <c r="E823" s="189" t="str">
        <f t="shared" ref="E823:F823" si="814">IF(C823="","",IFERROR(C823/C822-1,""))</f>
        <v/>
      </c>
      <c r="F823" s="189" t="str">
        <f t="shared" si="814"/>
        <v/>
      </c>
      <c r="G823" s="189">
        <f t="shared" si="8"/>
        <v>0</v>
      </c>
      <c r="I823" s="185"/>
      <c r="K823" s="171" t="str">
        <f t="shared" si="5"/>
        <v/>
      </c>
      <c r="N823" s="188"/>
      <c r="O823" s="188"/>
      <c r="P823" s="171" t="str">
        <f t="shared" si="6"/>
        <v/>
      </c>
    </row>
    <row r="824">
      <c r="B824" s="185" t="str">
        <f>Calculations!E812</f>
        <v/>
      </c>
      <c r="C824" s="186" t="str">
        <f>Calculations!L812</f>
        <v/>
      </c>
      <c r="D824" s="187" t="str">
        <f t="shared" si="3"/>
        <v/>
      </c>
      <c r="E824" s="189" t="str">
        <f t="shared" ref="E824:F824" si="815">IF(C824="","",IFERROR(C824/C823-1,""))</f>
        <v/>
      </c>
      <c r="F824" s="189" t="str">
        <f t="shared" si="815"/>
        <v/>
      </c>
      <c r="G824" s="189">
        <f t="shared" si="8"/>
        <v>0</v>
      </c>
      <c r="I824" s="185"/>
      <c r="K824" s="171" t="str">
        <f t="shared" si="5"/>
        <v/>
      </c>
      <c r="N824" s="188"/>
      <c r="O824" s="188"/>
      <c r="P824" s="171" t="str">
        <f t="shared" si="6"/>
        <v/>
      </c>
    </row>
    <row r="825">
      <c r="B825" s="185" t="str">
        <f>Calculations!E813</f>
        <v/>
      </c>
      <c r="C825" s="186" t="str">
        <f>Calculations!L813</f>
        <v/>
      </c>
      <c r="D825" s="187" t="str">
        <f t="shared" si="3"/>
        <v/>
      </c>
      <c r="E825" s="189" t="str">
        <f t="shared" ref="E825:F825" si="816">IF(C825="","",IFERROR(C825/C824-1,""))</f>
        <v/>
      </c>
      <c r="F825" s="189" t="str">
        <f t="shared" si="816"/>
        <v/>
      </c>
      <c r="G825" s="189">
        <f t="shared" si="8"/>
        <v>0</v>
      </c>
      <c r="I825" s="185"/>
      <c r="K825" s="171" t="str">
        <f t="shared" si="5"/>
        <v/>
      </c>
      <c r="N825" s="188"/>
      <c r="O825" s="188"/>
      <c r="P825" s="171" t="str">
        <f t="shared" si="6"/>
        <v/>
      </c>
    </row>
    <row r="826">
      <c r="B826" s="185" t="str">
        <f>Calculations!E814</f>
        <v/>
      </c>
      <c r="C826" s="186" t="str">
        <f>Calculations!L814</f>
        <v/>
      </c>
      <c r="D826" s="187" t="str">
        <f t="shared" si="3"/>
        <v/>
      </c>
      <c r="E826" s="189" t="str">
        <f t="shared" ref="E826:F826" si="817">IF(C826="","",IFERROR(C826/C825-1,""))</f>
        <v/>
      </c>
      <c r="F826" s="189" t="str">
        <f t="shared" si="817"/>
        <v/>
      </c>
      <c r="G826" s="189">
        <f t="shared" si="8"/>
        <v>0</v>
      </c>
      <c r="I826" s="185"/>
      <c r="K826" s="171" t="str">
        <f t="shared" si="5"/>
        <v/>
      </c>
      <c r="N826" s="188"/>
      <c r="O826" s="188"/>
      <c r="P826" s="171" t="str">
        <f t="shared" si="6"/>
        <v/>
      </c>
    </row>
    <row r="827">
      <c r="B827" s="185" t="str">
        <f>Calculations!E815</f>
        <v/>
      </c>
      <c r="C827" s="186" t="str">
        <f>Calculations!L815</f>
        <v/>
      </c>
      <c r="D827" s="187" t="str">
        <f t="shared" si="3"/>
        <v/>
      </c>
      <c r="E827" s="189" t="str">
        <f t="shared" ref="E827:F827" si="818">IF(C827="","",IFERROR(C827/C826-1,""))</f>
        <v/>
      </c>
      <c r="F827" s="189" t="str">
        <f t="shared" si="818"/>
        <v/>
      </c>
      <c r="G827" s="189">
        <f t="shared" si="8"/>
        <v>0</v>
      </c>
      <c r="I827" s="185"/>
      <c r="K827" s="171" t="str">
        <f t="shared" si="5"/>
        <v/>
      </c>
      <c r="N827" s="188"/>
      <c r="O827" s="188"/>
      <c r="P827" s="171" t="str">
        <f t="shared" si="6"/>
        <v/>
      </c>
    </row>
    <row r="828">
      <c r="B828" s="185" t="str">
        <f>Calculations!E816</f>
        <v/>
      </c>
      <c r="C828" s="186" t="str">
        <f>Calculations!L816</f>
        <v/>
      </c>
      <c r="D828" s="187" t="str">
        <f t="shared" si="3"/>
        <v/>
      </c>
      <c r="E828" s="189" t="str">
        <f t="shared" ref="E828:F828" si="819">IF(C828="","",IFERROR(C828/C827-1,""))</f>
        <v/>
      </c>
      <c r="F828" s="189" t="str">
        <f t="shared" si="819"/>
        <v/>
      </c>
      <c r="G828" s="189">
        <f t="shared" si="8"/>
        <v>0</v>
      </c>
      <c r="I828" s="185"/>
      <c r="K828" s="171" t="str">
        <f t="shared" si="5"/>
        <v/>
      </c>
      <c r="N828" s="188"/>
      <c r="O828" s="188"/>
      <c r="P828" s="171" t="str">
        <f t="shared" si="6"/>
        <v/>
      </c>
    </row>
    <row r="829">
      <c r="B829" s="185" t="str">
        <f>Calculations!E817</f>
        <v/>
      </c>
      <c r="C829" s="186" t="str">
        <f>Calculations!L817</f>
        <v/>
      </c>
      <c r="D829" s="187" t="str">
        <f t="shared" si="3"/>
        <v/>
      </c>
      <c r="E829" s="189" t="str">
        <f t="shared" ref="E829:F829" si="820">IF(C829="","",IFERROR(C829/C828-1,""))</f>
        <v/>
      </c>
      <c r="F829" s="189" t="str">
        <f t="shared" si="820"/>
        <v/>
      </c>
      <c r="G829" s="189">
        <f t="shared" si="8"/>
        <v>0</v>
      </c>
      <c r="I829" s="185"/>
      <c r="K829" s="171" t="str">
        <f t="shared" si="5"/>
        <v/>
      </c>
      <c r="N829" s="188"/>
      <c r="O829" s="188"/>
      <c r="P829" s="171" t="str">
        <f t="shared" si="6"/>
        <v/>
      </c>
    </row>
    <row r="830">
      <c r="B830" s="185" t="str">
        <f>Calculations!E818</f>
        <v/>
      </c>
      <c r="C830" s="186" t="str">
        <f>Calculations!L818</f>
        <v/>
      </c>
      <c r="D830" s="187" t="str">
        <f t="shared" si="3"/>
        <v/>
      </c>
      <c r="E830" s="189" t="str">
        <f t="shared" ref="E830:F830" si="821">IF(C830="","",IFERROR(C830/C829-1,""))</f>
        <v/>
      </c>
      <c r="F830" s="189" t="str">
        <f t="shared" si="821"/>
        <v/>
      </c>
      <c r="G830" s="189">
        <f t="shared" si="8"/>
        <v>0</v>
      </c>
      <c r="I830" s="185"/>
      <c r="K830" s="171" t="str">
        <f t="shared" si="5"/>
        <v/>
      </c>
      <c r="N830" s="188"/>
      <c r="O830" s="188"/>
      <c r="P830" s="171" t="str">
        <f t="shared" si="6"/>
        <v/>
      </c>
    </row>
    <row r="831">
      <c r="B831" s="185" t="str">
        <f>Calculations!E819</f>
        <v/>
      </c>
      <c r="C831" s="186" t="str">
        <f>Calculations!L819</f>
        <v/>
      </c>
      <c r="D831" s="187" t="str">
        <f t="shared" si="3"/>
        <v/>
      </c>
      <c r="E831" s="189" t="str">
        <f t="shared" ref="E831:F831" si="822">IF(C831="","",IFERROR(C831/C830-1,""))</f>
        <v/>
      </c>
      <c r="F831" s="189" t="str">
        <f t="shared" si="822"/>
        <v/>
      </c>
      <c r="G831" s="189">
        <f t="shared" si="8"/>
        <v>0</v>
      </c>
      <c r="I831" s="185"/>
      <c r="K831" s="171" t="str">
        <f t="shared" si="5"/>
        <v/>
      </c>
      <c r="N831" s="188"/>
      <c r="O831" s="188"/>
      <c r="P831" s="171" t="str">
        <f t="shared" si="6"/>
        <v/>
      </c>
    </row>
    <row r="832">
      <c r="B832" s="185" t="str">
        <f>Calculations!E820</f>
        <v/>
      </c>
      <c r="C832" s="186" t="str">
        <f>Calculations!L820</f>
        <v/>
      </c>
      <c r="D832" s="187" t="str">
        <f t="shared" si="3"/>
        <v/>
      </c>
      <c r="E832" s="189" t="str">
        <f t="shared" ref="E832:F832" si="823">IF(C832="","",IFERROR(C832/C831-1,""))</f>
        <v/>
      </c>
      <c r="F832" s="189" t="str">
        <f t="shared" si="823"/>
        <v/>
      </c>
      <c r="G832" s="189">
        <f t="shared" si="8"/>
        <v>0</v>
      </c>
      <c r="I832" s="185"/>
      <c r="K832" s="171" t="str">
        <f t="shared" si="5"/>
        <v/>
      </c>
      <c r="N832" s="188"/>
      <c r="O832" s="188"/>
      <c r="P832" s="171" t="str">
        <f t="shared" si="6"/>
        <v/>
      </c>
    </row>
    <row r="833">
      <c r="B833" s="185" t="str">
        <f>Calculations!E821</f>
        <v/>
      </c>
      <c r="C833" s="186" t="str">
        <f>Calculations!L821</f>
        <v/>
      </c>
      <c r="D833" s="187" t="str">
        <f t="shared" si="3"/>
        <v/>
      </c>
      <c r="E833" s="189" t="str">
        <f t="shared" ref="E833:F833" si="824">IF(C833="","",IFERROR(C833/C832-1,""))</f>
        <v/>
      </c>
      <c r="F833" s="189" t="str">
        <f t="shared" si="824"/>
        <v/>
      </c>
      <c r="G833" s="189">
        <f t="shared" si="8"/>
        <v>0</v>
      </c>
      <c r="I833" s="185"/>
      <c r="K833" s="171" t="str">
        <f t="shared" si="5"/>
        <v/>
      </c>
      <c r="N833" s="188"/>
      <c r="O833" s="188"/>
      <c r="P833" s="171" t="str">
        <f t="shared" si="6"/>
        <v/>
      </c>
    </row>
    <row r="834">
      <c r="B834" s="185" t="str">
        <f>Calculations!E822</f>
        <v/>
      </c>
      <c r="C834" s="186" t="str">
        <f>Calculations!L822</f>
        <v/>
      </c>
      <c r="D834" s="187" t="str">
        <f t="shared" si="3"/>
        <v/>
      </c>
      <c r="E834" s="189" t="str">
        <f t="shared" ref="E834:F834" si="825">IF(C834="","",IFERROR(C834/C833-1,""))</f>
        <v/>
      </c>
      <c r="F834" s="189" t="str">
        <f t="shared" si="825"/>
        <v/>
      </c>
      <c r="G834" s="189">
        <f t="shared" si="8"/>
        <v>0</v>
      </c>
      <c r="I834" s="185"/>
      <c r="K834" s="171" t="str">
        <f t="shared" si="5"/>
        <v/>
      </c>
      <c r="N834" s="188"/>
      <c r="O834" s="188"/>
      <c r="P834" s="171" t="str">
        <f t="shared" si="6"/>
        <v/>
      </c>
    </row>
    <row r="835">
      <c r="B835" s="185" t="str">
        <f>Calculations!E823</f>
        <v/>
      </c>
      <c r="C835" s="186" t="str">
        <f>Calculations!L823</f>
        <v/>
      </c>
      <c r="D835" s="187" t="str">
        <f t="shared" si="3"/>
        <v/>
      </c>
      <c r="E835" s="189" t="str">
        <f t="shared" ref="E835:F835" si="826">IF(C835="","",IFERROR(C835/C834-1,""))</f>
        <v/>
      </c>
      <c r="F835" s="189" t="str">
        <f t="shared" si="826"/>
        <v/>
      </c>
      <c r="G835" s="189">
        <f t="shared" si="8"/>
        <v>0</v>
      </c>
      <c r="I835" s="185"/>
      <c r="K835" s="171" t="str">
        <f t="shared" si="5"/>
        <v/>
      </c>
      <c r="N835" s="188"/>
      <c r="O835" s="188"/>
      <c r="P835" s="171" t="str">
        <f t="shared" si="6"/>
        <v/>
      </c>
    </row>
    <row r="836">
      <c r="B836" s="185" t="str">
        <f>Calculations!E824</f>
        <v/>
      </c>
      <c r="C836" s="186" t="str">
        <f>Calculations!L824</f>
        <v/>
      </c>
      <c r="D836" s="187" t="str">
        <f t="shared" si="3"/>
        <v/>
      </c>
      <c r="E836" s="189" t="str">
        <f t="shared" ref="E836:F836" si="827">IF(C836="","",IFERROR(C836/C835-1,""))</f>
        <v/>
      </c>
      <c r="F836" s="189" t="str">
        <f t="shared" si="827"/>
        <v/>
      </c>
      <c r="G836" s="189">
        <f t="shared" si="8"/>
        <v>0</v>
      </c>
      <c r="I836" s="185"/>
      <c r="K836" s="171" t="str">
        <f t="shared" si="5"/>
        <v/>
      </c>
      <c r="N836" s="188"/>
      <c r="O836" s="188"/>
      <c r="P836" s="171" t="str">
        <f t="shared" si="6"/>
        <v/>
      </c>
    </row>
    <row r="837">
      <c r="B837" s="185" t="str">
        <f>Calculations!E825</f>
        <v/>
      </c>
      <c r="C837" s="186" t="str">
        <f>Calculations!L825</f>
        <v/>
      </c>
      <c r="D837" s="187" t="str">
        <f t="shared" si="3"/>
        <v/>
      </c>
      <c r="E837" s="189" t="str">
        <f t="shared" ref="E837:F837" si="828">IF(C837="","",IFERROR(C837/C836-1,""))</f>
        <v/>
      </c>
      <c r="F837" s="189" t="str">
        <f t="shared" si="828"/>
        <v/>
      </c>
      <c r="G837" s="189">
        <f t="shared" si="8"/>
        <v>0</v>
      </c>
      <c r="I837" s="185"/>
      <c r="K837" s="171" t="str">
        <f t="shared" si="5"/>
        <v/>
      </c>
      <c r="N837" s="188"/>
      <c r="O837" s="188"/>
      <c r="P837" s="171" t="str">
        <f t="shared" si="6"/>
        <v/>
      </c>
    </row>
    <row r="838">
      <c r="B838" s="185" t="str">
        <f>Calculations!E826</f>
        <v/>
      </c>
      <c r="C838" s="186" t="str">
        <f>Calculations!L826</f>
        <v/>
      </c>
      <c r="D838" s="187" t="str">
        <f t="shared" si="3"/>
        <v/>
      </c>
      <c r="E838" s="189" t="str">
        <f t="shared" ref="E838:F838" si="829">IF(C838="","",IFERROR(C838/C837-1,""))</f>
        <v/>
      </c>
      <c r="F838" s="189" t="str">
        <f t="shared" si="829"/>
        <v/>
      </c>
      <c r="G838" s="189">
        <f t="shared" si="8"/>
        <v>0</v>
      </c>
      <c r="I838" s="185"/>
      <c r="K838" s="171" t="str">
        <f t="shared" si="5"/>
        <v/>
      </c>
      <c r="N838" s="188"/>
      <c r="O838" s="188"/>
      <c r="P838" s="171" t="str">
        <f t="shared" si="6"/>
        <v/>
      </c>
    </row>
    <row r="839">
      <c r="B839" s="185" t="str">
        <f>Calculations!E827</f>
        <v/>
      </c>
      <c r="C839" s="186" t="str">
        <f>Calculations!L827</f>
        <v/>
      </c>
      <c r="D839" s="187" t="str">
        <f t="shared" si="3"/>
        <v/>
      </c>
      <c r="E839" s="189" t="str">
        <f t="shared" ref="E839:F839" si="830">IF(C839="","",IFERROR(C839/C838-1,""))</f>
        <v/>
      </c>
      <c r="F839" s="189" t="str">
        <f t="shared" si="830"/>
        <v/>
      </c>
      <c r="G839" s="189">
        <f t="shared" si="8"/>
        <v>0</v>
      </c>
      <c r="I839" s="185"/>
      <c r="K839" s="171" t="str">
        <f t="shared" si="5"/>
        <v/>
      </c>
      <c r="N839" s="188"/>
      <c r="O839" s="188"/>
      <c r="P839" s="171" t="str">
        <f t="shared" si="6"/>
        <v/>
      </c>
    </row>
    <row r="840">
      <c r="B840" s="185" t="str">
        <f>Calculations!E828</f>
        <v/>
      </c>
      <c r="C840" s="186" t="str">
        <f>Calculations!L828</f>
        <v/>
      </c>
      <c r="D840" s="187" t="str">
        <f t="shared" si="3"/>
        <v/>
      </c>
      <c r="E840" s="189" t="str">
        <f t="shared" ref="E840:F840" si="831">IF(C840="","",IFERROR(C840/C839-1,""))</f>
        <v/>
      </c>
      <c r="F840" s="189" t="str">
        <f t="shared" si="831"/>
        <v/>
      </c>
      <c r="G840" s="189">
        <f t="shared" si="8"/>
        <v>0</v>
      </c>
      <c r="I840" s="185"/>
      <c r="K840" s="171" t="str">
        <f t="shared" si="5"/>
        <v/>
      </c>
      <c r="N840" s="188"/>
      <c r="O840" s="188"/>
      <c r="P840" s="171" t="str">
        <f t="shared" si="6"/>
        <v/>
      </c>
    </row>
    <row r="841">
      <c r="B841" s="185" t="str">
        <f>Calculations!E829</f>
        <v/>
      </c>
      <c r="C841" s="186" t="str">
        <f>Calculations!L829</f>
        <v/>
      </c>
      <c r="D841" s="187" t="str">
        <f t="shared" si="3"/>
        <v/>
      </c>
      <c r="E841" s="189" t="str">
        <f t="shared" ref="E841:F841" si="832">IF(C841="","",IFERROR(C841/C840-1,""))</f>
        <v/>
      </c>
      <c r="F841" s="189" t="str">
        <f t="shared" si="832"/>
        <v/>
      </c>
      <c r="G841" s="189">
        <f t="shared" si="8"/>
        <v>0</v>
      </c>
      <c r="I841" s="185"/>
      <c r="K841" s="171" t="str">
        <f t="shared" si="5"/>
        <v/>
      </c>
      <c r="N841" s="188"/>
      <c r="O841" s="188"/>
      <c r="P841" s="171" t="str">
        <f t="shared" si="6"/>
        <v/>
      </c>
    </row>
    <row r="842">
      <c r="B842" s="185" t="str">
        <f>Calculations!E830</f>
        <v/>
      </c>
      <c r="C842" s="186" t="str">
        <f>Calculations!L830</f>
        <v/>
      </c>
      <c r="D842" s="187" t="str">
        <f t="shared" si="3"/>
        <v/>
      </c>
      <c r="E842" s="189" t="str">
        <f t="shared" ref="E842:F842" si="833">IF(C842="","",IFERROR(C842/C841-1,""))</f>
        <v/>
      </c>
      <c r="F842" s="189" t="str">
        <f t="shared" si="833"/>
        <v/>
      </c>
      <c r="G842" s="189">
        <f t="shared" si="8"/>
        <v>0</v>
      </c>
      <c r="I842" s="185"/>
      <c r="K842" s="171" t="str">
        <f t="shared" si="5"/>
        <v/>
      </c>
      <c r="N842" s="188"/>
      <c r="O842" s="188"/>
      <c r="P842" s="171" t="str">
        <f t="shared" si="6"/>
        <v/>
      </c>
    </row>
    <row r="843">
      <c r="B843" s="185" t="str">
        <f>Calculations!E831</f>
        <v/>
      </c>
      <c r="C843" s="186" t="str">
        <f>Calculations!L831</f>
        <v/>
      </c>
      <c r="D843" s="187" t="str">
        <f t="shared" si="3"/>
        <v/>
      </c>
      <c r="E843" s="189" t="str">
        <f t="shared" ref="E843:F843" si="834">IF(C843="","",IFERROR(C843/C842-1,""))</f>
        <v/>
      </c>
      <c r="F843" s="189" t="str">
        <f t="shared" si="834"/>
        <v/>
      </c>
      <c r="G843" s="189">
        <f t="shared" si="8"/>
        <v>0</v>
      </c>
      <c r="I843" s="185"/>
      <c r="K843" s="171" t="str">
        <f t="shared" si="5"/>
        <v/>
      </c>
      <c r="N843" s="188"/>
      <c r="O843" s="188"/>
      <c r="P843" s="171" t="str">
        <f t="shared" si="6"/>
        <v/>
      </c>
    </row>
    <row r="844">
      <c r="B844" s="185" t="str">
        <f>Calculations!E832</f>
        <v/>
      </c>
      <c r="C844" s="186" t="str">
        <f>Calculations!L832</f>
        <v/>
      </c>
      <c r="D844" s="187" t="str">
        <f t="shared" si="3"/>
        <v/>
      </c>
      <c r="E844" s="189" t="str">
        <f t="shared" ref="E844:F844" si="835">IF(C844="","",IFERROR(C844/C843-1,""))</f>
        <v/>
      </c>
      <c r="F844" s="189" t="str">
        <f t="shared" si="835"/>
        <v/>
      </c>
      <c r="G844" s="189">
        <f t="shared" si="8"/>
        <v>0</v>
      </c>
      <c r="I844" s="185"/>
      <c r="K844" s="171" t="str">
        <f t="shared" si="5"/>
        <v/>
      </c>
      <c r="N844" s="188"/>
      <c r="O844" s="188"/>
      <c r="P844" s="171" t="str">
        <f t="shared" si="6"/>
        <v/>
      </c>
    </row>
    <row r="845">
      <c r="B845" s="185" t="str">
        <f>Calculations!E833</f>
        <v/>
      </c>
      <c r="C845" s="186" t="str">
        <f>Calculations!L833</f>
        <v/>
      </c>
      <c r="D845" s="187" t="str">
        <f t="shared" si="3"/>
        <v/>
      </c>
      <c r="E845" s="189" t="str">
        <f t="shared" ref="E845:F845" si="836">IF(C845="","",IFERROR(C845/C844-1,""))</f>
        <v/>
      </c>
      <c r="F845" s="189" t="str">
        <f t="shared" si="836"/>
        <v/>
      </c>
      <c r="G845" s="189">
        <f t="shared" si="8"/>
        <v>0</v>
      </c>
      <c r="I845" s="185"/>
      <c r="K845" s="171" t="str">
        <f t="shared" si="5"/>
        <v/>
      </c>
      <c r="N845" s="188"/>
      <c r="O845" s="188"/>
      <c r="P845" s="171" t="str">
        <f t="shared" si="6"/>
        <v/>
      </c>
    </row>
    <row r="846">
      <c r="B846" s="185" t="str">
        <f>Calculations!E834</f>
        <v/>
      </c>
      <c r="C846" s="186" t="str">
        <f>Calculations!L834</f>
        <v/>
      </c>
      <c r="D846" s="187" t="str">
        <f t="shared" si="3"/>
        <v/>
      </c>
      <c r="E846" s="189" t="str">
        <f t="shared" ref="E846:F846" si="837">IF(C846="","",IFERROR(C846/C845-1,""))</f>
        <v/>
      </c>
      <c r="F846" s="189" t="str">
        <f t="shared" si="837"/>
        <v/>
      </c>
      <c r="G846" s="189">
        <f t="shared" si="8"/>
        <v>0</v>
      </c>
      <c r="I846" s="185"/>
      <c r="K846" s="171" t="str">
        <f t="shared" si="5"/>
        <v/>
      </c>
      <c r="N846" s="188"/>
      <c r="O846" s="188"/>
      <c r="P846" s="171" t="str">
        <f t="shared" si="6"/>
        <v/>
      </c>
    </row>
    <row r="847">
      <c r="B847" s="185" t="str">
        <f>Calculations!E835</f>
        <v/>
      </c>
      <c r="C847" s="186" t="str">
        <f>Calculations!L835</f>
        <v/>
      </c>
      <c r="D847" s="187" t="str">
        <f t="shared" si="3"/>
        <v/>
      </c>
      <c r="E847" s="189" t="str">
        <f t="shared" ref="E847:F847" si="838">IF(C847="","",IFERROR(C847/C846-1,""))</f>
        <v/>
      </c>
      <c r="F847" s="189" t="str">
        <f t="shared" si="838"/>
        <v/>
      </c>
      <c r="G847" s="189">
        <f t="shared" si="8"/>
        <v>0</v>
      </c>
      <c r="I847" s="185"/>
      <c r="K847" s="171" t="str">
        <f t="shared" si="5"/>
        <v/>
      </c>
      <c r="N847" s="188"/>
      <c r="O847" s="188"/>
      <c r="P847" s="171" t="str">
        <f t="shared" si="6"/>
        <v/>
      </c>
    </row>
    <row r="848">
      <c r="B848" s="185" t="str">
        <f>Calculations!E836</f>
        <v/>
      </c>
      <c r="C848" s="186" t="str">
        <f>Calculations!L836</f>
        <v/>
      </c>
      <c r="D848" s="187" t="str">
        <f t="shared" si="3"/>
        <v/>
      </c>
      <c r="E848" s="189" t="str">
        <f t="shared" ref="E848:F848" si="839">IF(C848="","",IFERROR(C848/C847-1,""))</f>
        <v/>
      </c>
      <c r="F848" s="189" t="str">
        <f t="shared" si="839"/>
        <v/>
      </c>
      <c r="G848" s="189">
        <f t="shared" si="8"/>
        <v>0</v>
      </c>
      <c r="I848" s="185"/>
      <c r="K848" s="171" t="str">
        <f t="shared" si="5"/>
        <v/>
      </c>
      <c r="N848" s="188"/>
      <c r="O848" s="188"/>
      <c r="P848" s="171" t="str">
        <f t="shared" si="6"/>
        <v/>
      </c>
    </row>
    <row r="849">
      <c r="B849" s="185" t="str">
        <f>Calculations!E837</f>
        <v/>
      </c>
      <c r="C849" s="186" t="str">
        <f>Calculations!L837</f>
        <v/>
      </c>
      <c r="D849" s="187" t="str">
        <f t="shared" si="3"/>
        <v/>
      </c>
      <c r="E849" s="189" t="str">
        <f t="shared" ref="E849:F849" si="840">IF(C849="","",IFERROR(C849/C848-1,""))</f>
        <v/>
      </c>
      <c r="F849" s="189" t="str">
        <f t="shared" si="840"/>
        <v/>
      </c>
      <c r="G849" s="189">
        <f t="shared" si="8"/>
        <v>0</v>
      </c>
      <c r="I849" s="185"/>
      <c r="K849" s="171" t="str">
        <f t="shared" si="5"/>
        <v/>
      </c>
      <c r="N849" s="188"/>
      <c r="O849" s="188"/>
      <c r="P849" s="171" t="str">
        <f t="shared" si="6"/>
        <v/>
      </c>
    </row>
    <row r="850">
      <c r="B850" s="185" t="str">
        <f>Calculations!E838</f>
        <v/>
      </c>
      <c r="C850" s="186" t="str">
        <f>Calculations!L838</f>
        <v/>
      </c>
      <c r="D850" s="187" t="str">
        <f t="shared" si="3"/>
        <v/>
      </c>
      <c r="E850" s="189" t="str">
        <f t="shared" ref="E850:F850" si="841">IF(C850="","",IFERROR(C850/C849-1,""))</f>
        <v/>
      </c>
      <c r="F850" s="189" t="str">
        <f t="shared" si="841"/>
        <v/>
      </c>
      <c r="G850" s="189">
        <f t="shared" si="8"/>
        <v>0</v>
      </c>
      <c r="I850" s="185"/>
      <c r="K850" s="171" t="str">
        <f t="shared" si="5"/>
        <v/>
      </c>
      <c r="N850" s="188"/>
      <c r="O850" s="188"/>
      <c r="P850" s="171" t="str">
        <f t="shared" si="6"/>
        <v/>
      </c>
    </row>
    <row r="851">
      <c r="B851" s="185" t="str">
        <f>Calculations!E839</f>
        <v/>
      </c>
      <c r="C851" s="186" t="str">
        <f>Calculations!L839</f>
        <v/>
      </c>
      <c r="D851" s="187" t="str">
        <f t="shared" si="3"/>
        <v/>
      </c>
      <c r="E851" s="189" t="str">
        <f t="shared" ref="E851:F851" si="842">IF(C851="","",IFERROR(C851/C850-1,""))</f>
        <v/>
      </c>
      <c r="F851" s="189" t="str">
        <f t="shared" si="842"/>
        <v/>
      </c>
      <c r="G851" s="189">
        <f t="shared" si="8"/>
        <v>0</v>
      </c>
      <c r="I851" s="185"/>
      <c r="K851" s="171" t="str">
        <f t="shared" si="5"/>
        <v/>
      </c>
      <c r="N851" s="188"/>
      <c r="O851" s="188"/>
      <c r="P851" s="171" t="str">
        <f t="shared" si="6"/>
        <v/>
      </c>
    </row>
    <row r="852">
      <c r="B852" s="185" t="str">
        <f>Calculations!E840</f>
        <v/>
      </c>
      <c r="C852" s="186" t="str">
        <f>Calculations!L840</f>
        <v/>
      </c>
      <c r="D852" s="187" t="str">
        <f t="shared" si="3"/>
        <v/>
      </c>
      <c r="E852" s="189" t="str">
        <f t="shared" ref="E852:F852" si="843">IF(C852="","",IFERROR(C852/C851-1,""))</f>
        <v/>
      </c>
      <c r="F852" s="189" t="str">
        <f t="shared" si="843"/>
        <v/>
      </c>
      <c r="G852" s="189">
        <f t="shared" si="8"/>
        <v>0</v>
      </c>
      <c r="I852" s="185"/>
      <c r="K852" s="171" t="str">
        <f t="shared" si="5"/>
        <v/>
      </c>
      <c r="N852" s="188"/>
      <c r="O852" s="188"/>
      <c r="P852" s="171" t="str">
        <f t="shared" si="6"/>
        <v/>
      </c>
    </row>
    <row r="853">
      <c r="B853" s="185" t="str">
        <f>Calculations!E841</f>
        <v/>
      </c>
      <c r="C853" s="186" t="str">
        <f>Calculations!L841</f>
        <v/>
      </c>
      <c r="D853" s="187" t="str">
        <f t="shared" si="3"/>
        <v/>
      </c>
      <c r="E853" s="189" t="str">
        <f t="shared" ref="E853:F853" si="844">IF(C853="","",IFERROR(C853/C852-1,""))</f>
        <v/>
      </c>
      <c r="F853" s="189" t="str">
        <f t="shared" si="844"/>
        <v/>
      </c>
      <c r="G853" s="189">
        <f t="shared" si="8"/>
        <v>0</v>
      </c>
      <c r="I853" s="185"/>
      <c r="K853" s="171" t="str">
        <f t="shared" si="5"/>
        <v/>
      </c>
      <c r="N853" s="188"/>
      <c r="O853" s="188"/>
      <c r="P853" s="171" t="str">
        <f t="shared" si="6"/>
        <v/>
      </c>
    </row>
    <row r="854">
      <c r="B854" s="185" t="str">
        <f>Calculations!E842</f>
        <v/>
      </c>
      <c r="C854" s="186" t="str">
        <f>Calculations!L842</f>
        <v/>
      </c>
      <c r="D854" s="187" t="str">
        <f t="shared" si="3"/>
        <v/>
      </c>
      <c r="E854" s="189" t="str">
        <f t="shared" ref="E854:F854" si="845">IF(C854="","",IFERROR(C854/C853-1,""))</f>
        <v/>
      </c>
      <c r="F854" s="189" t="str">
        <f t="shared" si="845"/>
        <v/>
      </c>
      <c r="G854" s="189">
        <f t="shared" si="8"/>
        <v>0</v>
      </c>
      <c r="I854" s="185"/>
      <c r="K854" s="171" t="str">
        <f t="shared" si="5"/>
        <v/>
      </c>
      <c r="N854" s="188"/>
      <c r="O854" s="188"/>
      <c r="P854" s="171" t="str">
        <f t="shared" si="6"/>
        <v/>
      </c>
    </row>
    <row r="855">
      <c r="B855" s="185" t="str">
        <f>Calculations!E843</f>
        <v/>
      </c>
      <c r="C855" s="186" t="str">
        <f>Calculations!L843</f>
        <v/>
      </c>
      <c r="D855" s="187" t="str">
        <f t="shared" si="3"/>
        <v/>
      </c>
      <c r="E855" s="189" t="str">
        <f t="shared" ref="E855:F855" si="846">IF(C855="","",IFERROR(C855/C854-1,""))</f>
        <v/>
      </c>
      <c r="F855" s="189" t="str">
        <f t="shared" si="846"/>
        <v/>
      </c>
      <c r="G855" s="189">
        <f t="shared" si="8"/>
        <v>0</v>
      </c>
      <c r="I855" s="185"/>
      <c r="K855" s="171" t="str">
        <f t="shared" si="5"/>
        <v/>
      </c>
      <c r="N855" s="188"/>
      <c r="O855" s="188"/>
      <c r="P855" s="171" t="str">
        <f t="shared" si="6"/>
        <v/>
      </c>
    </row>
    <row r="856">
      <c r="B856" s="185" t="str">
        <f>Calculations!E844</f>
        <v/>
      </c>
      <c r="C856" s="186" t="str">
        <f>Calculations!L844</f>
        <v/>
      </c>
      <c r="D856" s="187" t="str">
        <f t="shared" si="3"/>
        <v/>
      </c>
      <c r="E856" s="189" t="str">
        <f t="shared" ref="E856:F856" si="847">IF(C856="","",IFERROR(C856/C855-1,""))</f>
        <v/>
      </c>
      <c r="F856" s="189" t="str">
        <f t="shared" si="847"/>
        <v/>
      </c>
      <c r="G856" s="189">
        <f t="shared" si="8"/>
        <v>0</v>
      </c>
      <c r="I856" s="185"/>
      <c r="K856" s="171" t="str">
        <f t="shared" si="5"/>
        <v/>
      </c>
      <c r="N856" s="188"/>
      <c r="O856" s="188"/>
      <c r="P856" s="171" t="str">
        <f t="shared" si="6"/>
        <v/>
      </c>
    </row>
    <row r="857">
      <c r="B857" s="185" t="str">
        <f>Calculations!E845</f>
        <v/>
      </c>
      <c r="C857" s="186" t="str">
        <f>Calculations!L845</f>
        <v/>
      </c>
      <c r="D857" s="187" t="str">
        <f t="shared" si="3"/>
        <v/>
      </c>
      <c r="E857" s="189" t="str">
        <f t="shared" ref="E857:F857" si="848">IF(C857="","",IFERROR(C857/C856-1,""))</f>
        <v/>
      </c>
      <c r="F857" s="189" t="str">
        <f t="shared" si="848"/>
        <v/>
      </c>
      <c r="G857" s="189">
        <f t="shared" si="8"/>
        <v>0</v>
      </c>
      <c r="I857" s="185"/>
      <c r="K857" s="171" t="str">
        <f t="shared" si="5"/>
        <v/>
      </c>
      <c r="N857" s="188"/>
      <c r="O857" s="188"/>
      <c r="P857" s="171" t="str">
        <f t="shared" si="6"/>
        <v/>
      </c>
    </row>
    <row r="858">
      <c r="B858" s="185" t="str">
        <f>Calculations!E846</f>
        <v/>
      </c>
      <c r="C858" s="186" t="str">
        <f>Calculations!L846</f>
        <v/>
      </c>
      <c r="D858" s="187" t="str">
        <f t="shared" si="3"/>
        <v/>
      </c>
      <c r="E858" s="189" t="str">
        <f t="shared" ref="E858:F858" si="849">IF(C858="","",IFERROR(C858/C857-1,""))</f>
        <v/>
      </c>
      <c r="F858" s="189" t="str">
        <f t="shared" si="849"/>
        <v/>
      </c>
      <c r="G858" s="189">
        <f t="shared" si="8"/>
        <v>0</v>
      </c>
      <c r="I858" s="185"/>
      <c r="K858" s="171" t="str">
        <f t="shared" si="5"/>
        <v/>
      </c>
      <c r="N858" s="188"/>
      <c r="O858" s="188"/>
      <c r="P858" s="171" t="str">
        <f t="shared" si="6"/>
        <v/>
      </c>
    </row>
    <row r="859">
      <c r="B859" s="185" t="str">
        <f>Calculations!E847</f>
        <v/>
      </c>
      <c r="C859" s="186" t="str">
        <f>Calculations!L847</f>
        <v/>
      </c>
      <c r="D859" s="187" t="str">
        <f t="shared" si="3"/>
        <v/>
      </c>
      <c r="E859" s="189" t="str">
        <f t="shared" ref="E859:F859" si="850">IF(C859="","",IFERROR(C859/C858-1,""))</f>
        <v/>
      </c>
      <c r="F859" s="189" t="str">
        <f t="shared" si="850"/>
        <v/>
      </c>
      <c r="G859" s="189">
        <f t="shared" si="8"/>
        <v>0</v>
      </c>
      <c r="I859" s="185"/>
      <c r="K859" s="171" t="str">
        <f t="shared" si="5"/>
        <v/>
      </c>
      <c r="N859" s="188"/>
      <c r="O859" s="188"/>
      <c r="P859" s="171" t="str">
        <f t="shared" si="6"/>
        <v/>
      </c>
    </row>
    <row r="860">
      <c r="B860" s="185" t="str">
        <f>Calculations!E848</f>
        <v/>
      </c>
      <c r="C860" s="186" t="str">
        <f>Calculations!L848</f>
        <v/>
      </c>
      <c r="D860" s="187" t="str">
        <f t="shared" si="3"/>
        <v/>
      </c>
      <c r="E860" s="189" t="str">
        <f t="shared" ref="E860:F860" si="851">IF(C860="","",IFERROR(C860/C859-1,""))</f>
        <v/>
      </c>
      <c r="F860" s="189" t="str">
        <f t="shared" si="851"/>
        <v/>
      </c>
      <c r="G860" s="189">
        <f t="shared" si="8"/>
        <v>0</v>
      </c>
      <c r="I860" s="185"/>
      <c r="K860" s="171" t="str">
        <f t="shared" si="5"/>
        <v/>
      </c>
      <c r="N860" s="188"/>
      <c r="O860" s="188"/>
      <c r="P860" s="171" t="str">
        <f t="shared" si="6"/>
        <v/>
      </c>
    </row>
    <row r="861">
      <c r="B861" s="185" t="str">
        <f>Calculations!E849</f>
        <v/>
      </c>
      <c r="C861" s="186" t="str">
        <f>Calculations!L849</f>
        <v/>
      </c>
      <c r="D861" s="187" t="str">
        <f t="shared" si="3"/>
        <v/>
      </c>
      <c r="E861" s="189" t="str">
        <f t="shared" ref="E861:F861" si="852">IF(C861="","",IFERROR(C861/C860-1,""))</f>
        <v/>
      </c>
      <c r="F861" s="189" t="str">
        <f t="shared" si="852"/>
        <v/>
      </c>
      <c r="G861" s="189">
        <f t="shared" si="8"/>
        <v>0</v>
      </c>
      <c r="I861" s="185"/>
      <c r="K861" s="171" t="str">
        <f t="shared" si="5"/>
        <v/>
      </c>
      <c r="N861" s="188"/>
      <c r="O861" s="188"/>
      <c r="P861" s="171" t="str">
        <f t="shared" si="6"/>
        <v/>
      </c>
    </row>
    <row r="862">
      <c r="B862" s="185" t="str">
        <f>Calculations!E850</f>
        <v/>
      </c>
      <c r="C862" s="186" t="str">
        <f>Calculations!L850</f>
        <v/>
      </c>
      <c r="D862" s="187" t="str">
        <f t="shared" si="3"/>
        <v/>
      </c>
      <c r="E862" s="189" t="str">
        <f t="shared" ref="E862:F862" si="853">IF(C862="","",IFERROR(C862/C861-1,""))</f>
        <v/>
      </c>
      <c r="F862" s="189" t="str">
        <f t="shared" si="853"/>
        <v/>
      </c>
      <c r="G862" s="189">
        <f t="shared" si="8"/>
        <v>0</v>
      </c>
      <c r="I862" s="185"/>
      <c r="K862" s="171" t="str">
        <f t="shared" si="5"/>
        <v/>
      </c>
      <c r="N862" s="188"/>
      <c r="O862" s="188"/>
      <c r="P862" s="171" t="str">
        <f t="shared" si="6"/>
        <v/>
      </c>
    </row>
    <row r="863">
      <c r="B863" s="185" t="str">
        <f>Calculations!E851</f>
        <v/>
      </c>
      <c r="C863" s="186" t="str">
        <f>Calculations!L851</f>
        <v/>
      </c>
      <c r="D863" s="187" t="str">
        <f t="shared" si="3"/>
        <v/>
      </c>
      <c r="E863" s="189" t="str">
        <f t="shared" ref="E863:F863" si="854">IF(C863="","",IFERROR(C863/C862-1,""))</f>
        <v/>
      </c>
      <c r="F863" s="189" t="str">
        <f t="shared" si="854"/>
        <v/>
      </c>
      <c r="G863" s="189">
        <f t="shared" si="8"/>
        <v>0</v>
      </c>
      <c r="I863" s="185"/>
      <c r="K863" s="171" t="str">
        <f t="shared" si="5"/>
        <v/>
      </c>
      <c r="N863" s="188"/>
      <c r="O863" s="188"/>
      <c r="P863" s="171" t="str">
        <f t="shared" si="6"/>
        <v/>
      </c>
    </row>
    <row r="864">
      <c r="B864" s="185" t="str">
        <f>Calculations!E852</f>
        <v/>
      </c>
      <c r="C864" s="186" t="str">
        <f>Calculations!L852</f>
        <v/>
      </c>
      <c r="D864" s="187" t="str">
        <f t="shared" si="3"/>
        <v/>
      </c>
      <c r="E864" s="189" t="str">
        <f t="shared" ref="E864:F864" si="855">IF(C864="","",IFERROR(C864/C863-1,""))</f>
        <v/>
      </c>
      <c r="F864" s="189" t="str">
        <f t="shared" si="855"/>
        <v/>
      </c>
      <c r="G864" s="189">
        <f t="shared" si="8"/>
        <v>0</v>
      </c>
      <c r="I864" s="185"/>
      <c r="K864" s="171" t="str">
        <f t="shared" si="5"/>
        <v/>
      </c>
      <c r="N864" s="188"/>
      <c r="O864" s="188"/>
      <c r="P864" s="171" t="str">
        <f t="shared" si="6"/>
        <v/>
      </c>
    </row>
    <row r="865">
      <c r="B865" s="185" t="str">
        <f>Calculations!E853</f>
        <v/>
      </c>
      <c r="C865" s="186" t="str">
        <f>Calculations!L853</f>
        <v/>
      </c>
      <c r="D865" s="187" t="str">
        <f t="shared" si="3"/>
        <v/>
      </c>
      <c r="E865" s="189" t="str">
        <f t="shared" ref="E865:F865" si="856">IF(C865="","",IFERROR(C865/C864-1,""))</f>
        <v/>
      </c>
      <c r="F865" s="189" t="str">
        <f t="shared" si="856"/>
        <v/>
      </c>
      <c r="G865" s="189">
        <f t="shared" si="8"/>
        <v>0</v>
      </c>
      <c r="I865" s="185"/>
      <c r="K865" s="171" t="str">
        <f t="shared" si="5"/>
        <v/>
      </c>
      <c r="N865" s="188"/>
      <c r="O865" s="188"/>
      <c r="P865" s="171" t="str">
        <f t="shared" si="6"/>
        <v/>
      </c>
    </row>
    <row r="866">
      <c r="B866" s="185" t="str">
        <f>Calculations!E854</f>
        <v/>
      </c>
      <c r="C866" s="186" t="str">
        <f>Calculations!L854</f>
        <v/>
      </c>
      <c r="D866" s="187" t="str">
        <f t="shared" si="3"/>
        <v/>
      </c>
      <c r="E866" s="189" t="str">
        <f t="shared" ref="E866:F866" si="857">IF(C866="","",IFERROR(C866/C865-1,""))</f>
        <v/>
      </c>
      <c r="F866" s="189" t="str">
        <f t="shared" si="857"/>
        <v/>
      </c>
      <c r="G866" s="189">
        <f t="shared" si="8"/>
        <v>0</v>
      </c>
      <c r="I866" s="185"/>
      <c r="K866" s="171" t="str">
        <f t="shared" si="5"/>
        <v/>
      </c>
      <c r="N866" s="188"/>
      <c r="O866" s="188"/>
      <c r="P866" s="171" t="str">
        <f t="shared" si="6"/>
        <v/>
      </c>
    </row>
    <row r="867">
      <c r="B867" s="185" t="str">
        <f>Calculations!E855</f>
        <v/>
      </c>
      <c r="C867" s="186" t="str">
        <f>Calculations!L855</f>
        <v/>
      </c>
      <c r="D867" s="187" t="str">
        <f t="shared" si="3"/>
        <v/>
      </c>
      <c r="E867" s="189" t="str">
        <f t="shared" ref="E867:F867" si="858">IF(C867="","",IFERROR(C867/C866-1,""))</f>
        <v/>
      </c>
      <c r="F867" s="189" t="str">
        <f t="shared" si="858"/>
        <v/>
      </c>
      <c r="G867" s="189">
        <f t="shared" si="8"/>
        <v>0</v>
      </c>
      <c r="I867" s="185"/>
      <c r="K867" s="171" t="str">
        <f t="shared" si="5"/>
        <v/>
      </c>
      <c r="N867" s="188"/>
      <c r="O867" s="188"/>
      <c r="P867" s="171" t="str">
        <f t="shared" si="6"/>
        <v/>
      </c>
    </row>
    <row r="868">
      <c r="B868" s="185" t="str">
        <f>Calculations!E856</f>
        <v/>
      </c>
      <c r="C868" s="186" t="str">
        <f>Calculations!L856</f>
        <v/>
      </c>
      <c r="D868" s="187" t="str">
        <f t="shared" si="3"/>
        <v/>
      </c>
      <c r="E868" s="189" t="str">
        <f t="shared" ref="E868:F868" si="859">IF(C868="","",IFERROR(C868/C867-1,""))</f>
        <v/>
      </c>
      <c r="F868" s="189" t="str">
        <f t="shared" si="859"/>
        <v/>
      </c>
      <c r="G868" s="189">
        <f t="shared" si="8"/>
        <v>0</v>
      </c>
      <c r="I868" s="185"/>
      <c r="K868" s="171" t="str">
        <f t="shared" si="5"/>
        <v/>
      </c>
      <c r="N868" s="188"/>
      <c r="O868" s="188"/>
      <c r="P868" s="171" t="str">
        <f t="shared" si="6"/>
        <v/>
      </c>
    </row>
    <row r="869">
      <c r="B869" s="185" t="str">
        <f>Calculations!E857</f>
        <v/>
      </c>
      <c r="C869" s="186" t="str">
        <f>Calculations!L857</f>
        <v/>
      </c>
      <c r="D869" s="187" t="str">
        <f t="shared" si="3"/>
        <v/>
      </c>
      <c r="E869" s="189" t="str">
        <f t="shared" ref="E869:F869" si="860">IF(C869="","",IFERROR(C869/C868-1,""))</f>
        <v/>
      </c>
      <c r="F869" s="189" t="str">
        <f t="shared" si="860"/>
        <v/>
      </c>
      <c r="G869" s="189">
        <f t="shared" si="8"/>
        <v>0</v>
      </c>
      <c r="I869" s="185"/>
      <c r="K869" s="171" t="str">
        <f t="shared" si="5"/>
        <v/>
      </c>
      <c r="N869" s="188"/>
      <c r="O869" s="188"/>
      <c r="P869" s="171" t="str">
        <f t="shared" si="6"/>
        <v/>
      </c>
    </row>
    <row r="870">
      <c r="B870" s="185" t="str">
        <f>Calculations!E858</f>
        <v/>
      </c>
      <c r="C870" s="186" t="str">
        <f>Calculations!L858</f>
        <v/>
      </c>
      <c r="D870" s="187" t="str">
        <f t="shared" si="3"/>
        <v/>
      </c>
      <c r="E870" s="189" t="str">
        <f t="shared" ref="E870:F870" si="861">IF(C870="","",IFERROR(C870/C869-1,""))</f>
        <v/>
      </c>
      <c r="F870" s="189" t="str">
        <f t="shared" si="861"/>
        <v/>
      </c>
      <c r="G870" s="189">
        <f t="shared" si="8"/>
        <v>0</v>
      </c>
      <c r="I870" s="185"/>
      <c r="K870" s="171" t="str">
        <f t="shared" si="5"/>
        <v/>
      </c>
      <c r="N870" s="188"/>
      <c r="O870" s="188"/>
      <c r="P870" s="171" t="str">
        <f t="shared" si="6"/>
        <v/>
      </c>
    </row>
    <row r="871">
      <c r="B871" s="185" t="str">
        <f>Calculations!E859</f>
        <v/>
      </c>
      <c r="C871" s="186" t="str">
        <f>Calculations!L859</f>
        <v/>
      </c>
      <c r="D871" s="187" t="str">
        <f t="shared" si="3"/>
        <v/>
      </c>
      <c r="E871" s="189" t="str">
        <f t="shared" ref="E871:F871" si="862">IF(C871="","",IFERROR(C871/C870-1,""))</f>
        <v/>
      </c>
      <c r="F871" s="189" t="str">
        <f t="shared" si="862"/>
        <v/>
      </c>
      <c r="G871" s="189">
        <f t="shared" si="8"/>
        <v>0</v>
      </c>
      <c r="I871" s="185"/>
      <c r="K871" s="171" t="str">
        <f t="shared" si="5"/>
        <v/>
      </c>
      <c r="N871" s="188"/>
      <c r="O871" s="188"/>
      <c r="P871" s="171" t="str">
        <f t="shared" si="6"/>
        <v/>
      </c>
    </row>
    <row r="872">
      <c r="B872" s="185" t="str">
        <f>Calculations!E860</f>
        <v/>
      </c>
      <c r="C872" s="186" t="str">
        <f>Calculations!L860</f>
        <v/>
      </c>
      <c r="D872" s="187" t="str">
        <f t="shared" si="3"/>
        <v/>
      </c>
      <c r="E872" s="189" t="str">
        <f t="shared" ref="E872:F872" si="863">IF(C872="","",IFERROR(C872/C871-1,""))</f>
        <v/>
      </c>
      <c r="F872" s="189" t="str">
        <f t="shared" si="863"/>
        <v/>
      </c>
      <c r="G872" s="189">
        <f t="shared" si="8"/>
        <v>0</v>
      </c>
      <c r="I872" s="185"/>
      <c r="K872" s="171" t="str">
        <f t="shared" si="5"/>
        <v/>
      </c>
      <c r="N872" s="188"/>
      <c r="O872" s="188"/>
      <c r="P872" s="171" t="str">
        <f t="shared" si="6"/>
        <v/>
      </c>
    </row>
    <row r="873">
      <c r="B873" s="185" t="str">
        <f>Calculations!E861</f>
        <v/>
      </c>
      <c r="C873" s="186" t="str">
        <f>Calculations!L861</f>
        <v/>
      </c>
      <c r="D873" s="187" t="str">
        <f t="shared" si="3"/>
        <v/>
      </c>
      <c r="E873" s="189" t="str">
        <f t="shared" ref="E873:F873" si="864">IF(C873="","",IFERROR(C873/C872-1,""))</f>
        <v/>
      </c>
      <c r="F873" s="189" t="str">
        <f t="shared" si="864"/>
        <v/>
      </c>
      <c r="G873" s="189">
        <f t="shared" si="8"/>
        <v>0</v>
      </c>
      <c r="I873" s="185"/>
      <c r="K873" s="171" t="str">
        <f t="shared" si="5"/>
        <v/>
      </c>
      <c r="N873" s="188"/>
      <c r="O873" s="188"/>
      <c r="P873" s="171" t="str">
        <f t="shared" si="6"/>
        <v/>
      </c>
    </row>
    <row r="874">
      <c r="B874" s="185" t="str">
        <f>Calculations!E862</f>
        <v/>
      </c>
      <c r="C874" s="186" t="str">
        <f>Calculations!L862</f>
        <v/>
      </c>
      <c r="D874" s="187" t="str">
        <f t="shared" si="3"/>
        <v/>
      </c>
      <c r="E874" s="189" t="str">
        <f t="shared" ref="E874:F874" si="865">IF(C874="","",IFERROR(C874/C873-1,""))</f>
        <v/>
      </c>
      <c r="F874" s="189" t="str">
        <f t="shared" si="865"/>
        <v/>
      </c>
      <c r="G874" s="189">
        <f t="shared" si="8"/>
        <v>0</v>
      </c>
      <c r="I874" s="185"/>
      <c r="K874" s="171" t="str">
        <f t="shared" si="5"/>
        <v/>
      </c>
      <c r="N874" s="188"/>
      <c r="O874" s="188"/>
      <c r="P874" s="171" t="str">
        <f t="shared" si="6"/>
        <v/>
      </c>
    </row>
    <row r="875">
      <c r="B875" s="185" t="str">
        <f>Calculations!E863</f>
        <v/>
      </c>
      <c r="C875" s="186" t="str">
        <f>Calculations!L863</f>
        <v/>
      </c>
      <c r="D875" s="187" t="str">
        <f t="shared" si="3"/>
        <v/>
      </c>
      <c r="E875" s="189" t="str">
        <f t="shared" ref="E875:F875" si="866">IF(C875="","",IFERROR(C875/C874-1,""))</f>
        <v/>
      </c>
      <c r="F875" s="189" t="str">
        <f t="shared" si="866"/>
        <v/>
      </c>
      <c r="G875" s="189">
        <f t="shared" si="8"/>
        <v>0</v>
      </c>
      <c r="I875" s="185"/>
      <c r="K875" s="171" t="str">
        <f t="shared" si="5"/>
        <v/>
      </c>
      <c r="N875" s="188"/>
      <c r="O875" s="188"/>
      <c r="P875" s="171" t="str">
        <f t="shared" si="6"/>
        <v/>
      </c>
    </row>
    <row r="876">
      <c r="B876" s="185" t="str">
        <f>Calculations!E864</f>
        <v/>
      </c>
      <c r="C876" s="186" t="str">
        <f>Calculations!L864</f>
        <v/>
      </c>
      <c r="D876" s="187" t="str">
        <f t="shared" si="3"/>
        <v/>
      </c>
      <c r="E876" s="189" t="str">
        <f t="shared" ref="E876:F876" si="867">IF(C876="","",IFERROR(C876/C875-1,""))</f>
        <v/>
      </c>
      <c r="F876" s="189" t="str">
        <f t="shared" si="867"/>
        <v/>
      </c>
      <c r="G876" s="189">
        <f t="shared" si="8"/>
        <v>0</v>
      </c>
      <c r="I876" s="185"/>
      <c r="K876" s="171" t="str">
        <f t="shared" si="5"/>
        <v/>
      </c>
      <c r="N876" s="188"/>
      <c r="O876" s="188"/>
      <c r="P876" s="171" t="str">
        <f t="shared" si="6"/>
        <v/>
      </c>
    </row>
    <row r="877">
      <c r="B877" s="185" t="str">
        <f>Calculations!E865</f>
        <v/>
      </c>
      <c r="C877" s="186" t="str">
        <f>Calculations!L865</f>
        <v/>
      </c>
      <c r="D877" s="187" t="str">
        <f t="shared" si="3"/>
        <v/>
      </c>
      <c r="E877" s="189" t="str">
        <f t="shared" ref="E877:F877" si="868">IF(C877="","",IFERROR(C877/C876-1,""))</f>
        <v/>
      </c>
      <c r="F877" s="189" t="str">
        <f t="shared" si="868"/>
        <v/>
      </c>
      <c r="G877" s="189">
        <f t="shared" si="8"/>
        <v>0</v>
      </c>
      <c r="I877" s="185"/>
      <c r="K877" s="171" t="str">
        <f t="shared" si="5"/>
        <v/>
      </c>
      <c r="N877" s="188"/>
      <c r="O877" s="188"/>
      <c r="P877" s="171" t="str">
        <f t="shared" si="6"/>
        <v/>
      </c>
    </row>
    <row r="878">
      <c r="B878" s="185" t="str">
        <f>Calculations!E866</f>
        <v/>
      </c>
      <c r="C878" s="186" t="str">
        <f>Calculations!L866</f>
        <v/>
      </c>
      <c r="D878" s="187" t="str">
        <f t="shared" si="3"/>
        <v/>
      </c>
      <c r="E878" s="189" t="str">
        <f t="shared" ref="E878:F878" si="869">IF(C878="","",IFERROR(C878/C877-1,""))</f>
        <v/>
      </c>
      <c r="F878" s="189" t="str">
        <f t="shared" si="869"/>
        <v/>
      </c>
      <c r="G878" s="189">
        <f t="shared" si="8"/>
        <v>0</v>
      </c>
      <c r="I878" s="185"/>
      <c r="K878" s="171" t="str">
        <f t="shared" si="5"/>
        <v/>
      </c>
      <c r="N878" s="188"/>
      <c r="O878" s="188"/>
      <c r="P878" s="171" t="str">
        <f t="shared" si="6"/>
        <v/>
      </c>
    </row>
    <row r="879">
      <c r="B879" s="185" t="str">
        <f>Calculations!E867</f>
        <v/>
      </c>
      <c r="C879" s="186" t="str">
        <f>Calculations!L867</f>
        <v/>
      </c>
      <c r="D879" s="187" t="str">
        <f t="shared" si="3"/>
        <v/>
      </c>
      <c r="E879" s="189" t="str">
        <f t="shared" ref="E879:F879" si="870">IF(C879="","",IFERROR(C879/C878-1,""))</f>
        <v/>
      </c>
      <c r="F879" s="189" t="str">
        <f t="shared" si="870"/>
        <v/>
      </c>
      <c r="G879" s="189">
        <f t="shared" si="8"/>
        <v>0</v>
      </c>
      <c r="I879" s="185"/>
      <c r="K879" s="171" t="str">
        <f t="shared" si="5"/>
        <v/>
      </c>
      <c r="N879" s="188"/>
      <c r="O879" s="188"/>
      <c r="P879" s="171" t="str">
        <f t="shared" si="6"/>
        <v/>
      </c>
    </row>
    <row r="880">
      <c r="B880" s="185" t="str">
        <f>Calculations!E868</f>
        <v/>
      </c>
      <c r="C880" s="186" t="str">
        <f>Calculations!L868</f>
        <v/>
      </c>
      <c r="D880" s="187" t="str">
        <f t="shared" si="3"/>
        <v/>
      </c>
      <c r="E880" s="189" t="str">
        <f t="shared" ref="E880:F880" si="871">IF(C880="","",IFERROR(C880/C879-1,""))</f>
        <v/>
      </c>
      <c r="F880" s="189" t="str">
        <f t="shared" si="871"/>
        <v/>
      </c>
      <c r="G880" s="189">
        <f t="shared" si="8"/>
        <v>0</v>
      </c>
      <c r="I880" s="185"/>
      <c r="K880" s="171" t="str">
        <f t="shared" si="5"/>
        <v/>
      </c>
      <c r="N880" s="188"/>
      <c r="O880" s="188"/>
      <c r="P880" s="171" t="str">
        <f t="shared" si="6"/>
        <v/>
      </c>
    </row>
    <row r="881">
      <c r="B881" s="185" t="str">
        <f>Calculations!E869</f>
        <v/>
      </c>
      <c r="C881" s="186" t="str">
        <f>Calculations!L869</f>
        <v/>
      </c>
      <c r="D881" s="187" t="str">
        <f t="shared" si="3"/>
        <v/>
      </c>
      <c r="E881" s="189" t="str">
        <f t="shared" ref="E881:F881" si="872">IF(C881="","",IFERROR(C881/C880-1,""))</f>
        <v/>
      </c>
      <c r="F881" s="189" t="str">
        <f t="shared" si="872"/>
        <v/>
      </c>
      <c r="G881" s="189">
        <f t="shared" si="8"/>
        <v>0</v>
      </c>
      <c r="I881" s="185"/>
      <c r="K881" s="171" t="str">
        <f t="shared" si="5"/>
        <v/>
      </c>
      <c r="N881" s="188"/>
      <c r="O881" s="188"/>
      <c r="P881" s="171" t="str">
        <f t="shared" si="6"/>
        <v/>
      </c>
    </row>
    <row r="882">
      <c r="B882" s="185" t="str">
        <f>Calculations!E870</f>
        <v/>
      </c>
      <c r="C882" s="186" t="str">
        <f>Calculations!L870</f>
        <v/>
      </c>
      <c r="D882" s="187" t="str">
        <f t="shared" si="3"/>
        <v/>
      </c>
      <c r="E882" s="189" t="str">
        <f t="shared" ref="E882:F882" si="873">IF(C882="","",IFERROR(C882/C881-1,""))</f>
        <v/>
      </c>
      <c r="F882" s="189" t="str">
        <f t="shared" si="873"/>
        <v/>
      </c>
      <c r="G882" s="189">
        <f t="shared" si="8"/>
        <v>0</v>
      </c>
      <c r="I882" s="185"/>
      <c r="K882" s="171" t="str">
        <f t="shared" si="5"/>
        <v/>
      </c>
      <c r="N882" s="188"/>
      <c r="O882" s="188"/>
      <c r="P882" s="171" t="str">
        <f t="shared" si="6"/>
        <v/>
      </c>
    </row>
    <row r="883">
      <c r="B883" s="185" t="str">
        <f>Calculations!E871</f>
        <v/>
      </c>
      <c r="C883" s="186" t="str">
        <f>Calculations!L871</f>
        <v/>
      </c>
      <c r="D883" s="187" t="str">
        <f t="shared" si="3"/>
        <v/>
      </c>
      <c r="E883" s="189" t="str">
        <f t="shared" ref="E883:F883" si="874">IF(C883="","",IFERROR(C883/C882-1,""))</f>
        <v/>
      </c>
      <c r="F883" s="189" t="str">
        <f t="shared" si="874"/>
        <v/>
      </c>
      <c r="G883" s="189">
        <f t="shared" si="8"/>
        <v>0</v>
      </c>
      <c r="I883" s="185"/>
      <c r="K883" s="171" t="str">
        <f t="shared" si="5"/>
        <v/>
      </c>
      <c r="N883" s="188"/>
      <c r="O883" s="188"/>
      <c r="P883" s="171" t="str">
        <f t="shared" si="6"/>
        <v/>
      </c>
    </row>
    <row r="884">
      <c r="B884" s="185" t="str">
        <f>Calculations!E872</f>
        <v/>
      </c>
      <c r="C884" s="186" t="str">
        <f>Calculations!L872</f>
        <v/>
      </c>
      <c r="D884" s="187" t="str">
        <f t="shared" si="3"/>
        <v/>
      </c>
      <c r="E884" s="189" t="str">
        <f t="shared" ref="E884:F884" si="875">IF(C884="","",IFERROR(C884/C883-1,""))</f>
        <v/>
      </c>
      <c r="F884" s="189" t="str">
        <f t="shared" si="875"/>
        <v/>
      </c>
      <c r="G884" s="189">
        <f t="shared" si="8"/>
        <v>0</v>
      </c>
      <c r="I884" s="185"/>
      <c r="K884" s="171" t="str">
        <f t="shared" si="5"/>
        <v/>
      </c>
      <c r="N884" s="188"/>
      <c r="O884" s="188"/>
      <c r="P884" s="171" t="str">
        <f t="shared" si="6"/>
        <v/>
      </c>
    </row>
    <row r="885">
      <c r="B885" s="185" t="str">
        <f>Calculations!E873</f>
        <v/>
      </c>
      <c r="C885" s="186" t="str">
        <f>Calculations!L873</f>
        <v/>
      </c>
      <c r="D885" s="187" t="str">
        <f t="shared" si="3"/>
        <v/>
      </c>
      <c r="E885" s="189" t="str">
        <f t="shared" ref="E885:F885" si="876">IF(C885="","",IFERROR(C885/C884-1,""))</f>
        <v/>
      </c>
      <c r="F885" s="189" t="str">
        <f t="shared" si="876"/>
        <v/>
      </c>
      <c r="G885" s="189">
        <f t="shared" si="8"/>
        <v>0</v>
      </c>
      <c r="I885" s="185"/>
      <c r="K885" s="171" t="str">
        <f t="shared" si="5"/>
        <v/>
      </c>
      <c r="N885" s="188"/>
      <c r="O885" s="188"/>
      <c r="P885" s="171" t="str">
        <f t="shared" si="6"/>
        <v/>
      </c>
    </row>
    <row r="886">
      <c r="B886" s="185" t="str">
        <f>Calculations!E874</f>
        <v/>
      </c>
      <c r="C886" s="186" t="str">
        <f>Calculations!L874</f>
        <v/>
      </c>
      <c r="D886" s="187" t="str">
        <f t="shared" si="3"/>
        <v/>
      </c>
      <c r="E886" s="189" t="str">
        <f t="shared" ref="E886:F886" si="877">IF(C886="","",IFERROR(C886/C885-1,""))</f>
        <v/>
      </c>
      <c r="F886" s="189" t="str">
        <f t="shared" si="877"/>
        <v/>
      </c>
      <c r="G886" s="189">
        <f t="shared" si="8"/>
        <v>0</v>
      </c>
      <c r="I886" s="185"/>
      <c r="K886" s="171" t="str">
        <f t="shared" si="5"/>
        <v/>
      </c>
      <c r="N886" s="188"/>
      <c r="O886" s="188"/>
      <c r="P886" s="171" t="str">
        <f t="shared" si="6"/>
        <v/>
      </c>
    </row>
    <row r="887">
      <c r="B887" s="185" t="str">
        <f>Calculations!E875</f>
        <v/>
      </c>
      <c r="C887" s="186" t="str">
        <f>Calculations!L875</f>
        <v/>
      </c>
      <c r="D887" s="187" t="str">
        <f t="shared" si="3"/>
        <v/>
      </c>
      <c r="E887" s="189" t="str">
        <f t="shared" ref="E887:F887" si="878">IF(C887="","",IFERROR(C887/C886-1,""))</f>
        <v/>
      </c>
      <c r="F887" s="189" t="str">
        <f t="shared" si="878"/>
        <v/>
      </c>
      <c r="G887" s="189">
        <f t="shared" si="8"/>
        <v>0</v>
      </c>
      <c r="I887" s="185"/>
      <c r="K887" s="171" t="str">
        <f t="shared" si="5"/>
        <v/>
      </c>
      <c r="N887" s="188"/>
      <c r="O887" s="188"/>
      <c r="P887" s="171" t="str">
        <f t="shared" si="6"/>
        <v/>
      </c>
    </row>
    <row r="888">
      <c r="B888" s="185" t="str">
        <f>Calculations!E876</f>
        <v/>
      </c>
      <c r="C888" s="186" t="str">
        <f>Calculations!L876</f>
        <v/>
      </c>
      <c r="D888" s="187" t="str">
        <f t="shared" si="3"/>
        <v/>
      </c>
      <c r="E888" s="189" t="str">
        <f t="shared" ref="E888:F888" si="879">IF(C888="","",IFERROR(C888/C887-1,""))</f>
        <v/>
      </c>
      <c r="F888" s="189" t="str">
        <f t="shared" si="879"/>
        <v/>
      </c>
      <c r="G888" s="189">
        <f t="shared" si="8"/>
        <v>0</v>
      </c>
      <c r="I888" s="185"/>
      <c r="K888" s="171" t="str">
        <f t="shared" si="5"/>
        <v/>
      </c>
      <c r="N888" s="188"/>
      <c r="O888" s="188"/>
      <c r="P888" s="171" t="str">
        <f t="shared" si="6"/>
        <v/>
      </c>
    </row>
    <row r="889">
      <c r="B889" s="185" t="str">
        <f>Calculations!E877</f>
        <v/>
      </c>
      <c r="C889" s="186" t="str">
        <f>Calculations!L877</f>
        <v/>
      </c>
      <c r="D889" s="187" t="str">
        <f t="shared" si="3"/>
        <v/>
      </c>
      <c r="E889" s="189" t="str">
        <f t="shared" ref="E889:F889" si="880">IF(C889="","",IFERROR(C889/C888-1,""))</f>
        <v/>
      </c>
      <c r="F889" s="189" t="str">
        <f t="shared" si="880"/>
        <v/>
      </c>
      <c r="G889" s="189">
        <f t="shared" si="8"/>
        <v>0</v>
      </c>
      <c r="I889" s="185"/>
      <c r="K889" s="171" t="str">
        <f t="shared" si="5"/>
        <v/>
      </c>
      <c r="N889" s="188"/>
      <c r="O889" s="188"/>
      <c r="P889" s="171" t="str">
        <f t="shared" si="6"/>
        <v/>
      </c>
    </row>
    <row r="890">
      <c r="B890" s="185" t="str">
        <f>Calculations!E878</f>
        <v/>
      </c>
      <c r="C890" s="186" t="str">
        <f>Calculations!L878</f>
        <v/>
      </c>
      <c r="D890" s="187" t="str">
        <f t="shared" si="3"/>
        <v/>
      </c>
      <c r="E890" s="189" t="str">
        <f t="shared" ref="E890:F890" si="881">IF(C890="","",IFERROR(C890/C889-1,""))</f>
        <v/>
      </c>
      <c r="F890" s="189" t="str">
        <f t="shared" si="881"/>
        <v/>
      </c>
      <c r="G890" s="189">
        <f t="shared" si="8"/>
        <v>0</v>
      </c>
      <c r="I890" s="185"/>
      <c r="K890" s="171" t="str">
        <f t="shared" si="5"/>
        <v/>
      </c>
      <c r="N890" s="188"/>
      <c r="O890" s="188"/>
      <c r="P890" s="171" t="str">
        <f t="shared" si="6"/>
        <v/>
      </c>
    </row>
    <row r="891">
      <c r="B891" s="185" t="str">
        <f>Calculations!E879</f>
        <v/>
      </c>
      <c r="C891" s="186" t="str">
        <f>Calculations!L879</f>
        <v/>
      </c>
      <c r="D891" s="187" t="str">
        <f t="shared" si="3"/>
        <v/>
      </c>
      <c r="E891" s="189" t="str">
        <f t="shared" ref="E891:F891" si="882">IF(C891="","",IFERROR(C891/C890-1,""))</f>
        <v/>
      </c>
      <c r="F891" s="189" t="str">
        <f t="shared" si="882"/>
        <v/>
      </c>
      <c r="G891" s="189">
        <f t="shared" si="8"/>
        <v>0</v>
      </c>
      <c r="I891" s="185"/>
      <c r="K891" s="171" t="str">
        <f t="shared" si="5"/>
        <v/>
      </c>
      <c r="N891" s="188"/>
      <c r="O891" s="188"/>
      <c r="P891" s="171" t="str">
        <f t="shared" si="6"/>
        <v/>
      </c>
    </row>
    <row r="892">
      <c r="B892" s="185" t="str">
        <f>Calculations!E880</f>
        <v/>
      </c>
      <c r="C892" s="186" t="str">
        <f>Calculations!L880</f>
        <v/>
      </c>
      <c r="D892" s="187" t="str">
        <f t="shared" si="3"/>
        <v/>
      </c>
      <c r="E892" s="189" t="str">
        <f t="shared" ref="E892:F892" si="883">IF(C892="","",IFERROR(C892/C891-1,""))</f>
        <v/>
      </c>
      <c r="F892" s="189" t="str">
        <f t="shared" si="883"/>
        <v/>
      </c>
      <c r="G892" s="189">
        <f t="shared" si="8"/>
        <v>0</v>
      </c>
      <c r="I892" s="185"/>
      <c r="K892" s="171" t="str">
        <f t="shared" si="5"/>
        <v/>
      </c>
      <c r="N892" s="188"/>
      <c r="O892" s="188"/>
      <c r="P892" s="171" t="str">
        <f t="shared" si="6"/>
        <v/>
      </c>
    </row>
    <row r="893">
      <c r="B893" s="185" t="str">
        <f>Calculations!E881</f>
        <v/>
      </c>
      <c r="C893" s="186" t="str">
        <f>Calculations!L881</f>
        <v/>
      </c>
      <c r="D893" s="187" t="str">
        <f t="shared" si="3"/>
        <v/>
      </c>
      <c r="E893" s="189" t="str">
        <f t="shared" ref="E893:F893" si="884">IF(C893="","",IFERROR(C893/C892-1,""))</f>
        <v/>
      </c>
      <c r="F893" s="189" t="str">
        <f t="shared" si="884"/>
        <v/>
      </c>
      <c r="G893" s="189">
        <f t="shared" si="8"/>
        <v>0</v>
      </c>
      <c r="I893" s="185"/>
      <c r="K893" s="171" t="str">
        <f t="shared" si="5"/>
        <v/>
      </c>
      <c r="N893" s="188"/>
      <c r="O893" s="188"/>
      <c r="P893" s="171" t="str">
        <f t="shared" si="6"/>
        <v/>
      </c>
    </row>
    <row r="894">
      <c r="B894" s="185" t="str">
        <f>Calculations!E882</f>
        <v/>
      </c>
      <c r="C894" s="186" t="str">
        <f>Calculations!L882</f>
        <v/>
      </c>
      <c r="D894" s="187" t="str">
        <f t="shared" si="3"/>
        <v/>
      </c>
      <c r="E894" s="189" t="str">
        <f t="shared" ref="E894:F894" si="885">IF(C894="","",IFERROR(C894/C893-1,""))</f>
        <v/>
      </c>
      <c r="F894" s="189" t="str">
        <f t="shared" si="885"/>
        <v/>
      </c>
      <c r="G894" s="189">
        <f t="shared" si="8"/>
        <v>0</v>
      </c>
      <c r="I894" s="185"/>
      <c r="K894" s="171" t="str">
        <f t="shared" si="5"/>
        <v/>
      </c>
      <c r="N894" s="188"/>
      <c r="O894" s="188"/>
      <c r="P894" s="171" t="str">
        <f t="shared" si="6"/>
        <v/>
      </c>
    </row>
    <row r="895">
      <c r="B895" s="185" t="str">
        <f>Calculations!E883</f>
        <v/>
      </c>
      <c r="C895" s="186" t="str">
        <f>Calculations!L883</f>
        <v/>
      </c>
      <c r="D895" s="187" t="str">
        <f t="shared" si="3"/>
        <v/>
      </c>
      <c r="E895" s="189" t="str">
        <f t="shared" ref="E895:F895" si="886">IF(C895="","",IFERROR(C895/C894-1,""))</f>
        <v/>
      </c>
      <c r="F895" s="189" t="str">
        <f t="shared" si="886"/>
        <v/>
      </c>
      <c r="G895" s="189">
        <f t="shared" si="8"/>
        <v>0</v>
      </c>
      <c r="I895" s="185"/>
      <c r="K895" s="171" t="str">
        <f t="shared" si="5"/>
        <v/>
      </c>
      <c r="N895" s="188"/>
      <c r="O895" s="188"/>
      <c r="P895" s="171" t="str">
        <f t="shared" si="6"/>
        <v/>
      </c>
    </row>
    <row r="896">
      <c r="B896" s="185" t="str">
        <f>Calculations!E884</f>
        <v/>
      </c>
      <c r="C896" s="186" t="str">
        <f>Calculations!L884</f>
        <v/>
      </c>
      <c r="D896" s="187" t="str">
        <f t="shared" si="3"/>
        <v/>
      </c>
      <c r="E896" s="189" t="str">
        <f t="shared" ref="E896:F896" si="887">IF(C896="","",IFERROR(C896/C895-1,""))</f>
        <v/>
      </c>
      <c r="F896" s="189" t="str">
        <f t="shared" si="887"/>
        <v/>
      </c>
      <c r="G896" s="189">
        <f t="shared" si="8"/>
        <v>0</v>
      </c>
      <c r="I896" s="185"/>
      <c r="K896" s="171" t="str">
        <f t="shared" si="5"/>
        <v/>
      </c>
      <c r="N896" s="188"/>
      <c r="O896" s="188"/>
      <c r="P896" s="171" t="str">
        <f t="shared" si="6"/>
        <v/>
      </c>
    </row>
    <row r="897">
      <c r="B897" s="185" t="str">
        <f>Calculations!E885</f>
        <v/>
      </c>
      <c r="C897" s="186" t="str">
        <f>Calculations!L885</f>
        <v/>
      </c>
      <c r="D897" s="187" t="str">
        <f t="shared" si="3"/>
        <v/>
      </c>
      <c r="E897" s="189" t="str">
        <f t="shared" ref="E897:F897" si="888">IF(C897="","",IFERROR(C897/C896-1,""))</f>
        <v/>
      </c>
      <c r="F897" s="189" t="str">
        <f t="shared" si="888"/>
        <v/>
      </c>
      <c r="G897" s="189">
        <f t="shared" si="8"/>
        <v>0</v>
      </c>
      <c r="I897" s="185"/>
      <c r="K897" s="171" t="str">
        <f t="shared" si="5"/>
        <v/>
      </c>
      <c r="N897" s="188"/>
      <c r="O897" s="188"/>
      <c r="P897" s="171" t="str">
        <f t="shared" si="6"/>
        <v/>
      </c>
    </row>
    <row r="898">
      <c r="B898" s="185" t="str">
        <f>Calculations!E886</f>
        <v/>
      </c>
      <c r="C898" s="186" t="str">
        <f>Calculations!L886</f>
        <v/>
      </c>
      <c r="D898" s="187" t="str">
        <f t="shared" si="3"/>
        <v/>
      </c>
      <c r="E898" s="189" t="str">
        <f t="shared" ref="E898:F898" si="889">IF(C898="","",IFERROR(C898/C897-1,""))</f>
        <v/>
      </c>
      <c r="F898" s="189" t="str">
        <f t="shared" si="889"/>
        <v/>
      </c>
      <c r="G898" s="189">
        <f t="shared" si="8"/>
        <v>0</v>
      </c>
      <c r="I898" s="185"/>
      <c r="K898" s="171" t="str">
        <f t="shared" si="5"/>
        <v/>
      </c>
      <c r="N898" s="188"/>
      <c r="O898" s="188"/>
      <c r="P898" s="171" t="str">
        <f t="shared" si="6"/>
        <v/>
      </c>
    </row>
    <row r="899">
      <c r="B899" s="185" t="str">
        <f>Calculations!E887</f>
        <v/>
      </c>
      <c r="C899" s="186" t="str">
        <f>Calculations!L887</f>
        <v/>
      </c>
      <c r="D899" s="187" t="str">
        <f t="shared" si="3"/>
        <v/>
      </c>
      <c r="E899" s="189" t="str">
        <f t="shared" ref="E899:F899" si="890">IF(C899="","",IFERROR(C899/C898-1,""))</f>
        <v/>
      </c>
      <c r="F899" s="189" t="str">
        <f t="shared" si="890"/>
        <v/>
      </c>
      <c r="G899" s="189">
        <f t="shared" si="8"/>
        <v>0</v>
      </c>
      <c r="I899" s="185"/>
      <c r="K899" s="171" t="str">
        <f t="shared" si="5"/>
        <v/>
      </c>
      <c r="N899" s="188"/>
      <c r="O899" s="188"/>
      <c r="P899" s="171" t="str">
        <f t="shared" si="6"/>
        <v/>
      </c>
    </row>
    <row r="900">
      <c r="B900" s="185" t="str">
        <f>Calculations!E888</f>
        <v/>
      </c>
      <c r="C900" s="186" t="str">
        <f>Calculations!L888</f>
        <v/>
      </c>
      <c r="D900" s="187" t="str">
        <f t="shared" si="3"/>
        <v/>
      </c>
      <c r="E900" s="189" t="str">
        <f t="shared" ref="E900:F900" si="891">IF(C900="","",IFERROR(C900/C899-1,""))</f>
        <v/>
      </c>
      <c r="F900" s="189" t="str">
        <f t="shared" si="891"/>
        <v/>
      </c>
      <c r="G900" s="189">
        <f t="shared" si="8"/>
        <v>0</v>
      </c>
      <c r="I900" s="185"/>
      <c r="K900" s="171" t="str">
        <f t="shared" si="5"/>
        <v/>
      </c>
      <c r="N900" s="188"/>
      <c r="O900" s="188"/>
      <c r="P900" s="171" t="str">
        <f t="shared" si="6"/>
        <v/>
      </c>
    </row>
    <row r="901">
      <c r="B901" s="185" t="str">
        <f>Calculations!E889</f>
        <v/>
      </c>
      <c r="C901" s="186" t="str">
        <f>Calculations!L889</f>
        <v/>
      </c>
      <c r="D901" s="187" t="str">
        <f t="shared" si="3"/>
        <v/>
      </c>
      <c r="E901" s="189" t="str">
        <f t="shared" ref="E901:F901" si="892">IF(C901="","",IFERROR(C901/C900-1,""))</f>
        <v/>
      </c>
      <c r="F901" s="189" t="str">
        <f t="shared" si="892"/>
        <v/>
      </c>
      <c r="G901" s="189">
        <f t="shared" si="8"/>
        <v>0</v>
      </c>
      <c r="I901" s="185"/>
      <c r="K901" s="171" t="str">
        <f t="shared" si="5"/>
        <v/>
      </c>
      <c r="N901" s="188"/>
      <c r="O901" s="188"/>
      <c r="P901" s="171" t="str">
        <f t="shared" si="6"/>
        <v/>
      </c>
    </row>
    <row r="902">
      <c r="B902" s="185" t="str">
        <f>Calculations!E890</f>
        <v/>
      </c>
      <c r="C902" s="186" t="str">
        <f>Calculations!L890</f>
        <v/>
      </c>
      <c r="D902" s="187" t="str">
        <f t="shared" si="3"/>
        <v/>
      </c>
      <c r="E902" s="189" t="str">
        <f t="shared" ref="E902:F902" si="893">IF(C902="","",IFERROR(C902/C901-1,""))</f>
        <v/>
      </c>
      <c r="F902" s="189" t="str">
        <f t="shared" si="893"/>
        <v/>
      </c>
      <c r="G902" s="189">
        <f t="shared" si="8"/>
        <v>0</v>
      </c>
      <c r="I902" s="185"/>
      <c r="K902" s="171" t="str">
        <f t="shared" si="5"/>
        <v/>
      </c>
      <c r="N902" s="188"/>
      <c r="O902" s="188"/>
      <c r="P902" s="171" t="str">
        <f t="shared" si="6"/>
        <v/>
      </c>
    </row>
    <row r="903">
      <c r="B903" s="185" t="str">
        <f>Calculations!E891</f>
        <v/>
      </c>
      <c r="C903" s="186" t="str">
        <f>Calculations!L891</f>
        <v/>
      </c>
      <c r="D903" s="187" t="str">
        <f t="shared" si="3"/>
        <v/>
      </c>
      <c r="E903" s="189" t="str">
        <f t="shared" ref="E903:F903" si="894">IF(C903="","",IFERROR(C903/C902-1,""))</f>
        <v/>
      </c>
      <c r="F903" s="189" t="str">
        <f t="shared" si="894"/>
        <v/>
      </c>
      <c r="G903" s="189">
        <f t="shared" si="8"/>
        <v>0</v>
      </c>
      <c r="I903" s="185"/>
      <c r="K903" s="171" t="str">
        <f t="shared" si="5"/>
        <v/>
      </c>
      <c r="N903" s="188"/>
      <c r="O903" s="188"/>
      <c r="P903" s="171" t="str">
        <f t="shared" si="6"/>
        <v/>
      </c>
    </row>
    <row r="904">
      <c r="B904" s="185" t="str">
        <f>Calculations!E892</f>
        <v/>
      </c>
      <c r="C904" s="186" t="str">
        <f>Calculations!L892</f>
        <v/>
      </c>
      <c r="D904" s="187" t="str">
        <f t="shared" si="3"/>
        <v/>
      </c>
      <c r="E904" s="189" t="str">
        <f t="shared" ref="E904:F904" si="895">IF(C904="","",IFERROR(C904/C903-1,""))</f>
        <v/>
      </c>
      <c r="F904" s="189" t="str">
        <f t="shared" si="895"/>
        <v/>
      </c>
      <c r="G904" s="189">
        <f t="shared" si="8"/>
        <v>0</v>
      </c>
      <c r="I904" s="185"/>
      <c r="K904" s="171" t="str">
        <f t="shared" si="5"/>
        <v/>
      </c>
      <c r="N904" s="188"/>
      <c r="O904" s="188"/>
      <c r="P904" s="171" t="str">
        <f t="shared" si="6"/>
        <v/>
      </c>
    </row>
    <row r="905">
      <c r="B905" s="185" t="str">
        <f>Calculations!E893</f>
        <v/>
      </c>
      <c r="C905" s="186" t="str">
        <f>Calculations!L893</f>
        <v/>
      </c>
      <c r="D905" s="187" t="str">
        <f t="shared" si="3"/>
        <v/>
      </c>
      <c r="E905" s="189" t="str">
        <f t="shared" ref="E905:F905" si="896">IF(C905="","",IFERROR(C905/C904-1,""))</f>
        <v/>
      </c>
      <c r="F905" s="189" t="str">
        <f t="shared" si="896"/>
        <v/>
      </c>
      <c r="G905" s="189">
        <f t="shared" si="8"/>
        <v>0</v>
      </c>
      <c r="I905" s="185"/>
      <c r="K905" s="171" t="str">
        <f t="shared" si="5"/>
        <v/>
      </c>
      <c r="N905" s="188"/>
      <c r="O905" s="188"/>
      <c r="P905" s="171" t="str">
        <f t="shared" si="6"/>
        <v/>
      </c>
    </row>
    <row r="906">
      <c r="B906" s="185" t="str">
        <f>Calculations!E894</f>
        <v/>
      </c>
      <c r="C906" s="186" t="str">
        <f>Calculations!L894</f>
        <v/>
      </c>
      <c r="D906" s="187" t="str">
        <f t="shared" si="3"/>
        <v/>
      </c>
      <c r="E906" s="189" t="str">
        <f t="shared" ref="E906:F906" si="897">IF(C906="","",IFERROR(C906/C905-1,""))</f>
        <v/>
      </c>
      <c r="F906" s="189" t="str">
        <f t="shared" si="897"/>
        <v/>
      </c>
      <c r="G906" s="189">
        <f t="shared" si="8"/>
        <v>0</v>
      </c>
      <c r="I906" s="185"/>
      <c r="K906" s="171" t="str">
        <f t="shared" si="5"/>
        <v/>
      </c>
      <c r="N906" s="188"/>
      <c r="O906" s="188"/>
      <c r="P906" s="171" t="str">
        <f t="shared" si="6"/>
        <v/>
      </c>
    </row>
    <row r="907">
      <c r="B907" s="185" t="str">
        <f>Calculations!E895</f>
        <v/>
      </c>
      <c r="C907" s="186" t="str">
        <f>Calculations!L895</f>
        <v/>
      </c>
      <c r="D907" s="187" t="str">
        <f t="shared" si="3"/>
        <v/>
      </c>
      <c r="E907" s="189" t="str">
        <f t="shared" ref="E907:F907" si="898">IF(C907="","",IFERROR(C907/C906-1,""))</f>
        <v/>
      </c>
      <c r="F907" s="189" t="str">
        <f t="shared" si="898"/>
        <v/>
      </c>
      <c r="G907" s="189">
        <f t="shared" si="8"/>
        <v>0</v>
      </c>
      <c r="I907" s="185"/>
      <c r="K907" s="171" t="str">
        <f t="shared" si="5"/>
        <v/>
      </c>
      <c r="N907" s="188"/>
      <c r="O907" s="188"/>
      <c r="P907" s="171" t="str">
        <f t="shared" si="6"/>
        <v/>
      </c>
    </row>
    <row r="908">
      <c r="B908" s="185" t="str">
        <f>Calculations!E896</f>
        <v/>
      </c>
      <c r="C908" s="186" t="str">
        <f>Calculations!L896</f>
        <v/>
      </c>
      <c r="D908" s="187" t="str">
        <f t="shared" si="3"/>
        <v/>
      </c>
      <c r="E908" s="189" t="str">
        <f t="shared" ref="E908:F908" si="899">IF(C908="","",IFERROR(C908/C907-1,""))</f>
        <v/>
      </c>
      <c r="F908" s="189" t="str">
        <f t="shared" si="899"/>
        <v/>
      </c>
      <c r="G908" s="189">
        <f t="shared" si="8"/>
        <v>0</v>
      </c>
      <c r="I908" s="185"/>
      <c r="K908" s="171" t="str">
        <f t="shared" si="5"/>
        <v/>
      </c>
      <c r="N908" s="188"/>
      <c r="O908" s="188"/>
      <c r="P908" s="171" t="str">
        <f t="shared" si="6"/>
        <v/>
      </c>
    </row>
    <row r="909">
      <c r="B909" s="185" t="str">
        <f>Calculations!E897</f>
        <v/>
      </c>
      <c r="C909" s="186" t="str">
        <f>Calculations!L897</f>
        <v/>
      </c>
      <c r="D909" s="187" t="str">
        <f t="shared" si="3"/>
        <v/>
      </c>
      <c r="E909" s="189" t="str">
        <f t="shared" ref="E909:F909" si="900">IF(C909="","",IFERROR(C909/C908-1,""))</f>
        <v/>
      </c>
      <c r="F909" s="189" t="str">
        <f t="shared" si="900"/>
        <v/>
      </c>
      <c r="G909" s="189">
        <f t="shared" si="8"/>
        <v>0</v>
      </c>
      <c r="I909" s="185"/>
      <c r="K909" s="171" t="str">
        <f t="shared" si="5"/>
        <v/>
      </c>
      <c r="N909" s="188"/>
      <c r="O909" s="188"/>
      <c r="P909" s="171" t="str">
        <f t="shared" si="6"/>
        <v/>
      </c>
    </row>
    <row r="910">
      <c r="B910" s="185" t="str">
        <f>Calculations!E898</f>
        <v/>
      </c>
      <c r="C910" s="186" t="str">
        <f>Calculations!L898</f>
        <v/>
      </c>
      <c r="D910" s="187" t="str">
        <f t="shared" si="3"/>
        <v/>
      </c>
      <c r="E910" s="189" t="str">
        <f t="shared" ref="E910:F910" si="901">IF(C910="","",IFERROR(C910/C909-1,""))</f>
        <v/>
      </c>
      <c r="F910" s="189" t="str">
        <f t="shared" si="901"/>
        <v/>
      </c>
      <c r="G910" s="189">
        <f t="shared" si="8"/>
        <v>0</v>
      </c>
      <c r="I910" s="185"/>
      <c r="K910" s="171" t="str">
        <f t="shared" si="5"/>
        <v/>
      </c>
      <c r="N910" s="188"/>
      <c r="O910" s="188"/>
      <c r="P910" s="171" t="str">
        <f t="shared" si="6"/>
        <v/>
      </c>
    </row>
    <row r="911">
      <c r="B911" s="185" t="str">
        <f>Calculations!E899</f>
        <v/>
      </c>
      <c r="C911" s="186" t="str">
        <f>Calculations!L899</f>
        <v/>
      </c>
      <c r="D911" s="187" t="str">
        <f t="shared" si="3"/>
        <v/>
      </c>
      <c r="E911" s="189" t="str">
        <f t="shared" ref="E911:F911" si="902">IF(C911="","",IFERROR(C911/C910-1,""))</f>
        <v/>
      </c>
      <c r="F911" s="189" t="str">
        <f t="shared" si="902"/>
        <v/>
      </c>
      <c r="G911" s="189">
        <f t="shared" si="8"/>
        <v>0</v>
      </c>
      <c r="I911" s="185"/>
      <c r="K911" s="171" t="str">
        <f t="shared" si="5"/>
        <v/>
      </c>
      <c r="N911" s="188"/>
      <c r="O911" s="188"/>
      <c r="P911" s="171" t="str">
        <f t="shared" si="6"/>
        <v/>
      </c>
    </row>
    <row r="912">
      <c r="B912" s="185" t="str">
        <f>Calculations!E900</f>
        <v/>
      </c>
      <c r="C912" s="186" t="str">
        <f>Calculations!L900</f>
        <v/>
      </c>
      <c r="D912" s="187" t="str">
        <f t="shared" si="3"/>
        <v/>
      </c>
      <c r="E912" s="189" t="str">
        <f t="shared" ref="E912:F912" si="903">IF(C912="","",IFERROR(C912/C911-1,""))</f>
        <v/>
      </c>
      <c r="F912" s="189" t="str">
        <f t="shared" si="903"/>
        <v/>
      </c>
      <c r="G912" s="189">
        <f t="shared" si="8"/>
        <v>0</v>
      </c>
      <c r="I912" s="185"/>
      <c r="K912" s="171" t="str">
        <f t="shared" si="5"/>
        <v/>
      </c>
      <c r="N912" s="188"/>
      <c r="O912" s="188"/>
      <c r="P912" s="171" t="str">
        <f t="shared" si="6"/>
        <v/>
      </c>
    </row>
    <row r="913">
      <c r="B913" s="185" t="str">
        <f>Calculations!E901</f>
        <v/>
      </c>
      <c r="C913" s="186" t="str">
        <f>Calculations!L901</f>
        <v/>
      </c>
      <c r="D913" s="187" t="str">
        <f t="shared" si="3"/>
        <v/>
      </c>
      <c r="E913" s="189" t="str">
        <f t="shared" ref="E913:F913" si="904">IF(C913="","",IFERROR(C913/C912-1,""))</f>
        <v/>
      </c>
      <c r="F913" s="189" t="str">
        <f t="shared" si="904"/>
        <v/>
      </c>
      <c r="G913" s="189">
        <f t="shared" si="8"/>
        <v>0</v>
      </c>
      <c r="I913" s="185"/>
      <c r="K913" s="171" t="str">
        <f t="shared" si="5"/>
        <v/>
      </c>
      <c r="N913" s="188"/>
      <c r="O913" s="188"/>
      <c r="P913" s="171" t="str">
        <f t="shared" si="6"/>
        <v/>
      </c>
    </row>
    <row r="914">
      <c r="B914" s="185" t="str">
        <f>Calculations!E902</f>
        <v/>
      </c>
      <c r="C914" s="186" t="str">
        <f>Calculations!L902</f>
        <v/>
      </c>
      <c r="D914" s="187" t="str">
        <f t="shared" si="3"/>
        <v/>
      </c>
      <c r="E914" s="189" t="str">
        <f t="shared" ref="E914:F914" si="905">IF(C914="","",IFERROR(C914/C913-1,""))</f>
        <v/>
      </c>
      <c r="F914" s="189" t="str">
        <f t="shared" si="905"/>
        <v/>
      </c>
      <c r="G914" s="189">
        <f t="shared" si="8"/>
        <v>0</v>
      </c>
      <c r="I914" s="185"/>
      <c r="K914" s="171" t="str">
        <f t="shared" si="5"/>
        <v/>
      </c>
      <c r="N914" s="188"/>
      <c r="O914" s="188"/>
      <c r="P914" s="171" t="str">
        <f t="shared" si="6"/>
        <v/>
      </c>
    </row>
    <row r="915">
      <c r="B915" s="185" t="str">
        <f>Calculations!E903</f>
        <v/>
      </c>
      <c r="C915" s="186" t="str">
        <f>Calculations!L903</f>
        <v/>
      </c>
      <c r="D915" s="187" t="str">
        <f t="shared" si="3"/>
        <v/>
      </c>
      <c r="E915" s="189" t="str">
        <f t="shared" ref="E915:F915" si="906">IF(C915="","",IFERROR(C915/C914-1,""))</f>
        <v/>
      </c>
      <c r="F915" s="189" t="str">
        <f t="shared" si="906"/>
        <v/>
      </c>
      <c r="G915" s="189">
        <f t="shared" si="8"/>
        <v>0</v>
      </c>
      <c r="I915" s="185"/>
      <c r="K915" s="171" t="str">
        <f t="shared" si="5"/>
        <v/>
      </c>
      <c r="N915" s="188"/>
      <c r="O915" s="188"/>
      <c r="P915" s="171" t="str">
        <f t="shared" si="6"/>
        <v/>
      </c>
    </row>
    <row r="916">
      <c r="B916" s="185" t="str">
        <f>Calculations!E904</f>
        <v/>
      </c>
      <c r="C916" s="186" t="str">
        <f>Calculations!L904</f>
        <v/>
      </c>
      <c r="D916" s="187" t="str">
        <f t="shared" si="3"/>
        <v/>
      </c>
      <c r="E916" s="189" t="str">
        <f t="shared" ref="E916:F916" si="907">IF(C916="","",IFERROR(C916/C915-1,""))</f>
        <v/>
      </c>
      <c r="F916" s="189" t="str">
        <f t="shared" si="907"/>
        <v/>
      </c>
      <c r="G916" s="189">
        <f t="shared" si="8"/>
        <v>0</v>
      </c>
      <c r="I916" s="185"/>
      <c r="K916" s="171" t="str">
        <f t="shared" si="5"/>
        <v/>
      </c>
      <c r="N916" s="188"/>
      <c r="O916" s="188"/>
      <c r="P916" s="171" t="str">
        <f t="shared" si="6"/>
        <v/>
      </c>
    </row>
    <row r="917">
      <c r="B917" s="185" t="str">
        <f>Calculations!E905</f>
        <v/>
      </c>
      <c r="C917" s="186" t="str">
        <f>Calculations!L905</f>
        <v/>
      </c>
      <c r="D917" s="187" t="str">
        <f t="shared" si="3"/>
        <v/>
      </c>
      <c r="E917" s="189" t="str">
        <f t="shared" ref="E917:F917" si="908">IF(C917="","",IFERROR(C917/C916-1,""))</f>
        <v/>
      </c>
      <c r="F917" s="189" t="str">
        <f t="shared" si="908"/>
        <v/>
      </c>
      <c r="G917" s="189">
        <f t="shared" si="8"/>
        <v>0</v>
      </c>
      <c r="I917" s="185"/>
      <c r="K917" s="171" t="str">
        <f t="shared" si="5"/>
        <v/>
      </c>
      <c r="N917" s="188"/>
      <c r="O917" s="188"/>
      <c r="P917" s="171" t="str">
        <f t="shared" si="6"/>
        <v/>
      </c>
    </row>
    <row r="918">
      <c r="B918" s="185" t="str">
        <f>Calculations!E906</f>
        <v/>
      </c>
      <c r="C918" s="186" t="str">
        <f>Calculations!L906</f>
        <v/>
      </c>
      <c r="D918" s="187" t="str">
        <f t="shared" si="3"/>
        <v/>
      </c>
      <c r="E918" s="189" t="str">
        <f t="shared" ref="E918:F918" si="909">IF(C918="","",IFERROR(C918/C917-1,""))</f>
        <v/>
      </c>
      <c r="F918" s="189" t="str">
        <f t="shared" si="909"/>
        <v/>
      </c>
      <c r="G918" s="189">
        <f t="shared" si="8"/>
        <v>0</v>
      </c>
      <c r="I918" s="185"/>
      <c r="K918" s="171" t="str">
        <f t="shared" si="5"/>
        <v/>
      </c>
      <c r="N918" s="188"/>
      <c r="O918" s="188"/>
      <c r="P918" s="171" t="str">
        <f t="shared" si="6"/>
        <v/>
      </c>
    </row>
    <row r="919">
      <c r="B919" s="185" t="str">
        <f>Calculations!E907</f>
        <v/>
      </c>
      <c r="C919" s="186" t="str">
        <f>Calculations!L907</f>
        <v/>
      </c>
      <c r="D919" s="187" t="str">
        <f t="shared" si="3"/>
        <v/>
      </c>
      <c r="E919" s="189" t="str">
        <f t="shared" ref="E919:F919" si="910">IF(C919="","",IFERROR(C919/C918-1,""))</f>
        <v/>
      </c>
      <c r="F919" s="189" t="str">
        <f t="shared" si="910"/>
        <v/>
      </c>
      <c r="G919" s="189">
        <f t="shared" si="8"/>
        <v>0</v>
      </c>
      <c r="I919" s="185"/>
      <c r="K919" s="171" t="str">
        <f t="shared" si="5"/>
        <v/>
      </c>
      <c r="N919" s="188"/>
      <c r="O919" s="188"/>
      <c r="P919" s="171" t="str">
        <f t="shared" si="6"/>
        <v/>
      </c>
    </row>
    <row r="920">
      <c r="B920" s="185" t="str">
        <f>Calculations!E908</f>
        <v/>
      </c>
      <c r="C920" s="186" t="str">
        <f>Calculations!L908</f>
        <v/>
      </c>
      <c r="D920" s="187" t="str">
        <f t="shared" si="3"/>
        <v/>
      </c>
      <c r="E920" s="189" t="str">
        <f t="shared" ref="E920:F920" si="911">IF(C920="","",IFERROR(C920/C919-1,""))</f>
        <v/>
      </c>
      <c r="F920" s="189" t="str">
        <f t="shared" si="911"/>
        <v/>
      </c>
      <c r="G920" s="189">
        <f t="shared" si="8"/>
        <v>0</v>
      </c>
      <c r="I920" s="185"/>
      <c r="K920" s="171" t="str">
        <f t="shared" si="5"/>
        <v/>
      </c>
      <c r="N920" s="188"/>
      <c r="O920" s="188"/>
      <c r="P920" s="171" t="str">
        <f t="shared" si="6"/>
        <v/>
      </c>
    </row>
    <row r="921">
      <c r="B921" s="185" t="str">
        <f>Calculations!E909</f>
        <v/>
      </c>
      <c r="C921" s="186" t="str">
        <f>Calculations!L909</f>
        <v/>
      </c>
      <c r="D921" s="187" t="str">
        <f t="shared" si="3"/>
        <v/>
      </c>
      <c r="E921" s="189" t="str">
        <f t="shared" ref="E921:F921" si="912">IF(C921="","",IFERROR(C921/C920-1,""))</f>
        <v/>
      </c>
      <c r="F921" s="189" t="str">
        <f t="shared" si="912"/>
        <v/>
      </c>
      <c r="G921" s="189">
        <f t="shared" si="8"/>
        <v>0</v>
      </c>
      <c r="I921" s="185"/>
      <c r="K921" s="171" t="str">
        <f t="shared" si="5"/>
        <v/>
      </c>
      <c r="N921" s="188"/>
      <c r="O921" s="188"/>
      <c r="P921" s="171" t="str">
        <f t="shared" si="6"/>
        <v/>
      </c>
    </row>
    <row r="922">
      <c r="B922" s="185" t="str">
        <f>Calculations!E910</f>
        <v/>
      </c>
      <c r="C922" s="186" t="str">
        <f>Calculations!L910</f>
        <v/>
      </c>
      <c r="D922" s="187" t="str">
        <f t="shared" si="3"/>
        <v/>
      </c>
      <c r="E922" s="189" t="str">
        <f t="shared" ref="E922:F922" si="913">IF(C922="","",IFERROR(C922/C921-1,""))</f>
        <v/>
      </c>
      <c r="F922" s="189" t="str">
        <f t="shared" si="913"/>
        <v/>
      </c>
      <c r="G922" s="189">
        <f t="shared" si="8"/>
        <v>0</v>
      </c>
      <c r="I922" s="185"/>
      <c r="K922" s="171" t="str">
        <f t="shared" si="5"/>
        <v/>
      </c>
      <c r="N922" s="188"/>
      <c r="O922" s="188"/>
      <c r="P922" s="171" t="str">
        <f t="shared" si="6"/>
        <v/>
      </c>
    </row>
    <row r="923">
      <c r="B923" s="185" t="str">
        <f>Calculations!E911</f>
        <v/>
      </c>
      <c r="C923" s="186" t="str">
        <f>Calculations!L911</f>
        <v/>
      </c>
      <c r="D923" s="187" t="str">
        <f t="shared" si="3"/>
        <v/>
      </c>
      <c r="E923" s="189" t="str">
        <f t="shared" ref="E923:F923" si="914">IF(C923="","",IFERROR(C923/C922-1,""))</f>
        <v/>
      </c>
      <c r="F923" s="189" t="str">
        <f t="shared" si="914"/>
        <v/>
      </c>
      <c r="G923" s="189">
        <f t="shared" si="8"/>
        <v>0</v>
      </c>
      <c r="I923" s="185"/>
      <c r="K923" s="171" t="str">
        <f t="shared" si="5"/>
        <v/>
      </c>
      <c r="N923" s="188"/>
      <c r="O923" s="188"/>
      <c r="P923" s="171" t="str">
        <f t="shared" si="6"/>
        <v/>
      </c>
    </row>
    <row r="924">
      <c r="B924" s="185" t="str">
        <f>Calculations!E912</f>
        <v/>
      </c>
      <c r="C924" s="186" t="str">
        <f>Calculations!L912</f>
        <v/>
      </c>
      <c r="D924" s="187" t="str">
        <f t="shared" si="3"/>
        <v/>
      </c>
      <c r="E924" s="189" t="str">
        <f t="shared" ref="E924:F924" si="915">IF(C924="","",IFERROR(C924/C923-1,""))</f>
        <v/>
      </c>
      <c r="F924" s="189" t="str">
        <f t="shared" si="915"/>
        <v/>
      </c>
      <c r="G924" s="189">
        <f t="shared" si="8"/>
        <v>0</v>
      </c>
      <c r="I924" s="185"/>
      <c r="K924" s="171" t="str">
        <f t="shared" si="5"/>
        <v/>
      </c>
      <c r="N924" s="188"/>
      <c r="O924" s="188"/>
      <c r="P924" s="171" t="str">
        <f t="shared" si="6"/>
        <v/>
      </c>
    </row>
    <row r="925">
      <c r="B925" s="185" t="str">
        <f>Calculations!E913</f>
        <v/>
      </c>
      <c r="C925" s="186" t="str">
        <f>Calculations!L913</f>
        <v/>
      </c>
      <c r="D925" s="187" t="str">
        <f t="shared" si="3"/>
        <v/>
      </c>
      <c r="E925" s="189" t="str">
        <f t="shared" ref="E925:F925" si="916">IF(C925="","",IFERROR(C925/C924-1,""))</f>
        <v/>
      </c>
      <c r="F925" s="189" t="str">
        <f t="shared" si="916"/>
        <v/>
      </c>
      <c r="G925" s="189">
        <f t="shared" si="8"/>
        <v>0</v>
      </c>
      <c r="I925" s="185"/>
      <c r="K925" s="171" t="str">
        <f t="shared" si="5"/>
        <v/>
      </c>
      <c r="N925" s="188"/>
      <c r="O925" s="188"/>
      <c r="P925" s="171" t="str">
        <f t="shared" si="6"/>
        <v/>
      </c>
    </row>
    <row r="926">
      <c r="B926" s="185" t="str">
        <f>Calculations!E914</f>
        <v/>
      </c>
      <c r="C926" s="186" t="str">
        <f>Calculations!L914</f>
        <v/>
      </c>
      <c r="D926" s="187" t="str">
        <f t="shared" si="3"/>
        <v/>
      </c>
      <c r="E926" s="189" t="str">
        <f t="shared" ref="E926:F926" si="917">IF(C926="","",IFERROR(C926/C925-1,""))</f>
        <v/>
      </c>
      <c r="F926" s="189" t="str">
        <f t="shared" si="917"/>
        <v/>
      </c>
      <c r="G926" s="189">
        <f t="shared" si="8"/>
        <v>0</v>
      </c>
      <c r="I926" s="185"/>
      <c r="K926" s="171" t="str">
        <f t="shared" si="5"/>
        <v/>
      </c>
      <c r="N926" s="188"/>
      <c r="O926" s="188"/>
      <c r="P926" s="171" t="str">
        <f t="shared" si="6"/>
        <v/>
      </c>
    </row>
    <row r="927">
      <c r="B927" s="185" t="str">
        <f>Calculations!E915</f>
        <v/>
      </c>
      <c r="C927" s="186" t="str">
        <f>Calculations!L915</f>
        <v/>
      </c>
      <c r="D927" s="187" t="str">
        <f t="shared" si="3"/>
        <v/>
      </c>
      <c r="E927" s="189" t="str">
        <f t="shared" ref="E927:F927" si="918">IF(C927="","",IFERROR(C927/C926-1,""))</f>
        <v/>
      </c>
      <c r="F927" s="189" t="str">
        <f t="shared" si="918"/>
        <v/>
      </c>
      <c r="G927" s="189">
        <f t="shared" si="8"/>
        <v>0</v>
      </c>
      <c r="I927" s="185"/>
      <c r="K927" s="171" t="str">
        <f t="shared" si="5"/>
        <v/>
      </c>
      <c r="N927" s="188"/>
      <c r="O927" s="188"/>
      <c r="P927" s="171" t="str">
        <f t="shared" si="6"/>
        <v/>
      </c>
    </row>
    <row r="928">
      <c r="B928" s="185" t="str">
        <f>Calculations!E916</f>
        <v/>
      </c>
      <c r="C928" s="186" t="str">
        <f>Calculations!L916</f>
        <v/>
      </c>
      <c r="D928" s="187" t="str">
        <f t="shared" si="3"/>
        <v/>
      </c>
      <c r="E928" s="189" t="str">
        <f t="shared" ref="E928:F928" si="919">IF(C928="","",IFERROR(C928/C927-1,""))</f>
        <v/>
      </c>
      <c r="F928" s="189" t="str">
        <f t="shared" si="919"/>
        <v/>
      </c>
      <c r="G928" s="189">
        <f t="shared" si="8"/>
        <v>0</v>
      </c>
      <c r="I928" s="185"/>
      <c r="K928" s="171" t="str">
        <f t="shared" si="5"/>
        <v/>
      </c>
      <c r="N928" s="188"/>
      <c r="O928" s="188"/>
      <c r="P928" s="171" t="str">
        <f t="shared" si="6"/>
        <v/>
      </c>
    </row>
    <row r="929">
      <c r="B929" s="185" t="str">
        <f>Calculations!E917</f>
        <v/>
      </c>
      <c r="C929" s="186" t="str">
        <f>Calculations!L917</f>
        <v/>
      </c>
      <c r="D929" s="187" t="str">
        <f t="shared" si="3"/>
        <v/>
      </c>
      <c r="E929" s="189" t="str">
        <f t="shared" ref="E929:F929" si="920">IF(C929="","",IFERROR(C929/C928-1,""))</f>
        <v/>
      </c>
      <c r="F929" s="189" t="str">
        <f t="shared" si="920"/>
        <v/>
      </c>
      <c r="G929" s="189">
        <f t="shared" si="8"/>
        <v>0</v>
      </c>
      <c r="I929" s="185"/>
      <c r="K929" s="171" t="str">
        <f t="shared" si="5"/>
        <v/>
      </c>
      <c r="N929" s="188"/>
      <c r="O929" s="188"/>
      <c r="P929" s="171" t="str">
        <f t="shared" si="6"/>
        <v/>
      </c>
    </row>
    <row r="930">
      <c r="B930" s="185" t="str">
        <f>Calculations!E918</f>
        <v/>
      </c>
      <c r="C930" s="186" t="str">
        <f>Calculations!L918</f>
        <v/>
      </c>
      <c r="D930" s="187" t="str">
        <f t="shared" si="3"/>
        <v/>
      </c>
      <c r="E930" s="189" t="str">
        <f t="shared" ref="E930:F930" si="921">IF(C930="","",IFERROR(C930/C929-1,""))</f>
        <v/>
      </c>
      <c r="F930" s="189" t="str">
        <f t="shared" si="921"/>
        <v/>
      </c>
      <c r="G930" s="189">
        <f t="shared" si="8"/>
        <v>0</v>
      </c>
      <c r="I930" s="185"/>
      <c r="K930" s="171" t="str">
        <f t="shared" si="5"/>
        <v/>
      </c>
      <c r="N930" s="188"/>
      <c r="O930" s="188"/>
      <c r="P930" s="171" t="str">
        <f t="shared" si="6"/>
        <v/>
      </c>
    </row>
    <row r="931">
      <c r="B931" s="185" t="str">
        <f>Calculations!E919</f>
        <v/>
      </c>
      <c r="C931" s="186" t="str">
        <f>Calculations!L919</f>
        <v/>
      </c>
      <c r="D931" s="187" t="str">
        <f t="shared" si="3"/>
        <v/>
      </c>
      <c r="E931" s="189" t="str">
        <f t="shared" ref="E931:F931" si="922">IF(C931="","",IFERROR(C931/C930-1,""))</f>
        <v/>
      </c>
      <c r="F931" s="189" t="str">
        <f t="shared" si="922"/>
        <v/>
      </c>
      <c r="G931" s="189">
        <f t="shared" si="8"/>
        <v>0</v>
      </c>
      <c r="I931" s="185"/>
      <c r="K931" s="171" t="str">
        <f t="shared" si="5"/>
        <v/>
      </c>
      <c r="N931" s="188"/>
      <c r="O931" s="188"/>
      <c r="P931" s="171" t="str">
        <f t="shared" si="6"/>
        <v/>
      </c>
    </row>
    <row r="932">
      <c r="B932" s="185" t="str">
        <f>Calculations!E920</f>
        <v/>
      </c>
      <c r="C932" s="186" t="str">
        <f>Calculations!L920</f>
        <v/>
      </c>
      <c r="D932" s="187" t="str">
        <f t="shared" si="3"/>
        <v/>
      </c>
      <c r="E932" s="189" t="str">
        <f t="shared" ref="E932:F932" si="923">IF(C932="","",IFERROR(C932/C931-1,""))</f>
        <v/>
      </c>
      <c r="F932" s="189" t="str">
        <f t="shared" si="923"/>
        <v/>
      </c>
      <c r="G932" s="189">
        <f t="shared" si="8"/>
        <v>0</v>
      </c>
      <c r="I932" s="185"/>
      <c r="K932" s="171" t="str">
        <f t="shared" si="5"/>
        <v/>
      </c>
      <c r="N932" s="188"/>
      <c r="O932" s="188"/>
      <c r="P932" s="171" t="str">
        <f t="shared" si="6"/>
        <v/>
      </c>
    </row>
    <row r="933">
      <c r="B933" s="185" t="str">
        <f>Calculations!E921</f>
        <v/>
      </c>
      <c r="C933" s="186" t="str">
        <f>Calculations!L921</f>
        <v/>
      </c>
      <c r="D933" s="187" t="str">
        <f t="shared" si="3"/>
        <v/>
      </c>
      <c r="E933" s="189" t="str">
        <f t="shared" ref="E933:F933" si="924">IF(C933="","",IFERROR(C933/C932-1,""))</f>
        <v/>
      </c>
      <c r="F933" s="189" t="str">
        <f t="shared" si="924"/>
        <v/>
      </c>
      <c r="G933" s="189">
        <f t="shared" si="8"/>
        <v>0</v>
      </c>
      <c r="I933" s="185"/>
      <c r="K933" s="171" t="str">
        <f t="shared" si="5"/>
        <v/>
      </c>
      <c r="N933" s="188"/>
      <c r="O933" s="188"/>
      <c r="P933" s="171" t="str">
        <f t="shared" si="6"/>
        <v/>
      </c>
    </row>
    <row r="934">
      <c r="B934" s="185" t="str">
        <f>Calculations!E922</f>
        <v/>
      </c>
      <c r="C934" s="186" t="str">
        <f>Calculations!L922</f>
        <v/>
      </c>
      <c r="D934" s="187" t="str">
        <f t="shared" si="3"/>
        <v/>
      </c>
      <c r="E934" s="189" t="str">
        <f t="shared" ref="E934:F934" si="925">IF(C934="","",IFERROR(C934/C933-1,""))</f>
        <v/>
      </c>
      <c r="F934" s="189" t="str">
        <f t="shared" si="925"/>
        <v/>
      </c>
      <c r="G934" s="189">
        <f t="shared" si="8"/>
        <v>0</v>
      </c>
      <c r="I934" s="185"/>
      <c r="K934" s="171" t="str">
        <f t="shared" si="5"/>
        <v/>
      </c>
      <c r="N934" s="188"/>
      <c r="O934" s="188"/>
      <c r="P934" s="171" t="str">
        <f t="shared" si="6"/>
        <v/>
      </c>
    </row>
    <row r="935">
      <c r="B935" s="185" t="str">
        <f>Calculations!E923</f>
        <v/>
      </c>
      <c r="C935" s="186" t="str">
        <f>Calculations!L923</f>
        <v/>
      </c>
      <c r="D935" s="187" t="str">
        <f t="shared" si="3"/>
        <v/>
      </c>
      <c r="E935" s="189" t="str">
        <f t="shared" ref="E935:F935" si="926">IF(C935="","",IFERROR(C935/C934-1,""))</f>
        <v/>
      </c>
      <c r="F935" s="189" t="str">
        <f t="shared" si="926"/>
        <v/>
      </c>
      <c r="G935" s="189">
        <f t="shared" si="8"/>
        <v>0</v>
      </c>
      <c r="I935" s="185"/>
      <c r="K935" s="171" t="str">
        <f t="shared" si="5"/>
        <v/>
      </c>
      <c r="N935" s="188"/>
      <c r="O935" s="188"/>
      <c r="P935" s="171" t="str">
        <f t="shared" si="6"/>
        <v/>
      </c>
    </row>
    <row r="936">
      <c r="B936" s="185" t="str">
        <f>Calculations!E924</f>
        <v/>
      </c>
      <c r="C936" s="186" t="str">
        <f>Calculations!L924</f>
        <v/>
      </c>
      <c r="D936" s="187" t="str">
        <f t="shared" si="3"/>
        <v/>
      </c>
      <c r="E936" s="189" t="str">
        <f t="shared" ref="E936:F936" si="927">IF(C936="","",IFERROR(C936/C935-1,""))</f>
        <v/>
      </c>
      <c r="F936" s="189" t="str">
        <f t="shared" si="927"/>
        <v/>
      </c>
      <c r="G936" s="189">
        <f t="shared" si="8"/>
        <v>0</v>
      </c>
      <c r="I936" s="185"/>
      <c r="K936" s="171" t="str">
        <f t="shared" si="5"/>
        <v/>
      </c>
      <c r="N936" s="188"/>
      <c r="O936" s="188"/>
      <c r="P936" s="171" t="str">
        <f t="shared" si="6"/>
        <v/>
      </c>
    </row>
    <row r="937">
      <c r="B937" s="185" t="str">
        <f>Calculations!E925</f>
        <v/>
      </c>
      <c r="C937" s="186" t="str">
        <f>Calculations!L925</f>
        <v/>
      </c>
      <c r="D937" s="187" t="str">
        <f t="shared" si="3"/>
        <v/>
      </c>
      <c r="E937" s="189" t="str">
        <f t="shared" ref="E937:F937" si="928">IF(C937="","",IFERROR(C937/C936-1,""))</f>
        <v/>
      </c>
      <c r="F937" s="189" t="str">
        <f t="shared" si="928"/>
        <v/>
      </c>
      <c r="G937" s="189">
        <f t="shared" si="8"/>
        <v>0</v>
      </c>
      <c r="I937" s="185"/>
      <c r="K937" s="171" t="str">
        <f t="shared" si="5"/>
        <v/>
      </c>
      <c r="N937" s="188"/>
      <c r="O937" s="188"/>
      <c r="P937" s="171" t="str">
        <f t="shared" si="6"/>
        <v/>
      </c>
    </row>
    <row r="938">
      <c r="B938" s="185" t="str">
        <f>Calculations!E926</f>
        <v/>
      </c>
      <c r="C938" s="186" t="str">
        <f>Calculations!L926</f>
        <v/>
      </c>
      <c r="D938" s="187" t="str">
        <f t="shared" si="3"/>
        <v/>
      </c>
      <c r="E938" s="189" t="str">
        <f t="shared" ref="E938:F938" si="929">IF(C938="","",IFERROR(C938/C937-1,""))</f>
        <v/>
      </c>
      <c r="F938" s="189" t="str">
        <f t="shared" si="929"/>
        <v/>
      </c>
      <c r="G938" s="189">
        <f t="shared" si="8"/>
        <v>0</v>
      </c>
      <c r="I938" s="185"/>
      <c r="K938" s="171" t="str">
        <f t="shared" si="5"/>
        <v/>
      </c>
      <c r="N938" s="188"/>
      <c r="O938" s="188"/>
      <c r="P938" s="171" t="str">
        <f t="shared" si="6"/>
        <v/>
      </c>
    </row>
    <row r="939">
      <c r="B939" s="185" t="str">
        <f>Calculations!E927</f>
        <v/>
      </c>
      <c r="C939" s="186" t="str">
        <f>Calculations!L927</f>
        <v/>
      </c>
      <c r="D939" s="187" t="str">
        <f t="shared" si="3"/>
        <v/>
      </c>
      <c r="E939" s="189" t="str">
        <f t="shared" ref="E939:F939" si="930">IF(C939="","",IFERROR(C939/C938-1,""))</f>
        <v/>
      </c>
      <c r="F939" s="189" t="str">
        <f t="shared" si="930"/>
        <v/>
      </c>
      <c r="G939" s="189">
        <f t="shared" si="8"/>
        <v>0</v>
      </c>
      <c r="I939" s="185"/>
      <c r="K939" s="171" t="str">
        <f t="shared" si="5"/>
        <v/>
      </c>
      <c r="N939" s="188"/>
      <c r="O939" s="188"/>
      <c r="P939" s="171" t="str">
        <f t="shared" si="6"/>
        <v/>
      </c>
    </row>
    <row r="940">
      <c r="B940" s="185" t="str">
        <f>Calculations!E928</f>
        <v/>
      </c>
      <c r="C940" s="186" t="str">
        <f>Calculations!L928</f>
        <v/>
      </c>
      <c r="D940" s="187" t="str">
        <f t="shared" si="3"/>
        <v/>
      </c>
      <c r="E940" s="189" t="str">
        <f t="shared" ref="E940:F940" si="931">IF(C940="","",IFERROR(C940/C939-1,""))</f>
        <v/>
      </c>
      <c r="F940" s="189" t="str">
        <f t="shared" si="931"/>
        <v/>
      </c>
      <c r="G940" s="189">
        <f t="shared" si="8"/>
        <v>0</v>
      </c>
      <c r="I940" s="185"/>
      <c r="K940" s="171" t="str">
        <f t="shared" si="5"/>
        <v/>
      </c>
      <c r="N940" s="188"/>
      <c r="O940" s="188"/>
      <c r="P940" s="171" t="str">
        <f t="shared" si="6"/>
        <v/>
      </c>
    </row>
    <row r="941">
      <c r="B941" s="185" t="str">
        <f>Calculations!E929</f>
        <v/>
      </c>
      <c r="C941" s="186" t="str">
        <f>Calculations!L929</f>
        <v/>
      </c>
      <c r="D941" s="187" t="str">
        <f t="shared" si="3"/>
        <v/>
      </c>
      <c r="E941" s="189" t="str">
        <f t="shared" ref="E941:F941" si="932">IF(C941="","",IFERROR(C941/C940-1,""))</f>
        <v/>
      </c>
      <c r="F941" s="189" t="str">
        <f t="shared" si="932"/>
        <v/>
      </c>
      <c r="G941" s="189">
        <f t="shared" si="8"/>
        <v>0</v>
      </c>
      <c r="I941" s="185"/>
      <c r="K941" s="171" t="str">
        <f t="shared" si="5"/>
        <v/>
      </c>
      <c r="N941" s="188"/>
      <c r="O941" s="188"/>
      <c r="P941" s="171" t="str">
        <f t="shared" si="6"/>
        <v/>
      </c>
    </row>
    <row r="942">
      <c r="B942" s="185" t="str">
        <f>Calculations!E930</f>
        <v/>
      </c>
      <c r="C942" s="186" t="str">
        <f>Calculations!L930</f>
        <v/>
      </c>
      <c r="D942" s="187" t="str">
        <f t="shared" si="3"/>
        <v/>
      </c>
      <c r="E942" s="189" t="str">
        <f t="shared" ref="E942:F942" si="933">IF(C942="","",IFERROR(C942/C941-1,""))</f>
        <v/>
      </c>
      <c r="F942" s="189" t="str">
        <f t="shared" si="933"/>
        <v/>
      </c>
      <c r="G942" s="189">
        <f t="shared" si="8"/>
        <v>0</v>
      </c>
      <c r="I942" s="185"/>
      <c r="K942" s="171" t="str">
        <f t="shared" si="5"/>
        <v/>
      </c>
      <c r="N942" s="188"/>
      <c r="O942" s="188"/>
      <c r="P942" s="171" t="str">
        <f t="shared" si="6"/>
        <v/>
      </c>
    </row>
    <row r="943">
      <c r="B943" s="185" t="str">
        <f>Calculations!E931</f>
        <v/>
      </c>
      <c r="C943" s="186" t="str">
        <f>Calculations!L931</f>
        <v/>
      </c>
      <c r="D943" s="187" t="str">
        <f t="shared" si="3"/>
        <v/>
      </c>
      <c r="E943" s="189" t="str">
        <f t="shared" ref="E943:F943" si="934">IF(C943="","",IFERROR(C943/C942-1,""))</f>
        <v/>
      </c>
      <c r="F943" s="189" t="str">
        <f t="shared" si="934"/>
        <v/>
      </c>
      <c r="G943" s="189">
        <f t="shared" si="8"/>
        <v>0</v>
      </c>
      <c r="I943" s="185"/>
      <c r="K943" s="171" t="str">
        <f t="shared" si="5"/>
        <v/>
      </c>
      <c r="N943" s="188"/>
      <c r="O943" s="188"/>
      <c r="P943" s="171" t="str">
        <f t="shared" si="6"/>
        <v/>
      </c>
    </row>
    <row r="944">
      <c r="B944" s="185" t="str">
        <f>Calculations!E932</f>
        <v/>
      </c>
      <c r="C944" s="186" t="str">
        <f>Calculations!L932</f>
        <v/>
      </c>
      <c r="D944" s="187" t="str">
        <f t="shared" si="3"/>
        <v/>
      </c>
      <c r="E944" s="189" t="str">
        <f t="shared" ref="E944:F944" si="935">IF(C944="","",IFERROR(C944/C943-1,""))</f>
        <v/>
      </c>
      <c r="F944" s="189" t="str">
        <f t="shared" si="935"/>
        <v/>
      </c>
      <c r="G944" s="189">
        <f t="shared" si="8"/>
        <v>0</v>
      </c>
      <c r="I944" s="185"/>
      <c r="K944" s="171" t="str">
        <f t="shared" si="5"/>
        <v/>
      </c>
      <c r="N944" s="188"/>
      <c r="O944" s="188"/>
      <c r="P944" s="171" t="str">
        <f t="shared" si="6"/>
        <v/>
      </c>
    </row>
    <row r="945">
      <c r="B945" s="185" t="str">
        <f>Calculations!E933</f>
        <v/>
      </c>
      <c r="C945" s="186" t="str">
        <f>Calculations!L933</f>
        <v/>
      </c>
      <c r="D945" s="187" t="str">
        <f t="shared" si="3"/>
        <v/>
      </c>
      <c r="E945" s="189" t="str">
        <f t="shared" ref="E945:F945" si="936">IF(C945="","",IFERROR(C945/C944-1,""))</f>
        <v/>
      </c>
      <c r="F945" s="189" t="str">
        <f t="shared" si="936"/>
        <v/>
      </c>
      <c r="G945" s="189">
        <f t="shared" si="8"/>
        <v>0</v>
      </c>
      <c r="I945" s="185"/>
      <c r="K945" s="171" t="str">
        <f t="shared" si="5"/>
        <v/>
      </c>
      <c r="N945" s="188"/>
      <c r="O945" s="188"/>
      <c r="P945" s="171" t="str">
        <f t="shared" si="6"/>
        <v/>
      </c>
    </row>
    <row r="946">
      <c r="B946" s="185" t="str">
        <f>Calculations!E934</f>
        <v/>
      </c>
      <c r="C946" s="186" t="str">
        <f>Calculations!L934</f>
        <v/>
      </c>
      <c r="D946" s="187" t="str">
        <f t="shared" si="3"/>
        <v/>
      </c>
      <c r="E946" s="189" t="str">
        <f t="shared" ref="E946:F946" si="937">IF(C946="","",IFERROR(C946/C945-1,""))</f>
        <v/>
      </c>
      <c r="F946" s="189" t="str">
        <f t="shared" si="937"/>
        <v/>
      </c>
      <c r="G946" s="189">
        <f t="shared" si="8"/>
        <v>0</v>
      </c>
      <c r="I946" s="185"/>
      <c r="K946" s="171" t="str">
        <f t="shared" si="5"/>
        <v/>
      </c>
      <c r="N946" s="188"/>
      <c r="O946" s="188"/>
      <c r="P946" s="171" t="str">
        <f t="shared" si="6"/>
        <v/>
      </c>
    </row>
    <row r="947">
      <c r="B947" s="185" t="str">
        <f>Calculations!E935</f>
        <v/>
      </c>
      <c r="C947" s="186" t="str">
        <f>Calculations!L935</f>
        <v/>
      </c>
      <c r="D947" s="187" t="str">
        <f t="shared" si="3"/>
        <v/>
      </c>
      <c r="E947" s="189" t="str">
        <f t="shared" ref="E947:F947" si="938">IF(C947="","",IFERROR(C947/C946-1,""))</f>
        <v/>
      </c>
      <c r="F947" s="189" t="str">
        <f t="shared" si="938"/>
        <v/>
      </c>
      <c r="G947" s="189">
        <f t="shared" si="8"/>
        <v>0</v>
      </c>
      <c r="I947" s="185"/>
      <c r="K947" s="171" t="str">
        <f t="shared" si="5"/>
        <v/>
      </c>
      <c r="N947" s="188"/>
      <c r="O947" s="188"/>
      <c r="P947" s="171" t="str">
        <f t="shared" si="6"/>
        <v/>
      </c>
    </row>
    <row r="948">
      <c r="B948" s="185" t="str">
        <f>Calculations!E936</f>
        <v/>
      </c>
      <c r="C948" s="186" t="str">
        <f>Calculations!L936</f>
        <v/>
      </c>
      <c r="D948" s="187" t="str">
        <f t="shared" si="3"/>
        <v/>
      </c>
      <c r="E948" s="189" t="str">
        <f t="shared" ref="E948:F948" si="939">IF(C948="","",IFERROR(C948/C947-1,""))</f>
        <v/>
      </c>
      <c r="F948" s="189" t="str">
        <f t="shared" si="939"/>
        <v/>
      </c>
      <c r="G948" s="189">
        <f t="shared" si="8"/>
        <v>0</v>
      </c>
      <c r="I948" s="185"/>
      <c r="K948" s="171" t="str">
        <f t="shared" si="5"/>
        <v/>
      </c>
      <c r="N948" s="188"/>
      <c r="O948" s="188"/>
      <c r="P948" s="171" t="str">
        <f t="shared" si="6"/>
        <v/>
      </c>
    </row>
    <row r="949">
      <c r="B949" s="185" t="str">
        <f>Calculations!E937</f>
        <v/>
      </c>
      <c r="C949" s="186" t="str">
        <f>Calculations!L937</f>
        <v/>
      </c>
      <c r="D949" s="187" t="str">
        <f t="shared" si="3"/>
        <v/>
      </c>
      <c r="E949" s="189" t="str">
        <f t="shared" ref="E949:F949" si="940">IF(C949="","",IFERROR(C949/C948-1,""))</f>
        <v/>
      </c>
      <c r="F949" s="189" t="str">
        <f t="shared" si="940"/>
        <v/>
      </c>
      <c r="G949" s="189">
        <f t="shared" si="8"/>
        <v>0</v>
      </c>
      <c r="I949" s="185"/>
      <c r="K949" s="171" t="str">
        <f t="shared" si="5"/>
        <v/>
      </c>
      <c r="N949" s="188"/>
      <c r="O949" s="188"/>
      <c r="P949" s="171" t="str">
        <f t="shared" si="6"/>
        <v/>
      </c>
    </row>
    <row r="950">
      <c r="B950" s="185" t="str">
        <f>Calculations!E938</f>
        <v/>
      </c>
      <c r="C950" s="186" t="str">
        <f>Calculations!L938</f>
        <v/>
      </c>
      <c r="D950" s="187" t="str">
        <f t="shared" si="3"/>
        <v/>
      </c>
      <c r="E950" s="189" t="str">
        <f t="shared" ref="E950:F950" si="941">IF(C950="","",IFERROR(C950/C949-1,""))</f>
        <v/>
      </c>
      <c r="F950" s="189" t="str">
        <f t="shared" si="941"/>
        <v/>
      </c>
      <c r="G950" s="189">
        <f t="shared" si="8"/>
        <v>0</v>
      </c>
      <c r="I950" s="185"/>
      <c r="K950" s="171" t="str">
        <f t="shared" si="5"/>
        <v/>
      </c>
      <c r="N950" s="188"/>
      <c r="O950" s="188"/>
      <c r="P950" s="171" t="str">
        <f t="shared" si="6"/>
        <v/>
      </c>
    </row>
    <row r="951">
      <c r="B951" s="185" t="str">
        <f>Calculations!E939</f>
        <v/>
      </c>
      <c r="C951" s="186" t="str">
        <f>Calculations!L939</f>
        <v/>
      </c>
      <c r="D951" s="187" t="str">
        <f t="shared" si="3"/>
        <v/>
      </c>
      <c r="E951" s="189" t="str">
        <f t="shared" ref="E951:F951" si="942">IF(C951="","",IFERROR(C951/C950-1,""))</f>
        <v/>
      </c>
      <c r="F951" s="189" t="str">
        <f t="shared" si="942"/>
        <v/>
      </c>
      <c r="G951" s="189">
        <f t="shared" si="8"/>
        <v>0</v>
      </c>
      <c r="I951" s="185"/>
      <c r="K951" s="171" t="str">
        <f t="shared" si="5"/>
        <v/>
      </c>
      <c r="N951" s="188"/>
      <c r="O951" s="188"/>
      <c r="P951" s="171" t="str">
        <f t="shared" si="6"/>
        <v/>
      </c>
    </row>
    <row r="952">
      <c r="B952" s="185" t="str">
        <f>Calculations!E940</f>
        <v/>
      </c>
      <c r="C952" s="186" t="str">
        <f>Calculations!L940</f>
        <v/>
      </c>
      <c r="D952" s="187" t="str">
        <f t="shared" si="3"/>
        <v/>
      </c>
      <c r="E952" s="189" t="str">
        <f t="shared" ref="E952:F952" si="943">IF(C952="","",IFERROR(C952/C951-1,""))</f>
        <v/>
      </c>
      <c r="F952" s="189" t="str">
        <f t="shared" si="943"/>
        <v/>
      </c>
      <c r="G952" s="189">
        <f t="shared" si="8"/>
        <v>0</v>
      </c>
      <c r="I952" s="185"/>
      <c r="K952" s="171" t="str">
        <f t="shared" si="5"/>
        <v/>
      </c>
      <c r="N952" s="188"/>
      <c r="O952" s="188"/>
      <c r="P952" s="171" t="str">
        <f t="shared" si="6"/>
        <v/>
      </c>
    </row>
    <row r="953">
      <c r="B953" s="185" t="str">
        <f>Calculations!E941</f>
        <v/>
      </c>
      <c r="C953" s="186" t="str">
        <f>Calculations!L941</f>
        <v/>
      </c>
      <c r="D953" s="187" t="str">
        <f t="shared" si="3"/>
        <v/>
      </c>
      <c r="E953" s="189" t="str">
        <f t="shared" ref="E953:F953" si="944">IF(C953="","",IFERROR(C953/C952-1,""))</f>
        <v/>
      </c>
      <c r="F953" s="189" t="str">
        <f t="shared" si="944"/>
        <v/>
      </c>
      <c r="G953" s="189">
        <f t="shared" si="8"/>
        <v>0</v>
      </c>
      <c r="I953" s="185"/>
      <c r="K953" s="171" t="str">
        <f t="shared" si="5"/>
        <v/>
      </c>
      <c r="N953" s="188"/>
      <c r="O953" s="188"/>
      <c r="P953" s="171" t="str">
        <f t="shared" si="6"/>
        <v/>
      </c>
    </row>
    <row r="954">
      <c r="B954" s="185" t="str">
        <f>Calculations!E942</f>
        <v/>
      </c>
      <c r="C954" s="186" t="str">
        <f>Calculations!L942</f>
        <v/>
      </c>
      <c r="D954" s="187" t="str">
        <f t="shared" si="3"/>
        <v/>
      </c>
      <c r="E954" s="189" t="str">
        <f t="shared" ref="E954:F954" si="945">IF(C954="","",IFERROR(C954/C953-1,""))</f>
        <v/>
      </c>
      <c r="F954" s="189" t="str">
        <f t="shared" si="945"/>
        <v/>
      </c>
      <c r="G954" s="189">
        <f t="shared" si="8"/>
        <v>0</v>
      </c>
      <c r="I954" s="185"/>
      <c r="K954" s="171" t="str">
        <f t="shared" si="5"/>
        <v/>
      </c>
      <c r="N954" s="188"/>
      <c r="O954" s="188"/>
      <c r="P954" s="171" t="str">
        <f t="shared" si="6"/>
        <v/>
      </c>
    </row>
    <row r="955">
      <c r="B955" s="185" t="str">
        <f>Calculations!E943</f>
        <v/>
      </c>
      <c r="C955" s="186" t="str">
        <f>Calculations!L943</f>
        <v/>
      </c>
      <c r="D955" s="187" t="str">
        <f t="shared" si="3"/>
        <v/>
      </c>
      <c r="E955" s="189" t="str">
        <f t="shared" ref="E955:F955" si="946">IF(C955="","",IFERROR(C955/C954-1,""))</f>
        <v/>
      </c>
      <c r="F955" s="189" t="str">
        <f t="shared" si="946"/>
        <v/>
      </c>
      <c r="G955" s="189">
        <f t="shared" si="8"/>
        <v>0</v>
      </c>
      <c r="I955" s="185"/>
      <c r="K955" s="171" t="str">
        <f t="shared" si="5"/>
        <v/>
      </c>
      <c r="N955" s="188"/>
      <c r="O955" s="188"/>
      <c r="P955" s="171" t="str">
        <f t="shared" si="6"/>
        <v/>
      </c>
    </row>
    <row r="956">
      <c r="B956" s="185" t="str">
        <f>Calculations!E944</f>
        <v/>
      </c>
      <c r="C956" s="186" t="str">
        <f>Calculations!L944</f>
        <v/>
      </c>
      <c r="D956" s="187" t="str">
        <f t="shared" si="3"/>
        <v/>
      </c>
      <c r="E956" s="189" t="str">
        <f t="shared" ref="E956:F956" si="947">IF(C956="","",IFERROR(C956/C955-1,""))</f>
        <v/>
      </c>
      <c r="F956" s="189" t="str">
        <f t="shared" si="947"/>
        <v/>
      </c>
      <c r="G956" s="189">
        <f t="shared" si="8"/>
        <v>0</v>
      </c>
      <c r="I956" s="185"/>
      <c r="K956" s="171" t="str">
        <f t="shared" si="5"/>
        <v/>
      </c>
      <c r="N956" s="188"/>
      <c r="O956" s="188"/>
      <c r="P956" s="171" t="str">
        <f t="shared" si="6"/>
        <v/>
      </c>
    </row>
    <row r="957">
      <c r="B957" s="185" t="str">
        <f>Calculations!E945</f>
        <v/>
      </c>
      <c r="C957" s="186" t="str">
        <f>Calculations!L945</f>
        <v/>
      </c>
      <c r="D957" s="187" t="str">
        <f t="shared" si="3"/>
        <v/>
      </c>
      <c r="E957" s="189" t="str">
        <f t="shared" ref="E957:F957" si="948">IF(C957="","",IFERROR(C957/C956-1,""))</f>
        <v/>
      </c>
      <c r="F957" s="189" t="str">
        <f t="shared" si="948"/>
        <v/>
      </c>
      <c r="G957" s="189">
        <f t="shared" si="8"/>
        <v>0</v>
      </c>
      <c r="I957" s="185"/>
      <c r="K957" s="171" t="str">
        <f t="shared" si="5"/>
        <v/>
      </c>
      <c r="N957" s="188"/>
      <c r="O957" s="188"/>
      <c r="P957" s="171" t="str">
        <f t="shared" si="6"/>
        <v/>
      </c>
    </row>
    <row r="958">
      <c r="B958" s="185" t="str">
        <f>Calculations!E946</f>
        <v/>
      </c>
      <c r="C958" s="186" t="str">
        <f>Calculations!L946</f>
        <v/>
      </c>
      <c r="D958" s="187" t="str">
        <f t="shared" si="3"/>
        <v/>
      </c>
      <c r="E958" s="189" t="str">
        <f t="shared" ref="E958:F958" si="949">IF(C958="","",IFERROR(C958/C957-1,""))</f>
        <v/>
      </c>
      <c r="F958" s="189" t="str">
        <f t="shared" si="949"/>
        <v/>
      </c>
      <c r="G958" s="189">
        <f t="shared" si="8"/>
        <v>0</v>
      </c>
      <c r="I958" s="185"/>
      <c r="K958" s="171" t="str">
        <f t="shared" si="5"/>
        <v/>
      </c>
      <c r="N958" s="188"/>
      <c r="O958" s="188"/>
      <c r="P958" s="171" t="str">
        <f t="shared" si="6"/>
        <v/>
      </c>
    </row>
    <row r="959">
      <c r="B959" s="185" t="str">
        <f>Calculations!E947</f>
        <v/>
      </c>
      <c r="C959" s="186" t="str">
        <f>Calculations!L947</f>
        <v/>
      </c>
      <c r="D959" s="187" t="str">
        <f t="shared" si="3"/>
        <v/>
      </c>
      <c r="E959" s="189" t="str">
        <f t="shared" ref="E959:F959" si="950">IF(C959="","",IFERROR(C959/C958-1,""))</f>
        <v/>
      </c>
      <c r="F959" s="189" t="str">
        <f t="shared" si="950"/>
        <v/>
      </c>
      <c r="G959" s="189">
        <f t="shared" si="8"/>
        <v>0</v>
      </c>
      <c r="I959" s="185"/>
      <c r="K959" s="171" t="str">
        <f t="shared" si="5"/>
        <v/>
      </c>
      <c r="N959" s="188"/>
      <c r="O959" s="188"/>
      <c r="P959" s="171" t="str">
        <f t="shared" si="6"/>
        <v/>
      </c>
    </row>
    <row r="960">
      <c r="B960" s="185" t="str">
        <f>Calculations!E948</f>
        <v/>
      </c>
      <c r="C960" s="186" t="str">
        <f>Calculations!L948</f>
        <v/>
      </c>
      <c r="D960" s="187" t="str">
        <f t="shared" si="3"/>
        <v/>
      </c>
      <c r="E960" s="189" t="str">
        <f t="shared" ref="E960:F960" si="951">IF(C960="","",IFERROR(C960/C959-1,""))</f>
        <v/>
      </c>
      <c r="F960" s="189" t="str">
        <f t="shared" si="951"/>
        <v/>
      </c>
      <c r="G960" s="189">
        <f t="shared" si="8"/>
        <v>0</v>
      </c>
      <c r="I960" s="185"/>
      <c r="K960" s="171" t="str">
        <f t="shared" si="5"/>
        <v/>
      </c>
      <c r="N960" s="188"/>
      <c r="O960" s="188"/>
      <c r="P960" s="171" t="str">
        <f t="shared" si="6"/>
        <v/>
      </c>
    </row>
    <row r="961">
      <c r="B961" s="185" t="str">
        <f>Calculations!E949</f>
        <v/>
      </c>
      <c r="C961" s="186" t="str">
        <f>Calculations!L949</f>
        <v/>
      </c>
      <c r="D961" s="187" t="str">
        <f t="shared" si="3"/>
        <v/>
      </c>
      <c r="E961" s="189" t="str">
        <f t="shared" ref="E961:F961" si="952">IF(C961="","",IFERROR(C961/C960-1,""))</f>
        <v/>
      </c>
      <c r="F961" s="189" t="str">
        <f t="shared" si="952"/>
        <v/>
      </c>
      <c r="G961" s="189">
        <f t="shared" si="8"/>
        <v>0</v>
      </c>
      <c r="I961" s="185"/>
      <c r="K961" s="171" t="str">
        <f t="shared" si="5"/>
        <v/>
      </c>
      <c r="N961" s="188"/>
      <c r="O961" s="188"/>
      <c r="P961" s="171" t="str">
        <f t="shared" si="6"/>
        <v/>
      </c>
    </row>
    <row r="962">
      <c r="B962" s="185" t="str">
        <f>Calculations!E950</f>
        <v/>
      </c>
      <c r="C962" s="186" t="str">
        <f>Calculations!L950</f>
        <v/>
      </c>
      <c r="D962" s="187" t="str">
        <f t="shared" si="3"/>
        <v/>
      </c>
      <c r="E962" s="189" t="str">
        <f t="shared" ref="E962:F962" si="953">IF(C962="","",IFERROR(C962/C961-1,""))</f>
        <v/>
      </c>
      <c r="F962" s="189" t="str">
        <f t="shared" si="953"/>
        <v/>
      </c>
      <c r="G962" s="189">
        <f t="shared" si="8"/>
        <v>0</v>
      </c>
      <c r="I962" s="185"/>
      <c r="K962" s="171" t="str">
        <f t="shared" si="5"/>
        <v/>
      </c>
      <c r="N962" s="188"/>
      <c r="O962" s="188"/>
      <c r="P962" s="171" t="str">
        <f t="shared" si="6"/>
        <v/>
      </c>
    </row>
    <row r="963">
      <c r="B963" s="185" t="str">
        <f>Calculations!E951</f>
        <v/>
      </c>
      <c r="C963" s="186" t="str">
        <f>Calculations!L951</f>
        <v/>
      </c>
      <c r="D963" s="187" t="str">
        <f t="shared" si="3"/>
        <v/>
      </c>
      <c r="E963" s="189" t="str">
        <f t="shared" ref="E963:F963" si="954">IF(C963="","",IFERROR(C963/C962-1,""))</f>
        <v/>
      </c>
      <c r="F963" s="189" t="str">
        <f t="shared" si="954"/>
        <v/>
      </c>
      <c r="G963" s="189">
        <f t="shared" si="8"/>
        <v>0</v>
      </c>
      <c r="I963" s="185"/>
      <c r="K963" s="171" t="str">
        <f t="shared" si="5"/>
        <v/>
      </c>
      <c r="N963" s="188"/>
      <c r="O963" s="188"/>
      <c r="P963" s="171" t="str">
        <f t="shared" si="6"/>
        <v/>
      </c>
    </row>
    <row r="964">
      <c r="B964" s="185" t="str">
        <f>Calculations!E952</f>
        <v/>
      </c>
      <c r="C964" s="186" t="str">
        <f>Calculations!L952</f>
        <v/>
      </c>
      <c r="D964" s="187" t="str">
        <f t="shared" si="3"/>
        <v/>
      </c>
      <c r="E964" s="189" t="str">
        <f t="shared" ref="E964:F964" si="955">IF(C964="","",IFERROR(C964/C963-1,""))</f>
        <v/>
      </c>
      <c r="F964" s="189" t="str">
        <f t="shared" si="955"/>
        <v/>
      </c>
      <c r="G964" s="189">
        <f t="shared" si="8"/>
        <v>0</v>
      </c>
      <c r="I964" s="185"/>
      <c r="K964" s="171" t="str">
        <f t="shared" si="5"/>
        <v/>
      </c>
      <c r="N964" s="188"/>
      <c r="O964" s="188"/>
      <c r="P964" s="171" t="str">
        <f t="shared" si="6"/>
        <v/>
      </c>
    </row>
    <row r="965">
      <c r="B965" s="185" t="str">
        <f>Calculations!E953</f>
        <v/>
      </c>
      <c r="C965" s="186" t="str">
        <f>Calculations!L953</f>
        <v/>
      </c>
      <c r="D965" s="187" t="str">
        <f t="shared" si="3"/>
        <v/>
      </c>
      <c r="E965" s="189" t="str">
        <f t="shared" ref="E965:F965" si="956">IF(C965="","",IFERROR(C965/C964-1,""))</f>
        <v/>
      </c>
      <c r="F965" s="189" t="str">
        <f t="shared" si="956"/>
        <v/>
      </c>
      <c r="G965" s="189">
        <f t="shared" si="8"/>
        <v>0</v>
      </c>
      <c r="I965" s="185"/>
      <c r="K965" s="171" t="str">
        <f t="shared" si="5"/>
        <v/>
      </c>
      <c r="N965" s="188"/>
      <c r="O965" s="188"/>
      <c r="P965" s="171" t="str">
        <f t="shared" si="6"/>
        <v/>
      </c>
    </row>
    <row r="966">
      <c r="B966" s="185" t="str">
        <f>Calculations!E954</f>
        <v/>
      </c>
      <c r="C966" s="186" t="str">
        <f>Calculations!L954</f>
        <v/>
      </c>
      <c r="D966" s="187" t="str">
        <f t="shared" si="3"/>
        <v/>
      </c>
      <c r="E966" s="189" t="str">
        <f t="shared" ref="E966:F966" si="957">IF(C966="","",IFERROR(C966/C965-1,""))</f>
        <v/>
      </c>
      <c r="F966" s="189" t="str">
        <f t="shared" si="957"/>
        <v/>
      </c>
      <c r="G966" s="189">
        <f t="shared" si="8"/>
        <v>0</v>
      </c>
      <c r="I966" s="185"/>
      <c r="K966" s="171" t="str">
        <f t="shared" si="5"/>
        <v/>
      </c>
      <c r="N966" s="188"/>
      <c r="O966" s="188"/>
      <c r="P966" s="171" t="str">
        <f t="shared" si="6"/>
        <v/>
      </c>
    </row>
    <row r="967">
      <c r="B967" s="185" t="str">
        <f>Calculations!E955</f>
        <v/>
      </c>
      <c r="C967" s="186" t="str">
        <f>Calculations!L955</f>
        <v/>
      </c>
      <c r="D967" s="187" t="str">
        <f t="shared" si="3"/>
        <v/>
      </c>
      <c r="E967" s="189" t="str">
        <f t="shared" ref="E967:F967" si="958">IF(C967="","",IFERROR(C967/C966-1,""))</f>
        <v/>
      </c>
      <c r="F967" s="189" t="str">
        <f t="shared" si="958"/>
        <v/>
      </c>
      <c r="G967" s="189">
        <f t="shared" si="8"/>
        <v>0</v>
      </c>
      <c r="I967" s="185"/>
      <c r="K967" s="171" t="str">
        <f t="shared" si="5"/>
        <v/>
      </c>
      <c r="N967" s="188"/>
      <c r="O967" s="188"/>
      <c r="P967" s="171" t="str">
        <f t="shared" si="6"/>
        <v/>
      </c>
    </row>
    <row r="968">
      <c r="B968" s="185" t="str">
        <f>Calculations!E956</f>
        <v/>
      </c>
      <c r="C968" s="186" t="str">
        <f>Calculations!L956</f>
        <v/>
      </c>
      <c r="D968" s="187" t="str">
        <f t="shared" si="3"/>
        <v/>
      </c>
      <c r="E968" s="189" t="str">
        <f t="shared" ref="E968:F968" si="959">IF(C968="","",IFERROR(C968/C967-1,""))</f>
        <v/>
      </c>
      <c r="F968" s="189" t="str">
        <f t="shared" si="959"/>
        <v/>
      </c>
      <c r="G968" s="189">
        <f t="shared" si="8"/>
        <v>0</v>
      </c>
      <c r="I968" s="185"/>
      <c r="K968" s="171" t="str">
        <f t="shared" si="5"/>
        <v/>
      </c>
      <c r="N968" s="188"/>
      <c r="O968" s="188"/>
      <c r="P968" s="171" t="str">
        <f t="shared" si="6"/>
        <v/>
      </c>
    </row>
    <row r="969">
      <c r="B969" s="185" t="str">
        <f>Calculations!E957</f>
        <v/>
      </c>
      <c r="C969" s="186" t="str">
        <f>Calculations!L957</f>
        <v/>
      </c>
      <c r="D969" s="187" t="str">
        <f t="shared" si="3"/>
        <v/>
      </c>
      <c r="E969" s="189" t="str">
        <f t="shared" ref="E969:F969" si="960">IF(C969="","",IFERROR(C969/C968-1,""))</f>
        <v/>
      </c>
      <c r="F969" s="189" t="str">
        <f t="shared" si="960"/>
        <v/>
      </c>
      <c r="G969" s="189">
        <f t="shared" si="8"/>
        <v>0</v>
      </c>
      <c r="I969" s="185"/>
      <c r="K969" s="171" t="str">
        <f t="shared" si="5"/>
        <v/>
      </c>
      <c r="N969" s="188"/>
      <c r="O969" s="188"/>
      <c r="P969" s="171" t="str">
        <f t="shared" si="6"/>
        <v/>
      </c>
    </row>
    <row r="970">
      <c r="B970" s="185" t="str">
        <f>Calculations!E958</f>
        <v/>
      </c>
      <c r="C970" s="186" t="str">
        <f>Calculations!L958</f>
        <v/>
      </c>
      <c r="D970" s="187" t="str">
        <f t="shared" si="3"/>
        <v/>
      </c>
      <c r="E970" s="189" t="str">
        <f t="shared" ref="E970:F970" si="961">IF(C970="","",IFERROR(C970/C969-1,""))</f>
        <v/>
      </c>
      <c r="F970" s="189" t="str">
        <f t="shared" si="961"/>
        <v/>
      </c>
      <c r="G970" s="189">
        <f t="shared" si="8"/>
        <v>0</v>
      </c>
      <c r="I970" s="185"/>
      <c r="K970" s="171" t="str">
        <f t="shared" si="5"/>
        <v/>
      </c>
      <c r="N970" s="188"/>
      <c r="O970" s="188"/>
      <c r="P970" s="171" t="str">
        <f t="shared" si="6"/>
        <v/>
      </c>
    </row>
    <row r="971">
      <c r="B971" s="185" t="str">
        <f>Calculations!E959</f>
        <v/>
      </c>
      <c r="C971" s="186" t="str">
        <f>Calculations!L959</f>
        <v/>
      </c>
      <c r="D971" s="187" t="str">
        <f t="shared" si="3"/>
        <v/>
      </c>
      <c r="E971" s="189" t="str">
        <f t="shared" ref="E971:F971" si="962">IF(C971="","",IFERROR(C971/C970-1,""))</f>
        <v/>
      </c>
      <c r="F971" s="189" t="str">
        <f t="shared" si="962"/>
        <v/>
      </c>
      <c r="G971" s="189">
        <f t="shared" si="8"/>
        <v>0</v>
      </c>
      <c r="I971" s="185"/>
      <c r="K971" s="171" t="str">
        <f t="shared" si="5"/>
        <v/>
      </c>
      <c r="N971" s="188"/>
      <c r="O971" s="188"/>
      <c r="P971" s="171" t="str">
        <f t="shared" si="6"/>
        <v/>
      </c>
    </row>
    <row r="972">
      <c r="B972" s="185" t="str">
        <f>Calculations!E960</f>
        <v/>
      </c>
      <c r="C972" s="186" t="str">
        <f>Calculations!L960</f>
        <v/>
      </c>
      <c r="D972" s="187" t="str">
        <f t="shared" si="3"/>
        <v/>
      </c>
      <c r="E972" s="189" t="str">
        <f t="shared" ref="E972:F972" si="963">IF(C972="","",IFERROR(C972/C971-1,""))</f>
        <v/>
      </c>
      <c r="F972" s="189" t="str">
        <f t="shared" si="963"/>
        <v/>
      </c>
      <c r="G972" s="189">
        <f t="shared" si="8"/>
        <v>0</v>
      </c>
      <c r="I972" s="185"/>
      <c r="K972" s="171" t="str">
        <f t="shared" si="5"/>
        <v/>
      </c>
      <c r="N972" s="188"/>
      <c r="O972" s="188"/>
      <c r="P972" s="171" t="str">
        <f t="shared" si="6"/>
        <v/>
      </c>
    </row>
    <row r="973">
      <c r="B973" s="185" t="str">
        <f>Calculations!E961</f>
        <v/>
      </c>
      <c r="C973" s="186" t="str">
        <f>Calculations!L961</f>
        <v/>
      </c>
      <c r="D973" s="187" t="str">
        <f t="shared" si="3"/>
        <v/>
      </c>
      <c r="E973" s="189" t="str">
        <f t="shared" ref="E973:F973" si="964">IF(C973="","",IFERROR(C973/C972-1,""))</f>
        <v/>
      </c>
      <c r="F973" s="189" t="str">
        <f t="shared" si="964"/>
        <v/>
      </c>
      <c r="G973" s="189">
        <f t="shared" si="8"/>
        <v>0</v>
      </c>
      <c r="I973" s="185"/>
      <c r="K973" s="171" t="str">
        <f t="shared" si="5"/>
        <v/>
      </c>
      <c r="N973" s="188"/>
      <c r="O973" s="188"/>
      <c r="P973" s="171" t="str">
        <f t="shared" si="6"/>
        <v/>
      </c>
    </row>
    <row r="974">
      <c r="B974" s="185" t="str">
        <f>Calculations!E962</f>
        <v/>
      </c>
      <c r="C974" s="186" t="str">
        <f>Calculations!L962</f>
        <v/>
      </c>
      <c r="D974" s="187" t="str">
        <f t="shared" si="3"/>
        <v/>
      </c>
      <c r="E974" s="189" t="str">
        <f t="shared" ref="E974:F974" si="965">IF(C974="","",IFERROR(C974/C973-1,""))</f>
        <v/>
      </c>
      <c r="F974" s="189" t="str">
        <f t="shared" si="965"/>
        <v/>
      </c>
      <c r="G974" s="189">
        <f t="shared" si="8"/>
        <v>0</v>
      </c>
      <c r="I974" s="185"/>
      <c r="K974" s="171" t="str">
        <f t="shared" si="5"/>
        <v/>
      </c>
      <c r="N974" s="188"/>
      <c r="O974" s="188"/>
      <c r="P974" s="171" t="str">
        <f t="shared" si="6"/>
        <v/>
      </c>
    </row>
    <row r="975">
      <c r="B975" s="185" t="str">
        <f>Calculations!E963</f>
        <v/>
      </c>
      <c r="C975" s="186" t="str">
        <f>Calculations!L963</f>
        <v/>
      </c>
      <c r="D975" s="187" t="str">
        <f t="shared" si="3"/>
        <v/>
      </c>
      <c r="E975" s="189" t="str">
        <f t="shared" ref="E975:F975" si="966">IF(C975="","",IFERROR(C975/C974-1,""))</f>
        <v/>
      </c>
      <c r="F975" s="189" t="str">
        <f t="shared" si="966"/>
        <v/>
      </c>
      <c r="G975" s="189">
        <f t="shared" si="8"/>
        <v>0</v>
      </c>
      <c r="I975" s="185"/>
      <c r="K975" s="171" t="str">
        <f t="shared" si="5"/>
        <v/>
      </c>
      <c r="N975" s="188"/>
      <c r="O975" s="188"/>
      <c r="P975" s="171" t="str">
        <f t="shared" si="6"/>
        <v/>
      </c>
    </row>
    <row r="976">
      <c r="B976" s="185" t="str">
        <f>Calculations!E964</f>
        <v/>
      </c>
      <c r="C976" s="186" t="str">
        <f>Calculations!L964</f>
        <v/>
      </c>
      <c r="D976" s="187" t="str">
        <f t="shared" si="3"/>
        <v/>
      </c>
      <c r="E976" s="189" t="str">
        <f t="shared" ref="E976:F976" si="967">IF(C976="","",IFERROR(C976/C975-1,""))</f>
        <v/>
      </c>
      <c r="F976" s="189" t="str">
        <f t="shared" si="967"/>
        <v/>
      </c>
      <c r="G976" s="189">
        <f t="shared" si="8"/>
        <v>0</v>
      </c>
      <c r="I976" s="185"/>
      <c r="K976" s="171" t="str">
        <f t="shared" si="5"/>
        <v/>
      </c>
      <c r="N976" s="188"/>
      <c r="O976" s="188"/>
      <c r="P976" s="171" t="str">
        <f t="shared" si="6"/>
        <v/>
      </c>
    </row>
    <row r="977">
      <c r="B977" s="185" t="str">
        <f>Calculations!E965</f>
        <v/>
      </c>
      <c r="C977" s="186" t="str">
        <f>Calculations!L965</f>
        <v/>
      </c>
      <c r="D977" s="187" t="str">
        <f t="shared" si="3"/>
        <v/>
      </c>
      <c r="E977" s="189" t="str">
        <f t="shared" ref="E977:F977" si="968">IF(C977="","",IFERROR(C977/C976-1,""))</f>
        <v/>
      </c>
      <c r="F977" s="189" t="str">
        <f t="shared" si="968"/>
        <v/>
      </c>
      <c r="G977" s="189">
        <f t="shared" si="8"/>
        <v>0</v>
      </c>
      <c r="I977" s="185"/>
      <c r="K977" s="171" t="str">
        <f t="shared" si="5"/>
        <v/>
      </c>
      <c r="N977" s="188"/>
      <c r="O977" s="188"/>
      <c r="P977" s="171" t="str">
        <f t="shared" si="6"/>
        <v/>
      </c>
    </row>
    <row r="978">
      <c r="B978" s="185" t="str">
        <f>Calculations!E966</f>
        <v/>
      </c>
      <c r="C978" s="186" t="str">
        <f>Calculations!L966</f>
        <v/>
      </c>
      <c r="D978" s="187" t="str">
        <f t="shared" si="3"/>
        <v/>
      </c>
      <c r="E978" s="189" t="str">
        <f t="shared" ref="E978:F978" si="969">IF(C978="","",IFERROR(C978/C977-1,""))</f>
        <v/>
      </c>
      <c r="F978" s="189" t="str">
        <f t="shared" si="969"/>
        <v/>
      </c>
      <c r="G978" s="189">
        <f t="shared" si="8"/>
        <v>0</v>
      </c>
      <c r="I978" s="185"/>
      <c r="K978" s="171" t="str">
        <f t="shared" si="5"/>
        <v/>
      </c>
      <c r="N978" s="188"/>
      <c r="O978" s="188"/>
      <c r="P978" s="171" t="str">
        <f t="shared" si="6"/>
        <v/>
      </c>
    </row>
    <row r="979">
      <c r="B979" s="185" t="str">
        <f>Calculations!E967</f>
        <v/>
      </c>
      <c r="C979" s="186" t="str">
        <f>Calculations!L967</f>
        <v/>
      </c>
      <c r="D979" s="187" t="str">
        <f t="shared" si="3"/>
        <v/>
      </c>
      <c r="E979" s="189" t="str">
        <f t="shared" ref="E979:F979" si="970">IF(C979="","",IFERROR(C979/C978-1,""))</f>
        <v/>
      </c>
      <c r="F979" s="189" t="str">
        <f t="shared" si="970"/>
        <v/>
      </c>
      <c r="G979" s="189">
        <f t="shared" si="8"/>
        <v>0</v>
      </c>
      <c r="I979" s="185"/>
      <c r="K979" s="171" t="str">
        <f t="shared" si="5"/>
        <v/>
      </c>
      <c r="N979" s="188"/>
      <c r="O979" s="188"/>
      <c r="P979" s="171" t="str">
        <f t="shared" si="6"/>
        <v/>
      </c>
    </row>
    <row r="980">
      <c r="B980" s="185" t="str">
        <f>Calculations!E968</f>
        <v/>
      </c>
      <c r="C980" s="186" t="str">
        <f>Calculations!L968</f>
        <v/>
      </c>
      <c r="D980" s="187" t="str">
        <f t="shared" si="3"/>
        <v/>
      </c>
      <c r="E980" s="189" t="str">
        <f t="shared" ref="E980:F980" si="971">IF(C980="","",IFERROR(C980/C979-1,""))</f>
        <v/>
      </c>
      <c r="F980" s="189" t="str">
        <f t="shared" si="971"/>
        <v/>
      </c>
      <c r="G980" s="189">
        <f t="shared" si="8"/>
        <v>0</v>
      </c>
      <c r="I980" s="185"/>
      <c r="K980" s="171" t="str">
        <f t="shared" si="5"/>
        <v/>
      </c>
      <c r="N980" s="188"/>
      <c r="O980" s="188"/>
      <c r="P980" s="171" t="str">
        <f t="shared" si="6"/>
        <v/>
      </c>
    </row>
    <row r="981">
      <c r="B981" s="185" t="str">
        <f>Calculations!E969</f>
        <v/>
      </c>
      <c r="C981" s="186" t="str">
        <f>Calculations!L969</f>
        <v/>
      </c>
      <c r="D981" s="187" t="str">
        <f t="shared" si="3"/>
        <v/>
      </c>
      <c r="E981" s="189" t="str">
        <f t="shared" ref="E981:F981" si="972">IF(C981="","",IFERROR(C981/C980-1,""))</f>
        <v/>
      </c>
      <c r="F981" s="189" t="str">
        <f t="shared" si="972"/>
        <v/>
      </c>
      <c r="G981" s="189">
        <f t="shared" si="8"/>
        <v>0</v>
      </c>
      <c r="I981" s="185"/>
      <c r="K981" s="171" t="str">
        <f t="shared" si="5"/>
        <v/>
      </c>
      <c r="N981" s="188"/>
      <c r="O981" s="188"/>
      <c r="P981" s="171" t="str">
        <f t="shared" si="6"/>
        <v/>
      </c>
    </row>
    <row r="982">
      <c r="B982" s="185" t="str">
        <f>Calculations!E970</f>
        <v/>
      </c>
      <c r="C982" s="186" t="str">
        <f>Calculations!L970</f>
        <v/>
      </c>
      <c r="D982" s="187" t="str">
        <f t="shared" si="3"/>
        <v/>
      </c>
      <c r="E982" s="189" t="str">
        <f t="shared" ref="E982:F982" si="973">IF(C982="","",IFERROR(C982/C981-1,""))</f>
        <v/>
      </c>
      <c r="F982" s="189" t="str">
        <f t="shared" si="973"/>
        <v/>
      </c>
      <c r="G982" s="189">
        <f t="shared" si="8"/>
        <v>0</v>
      </c>
      <c r="I982" s="185"/>
      <c r="K982" s="171" t="str">
        <f t="shared" si="5"/>
        <v/>
      </c>
      <c r="N982" s="188"/>
      <c r="O982" s="188"/>
      <c r="P982" s="171" t="str">
        <f t="shared" si="6"/>
        <v/>
      </c>
    </row>
    <row r="983">
      <c r="B983" s="185" t="str">
        <f>Calculations!E971</f>
        <v/>
      </c>
      <c r="C983" s="186" t="str">
        <f>Calculations!L971</f>
        <v/>
      </c>
      <c r="D983" s="187" t="str">
        <f t="shared" si="3"/>
        <v/>
      </c>
      <c r="E983" s="189" t="str">
        <f t="shared" ref="E983:F983" si="974">IF(C983="","",IFERROR(C983/C982-1,""))</f>
        <v/>
      </c>
      <c r="F983" s="189" t="str">
        <f t="shared" si="974"/>
        <v/>
      </c>
      <c r="G983" s="189">
        <f t="shared" si="8"/>
        <v>0</v>
      </c>
      <c r="I983" s="185"/>
      <c r="K983" s="171" t="str">
        <f t="shared" si="5"/>
        <v/>
      </c>
      <c r="N983" s="188"/>
      <c r="O983" s="188"/>
      <c r="P983" s="171" t="str">
        <f t="shared" si="6"/>
        <v/>
      </c>
    </row>
    <row r="984">
      <c r="B984" s="185" t="str">
        <f>Calculations!E972</f>
        <v/>
      </c>
      <c r="C984" s="186" t="str">
        <f>Calculations!L972</f>
        <v/>
      </c>
      <c r="D984" s="187" t="str">
        <f t="shared" si="3"/>
        <v/>
      </c>
      <c r="E984" s="189" t="str">
        <f t="shared" ref="E984:F984" si="975">IF(C984="","",IFERROR(C984/C983-1,""))</f>
        <v/>
      </c>
      <c r="F984" s="189" t="str">
        <f t="shared" si="975"/>
        <v/>
      </c>
      <c r="G984" s="189">
        <f t="shared" si="8"/>
        <v>0</v>
      </c>
      <c r="I984" s="185"/>
      <c r="K984" s="171" t="str">
        <f t="shared" si="5"/>
        <v/>
      </c>
      <c r="N984" s="188"/>
      <c r="O984" s="188"/>
      <c r="P984" s="171" t="str">
        <f t="shared" si="6"/>
        <v/>
      </c>
    </row>
    <row r="985">
      <c r="B985" s="185" t="str">
        <f>Calculations!E973</f>
        <v/>
      </c>
      <c r="C985" s="186" t="str">
        <f>Calculations!L973</f>
        <v/>
      </c>
      <c r="D985" s="187" t="str">
        <f t="shared" si="3"/>
        <v/>
      </c>
      <c r="E985" s="189" t="str">
        <f t="shared" ref="E985:F985" si="976">IF(C985="","",IFERROR(C985/C984-1,""))</f>
        <v/>
      </c>
      <c r="F985" s="189" t="str">
        <f t="shared" si="976"/>
        <v/>
      </c>
      <c r="G985" s="189">
        <f t="shared" si="8"/>
        <v>0</v>
      </c>
      <c r="I985" s="185"/>
      <c r="K985" s="171" t="str">
        <f t="shared" si="5"/>
        <v/>
      </c>
      <c r="N985" s="188"/>
      <c r="O985" s="188"/>
      <c r="P985" s="171" t="str">
        <f t="shared" si="6"/>
        <v/>
      </c>
    </row>
    <row r="986">
      <c r="B986" s="185" t="str">
        <f>Calculations!E974</f>
        <v/>
      </c>
      <c r="C986" s="186" t="str">
        <f>Calculations!L974</f>
        <v/>
      </c>
      <c r="D986" s="187" t="str">
        <f t="shared" si="3"/>
        <v/>
      </c>
      <c r="E986" s="189" t="str">
        <f t="shared" ref="E986:F986" si="977">IF(C986="","",IFERROR(C986/C985-1,""))</f>
        <v/>
      </c>
      <c r="F986" s="189" t="str">
        <f t="shared" si="977"/>
        <v/>
      </c>
      <c r="G986" s="189">
        <f t="shared" si="8"/>
        <v>0</v>
      </c>
      <c r="I986" s="185"/>
      <c r="K986" s="171" t="str">
        <f t="shared" si="5"/>
        <v/>
      </c>
      <c r="N986" s="188"/>
      <c r="O986" s="188"/>
      <c r="P986" s="171" t="str">
        <f t="shared" si="6"/>
        <v/>
      </c>
    </row>
    <row r="987">
      <c r="B987" s="185" t="str">
        <f>Calculations!E975</f>
        <v/>
      </c>
      <c r="C987" s="186" t="str">
        <f>Calculations!L975</f>
        <v/>
      </c>
      <c r="D987" s="187" t="str">
        <f t="shared" si="3"/>
        <v/>
      </c>
      <c r="E987" s="189" t="str">
        <f t="shared" ref="E987:F987" si="978">IF(C987="","",IFERROR(C987/C986-1,""))</f>
        <v/>
      </c>
      <c r="F987" s="189" t="str">
        <f t="shared" si="978"/>
        <v/>
      </c>
      <c r="G987" s="189">
        <f t="shared" si="8"/>
        <v>0</v>
      </c>
      <c r="I987" s="185"/>
      <c r="K987" s="171" t="str">
        <f t="shared" si="5"/>
        <v/>
      </c>
      <c r="N987" s="188"/>
      <c r="O987" s="188"/>
      <c r="P987" s="171" t="str">
        <f t="shared" si="6"/>
        <v/>
      </c>
    </row>
    <row r="988">
      <c r="B988" s="185" t="str">
        <f>Calculations!E976</f>
        <v/>
      </c>
      <c r="C988" s="186" t="str">
        <f>Calculations!L976</f>
        <v/>
      </c>
      <c r="D988" s="187" t="str">
        <f t="shared" si="3"/>
        <v/>
      </c>
      <c r="E988" s="189" t="str">
        <f t="shared" ref="E988:F988" si="979">IF(C988="","",IFERROR(C988/C987-1,""))</f>
        <v/>
      </c>
      <c r="F988" s="189" t="str">
        <f t="shared" si="979"/>
        <v/>
      </c>
      <c r="G988" s="189">
        <f t="shared" si="8"/>
        <v>0</v>
      </c>
      <c r="I988" s="185"/>
      <c r="K988" s="171" t="str">
        <f t="shared" si="5"/>
        <v/>
      </c>
      <c r="N988" s="188"/>
      <c r="O988" s="188"/>
      <c r="P988" s="171" t="str">
        <f t="shared" si="6"/>
        <v/>
      </c>
    </row>
    <row r="989">
      <c r="B989" s="185" t="str">
        <f>Calculations!E977</f>
        <v/>
      </c>
      <c r="C989" s="186" t="str">
        <f>Calculations!L977</f>
        <v/>
      </c>
      <c r="D989" s="187" t="str">
        <f t="shared" si="3"/>
        <v/>
      </c>
      <c r="E989" s="189" t="str">
        <f t="shared" ref="E989:F989" si="980">IF(C989="","",IFERROR(C989/C988-1,""))</f>
        <v/>
      </c>
      <c r="F989" s="189" t="str">
        <f t="shared" si="980"/>
        <v/>
      </c>
      <c r="G989" s="189">
        <f t="shared" si="8"/>
        <v>0</v>
      </c>
      <c r="I989" s="185"/>
      <c r="K989" s="171" t="str">
        <f t="shared" si="5"/>
        <v/>
      </c>
      <c r="N989" s="188"/>
      <c r="O989" s="188"/>
      <c r="P989" s="171" t="str">
        <f t="shared" si="6"/>
        <v/>
      </c>
    </row>
    <row r="990">
      <c r="B990" s="185" t="str">
        <f>Calculations!E978</f>
        <v/>
      </c>
      <c r="C990" s="186" t="str">
        <f>Calculations!L978</f>
        <v/>
      </c>
      <c r="D990" s="187" t="str">
        <f t="shared" si="3"/>
        <v/>
      </c>
      <c r="E990" s="189" t="str">
        <f t="shared" ref="E990:F990" si="981">IF(C990="","",IFERROR(C990/C989-1,""))</f>
        <v/>
      </c>
      <c r="F990" s="189" t="str">
        <f t="shared" si="981"/>
        <v/>
      </c>
      <c r="G990" s="189">
        <f t="shared" si="8"/>
        <v>0</v>
      </c>
      <c r="I990" s="185"/>
      <c r="K990" s="171" t="str">
        <f t="shared" si="5"/>
        <v/>
      </c>
      <c r="N990" s="188"/>
      <c r="O990" s="188"/>
      <c r="P990" s="171" t="str">
        <f t="shared" si="6"/>
        <v/>
      </c>
    </row>
    <row r="991">
      <c r="B991" s="185" t="str">
        <f>Calculations!E979</f>
        <v/>
      </c>
      <c r="C991" s="186" t="str">
        <f>Calculations!L979</f>
        <v/>
      </c>
      <c r="D991" s="187" t="str">
        <f t="shared" si="3"/>
        <v/>
      </c>
      <c r="E991" s="189" t="str">
        <f t="shared" ref="E991:F991" si="982">IF(C991="","",IFERROR(C991/C990-1,""))</f>
        <v/>
      </c>
      <c r="F991" s="189" t="str">
        <f t="shared" si="982"/>
        <v/>
      </c>
      <c r="G991" s="189">
        <f t="shared" si="8"/>
        <v>0</v>
      </c>
      <c r="I991" s="185"/>
      <c r="K991" s="171" t="str">
        <f t="shared" si="5"/>
        <v/>
      </c>
      <c r="N991" s="188"/>
      <c r="O991" s="188"/>
      <c r="P991" s="171" t="str">
        <f t="shared" si="6"/>
        <v/>
      </c>
    </row>
    <row r="992">
      <c r="B992" s="185" t="str">
        <f>Calculations!E980</f>
        <v/>
      </c>
      <c r="C992" s="186" t="str">
        <f>Calculations!L980</f>
        <v/>
      </c>
      <c r="D992" s="187" t="str">
        <f t="shared" si="3"/>
        <v/>
      </c>
      <c r="E992" s="189" t="str">
        <f t="shared" ref="E992:F992" si="983">IF(C992="","",IFERROR(C992/C991-1,""))</f>
        <v/>
      </c>
      <c r="F992" s="189" t="str">
        <f t="shared" si="983"/>
        <v/>
      </c>
      <c r="G992" s="189">
        <f t="shared" si="8"/>
        <v>0</v>
      </c>
      <c r="I992" s="185"/>
      <c r="K992" s="171" t="str">
        <f t="shared" si="5"/>
        <v/>
      </c>
      <c r="N992" s="188"/>
      <c r="O992" s="188"/>
      <c r="P992" s="171" t="str">
        <f t="shared" si="6"/>
        <v/>
      </c>
    </row>
    <row r="993">
      <c r="B993" s="185" t="str">
        <f>Calculations!E981</f>
        <v/>
      </c>
      <c r="C993" s="186" t="str">
        <f>Calculations!L981</f>
        <v/>
      </c>
      <c r="D993" s="187" t="str">
        <f t="shared" si="3"/>
        <v/>
      </c>
      <c r="E993" s="189" t="str">
        <f t="shared" ref="E993:F993" si="984">IF(C993="","",IFERROR(C993/C992-1,""))</f>
        <v/>
      </c>
      <c r="F993" s="189" t="str">
        <f t="shared" si="984"/>
        <v/>
      </c>
      <c r="G993" s="189">
        <f t="shared" si="8"/>
        <v>0</v>
      </c>
      <c r="I993" s="185"/>
      <c r="K993" s="171" t="str">
        <f t="shared" si="5"/>
        <v/>
      </c>
      <c r="N993" s="188"/>
      <c r="O993" s="188"/>
      <c r="P993" s="171" t="str">
        <f t="shared" si="6"/>
        <v/>
      </c>
    </row>
    <row r="994">
      <c r="B994" s="185" t="str">
        <f>Calculations!E982</f>
        <v/>
      </c>
      <c r="C994" s="186" t="str">
        <f>Calculations!L982</f>
        <v/>
      </c>
      <c r="D994" s="187" t="str">
        <f t="shared" si="3"/>
        <v/>
      </c>
      <c r="E994" s="189" t="str">
        <f t="shared" ref="E994:F994" si="985">IF(C994="","",IFERROR(C994/C993-1,""))</f>
        <v/>
      </c>
      <c r="F994" s="189" t="str">
        <f t="shared" si="985"/>
        <v/>
      </c>
      <c r="G994" s="189">
        <f t="shared" si="8"/>
        <v>0</v>
      </c>
      <c r="I994" s="185"/>
      <c r="K994" s="171" t="str">
        <f t="shared" si="5"/>
        <v/>
      </c>
      <c r="N994" s="188"/>
      <c r="O994" s="188"/>
      <c r="P994" s="171" t="str">
        <f t="shared" si="6"/>
        <v/>
      </c>
    </row>
    <row r="995">
      <c r="B995" s="185" t="str">
        <f>Calculations!E983</f>
        <v/>
      </c>
      <c r="C995" s="186" t="str">
        <f>Calculations!L983</f>
        <v/>
      </c>
      <c r="D995" s="187" t="str">
        <f t="shared" si="3"/>
        <v/>
      </c>
      <c r="E995" s="189" t="str">
        <f t="shared" ref="E995:F995" si="986">IF(C995="","",IFERROR(C995/C994-1,""))</f>
        <v/>
      </c>
      <c r="F995" s="189" t="str">
        <f t="shared" si="986"/>
        <v/>
      </c>
      <c r="G995" s="189">
        <f t="shared" si="8"/>
        <v>0</v>
      </c>
      <c r="I995" s="185"/>
      <c r="K995" s="171" t="str">
        <f t="shared" si="5"/>
        <v/>
      </c>
      <c r="N995" s="188"/>
      <c r="O995" s="188"/>
      <c r="P995" s="171" t="str">
        <f t="shared" si="6"/>
        <v/>
      </c>
    </row>
    <row r="996">
      <c r="B996" s="185" t="str">
        <f>Calculations!E984</f>
        <v/>
      </c>
      <c r="C996" s="186" t="str">
        <f>Calculations!L984</f>
        <v/>
      </c>
      <c r="D996" s="187" t="str">
        <f t="shared" si="3"/>
        <v/>
      </c>
      <c r="E996" s="189" t="str">
        <f t="shared" ref="E996:F996" si="987">IF(C996="","",IFERROR(C996/C995-1,""))</f>
        <v/>
      </c>
      <c r="F996" s="189" t="str">
        <f t="shared" si="987"/>
        <v/>
      </c>
      <c r="G996" s="189">
        <f t="shared" si="8"/>
        <v>0</v>
      </c>
      <c r="I996" s="185"/>
      <c r="K996" s="171" t="str">
        <f t="shared" si="5"/>
        <v/>
      </c>
      <c r="N996" s="188"/>
      <c r="O996" s="188"/>
      <c r="P996" s="171" t="str">
        <f t="shared" si="6"/>
        <v/>
      </c>
    </row>
    <row r="997">
      <c r="B997" s="185" t="str">
        <f>Calculations!E985</f>
        <v/>
      </c>
      <c r="C997" s="186" t="str">
        <f>Calculations!L985</f>
        <v/>
      </c>
      <c r="D997" s="187" t="str">
        <f t="shared" si="3"/>
        <v/>
      </c>
      <c r="E997" s="189" t="str">
        <f t="shared" ref="E997:F997" si="988">IF(C997="","",IFERROR(C997/C996-1,""))</f>
        <v/>
      </c>
      <c r="F997" s="189" t="str">
        <f t="shared" si="988"/>
        <v/>
      </c>
      <c r="G997" s="189">
        <f t="shared" si="8"/>
        <v>0</v>
      </c>
      <c r="I997" s="185"/>
      <c r="K997" s="171" t="str">
        <f t="shared" si="5"/>
        <v/>
      </c>
      <c r="N997" s="188"/>
      <c r="O997" s="188"/>
      <c r="P997" s="171" t="str">
        <f t="shared" si="6"/>
        <v/>
      </c>
    </row>
    <row r="998">
      <c r="B998" s="185" t="str">
        <f>Calculations!E986</f>
        <v/>
      </c>
      <c r="C998" s="186" t="str">
        <f>Calculations!L986</f>
        <v/>
      </c>
      <c r="D998" s="187" t="str">
        <f t="shared" si="3"/>
        <v/>
      </c>
      <c r="E998" s="189" t="str">
        <f t="shared" ref="E998:F998" si="989">IF(C998="","",IFERROR(C998/C997-1,""))</f>
        <v/>
      </c>
      <c r="F998" s="189" t="str">
        <f t="shared" si="989"/>
        <v/>
      </c>
      <c r="G998" s="189">
        <f t="shared" si="8"/>
        <v>0</v>
      </c>
      <c r="I998" s="185"/>
      <c r="K998" s="171" t="str">
        <f t="shared" si="5"/>
        <v/>
      </c>
      <c r="N998" s="188"/>
      <c r="O998" s="188"/>
      <c r="P998" s="171" t="str">
        <f t="shared" si="6"/>
        <v/>
      </c>
    </row>
    <row r="999">
      <c r="B999" s="185" t="str">
        <f>Calculations!E987</f>
        <v/>
      </c>
      <c r="C999" s="186" t="str">
        <f>Calculations!L987</f>
        <v/>
      </c>
      <c r="D999" s="187" t="str">
        <f t="shared" si="3"/>
        <v/>
      </c>
      <c r="E999" s="189" t="str">
        <f t="shared" ref="E999:F999" si="990">IF(C999="","",IFERROR(C999/C998-1,""))</f>
        <v/>
      </c>
      <c r="F999" s="189" t="str">
        <f t="shared" si="990"/>
        <v/>
      </c>
      <c r="G999" s="189">
        <f t="shared" si="8"/>
        <v>0</v>
      </c>
      <c r="I999" s="185"/>
      <c r="K999" s="171" t="str">
        <f t="shared" si="5"/>
        <v/>
      </c>
      <c r="N999" s="188"/>
      <c r="O999" s="188"/>
      <c r="P999" s="171" t="str">
        <f t="shared" si="6"/>
        <v/>
      </c>
    </row>
    <row r="1000">
      <c r="B1000" s="185" t="str">
        <f>Calculations!E988</f>
        <v/>
      </c>
      <c r="C1000" s="186" t="str">
        <f>Calculations!L988</f>
        <v/>
      </c>
      <c r="D1000" s="187" t="str">
        <f t="shared" si="3"/>
        <v/>
      </c>
      <c r="E1000" s="189" t="str">
        <f t="shared" ref="E1000:F1000" si="991">IF(C1000="","",IFERROR(C1000/C999-1,""))</f>
        <v/>
      </c>
      <c r="F1000" s="189" t="str">
        <f t="shared" si="991"/>
        <v/>
      </c>
      <c r="G1000" s="189">
        <f t="shared" si="8"/>
        <v>0</v>
      </c>
      <c r="I1000" s="185"/>
      <c r="K1000" s="171" t="str">
        <f t="shared" si="5"/>
        <v/>
      </c>
      <c r="N1000" s="188"/>
      <c r="O1000" s="188"/>
      <c r="P1000" s="171" t="str">
        <f t="shared" si="6"/>
        <v/>
      </c>
    </row>
    <row r="1001">
      <c r="B1001" s="185" t="str">
        <f>Calculations!E989</f>
        <v/>
      </c>
      <c r="C1001" s="186" t="str">
        <f>Calculations!L989</f>
        <v/>
      </c>
      <c r="D1001" s="187" t="str">
        <f t="shared" si="3"/>
        <v/>
      </c>
      <c r="E1001" s="189" t="str">
        <f t="shared" ref="E1001:F1001" si="992">IF(C1001="","",IFERROR(C1001/C1000-1,""))</f>
        <v/>
      </c>
      <c r="F1001" s="189" t="str">
        <f t="shared" si="992"/>
        <v/>
      </c>
      <c r="G1001" s="189">
        <f t="shared" si="8"/>
        <v>0</v>
      </c>
      <c r="I1001" s="185"/>
      <c r="K1001" s="171" t="str">
        <f t="shared" si="5"/>
        <v/>
      </c>
      <c r="N1001" s="188"/>
      <c r="O1001" s="188"/>
      <c r="P1001" s="171" t="str">
        <f t="shared" si="6"/>
        <v/>
      </c>
    </row>
    <row r="1002">
      <c r="B1002" s="185" t="str">
        <f>Calculations!E990</f>
        <v/>
      </c>
      <c r="C1002" s="186" t="str">
        <f>Calculations!L990</f>
        <v/>
      </c>
      <c r="D1002" s="187" t="str">
        <f t="shared" si="3"/>
        <v/>
      </c>
      <c r="E1002" s="189" t="str">
        <f t="shared" ref="E1002:F1002" si="993">IF(C1002="","",IFERROR(C1002/C1001-1,""))</f>
        <v/>
      </c>
      <c r="F1002" s="189" t="str">
        <f t="shared" si="993"/>
        <v/>
      </c>
      <c r="G1002" s="189">
        <f t="shared" si="8"/>
        <v>0</v>
      </c>
      <c r="I1002" s="185"/>
      <c r="K1002" s="171" t="str">
        <f t="shared" si="5"/>
        <v/>
      </c>
      <c r="N1002" s="188"/>
      <c r="O1002" s="188"/>
      <c r="P1002" s="171" t="str">
        <f t="shared" si="6"/>
        <v/>
      </c>
    </row>
    <row r="1003">
      <c r="B1003" s="185" t="str">
        <f>Calculations!E991</f>
        <v/>
      </c>
      <c r="C1003" s="186" t="str">
        <f>Calculations!L991</f>
        <v/>
      </c>
      <c r="D1003" s="187" t="str">
        <f t="shared" si="3"/>
        <v/>
      </c>
      <c r="E1003" s="189" t="str">
        <f t="shared" ref="E1003:F1003" si="994">IF(C1003="","",IFERROR(C1003/C1002-1,""))</f>
        <v/>
      </c>
      <c r="F1003" s="189" t="str">
        <f t="shared" si="994"/>
        <v/>
      </c>
      <c r="G1003" s="189">
        <f t="shared" si="8"/>
        <v>0</v>
      </c>
      <c r="I1003" s="185"/>
      <c r="K1003" s="171" t="str">
        <f t="shared" si="5"/>
        <v/>
      </c>
      <c r="N1003" s="188"/>
      <c r="O1003" s="188"/>
      <c r="P1003" s="171" t="str">
        <f t="shared" si="6"/>
        <v/>
      </c>
    </row>
    <row r="1004">
      <c r="B1004" s="185" t="str">
        <f>Calculations!E992</f>
        <v/>
      </c>
      <c r="C1004" s="186" t="str">
        <f>Calculations!L992</f>
        <v/>
      </c>
      <c r="D1004" s="187" t="str">
        <f t="shared" si="3"/>
        <v/>
      </c>
      <c r="E1004" s="189" t="str">
        <f t="shared" ref="E1004:F1004" si="995">IF(C1004="","",IFERROR(C1004/C1003-1,""))</f>
        <v/>
      </c>
      <c r="F1004" s="189" t="str">
        <f t="shared" si="995"/>
        <v/>
      </c>
      <c r="G1004" s="189">
        <f t="shared" si="8"/>
        <v>0</v>
      </c>
      <c r="I1004" s="185"/>
      <c r="K1004" s="171" t="str">
        <f t="shared" si="5"/>
        <v/>
      </c>
      <c r="N1004" s="188"/>
      <c r="O1004" s="188"/>
      <c r="P1004" s="171" t="str">
        <f t="shared" si="6"/>
        <v/>
      </c>
    </row>
    <row r="1005">
      <c r="B1005" s="185" t="str">
        <f>Calculations!E993</f>
        <v/>
      </c>
      <c r="C1005" s="186" t="str">
        <f>Calculations!L993</f>
        <v/>
      </c>
      <c r="D1005" s="187" t="str">
        <f t="shared" si="3"/>
        <v/>
      </c>
      <c r="E1005" s="189" t="str">
        <f t="shared" ref="E1005:F1005" si="996">IF(C1005="","",IFERROR(C1005/C1004-1,""))</f>
        <v/>
      </c>
      <c r="F1005" s="189" t="str">
        <f t="shared" si="996"/>
        <v/>
      </c>
      <c r="G1005" s="189">
        <f t="shared" si="8"/>
        <v>0</v>
      </c>
      <c r="I1005" s="185"/>
      <c r="K1005" s="171" t="str">
        <f t="shared" si="5"/>
        <v/>
      </c>
      <c r="N1005" s="188"/>
      <c r="O1005" s="188"/>
      <c r="P1005" s="171" t="str">
        <f t="shared" si="6"/>
        <v/>
      </c>
    </row>
    <row r="1006">
      <c r="B1006" s="185" t="str">
        <f>Calculations!E994</f>
        <v/>
      </c>
      <c r="C1006" s="186" t="str">
        <f>Calculations!L994</f>
        <v/>
      </c>
      <c r="D1006" s="187" t="str">
        <f t="shared" si="3"/>
        <v/>
      </c>
      <c r="E1006" s="189" t="str">
        <f t="shared" ref="E1006:F1006" si="997">IF(C1006="","",IFERROR(C1006/C1005-1,""))</f>
        <v/>
      </c>
      <c r="F1006" s="189" t="str">
        <f t="shared" si="997"/>
        <v/>
      </c>
      <c r="G1006" s="189">
        <f t="shared" si="8"/>
        <v>0</v>
      </c>
      <c r="I1006" s="185"/>
      <c r="K1006" s="171" t="str">
        <f t="shared" si="5"/>
        <v/>
      </c>
      <c r="N1006" s="188"/>
      <c r="O1006" s="188"/>
      <c r="P1006" s="171" t="str">
        <f t="shared" si="6"/>
        <v/>
      </c>
    </row>
    <row r="1007">
      <c r="B1007" s="185" t="str">
        <f>Calculations!E995</f>
        <v/>
      </c>
      <c r="C1007" s="186" t="str">
        <f>Calculations!L995</f>
        <v/>
      </c>
      <c r="D1007" s="187" t="str">
        <f t="shared" si="3"/>
        <v/>
      </c>
      <c r="E1007" s="189" t="str">
        <f t="shared" ref="E1007:F1007" si="998">IF(C1007="","",IFERROR(C1007/C1006-1,""))</f>
        <v/>
      </c>
      <c r="F1007" s="189" t="str">
        <f t="shared" si="998"/>
        <v/>
      </c>
      <c r="G1007" s="189">
        <f t="shared" si="8"/>
        <v>0</v>
      </c>
      <c r="I1007" s="185"/>
      <c r="K1007" s="171" t="str">
        <f t="shared" si="5"/>
        <v/>
      </c>
      <c r="N1007" s="188"/>
      <c r="O1007" s="188"/>
      <c r="P1007" s="171" t="str">
        <f t="shared" si="6"/>
        <v/>
      </c>
    </row>
    <row r="1008">
      <c r="B1008" s="185" t="str">
        <f>Calculations!E996</f>
        <v/>
      </c>
      <c r="C1008" s="186" t="str">
        <f>Calculations!L996</f>
        <v/>
      </c>
      <c r="D1008" s="187" t="str">
        <f t="shared" si="3"/>
        <v/>
      </c>
      <c r="E1008" s="189" t="str">
        <f t="shared" ref="E1008:F1008" si="999">IF(C1008="","",IFERROR(C1008/C1007-1,""))</f>
        <v/>
      </c>
      <c r="F1008" s="189" t="str">
        <f t="shared" si="999"/>
        <v/>
      </c>
      <c r="G1008" s="189">
        <f t="shared" si="8"/>
        <v>0</v>
      </c>
      <c r="I1008" s="185"/>
      <c r="K1008" s="171" t="str">
        <f t="shared" si="5"/>
        <v/>
      </c>
      <c r="N1008" s="188"/>
      <c r="O1008" s="188"/>
      <c r="P1008" s="171" t="str">
        <f t="shared" si="6"/>
        <v/>
      </c>
    </row>
    <row r="1009">
      <c r="B1009" s="185" t="str">
        <f>Calculations!E997</f>
        <v/>
      </c>
      <c r="C1009" s="186" t="str">
        <f>Calculations!L997</f>
        <v/>
      </c>
      <c r="D1009" s="187" t="str">
        <f t="shared" si="3"/>
        <v/>
      </c>
      <c r="E1009" s="189" t="str">
        <f t="shared" ref="E1009:F1009" si="1000">IF(C1009="","",IFERROR(C1009/C1008-1,""))</f>
        <v/>
      </c>
      <c r="F1009" s="189" t="str">
        <f t="shared" si="1000"/>
        <v/>
      </c>
      <c r="G1009" s="189">
        <f t="shared" si="8"/>
        <v>0</v>
      </c>
      <c r="I1009" s="185"/>
      <c r="K1009" s="171" t="str">
        <f t="shared" si="5"/>
        <v/>
      </c>
      <c r="N1009" s="188"/>
      <c r="O1009" s="188"/>
      <c r="P1009" s="171" t="str">
        <f t="shared" si="6"/>
        <v/>
      </c>
    </row>
    <row r="1010">
      <c r="B1010" s="185" t="str">
        <f>Calculations!E998</f>
        <v/>
      </c>
      <c r="C1010" s="186" t="str">
        <f>Calculations!L998</f>
        <v/>
      </c>
      <c r="D1010" s="187" t="str">
        <f t="shared" si="3"/>
        <v/>
      </c>
      <c r="E1010" s="189" t="str">
        <f t="shared" ref="E1010:F1010" si="1001">IF(C1010="","",IFERROR(C1010/C1009-1,""))</f>
        <v/>
      </c>
      <c r="F1010" s="189" t="str">
        <f t="shared" si="1001"/>
        <v/>
      </c>
      <c r="G1010" s="189">
        <f t="shared" si="8"/>
        <v>0</v>
      </c>
      <c r="I1010" s="185"/>
      <c r="K1010" s="171" t="str">
        <f t="shared" si="5"/>
        <v/>
      </c>
      <c r="N1010" s="188"/>
      <c r="O1010" s="188"/>
      <c r="P1010" s="171" t="str">
        <f t="shared" si="6"/>
        <v/>
      </c>
    </row>
    <row r="1011">
      <c r="B1011" s="185" t="str">
        <f>Calculations!E999</f>
        <v/>
      </c>
      <c r="C1011" s="186" t="str">
        <f>Calculations!L999</f>
        <v/>
      </c>
      <c r="D1011" s="187" t="str">
        <f t="shared" si="3"/>
        <v/>
      </c>
      <c r="E1011" s="189" t="str">
        <f t="shared" ref="E1011:F1011" si="1002">IF(C1011="","",IFERROR(C1011/C1010-1,""))</f>
        <v/>
      </c>
      <c r="F1011" s="189" t="str">
        <f t="shared" si="1002"/>
        <v/>
      </c>
      <c r="G1011" s="189">
        <f t="shared" si="8"/>
        <v>0</v>
      </c>
      <c r="I1011" s="185"/>
      <c r="K1011" s="171" t="str">
        <f t="shared" si="5"/>
        <v/>
      </c>
      <c r="N1011" s="188"/>
      <c r="O1011" s="188"/>
      <c r="P1011" s="171" t="str">
        <f t="shared" si="6"/>
        <v/>
      </c>
    </row>
    <row r="1012">
      <c r="B1012" s="185" t="str">
        <f>Calculations!E1000</f>
        <v/>
      </c>
      <c r="C1012" s="186" t="str">
        <f>Calculations!L1000</f>
        <v/>
      </c>
      <c r="D1012" s="187" t="str">
        <f t="shared" si="3"/>
        <v/>
      </c>
      <c r="E1012" s="189" t="str">
        <f t="shared" ref="E1012:F1012" si="1003">IF(C1012="","",IFERROR(C1012/C1011-1,""))</f>
        <v/>
      </c>
      <c r="F1012" s="189" t="str">
        <f t="shared" si="1003"/>
        <v/>
      </c>
      <c r="G1012" s="189">
        <f t="shared" si="8"/>
        <v>0</v>
      </c>
      <c r="I1012" s="185"/>
      <c r="K1012" s="171" t="str">
        <f t="shared" si="5"/>
        <v/>
      </c>
      <c r="N1012" s="188"/>
      <c r="O1012" s="188"/>
      <c r="P1012" s="171" t="str">
        <f t="shared" si="6"/>
        <v/>
      </c>
    </row>
    <row r="1013">
      <c r="B1013" s="185" t="str">
        <f>Calculations!E1001</f>
        <v/>
      </c>
      <c r="C1013" s="186" t="str">
        <f>Calculations!L1001</f>
        <v/>
      </c>
      <c r="D1013" s="187" t="str">
        <f t="shared" si="3"/>
        <v/>
      </c>
      <c r="E1013" s="189" t="str">
        <f t="shared" ref="E1013:F1013" si="1004">IF(C1013="","",IFERROR(C1013/C1012-1,""))</f>
        <v/>
      </c>
      <c r="F1013" s="189" t="str">
        <f t="shared" si="1004"/>
        <v/>
      </c>
      <c r="G1013" s="189">
        <f t="shared" si="8"/>
        <v>0</v>
      </c>
      <c r="I1013" s="185"/>
      <c r="K1013" s="171" t="str">
        <f t="shared" si="5"/>
        <v/>
      </c>
      <c r="N1013" s="188"/>
      <c r="O1013" s="188"/>
      <c r="P1013" s="171" t="str">
        <f t="shared" si="6"/>
        <v/>
      </c>
    </row>
    <row r="1014">
      <c r="B1014" s="185" t="str">
        <f>Calculations!E1002</f>
        <v/>
      </c>
      <c r="C1014" s="186" t="str">
        <f>Calculations!L1002</f>
        <v/>
      </c>
      <c r="D1014" s="187" t="str">
        <f t="shared" si="3"/>
        <v/>
      </c>
      <c r="E1014" s="189" t="str">
        <f t="shared" ref="E1014:F1014" si="1005">IF(C1014="","",IFERROR(C1014/C1013-1,""))</f>
        <v/>
      </c>
      <c r="F1014" s="189" t="str">
        <f t="shared" si="1005"/>
        <v/>
      </c>
      <c r="G1014" s="189">
        <f t="shared" si="8"/>
        <v>0</v>
      </c>
      <c r="I1014" s="185"/>
      <c r="K1014" s="171" t="str">
        <f t="shared" si="5"/>
        <v/>
      </c>
      <c r="N1014" s="188"/>
      <c r="O1014" s="188"/>
      <c r="P1014" s="171" t="str">
        <f t="shared" si="6"/>
        <v/>
      </c>
    </row>
    <row r="1015">
      <c r="B1015" s="185" t="str">
        <f>Calculations!E1003</f>
        <v/>
      </c>
      <c r="C1015" s="186" t="str">
        <f>Calculations!L1003</f>
        <v/>
      </c>
      <c r="D1015" s="187" t="str">
        <f t="shared" si="3"/>
        <v/>
      </c>
      <c r="E1015" s="189" t="str">
        <f t="shared" ref="E1015:F1015" si="1006">IF(C1015="","",IFERROR(C1015/C1014-1,""))</f>
        <v/>
      </c>
      <c r="F1015" s="189" t="str">
        <f t="shared" si="1006"/>
        <v/>
      </c>
      <c r="G1015" s="189">
        <f t="shared" si="8"/>
        <v>0</v>
      </c>
      <c r="I1015" s="185"/>
      <c r="K1015" s="171" t="str">
        <f t="shared" si="5"/>
        <v/>
      </c>
      <c r="N1015" s="188"/>
      <c r="O1015" s="188"/>
      <c r="P1015" s="171" t="str">
        <f t="shared" si="6"/>
        <v/>
      </c>
    </row>
    <row r="1016">
      <c r="B1016" s="185" t="str">
        <f>Calculations!E1004</f>
        <v/>
      </c>
      <c r="C1016" s="186" t="str">
        <f>Calculations!L1004</f>
        <v/>
      </c>
      <c r="D1016" s="187" t="str">
        <f t="shared" si="3"/>
        <v/>
      </c>
      <c r="E1016" s="189" t="str">
        <f t="shared" ref="E1016:F1016" si="1007">IF(C1016="","",IFERROR(C1016/C1015-1,""))</f>
        <v/>
      </c>
      <c r="F1016" s="189" t="str">
        <f t="shared" si="1007"/>
        <v/>
      </c>
      <c r="G1016" s="189">
        <f t="shared" si="8"/>
        <v>0</v>
      </c>
      <c r="I1016" s="185"/>
      <c r="K1016" s="171" t="str">
        <f t="shared" si="5"/>
        <v/>
      </c>
      <c r="N1016" s="188"/>
      <c r="O1016" s="188"/>
      <c r="P1016" s="171" t="str">
        <f t="shared" si="6"/>
        <v/>
      </c>
    </row>
    <row r="1017">
      <c r="B1017" s="185" t="str">
        <f>Calculations!E1005</f>
        <v/>
      </c>
      <c r="C1017" s="186" t="str">
        <f>Calculations!L1005</f>
        <v/>
      </c>
      <c r="D1017" s="187" t="str">
        <f t="shared" si="3"/>
        <v/>
      </c>
      <c r="E1017" s="189" t="str">
        <f t="shared" ref="E1017:F1017" si="1008">IF(C1017="","",IFERROR(C1017/C1016-1,""))</f>
        <v/>
      </c>
      <c r="F1017" s="189" t="str">
        <f t="shared" si="1008"/>
        <v/>
      </c>
      <c r="G1017" s="189">
        <f t="shared" si="8"/>
        <v>0</v>
      </c>
      <c r="I1017" s="185"/>
      <c r="K1017" s="171" t="str">
        <f t="shared" si="5"/>
        <v/>
      </c>
      <c r="N1017" s="188"/>
      <c r="O1017" s="188"/>
      <c r="P1017" s="171" t="str">
        <f t="shared" si="6"/>
        <v/>
      </c>
    </row>
    <row r="1018">
      <c r="B1018" s="185" t="str">
        <f>Calculations!E1006</f>
        <v/>
      </c>
      <c r="C1018" s="186" t="str">
        <f>Calculations!L1006</f>
        <v/>
      </c>
      <c r="D1018" s="187" t="str">
        <f t="shared" si="3"/>
        <v/>
      </c>
      <c r="E1018" s="189" t="str">
        <f t="shared" ref="E1018:F1018" si="1009">IF(C1018="","",IFERROR(C1018/C1017-1,""))</f>
        <v/>
      </c>
      <c r="F1018" s="189" t="str">
        <f t="shared" si="1009"/>
        <v/>
      </c>
      <c r="G1018" s="189">
        <f t="shared" si="8"/>
        <v>0</v>
      </c>
      <c r="I1018" s="185"/>
      <c r="K1018" s="171" t="str">
        <f t="shared" si="5"/>
        <v/>
      </c>
      <c r="N1018" s="188"/>
      <c r="O1018" s="188"/>
      <c r="P1018" s="171" t="str">
        <f t="shared" si="6"/>
        <v/>
      </c>
    </row>
    <row r="1019">
      <c r="B1019" s="185" t="str">
        <f>Calculations!E1007</f>
        <v/>
      </c>
      <c r="C1019" s="186" t="str">
        <f>Calculations!L1007</f>
        <v/>
      </c>
      <c r="D1019" s="187" t="str">
        <f t="shared" si="3"/>
        <v/>
      </c>
      <c r="E1019" s="189" t="str">
        <f t="shared" ref="E1019:F1019" si="1010">IF(C1019="","",IFERROR(C1019/C1018-1,""))</f>
        <v/>
      </c>
      <c r="F1019" s="189" t="str">
        <f t="shared" si="1010"/>
        <v/>
      </c>
      <c r="G1019" s="189">
        <f t="shared" si="8"/>
        <v>0</v>
      </c>
      <c r="I1019" s="185"/>
      <c r="K1019" s="171" t="str">
        <f t="shared" si="5"/>
        <v/>
      </c>
      <c r="N1019" s="188"/>
      <c r="O1019" s="188"/>
      <c r="P1019" s="171" t="str">
        <f t="shared" si="6"/>
        <v/>
      </c>
    </row>
    <row r="1020">
      <c r="B1020" s="185" t="str">
        <f>Calculations!E1008</f>
        <v/>
      </c>
      <c r="C1020" s="186" t="str">
        <f>Calculations!L1008</f>
        <v/>
      </c>
      <c r="D1020" s="187" t="str">
        <f t="shared" si="3"/>
        <v/>
      </c>
      <c r="E1020" s="189" t="str">
        <f t="shared" ref="E1020:F1020" si="1011">IF(C1020="","",IFERROR(C1020/C1019-1,""))</f>
        <v/>
      </c>
      <c r="F1020" s="189" t="str">
        <f t="shared" si="1011"/>
        <v/>
      </c>
      <c r="G1020" s="189">
        <f t="shared" si="8"/>
        <v>0</v>
      </c>
      <c r="I1020" s="185"/>
      <c r="K1020" s="171" t="str">
        <f t="shared" si="5"/>
        <v/>
      </c>
      <c r="N1020" s="188"/>
      <c r="O1020" s="188"/>
      <c r="P1020" s="171" t="str">
        <f t="shared" si="6"/>
        <v/>
      </c>
    </row>
    <row r="1021">
      <c r="B1021" s="185" t="str">
        <f>Calculations!E1009</f>
        <v/>
      </c>
      <c r="C1021" s="186" t="str">
        <f>Calculations!L1009</f>
        <v/>
      </c>
      <c r="D1021" s="187" t="str">
        <f t="shared" si="3"/>
        <v/>
      </c>
      <c r="E1021" s="189" t="str">
        <f t="shared" ref="E1021:F1021" si="1012">IF(C1021="","",IFERROR(C1021/C1020-1,""))</f>
        <v/>
      </c>
      <c r="F1021" s="189" t="str">
        <f t="shared" si="1012"/>
        <v/>
      </c>
      <c r="G1021" s="189">
        <f t="shared" si="8"/>
        <v>0</v>
      </c>
      <c r="I1021" s="185"/>
      <c r="K1021" s="171" t="str">
        <f t="shared" si="5"/>
        <v/>
      </c>
      <c r="N1021" s="188"/>
      <c r="O1021" s="188"/>
      <c r="P1021" s="171" t="str">
        <f t="shared" si="6"/>
        <v/>
      </c>
    </row>
    <row r="1022">
      <c r="B1022" s="185" t="str">
        <f>Calculations!E1010</f>
        <v/>
      </c>
      <c r="C1022" s="186" t="str">
        <f>Calculations!L1010</f>
        <v/>
      </c>
      <c r="D1022" s="187" t="str">
        <f t="shared" si="3"/>
        <v/>
      </c>
      <c r="E1022" s="189" t="str">
        <f t="shared" ref="E1022:F1022" si="1013">IF(C1022="","",IFERROR(C1022/C1021-1,""))</f>
        <v/>
      </c>
      <c r="F1022" s="189" t="str">
        <f t="shared" si="1013"/>
        <v/>
      </c>
      <c r="G1022" s="189">
        <f t="shared" si="8"/>
        <v>0</v>
      </c>
      <c r="I1022" s="185"/>
      <c r="K1022" s="171" t="str">
        <f t="shared" si="5"/>
        <v/>
      </c>
      <c r="N1022" s="188"/>
      <c r="O1022" s="188"/>
      <c r="P1022" s="171" t="str">
        <f t="shared" si="6"/>
        <v/>
      </c>
    </row>
    <row r="1023">
      <c r="B1023" s="185" t="str">
        <f>Calculations!E1011</f>
        <v/>
      </c>
      <c r="C1023" s="186" t="str">
        <f>Calculations!L1011</f>
        <v/>
      </c>
      <c r="D1023" s="187" t="str">
        <f t="shared" si="3"/>
        <v/>
      </c>
      <c r="E1023" s="189" t="str">
        <f t="shared" ref="E1023:F1023" si="1014">IF(C1023="","",IFERROR(C1023/C1022-1,""))</f>
        <v/>
      </c>
      <c r="F1023" s="189" t="str">
        <f t="shared" si="1014"/>
        <v/>
      </c>
      <c r="G1023" s="189">
        <f t="shared" si="8"/>
        <v>0</v>
      </c>
      <c r="I1023" s="185"/>
      <c r="K1023" s="171" t="str">
        <f t="shared" si="5"/>
        <v/>
      </c>
      <c r="N1023" s="188"/>
      <c r="O1023" s="188"/>
      <c r="P1023" s="171" t="str">
        <f t="shared" si="6"/>
        <v/>
      </c>
    </row>
    <row r="1024">
      <c r="B1024" s="185" t="str">
        <f>Calculations!E1012</f>
        <v/>
      </c>
      <c r="C1024" s="186" t="str">
        <f>Calculations!L1012</f>
        <v/>
      </c>
      <c r="D1024" s="187" t="str">
        <f t="shared" si="3"/>
        <v/>
      </c>
      <c r="E1024" s="189" t="str">
        <f t="shared" ref="E1024:F1024" si="1015">IF(C1024="","",IFERROR(C1024/C1023-1,""))</f>
        <v/>
      </c>
      <c r="F1024" s="189" t="str">
        <f t="shared" si="1015"/>
        <v/>
      </c>
      <c r="G1024" s="189">
        <f t="shared" si="8"/>
        <v>0</v>
      </c>
      <c r="I1024" s="185"/>
      <c r="K1024" s="171" t="str">
        <f t="shared" si="5"/>
        <v/>
      </c>
      <c r="N1024" s="188"/>
      <c r="O1024" s="188"/>
      <c r="P1024" s="171" t="str">
        <f t="shared" si="6"/>
        <v/>
      </c>
    </row>
    <row r="1025">
      <c r="B1025" s="185" t="str">
        <f>Calculations!E1013</f>
        <v/>
      </c>
      <c r="C1025" s="186" t="str">
        <f>Calculations!L1013</f>
        <v/>
      </c>
      <c r="D1025" s="187" t="str">
        <f t="shared" si="3"/>
        <v/>
      </c>
      <c r="E1025" s="189" t="str">
        <f t="shared" ref="E1025:F1025" si="1016">IF(C1025="","",IFERROR(C1025/C1024-1,""))</f>
        <v/>
      </c>
      <c r="F1025" s="189" t="str">
        <f t="shared" si="1016"/>
        <v/>
      </c>
      <c r="G1025" s="189">
        <f t="shared" si="8"/>
        <v>0</v>
      </c>
      <c r="I1025" s="185"/>
      <c r="K1025" s="171" t="str">
        <f t="shared" si="5"/>
        <v/>
      </c>
      <c r="N1025" s="188"/>
      <c r="O1025" s="188"/>
      <c r="P1025" s="171" t="str">
        <f t="shared" si="6"/>
        <v/>
      </c>
    </row>
    <row r="1026">
      <c r="B1026" s="185" t="str">
        <f>Calculations!E1014</f>
        <v/>
      </c>
      <c r="C1026" s="186" t="str">
        <f>Calculations!L1014</f>
        <v/>
      </c>
      <c r="D1026" s="187" t="str">
        <f t="shared" si="3"/>
        <v/>
      </c>
      <c r="E1026" s="189" t="str">
        <f t="shared" ref="E1026:F1026" si="1017">IF(C1026="","",IFERROR(C1026/C1025-1,""))</f>
        <v/>
      </c>
      <c r="F1026" s="189" t="str">
        <f t="shared" si="1017"/>
        <v/>
      </c>
      <c r="G1026" s="189">
        <f t="shared" si="8"/>
        <v>0</v>
      </c>
      <c r="I1026" s="185"/>
      <c r="K1026" s="171" t="str">
        <f t="shared" si="5"/>
        <v/>
      </c>
      <c r="N1026" s="188"/>
      <c r="O1026" s="188"/>
      <c r="P1026" s="171" t="str">
        <f t="shared" si="6"/>
        <v/>
      </c>
    </row>
    <row r="1027">
      <c r="B1027" s="185" t="str">
        <f>Calculations!E1015</f>
        <v/>
      </c>
      <c r="C1027" s="186" t="str">
        <f>Calculations!L1015</f>
        <v/>
      </c>
      <c r="D1027" s="187" t="str">
        <f t="shared" si="3"/>
        <v/>
      </c>
      <c r="E1027" s="189" t="str">
        <f t="shared" ref="E1027:F1027" si="1018">IF(C1027="","",IFERROR(C1027/C1026-1,""))</f>
        <v/>
      </c>
      <c r="F1027" s="189" t="str">
        <f t="shared" si="1018"/>
        <v/>
      </c>
      <c r="G1027" s="189">
        <f t="shared" si="8"/>
        <v>0</v>
      </c>
      <c r="I1027" s="185"/>
      <c r="K1027" s="171" t="str">
        <f t="shared" si="5"/>
        <v/>
      </c>
      <c r="N1027" s="188"/>
      <c r="O1027" s="188"/>
      <c r="P1027" s="171" t="str">
        <f t="shared" si="6"/>
        <v/>
      </c>
    </row>
    <row r="1028">
      <c r="B1028" s="185" t="str">
        <f>Calculations!E1016</f>
        <v/>
      </c>
      <c r="C1028" s="186" t="str">
        <f>Calculations!L1016</f>
        <v/>
      </c>
      <c r="D1028" s="187" t="str">
        <f t="shared" si="3"/>
        <v/>
      </c>
      <c r="E1028" s="189" t="str">
        <f t="shared" ref="E1028:F1028" si="1019">IF(C1028="","",IFERROR(C1028/C1027-1,""))</f>
        <v/>
      </c>
      <c r="F1028" s="189" t="str">
        <f t="shared" si="1019"/>
        <v/>
      </c>
      <c r="G1028" s="189">
        <f t="shared" si="8"/>
        <v>0</v>
      </c>
      <c r="I1028" s="185"/>
      <c r="K1028" s="171" t="str">
        <f t="shared" si="5"/>
        <v/>
      </c>
      <c r="N1028" s="188"/>
      <c r="O1028" s="188"/>
      <c r="P1028" s="171" t="str">
        <f t="shared" si="6"/>
        <v/>
      </c>
    </row>
    <row r="1029">
      <c r="B1029" s="185" t="str">
        <f>Calculations!E1017</f>
        <v/>
      </c>
      <c r="C1029" s="186" t="str">
        <f>Calculations!L1017</f>
        <v/>
      </c>
      <c r="D1029" s="187" t="str">
        <f t="shared" si="3"/>
        <v/>
      </c>
      <c r="E1029" s="189" t="str">
        <f t="shared" ref="E1029:F1029" si="1020">IF(C1029="","",IFERROR(C1029/C1028-1,""))</f>
        <v/>
      </c>
      <c r="F1029" s="189" t="str">
        <f t="shared" si="1020"/>
        <v/>
      </c>
      <c r="G1029" s="189">
        <f t="shared" si="8"/>
        <v>0</v>
      </c>
      <c r="I1029" s="185"/>
      <c r="K1029" s="171" t="str">
        <f t="shared" si="5"/>
        <v/>
      </c>
      <c r="N1029" s="188"/>
      <c r="O1029" s="188"/>
      <c r="P1029" s="171" t="str">
        <f t="shared" si="6"/>
        <v/>
      </c>
    </row>
    <row r="1030">
      <c r="B1030" s="185" t="str">
        <f>Calculations!E1018</f>
        <v/>
      </c>
      <c r="C1030" s="186" t="str">
        <f>Calculations!L1018</f>
        <v/>
      </c>
      <c r="D1030" s="187" t="str">
        <f t="shared" si="3"/>
        <v/>
      </c>
      <c r="E1030" s="189" t="str">
        <f t="shared" ref="E1030:F1030" si="1021">IF(C1030="","",IFERROR(C1030/C1029-1,""))</f>
        <v/>
      </c>
      <c r="F1030" s="189" t="str">
        <f t="shared" si="1021"/>
        <v/>
      </c>
      <c r="G1030" s="189">
        <f t="shared" si="8"/>
        <v>0</v>
      </c>
      <c r="I1030" s="185"/>
      <c r="K1030" s="171" t="str">
        <f t="shared" si="5"/>
        <v/>
      </c>
      <c r="N1030" s="188"/>
      <c r="O1030" s="188"/>
      <c r="P1030" s="171" t="str">
        <f t="shared" si="6"/>
        <v/>
      </c>
    </row>
    <row r="1031">
      <c r="B1031" s="185" t="str">
        <f>Calculations!E1019</f>
        <v/>
      </c>
      <c r="C1031" s="186" t="str">
        <f>Calculations!L1019</f>
        <v/>
      </c>
      <c r="D1031" s="187" t="str">
        <f t="shared" si="3"/>
        <v/>
      </c>
      <c r="E1031" s="189" t="str">
        <f t="shared" ref="E1031:F1031" si="1022">IF(C1031="","",IFERROR(C1031/C1030-1,""))</f>
        <v/>
      </c>
      <c r="F1031" s="189" t="str">
        <f t="shared" si="1022"/>
        <v/>
      </c>
      <c r="G1031" s="189">
        <f t="shared" si="8"/>
        <v>0</v>
      </c>
      <c r="I1031" s="185"/>
      <c r="K1031" s="171" t="str">
        <f t="shared" si="5"/>
        <v/>
      </c>
      <c r="N1031" s="188"/>
      <c r="O1031" s="188"/>
      <c r="P1031" s="171" t="str">
        <f t="shared" si="6"/>
        <v/>
      </c>
    </row>
    <row r="1032">
      <c r="B1032" s="185" t="str">
        <f>Calculations!E1020</f>
        <v/>
      </c>
      <c r="C1032" s="186" t="str">
        <f>Calculations!L1020</f>
        <v/>
      </c>
      <c r="D1032" s="187" t="str">
        <f t="shared" si="3"/>
        <v/>
      </c>
      <c r="E1032" s="189" t="str">
        <f t="shared" ref="E1032:F1032" si="1023">IF(C1032="","",IFERROR(C1032/C1031-1,""))</f>
        <v/>
      </c>
      <c r="F1032" s="189" t="str">
        <f t="shared" si="1023"/>
        <v/>
      </c>
      <c r="G1032" s="189">
        <f t="shared" si="8"/>
        <v>0</v>
      </c>
      <c r="I1032" s="185"/>
      <c r="K1032" s="171" t="str">
        <f t="shared" si="5"/>
        <v/>
      </c>
      <c r="N1032" s="188"/>
      <c r="O1032" s="188"/>
      <c r="P1032" s="171" t="str">
        <f t="shared" si="6"/>
        <v/>
      </c>
    </row>
    <row r="1033">
      <c r="B1033" s="185" t="str">
        <f>Calculations!E1021</f>
        <v/>
      </c>
      <c r="C1033" s="186" t="str">
        <f>Calculations!L1021</f>
        <v/>
      </c>
      <c r="D1033" s="187" t="str">
        <f t="shared" si="3"/>
        <v/>
      </c>
      <c r="E1033" s="189" t="str">
        <f t="shared" ref="E1033:F1033" si="1024">IF(C1033="","",IFERROR(C1033/C1032-1,""))</f>
        <v/>
      </c>
      <c r="F1033" s="189" t="str">
        <f t="shared" si="1024"/>
        <v/>
      </c>
      <c r="G1033" s="189">
        <f t="shared" si="8"/>
        <v>0</v>
      </c>
      <c r="I1033" s="185"/>
      <c r="K1033" s="171" t="str">
        <f t="shared" si="5"/>
        <v/>
      </c>
      <c r="N1033" s="188"/>
      <c r="O1033" s="188"/>
      <c r="P1033" s="171" t="str">
        <f t="shared" si="6"/>
        <v/>
      </c>
    </row>
    <row r="1034">
      <c r="B1034" s="185" t="str">
        <f>Calculations!E1022</f>
        <v/>
      </c>
      <c r="C1034" s="186" t="str">
        <f>Calculations!L1022</f>
        <v/>
      </c>
      <c r="D1034" s="187" t="str">
        <f t="shared" si="3"/>
        <v/>
      </c>
      <c r="E1034" s="189" t="str">
        <f t="shared" ref="E1034:F1034" si="1025">IF(C1034="","",IFERROR(C1034/C1033-1,""))</f>
        <v/>
      </c>
      <c r="F1034" s="189" t="str">
        <f t="shared" si="1025"/>
        <v/>
      </c>
      <c r="G1034" s="189">
        <f t="shared" si="8"/>
        <v>0</v>
      </c>
      <c r="I1034" s="185"/>
      <c r="K1034" s="171" t="str">
        <f t="shared" si="5"/>
        <v/>
      </c>
      <c r="N1034" s="188"/>
      <c r="O1034" s="188"/>
      <c r="P1034" s="171" t="str">
        <f t="shared" si="6"/>
        <v/>
      </c>
    </row>
    <row r="1035">
      <c r="B1035" s="185" t="str">
        <f>Calculations!E1023</f>
        <v/>
      </c>
      <c r="C1035" s="186" t="str">
        <f>Calculations!L1023</f>
        <v/>
      </c>
      <c r="D1035" s="187" t="str">
        <f t="shared" si="3"/>
        <v/>
      </c>
      <c r="E1035" s="189" t="str">
        <f t="shared" ref="E1035:F1035" si="1026">IF(C1035="","",IFERROR(C1035/C1034-1,""))</f>
        <v/>
      </c>
      <c r="F1035" s="189" t="str">
        <f t="shared" si="1026"/>
        <v/>
      </c>
      <c r="G1035" s="189">
        <f t="shared" si="8"/>
        <v>0</v>
      </c>
      <c r="I1035" s="185"/>
      <c r="K1035" s="171" t="str">
        <f t="shared" si="5"/>
        <v/>
      </c>
      <c r="N1035" s="188"/>
      <c r="O1035" s="188"/>
      <c r="P1035" s="171" t="str">
        <f t="shared" si="6"/>
        <v/>
      </c>
    </row>
    <row r="1036">
      <c r="B1036" s="185" t="str">
        <f>Calculations!E1024</f>
        <v/>
      </c>
      <c r="C1036" s="186" t="str">
        <f>Calculations!L1024</f>
        <v/>
      </c>
      <c r="D1036" s="187" t="str">
        <f t="shared" si="3"/>
        <v/>
      </c>
      <c r="E1036" s="189" t="str">
        <f t="shared" ref="E1036:F1036" si="1027">IF(C1036="","",IFERROR(C1036/C1035-1,""))</f>
        <v/>
      </c>
      <c r="F1036" s="189" t="str">
        <f t="shared" si="1027"/>
        <v/>
      </c>
      <c r="G1036" s="189">
        <f t="shared" si="8"/>
        <v>0</v>
      </c>
      <c r="I1036" s="185"/>
      <c r="K1036" s="171" t="str">
        <f t="shared" si="5"/>
        <v/>
      </c>
      <c r="N1036" s="188"/>
      <c r="O1036" s="188"/>
      <c r="P1036" s="171" t="str">
        <f t="shared" si="6"/>
        <v/>
      </c>
    </row>
    <row r="1037">
      <c r="B1037" s="185" t="str">
        <f>Calculations!E1025</f>
        <v/>
      </c>
      <c r="C1037" s="186" t="str">
        <f>Calculations!L1025</f>
        <v/>
      </c>
      <c r="D1037" s="187" t="str">
        <f t="shared" si="3"/>
        <v/>
      </c>
      <c r="E1037" s="189" t="str">
        <f t="shared" ref="E1037:F1037" si="1028">IF(C1037="","",IFERROR(C1037/C1036-1,""))</f>
        <v/>
      </c>
      <c r="F1037" s="189" t="str">
        <f t="shared" si="1028"/>
        <v/>
      </c>
      <c r="G1037" s="189">
        <f t="shared" si="8"/>
        <v>0</v>
      </c>
      <c r="I1037" s="185"/>
      <c r="K1037" s="171" t="str">
        <f t="shared" si="5"/>
        <v/>
      </c>
      <c r="N1037" s="188"/>
      <c r="O1037" s="188"/>
      <c r="P1037" s="171" t="str">
        <f t="shared" si="6"/>
        <v/>
      </c>
    </row>
    <row r="1038">
      <c r="B1038" s="185" t="str">
        <f>Calculations!E1026</f>
        <v/>
      </c>
      <c r="C1038" s="186" t="str">
        <f>Calculations!L1026</f>
        <v/>
      </c>
      <c r="D1038" s="187" t="str">
        <f t="shared" si="3"/>
        <v/>
      </c>
      <c r="E1038" s="189" t="str">
        <f t="shared" ref="E1038:F1038" si="1029">IF(C1038="","",IFERROR(C1038/C1037-1,""))</f>
        <v/>
      </c>
      <c r="F1038" s="189" t="str">
        <f t="shared" si="1029"/>
        <v/>
      </c>
      <c r="G1038" s="189">
        <f t="shared" si="8"/>
        <v>0</v>
      </c>
      <c r="I1038" s="185"/>
      <c r="K1038" s="171" t="str">
        <f t="shared" si="5"/>
        <v/>
      </c>
      <c r="N1038" s="188"/>
      <c r="O1038" s="188"/>
      <c r="P1038" s="171" t="str">
        <f t="shared" si="6"/>
        <v/>
      </c>
    </row>
    <row r="1039">
      <c r="B1039" s="185" t="str">
        <f>Calculations!E1027</f>
        <v/>
      </c>
      <c r="C1039" s="186" t="str">
        <f>Calculations!L1027</f>
        <v/>
      </c>
      <c r="D1039" s="187" t="str">
        <f t="shared" si="3"/>
        <v/>
      </c>
      <c r="E1039" s="189" t="str">
        <f t="shared" ref="E1039:F1039" si="1030">IF(C1039="","",IFERROR(C1039/C1038-1,""))</f>
        <v/>
      </c>
      <c r="F1039" s="189" t="str">
        <f t="shared" si="1030"/>
        <v/>
      </c>
      <c r="G1039" s="189">
        <f t="shared" si="8"/>
        <v>0</v>
      </c>
      <c r="I1039" s="185"/>
      <c r="K1039" s="171" t="str">
        <f t="shared" si="5"/>
        <v/>
      </c>
      <c r="N1039" s="188"/>
      <c r="O1039" s="188"/>
      <c r="P1039" s="171" t="str">
        <f t="shared" si="6"/>
        <v/>
      </c>
    </row>
    <row r="1040">
      <c r="B1040" s="185" t="str">
        <f>Calculations!E1028</f>
        <v/>
      </c>
      <c r="C1040" s="186" t="str">
        <f>Calculations!L1028</f>
        <v/>
      </c>
      <c r="D1040" s="187" t="str">
        <f t="shared" si="3"/>
        <v/>
      </c>
      <c r="E1040" s="189" t="str">
        <f t="shared" ref="E1040:F1040" si="1031">IF(C1040="","",IFERROR(C1040/C1039-1,""))</f>
        <v/>
      </c>
      <c r="F1040" s="189" t="str">
        <f t="shared" si="1031"/>
        <v/>
      </c>
      <c r="G1040" s="189">
        <f t="shared" si="8"/>
        <v>0</v>
      </c>
      <c r="I1040" s="185"/>
      <c r="K1040" s="171" t="str">
        <f t="shared" si="5"/>
        <v/>
      </c>
      <c r="N1040" s="188"/>
      <c r="O1040" s="188"/>
      <c r="P1040" s="171" t="str">
        <f t="shared" si="6"/>
        <v/>
      </c>
    </row>
    <row r="1041">
      <c r="B1041" s="185" t="str">
        <f>Calculations!E1029</f>
        <v/>
      </c>
      <c r="C1041" s="186" t="str">
        <f>Calculations!L1029</f>
        <v/>
      </c>
      <c r="D1041" s="187" t="str">
        <f t="shared" si="3"/>
        <v/>
      </c>
      <c r="E1041" s="189" t="str">
        <f t="shared" ref="E1041:F1041" si="1032">IF(C1041="","",IFERROR(C1041/C1040-1,""))</f>
        <v/>
      </c>
      <c r="F1041" s="189" t="str">
        <f t="shared" si="1032"/>
        <v/>
      </c>
      <c r="G1041" s="189">
        <f t="shared" si="8"/>
        <v>0</v>
      </c>
      <c r="I1041" s="185"/>
      <c r="K1041" s="171" t="str">
        <f t="shared" si="5"/>
        <v/>
      </c>
      <c r="N1041" s="188"/>
      <c r="O1041" s="188"/>
      <c r="P1041" s="171" t="str">
        <f t="shared" si="6"/>
        <v/>
      </c>
    </row>
    <row r="1042">
      <c r="B1042" s="185" t="str">
        <f>Calculations!E1030</f>
        <v/>
      </c>
      <c r="C1042" s="186" t="str">
        <f>Calculations!L1030</f>
        <v/>
      </c>
      <c r="D1042" s="187" t="str">
        <f t="shared" si="3"/>
        <v/>
      </c>
      <c r="E1042" s="189" t="str">
        <f t="shared" ref="E1042:F1042" si="1033">IF(C1042="","",IFERROR(C1042/C1041-1,""))</f>
        <v/>
      </c>
      <c r="F1042" s="189" t="str">
        <f t="shared" si="1033"/>
        <v/>
      </c>
      <c r="G1042" s="189">
        <f t="shared" si="8"/>
        <v>0</v>
      </c>
      <c r="I1042" s="185"/>
      <c r="K1042" s="171" t="str">
        <f t="shared" si="5"/>
        <v/>
      </c>
      <c r="N1042" s="188"/>
      <c r="O1042" s="188"/>
      <c r="P1042" s="171" t="str">
        <f t="shared" si="6"/>
        <v/>
      </c>
    </row>
    <row r="1043">
      <c r="B1043" s="185" t="str">
        <f>Calculations!E1031</f>
        <v/>
      </c>
      <c r="C1043" s="186" t="str">
        <f>Calculations!L1031</f>
        <v/>
      </c>
      <c r="D1043" s="187" t="str">
        <f t="shared" si="3"/>
        <v/>
      </c>
      <c r="E1043" s="189" t="str">
        <f t="shared" ref="E1043:F1043" si="1034">IF(C1043="","",IFERROR(C1043/C1042-1,""))</f>
        <v/>
      </c>
      <c r="F1043" s="189" t="str">
        <f t="shared" si="1034"/>
        <v/>
      </c>
      <c r="G1043" s="189">
        <f t="shared" si="8"/>
        <v>0</v>
      </c>
      <c r="I1043" s="185"/>
      <c r="K1043" s="171" t="str">
        <f t="shared" si="5"/>
        <v/>
      </c>
      <c r="N1043" s="188"/>
      <c r="O1043" s="188"/>
      <c r="P1043" s="171" t="str">
        <f t="shared" si="6"/>
        <v/>
      </c>
    </row>
    <row r="1044">
      <c r="B1044" s="185" t="str">
        <f>Calculations!E1032</f>
        <v/>
      </c>
      <c r="C1044" s="186" t="str">
        <f>Calculations!L1032</f>
        <v/>
      </c>
      <c r="D1044" s="187" t="str">
        <f t="shared" si="3"/>
        <v/>
      </c>
      <c r="E1044" s="189" t="str">
        <f t="shared" ref="E1044:F1044" si="1035">IF(C1044="","",IFERROR(C1044/C1043-1,""))</f>
        <v/>
      </c>
      <c r="F1044" s="189" t="str">
        <f t="shared" si="1035"/>
        <v/>
      </c>
      <c r="G1044" s="189">
        <f t="shared" si="8"/>
        <v>0</v>
      </c>
      <c r="I1044" s="185"/>
      <c r="K1044" s="171" t="str">
        <f t="shared" si="5"/>
        <v/>
      </c>
      <c r="N1044" s="188"/>
      <c r="O1044" s="188"/>
      <c r="P1044" s="171" t="str">
        <f t="shared" si="6"/>
        <v/>
      </c>
    </row>
    <row r="1045">
      <c r="B1045" s="185" t="str">
        <f>Calculations!E1033</f>
        <v/>
      </c>
      <c r="C1045" s="186" t="str">
        <f>Calculations!L1033</f>
        <v/>
      </c>
      <c r="D1045" s="187" t="str">
        <f t="shared" si="3"/>
        <v/>
      </c>
      <c r="E1045" s="189" t="str">
        <f t="shared" ref="E1045:F1045" si="1036">IF(C1045="","",IFERROR(C1045/C1044-1,""))</f>
        <v/>
      </c>
      <c r="F1045" s="189" t="str">
        <f t="shared" si="1036"/>
        <v/>
      </c>
      <c r="G1045" s="189">
        <f t="shared" si="8"/>
        <v>0</v>
      </c>
      <c r="I1045" s="185"/>
      <c r="K1045" s="171" t="str">
        <f t="shared" si="5"/>
        <v/>
      </c>
      <c r="N1045" s="188"/>
      <c r="O1045" s="188"/>
      <c r="P1045" s="171" t="str">
        <f t="shared" si="6"/>
        <v/>
      </c>
    </row>
    <row r="1046">
      <c r="B1046" s="185" t="str">
        <f>Calculations!E1034</f>
        <v/>
      </c>
      <c r="C1046" s="186" t="str">
        <f>Calculations!L1034</f>
        <v/>
      </c>
      <c r="D1046" s="187" t="str">
        <f t="shared" si="3"/>
        <v/>
      </c>
      <c r="E1046" s="189" t="str">
        <f t="shared" ref="E1046:F1046" si="1037">IF(C1046="","",IFERROR(C1046/C1045-1,""))</f>
        <v/>
      </c>
      <c r="F1046" s="189" t="str">
        <f t="shared" si="1037"/>
        <v/>
      </c>
      <c r="G1046" s="189">
        <f t="shared" si="8"/>
        <v>0</v>
      </c>
      <c r="I1046" s="185"/>
      <c r="K1046" s="171" t="str">
        <f t="shared" si="5"/>
        <v/>
      </c>
      <c r="N1046" s="188"/>
      <c r="O1046" s="188"/>
      <c r="P1046" s="171" t="str">
        <f t="shared" si="6"/>
        <v/>
      </c>
    </row>
    <row r="1047">
      <c r="B1047" s="185" t="str">
        <f>Calculations!E1035</f>
        <v/>
      </c>
      <c r="C1047" s="186" t="str">
        <f>Calculations!L1035</f>
        <v/>
      </c>
      <c r="D1047" s="187" t="str">
        <f t="shared" si="3"/>
        <v/>
      </c>
      <c r="E1047" s="189" t="str">
        <f t="shared" ref="E1047:F1047" si="1038">IF(C1047="","",IFERROR(C1047/C1046-1,""))</f>
        <v/>
      </c>
      <c r="F1047" s="189" t="str">
        <f t="shared" si="1038"/>
        <v/>
      </c>
      <c r="G1047" s="189">
        <f t="shared" si="8"/>
        <v>0</v>
      </c>
      <c r="I1047" s="185"/>
      <c r="K1047" s="171" t="str">
        <f t="shared" si="5"/>
        <v/>
      </c>
      <c r="N1047" s="188"/>
      <c r="O1047" s="188"/>
      <c r="P1047" s="171" t="str">
        <f t="shared" si="6"/>
        <v/>
      </c>
    </row>
    <row r="1048">
      <c r="B1048" s="185" t="str">
        <f>Calculations!E1036</f>
        <v/>
      </c>
      <c r="C1048" s="186" t="str">
        <f>Calculations!L1036</f>
        <v/>
      </c>
      <c r="D1048" s="187" t="str">
        <f t="shared" si="3"/>
        <v/>
      </c>
      <c r="E1048" s="189" t="str">
        <f t="shared" ref="E1048:F1048" si="1039">IF(C1048="","",IFERROR(C1048/C1047-1,""))</f>
        <v/>
      </c>
      <c r="F1048" s="189" t="str">
        <f t="shared" si="1039"/>
        <v/>
      </c>
      <c r="G1048" s="189">
        <f t="shared" si="8"/>
        <v>0</v>
      </c>
      <c r="I1048" s="185"/>
      <c r="K1048" s="171" t="str">
        <f t="shared" si="5"/>
        <v/>
      </c>
      <c r="N1048" s="188"/>
      <c r="O1048" s="188"/>
      <c r="P1048" s="171" t="str">
        <f t="shared" si="6"/>
        <v/>
      </c>
    </row>
    <row r="1049">
      <c r="B1049" s="185" t="str">
        <f>Calculations!E1037</f>
        <v/>
      </c>
      <c r="C1049" s="186" t="str">
        <f>Calculations!L1037</f>
        <v/>
      </c>
      <c r="D1049" s="187" t="str">
        <f t="shared" si="3"/>
        <v/>
      </c>
      <c r="E1049" s="189" t="str">
        <f t="shared" ref="E1049:F1049" si="1040">IF(C1049="","",IFERROR(C1049/C1048-1,""))</f>
        <v/>
      </c>
      <c r="F1049" s="189" t="str">
        <f t="shared" si="1040"/>
        <v/>
      </c>
      <c r="G1049" s="189">
        <f t="shared" si="8"/>
        <v>0</v>
      </c>
      <c r="I1049" s="185"/>
      <c r="K1049" s="171" t="str">
        <f t="shared" si="5"/>
        <v/>
      </c>
      <c r="N1049" s="188"/>
      <c r="O1049" s="188"/>
      <c r="P1049" s="171" t="str">
        <f t="shared" si="6"/>
        <v/>
      </c>
    </row>
    <row r="1050">
      <c r="B1050" s="185" t="str">
        <f>Calculations!E1038</f>
        <v/>
      </c>
      <c r="C1050" s="186" t="str">
        <f>Calculations!L1038</f>
        <v/>
      </c>
      <c r="D1050" s="187" t="str">
        <f t="shared" si="3"/>
        <v/>
      </c>
      <c r="E1050" s="189" t="str">
        <f t="shared" ref="E1050:F1050" si="1041">IF(C1050="","",IFERROR(C1050/C1049-1,""))</f>
        <v/>
      </c>
      <c r="F1050" s="189" t="str">
        <f t="shared" si="1041"/>
        <v/>
      </c>
      <c r="G1050" s="189">
        <f t="shared" si="8"/>
        <v>0</v>
      </c>
      <c r="I1050" s="185"/>
      <c r="K1050" s="171" t="str">
        <f t="shared" si="5"/>
        <v/>
      </c>
      <c r="N1050" s="188"/>
      <c r="O1050" s="188"/>
      <c r="P1050" s="171" t="str">
        <f t="shared" si="6"/>
        <v/>
      </c>
    </row>
    <row r="1051">
      <c r="B1051" s="185" t="str">
        <f>Calculations!E1039</f>
        <v/>
      </c>
      <c r="C1051" s="186" t="str">
        <f>Calculations!L1039</f>
        <v/>
      </c>
      <c r="D1051" s="187" t="str">
        <f t="shared" si="3"/>
        <v/>
      </c>
      <c r="E1051" s="189" t="str">
        <f t="shared" ref="E1051:F1051" si="1042">IF(C1051="","",IFERROR(C1051/C1050-1,""))</f>
        <v/>
      </c>
      <c r="F1051" s="189" t="str">
        <f t="shared" si="1042"/>
        <v/>
      </c>
      <c r="G1051" s="189">
        <f t="shared" si="8"/>
        <v>0</v>
      </c>
      <c r="I1051" s="185"/>
      <c r="K1051" s="171" t="str">
        <f t="shared" si="5"/>
        <v/>
      </c>
      <c r="N1051" s="188"/>
      <c r="O1051" s="188"/>
      <c r="P1051" s="171" t="str">
        <f t="shared" si="6"/>
        <v/>
      </c>
    </row>
    <row r="1052">
      <c r="B1052" s="185" t="str">
        <f>Calculations!E1040</f>
        <v/>
      </c>
      <c r="C1052" s="186" t="str">
        <f>Calculations!L1040</f>
        <v/>
      </c>
      <c r="D1052" s="187" t="str">
        <f t="shared" si="3"/>
        <v/>
      </c>
      <c r="E1052" s="189" t="str">
        <f t="shared" ref="E1052:F1052" si="1043">IF(C1052="","",IFERROR(C1052/C1051-1,""))</f>
        <v/>
      </c>
      <c r="F1052" s="189" t="str">
        <f t="shared" si="1043"/>
        <v/>
      </c>
      <c r="G1052" s="189">
        <f t="shared" si="8"/>
        <v>0</v>
      </c>
      <c r="I1052" s="185"/>
      <c r="K1052" s="171" t="str">
        <f t="shared" si="5"/>
        <v/>
      </c>
      <c r="N1052" s="188"/>
      <c r="O1052" s="188"/>
      <c r="P1052" s="171" t="str">
        <f t="shared" si="6"/>
        <v/>
      </c>
    </row>
    <row r="1053">
      <c r="B1053" s="185" t="str">
        <f>Calculations!E1041</f>
        <v/>
      </c>
      <c r="C1053" s="186" t="str">
        <f>Calculations!L1041</f>
        <v/>
      </c>
      <c r="D1053" s="187" t="str">
        <f t="shared" si="3"/>
        <v/>
      </c>
      <c r="E1053" s="189" t="str">
        <f t="shared" ref="E1053:F1053" si="1044">IF(C1053="","",IFERROR(C1053/C1052-1,""))</f>
        <v/>
      </c>
      <c r="F1053" s="189" t="str">
        <f t="shared" si="1044"/>
        <v/>
      </c>
      <c r="G1053" s="189">
        <f t="shared" si="8"/>
        <v>0</v>
      </c>
      <c r="I1053" s="185"/>
      <c r="K1053" s="171" t="str">
        <f t="shared" si="5"/>
        <v/>
      </c>
      <c r="N1053" s="188"/>
      <c r="O1053" s="188"/>
      <c r="P1053" s="171" t="str">
        <f t="shared" si="6"/>
        <v/>
      </c>
    </row>
    <row r="1054">
      <c r="B1054" s="185" t="str">
        <f>Calculations!E1042</f>
        <v/>
      </c>
      <c r="C1054" s="186" t="str">
        <f>Calculations!L1042</f>
        <v/>
      </c>
      <c r="D1054" s="187" t="str">
        <f t="shared" si="3"/>
        <v/>
      </c>
      <c r="E1054" s="189" t="str">
        <f t="shared" ref="E1054:F1054" si="1045">IF(C1054="","",IFERROR(C1054/C1053-1,""))</f>
        <v/>
      </c>
      <c r="F1054" s="189" t="str">
        <f t="shared" si="1045"/>
        <v/>
      </c>
      <c r="G1054" s="189">
        <f t="shared" si="8"/>
        <v>0</v>
      </c>
      <c r="I1054" s="185"/>
      <c r="K1054" s="171" t="str">
        <f t="shared" si="5"/>
        <v/>
      </c>
      <c r="N1054" s="188"/>
      <c r="O1054" s="188"/>
      <c r="P1054" s="171" t="str">
        <f t="shared" si="6"/>
        <v/>
      </c>
    </row>
    <row r="1055">
      <c r="B1055" s="185" t="str">
        <f>Calculations!E1043</f>
        <v/>
      </c>
      <c r="C1055" s="186" t="str">
        <f>Calculations!L1043</f>
        <v/>
      </c>
      <c r="D1055" s="187" t="str">
        <f t="shared" si="3"/>
        <v/>
      </c>
      <c r="E1055" s="189" t="str">
        <f t="shared" ref="E1055:F1055" si="1046">IF(C1055="","",IFERROR(C1055/C1054-1,""))</f>
        <v/>
      </c>
      <c r="F1055" s="189" t="str">
        <f t="shared" si="1046"/>
        <v/>
      </c>
      <c r="G1055" s="189">
        <f t="shared" si="8"/>
        <v>0</v>
      </c>
      <c r="I1055" s="185"/>
      <c r="K1055" s="171" t="str">
        <f t="shared" si="5"/>
        <v/>
      </c>
      <c r="N1055" s="188"/>
      <c r="O1055" s="188"/>
      <c r="P1055" s="171" t="str">
        <f t="shared" si="6"/>
        <v/>
      </c>
    </row>
    <row r="1056">
      <c r="B1056" s="185" t="str">
        <f>Calculations!E1044</f>
        <v/>
      </c>
      <c r="C1056" s="186" t="str">
        <f>Calculations!L1044</f>
        <v/>
      </c>
      <c r="D1056" s="187" t="str">
        <f t="shared" si="3"/>
        <v/>
      </c>
      <c r="E1056" s="189" t="str">
        <f t="shared" ref="E1056:F1056" si="1047">IF(C1056="","",IFERROR(C1056/C1055-1,""))</f>
        <v/>
      </c>
      <c r="F1056" s="189" t="str">
        <f t="shared" si="1047"/>
        <v/>
      </c>
      <c r="G1056" s="189">
        <f t="shared" si="8"/>
        <v>0</v>
      </c>
      <c r="I1056" s="185"/>
      <c r="K1056" s="171" t="str">
        <f t="shared" si="5"/>
        <v/>
      </c>
      <c r="N1056" s="188"/>
      <c r="O1056" s="188"/>
      <c r="P1056" s="171" t="str">
        <f t="shared" si="6"/>
        <v/>
      </c>
    </row>
    <row r="1057">
      <c r="B1057" s="185" t="str">
        <f>Calculations!E1045</f>
        <v/>
      </c>
      <c r="C1057" s="186" t="str">
        <f>Calculations!L1045</f>
        <v/>
      </c>
      <c r="D1057" s="187" t="str">
        <f t="shared" si="3"/>
        <v/>
      </c>
      <c r="E1057" s="189" t="str">
        <f t="shared" ref="E1057:F1057" si="1048">IF(C1057="","",IFERROR(C1057/C1056-1,""))</f>
        <v/>
      </c>
      <c r="F1057" s="189" t="str">
        <f t="shared" si="1048"/>
        <v/>
      </c>
      <c r="G1057" s="189">
        <f t="shared" si="8"/>
        <v>0</v>
      </c>
      <c r="I1057" s="185"/>
      <c r="K1057" s="171" t="str">
        <f t="shared" si="5"/>
        <v/>
      </c>
      <c r="N1057" s="188"/>
      <c r="O1057" s="188"/>
      <c r="P1057" s="171" t="str">
        <f t="shared" si="6"/>
        <v/>
      </c>
    </row>
    <row r="1058">
      <c r="B1058" s="185" t="str">
        <f>Calculations!E1046</f>
        <v/>
      </c>
      <c r="C1058" s="186" t="str">
        <f>Calculations!L1046</f>
        <v/>
      </c>
      <c r="D1058" s="187" t="str">
        <f t="shared" si="3"/>
        <v/>
      </c>
      <c r="E1058" s="189" t="str">
        <f t="shared" ref="E1058:F1058" si="1049">IF(C1058="","",IFERROR(C1058/C1057-1,""))</f>
        <v/>
      </c>
      <c r="F1058" s="189" t="str">
        <f t="shared" si="1049"/>
        <v/>
      </c>
      <c r="G1058" s="189">
        <f t="shared" si="8"/>
        <v>0</v>
      </c>
      <c r="I1058" s="185"/>
      <c r="K1058" s="171" t="str">
        <f t="shared" si="5"/>
        <v/>
      </c>
      <c r="N1058" s="188"/>
      <c r="O1058" s="188"/>
      <c r="P1058" s="171" t="str">
        <f t="shared" si="6"/>
        <v/>
      </c>
    </row>
    <row r="1059">
      <c r="B1059" s="185" t="str">
        <f>Calculations!E1047</f>
        <v/>
      </c>
      <c r="C1059" s="186" t="str">
        <f>Calculations!L1047</f>
        <v/>
      </c>
      <c r="D1059" s="187" t="str">
        <f t="shared" si="3"/>
        <v/>
      </c>
      <c r="E1059" s="189" t="str">
        <f t="shared" ref="E1059:F1059" si="1050">IF(C1059="","",IFERROR(C1059/C1058-1,""))</f>
        <v/>
      </c>
      <c r="F1059" s="189" t="str">
        <f t="shared" si="1050"/>
        <v/>
      </c>
      <c r="G1059" s="189">
        <f t="shared" si="8"/>
        <v>0</v>
      </c>
      <c r="I1059" s="185"/>
      <c r="K1059" s="171" t="str">
        <f t="shared" si="5"/>
        <v/>
      </c>
      <c r="N1059" s="188"/>
      <c r="O1059" s="188"/>
      <c r="P1059" s="171" t="str">
        <f t="shared" si="6"/>
        <v/>
      </c>
    </row>
    <row r="1060">
      <c r="B1060" s="185" t="str">
        <f>Calculations!E1048</f>
        <v/>
      </c>
      <c r="C1060" s="186" t="str">
        <f>Calculations!L1048</f>
        <v/>
      </c>
      <c r="D1060" s="187" t="str">
        <f t="shared" si="3"/>
        <v/>
      </c>
      <c r="E1060" s="189" t="str">
        <f t="shared" ref="E1060:F1060" si="1051">IF(C1060="","",IFERROR(C1060/C1059-1,""))</f>
        <v/>
      </c>
      <c r="F1060" s="189" t="str">
        <f t="shared" si="1051"/>
        <v/>
      </c>
      <c r="G1060" s="189">
        <f t="shared" si="8"/>
        <v>0</v>
      </c>
      <c r="I1060" s="185"/>
      <c r="K1060" s="171" t="str">
        <f t="shared" si="5"/>
        <v/>
      </c>
      <c r="N1060" s="188"/>
      <c r="O1060" s="188"/>
      <c r="P1060" s="171" t="str">
        <f t="shared" si="6"/>
        <v/>
      </c>
    </row>
    <row r="1061">
      <c r="B1061" s="185" t="str">
        <f>Calculations!E1049</f>
        <v/>
      </c>
      <c r="C1061" s="186" t="str">
        <f>Calculations!L1049</f>
        <v/>
      </c>
      <c r="D1061" s="187" t="str">
        <f t="shared" si="3"/>
        <v/>
      </c>
      <c r="E1061" s="189" t="str">
        <f t="shared" ref="E1061:F1061" si="1052">IF(C1061="","",IFERROR(C1061/C1060-1,""))</f>
        <v/>
      </c>
      <c r="F1061" s="189" t="str">
        <f t="shared" si="1052"/>
        <v/>
      </c>
      <c r="G1061" s="189">
        <f t="shared" si="8"/>
        <v>0</v>
      </c>
      <c r="I1061" s="185"/>
      <c r="K1061" s="171" t="str">
        <f t="shared" si="5"/>
        <v/>
      </c>
      <c r="N1061" s="188"/>
      <c r="O1061" s="188"/>
      <c r="P1061" s="171" t="str">
        <f t="shared" si="6"/>
        <v/>
      </c>
    </row>
    <row r="1062">
      <c r="B1062" s="185" t="str">
        <f>Calculations!E1050</f>
        <v/>
      </c>
      <c r="C1062" s="186" t="str">
        <f>Calculations!L1050</f>
        <v/>
      </c>
      <c r="D1062" s="187" t="str">
        <f t="shared" si="3"/>
        <v/>
      </c>
      <c r="E1062" s="189" t="str">
        <f t="shared" ref="E1062:F1062" si="1053">IF(C1062="","",IFERROR(C1062/C1061-1,""))</f>
        <v/>
      </c>
      <c r="F1062" s="189" t="str">
        <f t="shared" si="1053"/>
        <v/>
      </c>
      <c r="G1062" s="189">
        <f t="shared" si="8"/>
        <v>0</v>
      </c>
      <c r="I1062" s="185"/>
      <c r="K1062" s="171" t="str">
        <f t="shared" si="5"/>
        <v/>
      </c>
      <c r="N1062" s="188"/>
      <c r="O1062" s="188"/>
      <c r="P1062" s="171" t="str">
        <f t="shared" si="6"/>
        <v/>
      </c>
    </row>
    <row r="1063">
      <c r="B1063" s="185" t="str">
        <f>Calculations!E1051</f>
        <v/>
      </c>
      <c r="C1063" s="186" t="str">
        <f>Calculations!L1051</f>
        <v/>
      </c>
      <c r="D1063" s="187" t="str">
        <f t="shared" si="3"/>
        <v/>
      </c>
      <c r="E1063" s="189" t="str">
        <f t="shared" ref="E1063:F1063" si="1054">IF(C1063="","",IFERROR(C1063/C1062-1,""))</f>
        <v/>
      </c>
      <c r="F1063" s="189" t="str">
        <f t="shared" si="1054"/>
        <v/>
      </c>
      <c r="G1063" s="189">
        <f t="shared" si="8"/>
        <v>0</v>
      </c>
      <c r="I1063" s="185"/>
      <c r="K1063" s="171" t="str">
        <f t="shared" si="5"/>
        <v/>
      </c>
      <c r="N1063" s="188"/>
      <c r="O1063" s="188"/>
      <c r="P1063" s="171" t="str">
        <f t="shared" si="6"/>
        <v/>
      </c>
    </row>
    <row r="1064">
      <c r="B1064" s="185" t="str">
        <f>Calculations!E1052</f>
        <v/>
      </c>
      <c r="C1064" s="186" t="str">
        <f>Calculations!L1052</f>
        <v/>
      </c>
      <c r="D1064" s="187" t="str">
        <f t="shared" si="3"/>
        <v/>
      </c>
      <c r="E1064" s="189" t="str">
        <f t="shared" ref="E1064:F1064" si="1055">IF(C1064="","",IFERROR(C1064/C1063-1,""))</f>
        <v/>
      </c>
      <c r="F1064" s="189" t="str">
        <f t="shared" si="1055"/>
        <v/>
      </c>
      <c r="G1064" s="189">
        <f t="shared" si="8"/>
        <v>0</v>
      </c>
      <c r="I1064" s="185"/>
      <c r="K1064" s="171" t="str">
        <f t="shared" si="5"/>
        <v/>
      </c>
      <c r="N1064" s="188"/>
      <c r="O1064" s="188"/>
      <c r="P1064" s="171" t="str">
        <f t="shared" si="6"/>
        <v/>
      </c>
    </row>
    <row r="1065">
      <c r="B1065" s="185" t="str">
        <f>Calculations!E1053</f>
        <v/>
      </c>
      <c r="C1065" s="186" t="str">
        <f>Calculations!L1053</f>
        <v/>
      </c>
      <c r="D1065" s="187" t="str">
        <f t="shared" si="3"/>
        <v/>
      </c>
      <c r="E1065" s="189" t="str">
        <f t="shared" ref="E1065:F1065" si="1056">IF(C1065="","",IFERROR(C1065/C1064-1,""))</f>
        <v/>
      </c>
      <c r="F1065" s="189" t="str">
        <f t="shared" si="1056"/>
        <v/>
      </c>
      <c r="G1065" s="189">
        <f t="shared" si="8"/>
        <v>0</v>
      </c>
      <c r="I1065" s="185"/>
      <c r="K1065" s="171" t="str">
        <f t="shared" si="5"/>
        <v/>
      </c>
      <c r="N1065" s="188"/>
      <c r="O1065" s="188"/>
      <c r="P1065" s="171" t="str">
        <f t="shared" si="6"/>
        <v/>
      </c>
    </row>
    <row r="1066">
      <c r="B1066" s="185" t="str">
        <f>Calculations!E1054</f>
        <v/>
      </c>
      <c r="C1066" s="186" t="str">
        <f>Calculations!L1054</f>
        <v/>
      </c>
      <c r="D1066" s="187" t="str">
        <f t="shared" si="3"/>
        <v/>
      </c>
      <c r="E1066" s="189" t="str">
        <f t="shared" ref="E1066:F1066" si="1057">IF(C1066="","",IFERROR(C1066/C1065-1,""))</f>
        <v/>
      </c>
      <c r="F1066" s="189" t="str">
        <f t="shared" si="1057"/>
        <v/>
      </c>
      <c r="G1066" s="189">
        <f t="shared" si="8"/>
        <v>0</v>
      </c>
      <c r="I1066" s="185"/>
      <c r="K1066" s="171" t="str">
        <f t="shared" si="5"/>
        <v/>
      </c>
      <c r="N1066" s="188"/>
      <c r="O1066" s="188"/>
      <c r="P1066" s="171" t="str">
        <f t="shared" si="6"/>
        <v/>
      </c>
    </row>
    <row r="1067">
      <c r="B1067" s="185" t="str">
        <f>Calculations!E1055</f>
        <v/>
      </c>
      <c r="C1067" s="186" t="str">
        <f>Calculations!L1055</f>
        <v/>
      </c>
      <c r="D1067" s="187" t="str">
        <f t="shared" si="3"/>
        <v/>
      </c>
      <c r="E1067" s="189" t="str">
        <f t="shared" ref="E1067:F1067" si="1058">IF(C1067="","",IFERROR(C1067/C1066-1,""))</f>
        <v/>
      </c>
      <c r="F1067" s="189" t="str">
        <f t="shared" si="1058"/>
        <v/>
      </c>
      <c r="G1067" s="189">
        <f t="shared" si="8"/>
        <v>0</v>
      </c>
      <c r="I1067" s="185"/>
      <c r="K1067" s="171" t="str">
        <f t="shared" si="5"/>
        <v/>
      </c>
      <c r="N1067" s="188"/>
      <c r="O1067" s="188"/>
      <c r="P1067" s="171" t="str">
        <f t="shared" si="6"/>
        <v/>
      </c>
    </row>
    <row r="1068">
      <c r="B1068" s="185" t="str">
        <f>Calculations!E1056</f>
        <v/>
      </c>
      <c r="C1068" s="186" t="str">
        <f>Calculations!L1056</f>
        <v/>
      </c>
      <c r="D1068" s="187" t="str">
        <f t="shared" si="3"/>
        <v/>
      </c>
      <c r="E1068" s="189" t="str">
        <f t="shared" ref="E1068:F1068" si="1059">IF(C1068="","",IFERROR(C1068/C1067-1,""))</f>
        <v/>
      </c>
      <c r="F1068" s="189" t="str">
        <f t="shared" si="1059"/>
        <v/>
      </c>
      <c r="G1068" s="189">
        <f t="shared" si="8"/>
        <v>0</v>
      </c>
      <c r="I1068" s="185"/>
      <c r="K1068" s="171" t="str">
        <f t="shared" si="5"/>
        <v/>
      </c>
      <c r="N1068" s="188"/>
      <c r="O1068" s="188"/>
      <c r="P1068" s="171" t="str">
        <f t="shared" si="6"/>
        <v/>
      </c>
    </row>
    <row r="1069">
      <c r="B1069" s="185" t="str">
        <f>Calculations!E1057</f>
        <v/>
      </c>
      <c r="C1069" s="186" t="str">
        <f>Calculations!L1057</f>
        <v/>
      </c>
      <c r="D1069" s="187" t="str">
        <f t="shared" si="3"/>
        <v/>
      </c>
      <c r="E1069" s="189" t="str">
        <f t="shared" ref="E1069:F1069" si="1060">IF(C1069="","",IFERROR(C1069/C1068-1,""))</f>
        <v/>
      </c>
      <c r="F1069" s="189" t="str">
        <f t="shared" si="1060"/>
        <v/>
      </c>
      <c r="G1069" s="189">
        <f t="shared" si="8"/>
        <v>0</v>
      </c>
      <c r="I1069" s="185"/>
      <c r="K1069" s="171" t="str">
        <f t="shared" si="5"/>
        <v/>
      </c>
      <c r="N1069" s="188"/>
      <c r="O1069" s="188"/>
      <c r="P1069" s="171" t="str">
        <f t="shared" si="6"/>
        <v/>
      </c>
    </row>
    <row r="1070">
      <c r="B1070" s="185" t="str">
        <f>Calculations!E1058</f>
        <v/>
      </c>
      <c r="C1070" s="186" t="str">
        <f>Calculations!L1058</f>
        <v/>
      </c>
      <c r="D1070" s="187" t="str">
        <f t="shared" si="3"/>
        <v/>
      </c>
      <c r="E1070" s="189" t="str">
        <f t="shared" ref="E1070:F1070" si="1061">IF(C1070="","",IFERROR(C1070/C1069-1,""))</f>
        <v/>
      </c>
      <c r="F1070" s="189" t="str">
        <f t="shared" si="1061"/>
        <v/>
      </c>
      <c r="G1070" s="189">
        <f t="shared" si="8"/>
        <v>0</v>
      </c>
      <c r="I1070" s="185"/>
      <c r="K1070" s="171" t="str">
        <f t="shared" si="5"/>
        <v/>
      </c>
      <c r="N1070" s="188"/>
      <c r="O1070" s="188"/>
      <c r="P1070" s="171" t="str">
        <f t="shared" si="6"/>
        <v/>
      </c>
    </row>
    <row r="1071">
      <c r="B1071" s="185" t="str">
        <f>Calculations!E1059</f>
        <v/>
      </c>
      <c r="C1071" s="186" t="str">
        <f>Calculations!L1059</f>
        <v/>
      </c>
      <c r="D1071" s="187" t="str">
        <f t="shared" si="3"/>
        <v/>
      </c>
      <c r="E1071" s="189" t="str">
        <f t="shared" ref="E1071:F1071" si="1062">IF(C1071="","",IFERROR(C1071/C1070-1,""))</f>
        <v/>
      </c>
      <c r="F1071" s="189" t="str">
        <f t="shared" si="1062"/>
        <v/>
      </c>
      <c r="G1071" s="189">
        <f t="shared" si="8"/>
        <v>0</v>
      </c>
      <c r="I1071" s="185"/>
      <c r="K1071" s="171" t="str">
        <f t="shared" si="5"/>
        <v/>
      </c>
      <c r="N1071" s="188"/>
      <c r="O1071" s="188"/>
      <c r="P1071" s="171" t="str">
        <f t="shared" si="6"/>
        <v/>
      </c>
    </row>
    <row r="1072">
      <c r="B1072" s="185" t="str">
        <f>Calculations!E1060</f>
        <v/>
      </c>
      <c r="C1072" s="186" t="str">
        <f>Calculations!L1060</f>
        <v/>
      </c>
      <c r="D1072" s="187" t="str">
        <f t="shared" si="3"/>
        <v/>
      </c>
      <c r="E1072" s="189" t="str">
        <f t="shared" ref="E1072:F1072" si="1063">IF(C1072="","",IFERROR(C1072/C1071-1,""))</f>
        <v/>
      </c>
      <c r="F1072" s="189" t="str">
        <f t="shared" si="1063"/>
        <v/>
      </c>
      <c r="G1072" s="189">
        <f t="shared" si="8"/>
        <v>0</v>
      </c>
      <c r="I1072" s="185"/>
      <c r="K1072" s="171" t="str">
        <f t="shared" si="5"/>
        <v/>
      </c>
      <c r="N1072" s="188"/>
      <c r="O1072" s="188"/>
      <c r="P1072" s="171" t="str">
        <f t="shared" si="6"/>
        <v/>
      </c>
    </row>
    <row r="1073">
      <c r="B1073" s="185" t="str">
        <f>Calculations!E1061</f>
        <v/>
      </c>
      <c r="C1073" s="186" t="str">
        <f>Calculations!L1061</f>
        <v/>
      </c>
      <c r="D1073" s="187" t="str">
        <f t="shared" si="3"/>
        <v/>
      </c>
      <c r="E1073" s="189" t="str">
        <f t="shared" ref="E1073:F1073" si="1064">IF(C1073="","",IFERROR(C1073/C1072-1,""))</f>
        <v/>
      </c>
      <c r="F1073" s="189" t="str">
        <f t="shared" si="1064"/>
        <v/>
      </c>
      <c r="G1073" s="189">
        <f t="shared" si="8"/>
        <v>0</v>
      </c>
      <c r="I1073" s="185"/>
      <c r="K1073" s="171" t="str">
        <f t="shared" si="5"/>
        <v/>
      </c>
      <c r="N1073" s="188"/>
      <c r="O1073" s="188"/>
      <c r="P1073" s="171" t="str">
        <f t="shared" si="6"/>
        <v/>
      </c>
    </row>
    <row r="1074">
      <c r="B1074" s="185" t="str">
        <f>Calculations!E1062</f>
        <v/>
      </c>
      <c r="C1074" s="186" t="str">
        <f>Calculations!L1062</f>
        <v/>
      </c>
      <c r="D1074" s="187" t="str">
        <f t="shared" si="3"/>
        <v/>
      </c>
      <c r="E1074" s="189" t="str">
        <f t="shared" ref="E1074:F1074" si="1065">IF(C1074="","",IFERROR(C1074/C1073-1,""))</f>
        <v/>
      </c>
      <c r="F1074" s="189" t="str">
        <f t="shared" si="1065"/>
        <v/>
      </c>
      <c r="G1074" s="189">
        <f t="shared" si="8"/>
        <v>0</v>
      </c>
      <c r="I1074" s="185"/>
      <c r="K1074" s="171" t="str">
        <f t="shared" si="5"/>
        <v/>
      </c>
      <c r="N1074" s="188"/>
      <c r="O1074" s="188"/>
      <c r="P1074" s="171" t="str">
        <f t="shared" si="6"/>
        <v/>
      </c>
    </row>
    <row r="1075">
      <c r="B1075" s="185" t="str">
        <f>Calculations!E1063</f>
        <v/>
      </c>
      <c r="C1075" s="186" t="str">
        <f>Calculations!L1063</f>
        <v/>
      </c>
      <c r="D1075" s="187" t="str">
        <f t="shared" si="3"/>
        <v/>
      </c>
      <c r="E1075" s="189" t="str">
        <f t="shared" ref="E1075:F1075" si="1066">IF(C1075="","",IFERROR(C1075/C1074-1,""))</f>
        <v/>
      </c>
      <c r="F1075" s="189" t="str">
        <f t="shared" si="1066"/>
        <v/>
      </c>
      <c r="G1075" s="189">
        <f t="shared" si="8"/>
        <v>0</v>
      </c>
      <c r="I1075" s="185"/>
      <c r="K1075" s="171" t="str">
        <f t="shared" si="5"/>
        <v/>
      </c>
      <c r="N1075" s="188"/>
      <c r="O1075" s="188"/>
      <c r="P1075" s="171" t="str">
        <f t="shared" si="6"/>
        <v/>
      </c>
    </row>
    <row r="1076">
      <c r="B1076" s="185" t="str">
        <f>Calculations!E1064</f>
        <v/>
      </c>
      <c r="C1076" s="186" t="str">
        <f>Calculations!L1064</f>
        <v/>
      </c>
      <c r="D1076" s="187" t="str">
        <f t="shared" si="3"/>
        <v/>
      </c>
      <c r="E1076" s="189" t="str">
        <f t="shared" ref="E1076:F1076" si="1067">IF(C1076="","",IFERROR(C1076/C1075-1,""))</f>
        <v/>
      </c>
      <c r="F1076" s="189" t="str">
        <f t="shared" si="1067"/>
        <v/>
      </c>
      <c r="G1076" s="189">
        <f t="shared" si="8"/>
        <v>0</v>
      </c>
      <c r="I1076" s="185"/>
      <c r="K1076" s="171" t="str">
        <f t="shared" si="5"/>
        <v/>
      </c>
      <c r="N1076" s="188"/>
      <c r="O1076" s="188"/>
      <c r="P1076" s="171" t="str">
        <f t="shared" si="6"/>
        <v/>
      </c>
    </row>
    <row r="1077">
      <c r="B1077" s="185" t="str">
        <f>Calculations!E1065</f>
        <v/>
      </c>
      <c r="C1077" s="186" t="str">
        <f>Calculations!L1065</f>
        <v/>
      </c>
      <c r="D1077" s="187" t="str">
        <f t="shared" si="3"/>
        <v/>
      </c>
      <c r="E1077" s="189" t="str">
        <f t="shared" ref="E1077:F1077" si="1068">IF(C1077="","",IFERROR(C1077/C1076-1,""))</f>
        <v/>
      </c>
      <c r="F1077" s="189" t="str">
        <f t="shared" si="1068"/>
        <v/>
      </c>
      <c r="G1077" s="189">
        <f t="shared" si="8"/>
        <v>0</v>
      </c>
      <c r="I1077" s="185"/>
      <c r="K1077" s="171" t="str">
        <f t="shared" si="5"/>
        <v/>
      </c>
      <c r="N1077" s="188"/>
      <c r="O1077" s="188"/>
      <c r="P1077" s="171" t="str">
        <f t="shared" si="6"/>
        <v/>
      </c>
    </row>
    <row r="1078">
      <c r="B1078" s="185" t="str">
        <f>Calculations!E1066</f>
        <v/>
      </c>
      <c r="C1078" s="186" t="str">
        <f>Calculations!L1066</f>
        <v/>
      </c>
      <c r="D1078" s="187" t="str">
        <f t="shared" si="3"/>
        <v/>
      </c>
      <c r="E1078" s="189" t="str">
        <f t="shared" ref="E1078:F1078" si="1069">IF(C1078="","",IFERROR(C1078/C1077-1,""))</f>
        <v/>
      </c>
      <c r="F1078" s="189" t="str">
        <f t="shared" si="1069"/>
        <v/>
      </c>
      <c r="G1078" s="189">
        <f t="shared" si="8"/>
        <v>0</v>
      </c>
      <c r="I1078" s="185"/>
      <c r="K1078" s="171" t="str">
        <f t="shared" si="5"/>
        <v/>
      </c>
      <c r="N1078" s="188"/>
      <c r="O1078" s="188"/>
      <c r="P1078" s="171" t="str">
        <f t="shared" si="6"/>
        <v/>
      </c>
    </row>
    <row r="1079">
      <c r="B1079" s="185" t="str">
        <f>Calculations!E1067</f>
        <v/>
      </c>
      <c r="C1079" s="186" t="str">
        <f>Calculations!L1067</f>
        <v/>
      </c>
      <c r="D1079" s="187" t="str">
        <f t="shared" si="3"/>
        <v/>
      </c>
      <c r="E1079" s="189" t="str">
        <f t="shared" ref="E1079:F1079" si="1070">IF(C1079="","",IFERROR(C1079/C1078-1,""))</f>
        <v/>
      </c>
      <c r="F1079" s="189" t="str">
        <f t="shared" si="1070"/>
        <v/>
      </c>
      <c r="G1079" s="189">
        <f t="shared" si="8"/>
        <v>0</v>
      </c>
      <c r="I1079" s="185"/>
      <c r="K1079" s="171" t="str">
        <f t="shared" si="5"/>
        <v/>
      </c>
      <c r="N1079" s="188"/>
      <c r="O1079" s="188"/>
      <c r="P1079" s="171" t="str">
        <f t="shared" si="6"/>
        <v/>
      </c>
    </row>
    <row r="1080">
      <c r="B1080" s="185" t="str">
        <f>Calculations!E1068</f>
        <v/>
      </c>
      <c r="C1080" s="186" t="str">
        <f>Calculations!L1068</f>
        <v/>
      </c>
      <c r="D1080" s="187" t="str">
        <f t="shared" si="3"/>
        <v/>
      </c>
      <c r="E1080" s="189" t="str">
        <f t="shared" ref="E1080:F1080" si="1071">IF(C1080="","",IFERROR(C1080/C1079-1,""))</f>
        <v/>
      </c>
      <c r="F1080" s="189" t="str">
        <f t="shared" si="1071"/>
        <v/>
      </c>
      <c r="G1080" s="189">
        <f t="shared" si="8"/>
        <v>0</v>
      </c>
      <c r="I1080" s="185"/>
      <c r="K1080" s="171" t="str">
        <f t="shared" si="5"/>
        <v/>
      </c>
      <c r="N1080" s="188"/>
      <c r="O1080" s="188"/>
      <c r="P1080" s="171" t="str">
        <f t="shared" si="6"/>
        <v/>
      </c>
    </row>
    <row r="1081">
      <c r="B1081" s="185" t="str">
        <f>Calculations!E1069</f>
        <v/>
      </c>
      <c r="C1081" s="186" t="str">
        <f>Calculations!L1069</f>
        <v/>
      </c>
      <c r="D1081" s="187" t="str">
        <f t="shared" si="3"/>
        <v/>
      </c>
      <c r="E1081" s="189" t="str">
        <f t="shared" ref="E1081:F1081" si="1072">IF(C1081="","",IFERROR(C1081/C1080-1,""))</f>
        <v/>
      </c>
      <c r="F1081" s="189" t="str">
        <f t="shared" si="1072"/>
        <v/>
      </c>
      <c r="G1081" s="189">
        <f t="shared" si="8"/>
        <v>0</v>
      </c>
      <c r="I1081" s="185"/>
      <c r="K1081" s="171" t="str">
        <f t="shared" si="5"/>
        <v/>
      </c>
      <c r="N1081" s="188"/>
      <c r="O1081" s="188"/>
      <c r="P1081" s="171" t="str">
        <f t="shared" si="6"/>
        <v/>
      </c>
    </row>
    <row r="1082">
      <c r="B1082" s="185" t="str">
        <f>Calculations!E1070</f>
        <v/>
      </c>
      <c r="C1082" s="186" t="str">
        <f>Calculations!L1070</f>
        <v/>
      </c>
      <c r="D1082" s="187" t="str">
        <f t="shared" si="3"/>
        <v/>
      </c>
      <c r="E1082" s="189" t="str">
        <f t="shared" ref="E1082:F1082" si="1073">IF(C1082="","",IFERROR(C1082/C1081-1,""))</f>
        <v/>
      </c>
      <c r="F1082" s="189" t="str">
        <f t="shared" si="1073"/>
        <v/>
      </c>
      <c r="G1082" s="189">
        <f t="shared" si="8"/>
        <v>0</v>
      </c>
      <c r="I1082" s="185"/>
      <c r="K1082" s="171" t="str">
        <f t="shared" si="5"/>
        <v/>
      </c>
      <c r="N1082" s="188"/>
      <c r="O1082" s="188"/>
      <c r="P1082" s="171" t="str">
        <f t="shared" si="6"/>
        <v/>
      </c>
    </row>
    <row r="1083">
      <c r="B1083" s="185" t="str">
        <f>Calculations!E1071</f>
        <v/>
      </c>
      <c r="C1083" s="186" t="str">
        <f>Calculations!L1071</f>
        <v/>
      </c>
      <c r="D1083" s="187" t="str">
        <f t="shared" si="3"/>
        <v/>
      </c>
      <c r="E1083" s="189" t="str">
        <f t="shared" ref="E1083:F1083" si="1074">IF(C1083="","",IFERROR(C1083/C1082-1,""))</f>
        <v/>
      </c>
      <c r="F1083" s="189" t="str">
        <f t="shared" si="1074"/>
        <v/>
      </c>
      <c r="G1083" s="189">
        <f t="shared" si="8"/>
        <v>0</v>
      </c>
      <c r="I1083" s="185"/>
      <c r="K1083" s="171" t="str">
        <f t="shared" si="5"/>
        <v/>
      </c>
      <c r="N1083" s="188"/>
      <c r="O1083" s="188"/>
      <c r="P1083" s="171" t="str">
        <f t="shared" si="6"/>
        <v/>
      </c>
    </row>
    <row r="1084">
      <c r="B1084" s="185" t="str">
        <f>Calculations!E1072</f>
        <v/>
      </c>
      <c r="C1084" s="186" t="str">
        <f>Calculations!L1072</f>
        <v/>
      </c>
      <c r="D1084" s="187" t="str">
        <f t="shared" si="3"/>
        <v/>
      </c>
      <c r="E1084" s="189" t="str">
        <f t="shared" ref="E1084:F1084" si="1075">IF(C1084="","",IFERROR(C1084/C1083-1,""))</f>
        <v/>
      </c>
      <c r="F1084" s="189" t="str">
        <f t="shared" si="1075"/>
        <v/>
      </c>
      <c r="G1084" s="189">
        <f t="shared" si="8"/>
        <v>0</v>
      </c>
      <c r="I1084" s="185"/>
      <c r="K1084" s="171" t="str">
        <f t="shared" si="5"/>
        <v/>
      </c>
      <c r="N1084" s="188"/>
      <c r="O1084" s="188"/>
      <c r="P1084" s="171" t="str">
        <f t="shared" si="6"/>
        <v/>
      </c>
    </row>
    <row r="1085">
      <c r="B1085" s="185" t="str">
        <f>Calculations!E1073</f>
        <v/>
      </c>
      <c r="C1085" s="186" t="str">
        <f>Calculations!L1073</f>
        <v/>
      </c>
      <c r="D1085" s="187" t="str">
        <f t="shared" si="3"/>
        <v/>
      </c>
      <c r="E1085" s="189" t="str">
        <f t="shared" ref="E1085:F1085" si="1076">IF(C1085="","",IFERROR(C1085/C1084-1,""))</f>
        <v/>
      </c>
      <c r="F1085" s="189" t="str">
        <f t="shared" si="1076"/>
        <v/>
      </c>
      <c r="G1085" s="189">
        <f t="shared" si="8"/>
        <v>0</v>
      </c>
      <c r="I1085" s="185"/>
      <c r="K1085" s="171" t="str">
        <f t="shared" si="5"/>
        <v/>
      </c>
      <c r="N1085" s="188"/>
      <c r="O1085" s="188"/>
      <c r="P1085" s="171" t="str">
        <f t="shared" si="6"/>
        <v/>
      </c>
    </row>
    <row r="1086">
      <c r="B1086" s="185" t="str">
        <f>Calculations!E1074</f>
        <v/>
      </c>
      <c r="C1086" s="186" t="str">
        <f>Calculations!L1074</f>
        <v/>
      </c>
      <c r="D1086" s="187" t="str">
        <f t="shared" si="3"/>
        <v/>
      </c>
      <c r="E1086" s="189" t="str">
        <f t="shared" ref="E1086:F1086" si="1077">IF(C1086="","",IFERROR(C1086/C1085-1,""))</f>
        <v/>
      </c>
      <c r="F1086" s="189" t="str">
        <f t="shared" si="1077"/>
        <v/>
      </c>
      <c r="G1086" s="189">
        <f t="shared" si="8"/>
        <v>0</v>
      </c>
      <c r="I1086" s="185"/>
      <c r="K1086" s="171" t="str">
        <f t="shared" si="5"/>
        <v/>
      </c>
      <c r="N1086" s="188"/>
      <c r="O1086" s="188"/>
      <c r="P1086" s="171" t="str">
        <f t="shared" si="6"/>
        <v/>
      </c>
    </row>
    <row r="1087">
      <c r="B1087" s="185" t="str">
        <f>Calculations!E1075</f>
        <v/>
      </c>
      <c r="C1087" s="186" t="str">
        <f>Calculations!L1075</f>
        <v/>
      </c>
      <c r="D1087" s="187" t="str">
        <f t="shared" si="3"/>
        <v/>
      </c>
      <c r="E1087" s="189" t="str">
        <f t="shared" ref="E1087:F1087" si="1078">IF(C1087="","",IFERROR(C1087/C1086-1,""))</f>
        <v/>
      </c>
      <c r="F1087" s="189" t="str">
        <f t="shared" si="1078"/>
        <v/>
      </c>
      <c r="G1087" s="189">
        <f t="shared" si="8"/>
        <v>0</v>
      </c>
      <c r="I1087" s="185"/>
      <c r="K1087" s="171" t="str">
        <f t="shared" si="5"/>
        <v/>
      </c>
      <c r="N1087" s="188"/>
      <c r="O1087" s="188"/>
      <c r="P1087" s="171" t="str">
        <f t="shared" si="6"/>
        <v/>
      </c>
    </row>
    <row r="1088">
      <c r="B1088" s="185" t="str">
        <f>Calculations!E1076</f>
        <v/>
      </c>
      <c r="C1088" s="186" t="str">
        <f>Calculations!L1076</f>
        <v/>
      </c>
      <c r="D1088" s="187" t="str">
        <f t="shared" si="3"/>
        <v/>
      </c>
      <c r="E1088" s="189" t="str">
        <f t="shared" ref="E1088:F1088" si="1079">IF(C1088="","",IFERROR(C1088/C1087-1,""))</f>
        <v/>
      </c>
      <c r="F1088" s="189" t="str">
        <f t="shared" si="1079"/>
        <v/>
      </c>
      <c r="G1088" s="189">
        <f t="shared" si="8"/>
        <v>0</v>
      </c>
      <c r="I1088" s="185"/>
      <c r="K1088" s="171" t="str">
        <f t="shared" si="5"/>
        <v/>
      </c>
      <c r="N1088" s="188"/>
      <c r="O1088" s="188"/>
      <c r="P1088" s="171" t="str">
        <f t="shared" si="6"/>
        <v/>
      </c>
    </row>
    <row r="1089">
      <c r="B1089" s="185" t="str">
        <f>Calculations!E1077</f>
        <v/>
      </c>
      <c r="C1089" s="186" t="str">
        <f>Calculations!L1077</f>
        <v/>
      </c>
      <c r="D1089" s="187" t="str">
        <f t="shared" si="3"/>
        <v/>
      </c>
      <c r="E1089" s="189" t="str">
        <f t="shared" ref="E1089:F1089" si="1080">IF(C1089="","",IFERROR(C1089/C1088-1,""))</f>
        <v/>
      </c>
      <c r="F1089" s="189" t="str">
        <f t="shared" si="1080"/>
        <v/>
      </c>
      <c r="G1089" s="189">
        <f t="shared" si="8"/>
        <v>0</v>
      </c>
      <c r="I1089" s="185"/>
      <c r="K1089" s="171" t="str">
        <f t="shared" si="5"/>
        <v/>
      </c>
      <c r="N1089" s="188"/>
      <c r="O1089" s="188"/>
      <c r="P1089" s="171" t="str">
        <f t="shared" si="6"/>
        <v/>
      </c>
    </row>
    <row r="1090">
      <c r="B1090" s="185" t="str">
        <f>Calculations!E1078</f>
        <v/>
      </c>
      <c r="C1090" s="186" t="str">
        <f>Calculations!L1078</f>
        <v/>
      </c>
      <c r="D1090" s="187" t="str">
        <f t="shared" si="3"/>
        <v/>
      </c>
      <c r="E1090" s="189" t="str">
        <f t="shared" ref="E1090:F1090" si="1081">IF(C1090="","",IFERROR(C1090/C1089-1,""))</f>
        <v/>
      </c>
      <c r="F1090" s="189" t="str">
        <f t="shared" si="1081"/>
        <v/>
      </c>
      <c r="G1090" s="189">
        <f t="shared" si="8"/>
        <v>0</v>
      </c>
      <c r="I1090" s="185"/>
      <c r="K1090" s="171" t="str">
        <f t="shared" si="5"/>
        <v/>
      </c>
      <c r="N1090" s="188"/>
      <c r="O1090" s="188"/>
      <c r="P1090" s="171" t="str">
        <f t="shared" si="6"/>
        <v/>
      </c>
    </row>
    <row r="1091">
      <c r="B1091" s="185" t="str">
        <f>Calculations!E1079</f>
        <v/>
      </c>
      <c r="C1091" s="186" t="str">
        <f>Calculations!L1079</f>
        <v/>
      </c>
      <c r="D1091" s="187" t="str">
        <f t="shared" si="3"/>
        <v/>
      </c>
      <c r="E1091" s="189" t="str">
        <f t="shared" ref="E1091:F1091" si="1082">IF(C1091="","",IFERROR(C1091/C1090-1,""))</f>
        <v/>
      </c>
      <c r="F1091" s="189" t="str">
        <f t="shared" si="1082"/>
        <v/>
      </c>
      <c r="G1091" s="189">
        <f t="shared" si="8"/>
        <v>0</v>
      </c>
      <c r="I1091" s="185"/>
      <c r="K1091" s="171" t="str">
        <f t="shared" si="5"/>
        <v/>
      </c>
      <c r="N1091" s="188"/>
      <c r="O1091" s="188"/>
      <c r="P1091" s="171" t="str">
        <f t="shared" si="6"/>
        <v/>
      </c>
    </row>
    <row r="1092">
      <c r="B1092" s="185" t="str">
        <f>Calculations!E1080</f>
        <v/>
      </c>
      <c r="C1092" s="186" t="str">
        <f>Calculations!L1080</f>
        <v/>
      </c>
      <c r="D1092" s="187" t="str">
        <f t="shared" si="3"/>
        <v/>
      </c>
      <c r="E1092" s="189" t="str">
        <f t="shared" ref="E1092:F1092" si="1083">IF(C1092="","",IFERROR(C1092/C1091-1,""))</f>
        <v/>
      </c>
      <c r="F1092" s="189" t="str">
        <f t="shared" si="1083"/>
        <v/>
      </c>
      <c r="G1092" s="189">
        <f t="shared" si="8"/>
        <v>0</v>
      </c>
      <c r="I1092" s="185"/>
      <c r="K1092" s="171" t="str">
        <f t="shared" si="5"/>
        <v/>
      </c>
      <c r="N1092" s="188"/>
      <c r="O1092" s="188"/>
      <c r="P1092" s="171" t="str">
        <f t="shared" si="6"/>
        <v/>
      </c>
    </row>
    <row r="1093">
      <c r="B1093" s="185" t="str">
        <f>Calculations!E1081</f>
        <v/>
      </c>
      <c r="C1093" s="186" t="str">
        <f>Calculations!L1081</f>
        <v/>
      </c>
      <c r="D1093" s="187" t="str">
        <f t="shared" si="3"/>
        <v/>
      </c>
      <c r="E1093" s="189" t="str">
        <f t="shared" ref="E1093:F1093" si="1084">IF(C1093="","",IFERROR(C1093/C1092-1,""))</f>
        <v/>
      </c>
      <c r="F1093" s="189" t="str">
        <f t="shared" si="1084"/>
        <v/>
      </c>
      <c r="G1093" s="189">
        <f t="shared" si="8"/>
        <v>0</v>
      </c>
      <c r="I1093" s="185"/>
      <c r="K1093" s="171" t="str">
        <f t="shared" si="5"/>
        <v/>
      </c>
      <c r="N1093" s="188"/>
      <c r="O1093" s="188"/>
      <c r="P1093" s="171" t="str">
        <f t="shared" si="6"/>
        <v/>
      </c>
    </row>
    <row r="1094">
      <c r="B1094" s="185" t="str">
        <f>Calculations!E1082</f>
        <v/>
      </c>
      <c r="C1094" s="186" t="str">
        <f>Calculations!L1082</f>
        <v/>
      </c>
      <c r="D1094" s="187" t="str">
        <f t="shared" si="3"/>
        <v/>
      </c>
      <c r="E1094" s="189" t="str">
        <f t="shared" ref="E1094:F1094" si="1085">IF(C1094="","",IFERROR(C1094/C1093-1,""))</f>
        <v/>
      </c>
      <c r="F1094" s="189" t="str">
        <f t="shared" si="1085"/>
        <v/>
      </c>
      <c r="G1094" s="189">
        <f t="shared" si="8"/>
        <v>0</v>
      </c>
      <c r="I1094" s="185"/>
      <c r="K1094" s="171" t="str">
        <f t="shared" si="5"/>
        <v/>
      </c>
      <c r="N1094" s="188"/>
      <c r="O1094" s="188"/>
      <c r="P1094" s="171" t="str">
        <f t="shared" si="6"/>
        <v/>
      </c>
    </row>
    <row r="1095">
      <c r="B1095" s="185" t="str">
        <f>Calculations!E1083</f>
        <v/>
      </c>
      <c r="C1095" s="186" t="str">
        <f>Calculations!L1083</f>
        <v/>
      </c>
      <c r="D1095" s="187" t="str">
        <f t="shared" si="3"/>
        <v/>
      </c>
      <c r="E1095" s="189" t="str">
        <f t="shared" ref="E1095:F1095" si="1086">IF(C1095="","",IFERROR(C1095/C1094-1,""))</f>
        <v/>
      </c>
      <c r="F1095" s="189" t="str">
        <f t="shared" si="1086"/>
        <v/>
      </c>
      <c r="G1095" s="189">
        <f t="shared" si="8"/>
        <v>0</v>
      </c>
      <c r="I1095" s="185"/>
      <c r="K1095" s="171" t="str">
        <f t="shared" si="5"/>
        <v/>
      </c>
      <c r="N1095" s="188"/>
      <c r="O1095" s="188"/>
      <c r="P1095" s="171" t="str">
        <f t="shared" si="6"/>
        <v/>
      </c>
    </row>
    <row r="1096">
      <c r="B1096" s="185" t="str">
        <f>Calculations!E1084</f>
        <v/>
      </c>
      <c r="C1096" s="186" t="str">
        <f>Calculations!L1084</f>
        <v/>
      </c>
      <c r="D1096" s="187" t="str">
        <f t="shared" si="3"/>
        <v/>
      </c>
      <c r="E1096" s="189" t="str">
        <f t="shared" ref="E1096:F1096" si="1087">IF(C1096="","",IFERROR(C1096/C1095-1,""))</f>
        <v/>
      </c>
      <c r="F1096" s="189" t="str">
        <f t="shared" si="1087"/>
        <v/>
      </c>
      <c r="G1096" s="189">
        <f t="shared" si="8"/>
        <v>0</v>
      </c>
      <c r="I1096" s="185"/>
      <c r="K1096" s="171" t="str">
        <f t="shared" si="5"/>
        <v/>
      </c>
      <c r="N1096" s="188"/>
      <c r="O1096" s="188"/>
      <c r="P1096" s="171" t="str">
        <f t="shared" si="6"/>
        <v/>
      </c>
    </row>
    <row r="1097">
      <c r="B1097" s="185" t="str">
        <f>Calculations!E1085</f>
        <v/>
      </c>
      <c r="C1097" s="186" t="str">
        <f>Calculations!L1085</f>
        <v/>
      </c>
      <c r="D1097" s="187" t="str">
        <f t="shared" si="3"/>
        <v/>
      </c>
      <c r="E1097" s="189" t="str">
        <f t="shared" ref="E1097:F1097" si="1088">IF(C1097="","",IFERROR(C1097/C1096-1,""))</f>
        <v/>
      </c>
      <c r="F1097" s="189" t="str">
        <f t="shared" si="1088"/>
        <v/>
      </c>
      <c r="G1097" s="189">
        <f t="shared" si="8"/>
        <v>0</v>
      </c>
      <c r="I1097" s="185"/>
      <c r="K1097" s="171" t="str">
        <f t="shared" si="5"/>
        <v/>
      </c>
      <c r="N1097" s="188"/>
      <c r="O1097" s="188"/>
      <c r="P1097" s="171" t="str">
        <f t="shared" si="6"/>
        <v/>
      </c>
    </row>
    <row r="1098">
      <c r="B1098" s="185" t="str">
        <f>Calculations!E1086</f>
        <v/>
      </c>
      <c r="C1098" s="186" t="str">
        <f>Calculations!L1086</f>
        <v/>
      </c>
      <c r="D1098" s="187" t="str">
        <f t="shared" si="3"/>
        <v/>
      </c>
      <c r="E1098" s="189" t="str">
        <f t="shared" ref="E1098:F1098" si="1089">IF(C1098="","",IFERROR(C1098/C1097-1,""))</f>
        <v/>
      </c>
      <c r="F1098" s="189" t="str">
        <f t="shared" si="1089"/>
        <v/>
      </c>
      <c r="G1098" s="189">
        <f t="shared" si="8"/>
        <v>0</v>
      </c>
      <c r="I1098" s="185"/>
      <c r="K1098" s="171" t="str">
        <f t="shared" si="5"/>
        <v/>
      </c>
      <c r="N1098" s="188"/>
      <c r="O1098" s="188"/>
      <c r="P1098" s="171" t="str">
        <f t="shared" si="6"/>
        <v/>
      </c>
    </row>
    <row r="1099">
      <c r="B1099" s="185" t="str">
        <f>Calculations!E1087</f>
        <v/>
      </c>
      <c r="C1099" s="186" t="str">
        <f>Calculations!L1087</f>
        <v/>
      </c>
      <c r="D1099" s="187" t="str">
        <f t="shared" si="3"/>
        <v/>
      </c>
      <c r="E1099" s="189" t="str">
        <f t="shared" ref="E1099:F1099" si="1090">IF(C1099="","",IFERROR(C1099/C1098-1,""))</f>
        <v/>
      </c>
      <c r="F1099" s="189" t="str">
        <f t="shared" si="1090"/>
        <v/>
      </c>
      <c r="G1099" s="189">
        <f t="shared" si="8"/>
        <v>0</v>
      </c>
      <c r="I1099" s="185"/>
      <c r="K1099" s="171" t="str">
        <f t="shared" si="5"/>
        <v/>
      </c>
      <c r="N1099" s="188"/>
      <c r="O1099" s="188"/>
      <c r="P1099" s="171" t="str">
        <f t="shared" si="6"/>
        <v/>
      </c>
    </row>
    <row r="1100">
      <c r="B1100" s="185" t="str">
        <f>Calculations!E1088</f>
        <v/>
      </c>
      <c r="C1100" s="186" t="str">
        <f>Calculations!L1088</f>
        <v/>
      </c>
      <c r="D1100" s="187" t="str">
        <f t="shared" si="3"/>
        <v/>
      </c>
      <c r="E1100" s="189" t="str">
        <f t="shared" ref="E1100:F1100" si="1091">IF(C1100="","",IFERROR(C1100/C1099-1,""))</f>
        <v/>
      </c>
      <c r="F1100" s="189" t="str">
        <f t="shared" si="1091"/>
        <v/>
      </c>
      <c r="G1100" s="189">
        <f t="shared" si="8"/>
        <v>0</v>
      </c>
      <c r="I1100" s="185"/>
      <c r="K1100" s="171" t="str">
        <f t="shared" si="5"/>
        <v/>
      </c>
      <c r="N1100" s="188"/>
      <c r="O1100" s="188"/>
      <c r="P1100" s="171" t="str">
        <f t="shared" si="6"/>
        <v/>
      </c>
    </row>
    <row r="1101">
      <c r="B1101" s="185" t="str">
        <f>Calculations!E1089</f>
        <v/>
      </c>
      <c r="C1101" s="186" t="str">
        <f>Calculations!L1089</f>
        <v/>
      </c>
      <c r="D1101" s="187" t="str">
        <f t="shared" si="3"/>
        <v/>
      </c>
      <c r="E1101" s="189" t="str">
        <f t="shared" ref="E1101:F1101" si="1092">IF(C1101="","",IFERROR(C1101/C1100-1,""))</f>
        <v/>
      </c>
      <c r="F1101" s="189" t="str">
        <f t="shared" si="1092"/>
        <v/>
      </c>
      <c r="G1101" s="189">
        <f t="shared" si="8"/>
        <v>0</v>
      </c>
      <c r="I1101" s="185"/>
      <c r="K1101" s="171" t="str">
        <f t="shared" si="5"/>
        <v/>
      </c>
      <c r="N1101" s="188"/>
      <c r="O1101" s="188"/>
      <c r="P1101" s="171" t="str">
        <f t="shared" si="6"/>
        <v/>
      </c>
    </row>
    <row r="1102">
      <c r="B1102" s="185" t="str">
        <f>Calculations!E1090</f>
        <v/>
      </c>
      <c r="C1102" s="186" t="str">
        <f>Calculations!L1090</f>
        <v/>
      </c>
      <c r="D1102" s="187" t="str">
        <f t="shared" si="3"/>
        <v/>
      </c>
      <c r="E1102" s="189" t="str">
        <f t="shared" ref="E1102:F1102" si="1093">IF(C1102="","",IFERROR(C1102/C1101-1,""))</f>
        <v/>
      </c>
      <c r="F1102" s="189" t="str">
        <f t="shared" si="1093"/>
        <v/>
      </c>
      <c r="G1102" s="189">
        <f t="shared" si="8"/>
        <v>0</v>
      </c>
      <c r="I1102" s="185"/>
      <c r="K1102" s="171" t="str">
        <f t="shared" si="5"/>
        <v/>
      </c>
      <c r="N1102" s="188"/>
      <c r="O1102" s="188"/>
      <c r="P1102" s="171" t="str">
        <f t="shared" si="6"/>
        <v/>
      </c>
    </row>
    <row r="1103">
      <c r="B1103" s="185" t="str">
        <f>Calculations!E1091</f>
        <v/>
      </c>
      <c r="C1103" s="186" t="str">
        <f>Calculations!L1091</f>
        <v/>
      </c>
      <c r="D1103" s="187" t="str">
        <f t="shared" si="3"/>
        <v/>
      </c>
      <c r="E1103" s="189" t="str">
        <f t="shared" ref="E1103:F1103" si="1094">IF(C1103="","",IFERROR(C1103/C1102-1,""))</f>
        <v/>
      </c>
      <c r="F1103" s="189" t="str">
        <f t="shared" si="1094"/>
        <v/>
      </c>
      <c r="G1103" s="189">
        <f t="shared" si="8"/>
        <v>0</v>
      </c>
      <c r="I1103" s="185"/>
      <c r="K1103" s="171" t="str">
        <f t="shared" si="5"/>
        <v/>
      </c>
      <c r="N1103" s="188"/>
      <c r="O1103" s="188"/>
      <c r="P1103" s="171" t="str">
        <f t="shared" si="6"/>
        <v/>
      </c>
    </row>
    <row r="1104">
      <c r="B1104" s="185" t="str">
        <f>Calculations!E1092</f>
        <v/>
      </c>
      <c r="C1104" s="186" t="str">
        <f>Calculations!L1092</f>
        <v/>
      </c>
      <c r="D1104" s="187" t="str">
        <f t="shared" si="3"/>
        <v/>
      </c>
      <c r="E1104" s="189" t="str">
        <f t="shared" ref="E1104:F1104" si="1095">IF(C1104="","",IFERROR(C1104/C1103-1,""))</f>
        <v/>
      </c>
      <c r="F1104" s="189" t="str">
        <f t="shared" si="1095"/>
        <v/>
      </c>
      <c r="G1104" s="189">
        <f t="shared" si="8"/>
        <v>0</v>
      </c>
      <c r="I1104" s="185"/>
      <c r="K1104" s="171" t="str">
        <f t="shared" si="5"/>
        <v/>
      </c>
      <c r="N1104" s="188"/>
      <c r="O1104" s="188"/>
      <c r="P1104" s="171" t="str">
        <f t="shared" si="6"/>
        <v/>
      </c>
    </row>
    <row r="1105">
      <c r="B1105" s="185" t="str">
        <f>Calculations!E1093</f>
        <v/>
      </c>
      <c r="C1105" s="186" t="str">
        <f>Calculations!L1093</f>
        <v/>
      </c>
      <c r="D1105" s="187" t="str">
        <f t="shared" si="3"/>
        <v/>
      </c>
      <c r="E1105" s="189" t="str">
        <f t="shared" ref="E1105:F1105" si="1096">IF(C1105="","",IFERROR(C1105/C1104-1,""))</f>
        <v/>
      </c>
      <c r="F1105" s="189" t="str">
        <f t="shared" si="1096"/>
        <v/>
      </c>
      <c r="G1105" s="189">
        <f t="shared" si="8"/>
        <v>0</v>
      </c>
      <c r="I1105" s="185"/>
      <c r="K1105" s="171" t="str">
        <f t="shared" si="5"/>
        <v/>
      </c>
      <c r="N1105" s="188"/>
      <c r="O1105" s="188"/>
      <c r="P1105" s="171" t="str">
        <f t="shared" si="6"/>
        <v/>
      </c>
    </row>
    <row r="1106">
      <c r="B1106" s="185" t="str">
        <f>Calculations!E1094</f>
        <v/>
      </c>
      <c r="C1106" s="186" t="str">
        <f>Calculations!L1094</f>
        <v/>
      </c>
      <c r="D1106" s="187" t="str">
        <f t="shared" si="3"/>
        <v/>
      </c>
      <c r="E1106" s="189" t="str">
        <f t="shared" ref="E1106:F1106" si="1097">IF(C1106="","",IFERROR(C1106/C1105-1,""))</f>
        <v/>
      </c>
      <c r="F1106" s="189" t="str">
        <f t="shared" si="1097"/>
        <v/>
      </c>
      <c r="G1106" s="189">
        <f t="shared" si="8"/>
        <v>0</v>
      </c>
      <c r="I1106" s="185"/>
      <c r="K1106" s="171" t="str">
        <f t="shared" si="5"/>
        <v/>
      </c>
      <c r="N1106" s="188"/>
      <c r="O1106" s="188"/>
      <c r="P1106" s="171" t="str">
        <f t="shared" si="6"/>
        <v/>
      </c>
    </row>
    <row r="1107">
      <c r="B1107" s="185" t="str">
        <f>Calculations!E1095</f>
        <v/>
      </c>
      <c r="C1107" s="186" t="str">
        <f>Calculations!L1095</f>
        <v/>
      </c>
      <c r="D1107" s="187" t="str">
        <f t="shared" si="3"/>
        <v/>
      </c>
      <c r="E1107" s="189" t="str">
        <f t="shared" ref="E1107:F1107" si="1098">IF(C1107="","",IFERROR(C1107/C1106-1,""))</f>
        <v/>
      </c>
      <c r="F1107" s="189" t="str">
        <f t="shared" si="1098"/>
        <v/>
      </c>
      <c r="G1107" s="189">
        <f t="shared" si="8"/>
        <v>0</v>
      </c>
      <c r="I1107" s="185"/>
      <c r="K1107" s="171" t="str">
        <f t="shared" si="5"/>
        <v/>
      </c>
      <c r="N1107" s="188"/>
      <c r="O1107" s="188"/>
      <c r="P1107" s="171" t="str">
        <f t="shared" si="6"/>
        <v/>
      </c>
    </row>
    <row r="1108">
      <c r="B1108" s="185" t="str">
        <f>Calculations!E1096</f>
        <v/>
      </c>
      <c r="C1108" s="186" t="str">
        <f>Calculations!L1096</f>
        <v/>
      </c>
      <c r="D1108" s="187" t="str">
        <f t="shared" si="3"/>
        <v/>
      </c>
      <c r="E1108" s="189" t="str">
        <f t="shared" ref="E1108:F1108" si="1099">IF(C1108="","",IFERROR(C1108/C1107-1,""))</f>
        <v/>
      </c>
      <c r="F1108" s="189" t="str">
        <f t="shared" si="1099"/>
        <v/>
      </c>
      <c r="G1108" s="189">
        <f t="shared" si="8"/>
        <v>0</v>
      </c>
      <c r="I1108" s="185"/>
      <c r="K1108" s="171" t="str">
        <f t="shared" si="5"/>
        <v/>
      </c>
      <c r="N1108" s="188"/>
      <c r="O1108" s="188"/>
      <c r="P1108" s="171" t="str">
        <f t="shared" si="6"/>
        <v/>
      </c>
    </row>
    <row r="1109">
      <c r="B1109" s="185" t="str">
        <f>Calculations!E1097</f>
        <v/>
      </c>
      <c r="C1109" s="186" t="str">
        <f>Calculations!L1097</f>
        <v/>
      </c>
      <c r="D1109" s="187" t="str">
        <f t="shared" si="3"/>
        <v/>
      </c>
      <c r="E1109" s="189" t="str">
        <f t="shared" ref="E1109:F1109" si="1100">IF(C1109="","",IFERROR(C1109/C1108-1,""))</f>
        <v/>
      </c>
      <c r="F1109" s="189" t="str">
        <f t="shared" si="1100"/>
        <v/>
      </c>
      <c r="G1109" s="189">
        <f t="shared" si="8"/>
        <v>0</v>
      </c>
      <c r="I1109" s="185"/>
      <c r="K1109" s="171" t="str">
        <f t="shared" si="5"/>
        <v/>
      </c>
      <c r="N1109" s="188"/>
      <c r="O1109" s="188"/>
      <c r="P1109" s="171" t="str">
        <f t="shared" si="6"/>
        <v/>
      </c>
    </row>
    <row r="1110">
      <c r="B1110" s="185" t="str">
        <f>Calculations!E1098</f>
        <v/>
      </c>
      <c r="C1110" s="186" t="str">
        <f>Calculations!L1098</f>
        <v/>
      </c>
      <c r="D1110" s="187" t="str">
        <f t="shared" si="3"/>
        <v/>
      </c>
      <c r="E1110" s="189" t="str">
        <f t="shared" ref="E1110:F1110" si="1101">IF(C1110="","",IFERROR(C1110/C1109-1,""))</f>
        <v/>
      </c>
      <c r="F1110" s="189" t="str">
        <f t="shared" si="1101"/>
        <v/>
      </c>
      <c r="G1110" s="189">
        <f t="shared" si="8"/>
        <v>0</v>
      </c>
      <c r="I1110" s="185"/>
      <c r="K1110" s="171" t="str">
        <f t="shared" si="5"/>
        <v/>
      </c>
      <c r="N1110" s="188"/>
      <c r="O1110" s="188"/>
      <c r="P1110" s="171" t="str">
        <f t="shared" si="6"/>
        <v/>
      </c>
    </row>
    <row r="1111">
      <c r="B1111" s="185" t="str">
        <f>Calculations!E1099</f>
        <v/>
      </c>
      <c r="C1111" s="186" t="str">
        <f>Calculations!L1099</f>
        <v/>
      </c>
      <c r="D1111" s="187" t="str">
        <f t="shared" si="3"/>
        <v/>
      </c>
      <c r="E1111" s="189" t="str">
        <f t="shared" ref="E1111:F1111" si="1102">IF(C1111="","",IFERROR(C1111/C1110-1,""))</f>
        <v/>
      </c>
      <c r="F1111" s="189" t="str">
        <f t="shared" si="1102"/>
        <v/>
      </c>
      <c r="G1111" s="189">
        <f t="shared" si="8"/>
        <v>0</v>
      </c>
      <c r="I1111" s="185"/>
      <c r="K1111" s="171" t="str">
        <f t="shared" si="5"/>
        <v/>
      </c>
      <c r="N1111" s="188"/>
      <c r="O1111" s="188"/>
      <c r="P1111" s="171" t="str">
        <f t="shared" si="6"/>
        <v/>
      </c>
    </row>
    <row r="1112">
      <c r="B1112" s="185" t="str">
        <f>Calculations!E1100</f>
        <v/>
      </c>
      <c r="C1112" s="186" t="str">
        <f>Calculations!L1100</f>
        <v/>
      </c>
      <c r="D1112" s="187" t="str">
        <f t="shared" si="3"/>
        <v/>
      </c>
      <c r="E1112" s="189" t="str">
        <f t="shared" ref="E1112:F1112" si="1103">IF(C1112="","",IFERROR(C1112/C1111-1,""))</f>
        <v/>
      </c>
      <c r="F1112" s="189" t="str">
        <f t="shared" si="1103"/>
        <v/>
      </c>
      <c r="G1112" s="189">
        <f t="shared" si="8"/>
        <v>0</v>
      </c>
      <c r="I1112" s="185"/>
      <c r="K1112" s="171" t="str">
        <f t="shared" si="5"/>
        <v/>
      </c>
      <c r="N1112" s="188"/>
      <c r="O1112" s="188"/>
      <c r="P1112" s="171" t="str">
        <f t="shared" si="6"/>
        <v/>
      </c>
    </row>
    <row r="1113">
      <c r="B1113" s="185" t="str">
        <f>Calculations!E1101</f>
        <v/>
      </c>
      <c r="C1113" s="186" t="str">
        <f>Calculations!L1101</f>
        <v/>
      </c>
      <c r="D1113" s="187" t="str">
        <f t="shared" si="3"/>
        <v/>
      </c>
      <c r="E1113" s="189" t="str">
        <f t="shared" ref="E1113:F1113" si="1104">IF(C1113="","",IFERROR(C1113/C1112-1,""))</f>
        <v/>
      </c>
      <c r="F1113" s="189" t="str">
        <f t="shared" si="1104"/>
        <v/>
      </c>
      <c r="G1113" s="189">
        <f t="shared" si="8"/>
        <v>0</v>
      </c>
      <c r="I1113" s="185"/>
      <c r="K1113" s="171" t="str">
        <f t="shared" si="5"/>
        <v/>
      </c>
      <c r="N1113" s="188"/>
      <c r="O1113" s="188"/>
      <c r="P1113" s="171" t="str">
        <f t="shared" si="6"/>
        <v/>
      </c>
    </row>
    <row r="1114">
      <c r="B1114" s="185" t="str">
        <f>Calculations!E1102</f>
        <v/>
      </c>
      <c r="C1114" s="186" t="str">
        <f>Calculations!L1102</f>
        <v/>
      </c>
      <c r="D1114" s="187" t="str">
        <f t="shared" si="3"/>
        <v/>
      </c>
      <c r="E1114" s="189" t="str">
        <f t="shared" ref="E1114:F1114" si="1105">IF(C1114="","",IFERROR(C1114/C1113-1,""))</f>
        <v/>
      </c>
      <c r="F1114" s="189" t="str">
        <f t="shared" si="1105"/>
        <v/>
      </c>
      <c r="G1114" s="189">
        <f t="shared" si="8"/>
        <v>0</v>
      </c>
      <c r="I1114" s="185"/>
      <c r="K1114" s="171" t="str">
        <f t="shared" si="5"/>
        <v/>
      </c>
      <c r="N1114" s="188"/>
      <c r="O1114" s="188"/>
      <c r="P1114" s="171" t="str">
        <f t="shared" si="6"/>
        <v/>
      </c>
    </row>
    <row r="1115">
      <c r="B1115" s="185" t="str">
        <f>Calculations!E1103</f>
        <v/>
      </c>
      <c r="C1115" s="186" t="str">
        <f>Calculations!L1103</f>
        <v/>
      </c>
      <c r="D1115" s="187" t="str">
        <f t="shared" si="3"/>
        <v/>
      </c>
      <c r="E1115" s="189" t="str">
        <f t="shared" ref="E1115:F1115" si="1106">IF(C1115="","",IFERROR(C1115/C1114-1,""))</f>
        <v/>
      </c>
      <c r="F1115" s="189" t="str">
        <f t="shared" si="1106"/>
        <v/>
      </c>
      <c r="G1115" s="189">
        <f t="shared" si="8"/>
        <v>0</v>
      </c>
      <c r="I1115" s="185"/>
      <c r="K1115" s="171" t="str">
        <f t="shared" si="5"/>
        <v/>
      </c>
      <c r="N1115" s="188"/>
      <c r="O1115" s="188"/>
      <c r="P1115" s="171" t="str">
        <f t="shared" si="6"/>
        <v/>
      </c>
    </row>
    <row r="1116">
      <c r="B1116" s="185" t="str">
        <f>Calculations!E1104</f>
        <v/>
      </c>
      <c r="C1116" s="186" t="str">
        <f>Calculations!L1104</f>
        <v/>
      </c>
      <c r="D1116" s="187" t="str">
        <f t="shared" si="3"/>
        <v/>
      </c>
      <c r="E1116" s="189" t="str">
        <f t="shared" ref="E1116:F1116" si="1107">IF(C1116="","",IFERROR(C1116/C1115-1,""))</f>
        <v/>
      </c>
      <c r="F1116" s="189" t="str">
        <f t="shared" si="1107"/>
        <v/>
      </c>
      <c r="G1116" s="189">
        <f t="shared" si="8"/>
        <v>0</v>
      </c>
      <c r="I1116" s="185"/>
      <c r="K1116" s="171" t="str">
        <f t="shared" si="5"/>
        <v/>
      </c>
      <c r="N1116" s="188"/>
      <c r="O1116" s="188"/>
      <c r="P1116" s="171" t="str">
        <f t="shared" si="6"/>
        <v/>
      </c>
    </row>
    <row r="1117">
      <c r="B1117" s="185" t="str">
        <f>Calculations!E1105</f>
        <v/>
      </c>
      <c r="C1117" s="186" t="str">
        <f>Calculations!L1105</f>
        <v/>
      </c>
      <c r="D1117" s="187" t="str">
        <f t="shared" si="3"/>
        <v/>
      </c>
      <c r="E1117" s="189" t="str">
        <f t="shared" ref="E1117:F1117" si="1108">IF(C1117="","",IFERROR(C1117/C1116-1,""))</f>
        <v/>
      </c>
      <c r="F1117" s="189" t="str">
        <f t="shared" si="1108"/>
        <v/>
      </c>
      <c r="G1117" s="189">
        <f t="shared" si="8"/>
        <v>0</v>
      </c>
      <c r="I1117" s="185"/>
      <c r="K1117" s="171" t="str">
        <f t="shared" si="5"/>
        <v/>
      </c>
      <c r="N1117" s="188"/>
      <c r="O1117" s="188"/>
      <c r="P1117" s="171" t="str">
        <f t="shared" si="6"/>
        <v/>
      </c>
    </row>
    <row r="1118">
      <c r="B1118" s="185" t="str">
        <f>Calculations!E1106</f>
        <v/>
      </c>
      <c r="C1118" s="186" t="str">
        <f>Calculations!L1106</f>
        <v/>
      </c>
      <c r="D1118" s="187" t="str">
        <f t="shared" si="3"/>
        <v/>
      </c>
      <c r="E1118" s="189" t="str">
        <f t="shared" ref="E1118:F1118" si="1109">IF(C1118="","",IFERROR(C1118/C1117-1,""))</f>
        <v/>
      </c>
      <c r="F1118" s="189" t="str">
        <f t="shared" si="1109"/>
        <v/>
      </c>
      <c r="G1118" s="189">
        <f t="shared" si="8"/>
        <v>0</v>
      </c>
      <c r="I1118" s="185"/>
      <c r="K1118" s="171" t="str">
        <f t="shared" si="5"/>
        <v/>
      </c>
      <c r="N1118" s="188"/>
      <c r="O1118" s="188"/>
      <c r="P1118" s="171" t="str">
        <f t="shared" si="6"/>
        <v/>
      </c>
    </row>
    <row r="1119">
      <c r="B1119" s="185" t="str">
        <f>Calculations!E1107</f>
        <v/>
      </c>
      <c r="C1119" s="186" t="str">
        <f>Calculations!L1107</f>
        <v/>
      </c>
      <c r="D1119" s="187" t="str">
        <f t="shared" si="3"/>
        <v/>
      </c>
      <c r="E1119" s="189" t="str">
        <f t="shared" ref="E1119:F1119" si="1110">IF(C1119="","",IFERROR(C1119/C1118-1,""))</f>
        <v/>
      </c>
      <c r="F1119" s="189" t="str">
        <f t="shared" si="1110"/>
        <v/>
      </c>
      <c r="G1119" s="189">
        <f t="shared" si="8"/>
        <v>0</v>
      </c>
      <c r="I1119" s="185"/>
      <c r="K1119" s="171" t="str">
        <f t="shared" si="5"/>
        <v/>
      </c>
      <c r="N1119" s="188"/>
      <c r="O1119" s="188"/>
      <c r="P1119" s="171" t="str">
        <f t="shared" si="6"/>
        <v/>
      </c>
    </row>
    <row r="1120">
      <c r="B1120" s="185" t="str">
        <f>Calculations!E1108</f>
        <v/>
      </c>
      <c r="C1120" s="186" t="str">
        <f>Calculations!L1108</f>
        <v/>
      </c>
      <c r="D1120" s="187" t="str">
        <f t="shared" si="3"/>
        <v/>
      </c>
      <c r="E1120" s="189" t="str">
        <f t="shared" ref="E1120:F1120" si="1111">IF(C1120="","",IFERROR(C1120/C1119-1,""))</f>
        <v/>
      </c>
      <c r="F1120" s="189" t="str">
        <f t="shared" si="1111"/>
        <v/>
      </c>
      <c r="G1120" s="189">
        <f t="shared" si="8"/>
        <v>0</v>
      </c>
      <c r="I1120" s="185"/>
      <c r="K1120" s="171" t="str">
        <f t="shared" si="5"/>
        <v/>
      </c>
      <c r="N1120" s="188"/>
      <c r="O1120" s="188"/>
      <c r="P1120" s="171" t="str">
        <f t="shared" si="6"/>
        <v/>
      </c>
    </row>
    <row r="1121">
      <c r="B1121" s="185" t="str">
        <f>Calculations!E1109</f>
        <v/>
      </c>
      <c r="C1121" s="186" t="str">
        <f>Calculations!L1109</f>
        <v/>
      </c>
      <c r="D1121" s="187" t="str">
        <f t="shared" si="3"/>
        <v/>
      </c>
      <c r="E1121" s="189" t="str">
        <f t="shared" ref="E1121:F1121" si="1112">IF(C1121="","",IFERROR(C1121/C1120-1,""))</f>
        <v/>
      </c>
      <c r="F1121" s="189" t="str">
        <f t="shared" si="1112"/>
        <v/>
      </c>
      <c r="G1121" s="189">
        <f t="shared" si="8"/>
        <v>0</v>
      </c>
      <c r="I1121" s="185"/>
      <c r="K1121" s="171" t="str">
        <f t="shared" si="5"/>
        <v/>
      </c>
      <c r="N1121" s="188"/>
      <c r="O1121" s="188"/>
      <c r="P1121" s="171" t="str">
        <f t="shared" si="6"/>
        <v/>
      </c>
    </row>
    <row r="1122">
      <c r="B1122" s="185" t="str">
        <f>Calculations!E1110</f>
        <v/>
      </c>
      <c r="C1122" s="186" t="str">
        <f>Calculations!L1110</f>
        <v/>
      </c>
      <c r="D1122" s="187" t="str">
        <f t="shared" si="3"/>
        <v/>
      </c>
      <c r="E1122" s="189" t="str">
        <f t="shared" ref="E1122:F1122" si="1113">IF(C1122="","",IFERROR(C1122/C1121-1,""))</f>
        <v/>
      </c>
      <c r="F1122" s="189" t="str">
        <f t="shared" si="1113"/>
        <v/>
      </c>
      <c r="G1122" s="189">
        <f t="shared" si="8"/>
        <v>0</v>
      </c>
      <c r="I1122" s="185"/>
      <c r="K1122" s="171" t="str">
        <f t="shared" si="5"/>
        <v/>
      </c>
      <c r="N1122" s="188"/>
      <c r="O1122" s="188"/>
      <c r="P1122" s="171" t="str">
        <f t="shared" si="6"/>
        <v/>
      </c>
    </row>
    <row r="1123">
      <c r="B1123" s="185" t="str">
        <f>Calculations!E1111</f>
        <v/>
      </c>
      <c r="C1123" s="186" t="str">
        <f>Calculations!L1111</f>
        <v/>
      </c>
      <c r="D1123" s="187" t="str">
        <f t="shared" si="3"/>
        <v/>
      </c>
      <c r="E1123" s="189" t="str">
        <f t="shared" ref="E1123:F1123" si="1114">IF(C1123="","",IFERROR(C1123/C1122-1,""))</f>
        <v/>
      </c>
      <c r="F1123" s="189" t="str">
        <f t="shared" si="1114"/>
        <v/>
      </c>
      <c r="G1123" s="189">
        <f t="shared" si="8"/>
        <v>0</v>
      </c>
      <c r="I1123" s="185"/>
      <c r="K1123" s="171" t="str">
        <f t="shared" si="5"/>
        <v/>
      </c>
      <c r="N1123" s="188"/>
      <c r="O1123" s="188"/>
      <c r="P1123" s="171" t="str">
        <f t="shared" si="6"/>
        <v/>
      </c>
    </row>
    <row r="1124">
      <c r="B1124" s="185" t="str">
        <f>Calculations!E1112</f>
        <v/>
      </c>
      <c r="C1124" s="186" t="str">
        <f>Calculations!L1112</f>
        <v/>
      </c>
      <c r="D1124" s="187" t="str">
        <f t="shared" si="3"/>
        <v/>
      </c>
      <c r="E1124" s="189" t="str">
        <f t="shared" ref="E1124:F1124" si="1115">IF(C1124="","",IFERROR(C1124/C1123-1,""))</f>
        <v/>
      </c>
      <c r="F1124" s="189" t="str">
        <f t="shared" si="1115"/>
        <v/>
      </c>
      <c r="G1124" s="189">
        <f t="shared" si="8"/>
        <v>0</v>
      </c>
      <c r="I1124" s="185"/>
      <c r="K1124" s="171" t="str">
        <f t="shared" si="5"/>
        <v/>
      </c>
      <c r="N1124" s="188"/>
      <c r="O1124" s="188"/>
      <c r="P1124" s="171" t="str">
        <f t="shared" si="6"/>
        <v/>
      </c>
    </row>
    <row r="1125">
      <c r="B1125" s="185" t="str">
        <f>Calculations!E1113</f>
        <v/>
      </c>
      <c r="C1125" s="186" t="str">
        <f>Calculations!L1113</f>
        <v/>
      </c>
      <c r="D1125" s="187" t="str">
        <f t="shared" si="3"/>
        <v/>
      </c>
      <c r="E1125" s="189" t="str">
        <f t="shared" ref="E1125:F1125" si="1116">IF(C1125="","",IFERROR(C1125/C1124-1,""))</f>
        <v/>
      </c>
      <c r="F1125" s="189" t="str">
        <f t="shared" si="1116"/>
        <v/>
      </c>
      <c r="G1125" s="189">
        <f t="shared" si="8"/>
        <v>0</v>
      </c>
      <c r="I1125" s="185"/>
      <c r="K1125" s="171" t="str">
        <f t="shared" si="5"/>
        <v/>
      </c>
      <c r="N1125" s="188"/>
      <c r="O1125" s="188"/>
      <c r="P1125" s="171" t="str">
        <f t="shared" si="6"/>
        <v/>
      </c>
    </row>
    <row r="1126">
      <c r="B1126" s="185" t="str">
        <f>Calculations!E1114</f>
        <v/>
      </c>
      <c r="C1126" s="186" t="str">
        <f>Calculations!L1114</f>
        <v/>
      </c>
      <c r="D1126" s="187" t="str">
        <f t="shared" si="3"/>
        <v/>
      </c>
      <c r="E1126" s="189" t="str">
        <f t="shared" ref="E1126:F1126" si="1117">IF(C1126="","",IFERROR(C1126/C1125-1,""))</f>
        <v/>
      </c>
      <c r="F1126" s="189" t="str">
        <f t="shared" si="1117"/>
        <v/>
      </c>
      <c r="G1126" s="189">
        <f t="shared" si="8"/>
        <v>0</v>
      </c>
      <c r="I1126" s="185"/>
      <c r="K1126" s="171" t="str">
        <f t="shared" si="5"/>
        <v/>
      </c>
      <c r="N1126" s="188"/>
      <c r="O1126" s="188"/>
      <c r="P1126" s="171" t="str">
        <f t="shared" si="6"/>
        <v/>
      </c>
    </row>
    <row r="1127">
      <c r="B1127" s="185" t="str">
        <f>Calculations!E1115</f>
        <v/>
      </c>
      <c r="C1127" s="186" t="str">
        <f>Calculations!L1115</f>
        <v/>
      </c>
      <c r="D1127" s="187" t="str">
        <f t="shared" si="3"/>
        <v/>
      </c>
      <c r="E1127" s="189" t="str">
        <f t="shared" ref="E1127:F1127" si="1118">IF(C1127="","",IFERROR(C1127/C1126-1,""))</f>
        <v/>
      </c>
      <c r="F1127" s="189" t="str">
        <f t="shared" si="1118"/>
        <v/>
      </c>
      <c r="G1127" s="189">
        <f t="shared" si="8"/>
        <v>0</v>
      </c>
      <c r="I1127" s="185"/>
      <c r="K1127" s="171" t="str">
        <f t="shared" si="5"/>
        <v/>
      </c>
      <c r="N1127" s="188"/>
      <c r="O1127" s="188"/>
      <c r="P1127" s="171" t="str">
        <f t="shared" si="6"/>
        <v/>
      </c>
    </row>
    <row r="1128">
      <c r="B1128" s="185" t="str">
        <f>Calculations!E1116</f>
        <v/>
      </c>
      <c r="C1128" s="186" t="str">
        <f>Calculations!L1116</f>
        <v/>
      </c>
      <c r="D1128" s="187" t="str">
        <f t="shared" si="3"/>
        <v/>
      </c>
      <c r="E1128" s="189" t="str">
        <f t="shared" ref="E1128:F1128" si="1119">IF(C1128="","",IFERROR(C1128/C1127-1,""))</f>
        <v/>
      </c>
      <c r="F1128" s="189" t="str">
        <f t="shared" si="1119"/>
        <v/>
      </c>
      <c r="G1128" s="189">
        <f t="shared" si="8"/>
        <v>0</v>
      </c>
      <c r="I1128" s="185"/>
      <c r="K1128" s="171" t="str">
        <f t="shared" si="5"/>
        <v/>
      </c>
      <c r="N1128" s="188"/>
      <c r="O1128" s="188"/>
      <c r="P1128" s="171" t="str">
        <f t="shared" si="6"/>
        <v/>
      </c>
    </row>
    <row r="1129">
      <c r="B1129" s="185" t="str">
        <f>Calculations!E1117</f>
        <v/>
      </c>
      <c r="C1129" s="186" t="str">
        <f>Calculations!L1117</f>
        <v/>
      </c>
      <c r="D1129" s="187" t="str">
        <f t="shared" si="3"/>
        <v/>
      </c>
      <c r="E1129" s="189" t="str">
        <f t="shared" ref="E1129:F1129" si="1120">IF(C1129="","",IFERROR(C1129/C1128-1,""))</f>
        <v/>
      </c>
      <c r="F1129" s="189" t="str">
        <f t="shared" si="1120"/>
        <v/>
      </c>
      <c r="G1129" s="189">
        <f t="shared" si="8"/>
        <v>0</v>
      </c>
      <c r="I1129" s="185"/>
      <c r="K1129" s="171" t="str">
        <f t="shared" si="5"/>
        <v/>
      </c>
      <c r="N1129" s="188"/>
      <c r="O1129" s="188"/>
      <c r="P1129" s="171" t="str">
        <f t="shared" si="6"/>
        <v/>
      </c>
    </row>
    <row r="1130">
      <c r="B1130" s="185" t="str">
        <f>Calculations!E1118</f>
        <v/>
      </c>
      <c r="C1130" s="186" t="str">
        <f>Calculations!L1118</f>
        <v/>
      </c>
      <c r="D1130" s="187" t="str">
        <f t="shared" si="3"/>
        <v/>
      </c>
      <c r="E1130" s="189" t="str">
        <f t="shared" ref="E1130:F1130" si="1121">IF(C1130="","",IFERROR(C1130/C1129-1,""))</f>
        <v/>
      </c>
      <c r="F1130" s="189" t="str">
        <f t="shared" si="1121"/>
        <v/>
      </c>
      <c r="G1130" s="189">
        <f t="shared" si="8"/>
        <v>0</v>
      </c>
      <c r="I1130" s="185"/>
      <c r="K1130" s="171" t="str">
        <f t="shared" si="5"/>
        <v/>
      </c>
      <c r="N1130" s="188"/>
      <c r="O1130" s="188"/>
      <c r="P1130" s="171" t="str">
        <f t="shared" si="6"/>
        <v/>
      </c>
    </row>
    <row r="1131">
      <c r="B1131" s="185" t="str">
        <f>Calculations!E1119</f>
        <v/>
      </c>
      <c r="C1131" s="186" t="str">
        <f>Calculations!L1119</f>
        <v/>
      </c>
      <c r="D1131" s="187" t="str">
        <f t="shared" si="3"/>
        <v/>
      </c>
      <c r="E1131" s="189" t="str">
        <f t="shared" ref="E1131:F1131" si="1122">IF(C1131="","",IFERROR(C1131/C1130-1,""))</f>
        <v/>
      </c>
      <c r="F1131" s="189" t="str">
        <f t="shared" si="1122"/>
        <v/>
      </c>
      <c r="G1131" s="189">
        <f t="shared" si="8"/>
        <v>0</v>
      </c>
      <c r="I1131" s="185"/>
      <c r="K1131" s="171" t="str">
        <f t="shared" si="5"/>
        <v/>
      </c>
      <c r="N1131" s="188"/>
      <c r="O1131" s="188"/>
      <c r="P1131" s="171" t="str">
        <f t="shared" si="6"/>
        <v/>
      </c>
    </row>
    <row r="1132">
      <c r="B1132" s="185" t="str">
        <f>Calculations!E1120</f>
        <v/>
      </c>
      <c r="C1132" s="186" t="str">
        <f>Calculations!L1120</f>
        <v/>
      </c>
      <c r="D1132" s="187" t="str">
        <f t="shared" si="3"/>
        <v/>
      </c>
      <c r="E1132" s="189" t="str">
        <f t="shared" ref="E1132:F1132" si="1123">IF(C1132="","",IFERROR(C1132/C1131-1,""))</f>
        <v/>
      </c>
      <c r="F1132" s="189" t="str">
        <f t="shared" si="1123"/>
        <v/>
      </c>
      <c r="G1132" s="189">
        <f t="shared" si="8"/>
        <v>0</v>
      </c>
      <c r="I1132" s="185"/>
      <c r="K1132" s="171" t="str">
        <f t="shared" si="5"/>
        <v/>
      </c>
      <c r="N1132" s="188"/>
      <c r="O1132" s="188"/>
      <c r="P1132" s="171" t="str">
        <f t="shared" si="6"/>
        <v/>
      </c>
    </row>
    <row r="1133">
      <c r="B1133" s="185" t="str">
        <f>Calculations!E1121</f>
        <v/>
      </c>
      <c r="C1133" s="186" t="str">
        <f>Calculations!L1121</f>
        <v/>
      </c>
      <c r="D1133" s="187" t="str">
        <f t="shared" si="3"/>
        <v/>
      </c>
      <c r="E1133" s="189" t="str">
        <f t="shared" ref="E1133:F1133" si="1124">IF(C1133="","",IFERROR(C1133/C1132-1,""))</f>
        <v/>
      </c>
      <c r="F1133" s="189" t="str">
        <f t="shared" si="1124"/>
        <v/>
      </c>
      <c r="G1133" s="189">
        <f t="shared" si="8"/>
        <v>0</v>
      </c>
      <c r="I1133" s="185"/>
      <c r="K1133" s="171" t="str">
        <f t="shared" si="5"/>
        <v/>
      </c>
      <c r="N1133" s="188"/>
      <c r="O1133" s="188"/>
      <c r="P1133" s="171" t="str">
        <f t="shared" si="6"/>
        <v/>
      </c>
    </row>
    <row r="1134">
      <c r="B1134" s="185" t="str">
        <f>Calculations!E1122</f>
        <v/>
      </c>
      <c r="C1134" s="186" t="str">
        <f>Calculations!L1122</f>
        <v/>
      </c>
      <c r="D1134" s="187" t="str">
        <f t="shared" si="3"/>
        <v/>
      </c>
      <c r="E1134" s="189" t="str">
        <f t="shared" ref="E1134:F1134" si="1125">IF(C1134="","",IFERROR(C1134/C1133-1,""))</f>
        <v/>
      </c>
      <c r="F1134" s="189" t="str">
        <f t="shared" si="1125"/>
        <v/>
      </c>
      <c r="G1134" s="189">
        <f t="shared" si="8"/>
        <v>0</v>
      </c>
      <c r="I1134" s="185"/>
      <c r="K1134" s="171" t="str">
        <f t="shared" si="5"/>
        <v/>
      </c>
      <c r="N1134" s="188"/>
      <c r="O1134" s="188"/>
      <c r="P1134" s="171" t="str">
        <f t="shared" si="6"/>
        <v/>
      </c>
    </row>
    <row r="1135">
      <c r="B1135" s="185" t="str">
        <f>Calculations!E1123</f>
        <v/>
      </c>
      <c r="C1135" s="186" t="str">
        <f>Calculations!L1123</f>
        <v/>
      </c>
      <c r="D1135" s="187" t="str">
        <f t="shared" si="3"/>
        <v/>
      </c>
      <c r="E1135" s="189" t="str">
        <f t="shared" ref="E1135:F1135" si="1126">IF(C1135="","",IFERROR(C1135/C1134-1,""))</f>
        <v/>
      </c>
      <c r="F1135" s="189" t="str">
        <f t="shared" si="1126"/>
        <v/>
      </c>
      <c r="G1135" s="189">
        <f t="shared" si="8"/>
        <v>0</v>
      </c>
      <c r="I1135" s="185"/>
      <c r="K1135" s="171" t="str">
        <f t="shared" si="5"/>
        <v/>
      </c>
      <c r="N1135" s="188"/>
      <c r="O1135" s="188"/>
      <c r="P1135" s="171" t="str">
        <f t="shared" si="6"/>
        <v/>
      </c>
    </row>
    <row r="1136">
      <c r="B1136" s="185" t="str">
        <f>Calculations!E1124</f>
        <v/>
      </c>
      <c r="C1136" s="186" t="str">
        <f>Calculations!L1124</f>
        <v/>
      </c>
      <c r="D1136" s="187" t="str">
        <f t="shared" si="3"/>
        <v/>
      </c>
      <c r="E1136" s="189" t="str">
        <f t="shared" ref="E1136:F1136" si="1127">IF(C1136="","",IFERROR(C1136/C1135-1,""))</f>
        <v/>
      </c>
      <c r="F1136" s="189" t="str">
        <f t="shared" si="1127"/>
        <v/>
      </c>
      <c r="G1136" s="189">
        <f t="shared" si="8"/>
        <v>0</v>
      </c>
      <c r="I1136" s="185"/>
      <c r="K1136" s="171" t="str">
        <f t="shared" si="5"/>
        <v/>
      </c>
      <c r="N1136" s="188"/>
      <c r="O1136" s="188"/>
      <c r="P1136" s="171" t="str">
        <f t="shared" si="6"/>
        <v/>
      </c>
    </row>
    <row r="1137">
      <c r="B1137" s="185" t="str">
        <f>Calculations!E1125</f>
        <v/>
      </c>
      <c r="C1137" s="186" t="str">
        <f>Calculations!L1125</f>
        <v/>
      </c>
      <c r="D1137" s="187" t="str">
        <f t="shared" si="3"/>
        <v/>
      </c>
      <c r="E1137" s="189" t="str">
        <f t="shared" ref="E1137:F1137" si="1128">IF(C1137="","",IFERROR(C1137/C1136-1,""))</f>
        <v/>
      </c>
      <c r="F1137" s="189" t="str">
        <f t="shared" si="1128"/>
        <v/>
      </c>
      <c r="G1137" s="189">
        <f t="shared" si="8"/>
        <v>0</v>
      </c>
      <c r="I1137" s="185"/>
      <c r="K1137" s="171" t="str">
        <f t="shared" si="5"/>
        <v/>
      </c>
      <c r="N1137" s="188"/>
      <c r="O1137" s="188"/>
      <c r="P1137" s="171" t="str">
        <f t="shared" si="6"/>
        <v/>
      </c>
    </row>
    <row r="1138">
      <c r="B1138" s="185" t="str">
        <f>Calculations!E1126</f>
        <v/>
      </c>
      <c r="C1138" s="186" t="str">
        <f>Calculations!L1126</f>
        <v/>
      </c>
      <c r="D1138" s="187" t="str">
        <f t="shared" si="3"/>
        <v/>
      </c>
      <c r="E1138" s="189" t="str">
        <f t="shared" ref="E1138:F1138" si="1129">IF(C1138="","",IFERROR(C1138/C1137-1,""))</f>
        <v/>
      </c>
      <c r="F1138" s="189" t="str">
        <f t="shared" si="1129"/>
        <v/>
      </c>
      <c r="G1138" s="189">
        <f t="shared" si="8"/>
        <v>0</v>
      </c>
      <c r="I1138" s="185"/>
      <c r="K1138" s="171" t="str">
        <f t="shared" si="5"/>
        <v/>
      </c>
      <c r="N1138" s="188"/>
      <c r="O1138" s="188"/>
      <c r="P1138" s="171" t="str">
        <f t="shared" si="6"/>
        <v/>
      </c>
    </row>
    <row r="1139">
      <c r="B1139" s="185" t="str">
        <f>Calculations!E1127</f>
        <v/>
      </c>
      <c r="C1139" s="186" t="str">
        <f>Calculations!L1127</f>
        <v/>
      </c>
      <c r="D1139" s="187" t="str">
        <f t="shared" si="3"/>
        <v/>
      </c>
      <c r="E1139" s="189" t="str">
        <f t="shared" ref="E1139:F1139" si="1130">IF(C1139="","",IFERROR(C1139/C1138-1,""))</f>
        <v/>
      </c>
      <c r="F1139" s="189" t="str">
        <f t="shared" si="1130"/>
        <v/>
      </c>
      <c r="G1139" s="189">
        <f t="shared" si="8"/>
        <v>0</v>
      </c>
      <c r="I1139" s="185"/>
      <c r="K1139" s="171" t="str">
        <f t="shared" si="5"/>
        <v/>
      </c>
      <c r="N1139" s="188"/>
      <c r="O1139" s="188"/>
      <c r="P1139" s="171" t="str">
        <f t="shared" si="6"/>
        <v/>
      </c>
    </row>
    <row r="1140">
      <c r="B1140" s="185" t="str">
        <f>Calculations!E1128</f>
        <v/>
      </c>
      <c r="C1140" s="186" t="str">
        <f>Calculations!L1128</f>
        <v/>
      </c>
      <c r="D1140" s="187" t="str">
        <f t="shared" si="3"/>
        <v/>
      </c>
      <c r="E1140" s="189" t="str">
        <f t="shared" ref="E1140:F1140" si="1131">IF(C1140="","",IFERROR(C1140/C1139-1,""))</f>
        <v/>
      </c>
      <c r="F1140" s="189" t="str">
        <f t="shared" si="1131"/>
        <v/>
      </c>
      <c r="G1140" s="189">
        <f t="shared" si="8"/>
        <v>0</v>
      </c>
      <c r="I1140" s="185"/>
      <c r="K1140" s="171" t="str">
        <f t="shared" si="5"/>
        <v/>
      </c>
      <c r="N1140" s="188"/>
      <c r="O1140" s="188"/>
      <c r="P1140" s="171" t="str">
        <f t="shared" si="6"/>
        <v/>
      </c>
    </row>
    <row r="1141">
      <c r="B1141" s="185" t="str">
        <f>Calculations!E1129</f>
        <v/>
      </c>
      <c r="C1141" s="186" t="str">
        <f>Calculations!L1129</f>
        <v/>
      </c>
      <c r="D1141" s="187" t="str">
        <f t="shared" si="3"/>
        <v/>
      </c>
      <c r="E1141" s="189" t="str">
        <f t="shared" ref="E1141:F1141" si="1132">IF(C1141="","",IFERROR(C1141/C1140-1,""))</f>
        <v/>
      </c>
      <c r="F1141" s="189" t="str">
        <f t="shared" si="1132"/>
        <v/>
      </c>
      <c r="G1141" s="189">
        <f t="shared" si="8"/>
        <v>0</v>
      </c>
      <c r="I1141" s="185"/>
      <c r="K1141" s="171" t="str">
        <f t="shared" si="5"/>
        <v/>
      </c>
      <c r="N1141" s="188"/>
      <c r="O1141" s="188"/>
      <c r="P1141" s="171" t="str">
        <f t="shared" si="6"/>
        <v/>
      </c>
    </row>
    <row r="1142">
      <c r="B1142" s="185" t="str">
        <f>Calculations!E1130</f>
        <v/>
      </c>
      <c r="C1142" s="186" t="str">
        <f>Calculations!L1130</f>
        <v/>
      </c>
      <c r="D1142" s="187" t="str">
        <f t="shared" si="3"/>
        <v/>
      </c>
      <c r="E1142" s="189" t="str">
        <f t="shared" ref="E1142:F1142" si="1133">IF(C1142="","",IFERROR(C1142/C1141-1,""))</f>
        <v/>
      </c>
      <c r="F1142" s="189" t="str">
        <f t="shared" si="1133"/>
        <v/>
      </c>
      <c r="G1142" s="189">
        <f t="shared" si="8"/>
        <v>0</v>
      </c>
      <c r="I1142" s="185"/>
      <c r="K1142" s="171" t="str">
        <f t="shared" si="5"/>
        <v/>
      </c>
      <c r="N1142" s="188"/>
      <c r="O1142" s="188"/>
      <c r="P1142" s="171" t="str">
        <f t="shared" si="6"/>
        <v/>
      </c>
    </row>
    <row r="1143">
      <c r="B1143" s="185" t="str">
        <f>Calculations!E1131</f>
        <v/>
      </c>
      <c r="C1143" s="186" t="str">
        <f>Calculations!L1131</f>
        <v/>
      </c>
      <c r="D1143" s="187" t="str">
        <f t="shared" si="3"/>
        <v/>
      </c>
      <c r="E1143" s="189" t="str">
        <f t="shared" ref="E1143:F1143" si="1134">IF(C1143="","",IFERROR(C1143/C1142-1,""))</f>
        <v/>
      </c>
      <c r="F1143" s="189" t="str">
        <f t="shared" si="1134"/>
        <v/>
      </c>
      <c r="G1143" s="189">
        <f t="shared" si="8"/>
        <v>0</v>
      </c>
      <c r="I1143" s="185"/>
      <c r="K1143" s="171" t="str">
        <f t="shared" si="5"/>
        <v/>
      </c>
      <c r="N1143" s="188"/>
      <c r="O1143" s="188"/>
      <c r="P1143" s="171" t="str">
        <f t="shared" si="6"/>
        <v/>
      </c>
    </row>
    <row r="1144">
      <c r="B1144" s="185" t="str">
        <f>Calculations!E1132</f>
        <v/>
      </c>
      <c r="C1144" s="186" t="str">
        <f>Calculations!L1132</f>
        <v/>
      </c>
      <c r="D1144" s="187" t="str">
        <f t="shared" si="3"/>
        <v/>
      </c>
      <c r="E1144" s="189" t="str">
        <f t="shared" ref="E1144:F1144" si="1135">IF(C1144="","",IFERROR(C1144/C1143-1,""))</f>
        <v/>
      </c>
      <c r="F1144" s="189" t="str">
        <f t="shared" si="1135"/>
        <v/>
      </c>
      <c r="G1144" s="189">
        <f t="shared" si="8"/>
        <v>0</v>
      </c>
      <c r="I1144" s="185"/>
      <c r="K1144" s="171" t="str">
        <f t="shared" si="5"/>
        <v/>
      </c>
      <c r="N1144" s="188"/>
      <c r="O1144" s="188"/>
      <c r="P1144" s="171" t="str">
        <f t="shared" si="6"/>
        <v/>
      </c>
    </row>
    <row r="1145">
      <c r="B1145" s="185" t="str">
        <f>Calculations!E1133</f>
        <v/>
      </c>
      <c r="C1145" s="186" t="str">
        <f>Calculations!L1133</f>
        <v/>
      </c>
      <c r="D1145" s="187" t="str">
        <f t="shared" si="3"/>
        <v/>
      </c>
      <c r="E1145" s="189" t="str">
        <f t="shared" ref="E1145:F1145" si="1136">IF(C1145="","",IFERROR(C1145/C1144-1,""))</f>
        <v/>
      </c>
      <c r="F1145" s="189" t="str">
        <f t="shared" si="1136"/>
        <v/>
      </c>
      <c r="G1145" s="189">
        <f t="shared" si="8"/>
        <v>0</v>
      </c>
      <c r="I1145" s="185"/>
      <c r="K1145" s="171" t="str">
        <f t="shared" si="5"/>
        <v/>
      </c>
      <c r="N1145" s="188"/>
      <c r="O1145" s="188"/>
      <c r="P1145" s="171" t="str">
        <f t="shared" si="6"/>
        <v/>
      </c>
    </row>
    <row r="1146">
      <c r="B1146" s="185" t="str">
        <f>Calculations!E1134</f>
        <v/>
      </c>
      <c r="C1146" s="186" t="str">
        <f>Calculations!L1134</f>
        <v/>
      </c>
      <c r="D1146" s="187" t="str">
        <f t="shared" si="3"/>
        <v/>
      </c>
      <c r="E1146" s="189" t="str">
        <f t="shared" ref="E1146:F1146" si="1137">IF(C1146="","",IFERROR(C1146/C1145-1,""))</f>
        <v/>
      </c>
      <c r="F1146" s="189" t="str">
        <f t="shared" si="1137"/>
        <v/>
      </c>
      <c r="G1146" s="189">
        <f t="shared" si="8"/>
        <v>0</v>
      </c>
      <c r="I1146" s="185"/>
      <c r="K1146" s="171" t="str">
        <f t="shared" si="5"/>
        <v/>
      </c>
      <c r="N1146" s="188"/>
      <c r="O1146" s="188"/>
      <c r="P1146" s="171" t="str">
        <f t="shared" si="6"/>
        <v/>
      </c>
    </row>
    <row r="1147">
      <c r="B1147" s="185" t="str">
        <f>Calculations!E1135</f>
        <v/>
      </c>
      <c r="C1147" s="186" t="str">
        <f>Calculations!L1135</f>
        <v/>
      </c>
      <c r="D1147" s="187" t="str">
        <f t="shared" si="3"/>
        <v/>
      </c>
      <c r="E1147" s="189" t="str">
        <f t="shared" ref="E1147:F1147" si="1138">IF(C1147="","",IFERROR(C1147/C1146-1,""))</f>
        <v/>
      </c>
      <c r="F1147" s="189" t="str">
        <f t="shared" si="1138"/>
        <v/>
      </c>
      <c r="G1147" s="189">
        <f t="shared" si="8"/>
        <v>0</v>
      </c>
      <c r="I1147" s="185"/>
      <c r="K1147" s="171" t="str">
        <f t="shared" si="5"/>
        <v/>
      </c>
      <c r="N1147" s="188"/>
      <c r="O1147" s="188"/>
      <c r="P1147" s="171" t="str">
        <f t="shared" si="6"/>
        <v/>
      </c>
    </row>
    <row r="1148">
      <c r="B1148" s="185" t="str">
        <f>Calculations!E1136</f>
        <v/>
      </c>
      <c r="C1148" s="186" t="str">
        <f>Calculations!L1136</f>
        <v/>
      </c>
      <c r="D1148" s="187" t="str">
        <f t="shared" si="3"/>
        <v/>
      </c>
      <c r="E1148" s="189" t="str">
        <f t="shared" ref="E1148:F1148" si="1139">IF(C1148="","",IFERROR(C1148/C1147-1,""))</f>
        <v/>
      </c>
      <c r="F1148" s="189" t="str">
        <f t="shared" si="1139"/>
        <v/>
      </c>
      <c r="G1148" s="189">
        <f t="shared" si="8"/>
        <v>0</v>
      </c>
      <c r="I1148" s="185"/>
      <c r="K1148" s="171" t="str">
        <f t="shared" si="5"/>
        <v/>
      </c>
      <c r="N1148" s="188"/>
      <c r="O1148" s="188"/>
      <c r="P1148" s="171" t="str">
        <f t="shared" si="6"/>
        <v/>
      </c>
    </row>
    <row r="1149">
      <c r="B1149" s="185" t="str">
        <f>Calculations!E1137</f>
        <v/>
      </c>
      <c r="C1149" s="186" t="str">
        <f>Calculations!L1137</f>
        <v/>
      </c>
      <c r="D1149" s="187" t="str">
        <f t="shared" si="3"/>
        <v/>
      </c>
      <c r="E1149" s="189" t="str">
        <f t="shared" ref="E1149:F1149" si="1140">IF(C1149="","",IFERROR(C1149/C1148-1,""))</f>
        <v/>
      </c>
      <c r="F1149" s="189" t="str">
        <f t="shared" si="1140"/>
        <v/>
      </c>
      <c r="G1149" s="189">
        <f t="shared" si="8"/>
        <v>0</v>
      </c>
      <c r="I1149" s="185"/>
      <c r="K1149" s="171" t="str">
        <f t="shared" si="5"/>
        <v/>
      </c>
      <c r="N1149" s="188"/>
      <c r="O1149" s="188"/>
      <c r="P1149" s="171" t="str">
        <f t="shared" si="6"/>
        <v/>
      </c>
    </row>
    <row r="1150">
      <c r="B1150" s="185" t="str">
        <f>Calculations!E1138</f>
        <v/>
      </c>
      <c r="C1150" s="186" t="str">
        <f>Calculations!L1138</f>
        <v/>
      </c>
      <c r="D1150" s="187" t="str">
        <f t="shared" si="3"/>
        <v/>
      </c>
      <c r="E1150" s="189" t="str">
        <f t="shared" ref="E1150:F1150" si="1141">IF(C1150="","",IFERROR(C1150/C1149-1,""))</f>
        <v/>
      </c>
      <c r="F1150" s="189" t="str">
        <f t="shared" si="1141"/>
        <v/>
      </c>
      <c r="G1150" s="189">
        <f t="shared" si="8"/>
        <v>0</v>
      </c>
      <c r="I1150" s="185"/>
      <c r="K1150" s="171" t="str">
        <f t="shared" si="5"/>
        <v/>
      </c>
      <c r="N1150" s="188"/>
      <c r="O1150" s="188"/>
      <c r="P1150" s="171" t="str">
        <f t="shared" si="6"/>
        <v/>
      </c>
    </row>
    <row r="1151">
      <c r="B1151" s="185" t="str">
        <f>Calculations!E1139</f>
        <v/>
      </c>
      <c r="C1151" s="186" t="str">
        <f>Calculations!L1139</f>
        <v/>
      </c>
      <c r="D1151" s="187" t="str">
        <f t="shared" si="3"/>
        <v/>
      </c>
      <c r="E1151" s="189" t="str">
        <f t="shared" ref="E1151:F1151" si="1142">IF(C1151="","",IFERROR(C1151/C1150-1,""))</f>
        <v/>
      </c>
      <c r="F1151" s="189" t="str">
        <f t="shared" si="1142"/>
        <v/>
      </c>
      <c r="G1151" s="189">
        <f t="shared" si="8"/>
        <v>0</v>
      </c>
      <c r="I1151" s="185"/>
      <c r="K1151" s="171" t="str">
        <f t="shared" si="5"/>
        <v/>
      </c>
      <c r="N1151" s="188"/>
      <c r="O1151" s="188"/>
      <c r="P1151" s="171" t="str">
        <f t="shared" si="6"/>
        <v/>
      </c>
    </row>
    <row r="1152">
      <c r="B1152" s="185" t="str">
        <f>Calculations!E1140</f>
        <v/>
      </c>
      <c r="C1152" s="186" t="str">
        <f>Calculations!L1140</f>
        <v/>
      </c>
      <c r="D1152" s="187" t="str">
        <f t="shared" si="3"/>
        <v/>
      </c>
      <c r="E1152" s="189" t="str">
        <f t="shared" ref="E1152:F1152" si="1143">IF(C1152="","",IFERROR(C1152/C1151-1,""))</f>
        <v/>
      </c>
      <c r="F1152" s="189" t="str">
        <f t="shared" si="1143"/>
        <v/>
      </c>
      <c r="G1152" s="189">
        <f t="shared" si="8"/>
        <v>0</v>
      </c>
      <c r="I1152" s="185"/>
      <c r="K1152" s="171" t="str">
        <f t="shared" si="5"/>
        <v/>
      </c>
      <c r="N1152" s="188"/>
      <c r="O1152" s="188"/>
      <c r="P1152" s="171" t="str">
        <f t="shared" si="6"/>
        <v/>
      </c>
    </row>
    <row r="1153">
      <c r="B1153" s="185" t="str">
        <f>Calculations!E1141</f>
        <v/>
      </c>
      <c r="C1153" s="186" t="str">
        <f>Calculations!L1141</f>
        <v/>
      </c>
      <c r="D1153" s="187" t="str">
        <f t="shared" si="3"/>
        <v/>
      </c>
      <c r="E1153" s="189" t="str">
        <f t="shared" ref="E1153:F1153" si="1144">IF(C1153="","",IFERROR(C1153/C1152-1,""))</f>
        <v/>
      </c>
      <c r="F1153" s="189" t="str">
        <f t="shared" si="1144"/>
        <v/>
      </c>
      <c r="G1153" s="189">
        <f t="shared" si="8"/>
        <v>0</v>
      </c>
      <c r="I1153" s="185"/>
      <c r="K1153" s="171" t="str">
        <f t="shared" si="5"/>
        <v/>
      </c>
      <c r="N1153" s="188"/>
      <c r="O1153" s="188"/>
      <c r="P1153" s="171" t="str">
        <f t="shared" si="6"/>
        <v/>
      </c>
    </row>
    <row r="1154">
      <c r="B1154" s="185" t="str">
        <f>Calculations!E1142</f>
        <v/>
      </c>
      <c r="C1154" s="186" t="str">
        <f>Calculations!L1142</f>
        <v/>
      </c>
      <c r="D1154" s="187" t="str">
        <f t="shared" si="3"/>
        <v/>
      </c>
      <c r="E1154" s="189" t="str">
        <f t="shared" ref="E1154:F1154" si="1145">IF(C1154="","",IFERROR(C1154/C1153-1,""))</f>
        <v/>
      </c>
      <c r="F1154" s="189" t="str">
        <f t="shared" si="1145"/>
        <v/>
      </c>
      <c r="G1154" s="189">
        <f t="shared" si="8"/>
        <v>0</v>
      </c>
      <c r="I1154" s="185"/>
      <c r="K1154" s="171" t="str">
        <f t="shared" si="5"/>
        <v/>
      </c>
      <c r="N1154" s="188"/>
      <c r="O1154" s="188"/>
      <c r="P1154" s="171" t="str">
        <f t="shared" si="6"/>
        <v/>
      </c>
    </row>
    <row r="1155">
      <c r="B1155" s="185" t="str">
        <f>Calculations!E1143</f>
        <v/>
      </c>
      <c r="C1155" s="186" t="str">
        <f>Calculations!L1143</f>
        <v/>
      </c>
      <c r="D1155" s="187" t="str">
        <f t="shared" si="3"/>
        <v/>
      </c>
      <c r="E1155" s="189" t="str">
        <f t="shared" ref="E1155:F1155" si="1146">IF(C1155="","",IFERROR(C1155/C1154-1,""))</f>
        <v/>
      </c>
      <c r="F1155" s="189" t="str">
        <f t="shared" si="1146"/>
        <v/>
      </c>
      <c r="G1155" s="189">
        <f t="shared" si="8"/>
        <v>0</v>
      </c>
      <c r="I1155" s="185"/>
      <c r="K1155" s="171" t="str">
        <f t="shared" si="5"/>
        <v/>
      </c>
      <c r="N1155" s="188"/>
      <c r="O1155" s="188"/>
      <c r="P1155" s="171" t="str">
        <f t="shared" si="6"/>
        <v/>
      </c>
    </row>
    <row r="1156">
      <c r="B1156" s="185" t="str">
        <f>Calculations!E1144</f>
        <v/>
      </c>
      <c r="C1156" s="186" t="str">
        <f>Calculations!L1144</f>
        <v/>
      </c>
      <c r="D1156" s="187" t="str">
        <f t="shared" si="3"/>
        <v/>
      </c>
      <c r="E1156" s="189" t="str">
        <f t="shared" ref="E1156:F1156" si="1147">IF(C1156="","",IFERROR(C1156/C1155-1,""))</f>
        <v/>
      </c>
      <c r="F1156" s="189" t="str">
        <f t="shared" si="1147"/>
        <v/>
      </c>
      <c r="G1156" s="189">
        <f t="shared" si="8"/>
        <v>0</v>
      </c>
      <c r="I1156" s="185"/>
      <c r="K1156" s="171" t="str">
        <f t="shared" si="5"/>
        <v/>
      </c>
      <c r="N1156" s="188"/>
      <c r="O1156" s="188"/>
      <c r="P1156" s="171" t="str">
        <f t="shared" si="6"/>
        <v/>
      </c>
    </row>
    <row r="1157">
      <c r="B1157" s="185" t="str">
        <f>Calculations!E1145</f>
        <v/>
      </c>
      <c r="C1157" s="186" t="str">
        <f>Calculations!L1145</f>
        <v/>
      </c>
      <c r="D1157" s="187" t="str">
        <f t="shared" si="3"/>
        <v/>
      </c>
      <c r="E1157" s="189" t="str">
        <f t="shared" ref="E1157:F1157" si="1148">IF(C1157="","",IFERROR(C1157/C1156-1,""))</f>
        <v/>
      </c>
      <c r="F1157" s="189" t="str">
        <f t="shared" si="1148"/>
        <v/>
      </c>
      <c r="G1157" s="189">
        <f t="shared" si="8"/>
        <v>0</v>
      </c>
      <c r="I1157" s="185"/>
      <c r="K1157" s="171" t="str">
        <f t="shared" si="5"/>
        <v/>
      </c>
      <c r="N1157" s="188"/>
      <c r="O1157" s="188"/>
      <c r="P1157" s="171" t="str">
        <f t="shared" si="6"/>
        <v/>
      </c>
    </row>
    <row r="1158">
      <c r="B1158" s="185" t="str">
        <f>Calculations!E1146</f>
        <v/>
      </c>
      <c r="C1158" s="186" t="str">
        <f>Calculations!L1146</f>
        <v/>
      </c>
      <c r="D1158" s="187" t="str">
        <f t="shared" si="3"/>
        <v/>
      </c>
      <c r="E1158" s="189" t="str">
        <f t="shared" ref="E1158:F1158" si="1149">IF(C1158="","",IFERROR(C1158/C1157-1,""))</f>
        <v/>
      </c>
      <c r="F1158" s="189" t="str">
        <f t="shared" si="1149"/>
        <v/>
      </c>
      <c r="G1158" s="189">
        <f t="shared" si="8"/>
        <v>0</v>
      </c>
      <c r="I1158" s="185"/>
      <c r="K1158" s="171" t="str">
        <f t="shared" si="5"/>
        <v/>
      </c>
      <c r="N1158" s="188"/>
      <c r="O1158" s="188"/>
      <c r="P1158" s="171" t="str">
        <f t="shared" si="6"/>
        <v/>
      </c>
    </row>
    <row r="1159">
      <c r="B1159" s="185" t="str">
        <f>Calculations!E1147</f>
        <v/>
      </c>
      <c r="C1159" s="186" t="str">
        <f>Calculations!L1147</f>
        <v/>
      </c>
      <c r="D1159" s="187" t="str">
        <f t="shared" si="3"/>
        <v/>
      </c>
      <c r="E1159" s="189" t="str">
        <f t="shared" ref="E1159:F1159" si="1150">IF(C1159="","",IFERROR(C1159/C1158-1,""))</f>
        <v/>
      </c>
      <c r="F1159" s="189" t="str">
        <f t="shared" si="1150"/>
        <v/>
      </c>
      <c r="G1159" s="189">
        <f t="shared" si="8"/>
        <v>0</v>
      </c>
      <c r="I1159" s="185"/>
      <c r="K1159" s="171" t="str">
        <f t="shared" si="5"/>
        <v/>
      </c>
      <c r="N1159" s="188"/>
      <c r="O1159" s="188"/>
      <c r="P1159" s="171" t="str">
        <f t="shared" si="6"/>
        <v/>
      </c>
    </row>
    <row r="1160">
      <c r="B1160" s="185" t="str">
        <f>Calculations!E1148</f>
        <v/>
      </c>
      <c r="C1160" s="186" t="str">
        <f>Calculations!L1148</f>
        <v/>
      </c>
      <c r="D1160" s="187" t="str">
        <f t="shared" si="3"/>
        <v/>
      </c>
      <c r="E1160" s="189" t="str">
        <f t="shared" ref="E1160:F1160" si="1151">IF(C1160="","",IFERROR(C1160/C1159-1,""))</f>
        <v/>
      </c>
      <c r="F1160" s="189" t="str">
        <f t="shared" si="1151"/>
        <v/>
      </c>
      <c r="G1160" s="189">
        <f t="shared" si="8"/>
        <v>0</v>
      </c>
      <c r="I1160" s="185"/>
      <c r="K1160" s="171" t="str">
        <f t="shared" si="5"/>
        <v/>
      </c>
      <c r="N1160" s="188"/>
      <c r="O1160" s="188"/>
      <c r="P1160" s="171" t="str">
        <f t="shared" si="6"/>
        <v/>
      </c>
    </row>
    <row r="1161">
      <c r="B1161" s="185" t="str">
        <f>Calculations!E1149</f>
        <v/>
      </c>
      <c r="C1161" s="186" t="str">
        <f>Calculations!L1149</f>
        <v/>
      </c>
      <c r="D1161" s="187" t="str">
        <f t="shared" si="3"/>
        <v/>
      </c>
      <c r="E1161" s="189" t="str">
        <f t="shared" ref="E1161:F1161" si="1152">IF(C1161="","",IFERROR(C1161/C1160-1,""))</f>
        <v/>
      </c>
      <c r="F1161" s="189" t="str">
        <f t="shared" si="1152"/>
        <v/>
      </c>
      <c r="G1161" s="189">
        <f t="shared" si="8"/>
        <v>0</v>
      </c>
      <c r="I1161" s="185"/>
      <c r="K1161" s="171" t="str">
        <f t="shared" si="5"/>
        <v/>
      </c>
      <c r="N1161" s="188"/>
      <c r="O1161" s="188"/>
      <c r="P1161" s="171" t="str">
        <f t="shared" si="6"/>
        <v/>
      </c>
    </row>
    <row r="1162">
      <c r="B1162" s="185" t="str">
        <f>Calculations!E1150</f>
        <v/>
      </c>
      <c r="C1162" s="186" t="str">
        <f>Calculations!L1150</f>
        <v/>
      </c>
      <c r="D1162" s="187" t="str">
        <f t="shared" si="3"/>
        <v/>
      </c>
      <c r="E1162" s="189" t="str">
        <f t="shared" ref="E1162:F1162" si="1153">IF(C1162="","",IFERROR(C1162/C1161-1,""))</f>
        <v/>
      </c>
      <c r="F1162" s="189" t="str">
        <f t="shared" si="1153"/>
        <v/>
      </c>
      <c r="G1162" s="189">
        <f t="shared" si="8"/>
        <v>0</v>
      </c>
      <c r="I1162" s="185"/>
      <c r="K1162" s="171" t="str">
        <f t="shared" si="5"/>
        <v/>
      </c>
      <c r="N1162" s="188"/>
      <c r="O1162" s="188"/>
      <c r="P1162" s="171" t="str">
        <f t="shared" si="6"/>
        <v/>
      </c>
    </row>
    <row r="1163">
      <c r="B1163" s="185" t="str">
        <f>Calculations!E1151</f>
        <v/>
      </c>
      <c r="C1163" s="186" t="str">
        <f>Calculations!L1151</f>
        <v/>
      </c>
      <c r="D1163" s="187" t="str">
        <f t="shared" si="3"/>
        <v/>
      </c>
      <c r="E1163" s="189" t="str">
        <f t="shared" ref="E1163:F1163" si="1154">IF(C1163="","",IFERROR(C1163/C1162-1,""))</f>
        <v/>
      </c>
      <c r="F1163" s="189" t="str">
        <f t="shared" si="1154"/>
        <v/>
      </c>
      <c r="G1163" s="189">
        <f t="shared" si="8"/>
        <v>0</v>
      </c>
      <c r="I1163" s="185"/>
      <c r="K1163" s="171" t="str">
        <f t="shared" si="5"/>
        <v/>
      </c>
      <c r="N1163" s="188"/>
      <c r="O1163" s="188"/>
      <c r="P1163" s="171" t="str">
        <f t="shared" si="6"/>
        <v/>
      </c>
    </row>
    <row r="1164">
      <c r="B1164" s="185" t="str">
        <f>Calculations!E1152</f>
        <v/>
      </c>
      <c r="C1164" s="186" t="str">
        <f>Calculations!L1152</f>
        <v/>
      </c>
      <c r="D1164" s="187" t="str">
        <f t="shared" si="3"/>
        <v/>
      </c>
      <c r="E1164" s="189" t="str">
        <f t="shared" ref="E1164:F1164" si="1155">IF(C1164="","",IFERROR(C1164/C1163-1,""))</f>
        <v/>
      </c>
      <c r="F1164" s="189" t="str">
        <f t="shared" si="1155"/>
        <v/>
      </c>
      <c r="G1164" s="189">
        <f t="shared" si="8"/>
        <v>0</v>
      </c>
      <c r="I1164" s="185"/>
      <c r="K1164" s="171" t="str">
        <f t="shared" si="5"/>
        <v/>
      </c>
      <c r="N1164" s="188"/>
      <c r="O1164" s="188"/>
      <c r="P1164" s="171" t="str">
        <f t="shared" si="6"/>
        <v/>
      </c>
    </row>
    <row r="1165">
      <c r="B1165" s="185" t="str">
        <f>Calculations!E1153</f>
        <v/>
      </c>
      <c r="C1165" s="186" t="str">
        <f>Calculations!L1153</f>
        <v/>
      </c>
      <c r="D1165" s="187" t="str">
        <f t="shared" si="3"/>
        <v/>
      </c>
      <c r="E1165" s="189" t="str">
        <f t="shared" ref="E1165:F1165" si="1156">IF(C1165="","",IFERROR(C1165/C1164-1,""))</f>
        <v/>
      </c>
      <c r="F1165" s="189" t="str">
        <f t="shared" si="1156"/>
        <v/>
      </c>
      <c r="G1165" s="189">
        <f t="shared" si="8"/>
        <v>0</v>
      </c>
      <c r="I1165" s="185"/>
      <c r="K1165" s="171" t="str">
        <f t="shared" si="5"/>
        <v/>
      </c>
      <c r="N1165" s="188"/>
      <c r="O1165" s="188"/>
      <c r="P1165" s="171" t="str">
        <f t="shared" si="6"/>
        <v/>
      </c>
    </row>
    <row r="1166">
      <c r="B1166" s="185" t="str">
        <f>Calculations!E1154</f>
        <v/>
      </c>
      <c r="C1166" s="186" t="str">
        <f>Calculations!L1154</f>
        <v/>
      </c>
      <c r="D1166" s="187" t="str">
        <f t="shared" si="3"/>
        <v/>
      </c>
      <c r="E1166" s="189" t="str">
        <f t="shared" ref="E1166:F1166" si="1157">IF(C1166="","",IFERROR(C1166/C1165-1,""))</f>
        <v/>
      </c>
      <c r="F1166" s="189" t="str">
        <f t="shared" si="1157"/>
        <v/>
      </c>
      <c r="G1166" s="189">
        <f t="shared" si="8"/>
        <v>0</v>
      </c>
      <c r="I1166" s="185"/>
      <c r="K1166" s="171" t="str">
        <f t="shared" si="5"/>
        <v/>
      </c>
      <c r="N1166" s="188"/>
      <c r="O1166" s="188"/>
      <c r="P1166" s="171" t="str">
        <f t="shared" si="6"/>
        <v/>
      </c>
    </row>
    <row r="1167">
      <c r="B1167" s="185" t="str">
        <f>Calculations!E1155</f>
        <v/>
      </c>
      <c r="C1167" s="186" t="str">
        <f>Calculations!L1155</f>
        <v/>
      </c>
      <c r="D1167" s="187" t="str">
        <f t="shared" si="3"/>
        <v/>
      </c>
      <c r="E1167" s="189" t="str">
        <f t="shared" ref="E1167:F1167" si="1158">IF(C1167="","",IFERROR(C1167/C1166-1,""))</f>
        <v/>
      </c>
      <c r="F1167" s="189" t="str">
        <f t="shared" si="1158"/>
        <v/>
      </c>
      <c r="G1167" s="189">
        <f t="shared" si="8"/>
        <v>0</v>
      </c>
      <c r="I1167" s="185"/>
      <c r="K1167" s="171" t="str">
        <f t="shared" si="5"/>
        <v/>
      </c>
      <c r="N1167" s="188"/>
      <c r="O1167" s="188"/>
      <c r="P1167" s="171" t="str">
        <f t="shared" si="6"/>
        <v/>
      </c>
    </row>
    <row r="1168">
      <c r="B1168" s="185" t="str">
        <f>Calculations!E1156</f>
        <v/>
      </c>
      <c r="C1168" s="186" t="str">
        <f>Calculations!L1156</f>
        <v/>
      </c>
      <c r="D1168" s="187" t="str">
        <f t="shared" si="3"/>
        <v/>
      </c>
      <c r="E1168" s="189" t="str">
        <f t="shared" ref="E1168:F1168" si="1159">IF(C1168="","",IFERROR(C1168/C1167-1,""))</f>
        <v/>
      </c>
      <c r="F1168" s="189" t="str">
        <f t="shared" si="1159"/>
        <v/>
      </c>
      <c r="G1168" s="189">
        <f t="shared" si="8"/>
        <v>0</v>
      </c>
      <c r="I1168" s="185"/>
      <c r="K1168" s="171" t="str">
        <f t="shared" si="5"/>
        <v/>
      </c>
      <c r="N1168" s="188"/>
      <c r="O1168" s="188"/>
      <c r="P1168" s="171" t="str">
        <f t="shared" si="6"/>
        <v/>
      </c>
    </row>
    <row r="1169">
      <c r="B1169" s="185" t="str">
        <f>Calculations!E1157</f>
        <v/>
      </c>
      <c r="C1169" s="186" t="str">
        <f>Calculations!L1157</f>
        <v/>
      </c>
      <c r="D1169" s="187" t="str">
        <f t="shared" si="3"/>
        <v/>
      </c>
      <c r="E1169" s="189" t="str">
        <f t="shared" ref="E1169:F1169" si="1160">IF(C1169="","",IFERROR(C1169/C1168-1,""))</f>
        <v/>
      </c>
      <c r="F1169" s="189" t="str">
        <f t="shared" si="1160"/>
        <v/>
      </c>
      <c r="G1169" s="189">
        <f t="shared" si="8"/>
        <v>0</v>
      </c>
      <c r="I1169" s="185"/>
      <c r="K1169" s="171" t="str">
        <f t="shared" si="5"/>
        <v/>
      </c>
      <c r="N1169" s="188"/>
      <c r="O1169" s="188"/>
      <c r="P1169" s="171" t="str">
        <f t="shared" si="6"/>
        <v/>
      </c>
    </row>
    <row r="1170">
      <c r="B1170" s="185" t="str">
        <f>Calculations!E1158</f>
        <v/>
      </c>
      <c r="C1170" s="186" t="str">
        <f>Calculations!L1158</f>
        <v/>
      </c>
      <c r="D1170" s="187" t="str">
        <f t="shared" si="3"/>
        <v/>
      </c>
      <c r="E1170" s="189" t="str">
        <f t="shared" ref="E1170:F1170" si="1161">IF(C1170="","",IFERROR(C1170/C1169-1,""))</f>
        <v/>
      </c>
      <c r="F1170" s="189" t="str">
        <f t="shared" si="1161"/>
        <v/>
      </c>
      <c r="G1170" s="189">
        <f t="shared" si="8"/>
        <v>0</v>
      </c>
      <c r="I1170" s="185"/>
      <c r="K1170" s="171" t="str">
        <f t="shared" si="5"/>
        <v/>
      </c>
      <c r="N1170" s="188"/>
      <c r="O1170" s="188"/>
      <c r="P1170" s="171" t="str">
        <f t="shared" si="6"/>
        <v/>
      </c>
    </row>
    <row r="1171">
      <c r="B1171" s="185" t="str">
        <f>Calculations!E1159</f>
        <v/>
      </c>
      <c r="C1171" s="186" t="str">
        <f>Calculations!L1159</f>
        <v/>
      </c>
      <c r="D1171" s="187" t="str">
        <f t="shared" si="3"/>
        <v/>
      </c>
      <c r="E1171" s="189" t="str">
        <f t="shared" ref="E1171:F1171" si="1162">IF(C1171="","",IFERROR(C1171/C1170-1,""))</f>
        <v/>
      </c>
      <c r="F1171" s="189" t="str">
        <f t="shared" si="1162"/>
        <v/>
      </c>
      <c r="G1171" s="189">
        <f t="shared" si="8"/>
        <v>0</v>
      </c>
      <c r="I1171" s="185"/>
      <c r="K1171" s="171" t="str">
        <f t="shared" si="5"/>
        <v/>
      </c>
      <c r="N1171" s="188"/>
      <c r="O1171" s="188"/>
      <c r="P1171" s="171" t="str">
        <f t="shared" si="6"/>
        <v/>
      </c>
    </row>
    <row r="1172">
      <c r="B1172" s="185" t="str">
        <f>Calculations!E1160</f>
        <v/>
      </c>
      <c r="C1172" s="186" t="str">
        <f>Calculations!L1160</f>
        <v/>
      </c>
      <c r="D1172" s="187" t="str">
        <f t="shared" si="3"/>
        <v/>
      </c>
      <c r="E1172" s="189" t="str">
        <f t="shared" ref="E1172:F1172" si="1163">IF(C1172="","",IFERROR(C1172/C1171-1,""))</f>
        <v/>
      </c>
      <c r="F1172" s="189" t="str">
        <f t="shared" si="1163"/>
        <v/>
      </c>
      <c r="G1172" s="189">
        <f t="shared" si="8"/>
        <v>0</v>
      </c>
      <c r="I1172" s="185"/>
      <c r="K1172" s="171" t="str">
        <f t="shared" si="5"/>
        <v/>
      </c>
      <c r="N1172" s="188"/>
      <c r="O1172" s="188"/>
      <c r="P1172" s="171" t="str">
        <f t="shared" si="6"/>
        <v/>
      </c>
    </row>
    <row r="1173">
      <c r="B1173" s="185" t="str">
        <f>Calculations!E1161</f>
        <v/>
      </c>
      <c r="C1173" s="186" t="str">
        <f>Calculations!L1161</f>
        <v/>
      </c>
      <c r="D1173" s="187" t="str">
        <f t="shared" si="3"/>
        <v/>
      </c>
      <c r="E1173" s="189" t="str">
        <f t="shared" ref="E1173:F1173" si="1164">IF(C1173="","",IFERROR(C1173/C1172-1,""))</f>
        <v/>
      </c>
      <c r="F1173" s="189" t="str">
        <f t="shared" si="1164"/>
        <v/>
      </c>
      <c r="G1173" s="189">
        <f t="shared" si="8"/>
        <v>0</v>
      </c>
      <c r="I1173" s="185"/>
      <c r="K1173" s="171" t="str">
        <f t="shared" si="5"/>
        <v/>
      </c>
      <c r="N1173" s="188"/>
      <c r="O1173" s="188"/>
      <c r="P1173" s="171" t="str">
        <f t="shared" si="6"/>
        <v/>
      </c>
    </row>
    <row r="1174">
      <c r="B1174" s="185" t="str">
        <f>Calculations!E1162</f>
        <v/>
      </c>
      <c r="C1174" s="186" t="str">
        <f>Calculations!L1162</f>
        <v/>
      </c>
      <c r="D1174" s="187" t="str">
        <f t="shared" si="3"/>
        <v/>
      </c>
      <c r="E1174" s="189" t="str">
        <f t="shared" ref="E1174:F1174" si="1165">IF(C1174="","",IFERROR(C1174/C1173-1,""))</f>
        <v/>
      </c>
      <c r="F1174" s="189" t="str">
        <f t="shared" si="1165"/>
        <v/>
      </c>
      <c r="G1174" s="189">
        <f t="shared" si="8"/>
        <v>0</v>
      </c>
      <c r="I1174" s="185"/>
      <c r="K1174" s="171" t="str">
        <f t="shared" si="5"/>
        <v/>
      </c>
      <c r="N1174" s="188"/>
      <c r="O1174" s="188"/>
      <c r="P1174" s="171" t="str">
        <f t="shared" si="6"/>
        <v/>
      </c>
    </row>
    <row r="1175">
      <c r="B1175" s="185" t="str">
        <f>Calculations!E1163</f>
        <v/>
      </c>
      <c r="C1175" s="186" t="str">
        <f>Calculations!L1163</f>
        <v/>
      </c>
      <c r="D1175" s="187" t="str">
        <f t="shared" si="3"/>
        <v/>
      </c>
      <c r="E1175" s="189" t="str">
        <f t="shared" ref="E1175:F1175" si="1166">IF(C1175="","",IFERROR(C1175/C1174-1,""))</f>
        <v/>
      </c>
      <c r="F1175" s="189" t="str">
        <f t="shared" si="1166"/>
        <v/>
      </c>
      <c r="G1175" s="189">
        <f t="shared" si="8"/>
        <v>0</v>
      </c>
      <c r="I1175" s="185"/>
      <c r="K1175" s="171" t="str">
        <f t="shared" si="5"/>
        <v/>
      </c>
      <c r="N1175" s="188"/>
      <c r="O1175" s="188"/>
      <c r="P1175" s="171" t="str">
        <f t="shared" si="6"/>
        <v/>
      </c>
    </row>
    <row r="1176">
      <c r="B1176" s="185" t="str">
        <f>Calculations!E1164</f>
        <v/>
      </c>
      <c r="C1176" s="186" t="str">
        <f>Calculations!L1164</f>
        <v/>
      </c>
      <c r="D1176" s="187" t="str">
        <f t="shared" si="3"/>
        <v/>
      </c>
      <c r="E1176" s="189" t="str">
        <f t="shared" ref="E1176:F1176" si="1167">IF(C1176="","",IFERROR(C1176/C1175-1,""))</f>
        <v/>
      </c>
      <c r="F1176" s="189" t="str">
        <f t="shared" si="1167"/>
        <v/>
      </c>
      <c r="G1176" s="189">
        <f t="shared" si="8"/>
        <v>0</v>
      </c>
      <c r="I1176" s="185"/>
      <c r="K1176" s="171" t="str">
        <f t="shared" si="5"/>
        <v/>
      </c>
      <c r="N1176" s="188"/>
      <c r="O1176" s="188"/>
      <c r="P1176" s="171" t="str">
        <f t="shared" si="6"/>
        <v/>
      </c>
    </row>
    <row r="1177">
      <c r="B1177" s="185" t="str">
        <f>Calculations!E1165</f>
        <v/>
      </c>
      <c r="C1177" s="186" t="str">
        <f>Calculations!L1165</f>
        <v/>
      </c>
      <c r="D1177" s="187" t="str">
        <f t="shared" si="3"/>
        <v/>
      </c>
      <c r="E1177" s="189" t="str">
        <f t="shared" ref="E1177:F1177" si="1168">IF(C1177="","",IFERROR(C1177/C1176-1,""))</f>
        <v/>
      </c>
      <c r="F1177" s="189" t="str">
        <f t="shared" si="1168"/>
        <v/>
      </c>
      <c r="G1177" s="189">
        <f t="shared" si="8"/>
        <v>0</v>
      </c>
      <c r="I1177" s="185"/>
      <c r="K1177" s="171" t="str">
        <f t="shared" si="5"/>
        <v/>
      </c>
      <c r="N1177" s="188"/>
      <c r="O1177" s="188"/>
      <c r="P1177" s="171" t="str">
        <f t="shared" si="6"/>
        <v/>
      </c>
    </row>
    <row r="1178">
      <c r="B1178" s="185" t="str">
        <f>Calculations!E1166</f>
        <v/>
      </c>
      <c r="C1178" s="186" t="str">
        <f>Calculations!L1166</f>
        <v/>
      </c>
      <c r="D1178" s="187" t="str">
        <f t="shared" si="3"/>
        <v/>
      </c>
      <c r="E1178" s="189" t="str">
        <f t="shared" ref="E1178:F1178" si="1169">IF(C1178="","",IFERROR(C1178/C1177-1,""))</f>
        <v/>
      </c>
      <c r="F1178" s="189" t="str">
        <f t="shared" si="1169"/>
        <v/>
      </c>
      <c r="G1178" s="189">
        <f t="shared" si="8"/>
        <v>0</v>
      </c>
      <c r="I1178" s="185"/>
      <c r="K1178" s="171" t="str">
        <f t="shared" si="5"/>
        <v/>
      </c>
      <c r="N1178" s="188"/>
      <c r="O1178" s="188"/>
      <c r="P1178" s="171" t="str">
        <f t="shared" si="6"/>
        <v/>
      </c>
    </row>
    <row r="1179">
      <c r="B1179" s="185" t="str">
        <f>Calculations!E1167</f>
        <v/>
      </c>
      <c r="C1179" s="186" t="str">
        <f>Calculations!L1167</f>
        <v/>
      </c>
      <c r="D1179" s="187" t="str">
        <f t="shared" si="3"/>
        <v/>
      </c>
      <c r="E1179" s="189" t="str">
        <f t="shared" ref="E1179:F1179" si="1170">IF(C1179="","",IFERROR(C1179/C1178-1,""))</f>
        <v/>
      </c>
      <c r="F1179" s="189" t="str">
        <f t="shared" si="1170"/>
        <v/>
      </c>
      <c r="G1179" s="189">
        <f t="shared" si="8"/>
        <v>0</v>
      </c>
      <c r="I1179" s="185"/>
      <c r="K1179" s="171" t="str">
        <f t="shared" si="5"/>
        <v/>
      </c>
      <c r="N1179" s="188"/>
      <c r="O1179" s="188"/>
      <c r="P1179" s="171" t="str">
        <f t="shared" si="6"/>
        <v/>
      </c>
    </row>
    <row r="1180">
      <c r="B1180" s="185" t="str">
        <f>Calculations!E1168</f>
        <v/>
      </c>
      <c r="C1180" s="186" t="str">
        <f>Calculations!L1168</f>
        <v/>
      </c>
      <c r="D1180" s="187" t="str">
        <f t="shared" si="3"/>
        <v/>
      </c>
      <c r="E1180" s="189" t="str">
        <f t="shared" ref="E1180:F1180" si="1171">IF(C1180="","",IFERROR(C1180/C1179-1,""))</f>
        <v/>
      </c>
      <c r="F1180" s="189" t="str">
        <f t="shared" si="1171"/>
        <v/>
      </c>
      <c r="G1180" s="189">
        <f t="shared" si="8"/>
        <v>0</v>
      </c>
      <c r="I1180" s="185"/>
      <c r="K1180" s="171" t="str">
        <f t="shared" si="5"/>
        <v/>
      </c>
      <c r="N1180" s="188"/>
      <c r="O1180" s="188"/>
      <c r="P1180" s="171" t="str">
        <f t="shared" si="6"/>
        <v/>
      </c>
    </row>
    <row r="1181">
      <c r="B1181" s="185" t="str">
        <f>Calculations!E1169</f>
        <v/>
      </c>
      <c r="C1181" s="186" t="str">
        <f>Calculations!L1169</f>
        <v/>
      </c>
      <c r="D1181" s="187" t="str">
        <f t="shared" si="3"/>
        <v/>
      </c>
      <c r="E1181" s="189" t="str">
        <f t="shared" ref="E1181:F1181" si="1172">IF(C1181="","",IFERROR(C1181/C1180-1,""))</f>
        <v/>
      </c>
      <c r="F1181" s="189" t="str">
        <f t="shared" si="1172"/>
        <v/>
      </c>
      <c r="G1181" s="189">
        <f t="shared" si="8"/>
        <v>0</v>
      </c>
      <c r="I1181" s="185"/>
      <c r="K1181" s="171" t="str">
        <f t="shared" si="5"/>
        <v/>
      </c>
      <c r="N1181" s="188"/>
      <c r="O1181" s="188"/>
      <c r="P1181" s="171" t="str">
        <f t="shared" si="6"/>
        <v/>
      </c>
    </row>
    <row r="1182">
      <c r="B1182" s="185" t="str">
        <f>Calculations!E1170</f>
        <v/>
      </c>
      <c r="C1182" s="186" t="str">
        <f>Calculations!L1170</f>
        <v/>
      </c>
      <c r="D1182" s="187" t="str">
        <f t="shared" si="3"/>
        <v/>
      </c>
      <c r="E1182" s="189" t="str">
        <f t="shared" ref="E1182:F1182" si="1173">IF(C1182="","",IFERROR(C1182/C1181-1,""))</f>
        <v/>
      </c>
      <c r="F1182" s="189" t="str">
        <f t="shared" si="1173"/>
        <v/>
      </c>
      <c r="G1182" s="189">
        <f t="shared" si="8"/>
        <v>0</v>
      </c>
      <c r="I1182" s="185"/>
      <c r="K1182" s="171" t="str">
        <f t="shared" si="5"/>
        <v/>
      </c>
      <c r="N1182" s="188"/>
      <c r="O1182" s="188"/>
      <c r="P1182" s="171" t="str">
        <f t="shared" si="6"/>
        <v/>
      </c>
    </row>
    <row r="1183">
      <c r="B1183" s="185" t="str">
        <f>Calculations!E1171</f>
        <v/>
      </c>
      <c r="C1183" s="186" t="str">
        <f>Calculations!L1171</f>
        <v/>
      </c>
      <c r="D1183" s="187" t="str">
        <f t="shared" si="3"/>
        <v/>
      </c>
      <c r="E1183" s="189" t="str">
        <f t="shared" ref="E1183:F1183" si="1174">IF(C1183="","",IFERROR(C1183/C1182-1,""))</f>
        <v/>
      </c>
      <c r="F1183" s="189" t="str">
        <f t="shared" si="1174"/>
        <v/>
      </c>
      <c r="G1183" s="189">
        <f t="shared" si="8"/>
        <v>0</v>
      </c>
      <c r="I1183" s="185"/>
      <c r="K1183" s="171" t="str">
        <f t="shared" si="5"/>
        <v/>
      </c>
      <c r="N1183" s="188"/>
      <c r="O1183" s="188"/>
      <c r="P1183" s="171" t="str">
        <f t="shared" si="6"/>
        <v/>
      </c>
    </row>
    <row r="1184">
      <c r="B1184" s="185" t="str">
        <f>Calculations!E1172</f>
        <v/>
      </c>
      <c r="C1184" s="186" t="str">
        <f>Calculations!L1172</f>
        <v/>
      </c>
      <c r="D1184" s="187" t="str">
        <f t="shared" si="3"/>
        <v/>
      </c>
      <c r="E1184" s="189" t="str">
        <f t="shared" ref="E1184:F1184" si="1175">IF(C1184="","",IFERROR(C1184/C1183-1,""))</f>
        <v/>
      </c>
      <c r="F1184" s="189" t="str">
        <f t="shared" si="1175"/>
        <v/>
      </c>
      <c r="G1184" s="189">
        <f t="shared" si="8"/>
        <v>0</v>
      </c>
      <c r="I1184" s="185"/>
      <c r="K1184" s="171" t="str">
        <f t="shared" si="5"/>
        <v/>
      </c>
      <c r="N1184" s="188"/>
      <c r="O1184" s="188"/>
      <c r="P1184" s="171" t="str">
        <f t="shared" si="6"/>
        <v/>
      </c>
    </row>
    <row r="1185">
      <c r="B1185" s="185" t="str">
        <f>Calculations!E1173</f>
        <v/>
      </c>
      <c r="C1185" s="186" t="str">
        <f>Calculations!L1173</f>
        <v/>
      </c>
      <c r="D1185" s="187" t="str">
        <f t="shared" si="3"/>
        <v/>
      </c>
      <c r="E1185" s="189" t="str">
        <f t="shared" ref="E1185:F1185" si="1176">IF(C1185="","",IFERROR(C1185/C1184-1,""))</f>
        <v/>
      </c>
      <c r="F1185" s="189" t="str">
        <f t="shared" si="1176"/>
        <v/>
      </c>
      <c r="G1185" s="189">
        <f t="shared" si="8"/>
        <v>0</v>
      </c>
      <c r="I1185" s="185"/>
      <c r="K1185" s="171" t="str">
        <f t="shared" si="5"/>
        <v/>
      </c>
      <c r="N1185" s="188"/>
      <c r="O1185" s="188"/>
      <c r="P1185" s="171" t="str">
        <f t="shared" si="6"/>
        <v/>
      </c>
    </row>
    <row r="1186">
      <c r="B1186" s="185" t="str">
        <f>Calculations!E1174</f>
        <v/>
      </c>
      <c r="C1186" s="186" t="str">
        <f>Calculations!L1174</f>
        <v/>
      </c>
      <c r="D1186" s="187" t="str">
        <f t="shared" si="3"/>
        <v/>
      </c>
      <c r="E1186" s="189" t="str">
        <f t="shared" ref="E1186:F1186" si="1177">IF(C1186="","",IFERROR(C1186/C1185-1,""))</f>
        <v/>
      </c>
      <c r="F1186" s="189" t="str">
        <f t="shared" si="1177"/>
        <v/>
      </c>
      <c r="G1186" s="189">
        <f t="shared" si="8"/>
        <v>0</v>
      </c>
      <c r="I1186" s="185"/>
      <c r="K1186" s="171" t="str">
        <f t="shared" si="5"/>
        <v/>
      </c>
      <c r="N1186" s="188"/>
      <c r="O1186" s="188"/>
      <c r="P1186" s="171" t="str">
        <f t="shared" si="6"/>
        <v/>
      </c>
    </row>
    <row r="1187">
      <c r="B1187" s="185" t="str">
        <f>Calculations!E1175</f>
        <v/>
      </c>
      <c r="C1187" s="186" t="str">
        <f>Calculations!L1175</f>
        <v/>
      </c>
      <c r="D1187" s="187" t="str">
        <f t="shared" si="3"/>
        <v/>
      </c>
      <c r="E1187" s="189" t="str">
        <f t="shared" ref="E1187:F1187" si="1178">IF(C1187="","",IFERROR(C1187/C1186-1,""))</f>
        <v/>
      </c>
      <c r="F1187" s="189" t="str">
        <f t="shared" si="1178"/>
        <v/>
      </c>
      <c r="G1187" s="189">
        <f t="shared" si="8"/>
        <v>0</v>
      </c>
      <c r="I1187" s="185"/>
      <c r="K1187" s="171" t="str">
        <f t="shared" si="5"/>
        <v/>
      </c>
      <c r="N1187" s="188"/>
      <c r="O1187" s="188"/>
      <c r="P1187" s="171" t="str">
        <f t="shared" si="6"/>
        <v/>
      </c>
    </row>
    <row r="1188">
      <c r="B1188" s="185" t="str">
        <f>Calculations!E1176</f>
        <v/>
      </c>
      <c r="C1188" s="186" t="str">
        <f>Calculations!L1176</f>
        <v/>
      </c>
      <c r="D1188" s="187" t="str">
        <f t="shared" si="3"/>
        <v/>
      </c>
      <c r="E1188" s="189" t="str">
        <f t="shared" ref="E1188:F1188" si="1179">IF(C1188="","",IFERROR(C1188/C1187-1,""))</f>
        <v/>
      </c>
      <c r="F1188" s="189" t="str">
        <f t="shared" si="1179"/>
        <v/>
      </c>
      <c r="G1188" s="189">
        <f t="shared" si="8"/>
        <v>0</v>
      </c>
      <c r="I1188" s="185"/>
      <c r="K1188" s="171" t="str">
        <f t="shared" si="5"/>
        <v/>
      </c>
      <c r="N1188" s="188"/>
      <c r="O1188" s="188"/>
      <c r="P1188" s="171" t="str">
        <f t="shared" si="6"/>
        <v/>
      </c>
    </row>
    <row r="1189">
      <c r="B1189" s="185" t="str">
        <f>Calculations!E1177</f>
        <v/>
      </c>
      <c r="C1189" s="186" t="str">
        <f>Calculations!L1177</f>
        <v/>
      </c>
      <c r="D1189" s="187" t="str">
        <f t="shared" si="3"/>
        <v/>
      </c>
      <c r="E1189" s="189" t="str">
        <f t="shared" ref="E1189:F1189" si="1180">IF(C1189="","",IFERROR(C1189/C1188-1,""))</f>
        <v/>
      </c>
      <c r="F1189" s="189" t="str">
        <f t="shared" si="1180"/>
        <v/>
      </c>
      <c r="G1189" s="189">
        <f t="shared" si="8"/>
        <v>0</v>
      </c>
      <c r="I1189" s="185"/>
      <c r="K1189" s="171" t="str">
        <f t="shared" si="5"/>
        <v/>
      </c>
      <c r="N1189" s="188"/>
      <c r="O1189" s="188"/>
      <c r="P1189" s="171" t="str">
        <f t="shared" si="6"/>
        <v/>
      </c>
    </row>
    <row r="1190">
      <c r="B1190" s="185" t="str">
        <f>Calculations!E1178</f>
        <v/>
      </c>
      <c r="C1190" s="186" t="str">
        <f>Calculations!L1178</f>
        <v/>
      </c>
      <c r="D1190" s="187" t="str">
        <f t="shared" si="3"/>
        <v/>
      </c>
      <c r="E1190" s="189" t="str">
        <f t="shared" ref="E1190:F1190" si="1181">IF(C1190="","",IFERROR(C1190/C1189-1,""))</f>
        <v/>
      </c>
      <c r="F1190" s="189" t="str">
        <f t="shared" si="1181"/>
        <v/>
      </c>
      <c r="G1190" s="189">
        <f t="shared" si="8"/>
        <v>0</v>
      </c>
      <c r="I1190" s="185"/>
      <c r="K1190" s="171" t="str">
        <f t="shared" si="5"/>
        <v/>
      </c>
      <c r="N1190" s="188"/>
      <c r="O1190" s="188"/>
      <c r="P1190" s="171" t="str">
        <f t="shared" si="6"/>
        <v/>
      </c>
    </row>
    <row r="1191">
      <c r="B1191" s="185" t="str">
        <f>Calculations!E1179</f>
        <v/>
      </c>
      <c r="C1191" s="186" t="str">
        <f>Calculations!L1179</f>
        <v/>
      </c>
      <c r="D1191" s="187" t="str">
        <f t="shared" si="3"/>
        <v/>
      </c>
      <c r="E1191" s="189" t="str">
        <f t="shared" ref="E1191:F1191" si="1182">IF(C1191="","",IFERROR(C1191/C1190-1,""))</f>
        <v/>
      </c>
      <c r="F1191" s="189" t="str">
        <f t="shared" si="1182"/>
        <v/>
      </c>
      <c r="G1191" s="189">
        <f t="shared" si="8"/>
        <v>0</v>
      </c>
      <c r="I1191" s="185"/>
      <c r="K1191" s="171" t="str">
        <f t="shared" si="5"/>
        <v/>
      </c>
      <c r="N1191" s="188"/>
      <c r="O1191" s="188"/>
      <c r="P1191" s="171" t="str">
        <f t="shared" si="6"/>
        <v/>
      </c>
    </row>
    <row r="1192">
      <c r="B1192" s="185" t="str">
        <f>Calculations!E1180</f>
        <v/>
      </c>
      <c r="C1192" s="186" t="str">
        <f>Calculations!L1180</f>
        <v/>
      </c>
      <c r="D1192" s="187" t="str">
        <f t="shared" si="3"/>
        <v/>
      </c>
      <c r="E1192" s="189" t="str">
        <f t="shared" ref="E1192:F1192" si="1183">IF(C1192="","",IFERROR(C1192/C1191-1,""))</f>
        <v/>
      </c>
      <c r="F1192" s="189" t="str">
        <f t="shared" si="1183"/>
        <v/>
      </c>
      <c r="G1192" s="189">
        <f t="shared" si="8"/>
        <v>0</v>
      </c>
      <c r="I1192" s="185"/>
      <c r="K1192" s="171" t="str">
        <f t="shared" si="5"/>
        <v/>
      </c>
      <c r="N1192" s="188"/>
      <c r="O1192" s="188"/>
      <c r="P1192" s="171" t="str">
        <f t="shared" si="6"/>
        <v/>
      </c>
    </row>
    <row r="1193">
      <c r="B1193" s="185" t="str">
        <f>Calculations!E1181</f>
        <v/>
      </c>
      <c r="C1193" s="186" t="str">
        <f>Calculations!L1181</f>
        <v/>
      </c>
      <c r="D1193" s="187" t="str">
        <f t="shared" si="3"/>
        <v/>
      </c>
      <c r="E1193" s="189" t="str">
        <f t="shared" ref="E1193:F1193" si="1184">IF(C1193="","",IFERROR(C1193/C1192-1,""))</f>
        <v/>
      </c>
      <c r="F1193" s="189" t="str">
        <f t="shared" si="1184"/>
        <v/>
      </c>
      <c r="G1193" s="189">
        <f t="shared" si="8"/>
        <v>0</v>
      </c>
      <c r="I1193" s="185"/>
      <c r="K1193" s="171" t="str">
        <f t="shared" si="5"/>
        <v/>
      </c>
      <c r="N1193" s="188"/>
      <c r="O1193" s="188"/>
      <c r="P1193" s="171" t="str">
        <f t="shared" si="6"/>
        <v/>
      </c>
    </row>
    <row r="1194">
      <c r="B1194" s="185" t="str">
        <f>Calculations!E1182</f>
        <v/>
      </c>
      <c r="C1194" s="186" t="str">
        <f>Calculations!L1182</f>
        <v/>
      </c>
      <c r="D1194" s="187" t="str">
        <f t="shared" si="3"/>
        <v/>
      </c>
      <c r="E1194" s="189" t="str">
        <f t="shared" ref="E1194:F1194" si="1185">IF(C1194="","",IFERROR(C1194/C1193-1,""))</f>
        <v/>
      </c>
      <c r="F1194" s="189" t="str">
        <f t="shared" si="1185"/>
        <v/>
      </c>
      <c r="G1194" s="189">
        <f t="shared" si="8"/>
        <v>0</v>
      </c>
      <c r="I1194" s="185"/>
      <c r="K1194" s="171" t="str">
        <f t="shared" si="5"/>
        <v/>
      </c>
      <c r="N1194" s="188"/>
      <c r="O1194" s="188"/>
      <c r="P1194" s="171" t="str">
        <f t="shared" si="6"/>
        <v/>
      </c>
    </row>
    <row r="1195">
      <c r="B1195" s="185" t="str">
        <f>Calculations!E1183</f>
        <v/>
      </c>
      <c r="C1195" s="186" t="str">
        <f>Calculations!L1183</f>
        <v/>
      </c>
      <c r="D1195" s="187" t="str">
        <f t="shared" si="3"/>
        <v/>
      </c>
      <c r="E1195" s="189" t="str">
        <f t="shared" ref="E1195:F1195" si="1186">IF(C1195="","",IFERROR(C1195/C1194-1,""))</f>
        <v/>
      </c>
      <c r="F1195" s="189" t="str">
        <f t="shared" si="1186"/>
        <v/>
      </c>
      <c r="G1195" s="189">
        <f t="shared" si="8"/>
        <v>0</v>
      </c>
      <c r="I1195" s="185"/>
      <c r="K1195" s="171" t="str">
        <f t="shared" si="5"/>
        <v/>
      </c>
      <c r="N1195" s="188"/>
      <c r="O1195" s="188"/>
      <c r="P1195" s="171" t="str">
        <f t="shared" si="6"/>
        <v/>
      </c>
    </row>
    <row r="1196">
      <c r="B1196" s="185" t="str">
        <f>Calculations!E1184</f>
        <v/>
      </c>
      <c r="C1196" s="186" t="str">
        <f>Calculations!L1184</f>
        <v/>
      </c>
      <c r="D1196" s="187" t="str">
        <f t="shared" si="3"/>
        <v/>
      </c>
      <c r="E1196" s="189" t="str">
        <f t="shared" ref="E1196:F1196" si="1187">IF(C1196="","",IFERROR(C1196/C1195-1,""))</f>
        <v/>
      </c>
      <c r="F1196" s="189" t="str">
        <f t="shared" si="1187"/>
        <v/>
      </c>
      <c r="G1196" s="189">
        <f t="shared" si="8"/>
        <v>0</v>
      </c>
      <c r="I1196" s="185"/>
      <c r="K1196" s="171" t="str">
        <f t="shared" si="5"/>
        <v/>
      </c>
      <c r="N1196" s="188"/>
      <c r="O1196" s="188"/>
      <c r="P1196" s="171" t="str">
        <f t="shared" si="6"/>
        <v/>
      </c>
    </row>
    <row r="1197">
      <c r="B1197" s="185" t="str">
        <f>Calculations!E1185</f>
        <v/>
      </c>
      <c r="C1197" s="186" t="str">
        <f>Calculations!L1185</f>
        <v/>
      </c>
      <c r="D1197" s="187" t="str">
        <f t="shared" si="3"/>
        <v/>
      </c>
      <c r="E1197" s="189" t="str">
        <f t="shared" ref="E1197:F1197" si="1188">IF(C1197="","",IFERROR(C1197/C1196-1,""))</f>
        <v/>
      </c>
      <c r="F1197" s="189" t="str">
        <f t="shared" si="1188"/>
        <v/>
      </c>
      <c r="G1197" s="189">
        <f t="shared" si="8"/>
        <v>0</v>
      </c>
      <c r="I1197" s="185"/>
      <c r="K1197" s="171" t="str">
        <f t="shared" si="5"/>
        <v/>
      </c>
      <c r="N1197" s="188"/>
      <c r="O1197" s="188"/>
      <c r="P1197" s="171" t="str">
        <f t="shared" si="6"/>
        <v/>
      </c>
    </row>
    <row r="1198">
      <c r="B1198" s="185" t="str">
        <f>Calculations!E1186</f>
        <v/>
      </c>
      <c r="C1198" s="186" t="str">
        <f>Calculations!L1186</f>
        <v/>
      </c>
      <c r="D1198" s="187" t="str">
        <f t="shared" si="3"/>
        <v/>
      </c>
      <c r="E1198" s="189" t="str">
        <f t="shared" ref="E1198:F1198" si="1189">IF(C1198="","",IFERROR(C1198/C1197-1,""))</f>
        <v/>
      </c>
      <c r="F1198" s="189" t="str">
        <f t="shared" si="1189"/>
        <v/>
      </c>
      <c r="G1198" s="189">
        <f t="shared" si="8"/>
        <v>0</v>
      </c>
      <c r="I1198" s="185"/>
      <c r="K1198" s="171" t="str">
        <f t="shared" si="5"/>
        <v/>
      </c>
      <c r="N1198" s="188"/>
      <c r="O1198" s="188"/>
      <c r="P1198" s="171" t="str">
        <f t="shared" si="6"/>
        <v/>
      </c>
    </row>
    <row r="1199">
      <c r="B1199" s="185" t="str">
        <f>Calculations!E1187</f>
        <v/>
      </c>
      <c r="C1199" s="186" t="str">
        <f>Calculations!L1187</f>
        <v/>
      </c>
      <c r="D1199" s="187" t="str">
        <f t="shared" si="3"/>
        <v/>
      </c>
      <c r="E1199" s="189" t="str">
        <f t="shared" ref="E1199:F1199" si="1190">IF(C1199="","",IFERROR(C1199/C1198-1,""))</f>
        <v/>
      </c>
      <c r="F1199" s="189" t="str">
        <f t="shared" si="1190"/>
        <v/>
      </c>
      <c r="G1199" s="189">
        <f t="shared" si="8"/>
        <v>0</v>
      </c>
      <c r="I1199" s="185"/>
      <c r="K1199" s="171" t="str">
        <f t="shared" si="5"/>
        <v/>
      </c>
      <c r="N1199" s="188"/>
      <c r="O1199" s="188"/>
      <c r="P1199" s="171" t="str">
        <f t="shared" si="6"/>
        <v/>
      </c>
    </row>
    <row r="1200">
      <c r="B1200" s="185" t="str">
        <f>Calculations!E1188</f>
        <v/>
      </c>
      <c r="C1200" s="186" t="str">
        <f>Calculations!L1188</f>
        <v/>
      </c>
      <c r="D1200" s="187" t="str">
        <f t="shared" si="3"/>
        <v/>
      </c>
      <c r="E1200" s="189" t="str">
        <f t="shared" ref="E1200:F1200" si="1191">IF(C1200="","",IFERROR(C1200/C1199-1,""))</f>
        <v/>
      </c>
      <c r="F1200" s="189" t="str">
        <f t="shared" si="1191"/>
        <v/>
      </c>
      <c r="G1200" s="189">
        <f t="shared" si="8"/>
        <v>0</v>
      </c>
      <c r="I1200" s="185"/>
      <c r="K1200" s="171" t="str">
        <f t="shared" si="5"/>
        <v/>
      </c>
      <c r="N1200" s="188"/>
      <c r="O1200" s="188"/>
      <c r="P1200" s="171" t="str">
        <f t="shared" si="6"/>
        <v/>
      </c>
    </row>
    <row r="1201">
      <c r="B1201" s="185" t="str">
        <f>Calculations!E1189</f>
        <v/>
      </c>
      <c r="C1201" s="186" t="str">
        <f>Calculations!L1189</f>
        <v/>
      </c>
      <c r="D1201" s="187" t="str">
        <f t="shared" si="3"/>
        <v/>
      </c>
      <c r="E1201" s="189" t="str">
        <f t="shared" ref="E1201:F1201" si="1192">IF(C1201="","",IFERROR(C1201/C1200-1,""))</f>
        <v/>
      </c>
      <c r="F1201" s="189" t="str">
        <f t="shared" si="1192"/>
        <v/>
      </c>
      <c r="G1201" s="189">
        <f t="shared" si="8"/>
        <v>0</v>
      </c>
      <c r="I1201" s="185"/>
      <c r="K1201" s="171" t="str">
        <f t="shared" si="5"/>
        <v/>
      </c>
      <c r="N1201" s="188"/>
      <c r="O1201" s="188"/>
      <c r="P1201" s="171" t="str">
        <f t="shared" si="6"/>
        <v/>
      </c>
    </row>
    <row r="1202">
      <c r="B1202" s="185" t="str">
        <f>Calculations!E1190</f>
        <v/>
      </c>
      <c r="C1202" s="186" t="str">
        <f>Calculations!L1190</f>
        <v/>
      </c>
      <c r="D1202" s="187" t="str">
        <f t="shared" si="3"/>
        <v/>
      </c>
      <c r="E1202" s="189" t="str">
        <f t="shared" ref="E1202:F1202" si="1193">IF(C1202="","",IFERROR(C1202/C1201-1,""))</f>
        <v/>
      </c>
      <c r="F1202" s="189" t="str">
        <f t="shared" si="1193"/>
        <v/>
      </c>
      <c r="G1202" s="189">
        <f t="shared" si="8"/>
        <v>0</v>
      </c>
      <c r="I1202" s="185"/>
      <c r="K1202" s="171" t="str">
        <f t="shared" si="5"/>
        <v/>
      </c>
      <c r="N1202" s="188"/>
      <c r="O1202" s="188"/>
      <c r="P1202" s="171" t="str">
        <f t="shared" si="6"/>
        <v/>
      </c>
    </row>
    <row r="1203">
      <c r="B1203" s="185" t="str">
        <f>Calculations!E1191</f>
        <v/>
      </c>
      <c r="C1203" s="186" t="str">
        <f>Calculations!L1191</f>
        <v/>
      </c>
      <c r="D1203" s="187" t="str">
        <f t="shared" si="3"/>
        <v/>
      </c>
      <c r="E1203" s="189" t="str">
        <f t="shared" ref="E1203:F1203" si="1194">IF(C1203="","",IFERROR(C1203/C1202-1,""))</f>
        <v/>
      </c>
      <c r="F1203" s="189" t="str">
        <f t="shared" si="1194"/>
        <v/>
      </c>
      <c r="G1203" s="189">
        <f t="shared" si="8"/>
        <v>0</v>
      </c>
      <c r="I1203" s="185"/>
      <c r="K1203" s="171" t="str">
        <f t="shared" si="5"/>
        <v/>
      </c>
      <c r="N1203" s="188"/>
      <c r="O1203" s="188"/>
      <c r="P1203" s="171" t="str">
        <f t="shared" si="6"/>
        <v/>
      </c>
    </row>
    <row r="1204">
      <c r="B1204" s="185" t="str">
        <f>Calculations!E1192</f>
        <v/>
      </c>
      <c r="C1204" s="186" t="str">
        <f>Calculations!L1192</f>
        <v/>
      </c>
      <c r="D1204" s="187" t="str">
        <f t="shared" si="3"/>
        <v/>
      </c>
      <c r="E1204" s="189" t="str">
        <f t="shared" ref="E1204:F1204" si="1195">IF(C1204="","",IFERROR(C1204/C1203-1,""))</f>
        <v/>
      </c>
      <c r="F1204" s="189" t="str">
        <f t="shared" si="1195"/>
        <v/>
      </c>
      <c r="G1204" s="189">
        <f t="shared" si="8"/>
        <v>0</v>
      </c>
      <c r="I1204" s="185"/>
      <c r="K1204" s="171" t="str">
        <f t="shared" si="5"/>
        <v/>
      </c>
      <c r="N1204" s="188"/>
      <c r="O1204" s="188"/>
      <c r="P1204" s="171" t="str">
        <f t="shared" si="6"/>
        <v/>
      </c>
    </row>
    <row r="1205">
      <c r="B1205" s="185" t="str">
        <f>Calculations!E1193</f>
        <v/>
      </c>
      <c r="C1205" s="186" t="str">
        <f>Calculations!L1193</f>
        <v/>
      </c>
      <c r="D1205" s="187" t="str">
        <f t="shared" si="3"/>
        <v/>
      </c>
      <c r="E1205" s="189" t="str">
        <f t="shared" ref="E1205:F1205" si="1196">IF(C1205="","",IFERROR(C1205/C1204-1,""))</f>
        <v/>
      </c>
      <c r="F1205" s="189" t="str">
        <f t="shared" si="1196"/>
        <v/>
      </c>
      <c r="G1205" s="189">
        <f t="shared" si="8"/>
        <v>0</v>
      </c>
      <c r="I1205" s="185"/>
      <c r="K1205" s="171" t="str">
        <f t="shared" si="5"/>
        <v/>
      </c>
      <c r="N1205" s="188"/>
      <c r="O1205" s="188"/>
      <c r="P1205" s="171" t="str">
        <f t="shared" si="6"/>
        <v/>
      </c>
    </row>
    <row r="1206">
      <c r="B1206" s="185" t="str">
        <f>Calculations!E1194</f>
        <v/>
      </c>
      <c r="C1206" s="186" t="str">
        <f>Calculations!L1194</f>
        <v/>
      </c>
      <c r="D1206" s="187" t="str">
        <f t="shared" si="3"/>
        <v/>
      </c>
      <c r="E1206" s="189" t="str">
        <f t="shared" ref="E1206:F1206" si="1197">IF(C1206="","",IFERROR(C1206/C1205-1,""))</f>
        <v/>
      </c>
      <c r="F1206" s="189" t="str">
        <f t="shared" si="1197"/>
        <v/>
      </c>
      <c r="G1206" s="189">
        <f t="shared" si="8"/>
        <v>0</v>
      </c>
      <c r="I1206" s="185"/>
      <c r="K1206" s="171" t="str">
        <f t="shared" si="5"/>
        <v/>
      </c>
      <c r="N1206" s="188"/>
      <c r="O1206" s="188"/>
      <c r="P1206" s="171" t="str">
        <f t="shared" si="6"/>
        <v/>
      </c>
    </row>
    <row r="1207">
      <c r="B1207" s="185" t="str">
        <f>Calculations!E1195</f>
        <v/>
      </c>
      <c r="C1207" s="186" t="str">
        <f>Calculations!L1195</f>
        <v/>
      </c>
      <c r="D1207" s="187" t="str">
        <f t="shared" si="3"/>
        <v/>
      </c>
      <c r="E1207" s="189" t="str">
        <f t="shared" ref="E1207:F1207" si="1198">IF(C1207="","",IFERROR(C1207/C1206-1,""))</f>
        <v/>
      </c>
      <c r="F1207" s="189" t="str">
        <f t="shared" si="1198"/>
        <v/>
      </c>
      <c r="G1207" s="189">
        <f t="shared" si="8"/>
        <v>0</v>
      </c>
      <c r="I1207" s="185"/>
      <c r="K1207" s="171" t="str">
        <f t="shared" si="5"/>
        <v/>
      </c>
      <c r="N1207" s="188"/>
      <c r="O1207" s="188"/>
      <c r="P1207" s="171" t="str">
        <f t="shared" si="6"/>
        <v/>
      </c>
    </row>
    <row r="1208">
      <c r="B1208" s="185" t="str">
        <f>Calculations!E1196</f>
        <v/>
      </c>
      <c r="C1208" s="186" t="str">
        <f>Calculations!L1196</f>
        <v/>
      </c>
      <c r="D1208" s="187" t="str">
        <f t="shared" si="3"/>
        <v/>
      </c>
      <c r="E1208" s="189" t="str">
        <f t="shared" ref="E1208:F1208" si="1199">IF(C1208="","",IFERROR(C1208/C1207-1,""))</f>
        <v/>
      </c>
      <c r="F1208" s="189" t="str">
        <f t="shared" si="1199"/>
        <v/>
      </c>
      <c r="G1208" s="189">
        <f t="shared" si="8"/>
        <v>0</v>
      </c>
      <c r="I1208" s="185"/>
      <c r="K1208" s="171" t="str">
        <f t="shared" si="5"/>
        <v/>
      </c>
      <c r="N1208" s="188"/>
      <c r="O1208" s="188"/>
      <c r="P1208" s="171" t="str">
        <f t="shared" si="6"/>
        <v/>
      </c>
    </row>
    <row r="1209">
      <c r="B1209" s="185" t="str">
        <f>Calculations!E1197</f>
        <v/>
      </c>
      <c r="C1209" s="186" t="str">
        <f>Calculations!L1197</f>
        <v/>
      </c>
      <c r="D1209" s="187" t="str">
        <f t="shared" si="3"/>
        <v/>
      </c>
      <c r="E1209" s="189" t="str">
        <f t="shared" ref="E1209:F1209" si="1200">IF(C1209="","",IFERROR(C1209/C1208-1,""))</f>
        <v/>
      </c>
      <c r="F1209" s="189" t="str">
        <f t="shared" si="1200"/>
        <v/>
      </c>
      <c r="G1209" s="189">
        <f t="shared" si="8"/>
        <v>0</v>
      </c>
      <c r="I1209" s="185"/>
      <c r="K1209" s="171" t="str">
        <f t="shared" si="5"/>
        <v/>
      </c>
      <c r="N1209" s="188"/>
      <c r="O1209" s="188"/>
      <c r="P1209" s="171" t="str">
        <f t="shared" si="6"/>
        <v/>
      </c>
    </row>
    <row r="1210">
      <c r="B1210" s="185" t="str">
        <f>Calculations!E1198</f>
        <v/>
      </c>
      <c r="C1210" s="186" t="str">
        <f>Calculations!L1198</f>
        <v/>
      </c>
      <c r="D1210" s="187" t="str">
        <f t="shared" si="3"/>
        <v/>
      </c>
      <c r="E1210" s="189" t="str">
        <f t="shared" ref="E1210:F1210" si="1201">IF(C1210="","",IFERROR(C1210/C1209-1,""))</f>
        <v/>
      </c>
      <c r="F1210" s="189" t="str">
        <f t="shared" si="1201"/>
        <v/>
      </c>
      <c r="G1210" s="189">
        <f t="shared" si="8"/>
        <v>0</v>
      </c>
      <c r="I1210" s="185"/>
      <c r="K1210" s="171" t="str">
        <f t="shared" si="5"/>
        <v/>
      </c>
      <c r="N1210" s="188"/>
      <c r="O1210" s="188"/>
      <c r="P1210" s="171" t="str">
        <f t="shared" si="6"/>
        <v/>
      </c>
    </row>
    <row r="1211">
      <c r="B1211" s="185" t="str">
        <f>Calculations!E1199</f>
        <v/>
      </c>
      <c r="C1211" s="186" t="str">
        <f>Calculations!L1199</f>
        <v/>
      </c>
      <c r="D1211" s="187" t="str">
        <f t="shared" si="3"/>
        <v/>
      </c>
      <c r="E1211" s="189" t="str">
        <f t="shared" ref="E1211:F1211" si="1202">IF(C1211="","",IFERROR(C1211/C1210-1,""))</f>
        <v/>
      </c>
      <c r="F1211" s="189" t="str">
        <f t="shared" si="1202"/>
        <v/>
      </c>
      <c r="G1211" s="189">
        <f t="shared" si="8"/>
        <v>0</v>
      </c>
      <c r="I1211" s="185"/>
      <c r="K1211" s="171" t="str">
        <f t="shared" si="5"/>
        <v/>
      </c>
      <c r="N1211" s="188"/>
      <c r="O1211" s="188"/>
      <c r="P1211" s="171" t="str">
        <f t="shared" si="6"/>
        <v/>
      </c>
    </row>
    <row r="1212">
      <c r="B1212" s="185" t="str">
        <f>Calculations!E1200</f>
        <v/>
      </c>
      <c r="C1212" s="186" t="str">
        <f>Calculations!L1200</f>
        <v/>
      </c>
      <c r="D1212" s="187" t="str">
        <f t="shared" si="3"/>
        <v/>
      </c>
      <c r="E1212" s="189" t="str">
        <f t="shared" ref="E1212:F1212" si="1203">IF(C1212="","",IFERROR(C1212/C1211-1,""))</f>
        <v/>
      </c>
      <c r="F1212" s="189" t="str">
        <f t="shared" si="1203"/>
        <v/>
      </c>
      <c r="G1212" s="189">
        <f t="shared" si="8"/>
        <v>0</v>
      </c>
      <c r="I1212" s="185"/>
      <c r="K1212" s="171" t="str">
        <f t="shared" si="5"/>
        <v/>
      </c>
      <c r="N1212" s="188"/>
      <c r="O1212" s="188"/>
      <c r="P1212" s="171" t="str">
        <f t="shared" si="6"/>
        <v/>
      </c>
    </row>
    <row r="1213">
      <c r="B1213" s="185" t="str">
        <f>Calculations!E1201</f>
        <v/>
      </c>
      <c r="C1213" s="186" t="str">
        <f>Calculations!L1201</f>
        <v/>
      </c>
      <c r="D1213" s="187" t="str">
        <f t="shared" si="3"/>
        <v/>
      </c>
      <c r="E1213" s="189" t="str">
        <f t="shared" ref="E1213:F1213" si="1204">IF(C1213="","",IFERROR(C1213/C1212-1,""))</f>
        <v/>
      </c>
      <c r="F1213" s="189" t="str">
        <f t="shared" si="1204"/>
        <v/>
      </c>
      <c r="G1213" s="189">
        <f t="shared" si="8"/>
        <v>0</v>
      </c>
      <c r="I1213" s="185"/>
      <c r="K1213" s="171" t="str">
        <f t="shared" si="5"/>
        <v/>
      </c>
      <c r="N1213" s="188"/>
      <c r="O1213" s="188"/>
      <c r="P1213" s="171" t="str">
        <f t="shared" si="6"/>
        <v/>
      </c>
    </row>
    <row r="1214">
      <c r="B1214" s="185" t="str">
        <f>Calculations!E1202</f>
        <v/>
      </c>
      <c r="C1214" s="186" t="str">
        <f>Calculations!L1202</f>
        <v/>
      </c>
      <c r="D1214" s="187" t="str">
        <f t="shared" si="3"/>
        <v/>
      </c>
      <c r="E1214" s="189" t="str">
        <f t="shared" ref="E1214:F1214" si="1205">IF(C1214="","",IFERROR(C1214/C1213-1,""))</f>
        <v/>
      </c>
      <c r="F1214" s="189" t="str">
        <f t="shared" si="1205"/>
        <v/>
      </c>
      <c r="G1214" s="189">
        <f t="shared" si="8"/>
        <v>0</v>
      </c>
      <c r="I1214" s="185"/>
      <c r="K1214" s="171" t="str">
        <f t="shared" si="5"/>
        <v/>
      </c>
      <c r="N1214" s="188"/>
      <c r="O1214" s="188"/>
      <c r="P1214" s="171" t="str">
        <f t="shared" si="6"/>
        <v/>
      </c>
    </row>
    <row r="1215">
      <c r="B1215" s="185" t="str">
        <f>Calculations!E1203</f>
        <v/>
      </c>
      <c r="C1215" s="186" t="str">
        <f>Calculations!L1203</f>
        <v/>
      </c>
      <c r="D1215" s="187" t="str">
        <f t="shared" si="3"/>
        <v/>
      </c>
      <c r="E1215" s="189" t="str">
        <f t="shared" ref="E1215:F1215" si="1206">IF(C1215="","",IFERROR(C1215/C1214-1,""))</f>
        <v/>
      </c>
      <c r="F1215" s="189" t="str">
        <f t="shared" si="1206"/>
        <v/>
      </c>
      <c r="G1215" s="189">
        <f t="shared" si="8"/>
        <v>0</v>
      </c>
      <c r="I1215" s="185"/>
      <c r="K1215" s="171" t="str">
        <f t="shared" si="5"/>
        <v/>
      </c>
      <c r="N1215" s="188"/>
      <c r="O1215" s="188"/>
      <c r="P1215" s="171" t="str">
        <f t="shared" si="6"/>
        <v/>
      </c>
    </row>
    <row r="1216">
      <c r="B1216" s="185" t="str">
        <f>Calculations!E1204</f>
        <v/>
      </c>
      <c r="C1216" s="186" t="str">
        <f>Calculations!L1204</f>
        <v/>
      </c>
      <c r="D1216" s="187" t="str">
        <f t="shared" si="3"/>
        <v/>
      </c>
      <c r="E1216" s="189" t="str">
        <f t="shared" ref="E1216:F1216" si="1207">IF(C1216="","",IFERROR(C1216/C1215-1,""))</f>
        <v/>
      </c>
      <c r="F1216" s="189" t="str">
        <f t="shared" si="1207"/>
        <v/>
      </c>
      <c r="G1216" s="189">
        <f t="shared" si="8"/>
        <v>0</v>
      </c>
      <c r="I1216" s="185"/>
      <c r="K1216" s="171" t="str">
        <f t="shared" si="5"/>
        <v/>
      </c>
      <c r="N1216" s="188"/>
      <c r="O1216" s="188"/>
      <c r="P1216" s="171" t="str">
        <f t="shared" si="6"/>
        <v/>
      </c>
    </row>
    <row r="1217">
      <c r="B1217" s="185" t="str">
        <f>Calculations!E1205</f>
        <v/>
      </c>
      <c r="C1217" s="186" t="str">
        <f>Calculations!L1205</f>
        <v/>
      </c>
      <c r="D1217" s="187" t="str">
        <f t="shared" si="3"/>
        <v/>
      </c>
      <c r="E1217" s="189" t="str">
        <f t="shared" ref="E1217:F1217" si="1208">IF(C1217="","",IFERROR(C1217/C1216-1,""))</f>
        <v/>
      </c>
      <c r="F1217" s="189" t="str">
        <f t="shared" si="1208"/>
        <v/>
      </c>
      <c r="G1217" s="189">
        <f t="shared" si="8"/>
        <v>0</v>
      </c>
      <c r="I1217" s="185"/>
      <c r="K1217" s="171" t="str">
        <f t="shared" si="5"/>
        <v/>
      </c>
      <c r="N1217" s="188"/>
      <c r="O1217" s="188"/>
      <c r="P1217" s="171" t="str">
        <f t="shared" si="6"/>
        <v/>
      </c>
    </row>
    <row r="1218">
      <c r="B1218" s="185" t="str">
        <f>Calculations!E1206</f>
        <v/>
      </c>
      <c r="C1218" s="186" t="str">
        <f>Calculations!L1206</f>
        <v/>
      </c>
      <c r="D1218" s="187" t="str">
        <f t="shared" si="3"/>
        <v/>
      </c>
      <c r="E1218" s="189" t="str">
        <f t="shared" ref="E1218:F1218" si="1209">IF(C1218="","",IFERROR(C1218/C1217-1,""))</f>
        <v/>
      </c>
      <c r="F1218" s="189" t="str">
        <f t="shared" si="1209"/>
        <v/>
      </c>
      <c r="G1218" s="189">
        <f t="shared" si="8"/>
        <v>0</v>
      </c>
      <c r="I1218" s="185"/>
      <c r="K1218" s="171" t="str">
        <f t="shared" si="5"/>
        <v/>
      </c>
      <c r="N1218" s="188"/>
      <c r="O1218" s="188"/>
      <c r="P1218" s="171" t="str">
        <f t="shared" si="6"/>
        <v/>
      </c>
    </row>
    <row r="1219">
      <c r="B1219" s="185" t="str">
        <f>Calculations!E1207</f>
        <v/>
      </c>
      <c r="C1219" s="186" t="str">
        <f>Calculations!L1207</f>
        <v/>
      </c>
      <c r="D1219" s="187" t="str">
        <f t="shared" si="3"/>
        <v/>
      </c>
      <c r="E1219" s="189" t="str">
        <f t="shared" ref="E1219:F1219" si="1210">IF(C1219="","",IFERROR(C1219/C1218-1,""))</f>
        <v/>
      </c>
      <c r="F1219" s="189" t="str">
        <f t="shared" si="1210"/>
        <v/>
      </c>
      <c r="G1219" s="189">
        <f t="shared" si="8"/>
        <v>0</v>
      </c>
      <c r="I1219" s="185"/>
      <c r="K1219" s="171" t="str">
        <f t="shared" si="5"/>
        <v/>
      </c>
      <c r="N1219" s="188"/>
      <c r="O1219" s="188"/>
      <c r="P1219" s="171" t="str">
        <f t="shared" si="6"/>
        <v/>
      </c>
    </row>
    <row r="1220">
      <c r="B1220" s="185" t="str">
        <f>Calculations!E1208</f>
        <v/>
      </c>
      <c r="C1220" s="186" t="str">
        <f>Calculations!L1208</f>
        <v/>
      </c>
      <c r="D1220" s="187" t="str">
        <f t="shared" si="3"/>
        <v/>
      </c>
      <c r="E1220" s="189" t="str">
        <f t="shared" ref="E1220:F1220" si="1211">IF(C1220="","",IFERROR(C1220/C1219-1,""))</f>
        <v/>
      </c>
      <c r="F1220" s="189" t="str">
        <f t="shared" si="1211"/>
        <v/>
      </c>
      <c r="G1220" s="189">
        <f t="shared" si="8"/>
        <v>0</v>
      </c>
      <c r="I1220" s="185"/>
      <c r="K1220" s="171" t="str">
        <f t="shared" si="5"/>
        <v/>
      </c>
      <c r="N1220" s="188"/>
      <c r="O1220" s="188"/>
      <c r="P1220" s="171" t="str">
        <f t="shared" si="6"/>
        <v/>
      </c>
    </row>
    <row r="1221">
      <c r="B1221" s="185" t="str">
        <f>Calculations!E1209</f>
        <v/>
      </c>
      <c r="C1221" s="186" t="str">
        <f>Calculations!L1209</f>
        <v/>
      </c>
      <c r="D1221" s="187" t="str">
        <f t="shared" si="3"/>
        <v/>
      </c>
      <c r="E1221" s="189" t="str">
        <f t="shared" ref="E1221:F1221" si="1212">IF(C1221="","",IFERROR(C1221/C1220-1,""))</f>
        <v/>
      </c>
      <c r="F1221" s="189" t="str">
        <f t="shared" si="1212"/>
        <v/>
      </c>
      <c r="G1221" s="189">
        <f t="shared" si="8"/>
        <v>0</v>
      </c>
      <c r="I1221" s="185"/>
      <c r="K1221" s="171" t="str">
        <f t="shared" si="5"/>
        <v/>
      </c>
      <c r="N1221" s="188"/>
      <c r="O1221" s="188"/>
      <c r="P1221" s="171" t="str">
        <f t="shared" si="6"/>
        <v/>
      </c>
    </row>
    <row r="1222">
      <c r="B1222" s="185" t="str">
        <f>Calculations!E1210</f>
        <v/>
      </c>
      <c r="C1222" s="186" t="str">
        <f>Calculations!L1210</f>
        <v/>
      </c>
      <c r="D1222" s="187" t="str">
        <f t="shared" si="3"/>
        <v/>
      </c>
      <c r="E1222" s="189" t="str">
        <f t="shared" ref="E1222:F1222" si="1213">IF(C1222="","",IFERROR(C1222/C1221-1,""))</f>
        <v/>
      </c>
      <c r="F1222" s="189" t="str">
        <f t="shared" si="1213"/>
        <v/>
      </c>
      <c r="G1222" s="189">
        <f t="shared" si="8"/>
        <v>0</v>
      </c>
      <c r="I1222" s="185"/>
      <c r="K1222" s="171" t="str">
        <f t="shared" si="5"/>
        <v/>
      </c>
      <c r="N1222" s="188"/>
      <c r="O1222" s="188"/>
      <c r="P1222" s="171" t="str">
        <f t="shared" si="6"/>
        <v/>
      </c>
    </row>
    <row r="1223">
      <c r="B1223" s="185" t="str">
        <f>Calculations!E1211</f>
        <v/>
      </c>
      <c r="C1223" s="186" t="str">
        <f>Calculations!L1211</f>
        <v/>
      </c>
      <c r="D1223" s="187" t="str">
        <f t="shared" si="3"/>
        <v/>
      </c>
      <c r="E1223" s="189" t="str">
        <f t="shared" ref="E1223:F1223" si="1214">IF(C1223="","",IFERROR(C1223/C1222-1,""))</f>
        <v/>
      </c>
      <c r="F1223" s="189" t="str">
        <f t="shared" si="1214"/>
        <v/>
      </c>
      <c r="G1223" s="189">
        <f t="shared" si="8"/>
        <v>0</v>
      </c>
      <c r="I1223" s="185"/>
      <c r="K1223" s="171" t="str">
        <f t="shared" si="5"/>
        <v/>
      </c>
      <c r="N1223" s="188"/>
      <c r="O1223" s="188"/>
      <c r="P1223" s="171" t="str">
        <f t="shared" si="6"/>
        <v/>
      </c>
    </row>
    <row r="1224">
      <c r="B1224" s="185" t="str">
        <f>Calculations!E1212</f>
        <v/>
      </c>
      <c r="C1224" s="186" t="str">
        <f>Calculations!L1212</f>
        <v/>
      </c>
      <c r="D1224" s="187" t="str">
        <f t="shared" si="3"/>
        <v/>
      </c>
      <c r="E1224" s="189" t="str">
        <f t="shared" ref="E1224:F1224" si="1215">IF(C1224="","",IFERROR(C1224/C1223-1,""))</f>
        <v/>
      </c>
      <c r="F1224" s="189" t="str">
        <f t="shared" si="1215"/>
        <v/>
      </c>
      <c r="G1224" s="189">
        <f t="shared" si="8"/>
        <v>0</v>
      </c>
      <c r="I1224" s="185"/>
      <c r="K1224" s="171" t="str">
        <f t="shared" si="5"/>
        <v/>
      </c>
      <c r="N1224" s="188"/>
      <c r="O1224" s="188"/>
      <c r="P1224" s="171" t="str">
        <f t="shared" si="6"/>
        <v/>
      </c>
    </row>
    <row r="1225">
      <c r="B1225" s="185" t="str">
        <f>Calculations!E1213</f>
        <v/>
      </c>
      <c r="C1225" s="186" t="str">
        <f>Calculations!L1213</f>
        <v/>
      </c>
      <c r="D1225" s="187" t="str">
        <f t="shared" si="3"/>
        <v/>
      </c>
      <c r="E1225" s="189" t="str">
        <f t="shared" ref="E1225:F1225" si="1216">IF(C1225="","",IFERROR(C1225/C1224-1,""))</f>
        <v/>
      </c>
      <c r="F1225" s="189" t="str">
        <f t="shared" si="1216"/>
        <v/>
      </c>
      <c r="G1225" s="189">
        <f t="shared" si="8"/>
        <v>0</v>
      </c>
      <c r="I1225" s="185"/>
      <c r="K1225" s="171" t="str">
        <f t="shared" si="5"/>
        <v/>
      </c>
      <c r="N1225" s="188"/>
      <c r="O1225" s="188"/>
      <c r="P1225" s="171" t="str">
        <f t="shared" si="6"/>
        <v/>
      </c>
    </row>
    <row r="1226">
      <c r="B1226" s="185" t="str">
        <f>Calculations!E1214</f>
        <v/>
      </c>
      <c r="C1226" s="186" t="str">
        <f>Calculations!L1214</f>
        <v/>
      </c>
      <c r="D1226" s="187" t="str">
        <f t="shared" si="3"/>
        <v/>
      </c>
      <c r="E1226" s="189" t="str">
        <f t="shared" ref="E1226:F1226" si="1217">IF(C1226="","",IFERROR(C1226/C1225-1,""))</f>
        <v/>
      </c>
      <c r="F1226" s="189" t="str">
        <f t="shared" si="1217"/>
        <v/>
      </c>
      <c r="G1226" s="189">
        <f t="shared" si="8"/>
        <v>0</v>
      </c>
      <c r="I1226" s="185"/>
      <c r="K1226" s="171" t="str">
        <f t="shared" si="5"/>
        <v/>
      </c>
      <c r="N1226" s="188"/>
      <c r="O1226" s="188"/>
      <c r="P1226" s="171" t="str">
        <f t="shared" si="6"/>
        <v/>
      </c>
    </row>
    <row r="1227">
      <c r="B1227" s="185" t="str">
        <f>Calculations!E1215</f>
        <v/>
      </c>
      <c r="C1227" s="186" t="str">
        <f>Calculations!L1215</f>
        <v/>
      </c>
      <c r="D1227" s="187" t="str">
        <f t="shared" si="3"/>
        <v/>
      </c>
      <c r="E1227" s="189" t="str">
        <f t="shared" ref="E1227:F1227" si="1218">IF(C1227="","",IFERROR(C1227/C1226-1,""))</f>
        <v/>
      </c>
      <c r="F1227" s="189" t="str">
        <f t="shared" si="1218"/>
        <v/>
      </c>
      <c r="G1227" s="189">
        <f t="shared" si="8"/>
        <v>0</v>
      </c>
      <c r="I1227" s="185"/>
      <c r="K1227" s="171" t="str">
        <f t="shared" si="5"/>
        <v/>
      </c>
      <c r="N1227" s="188"/>
      <c r="O1227" s="188"/>
      <c r="P1227" s="171" t="str">
        <f t="shared" si="6"/>
        <v/>
      </c>
    </row>
    <row r="1228">
      <c r="B1228" s="185" t="str">
        <f>Calculations!E1216</f>
        <v/>
      </c>
      <c r="C1228" s="186" t="str">
        <f>Calculations!L1216</f>
        <v/>
      </c>
      <c r="D1228" s="187" t="str">
        <f t="shared" si="3"/>
        <v/>
      </c>
      <c r="E1228" s="189" t="str">
        <f t="shared" ref="E1228:F1228" si="1219">IF(C1228="","",IFERROR(C1228/C1227-1,""))</f>
        <v/>
      </c>
      <c r="F1228" s="189" t="str">
        <f t="shared" si="1219"/>
        <v/>
      </c>
      <c r="G1228" s="189">
        <f t="shared" si="8"/>
        <v>0</v>
      </c>
      <c r="I1228" s="185"/>
      <c r="K1228" s="171" t="str">
        <f t="shared" si="5"/>
        <v/>
      </c>
      <c r="N1228" s="188"/>
      <c r="O1228" s="188"/>
      <c r="P1228" s="171" t="str">
        <f t="shared" si="6"/>
        <v/>
      </c>
    </row>
    <row r="1229">
      <c r="B1229" s="185" t="str">
        <f>Calculations!E1217</f>
        <v/>
      </c>
      <c r="C1229" s="186" t="str">
        <f>Calculations!L1217</f>
        <v/>
      </c>
      <c r="D1229" s="187" t="str">
        <f t="shared" si="3"/>
        <v/>
      </c>
      <c r="E1229" s="189" t="str">
        <f t="shared" ref="E1229:F1229" si="1220">IF(C1229="","",IFERROR(C1229/C1228-1,""))</f>
        <v/>
      </c>
      <c r="F1229" s="189" t="str">
        <f t="shared" si="1220"/>
        <v/>
      </c>
      <c r="G1229" s="189">
        <f t="shared" si="8"/>
        <v>0</v>
      </c>
      <c r="I1229" s="185"/>
      <c r="K1229" s="171" t="str">
        <f t="shared" si="5"/>
        <v/>
      </c>
      <c r="N1229" s="188"/>
      <c r="O1229" s="188"/>
      <c r="P1229" s="171" t="str">
        <f t="shared" si="6"/>
        <v/>
      </c>
    </row>
    <row r="1230">
      <c r="B1230" s="185" t="str">
        <f>Calculations!E1218</f>
        <v/>
      </c>
      <c r="C1230" s="186" t="str">
        <f>Calculations!L1218</f>
        <v/>
      </c>
      <c r="D1230" s="187" t="str">
        <f t="shared" si="3"/>
        <v/>
      </c>
      <c r="E1230" s="189" t="str">
        <f t="shared" ref="E1230:F1230" si="1221">IF(C1230="","",IFERROR(C1230/C1229-1,""))</f>
        <v/>
      </c>
      <c r="F1230" s="189" t="str">
        <f t="shared" si="1221"/>
        <v/>
      </c>
      <c r="G1230" s="189">
        <f t="shared" si="8"/>
        <v>0</v>
      </c>
      <c r="I1230" s="185"/>
      <c r="K1230" s="171" t="str">
        <f t="shared" si="5"/>
        <v/>
      </c>
      <c r="N1230" s="188"/>
      <c r="O1230" s="188"/>
      <c r="P1230" s="171" t="str">
        <f t="shared" si="6"/>
        <v/>
      </c>
    </row>
    <row r="1231">
      <c r="B1231" s="185" t="str">
        <f>Calculations!E1219</f>
        <v/>
      </c>
      <c r="C1231" s="186" t="str">
        <f>Calculations!L1219</f>
        <v/>
      </c>
      <c r="D1231" s="187" t="str">
        <f t="shared" si="3"/>
        <v/>
      </c>
      <c r="E1231" s="189" t="str">
        <f t="shared" ref="E1231:F1231" si="1222">IF(C1231="","",IFERROR(C1231/C1230-1,""))</f>
        <v/>
      </c>
      <c r="F1231" s="189" t="str">
        <f t="shared" si="1222"/>
        <v/>
      </c>
      <c r="G1231" s="189">
        <f t="shared" si="8"/>
        <v>0</v>
      </c>
      <c r="I1231" s="185"/>
      <c r="K1231" s="171" t="str">
        <f t="shared" si="5"/>
        <v/>
      </c>
      <c r="N1231" s="188"/>
      <c r="O1231" s="188"/>
      <c r="P1231" s="171" t="str">
        <f t="shared" si="6"/>
        <v/>
      </c>
    </row>
    <row r="1232">
      <c r="B1232" s="185" t="str">
        <f>Calculations!E1220</f>
        <v/>
      </c>
      <c r="C1232" s="186" t="str">
        <f>Calculations!L1220</f>
        <v/>
      </c>
      <c r="D1232" s="187" t="str">
        <f t="shared" si="3"/>
        <v/>
      </c>
      <c r="E1232" s="189" t="str">
        <f t="shared" ref="E1232:F1232" si="1223">IF(C1232="","",IFERROR(C1232/C1231-1,""))</f>
        <v/>
      </c>
      <c r="F1232" s="189" t="str">
        <f t="shared" si="1223"/>
        <v/>
      </c>
      <c r="G1232" s="189">
        <f t="shared" si="8"/>
        <v>0</v>
      </c>
      <c r="I1232" s="185"/>
      <c r="K1232" s="171" t="str">
        <f t="shared" si="5"/>
        <v/>
      </c>
      <c r="N1232" s="188"/>
      <c r="O1232" s="188"/>
      <c r="P1232" s="171" t="str">
        <f t="shared" si="6"/>
        <v/>
      </c>
    </row>
    <row r="1233">
      <c r="B1233" s="185" t="str">
        <f>Calculations!E1221</f>
        <v/>
      </c>
      <c r="C1233" s="186" t="str">
        <f>Calculations!L1221</f>
        <v/>
      </c>
      <c r="D1233" s="187" t="str">
        <f t="shared" si="3"/>
        <v/>
      </c>
      <c r="E1233" s="189" t="str">
        <f t="shared" ref="E1233:F1233" si="1224">IF(C1233="","",IFERROR(C1233/C1232-1,""))</f>
        <v/>
      </c>
      <c r="F1233" s="189" t="str">
        <f t="shared" si="1224"/>
        <v/>
      </c>
      <c r="G1233" s="189">
        <f t="shared" si="8"/>
        <v>0</v>
      </c>
      <c r="I1233" s="185"/>
      <c r="K1233" s="171" t="str">
        <f t="shared" si="5"/>
        <v/>
      </c>
      <c r="N1233" s="188"/>
      <c r="O1233" s="188"/>
      <c r="P1233" s="171" t="str">
        <f t="shared" si="6"/>
        <v/>
      </c>
    </row>
    <row r="1234">
      <c r="B1234" s="185" t="str">
        <f>Calculations!E1222</f>
        <v/>
      </c>
      <c r="C1234" s="186" t="str">
        <f>Calculations!L1222</f>
        <v/>
      </c>
      <c r="D1234" s="187" t="str">
        <f t="shared" si="3"/>
        <v/>
      </c>
      <c r="E1234" s="189" t="str">
        <f t="shared" ref="E1234:F1234" si="1225">IF(C1234="","",IFERROR(C1234/C1233-1,""))</f>
        <v/>
      </c>
      <c r="F1234" s="189" t="str">
        <f t="shared" si="1225"/>
        <v/>
      </c>
      <c r="G1234" s="189">
        <f t="shared" si="8"/>
        <v>0</v>
      </c>
      <c r="I1234" s="185"/>
      <c r="K1234" s="171" t="str">
        <f t="shared" si="5"/>
        <v/>
      </c>
      <c r="N1234" s="188"/>
      <c r="O1234" s="188"/>
      <c r="P1234" s="171" t="str">
        <f t="shared" si="6"/>
        <v/>
      </c>
    </row>
    <row r="1235">
      <c r="B1235" s="185" t="str">
        <f>Calculations!E1223</f>
        <v/>
      </c>
      <c r="C1235" s="186" t="str">
        <f>Calculations!L1223</f>
        <v/>
      </c>
      <c r="D1235" s="187" t="str">
        <f t="shared" si="3"/>
        <v/>
      </c>
      <c r="E1235" s="189" t="str">
        <f t="shared" ref="E1235:F1235" si="1226">IF(C1235="","",IFERROR(C1235/C1234-1,""))</f>
        <v/>
      </c>
      <c r="F1235" s="189" t="str">
        <f t="shared" si="1226"/>
        <v/>
      </c>
      <c r="G1235" s="189">
        <f t="shared" si="8"/>
        <v>0</v>
      </c>
      <c r="I1235" s="185"/>
      <c r="K1235" s="171" t="str">
        <f t="shared" si="5"/>
        <v/>
      </c>
      <c r="N1235" s="188"/>
      <c r="O1235" s="188"/>
      <c r="P1235" s="171" t="str">
        <f t="shared" si="6"/>
        <v/>
      </c>
    </row>
    <row r="1236">
      <c r="B1236" s="185" t="str">
        <f>Calculations!E1224</f>
        <v/>
      </c>
      <c r="C1236" s="186" t="str">
        <f>Calculations!L1224</f>
        <v/>
      </c>
      <c r="D1236" s="187" t="str">
        <f t="shared" si="3"/>
        <v/>
      </c>
      <c r="E1236" s="189" t="str">
        <f t="shared" ref="E1236:F1236" si="1227">IF(C1236="","",IFERROR(C1236/C1235-1,""))</f>
        <v/>
      </c>
      <c r="F1236" s="189" t="str">
        <f t="shared" si="1227"/>
        <v/>
      </c>
      <c r="G1236" s="189">
        <f t="shared" si="8"/>
        <v>0</v>
      </c>
      <c r="I1236" s="185"/>
      <c r="K1236" s="171" t="str">
        <f t="shared" si="5"/>
        <v/>
      </c>
      <c r="N1236" s="188"/>
      <c r="O1236" s="188"/>
      <c r="P1236" s="171" t="str">
        <f t="shared" si="6"/>
        <v/>
      </c>
    </row>
    <row r="1237">
      <c r="B1237" s="185" t="str">
        <f>Calculations!E1225</f>
        <v/>
      </c>
      <c r="C1237" s="186" t="str">
        <f>Calculations!L1225</f>
        <v/>
      </c>
      <c r="D1237" s="187" t="str">
        <f t="shared" si="3"/>
        <v/>
      </c>
      <c r="E1237" s="189" t="str">
        <f t="shared" ref="E1237:F1237" si="1228">IF(C1237="","",IFERROR(C1237/C1236-1,""))</f>
        <v/>
      </c>
      <c r="F1237" s="189" t="str">
        <f t="shared" si="1228"/>
        <v/>
      </c>
      <c r="G1237" s="189">
        <f t="shared" si="8"/>
        <v>0</v>
      </c>
      <c r="I1237" s="185"/>
      <c r="K1237" s="171" t="str">
        <f t="shared" si="5"/>
        <v/>
      </c>
      <c r="N1237" s="188"/>
      <c r="O1237" s="188"/>
      <c r="P1237" s="171" t="str">
        <f t="shared" si="6"/>
        <v/>
      </c>
    </row>
    <row r="1238">
      <c r="B1238" s="185" t="str">
        <f>Calculations!E1226</f>
        <v/>
      </c>
      <c r="C1238" s="186" t="str">
        <f>Calculations!L1226</f>
        <v/>
      </c>
      <c r="D1238" s="187" t="str">
        <f t="shared" si="3"/>
        <v/>
      </c>
      <c r="E1238" s="189" t="str">
        <f t="shared" ref="E1238:F1238" si="1229">IF(C1238="","",IFERROR(C1238/C1237-1,""))</f>
        <v/>
      </c>
      <c r="F1238" s="189" t="str">
        <f t="shared" si="1229"/>
        <v/>
      </c>
      <c r="G1238" s="189">
        <f t="shared" si="8"/>
        <v>0</v>
      </c>
      <c r="I1238" s="185"/>
      <c r="K1238" s="171" t="str">
        <f t="shared" si="5"/>
        <v/>
      </c>
      <c r="N1238" s="188"/>
      <c r="O1238" s="188"/>
      <c r="P1238" s="171" t="str">
        <f t="shared" si="6"/>
        <v/>
      </c>
    </row>
    <row r="1239">
      <c r="B1239" s="185" t="str">
        <f>Calculations!E1227</f>
        <v/>
      </c>
      <c r="C1239" s="186" t="str">
        <f>Calculations!L1227</f>
        <v/>
      </c>
      <c r="D1239" s="187" t="str">
        <f t="shared" si="3"/>
        <v/>
      </c>
      <c r="E1239" s="189" t="str">
        <f t="shared" ref="E1239:F1239" si="1230">IF(C1239="","",IFERROR(C1239/C1238-1,""))</f>
        <v/>
      </c>
      <c r="F1239" s="189" t="str">
        <f t="shared" si="1230"/>
        <v/>
      </c>
      <c r="G1239" s="189">
        <f t="shared" si="8"/>
        <v>0</v>
      </c>
      <c r="I1239" s="185"/>
      <c r="K1239" s="171" t="str">
        <f t="shared" si="5"/>
        <v/>
      </c>
      <c r="N1239" s="188"/>
      <c r="O1239" s="188"/>
      <c r="P1239" s="171" t="str">
        <f t="shared" si="6"/>
        <v/>
      </c>
    </row>
    <row r="1240">
      <c r="B1240" s="185" t="str">
        <f>Calculations!E1228</f>
        <v/>
      </c>
      <c r="C1240" s="186" t="str">
        <f>Calculations!L1228</f>
        <v/>
      </c>
      <c r="D1240" s="187" t="str">
        <f t="shared" si="3"/>
        <v/>
      </c>
      <c r="E1240" s="189" t="str">
        <f t="shared" ref="E1240:F1240" si="1231">IF(C1240="","",IFERROR(C1240/C1239-1,""))</f>
        <v/>
      </c>
      <c r="F1240" s="189" t="str">
        <f t="shared" si="1231"/>
        <v/>
      </c>
      <c r="G1240" s="189">
        <f t="shared" si="8"/>
        <v>0</v>
      </c>
      <c r="I1240" s="185"/>
      <c r="K1240" s="171" t="str">
        <f t="shared" si="5"/>
        <v/>
      </c>
      <c r="N1240" s="188"/>
      <c r="O1240" s="188"/>
      <c r="P1240" s="171" t="str">
        <f t="shared" si="6"/>
        <v/>
      </c>
    </row>
    <row r="1241">
      <c r="B1241" s="185" t="str">
        <f>Calculations!E1229</f>
        <v/>
      </c>
      <c r="C1241" s="186" t="str">
        <f>Calculations!L1229</f>
        <v/>
      </c>
      <c r="D1241" s="187" t="str">
        <f t="shared" si="3"/>
        <v/>
      </c>
      <c r="E1241" s="189" t="str">
        <f t="shared" ref="E1241:F1241" si="1232">IF(C1241="","",IFERROR(C1241/C1240-1,""))</f>
        <v/>
      </c>
      <c r="F1241" s="189" t="str">
        <f t="shared" si="1232"/>
        <v/>
      </c>
      <c r="G1241" s="189">
        <f t="shared" si="8"/>
        <v>0</v>
      </c>
      <c r="I1241" s="185"/>
      <c r="K1241" s="171" t="str">
        <f t="shared" si="5"/>
        <v/>
      </c>
      <c r="N1241" s="188"/>
      <c r="O1241" s="188"/>
      <c r="P1241" s="171" t="str">
        <f t="shared" si="6"/>
        <v/>
      </c>
    </row>
    <row r="1242">
      <c r="B1242" s="185" t="str">
        <f>Calculations!E1230</f>
        <v/>
      </c>
      <c r="C1242" s="186" t="str">
        <f>Calculations!L1230</f>
        <v/>
      </c>
      <c r="D1242" s="187" t="str">
        <f t="shared" si="3"/>
        <v/>
      </c>
      <c r="E1242" s="189" t="str">
        <f t="shared" ref="E1242:F1242" si="1233">IF(C1242="","",IFERROR(C1242/C1241-1,""))</f>
        <v/>
      </c>
      <c r="F1242" s="189" t="str">
        <f t="shared" si="1233"/>
        <v/>
      </c>
      <c r="G1242" s="189">
        <f t="shared" si="8"/>
        <v>0</v>
      </c>
      <c r="I1242" s="185"/>
      <c r="K1242" s="171" t="str">
        <f t="shared" si="5"/>
        <v/>
      </c>
      <c r="N1242" s="188"/>
      <c r="O1242" s="188"/>
      <c r="P1242" s="171" t="str">
        <f t="shared" si="6"/>
        <v/>
      </c>
    </row>
    <row r="1243">
      <c r="B1243" s="185" t="str">
        <f>Calculations!E1231</f>
        <v/>
      </c>
      <c r="C1243" s="186" t="str">
        <f>Calculations!L1231</f>
        <v/>
      </c>
      <c r="D1243" s="187" t="str">
        <f t="shared" si="3"/>
        <v/>
      </c>
      <c r="E1243" s="189" t="str">
        <f t="shared" ref="E1243:F1243" si="1234">IF(C1243="","",IFERROR(C1243/C1242-1,""))</f>
        <v/>
      </c>
      <c r="F1243" s="189" t="str">
        <f t="shared" si="1234"/>
        <v/>
      </c>
      <c r="G1243" s="189">
        <f t="shared" si="8"/>
        <v>0</v>
      </c>
      <c r="I1243" s="185"/>
      <c r="K1243" s="171" t="str">
        <f t="shared" si="5"/>
        <v/>
      </c>
      <c r="N1243" s="188"/>
      <c r="O1243" s="188"/>
      <c r="P1243" s="171" t="str">
        <f t="shared" si="6"/>
        <v/>
      </c>
    </row>
    <row r="1244">
      <c r="B1244" s="185" t="str">
        <f>Calculations!E1232</f>
        <v/>
      </c>
      <c r="C1244" s="186" t="str">
        <f>Calculations!L1232</f>
        <v/>
      </c>
      <c r="D1244" s="187" t="str">
        <f t="shared" si="3"/>
        <v/>
      </c>
      <c r="E1244" s="189" t="str">
        <f t="shared" ref="E1244:F1244" si="1235">IF(C1244="","",IFERROR(C1244/C1243-1,""))</f>
        <v/>
      </c>
      <c r="F1244" s="189" t="str">
        <f t="shared" si="1235"/>
        <v/>
      </c>
      <c r="G1244" s="189">
        <f t="shared" si="8"/>
        <v>0</v>
      </c>
      <c r="I1244" s="185"/>
      <c r="K1244" s="171" t="str">
        <f t="shared" si="5"/>
        <v/>
      </c>
      <c r="N1244" s="188"/>
      <c r="O1244" s="188"/>
      <c r="P1244" s="171" t="str">
        <f t="shared" si="6"/>
        <v/>
      </c>
    </row>
    <row r="1245">
      <c r="B1245" s="185" t="str">
        <f>Calculations!E1233</f>
        <v/>
      </c>
      <c r="C1245" s="186" t="str">
        <f>Calculations!L1233</f>
        <v/>
      </c>
      <c r="D1245" s="187" t="str">
        <f t="shared" si="3"/>
        <v/>
      </c>
      <c r="E1245" s="189" t="str">
        <f t="shared" ref="E1245:F1245" si="1236">IF(C1245="","",IFERROR(C1245/C1244-1,""))</f>
        <v/>
      </c>
      <c r="F1245" s="189" t="str">
        <f t="shared" si="1236"/>
        <v/>
      </c>
      <c r="G1245" s="189">
        <f t="shared" si="8"/>
        <v>0</v>
      </c>
      <c r="I1245" s="185"/>
      <c r="K1245" s="171" t="str">
        <f t="shared" si="5"/>
        <v/>
      </c>
      <c r="N1245" s="188"/>
      <c r="O1245" s="188"/>
      <c r="P1245" s="171" t="str">
        <f t="shared" si="6"/>
        <v/>
      </c>
    </row>
    <row r="1246">
      <c r="B1246" s="185" t="str">
        <f>Calculations!E1234</f>
        <v/>
      </c>
      <c r="C1246" s="186" t="str">
        <f>Calculations!L1234</f>
        <v/>
      </c>
      <c r="D1246" s="187" t="str">
        <f t="shared" si="3"/>
        <v/>
      </c>
      <c r="E1246" s="189" t="str">
        <f t="shared" ref="E1246:F1246" si="1237">IF(C1246="","",IFERROR(C1246/C1245-1,""))</f>
        <v/>
      </c>
      <c r="F1246" s="189" t="str">
        <f t="shared" si="1237"/>
        <v/>
      </c>
      <c r="G1246" s="189">
        <f t="shared" si="8"/>
        <v>0</v>
      </c>
      <c r="I1246" s="185"/>
      <c r="K1246" s="171" t="str">
        <f t="shared" si="5"/>
        <v/>
      </c>
      <c r="N1246" s="188"/>
      <c r="O1246" s="188"/>
      <c r="P1246" s="171" t="str">
        <f t="shared" si="6"/>
        <v/>
      </c>
    </row>
    <row r="1247">
      <c r="B1247" s="185" t="str">
        <f>Calculations!E1235</f>
        <v/>
      </c>
      <c r="C1247" s="186" t="str">
        <f>Calculations!L1235</f>
        <v/>
      </c>
      <c r="D1247" s="187" t="str">
        <f t="shared" si="3"/>
        <v/>
      </c>
      <c r="E1247" s="189" t="str">
        <f t="shared" ref="E1247:F1247" si="1238">IF(C1247="","",IFERROR(C1247/C1246-1,""))</f>
        <v/>
      </c>
      <c r="F1247" s="189" t="str">
        <f t="shared" si="1238"/>
        <v/>
      </c>
      <c r="G1247" s="189">
        <f t="shared" si="8"/>
        <v>0</v>
      </c>
      <c r="I1247" s="185"/>
      <c r="K1247" s="171" t="str">
        <f t="shared" si="5"/>
        <v/>
      </c>
      <c r="N1247" s="188"/>
      <c r="O1247" s="188"/>
      <c r="P1247" s="171" t="str">
        <f t="shared" si="6"/>
        <v/>
      </c>
    </row>
    <row r="1248">
      <c r="B1248" s="185" t="str">
        <f>Calculations!E1236</f>
        <v/>
      </c>
      <c r="C1248" s="186" t="str">
        <f>Calculations!L1236</f>
        <v/>
      </c>
      <c r="D1248" s="187" t="str">
        <f t="shared" si="3"/>
        <v/>
      </c>
      <c r="E1248" s="189" t="str">
        <f t="shared" ref="E1248:F1248" si="1239">IF(C1248="","",IFERROR(C1248/C1247-1,""))</f>
        <v/>
      </c>
      <c r="F1248" s="189" t="str">
        <f t="shared" si="1239"/>
        <v/>
      </c>
      <c r="G1248" s="189">
        <f t="shared" si="8"/>
        <v>0</v>
      </c>
      <c r="I1248" s="185"/>
      <c r="K1248" s="171" t="str">
        <f t="shared" si="5"/>
        <v/>
      </c>
      <c r="N1248" s="188"/>
      <c r="O1248" s="188"/>
      <c r="P1248" s="171" t="str">
        <f t="shared" si="6"/>
        <v/>
      </c>
    </row>
    <row r="1249">
      <c r="B1249" s="185" t="str">
        <f>Calculations!E1237</f>
        <v/>
      </c>
      <c r="C1249" s="186" t="str">
        <f>Calculations!L1237</f>
        <v/>
      </c>
      <c r="D1249" s="187" t="str">
        <f t="shared" si="3"/>
        <v/>
      </c>
      <c r="E1249" s="189" t="str">
        <f t="shared" ref="E1249:F1249" si="1240">IF(C1249="","",IFERROR(C1249/C1248-1,""))</f>
        <v/>
      </c>
      <c r="F1249" s="189" t="str">
        <f t="shared" si="1240"/>
        <v/>
      </c>
      <c r="G1249" s="189">
        <f t="shared" si="8"/>
        <v>0</v>
      </c>
      <c r="I1249" s="185"/>
      <c r="K1249" s="171" t="str">
        <f t="shared" si="5"/>
        <v/>
      </c>
      <c r="N1249" s="188"/>
      <c r="O1249" s="188"/>
      <c r="P1249" s="171" t="str">
        <f t="shared" si="6"/>
        <v/>
      </c>
    </row>
    <row r="1250">
      <c r="B1250" s="185" t="str">
        <f>Calculations!E1238</f>
        <v/>
      </c>
      <c r="C1250" s="186" t="str">
        <f>Calculations!L1238</f>
        <v/>
      </c>
      <c r="D1250" s="187" t="str">
        <f t="shared" si="3"/>
        <v/>
      </c>
      <c r="E1250" s="189" t="str">
        <f t="shared" ref="E1250:F1250" si="1241">IF(C1250="","",IFERROR(C1250/C1249-1,""))</f>
        <v/>
      </c>
      <c r="F1250" s="189" t="str">
        <f t="shared" si="1241"/>
        <v/>
      </c>
      <c r="G1250" s="189">
        <f t="shared" si="8"/>
        <v>0</v>
      </c>
      <c r="I1250" s="185"/>
      <c r="K1250" s="171" t="str">
        <f t="shared" si="5"/>
        <v/>
      </c>
      <c r="N1250" s="188"/>
      <c r="O1250" s="188"/>
      <c r="P1250" s="171" t="str">
        <f t="shared" si="6"/>
        <v/>
      </c>
    </row>
    <row r="1251">
      <c r="B1251" s="185" t="str">
        <f>Calculations!E1239</f>
        <v/>
      </c>
      <c r="C1251" s="186" t="str">
        <f>Calculations!L1239</f>
        <v/>
      </c>
      <c r="D1251" s="187" t="str">
        <f t="shared" si="3"/>
        <v/>
      </c>
      <c r="E1251" s="189" t="str">
        <f t="shared" ref="E1251:F1251" si="1242">IF(C1251="","",IFERROR(C1251/C1250-1,""))</f>
        <v/>
      </c>
      <c r="F1251" s="189" t="str">
        <f t="shared" si="1242"/>
        <v/>
      </c>
      <c r="G1251" s="189">
        <f t="shared" si="8"/>
        <v>0</v>
      </c>
      <c r="I1251" s="185"/>
      <c r="K1251" s="171" t="str">
        <f t="shared" si="5"/>
        <v/>
      </c>
      <c r="N1251" s="188"/>
      <c r="O1251" s="188"/>
      <c r="P1251" s="171" t="str">
        <f t="shared" si="6"/>
        <v/>
      </c>
    </row>
    <row r="1252">
      <c r="B1252" s="185" t="str">
        <f>Calculations!E1240</f>
        <v/>
      </c>
      <c r="C1252" s="186" t="str">
        <f>Calculations!L1240</f>
        <v/>
      </c>
      <c r="D1252" s="187" t="str">
        <f t="shared" si="3"/>
        <v/>
      </c>
      <c r="E1252" s="189" t="str">
        <f t="shared" ref="E1252:F1252" si="1243">IF(C1252="","",IFERROR(C1252/C1251-1,""))</f>
        <v/>
      </c>
      <c r="F1252" s="189" t="str">
        <f t="shared" si="1243"/>
        <v/>
      </c>
      <c r="G1252" s="189">
        <f t="shared" si="8"/>
        <v>0</v>
      </c>
      <c r="I1252" s="185"/>
      <c r="K1252" s="171" t="str">
        <f t="shared" si="5"/>
        <v/>
      </c>
      <c r="N1252" s="188"/>
      <c r="O1252" s="188"/>
      <c r="P1252" s="171" t="str">
        <f t="shared" si="6"/>
        <v/>
      </c>
    </row>
    <row r="1253">
      <c r="B1253" s="185" t="str">
        <f>Calculations!E1241</f>
        <v/>
      </c>
      <c r="C1253" s="186" t="str">
        <f>Calculations!L1241</f>
        <v/>
      </c>
      <c r="D1253" s="187" t="str">
        <f t="shared" si="3"/>
        <v/>
      </c>
      <c r="E1253" s="189" t="str">
        <f t="shared" ref="E1253:F1253" si="1244">IF(C1253="","",IFERROR(C1253/C1252-1,""))</f>
        <v/>
      </c>
      <c r="F1253" s="189" t="str">
        <f t="shared" si="1244"/>
        <v/>
      </c>
      <c r="G1253" s="189">
        <f t="shared" si="8"/>
        <v>0</v>
      </c>
      <c r="I1253" s="185"/>
      <c r="K1253" s="171" t="str">
        <f t="shared" si="5"/>
        <v/>
      </c>
      <c r="N1253" s="188"/>
      <c r="O1253" s="188"/>
      <c r="P1253" s="171" t="str">
        <f t="shared" si="6"/>
        <v/>
      </c>
    </row>
    <row r="1254">
      <c r="B1254" s="185" t="str">
        <f>Calculations!E1242</f>
        <v/>
      </c>
      <c r="C1254" s="186" t="str">
        <f>Calculations!L1242</f>
        <v/>
      </c>
      <c r="D1254" s="187" t="str">
        <f t="shared" si="3"/>
        <v/>
      </c>
      <c r="E1254" s="189" t="str">
        <f t="shared" ref="E1254:F1254" si="1245">IF(C1254="","",IFERROR(C1254/C1253-1,""))</f>
        <v/>
      </c>
      <c r="F1254" s="189" t="str">
        <f t="shared" si="1245"/>
        <v/>
      </c>
      <c r="G1254" s="189">
        <f t="shared" si="8"/>
        <v>0</v>
      </c>
      <c r="I1254" s="185"/>
      <c r="K1254" s="171" t="str">
        <f t="shared" si="5"/>
        <v/>
      </c>
      <c r="N1254" s="188"/>
      <c r="O1254" s="188"/>
      <c r="P1254" s="171" t="str">
        <f t="shared" si="6"/>
        <v/>
      </c>
    </row>
    <row r="1255">
      <c r="B1255" s="185" t="str">
        <f>Calculations!E1243</f>
        <v/>
      </c>
      <c r="C1255" s="186" t="str">
        <f>Calculations!L1243</f>
        <v/>
      </c>
      <c r="D1255" s="187" t="str">
        <f t="shared" si="3"/>
        <v/>
      </c>
      <c r="E1255" s="189" t="str">
        <f t="shared" ref="E1255:F1255" si="1246">IF(C1255="","",IFERROR(C1255/C1254-1,""))</f>
        <v/>
      </c>
      <c r="F1255" s="189" t="str">
        <f t="shared" si="1246"/>
        <v/>
      </c>
      <c r="G1255" s="189">
        <f t="shared" si="8"/>
        <v>0</v>
      </c>
      <c r="I1255" s="185"/>
      <c r="K1255" s="171" t="str">
        <f t="shared" si="5"/>
        <v/>
      </c>
      <c r="N1255" s="188"/>
      <c r="O1255" s="188"/>
      <c r="P1255" s="171" t="str">
        <f t="shared" si="6"/>
        <v/>
      </c>
    </row>
    <row r="1256">
      <c r="B1256" s="185" t="str">
        <f>Calculations!E1244</f>
        <v/>
      </c>
      <c r="C1256" s="186" t="str">
        <f>Calculations!L1244</f>
        <v/>
      </c>
      <c r="D1256" s="187" t="str">
        <f t="shared" si="3"/>
        <v/>
      </c>
      <c r="E1256" s="189" t="str">
        <f t="shared" ref="E1256:F1256" si="1247">IF(C1256="","",IFERROR(C1256/C1255-1,""))</f>
        <v/>
      </c>
      <c r="F1256" s="189" t="str">
        <f t="shared" si="1247"/>
        <v/>
      </c>
      <c r="G1256" s="189">
        <f t="shared" si="8"/>
        <v>0</v>
      </c>
      <c r="I1256" s="185"/>
      <c r="K1256" s="171" t="str">
        <f t="shared" si="5"/>
        <v/>
      </c>
      <c r="N1256" s="188"/>
      <c r="O1256" s="188"/>
      <c r="P1256" s="171" t="str">
        <f t="shared" si="6"/>
        <v/>
      </c>
    </row>
    <row r="1257">
      <c r="B1257" s="185" t="str">
        <f>Calculations!E1245</f>
        <v/>
      </c>
      <c r="C1257" s="186" t="str">
        <f>Calculations!L1245</f>
        <v/>
      </c>
      <c r="D1257" s="187" t="str">
        <f t="shared" si="3"/>
        <v/>
      </c>
      <c r="E1257" s="189" t="str">
        <f t="shared" ref="E1257:F1257" si="1248">IF(C1257="","",IFERROR(C1257/C1256-1,""))</f>
        <v/>
      </c>
      <c r="F1257" s="189" t="str">
        <f t="shared" si="1248"/>
        <v/>
      </c>
      <c r="G1257" s="189">
        <f t="shared" si="8"/>
        <v>0</v>
      </c>
      <c r="I1257" s="185"/>
      <c r="K1257" s="171" t="str">
        <f t="shared" si="5"/>
        <v/>
      </c>
      <c r="N1257" s="188"/>
      <c r="O1257" s="188"/>
      <c r="P1257" s="171" t="str">
        <f t="shared" si="6"/>
        <v/>
      </c>
    </row>
    <row r="1258">
      <c r="B1258" s="185" t="str">
        <f>Calculations!E1246</f>
        <v/>
      </c>
      <c r="C1258" s="186" t="str">
        <f>Calculations!L1246</f>
        <v/>
      </c>
      <c r="D1258" s="187" t="str">
        <f t="shared" si="3"/>
        <v/>
      </c>
      <c r="E1258" s="189" t="str">
        <f t="shared" ref="E1258:F1258" si="1249">IF(C1258="","",IFERROR(C1258/C1257-1,""))</f>
        <v/>
      </c>
      <c r="F1258" s="189" t="str">
        <f t="shared" si="1249"/>
        <v/>
      </c>
      <c r="G1258" s="189">
        <f t="shared" si="8"/>
        <v>0</v>
      </c>
      <c r="I1258" s="185"/>
      <c r="K1258" s="171" t="str">
        <f t="shared" si="5"/>
        <v/>
      </c>
      <c r="N1258" s="188"/>
      <c r="O1258" s="188"/>
      <c r="P1258" s="171" t="str">
        <f t="shared" si="6"/>
        <v/>
      </c>
    </row>
    <row r="1259">
      <c r="B1259" s="185" t="str">
        <f>Calculations!E1247</f>
        <v/>
      </c>
      <c r="C1259" s="186" t="str">
        <f>Calculations!L1247</f>
        <v/>
      </c>
      <c r="D1259" s="187" t="str">
        <f t="shared" si="3"/>
        <v/>
      </c>
      <c r="E1259" s="189" t="str">
        <f t="shared" ref="E1259:F1259" si="1250">IF(C1259="","",IFERROR(C1259/C1258-1,""))</f>
        <v/>
      </c>
      <c r="F1259" s="189" t="str">
        <f t="shared" si="1250"/>
        <v/>
      </c>
      <c r="G1259" s="189">
        <f t="shared" si="8"/>
        <v>0</v>
      </c>
      <c r="I1259" s="185"/>
      <c r="K1259" s="171" t="str">
        <f t="shared" si="5"/>
        <v/>
      </c>
      <c r="N1259" s="188"/>
      <c r="O1259" s="188"/>
      <c r="P1259" s="171" t="str">
        <f t="shared" si="6"/>
        <v/>
      </c>
    </row>
    <row r="1260">
      <c r="B1260" s="185" t="str">
        <f>Calculations!E1248</f>
        <v/>
      </c>
      <c r="C1260" s="186" t="str">
        <f>Calculations!L1248</f>
        <v/>
      </c>
      <c r="D1260" s="187" t="str">
        <f t="shared" si="3"/>
        <v/>
      </c>
      <c r="E1260" s="189" t="str">
        <f t="shared" ref="E1260:F1260" si="1251">IF(C1260="","",IFERROR(C1260/C1259-1,""))</f>
        <v/>
      </c>
      <c r="F1260" s="189" t="str">
        <f t="shared" si="1251"/>
        <v/>
      </c>
      <c r="G1260" s="189">
        <f t="shared" si="8"/>
        <v>0</v>
      </c>
      <c r="I1260" s="185"/>
      <c r="K1260" s="171" t="str">
        <f t="shared" si="5"/>
        <v/>
      </c>
      <c r="N1260" s="188"/>
      <c r="O1260" s="188"/>
      <c r="P1260" s="171" t="str">
        <f t="shared" si="6"/>
        <v/>
      </c>
    </row>
    <row r="1261">
      <c r="B1261" s="185" t="str">
        <f>Calculations!E1249</f>
        <v/>
      </c>
      <c r="C1261" s="186" t="str">
        <f>Calculations!L1249</f>
        <v/>
      </c>
      <c r="D1261" s="187" t="str">
        <f t="shared" si="3"/>
        <v/>
      </c>
      <c r="E1261" s="189" t="str">
        <f t="shared" ref="E1261:F1261" si="1252">IF(C1261="","",IFERROR(C1261/C1260-1,""))</f>
        <v/>
      </c>
      <c r="F1261" s="189" t="str">
        <f t="shared" si="1252"/>
        <v/>
      </c>
      <c r="G1261" s="189">
        <f t="shared" si="8"/>
        <v>0</v>
      </c>
      <c r="I1261" s="185"/>
      <c r="K1261" s="171" t="str">
        <f t="shared" si="5"/>
        <v/>
      </c>
      <c r="N1261" s="188"/>
      <c r="O1261" s="188"/>
      <c r="P1261" s="171" t="str">
        <f t="shared" si="6"/>
        <v/>
      </c>
    </row>
    <row r="1262">
      <c r="B1262" s="185" t="str">
        <f>Calculations!E1250</f>
        <v/>
      </c>
      <c r="C1262" s="186" t="str">
        <f>Calculations!L1250</f>
        <v/>
      </c>
      <c r="D1262" s="187" t="str">
        <f t="shared" si="3"/>
        <v/>
      </c>
      <c r="E1262" s="189" t="str">
        <f t="shared" ref="E1262:F1262" si="1253">IF(C1262="","",IFERROR(C1262/C1261-1,""))</f>
        <v/>
      </c>
      <c r="F1262" s="189" t="str">
        <f t="shared" si="1253"/>
        <v/>
      </c>
      <c r="G1262" s="189">
        <f t="shared" si="8"/>
        <v>0</v>
      </c>
      <c r="I1262" s="185"/>
      <c r="K1262" s="171" t="str">
        <f t="shared" si="5"/>
        <v/>
      </c>
      <c r="N1262" s="188"/>
      <c r="O1262" s="188"/>
      <c r="P1262" s="171" t="str">
        <f t="shared" si="6"/>
        <v/>
      </c>
    </row>
    <row r="1263">
      <c r="B1263" s="185" t="str">
        <f>Calculations!E1251</f>
        <v/>
      </c>
      <c r="C1263" s="186" t="str">
        <f>Calculations!L1251</f>
        <v/>
      </c>
      <c r="D1263" s="187" t="str">
        <f t="shared" si="3"/>
        <v/>
      </c>
      <c r="E1263" s="189" t="str">
        <f t="shared" ref="E1263:F1263" si="1254">IF(C1263="","",IFERROR(C1263/C1262-1,""))</f>
        <v/>
      </c>
      <c r="F1263" s="189" t="str">
        <f t="shared" si="1254"/>
        <v/>
      </c>
      <c r="G1263" s="189">
        <f t="shared" si="8"/>
        <v>0</v>
      </c>
      <c r="I1263" s="185"/>
      <c r="K1263" s="171" t="str">
        <f t="shared" si="5"/>
        <v/>
      </c>
      <c r="N1263" s="188"/>
      <c r="O1263" s="188"/>
      <c r="P1263" s="171" t="str">
        <f t="shared" si="6"/>
        <v/>
      </c>
    </row>
    <row r="1264">
      <c r="B1264" s="185" t="str">
        <f>Calculations!E1252</f>
        <v/>
      </c>
      <c r="C1264" s="186" t="str">
        <f>Calculations!L1252</f>
        <v/>
      </c>
      <c r="D1264" s="187" t="str">
        <f t="shared" si="3"/>
        <v/>
      </c>
      <c r="E1264" s="189" t="str">
        <f t="shared" ref="E1264:F1264" si="1255">IF(C1264="","",IFERROR(C1264/C1263-1,""))</f>
        <v/>
      </c>
      <c r="F1264" s="189" t="str">
        <f t="shared" si="1255"/>
        <v/>
      </c>
      <c r="G1264" s="189">
        <f t="shared" si="8"/>
        <v>0</v>
      </c>
      <c r="I1264" s="185"/>
      <c r="K1264" s="171" t="str">
        <f t="shared" si="5"/>
        <v/>
      </c>
      <c r="N1264" s="188"/>
      <c r="O1264" s="188"/>
      <c r="P1264" s="171" t="str">
        <f t="shared" si="6"/>
        <v/>
      </c>
    </row>
    <row r="1265">
      <c r="B1265" s="185" t="str">
        <f>Calculations!E1253</f>
        <v/>
      </c>
      <c r="C1265" s="186" t="str">
        <f>Calculations!L1253</f>
        <v/>
      </c>
      <c r="D1265" s="187" t="str">
        <f t="shared" si="3"/>
        <v/>
      </c>
      <c r="E1265" s="189" t="str">
        <f t="shared" ref="E1265:F1265" si="1256">IF(C1265="","",IFERROR(C1265/C1264-1,""))</f>
        <v/>
      </c>
      <c r="F1265" s="189" t="str">
        <f t="shared" si="1256"/>
        <v/>
      </c>
      <c r="G1265" s="189">
        <f t="shared" si="8"/>
        <v>0</v>
      </c>
      <c r="I1265" s="185"/>
      <c r="K1265" s="171" t="str">
        <f t="shared" si="5"/>
        <v/>
      </c>
      <c r="N1265" s="188"/>
      <c r="O1265" s="188"/>
      <c r="P1265" s="171" t="str">
        <f t="shared" si="6"/>
        <v/>
      </c>
    </row>
    <row r="1266">
      <c r="B1266" s="185" t="str">
        <f>Calculations!E1254</f>
        <v/>
      </c>
      <c r="C1266" s="186" t="str">
        <f>Calculations!L1254</f>
        <v/>
      </c>
      <c r="D1266" s="187" t="str">
        <f t="shared" si="3"/>
        <v/>
      </c>
      <c r="E1266" s="189" t="str">
        <f t="shared" ref="E1266:F1266" si="1257">IF(C1266="","",IFERROR(C1266/C1265-1,""))</f>
        <v/>
      </c>
      <c r="F1266" s="189" t="str">
        <f t="shared" si="1257"/>
        <v/>
      </c>
      <c r="G1266" s="189">
        <f t="shared" si="8"/>
        <v>0</v>
      </c>
      <c r="I1266" s="185"/>
      <c r="K1266" s="171" t="str">
        <f t="shared" si="5"/>
        <v/>
      </c>
      <c r="N1266" s="188"/>
      <c r="O1266" s="188"/>
      <c r="P1266" s="171" t="str">
        <f t="shared" si="6"/>
        <v/>
      </c>
    </row>
    <row r="1267">
      <c r="B1267" s="185" t="str">
        <f>Calculations!E1255</f>
        <v/>
      </c>
      <c r="C1267" s="186" t="str">
        <f>Calculations!L1255</f>
        <v/>
      </c>
      <c r="D1267" s="187" t="str">
        <f t="shared" si="3"/>
        <v/>
      </c>
      <c r="E1267" s="189" t="str">
        <f t="shared" ref="E1267:F1267" si="1258">IF(C1267="","",IFERROR(C1267/C1266-1,""))</f>
        <v/>
      </c>
      <c r="F1267" s="189" t="str">
        <f t="shared" si="1258"/>
        <v/>
      </c>
      <c r="G1267" s="189">
        <f t="shared" si="8"/>
        <v>0</v>
      </c>
      <c r="I1267" s="185"/>
      <c r="K1267" s="171" t="str">
        <f t="shared" si="5"/>
        <v/>
      </c>
      <c r="N1267" s="188"/>
      <c r="O1267" s="188"/>
      <c r="P1267" s="171" t="str">
        <f t="shared" si="6"/>
        <v/>
      </c>
    </row>
    <row r="1268">
      <c r="B1268" s="185" t="str">
        <f>Calculations!E1256</f>
        <v/>
      </c>
      <c r="C1268" s="186" t="str">
        <f>Calculations!L1256</f>
        <v/>
      </c>
      <c r="D1268" s="187" t="str">
        <f t="shared" si="3"/>
        <v/>
      </c>
      <c r="E1268" s="189" t="str">
        <f t="shared" ref="E1268:F1268" si="1259">IF(C1268="","",IFERROR(C1268/C1267-1,""))</f>
        <v/>
      </c>
      <c r="F1268" s="189" t="str">
        <f t="shared" si="1259"/>
        <v/>
      </c>
      <c r="G1268" s="189">
        <f t="shared" si="8"/>
        <v>0</v>
      </c>
      <c r="I1268" s="185"/>
      <c r="K1268" s="171" t="str">
        <f t="shared" si="5"/>
        <v/>
      </c>
      <c r="N1268" s="188"/>
      <c r="O1268" s="188"/>
      <c r="P1268" s="171" t="str">
        <f t="shared" si="6"/>
        <v/>
      </c>
    </row>
    <row r="1269">
      <c r="B1269" s="185" t="str">
        <f>Calculations!E1257</f>
        <v/>
      </c>
      <c r="C1269" s="186" t="str">
        <f>Calculations!L1257</f>
        <v/>
      </c>
      <c r="D1269" s="187" t="str">
        <f t="shared" si="3"/>
        <v/>
      </c>
      <c r="E1269" s="189" t="str">
        <f t="shared" ref="E1269:F1269" si="1260">IF(C1269="","",IFERROR(C1269/C1268-1,""))</f>
        <v/>
      </c>
      <c r="F1269" s="189" t="str">
        <f t="shared" si="1260"/>
        <v/>
      </c>
      <c r="G1269" s="189">
        <f t="shared" si="8"/>
        <v>0</v>
      </c>
      <c r="I1269" s="185"/>
      <c r="K1269" s="171" t="str">
        <f t="shared" si="5"/>
        <v/>
      </c>
      <c r="N1269" s="188"/>
      <c r="O1269" s="188"/>
      <c r="P1269" s="171" t="str">
        <f t="shared" si="6"/>
        <v/>
      </c>
    </row>
    <row r="1270">
      <c r="B1270" s="185" t="str">
        <f>Calculations!E1258</f>
        <v/>
      </c>
      <c r="C1270" s="186" t="str">
        <f>Calculations!L1258</f>
        <v/>
      </c>
      <c r="D1270" s="187" t="str">
        <f t="shared" si="3"/>
        <v/>
      </c>
      <c r="E1270" s="189" t="str">
        <f t="shared" ref="E1270:F1270" si="1261">IF(C1270="","",IFERROR(C1270/C1269-1,""))</f>
        <v/>
      </c>
      <c r="F1270" s="189" t="str">
        <f t="shared" si="1261"/>
        <v/>
      </c>
      <c r="G1270" s="189">
        <f t="shared" si="8"/>
        <v>0</v>
      </c>
      <c r="I1270" s="185"/>
      <c r="K1270" s="171" t="str">
        <f t="shared" si="5"/>
        <v/>
      </c>
      <c r="N1270" s="188"/>
      <c r="O1270" s="188"/>
      <c r="P1270" s="171" t="str">
        <f t="shared" si="6"/>
        <v/>
      </c>
    </row>
    <row r="1271">
      <c r="B1271" s="185" t="str">
        <f>Calculations!E1259</f>
        <v/>
      </c>
      <c r="C1271" s="186" t="str">
        <f>Calculations!L1259</f>
        <v/>
      </c>
      <c r="D1271" s="187" t="str">
        <f t="shared" si="3"/>
        <v/>
      </c>
      <c r="E1271" s="189" t="str">
        <f t="shared" ref="E1271:F1271" si="1262">IF(C1271="","",IFERROR(C1271/C1270-1,""))</f>
        <v/>
      </c>
      <c r="F1271" s="189" t="str">
        <f t="shared" si="1262"/>
        <v/>
      </c>
      <c r="G1271" s="189">
        <f t="shared" si="8"/>
        <v>0</v>
      </c>
      <c r="I1271" s="185"/>
      <c r="K1271" s="171" t="str">
        <f t="shared" si="5"/>
        <v/>
      </c>
      <c r="N1271" s="188"/>
      <c r="O1271" s="188"/>
      <c r="P1271" s="171" t="str">
        <f t="shared" si="6"/>
        <v/>
      </c>
    </row>
    <row r="1272">
      <c r="B1272" s="185" t="str">
        <f>Calculations!E1260</f>
        <v/>
      </c>
      <c r="C1272" s="186" t="str">
        <f>Calculations!L1260</f>
        <v/>
      </c>
      <c r="D1272" s="187" t="str">
        <f t="shared" si="3"/>
        <v/>
      </c>
      <c r="E1272" s="189" t="str">
        <f t="shared" ref="E1272:F1272" si="1263">IF(C1272="","",IFERROR(C1272/C1271-1,""))</f>
        <v/>
      </c>
      <c r="F1272" s="189" t="str">
        <f t="shared" si="1263"/>
        <v/>
      </c>
      <c r="G1272" s="189">
        <f t="shared" si="8"/>
        <v>0</v>
      </c>
      <c r="I1272" s="185"/>
      <c r="K1272" s="171" t="str">
        <f t="shared" si="5"/>
        <v/>
      </c>
      <c r="N1272" s="188"/>
      <c r="O1272" s="188"/>
      <c r="P1272" s="171" t="str">
        <f t="shared" si="6"/>
        <v/>
      </c>
    </row>
    <row r="1273">
      <c r="B1273" s="185" t="str">
        <f>Calculations!E1261</f>
        <v/>
      </c>
      <c r="C1273" s="186" t="str">
        <f>Calculations!L1261</f>
        <v/>
      </c>
      <c r="D1273" s="187" t="str">
        <f t="shared" si="3"/>
        <v/>
      </c>
      <c r="E1273" s="189" t="str">
        <f t="shared" ref="E1273:F1273" si="1264">IF(C1273="","",IFERROR(C1273/C1272-1,""))</f>
        <v/>
      </c>
      <c r="F1273" s="189" t="str">
        <f t="shared" si="1264"/>
        <v/>
      </c>
      <c r="G1273" s="189">
        <f t="shared" si="8"/>
        <v>0</v>
      </c>
      <c r="I1273" s="185"/>
      <c r="K1273" s="171" t="str">
        <f t="shared" si="5"/>
        <v/>
      </c>
      <c r="N1273" s="188"/>
      <c r="O1273" s="188"/>
      <c r="P1273" s="171" t="str">
        <f t="shared" si="6"/>
        <v/>
      </c>
    </row>
    <row r="1274">
      <c r="B1274" s="185" t="str">
        <f>Calculations!E1262</f>
        <v/>
      </c>
      <c r="C1274" s="186" t="str">
        <f>Calculations!L1262</f>
        <v/>
      </c>
      <c r="D1274" s="187" t="str">
        <f t="shared" si="3"/>
        <v/>
      </c>
      <c r="E1274" s="189" t="str">
        <f t="shared" ref="E1274:F1274" si="1265">IF(C1274="","",IFERROR(C1274/C1273-1,""))</f>
        <v/>
      </c>
      <c r="F1274" s="189" t="str">
        <f t="shared" si="1265"/>
        <v/>
      </c>
      <c r="G1274" s="189">
        <f t="shared" si="8"/>
        <v>0</v>
      </c>
      <c r="I1274" s="185"/>
      <c r="K1274" s="171" t="str">
        <f t="shared" si="5"/>
        <v/>
      </c>
      <c r="N1274" s="188"/>
      <c r="O1274" s="188"/>
      <c r="P1274" s="171" t="str">
        <f t="shared" si="6"/>
        <v/>
      </c>
    </row>
    <row r="1275">
      <c r="B1275" s="185" t="str">
        <f>Calculations!E1263</f>
        <v/>
      </c>
      <c r="C1275" s="186" t="str">
        <f>Calculations!L1263</f>
        <v/>
      </c>
      <c r="D1275" s="187" t="str">
        <f t="shared" si="3"/>
        <v/>
      </c>
      <c r="E1275" s="189" t="str">
        <f t="shared" ref="E1275:F1275" si="1266">IF(C1275="","",IFERROR(C1275/C1274-1,""))</f>
        <v/>
      </c>
      <c r="F1275" s="189" t="str">
        <f t="shared" si="1266"/>
        <v/>
      </c>
      <c r="G1275" s="189">
        <f t="shared" si="8"/>
        <v>0</v>
      </c>
      <c r="I1275" s="185"/>
      <c r="K1275" s="171" t="str">
        <f t="shared" si="5"/>
        <v/>
      </c>
      <c r="N1275" s="188"/>
      <c r="O1275" s="188"/>
      <c r="P1275" s="171" t="str">
        <f t="shared" si="6"/>
        <v/>
      </c>
    </row>
    <row r="1276">
      <c r="B1276" s="185" t="str">
        <f>Calculations!E1264</f>
        <v/>
      </c>
      <c r="C1276" s="186" t="str">
        <f>Calculations!L1264</f>
        <v/>
      </c>
      <c r="D1276" s="187" t="str">
        <f t="shared" si="3"/>
        <v/>
      </c>
      <c r="E1276" s="189" t="str">
        <f t="shared" ref="E1276:F1276" si="1267">IF(C1276="","",IFERROR(C1276/C1275-1,""))</f>
        <v/>
      </c>
      <c r="F1276" s="189" t="str">
        <f t="shared" si="1267"/>
        <v/>
      </c>
      <c r="G1276" s="189">
        <f t="shared" si="8"/>
        <v>0</v>
      </c>
      <c r="I1276" s="185"/>
      <c r="K1276" s="171" t="str">
        <f t="shared" si="5"/>
        <v/>
      </c>
      <c r="N1276" s="188"/>
      <c r="O1276" s="188"/>
      <c r="P1276" s="171" t="str">
        <f t="shared" si="6"/>
        <v/>
      </c>
    </row>
    <row r="1277">
      <c r="B1277" s="185" t="str">
        <f>Calculations!E1265</f>
        <v/>
      </c>
      <c r="C1277" s="186" t="str">
        <f>Calculations!L1265</f>
        <v/>
      </c>
      <c r="D1277" s="187" t="str">
        <f t="shared" si="3"/>
        <v/>
      </c>
      <c r="E1277" s="189" t="str">
        <f t="shared" ref="E1277:F1277" si="1268">IF(C1277="","",IFERROR(C1277/C1276-1,""))</f>
        <v/>
      </c>
      <c r="F1277" s="189" t="str">
        <f t="shared" si="1268"/>
        <v/>
      </c>
      <c r="G1277" s="189">
        <f t="shared" si="8"/>
        <v>0</v>
      </c>
      <c r="I1277" s="185"/>
      <c r="K1277" s="171" t="str">
        <f t="shared" si="5"/>
        <v/>
      </c>
      <c r="N1277" s="188"/>
      <c r="O1277" s="188"/>
      <c r="P1277" s="171" t="str">
        <f t="shared" si="6"/>
        <v/>
      </c>
    </row>
    <row r="1278">
      <c r="B1278" s="185" t="str">
        <f>Calculations!E1266</f>
        <v/>
      </c>
      <c r="C1278" s="186" t="str">
        <f>Calculations!L1266</f>
        <v/>
      </c>
      <c r="D1278" s="187" t="str">
        <f t="shared" si="3"/>
        <v/>
      </c>
      <c r="E1278" s="189" t="str">
        <f t="shared" ref="E1278:F1278" si="1269">IF(C1278="","",IFERROR(C1278/C1277-1,""))</f>
        <v/>
      </c>
      <c r="F1278" s="189" t="str">
        <f t="shared" si="1269"/>
        <v/>
      </c>
      <c r="G1278" s="189">
        <f t="shared" si="8"/>
        <v>0</v>
      </c>
      <c r="I1278" s="185"/>
      <c r="K1278" s="171" t="str">
        <f t="shared" si="5"/>
        <v/>
      </c>
      <c r="N1278" s="188"/>
      <c r="O1278" s="188"/>
      <c r="P1278" s="171" t="str">
        <f t="shared" si="6"/>
        <v/>
      </c>
    </row>
    <row r="1279">
      <c r="B1279" s="185" t="str">
        <f>Calculations!E1267</f>
        <v/>
      </c>
      <c r="C1279" s="186" t="str">
        <f>Calculations!L1267</f>
        <v/>
      </c>
      <c r="D1279" s="187" t="str">
        <f t="shared" si="3"/>
        <v/>
      </c>
      <c r="E1279" s="189" t="str">
        <f t="shared" ref="E1279:F1279" si="1270">IF(C1279="","",IFERROR(C1279/C1278-1,""))</f>
        <v/>
      </c>
      <c r="F1279" s="189" t="str">
        <f t="shared" si="1270"/>
        <v/>
      </c>
      <c r="G1279" s="189">
        <f t="shared" si="8"/>
        <v>0</v>
      </c>
      <c r="I1279" s="185"/>
      <c r="K1279" s="171" t="str">
        <f t="shared" si="5"/>
        <v/>
      </c>
      <c r="N1279" s="188"/>
      <c r="O1279" s="188"/>
      <c r="P1279" s="171" t="str">
        <f t="shared" si="6"/>
        <v/>
      </c>
    </row>
    <row r="1280">
      <c r="B1280" s="185" t="str">
        <f>Calculations!E1268</f>
        <v/>
      </c>
      <c r="C1280" s="186" t="str">
        <f>Calculations!L1268</f>
        <v/>
      </c>
      <c r="D1280" s="187" t="str">
        <f t="shared" si="3"/>
        <v/>
      </c>
      <c r="E1280" s="189" t="str">
        <f t="shared" ref="E1280:F1280" si="1271">IF(C1280="","",IFERROR(C1280/C1279-1,""))</f>
        <v/>
      </c>
      <c r="F1280" s="189" t="str">
        <f t="shared" si="1271"/>
        <v/>
      </c>
      <c r="G1280" s="189">
        <f t="shared" si="8"/>
        <v>0</v>
      </c>
      <c r="I1280" s="185"/>
      <c r="K1280" s="171" t="str">
        <f t="shared" si="5"/>
        <v/>
      </c>
      <c r="N1280" s="188"/>
      <c r="O1280" s="188"/>
      <c r="P1280" s="171" t="str">
        <f t="shared" si="6"/>
        <v/>
      </c>
    </row>
    <row r="1281">
      <c r="B1281" s="185" t="str">
        <f>Calculations!E1269</f>
        <v/>
      </c>
      <c r="C1281" s="186" t="str">
        <f>Calculations!L1269</f>
        <v/>
      </c>
      <c r="D1281" s="187" t="str">
        <f t="shared" si="3"/>
        <v/>
      </c>
      <c r="E1281" s="189" t="str">
        <f t="shared" ref="E1281:F1281" si="1272">IF(C1281="","",IFERROR(C1281/C1280-1,""))</f>
        <v/>
      </c>
      <c r="F1281" s="189" t="str">
        <f t="shared" si="1272"/>
        <v/>
      </c>
      <c r="G1281" s="189">
        <f t="shared" si="8"/>
        <v>0</v>
      </c>
      <c r="I1281" s="185"/>
      <c r="K1281" s="171" t="str">
        <f t="shared" si="5"/>
        <v/>
      </c>
      <c r="N1281" s="188"/>
      <c r="O1281" s="188"/>
      <c r="P1281" s="171" t="str">
        <f t="shared" si="6"/>
        <v/>
      </c>
    </row>
    <row r="1282">
      <c r="B1282" s="185" t="str">
        <f>Calculations!E1270</f>
        <v/>
      </c>
      <c r="C1282" s="186" t="str">
        <f>Calculations!L1270</f>
        <v/>
      </c>
      <c r="D1282" s="187" t="str">
        <f t="shared" si="3"/>
        <v/>
      </c>
      <c r="E1282" s="189" t="str">
        <f t="shared" ref="E1282:F1282" si="1273">IF(C1282="","",IFERROR(C1282/C1281-1,""))</f>
        <v/>
      </c>
      <c r="F1282" s="189" t="str">
        <f t="shared" si="1273"/>
        <v/>
      </c>
      <c r="G1282" s="189">
        <f t="shared" si="8"/>
        <v>0</v>
      </c>
      <c r="I1282" s="185"/>
      <c r="K1282" s="171" t="str">
        <f t="shared" si="5"/>
        <v/>
      </c>
      <c r="N1282" s="188"/>
      <c r="O1282" s="188"/>
      <c r="P1282" s="171" t="str">
        <f t="shared" si="6"/>
        <v/>
      </c>
    </row>
    <row r="1283">
      <c r="B1283" s="185" t="str">
        <f>Calculations!E1271</f>
        <v/>
      </c>
      <c r="C1283" s="186" t="str">
        <f>Calculations!L1271</f>
        <v/>
      </c>
      <c r="D1283" s="187" t="str">
        <f t="shared" si="3"/>
        <v/>
      </c>
      <c r="E1283" s="189" t="str">
        <f t="shared" ref="E1283:F1283" si="1274">IF(C1283="","",IFERROR(C1283/C1282-1,""))</f>
        <v/>
      </c>
      <c r="F1283" s="189" t="str">
        <f t="shared" si="1274"/>
        <v/>
      </c>
      <c r="G1283" s="189">
        <f t="shared" si="8"/>
        <v>0</v>
      </c>
      <c r="I1283" s="185"/>
      <c r="K1283" s="171" t="str">
        <f t="shared" si="5"/>
        <v/>
      </c>
      <c r="N1283" s="188"/>
      <c r="O1283" s="188"/>
      <c r="P1283" s="171" t="str">
        <f t="shared" si="6"/>
        <v/>
      </c>
    </row>
    <row r="1284">
      <c r="B1284" s="185" t="str">
        <f>Calculations!E1272</f>
        <v/>
      </c>
      <c r="C1284" s="186" t="str">
        <f>Calculations!L1272</f>
        <v/>
      </c>
      <c r="D1284" s="187" t="str">
        <f t="shared" si="3"/>
        <v/>
      </c>
      <c r="E1284" s="189" t="str">
        <f t="shared" ref="E1284:F1284" si="1275">IF(C1284="","",IFERROR(C1284/C1283-1,""))</f>
        <v/>
      </c>
      <c r="F1284" s="189" t="str">
        <f t="shared" si="1275"/>
        <v/>
      </c>
      <c r="G1284" s="189">
        <f t="shared" si="8"/>
        <v>0</v>
      </c>
      <c r="I1284" s="185"/>
      <c r="K1284" s="171" t="str">
        <f t="shared" si="5"/>
        <v/>
      </c>
      <c r="N1284" s="188"/>
      <c r="O1284" s="188"/>
      <c r="P1284" s="171" t="str">
        <f t="shared" si="6"/>
        <v/>
      </c>
    </row>
    <row r="1285">
      <c r="B1285" s="185" t="str">
        <f>Calculations!E1273</f>
        <v/>
      </c>
      <c r="C1285" s="186" t="str">
        <f>Calculations!L1273</f>
        <v/>
      </c>
      <c r="D1285" s="187" t="str">
        <f t="shared" si="3"/>
        <v/>
      </c>
      <c r="E1285" s="189" t="str">
        <f t="shared" ref="E1285:F1285" si="1276">IF(C1285="","",IFERROR(C1285/C1284-1,""))</f>
        <v/>
      </c>
      <c r="F1285" s="189" t="str">
        <f t="shared" si="1276"/>
        <v/>
      </c>
      <c r="G1285" s="189">
        <f t="shared" si="8"/>
        <v>0</v>
      </c>
      <c r="I1285" s="185"/>
      <c r="K1285" s="171" t="str">
        <f t="shared" si="5"/>
        <v/>
      </c>
      <c r="N1285" s="188"/>
      <c r="O1285" s="188"/>
      <c r="P1285" s="171" t="str">
        <f t="shared" si="6"/>
        <v/>
      </c>
    </row>
    <row r="1286">
      <c r="B1286" s="185" t="str">
        <f>Calculations!E1274</f>
        <v/>
      </c>
      <c r="C1286" s="186" t="str">
        <f>Calculations!L1274</f>
        <v/>
      </c>
      <c r="D1286" s="187" t="str">
        <f t="shared" si="3"/>
        <v/>
      </c>
      <c r="E1286" s="189" t="str">
        <f t="shared" ref="E1286:F1286" si="1277">IF(C1286="","",IFERROR(C1286/C1285-1,""))</f>
        <v/>
      </c>
      <c r="F1286" s="189" t="str">
        <f t="shared" si="1277"/>
        <v/>
      </c>
      <c r="G1286" s="189">
        <f t="shared" si="8"/>
        <v>0</v>
      </c>
      <c r="I1286" s="185"/>
      <c r="K1286" s="171" t="str">
        <f t="shared" si="5"/>
        <v/>
      </c>
      <c r="N1286" s="188"/>
      <c r="O1286" s="188"/>
      <c r="P1286" s="171" t="str">
        <f t="shared" si="6"/>
        <v/>
      </c>
    </row>
    <row r="1287">
      <c r="B1287" s="185" t="str">
        <f>Calculations!E1275</f>
        <v/>
      </c>
      <c r="C1287" s="186" t="str">
        <f>Calculations!L1275</f>
        <v/>
      </c>
      <c r="D1287" s="187" t="str">
        <f t="shared" si="3"/>
        <v/>
      </c>
      <c r="E1287" s="189" t="str">
        <f t="shared" ref="E1287:F1287" si="1278">IF(C1287="","",IFERROR(C1287/C1286-1,""))</f>
        <v/>
      </c>
      <c r="F1287" s="189" t="str">
        <f t="shared" si="1278"/>
        <v/>
      </c>
      <c r="G1287" s="189">
        <f t="shared" si="8"/>
        <v>0</v>
      </c>
      <c r="I1287" s="185"/>
      <c r="K1287" s="171" t="str">
        <f t="shared" si="5"/>
        <v/>
      </c>
      <c r="N1287" s="188"/>
      <c r="O1287" s="188"/>
      <c r="P1287" s="171" t="str">
        <f t="shared" si="6"/>
        <v/>
      </c>
    </row>
    <row r="1288">
      <c r="B1288" s="185" t="str">
        <f>Calculations!E1276</f>
        <v/>
      </c>
      <c r="C1288" s="186" t="str">
        <f>Calculations!L1276</f>
        <v/>
      </c>
      <c r="D1288" s="187" t="str">
        <f t="shared" si="3"/>
        <v/>
      </c>
      <c r="E1288" s="189" t="str">
        <f t="shared" ref="E1288:F1288" si="1279">IF(C1288="","",IFERROR(C1288/C1287-1,""))</f>
        <v/>
      </c>
      <c r="F1288" s="189" t="str">
        <f t="shared" si="1279"/>
        <v/>
      </c>
      <c r="G1288" s="189">
        <f t="shared" si="8"/>
        <v>0</v>
      </c>
      <c r="I1288" s="185"/>
      <c r="K1288" s="171" t="str">
        <f t="shared" si="5"/>
        <v/>
      </c>
      <c r="N1288" s="188"/>
      <c r="O1288" s="188"/>
      <c r="P1288" s="171" t="str">
        <f t="shared" si="6"/>
        <v/>
      </c>
    </row>
    <row r="1289">
      <c r="B1289" s="185" t="str">
        <f>Calculations!E1277</f>
        <v/>
      </c>
      <c r="C1289" s="186" t="str">
        <f>Calculations!L1277</f>
        <v/>
      </c>
      <c r="D1289" s="187" t="str">
        <f t="shared" si="3"/>
        <v/>
      </c>
      <c r="E1289" s="189" t="str">
        <f t="shared" ref="E1289:F1289" si="1280">IF(C1289="","",IFERROR(C1289/C1288-1,""))</f>
        <v/>
      </c>
      <c r="F1289" s="189" t="str">
        <f t="shared" si="1280"/>
        <v/>
      </c>
      <c r="G1289" s="189">
        <f t="shared" si="8"/>
        <v>0</v>
      </c>
      <c r="I1289" s="185"/>
      <c r="K1289" s="171" t="str">
        <f t="shared" si="5"/>
        <v/>
      </c>
      <c r="N1289" s="188"/>
      <c r="O1289" s="188"/>
      <c r="P1289" s="171" t="str">
        <f t="shared" si="6"/>
        <v/>
      </c>
    </row>
    <row r="1290">
      <c r="B1290" s="185" t="str">
        <f>Calculations!E1278</f>
        <v/>
      </c>
      <c r="C1290" s="186" t="str">
        <f>Calculations!L1278</f>
        <v/>
      </c>
      <c r="D1290" s="187" t="str">
        <f t="shared" si="3"/>
        <v/>
      </c>
      <c r="E1290" s="189" t="str">
        <f t="shared" ref="E1290:F1290" si="1281">IF(C1290="","",IFERROR(C1290/C1289-1,""))</f>
        <v/>
      </c>
      <c r="F1290" s="189" t="str">
        <f t="shared" si="1281"/>
        <v/>
      </c>
      <c r="G1290" s="189">
        <f t="shared" si="8"/>
        <v>0</v>
      </c>
      <c r="I1290" s="185"/>
      <c r="K1290" s="171" t="str">
        <f t="shared" si="5"/>
        <v/>
      </c>
      <c r="N1290" s="188"/>
      <c r="O1290" s="188"/>
      <c r="P1290" s="171" t="str">
        <f t="shared" si="6"/>
        <v/>
      </c>
    </row>
    <row r="1291">
      <c r="B1291" s="185" t="str">
        <f>Calculations!E1279</f>
        <v/>
      </c>
      <c r="C1291" s="186" t="str">
        <f>Calculations!L1279</f>
        <v/>
      </c>
      <c r="D1291" s="187" t="str">
        <f t="shared" si="3"/>
        <v/>
      </c>
      <c r="E1291" s="189" t="str">
        <f t="shared" ref="E1291:F1291" si="1282">IF(C1291="","",IFERROR(C1291/C1290-1,""))</f>
        <v/>
      </c>
      <c r="F1291" s="189" t="str">
        <f t="shared" si="1282"/>
        <v/>
      </c>
      <c r="G1291" s="189">
        <f t="shared" si="8"/>
        <v>0</v>
      </c>
      <c r="I1291" s="185"/>
      <c r="K1291" s="171" t="str">
        <f t="shared" si="5"/>
        <v/>
      </c>
      <c r="N1291" s="188"/>
      <c r="O1291" s="188"/>
      <c r="P1291" s="171" t="str">
        <f t="shared" si="6"/>
        <v/>
      </c>
    </row>
    <row r="1292">
      <c r="B1292" s="185" t="str">
        <f>Calculations!E1280</f>
        <v/>
      </c>
      <c r="C1292" s="186" t="str">
        <f>Calculations!L1280</f>
        <v/>
      </c>
      <c r="D1292" s="187" t="str">
        <f t="shared" si="3"/>
        <v/>
      </c>
      <c r="E1292" s="189" t="str">
        <f t="shared" ref="E1292:F1292" si="1283">IF(C1292="","",IFERROR(C1292/C1291-1,""))</f>
        <v/>
      </c>
      <c r="F1292" s="189" t="str">
        <f t="shared" si="1283"/>
        <v/>
      </c>
      <c r="G1292" s="189">
        <f t="shared" si="8"/>
        <v>0</v>
      </c>
      <c r="I1292" s="185"/>
      <c r="K1292" s="171" t="str">
        <f t="shared" si="5"/>
        <v/>
      </c>
      <c r="N1292" s="188"/>
      <c r="O1292" s="188"/>
      <c r="P1292" s="171" t="str">
        <f t="shared" si="6"/>
        <v/>
      </c>
    </row>
    <row r="1293">
      <c r="B1293" s="185" t="str">
        <f>Calculations!E1281</f>
        <v/>
      </c>
      <c r="C1293" s="186" t="str">
        <f>Calculations!L1281</f>
        <v/>
      </c>
      <c r="D1293" s="187" t="str">
        <f t="shared" si="3"/>
        <v/>
      </c>
      <c r="E1293" s="189" t="str">
        <f t="shared" ref="E1293:F1293" si="1284">IF(C1293="","",IFERROR(C1293/C1292-1,""))</f>
        <v/>
      </c>
      <c r="F1293" s="189" t="str">
        <f t="shared" si="1284"/>
        <v/>
      </c>
      <c r="G1293" s="189">
        <f t="shared" si="8"/>
        <v>0</v>
      </c>
      <c r="I1293" s="185"/>
      <c r="K1293" s="171" t="str">
        <f t="shared" si="5"/>
        <v/>
      </c>
      <c r="N1293" s="188"/>
      <c r="O1293" s="188"/>
      <c r="P1293" s="171" t="str">
        <f t="shared" si="6"/>
        <v/>
      </c>
    </row>
    <row r="1294">
      <c r="B1294" s="185" t="str">
        <f>Calculations!E1282</f>
        <v/>
      </c>
      <c r="C1294" s="186" t="str">
        <f>Calculations!L1282</f>
        <v/>
      </c>
      <c r="D1294" s="187" t="str">
        <f t="shared" si="3"/>
        <v/>
      </c>
      <c r="E1294" s="189" t="str">
        <f t="shared" ref="E1294:F1294" si="1285">IF(C1294="","",IFERROR(C1294/C1293-1,""))</f>
        <v/>
      </c>
      <c r="F1294" s="189" t="str">
        <f t="shared" si="1285"/>
        <v/>
      </c>
      <c r="G1294" s="189">
        <f t="shared" si="8"/>
        <v>0</v>
      </c>
      <c r="I1294" s="185"/>
      <c r="K1294" s="171" t="str">
        <f t="shared" si="5"/>
        <v/>
      </c>
      <c r="N1294" s="188"/>
      <c r="O1294" s="188"/>
      <c r="P1294" s="171" t="str">
        <f t="shared" si="6"/>
        <v/>
      </c>
    </row>
    <row r="1295">
      <c r="B1295" s="185" t="str">
        <f>Calculations!E1283</f>
        <v/>
      </c>
      <c r="C1295" s="186" t="str">
        <f>Calculations!L1283</f>
        <v/>
      </c>
      <c r="D1295" s="187" t="str">
        <f t="shared" si="3"/>
        <v/>
      </c>
      <c r="E1295" s="189" t="str">
        <f t="shared" ref="E1295:F1295" si="1286">IF(C1295="","",IFERROR(C1295/C1294-1,""))</f>
        <v/>
      </c>
      <c r="F1295" s="189" t="str">
        <f t="shared" si="1286"/>
        <v/>
      </c>
      <c r="G1295" s="189">
        <f t="shared" si="8"/>
        <v>0</v>
      </c>
      <c r="I1295" s="185"/>
      <c r="K1295" s="171" t="str">
        <f t="shared" si="5"/>
        <v/>
      </c>
      <c r="N1295" s="188"/>
      <c r="O1295" s="188"/>
      <c r="P1295" s="171" t="str">
        <f t="shared" si="6"/>
        <v/>
      </c>
    </row>
    <row r="1296">
      <c r="B1296" s="185" t="str">
        <f>Calculations!E1284</f>
        <v/>
      </c>
      <c r="C1296" s="186" t="str">
        <f>Calculations!L1284</f>
        <v/>
      </c>
      <c r="D1296" s="187" t="str">
        <f t="shared" si="3"/>
        <v/>
      </c>
      <c r="E1296" s="189" t="str">
        <f t="shared" ref="E1296:F1296" si="1287">IF(C1296="","",IFERROR(C1296/C1295-1,""))</f>
        <v/>
      </c>
      <c r="F1296" s="189" t="str">
        <f t="shared" si="1287"/>
        <v/>
      </c>
      <c r="G1296" s="189">
        <f t="shared" si="8"/>
        <v>0</v>
      </c>
      <c r="I1296" s="185"/>
      <c r="K1296" s="171" t="str">
        <f t="shared" si="5"/>
        <v/>
      </c>
      <c r="N1296" s="188"/>
      <c r="O1296" s="188"/>
      <c r="P1296" s="171" t="str">
        <f t="shared" si="6"/>
        <v/>
      </c>
    </row>
    <row r="1297">
      <c r="B1297" s="185" t="str">
        <f>Calculations!E1285</f>
        <v/>
      </c>
      <c r="C1297" s="186" t="str">
        <f>Calculations!L1285</f>
        <v/>
      </c>
      <c r="D1297" s="187" t="str">
        <f t="shared" si="3"/>
        <v/>
      </c>
      <c r="E1297" s="189" t="str">
        <f t="shared" ref="E1297:F1297" si="1288">IF(C1297="","",IFERROR(C1297/C1296-1,""))</f>
        <v/>
      </c>
      <c r="F1297" s="189" t="str">
        <f t="shared" si="1288"/>
        <v/>
      </c>
      <c r="G1297" s="189">
        <f t="shared" si="8"/>
        <v>0</v>
      </c>
      <c r="I1297" s="185"/>
      <c r="K1297" s="171" t="str">
        <f t="shared" si="5"/>
        <v/>
      </c>
      <c r="N1297" s="188"/>
      <c r="O1297" s="188"/>
      <c r="P1297" s="171" t="str">
        <f t="shared" si="6"/>
        <v/>
      </c>
    </row>
    <row r="1298">
      <c r="B1298" s="185" t="str">
        <f>Calculations!E1286</f>
        <v/>
      </c>
      <c r="C1298" s="186" t="str">
        <f>Calculations!L1286</f>
        <v/>
      </c>
      <c r="D1298" s="187" t="str">
        <f t="shared" si="3"/>
        <v/>
      </c>
      <c r="E1298" s="189" t="str">
        <f t="shared" ref="E1298:F1298" si="1289">IF(C1298="","",IFERROR(C1298/C1297-1,""))</f>
        <v/>
      </c>
      <c r="F1298" s="189" t="str">
        <f t="shared" si="1289"/>
        <v/>
      </c>
      <c r="G1298" s="189">
        <f t="shared" si="8"/>
        <v>0</v>
      </c>
      <c r="I1298" s="185"/>
      <c r="K1298" s="171" t="str">
        <f t="shared" si="5"/>
        <v/>
      </c>
      <c r="N1298" s="188"/>
      <c r="O1298" s="188"/>
      <c r="P1298" s="171" t="str">
        <f t="shared" si="6"/>
        <v/>
      </c>
    </row>
    <row r="1299">
      <c r="B1299" s="185" t="str">
        <f>Calculations!E1287</f>
        <v/>
      </c>
      <c r="C1299" s="186" t="str">
        <f>Calculations!L1287</f>
        <v/>
      </c>
      <c r="D1299" s="187" t="str">
        <f t="shared" si="3"/>
        <v/>
      </c>
      <c r="E1299" s="189" t="str">
        <f t="shared" ref="E1299:F1299" si="1290">IF(C1299="","",IFERROR(C1299/C1298-1,""))</f>
        <v/>
      </c>
      <c r="F1299" s="189" t="str">
        <f t="shared" si="1290"/>
        <v/>
      </c>
      <c r="G1299" s="189">
        <f t="shared" si="8"/>
        <v>0</v>
      </c>
      <c r="I1299" s="185"/>
      <c r="K1299" s="171" t="str">
        <f t="shared" si="5"/>
        <v/>
      </c>
      <c r="N1299" s="188"/>
      <c r="O1299" s="188"/>
      <c r="P1299" s="171" t="str">
        <f t="shared" si="6"/>
        <v/>
      </c>
    </row>
    <row r="1300">
      <c r="B1300" s="185" t="str">
        <f>Calculations!E1288</f>
        <v/>
      </c>
      <c r="C1300" s="186" t="str">
        <f>Calculations!L1288</f>
        <v/>
      </c>
      <c r="D1300" s="187" t="str">
        <f t="shared" si="3"/>
        <v/>
      </c>
      <c r="E1300" s="189" t="str">
        <f t="shared" ref="E1300:F1300" si="1291">IF(C1300="","",IFERROR(C1300/C1299-1,""))</f>
        <v/>
      </c>
      <c r="F1300" s="189" t="str">
        <f t="shared" si="1291"/>
        <v/>
      </c>
      <c r="G1300" s="189">
        <f t="shared" si="8"/>
        <v>0</v>
      </c>
      <c r="I1300" s="185"/>
      <c r="K1300" s="171" t="str">
        <f t="shared" si="5"/>
        <v/>
      </c>
      <c r="N1300" s="188"/>
      <c r="O1300" s="188"/>
      <c r="P1300" s="171" t="str">
        <f t="shared" si="6"/>
        <v/>
      </c>
    </row>
    <row r="1301">
      <c r="B1301" s="185" t="str">
        <f>Calculations!E1289</f>
        <v/>
      </c>
      <c r="C1301" s="186" t="str">
        <f>Calculations!L1289</f>
        <v/>
      </c>
      <c r="D1301" s="187" t="str">
        <f t="shared" si="3"/>
        <v/>
      </c>
      <c r="E1301" s="189" t="str">
        <f t="shared" ref="E1301:F1301" si="1292">IF(C1301="","",IFERROR(C1301/C1300-1,""))</f>
        <v/>
      </c>
      <c r="F1301" s="189" t="str">
        <f t="shared" si="1292"/>
        <v/>
      </c>
      <c r="G1301" s="189">
        <f t="shared" si="8"/>
        <v>0</v>
      </c>
      <c r="I1301" s="185"/>
      <c r="K1301" s="171" t="str">
        <f t="shared" si="5"/>
        <v/>
      </c>
      <c r="N1301" s="188"/>
      <c r="O1301" s="188"/>
      <c r="P1301" s="171" t="str">
        <f t="shared" si="6"/>
        <v/>
      </c>
    </row>
    <row r="1302">
      <c r="B1302" s="185" t="str">
        <f>Calculations!E1290</f>
        <v/>
      </c>
      <c r="C1302" s="186" t="str">
        <f>Calculations!L1290</f>
        <v/>
      </c>
      <c r="D1302" s="187" t="str">
        <f t="shared" si="3"/>
        <v/>
      </c>
      <c r="E1302" s="189" t="str">
        <f t="shared" ref="E1302:F1302" si="1293">IF(C1302="","",IFERROR(C1302/C1301-1,""))</f>
        <v/>
      </c>
      <c r="F1302" s="189" t="str">
        <f t="shared" si="1293"/>
        <v/>
      </c>
      <c r="G1302" s="189">
        <f t="shared" si="8"/>
        <v>0</v>
      </c>
      <c r="I1302" s="185"/>
      <c r="K1302" s="171" t="str">
        <f t="shared" si="5"/>
        <v/>
      </c>
      <c r="N1302" s="188"/>
      <c r="O1302" s="188"/>
      <c r="P1302" s="171" t="str">
        <f t="shared" si="6"/>
        <v/>
      </c>
    </row>
    <row r="1303">
      <c r="B1303" s="185" t="str">
        <f>Calculations!E1291</f>
        <v/>
      </c>
      <c r="C1303" s="186" t="str">
        <f>Calculations!L1291</f>
        <v/>
      </c>
      <c r="D1303" s="187" t="str">
        <f t="shared" si="3"/>
        <v/>
      </c>
      <c r="E1303" s="189" t="str">
        <f t="shared" ref="E1303:F1303" si="1294">IF(C1303="","",IFERROR(C1303/C1302-1,""))</f>
        <v/>
      </c>
      <c r="F1303" s="189" t="str">
        <f t="shared" si="1294"/>
        <v/>
      </c>
      <c r="G1303" s="189">
        <f t="shared" si="8"/>
        <v>0</v>
      </c>
      <c r="I1303" s="185"/>
      <c r="K1303" s="171" t="str">
        <f t="shared" si="5"/>
        <v/>
      </c>
      <c r="N1303" s="188"/>
      <c r="O1303" s="188"/>
      <c r="P1303" s="171" t="str">
        <f t="shared" si="6"/>
        <v/>
      </c>
    </row>
    <row r="1304">
      <c r="B1304" s="185" t="str">
        <f>Calculations!E1292</f>
        <v/>
      </c>
      <c r="C1304" s="186" t="str">
        <f>Calculations!L1292</f>
        <v/>
      </c>
      <c r="D1304" s="187" t="str">
        <f t="shared" si="3"/>
        <v/>
      </c>
      <c r="E1304" s="189" t="str">
        <f t="shared" ref="E1304:F1304" si="1295">IF(C1304="","",IFERROR(C1304/C1303-1,""))</f>
        <v/>
      </c>
      <c r="F1304" s="189" t="str">
        <f t="shared" si="1295"/>
        <v/>
      </c>
      <c r="G1304" s="189">
        <f t="shared" si="8"/>
        <v>0</v>
      </c>
      <c r="I1304" s="185"/>
      <c r="K1304" s="171" t="str">
        <f t="shared" si="5"/>
        <v/>
      </c>
      <c r="N1304" s="188"/>
      <c r="O1304" s="188"/>
      <c r="P1304" s="171" t="str">
        <f t="shared" si="6"/>
        <v/>
      </c>
    </row>
    <row r="1305">
      <c r="B1305" s="185" t="str">
        <f>Calculations!E1293</f>
        <v/>
      </c>
      <c r="C1305" s="186" t="str">
        <f>Calculations!L1293</f>
        <v/>
      </c>
      <c r="D1305" s="187" t="str">
        <f t="shared" si="3"/>
        <v/>
      </c>
      <c r="E1305" s="189" t="str">
        <f t="shared" ref="E1305:F1305" si="1296">IF(C1305="","",IFERROR(C1305/C1304-1,""))</f>
        <v/>
      </c>
      <c r="F1305" s="189" t="str">
        <f t="shared" si="1296"/>
        <v/>
      </c>
      <c r="G1305" s="189">
        <f t="shared" si="8"/>
        <v>0</v>
      </c>
      <c r="I1305" s="185"/>
      <c r="K1305" s="171" t="str">
        <f t="shared" si="5"/>
        <v/>
      </c>
      <c r="N1305" s="188"/>
      <c r="O1305" s="188"/>
      <c r="P1305" s="171" t="str">
        <f t="shared" si="6"/>
        <v/>
      </c>
    </row>
    <row r="1306">
      <c r="B1306" s="185" t="str">
        <f>Calculations!E1294</f>
        <v/>
      </c>
      <c r="C1306" s="186" t="str">
        <f>Calculations!L1294</f>
        <v/>
      </c>
      <c r="D1306" s="187" t="str">
        <f t="shared" si="3"/>
        <v/>
      </c>
      <c r="E1306" s="189" t="str">
        <f t="shared" ref="E1306:F1306" si="1297">IF(C1306="","",IFERROR(C1306/C1305-1,""))</f>
        <v/>
      </c>
      <c r="F1306" s="189" t="str">
        <f t="shared" si="1297"/>
        <v/>
      </c>
      <c r="G1306" s="189">
        <f t="shared" si="8"/>
        <v>0</v>
      </c>
      <c r="I1306" s="185"/>
      <c r="K1306" s="171" t="str">
        <f t="shared" si="5"/>
        <v/>
      </c>
      <c r="N1306" s="188"/>
      <c r="O1306" s="188"/>
      <c r="P1306" s="171" t="str">
        <f t="shared" si="6"/>
        <v/>
      </c>
    </row>
    <row r="1307">
      <c r="B1307" s="185" t="str">
        <f>Calculations!E1295</f>
        <v/>
      </c>
      <c r="C1307" s="186" t="str">
        <f>Calculations!L1295</f>
        <v/>
      </c>
      <c r="D1307" s="187" t="str">
        <f t="shared" si="3"/>
        <v/>
      </c>
      <c r="E1307" s="189" t="str">
        <f t="shared" ref="E1307:F1307" si="1298">IF(C1307="","",IFERROR(C1307/C1306-1,""))</f>
        <v/>
      </c>
      <c r="F1307" s="189" t="str">
        <f t="shared" si="1298"/>
        <v/>
      </c>
      <c r="G1307" s="189">
        <f t="shared" si="8"/>
        <v>0</v>
      </c>
      <c r="I1307" s="185"/>
      <c r="K1307" s="171" t="str">
        <f t="shared" si="5"/>
        <v/>
      </c>
      <c r="N1307" s="188"/>
      <c r="O1307" s="188"/>
      <c r="P1307" s="171" t="str">
        <f t="shared" si="6"/>
        <v/>
      </c>
    </row>
    <row r="1308">
      <c r="B1308" s="185" t="str">
        <f>Calculations!E1296</f>
        <v/>
      </c>
      <c r="C1308" s="186" t="str">
        <f>Calculations!L1296</f>
        <v/>
      </c>
      <c r="D1308" s="187" t="str">
        <f t="shared" si="3"/>
        <v/>
      </c>
      <c r="E1308" s="189" t="str">
        <f t="shared" ref="E1308:F1308" si="1299">IF(C1308="","",IFERROR(C1308/C1307-1,""))</f>
        <v/>
      </c>
      <c r="F1308" s="189" t="str">
        <f t="shared" si="1299"/>
        <v/>
      </c>
      <c r="G1308" s="189">
        <f t="shared" si="8"/>
        <v>0</v>
      </c>
      <c r="I1308" s="185"/>
      <c r="K1308" s="171" t="str">
        <f t="shared" si="5"/>
        <v/>
      </c>
      <c r="N1308" s="188"/>
      <c r="O1308" s="188"/>
      <c r="P1308" s="171" t="str">
        <f t="shared" si="6"/>
        <v/>
      </c>
    </row>
    <row r="1309">
      <c r="B1309" s="185" t="str">
        <f>Calculations!E1297</f>
        <v/>
      </c>
      <c r="C1309" s="186" t="str">
        <f>Calculations!L1297</f>
        <v/>
      </c>
      <c r="D1309" s="187" t="str">
        <f t="shared" si="3"/>
        <v/>
      </c>
      <c r="E1309" s="189" t="str">
        <f t="shared" ref="E1309:F1309" si="1300">IF(C1309="","",IFERROR(C1309/C1308-1,""))</f>
        <v/>
      </c>
      <c r="F1309" s="189" t="str">
        <f t="shared" si="1300"/>
        <v/>
      </c>
      <c r="G1309" s="189">
        <f t="shared" si="8"/>
        <v>0</v>
      </c>
      <c r="I1309" s="185"/>
      <c r="K1309" s="171" t="str">
        <f t="shared" si="5"/>
        <v/>
      </c>
      <c r="N1309" s="188"/>
      <c r="O1309" s="188"/>
      <c r="P1309" s="171" t="str">
        <f t="shared" si="6"/>
        <v/>
      </c>
    </row>
    <row r="1310">
      <c r="B1310" s="185" t="str">
        <f>Calculations!E1298</f>
        <v/>
      </c>
      <c r="C1310" s="186" t="str">
        <f>Calculations!L1298</f>
        <v/>
      </c>
      <c r="D1310" s="187" t="str">
        <f t="shared" si="3"/>
        <v/>
      </c>
      <c r="E1310" s="189" t="str">
        <f t="shared" ref="E1310:F1310" si="1301">IF(C1310="","",IFERROR(C1310/C1309-1,""))</f>
        <v/>
      </c>
      <c r="F1310" s="189" t="str">
        <f t="shared" si="1301"/>
        <v/>
      </c>
      <c r="G1310" s="189">
        <f t="shared" si="8"/>
        <v>0</v>
      </c>
      <c r="I1310" s="185"/>
      <c r="K1310" s="171" t="str">
        <f t="shared" si="5"/>
        <v/>
      </c>
      <c r="N1310" s="188"/>
      <c r="O1310" s="188"/>
      <c r="P1310" s="171" t="str">
        <f t="shared" si="6"/>
        <v/>
      </c>
    </row>
    <row r="1311">
      <c r="B1311" s="185" t="str">
        <f>Calculations!E1299</f>
        <v/>
      </c>
      <c r="C1311" s="186" t="str">
        <f>Calculations!L1299</f>
        <v/>
      </c>
      <c r="D1311" s="187" t="str">
        <f t="shared" si="3"/>
        <v/>
      </c>
      <c r="E1311" s="189" t="str">
        <f t="shared" ref="E1311:F1311" si="1302">IF(C1311="","",IFERROR(C1311/C1310-1,""))</f>
        <v/>
      </c>
      <c r="F1311" s="189" t="str">
        <f t="shared" si="1302"/>
        <v/>
      </c>
      <c r="G1311" s="189">
        <f t="shared" si="8"/>
        <v>0</v>
      </c>
      <c r="I1311" s="185"/>
      <c r="K1311" s="171" t="str">
        <f t="shared" si="5"/>
        <v/>
      </c>
      <c r="N1311" s="188"/>
      <c r="O1311" s="188"/>
      <c r="P1311" s="171" t="str">
        <f t="shared" si="6"/>
        <v/>
      </c>
    </row>
    <row r="1312">
      <c r="B1312" s="185" t="str">
        <f>Calculations!E1300</f>
        <v/>
      </c>
      <c r="C1312" s="186" t="str">
        <f>Calculations!L1300</f>
        <v/>
      </c>
      <c r="D1312" s="187" t="str">
        <f t="shared" si="3"/>
        <v/>
      </c>
      <c r="E1312" s="189" t="str">
        <f t="shared" ref="E1312:F1312" si="1303">IF(C1312="","",IFERROR(C1312/C1311-1,""))</f>
        <v/>
      </c>
      <c r="F1312" s="189" t="str">
        <f t="shared" si="1303"/>
        <v/>
      </c>
      <c r="G1312" s="189">
        <f t="shared" si="8"/>
        <v>0</v>
      </c>
      <c r="I1312" s="185"/>
      <c r="K1312" s="171" t="str">
        <f t="shared" si="5"/>
        <v/>
      </c>
      <c r="N1312" s="188"/>
      <c r="O1312" s="188"/>
      <c r="P1312" s="171" t="str">
        <f t="shared" si="6"/>
        <v/>
      </c>
    </row>
    <row r="1313">
      <c r="B1313" s="185" t="str">
        <f>Calculations!E1301</f>
        <v/>
      </c>
      <c r="C1313" s="186" t="str">
        <f>Calculations!L1301</f>
        <v/>
      </c>
      <c r="D1313" s="187" t="str">
        <f t="shared" si="3"/>
        <v/>
      </c>
      <c r="E1313" s="189" t="str">
        <f t="shared" ref="E1313:F1313" si="1304">IF(C1313="","",IFERROR(C1313/C1312-1,""))</f>
        <v/>
      </c>
      <c r="F1313" s="189" t="str">
        <f t="shared" si="1304"/>
        <v/>
      </c>
      <c r="G1313" s="189">
        <f t="shared" si="8"/>
        <v>0</v>
      </c>
      <c r="I1313" s="185"/>
      <c r="K1313" s="171" t="str">
        <f t="shared" si="5"/>
        <v/>
      </c>
      <c r="N1313" s="188"/>
      <c r="O1313" s="188"/>
      <c r="P1313" s="171" t="str">
        <f t="shared" si="6"/>
        <v/>
      </c>
    </row>
    <row r="1314">
      <c r="B1314" s="185" t="str">
        <f>Calculations!E1302</f>
        <v/>
      </c>
      <c r="C1314" s="186" t="str">
        <f>Calculations!L1302</f>
        <v/>
      </c>
      <c r="D1314" s="187" t="str">
        <f t="shared" si="3"/>
        <v/>
      </c>
      <c r="E1314" s="189" t="str">
        <f t="shared" ref="E1314:F1314" si="1305">IF(C1314="","",IFERROR(C1314/C1313-1,""))</f>
        <v/>
      </c>
      <c r="F1314" s="189" t="str">
        <f t="shared" si="1305"/>
        <v/>
      </c>
      <c r="G1314" s="189">
        <f t="shared" si="8"/>
        <v>0</v>
      </c>
      <c r="I1314" s="185"/>
      <c r="K1314" s="171" t="str">
        <f t="shared" si="5"/>
        <v/>
      </c>
      <c r="N1314" s="188"/>
      <c r="O1314" s="188"/>
      <c r="P1314" s="171" t="str">
        <f t="shared" si="6"/>
        <v/>
      </c>
    </row>
    <row r="1315">
      <c r="B1315" s="185" t="str">
        <f>Calculations!E1303</f>
        <v/>
      </c>
      <c r="C1315" s="186" t="str">
        <f>Calculations!L1303</f>
        <v/>
      </c>
      <c r="D1315" s="187" t="str">
        <f t="shared" si="3"/>
        <v/>
      </c>
      <c r="E1315" s="189" t="str">
        <f t="shared" ref="E1315:F1315" si="1306">IF(C1315="","",IFERROR(C1315/C1314-1,""))</f>
        <v/>
      </c>
      <c r="F1315" s="189" t="str">
        <f t="shared" si="1306"/>
        <v/>
      </c>
      <c r="G1315" s="189">
        <f t="shared" si="8"/>
        <v>0</v>
      </c>
      <c r="I1315" s="185"/>
      <c r="K1315" s="171" t="str">
        <f t="shared" si="5"/>
        <v/>
      </c>
      <c r="N1315" s="188"/>
      <c r="O1315" s="188"/>
      <c r="P1315" s="171" t="str">
        <f t="shared" si="6"/>
        <v/>
      </c>
    </row>
    <row r="1316">
      <c r="B1316" s="185" t="str">
        <f>Calculations!E1304</f>
        <v/>
      </c>
      <c r="C1316" s="186" t="str">
        <f>Calculations!L1304</f>
        <v/>
      </c>
      <c r="D1316" s="187" t="str">
        <f t="shared" si="3"/>
        <v/>
      </c>
      <c r="E1316" s="189" t="str">
        <f t="shared" ref="E1316:F1316" si="1307">IF(C1316="","",IFERROR(C1316/C1315-1,""))</f>
        <v/>
      </c>
      <c r="F1316" s="189" t="str">
        <f t="shared" si="1307"/>
        <v/>
      </c>
      <c r="G1316" s="189">
        <f t="shared" si="8"/>
        <v>0</v>
      </c>
      <c r="I1316" s="185"/>
      <c r="K1316" s="171" t="str">
        <f t="shared" si="5"/>
        <v/>
      </c>
      <c r="N1316" s="188"/>
      <c r="O1316" s="188"/>
      <c r="P1316" s="171" t="str">
        <f t="shared" si="6"/>
        <v/>
      </c>
    </row>
    <row r="1317">
      <c r="B1317" s="185" t="str">
        <f>Calculations!E1305</f>
        <v/>
      </c>
      <c r="C1317" s="186" t="str">
        <f>Calculations!L1305</f>
        <v/>
      </c>
      <c r="D1317" s="187" t="str">
        <f t="shared" si="3"/>
        <v/>
      </c>
      <c r="E1317" s="189" t="str">
        <f t="shared" ref="E1317:F1317" si="1308">IF(C1317="","",IFERROR(C1317/C1316-1,""))</f>
        <v/>
      </c>
      <c r="F1317" s="189" t="str">
        <f t="shared" si="1308"/>
        <v/>
      </c>
      <c r="G1317" s="189">
        <f t="shared" si="8"/>
        <v>0</v>
      </c>
      <c r="I1317" s="185"/>
      <c r="K1317" s="171" t="str">
        <f t="shared" si="5"/>
        <v/>
      </c>
      <c r="N1317" s="188"/>
      <c r="O1317" s="188"/>
      <c r="P1317" s="171" t="str">
        <f t="shared" si="6"/>
        <v/>
      </c>
    </row>
    <row r="1318">
      <c r="B1318" s="185" t="str">
        <f>Calculations!E1306</f>
        <v/>
      </c>
      <c r="C1318" s="186" t="str">
        <f>Calculations!L1306</f>
        <v/>
      </c>
      <c r="D1318" s="187" t="str">
        <f t="shared" si="3"/>
        <v/>
      </c>
      <c r="E1318" s="189" t="str">
        <f t="shared" ref="E1318:F1318" si="1309">IF(C1318="","",IFERROR(C1318/C1317-1,""))</f>
        <v/>
      </c>
      <c r="F1318" s="189" t="str">
        <f t="shared" si="1309"/>
        <v/>
      </c>
      <c r="G1318" s="189">
        <f t="shared" si="8"/>
        <v>0</v>
      </c>
      <c r="I1318" s="185"/>
      <c r="K1318" s="171" t="str">
        <f t="shared" si="5"/>
        <v/>
      </c>
      <c r="N1318" s="188"/>
      <c r="O1318" s="188"/>
      <c r="P1318" s="171" t="str">
        <f t="shared" si="6"/>
        <v/>
      </c>
    </row>
    <row r="1319">
      <c r="B1319" s="185" t="str">
        <f>Calculations!E1307</f>
        <v/>
      </c>
      <c r="C1319" s="186" t="str">
        <f>Calculations!L1307</f>
        <v/>
      </c>
      <c r="D1319" s="187" t="str">
        <f t="shared" si="3"/>
        <v/>
      </c>
      <c r="E1319" s="189" t="str">
        <f t="shared" ref="E1319:F1319" si="1310">IF(C1319="","",IFERROR(C1319/C1318-1,""))</f>
        <v/>
      </c>
      <c r="F1319" s="189" t="str">
        <f t="shared" si="1310"/>
        <v/>
      </c>
      <c r="G1319" s="189">
        <f t="shared" si="8"/>
        <v>0</v>
      </c>
      <c r="I1319" s="185"/>
      <c r="K1319" s="171" t="str">
        <f t="shared" si="5"/>
        <v/>
      </c>
      <c r="N1319" s="188"/>
      <c r="O1319" s="188"/>
      <c r="P1319" s="171" t="str">
        <f t="shared" si="6"/>
        <v/>
      </c>
    </row>
    <row r="1320">
      <c r="B1320" s="185" t="str">
        <f>Calculations!E1308</f>
        <v/>
      </c>
      <c r="C1320" s="186" t="str">
        <f>Calculations!L1308</f>
        <v/>
      </c>
      <c r="D1320" s="187" t="str">
        <f t="shared" si="3"/>
        <v/>
      </c>
      <c r="E1320" s="189" t="str">
        <f t="shared" ref="E1320:F1320" si="1311">IF(C1320="","",IFERROR(C1320/C1319-1,""))</f>
        <v/>
      </c>
      <c r="F1320" s="189" t="str">
        <f t="shared" si="1311"/>
        <v/>
      </c>
      <c r="G1320" s="189">
        <f t="shared" si="8"/>
        <v>0</v>
      </c>
      <c r="I1320" s="185"/>
      <c r="K1320" s="171" t="str">
        <f t="shared" si="5"/>
        <v/>
      </c>
      <c r="N1320" s="188"/>
      <c r="O1320" s="188"/>
      <c r="P1320" s="171" t="str">
        <f t="shared" si="6"/>
        <v/>
      </c>
    </row>
    <row r="1321">
      <c r="B1321" s="185" t="str">
        <f>Calculations!E1309</f>
        <v/>
      </c>
      <c r="C1321" s="186" t="str">
        <f>Calculations!L1309</f>
        <v/>
      </c>
      <c r="D1321" s="187" t="str">
        <f t="shared" si="3"/>
        <v/>
      </c>
      <c r="E1321" s="189" t="str">
        <f t="shared" ref="E1321:F1321" si="1312">IF(C1321="","",IFERROR(C1321/C1320-1,""))</f>
        <v/>
      </c>
      <c r="F1321" s="189" t="str">
        <f t="shared" si="1312"/>
        <v/>
      </c>
      <c r="G1321" s="189">
        <f t="shared" si="8"/>
        <v>0</v>
      </c>
      <c r="I1321" s="185"/>
      <c r="K1321" s="171" t="str">
        <f t="shared" si="5"/>
        <v/>
      </c>
      <c r="N1321" s="188"/>
      <c r="O1321" s="188"/>
      <c r="P1321" s="171" t="str">
        <f t="shared" si="6"/>
        <v/>
      </c>
    </row>
    <row r="1322">
      <c r="B1322" s="185" t="str">
        <f>Calculations!E1310</f>
        <v/>
      </c>
      <c r="C1322" s="186" t="str">
        <f>Calculations!L1310</f>
        <v/>
      </c>
      <c r="D1322" s="187" t="str">
        <f t="shared" si="3"/>
        <v/>
      </c>
      <c r="E1322" s="189" t="str">
        <f t="shared" ref="E1322:F1322" si="1313">IF(C1322="","",IFERROR(C1322/C1321-1,""))</f>
        <v/>
      </c>
      <c r="F1322" s="189" t="str">
        <f t="shared" si="1313"/>
        <v/>
      </c>
      <c r="G1322" s="189">
        <f t="shared" si="8"/>
        <v>0</v>
      </c>
      <c r="I1322" s="185"/>
      <c r="K1322" s="171" t="str">
        <f t="shared" si="5"/>
        <v/>
      </c>
      <c r="N1322" s="188"/>
      <c r="O1322" s="188"/>
      <c r="P1322" s="171" t="str">
        <f t="shared" si="6"/>
        <v/>
      </c>
    </row>
    <row r="1323">
      <c r="B1323" s="185" t="str">
        <f>Calculations!E1311</f>
        <v/>
      </c>
      <c r="C1323" s="186" t="str">
        <f>Calculations!L1311</f>
        <v/>
      </c>
      <c r="D1323" s="187" t="str">
        <f t="shared" si="3"/>
        <v/>
      </c>
      <c r="E1323" s="189" t="str">
        <f t="shared" ref="E1323:F1323" si="1314">IF(C1323="","",IFERROR(C1323/C1322-1,""))</f>
        <v/>
      </c>
      <c r="F1323" s="189" t="str">
        <f t="shared" si="1314"/>
        <v/>
      </c>
      <c r="G1323" s="189">
        <f t="shared" si="8"/>
        <v>0</v>
      </c>
      <c r="I1323" s="185"/>
      <c r="K1323" s="171" t="str">
        <f t="shared" si="5"/>
        <v/>
      </c>
      <c r="N1323" s="188"/>
      <c r="O1323" s="188"/>
      <c r="P1323" s="171" t="str">
        <f t="shared" si="6"/>
        <v/>
      </c>
    </row>
    <row r="1324">
      <c r="B1324" s="185" t="str">
        <f>Calculations!E1312</f>
        <v/>
      </c>
      <c r="C1324" s="186" t="str">
        <f>Calculations!L1312</f>
        <v/>
      </c>
      <c r="D1324" s="187" t="str">
        <f t="shared" si="3"/>
        <v/>
      </c>
      <c r="E1324" s="189" t="str">
        <f t="shared" ref="E1324:F1324" si="1315">IF(C1324="","",IFERROR(C1324/C1323-1,""))</f>
        <v/>
      </c>
      <c r="F1324" s="189" t="str">
        <f t="shared" si="1315"/>
        <v/>
      </c>
      <c r="G1324" s="189">
        <f t="shared" si="8"/>
        <v>0</v>
      </c>
      <c r="I1324" s="185"/>
      <c r="K1324" s="171" t="str">
        <f t="shared" si="5"/>
        <v/>
      </c>
      <c r="N1324" s="188"/>
      <c r="O1324" s="188"/>
      <c r="P1324" s="171" t="str">
        <f t="shared" si="6"/>
        <v/>
      </c>
    </row>
    <row r="1325">
      <c r="B1325" s="185" t="str">
        <f>Calculations!E1313</f>
        <v/>
      </c>
      <c r="C1325" s="186" t="str">
        <f>Calculations!L1313</f>
        <v/>
      </c>
      <c r="D1325" s="187" t="str">
        <f t="shared" si="3"/>
        <v/>
      </c>
      <c r="E1325" s="189" t="str">
        <f t="shared" ref="E1325:F1325" si="1316">IF(C1325="","",IFERROR(C1325/C1324-1,""))</f>
        <v/>
      </c>
      <c r="F1325" s="189" t="str">
        <f t="shared" si="1316"/>
        <v/>
      </c>
      <c r="G1325" s="189">
        <f t="shared" si="8"/>
        <v>0</v>
      </c>
      <c r="I1325" s="185"/>
      <c r="K1325" s="171" t="str">
        <f t="shared" si="5"/>
        <v/>
      </c>
      <c r="N1325" s="188"/>
      <c r="O1325" s="188"/>
      <c r="P1325" s="171" t="str">
        <f t="shared" si="6"/>
        <v/>
      </c>
    </row>
    <row r="1326">
      <c r="B1326" s="185" t="str">
        <f>Calculations!E1314</f>
        <v/>
      </c>
      <c r="C1326" s="186" t="str">
        <f>Calculations!L1314</f>
        <v/>
      </c>
      <c r="D1326" s="187" t="str">
        <f t="shared" si="3"/>
        <v/>
      </c>
      <c r="E1326" s="189" t="str">
        <f t="shared" ref="E1326:F1326" si="1317">IF(C1326="","",IFERROR(C1326/C1325-1,""))</f>
        <v/>
      </c>
      <c r="F1326" s="189" t="str">
        <f t="shared" si="1317"/>
        <v/>
      </c>
      <c r="G1326" s="189">
        <f t="shared" si="8"/>
        <v>0</v>
      </c>
      <c r="I1326" s="185"/>
      <c r="K1326" s="171" t="str">
        <f t="shared" si="5"/>
        <v/>
      </c>
      <c r="N1326" s="188"/>
      <c r="O1326" s="188"/>
      <c r="P1326" s="171" t="str">
        <f t="shared" si="6"/>
        <v/>
      </c>
    </row>
    <row r="1327">
      <c r="B1327" s="185" t="str">
        <f>Calculations!E1315</f>
        <v/>
      </c>
      <c r="C1327" s="186" t="str">
        <f>Calculations!L1315</f>
        <v/>
      </c>
      <c r="D1327" s="187" t="str">
        <f t="shared" si="3"/>
        <v/>
      </c>
      <c r="E1327" s="189" t="str">
        <f t="shared" ref="E1327:F1327" si="1318">IF(C1327="","",IFERROR(C1327/C1326-1,""))</f>
        <v/>
      </c>
      <c r="F1327" s="189" t="str">
        <f t="shared" si="1318"/>
        <v/>
      </c>
      <c r="G1327" s="189">
        <f t="shared" si="8"/>
        <v>0</v>
      </c>
      <c r="I1327" s="185"/>
      <c r="K1327" s="171" t="str">
        <f t="shared" si="5"/>
        <v/>
      </c>
      <c r="N1327" s="188"/>
      <c r="O1327" s="188"/>
      <c r="P1327" s="171" t="str">
        <f t="shared" si="6"/>
        <v/>
      </c>
    </row>
    <row r="1328">
      <c r="B1328" s="185" t="str">
        <f>Calculations!E1316</f>
        <v/>
      </c>
      <c r="C1328" s="186" t="str">
        <f>Calculations!L1316</f>
        <v/>
      </c>
      <c r="D1328" s="187" t="str">
        <f t="shared" si="3"/>
        <v/>
      </c>
      <c r="E1328" s="189" t="str">
        <f t="shared" ref="E1328:F1328" si="1319">IF(C1328="","",IFERROR(C1328/C1327-1,""))</f>
        <v/>
      </c>
      <c r="F1328" s="189" t="str">
        <f t="shared" si="1319"/>
        <v/>
      </c>
      <c r="G1328" s="189">
        <f t="shared" si="8"/>
        <v>0</v>
      </c>
      <c r="I1328" s="185"/>
      <c r="K1328" s="171" t="str">
        <f t="shared" si="5"/>
        <v/>
      </c>
      <c r="N1328" s="188"/>
      <c r="O1328" s="188"/>
      <c r="P1328" s="171" t="str">
        <f t="shared" si="6"/>
        <v/>
      </c>
    </row>
    <row r="1329">
      <c r="B1329" s="185" t="str">
        <f>Calculations!E1317</f>
        <v/>
      </c>
      <c r="C1329" s="186" t="str">
        <f>Calculations!L1317</f>
        <v/>
      </c>
      <c r="D1329" s="187" t="str">
        <f t="shared" si="3"/>
        <v/>
      </c>
      <c r="E1329" s="189" t="str">
        <f t="shared" ref="E1329:F1329" si="1320">IF(C1329="","",IFERROR(C1329/C1328-1,""))</f>
        <v/>
      </c>
      <c r="F1329" s="189" t="str">
        <f t="shared" si="1320"/>
        <v/>
      </c>
      <c r="G1329" s="189">
        <f t="shared" si="8"/>
        <v>0</v>
      </c>
      <c r="I1329" s="185"/>
      <c r="K1329" s="171" t="str">
        <f t="shared" si="5"/>
        <v/>
      </c>
      <c r="N1329" s="188"/>
      <c r="O1329" s="188"/>
      <c r="P1329" s="171" t="str">
        <f t="shared" si="6"/>
        <v/>
      </c>
    </row>
    <row r="1330">
      <c r="B1330" s="185" t="str">
        <f>Calculations!E1318</f>
        <v/>
      </c>
      <c r="C1330" s="186" t="str">
        <f>Calculations!L1318</f>
        <v/>
      </c>
      <c r="D1330" s="187" t="str">
        <f t="shared" si="3"/>
        <v/>
      </c>
      <c r="E1330" s="189" t="str">
        <f t="shared" ref="E1330:F1330" si="1321">IF(C1330="","",IFERROR(C1330/C1329-1,""))</f>
        <v/>
      </c>
      <c r="F1330" s="189" t="str">
        <f t="shared" si="1321"/>
        <v/>
      </c>
      <c r="G1330" s="189">
        <f t="shared" si="8"/>
        <v>0</v>
      </c>
      <c r="I1330" s="185"/>
      <c r="K1330" s="171" t="str">
        <f t="shared" si="5"/>
        <v/>
      </c>
      <c r="N1330" s="188"/>
      <c r="O1330" s="188"/>
      <c r="P1330" s="171" t="str">
        <f t="shared" si="6"/>
        <v/>
      </c>
    </row>
    <row r="1331">
      <c r="B1331" s="185" t="str">
        <f>Calculations!E1319</f>
        <v/>
      </c>
      <c r="C1331" s="186" t="str">
        <f>Calculations!L1319</f>
        <v/>
      </c>
      <c r="D1331" s="187" t="str">
        <f t="shared" si="3"/>
        <v/>
      </c>
      <c r="E1331" s="189" t="str">
        <f t="shared" ref="E1331:F1331" si="1322">IF(C1331="","",IFERROR(C1331/C1330-1,""))</f>
        <v/>
      </c>
      <c r="F1331" s="189" t="str">
        <f t="shared" si="1322"/>
        <v/>
      </c>
      <c r="G1331" s="189">
        <f t="shared" si="8"/>
        <v>0</v>
      </c>
      <c r="I1331" s="185"/>
      <c r="K1331" s="171" t="str">
        <f t="shared" si="5"/>
        <v/>
      </c>
      <c r="N1331" s="188"/>
      <c r="O1331" s="188"/>
      <c r="P1331" s="171" t="str">
        <f t="shared" si="6"/>
        <v/>
      </c>
    </row>
    <row r="1332">
      <c r="B1332" s="185" t="str">
        <f>Calculations!E1320</f>
        <v/>
      </c>
      <c r="C1332" s="186" t="str">
        <f>Calculations!L1320</f>
        <v/>
      </c>
      <c r="D1332" s="187" t="str">
        <f t="shared" si="3"/>
        <v/>
      </c>
      <c r="E1332" s="189" t="str">
        <f t="shared" ref="E1332:F1332" si="1323">IF(C1332="","",IFERROR(C1332/C1331-1,""))</f>
        <v/>
      </c>
      <c r="F1332" s="189" t="str">
        <f t="shared" si="1323"/>
        <v/>
      </c>
      <c r="G1332" s="189">
        <f t="shared" si="8"/>
        <v>0</v>
      </c>
      <c r="I1332" s="185"/>
      <c r="K1332" s="171" t="str">
        <f t="shared" si="5"/>
        <v/>
      </c>
      <c r="N1332" s="188"/>
      <c r="O1332" s="188"/>
      <c r="P1332" s="171" t="str">
        <f t="shared" si="6"/>
        <v/>
      </c>
    </row>
    <row r="1333">
      <c r="B1333" s="185" t="str">
        <f>Calculations!E1321</f>
        <v/>
      </c>
      <c r="C1333" s="186" t="str">
        <f>Calculations!L1321</f>
        <v/>
      </c>
      <c r="D1333" s="187" t="str">
        <f t="shared" si="3"/>
        <v/>
      </c>
      <c r="E1333" s="189" t="str">
        <f t="shared" ref="E1333:F1333" si="1324">IF(C1333="","",IFERROR(C1333/C1332-1,""))</f>
        <v/>
      </c>
      <c r="F1333" s="189" t="str">
        <f t="shared" si="1324"/>
        <v/>
      </c>
      <c r="G1333" s="189">
        <f t="shared" si="8"/>
        <v>0</v>
      </c>
      <c r="I1333" s="185"/>
      <c r="K1333" s="171" t="str">
        <f t="shared" si="5"/>
        <v/>
      </c>
      <c r="N1333" s="188"/>
      <c r="O1333" s="188"/>
      <c r="P1333" s="171" t="str">
        <f t="shared" si="6"/>
        <v/>
      </c>
    </row>
    <row r="1334">
      <c r="B1334" s="185" t="str">
        <f>Calculations!E1322</f>
        <v/>
      </c>
      <c r="C1334" s="186" t="str">
        <f>Calculations!L1322</f>
        <v/>
      </c>
      <c r="D1334" s="187" t="str">
        <f t="shared" si="3"/>
        <v/>
      </c>
      <c r="E1334" s="189" t="str">
        <f t="shared" ref="E1334:F1334" si="1325">IF(C1334="","",IFERROR(C1334/C1333-1,""))</f>
        <v/>
      </c>
      <c r="F1334" s="189" t="str">
        <f t="shared" si="1325"/>
        <v/>
      </c>
      <c r="G1334" s="189">
        <f t="shared" si="8"/>
        <v>0</v>
      </c>
      <c r="I1334" s="185"/>
      <c r="K1334" s="171" t="str">
        <f t="shared" si="5"/>
        <v/>
      </c>
      <c r="N1334" s="188"/>
      <c r="O1334" s="188"/>
      <c r="P1334" s="171" t="str">
        <f t="shared" si="6"/>
        <v/>
      </c>
    </row>
    <row r="1335">
      <c r="B1335" s="185" t="str">
        <f>Calculations!E1323</f>
        <v/>
      </c>
      <c r="C1335" s="186" t="str">
        <f>Calculations!L1323</f>
        <v/>
      </c>
      <c r="D1335" s="187" t="str">
        <f t="shared" si="3"/>
        <v/>
      </c>
      <c r="E1335" s="189" t="str">
        <f t="shared" ref="E1335:F1335" si="1326">IF(C1335="","",IFERROR(C1335/C1334-1,""))</f>
        <v/>
      </c>
      <c r="F1335" s="189" t="str">
        <f t="shared" si="1326"/>
        <v/>
      </c>
      <c r="G1335" s="189">
        <f t="shared" si="8"/>
        <v>0</v>
      </c>
      <c r="I1335" s="185"/>
      <c r="K1335" s="171" t="str">
        <f t="shared" si="5"/>
        <v/>
      </c>
      <c r="N1335" s="188"/>
      <c r="O1335" s="188"/>
      <c r="P1335" s="171" t="str">
        <f t="shared" si="6"/>
        <v/>
      </c>
    </row>
    <row r="1336">
      <c r="B1336" s="185" t="str">
        <f>Calculations!E1324</f>
        <v/>
      </c>
      <c r="C1336" s="186" t="str">
        <f>Calculations!L1324</f>
        <v/>
      </c>
      <c r="D1336" s="187" t="str">
        <f t="shared" si="3"/>
        <v/>
      </c>
      <c r="E1336" s="189" t="str">
        <f t="shared" ref="E1336:F1336" si="1327">IF(C1336="","",IFERROR(C1336/C1335-1,""))</f>
        <v/>
      </c>
      <c r="F1336" s="189" t="str">
        <f t="shared" si="1327"/>
        <v/>
      </c>
      <c r="G1336" s="189">
        <f t="shared" si="8"/>
        <v>0</v>
      </c>
      <c r="I1336" s="185"/>
      <c r="K1336" s="171" t="str">
        <f t="shared" si="5"/>
        <v/>
      </c>
      <c r="N1336" s="188"/>
      <c r="O1336" s="188"/>
      <c r="P1336" s="171" t="str">
        <f t="shared" si="6"/>
        <v/>
      </c>
    </row>
    <row r="1337">
      <c r="B1337" s="185" t="str">
        <f>Calculations!E1325</f>
        <v/>
      </c>
      <c r="C1337" s="186" t="str">
        <f>Calculations!L1325</f>
        <v/>
      </c>
      <c r="D1337" s="187" t="str">
        <f t="shared" si="3"/>
        <v/>
      </c>
      <c r="E1337" s="189" t="str">
        <f t="shared" ref="E1337:F1337" si="1328">IF(C1337="","",IFERROR(C1337/C1336-1,""))</f>
        <v/>
      </c>
      <c r="F1337" s="189" t="str">
        <f t="shared" si="1328"/>
        <v/>
      </c>
      <c r="G1337" s="189">
        <f t="shared" si="8"/>
        <v>0</v>
      </c>
      <c r="I1337" s="185"/>
      <c r="K1337" s="171" t="str">
        <f t="shared" si="5"/>
        <v/>
      </c>
      <c r="N1337" s="188"/>
      <c r="O1337" s="188"/>
      <c r="P1337" s="171" t="str">
        <f t="shared" si="6"/>
        <v/>
      </c>
    </row>
    <row r="1338">
      <c r="B1338" s="185" t="str">
        <f>Calculations!E1326</f>
        <v/>
      </c>
      <c r="C1338" s="186" t="str">
        <f>Calculations!L1326</f>
        <v/>
      </c>
      <c r="D1338" s="187" t="str">
        <f t="shared" si="3"/>
        <v/>
      </c>
      <c r="E1338" s="189" t="str">
        <f t="shared" ref="E1338:F1338" si="1329">IF(C1338="","",IFERROR(C1338/C1337-1,""))</f>
        <v/>
      </c>
      <c r="F1338" s="189" t="str">
        <f t="shared" si="1329"/>
        <v/>
      </c>
      <c r="G1338" s="189">
        <f t="shared" si="8"/>
        <v>0</v>
      </c>
      <c r="I1338" s="185"/>
      <c r="K1338" s="171" t="str">
        <f t="shared" si="5"/>
        <v/>
      </c>
      <c r="N1338" s="188"/>
      <c r="O1338" s="188"/>
      <c r="P1338" s="171" t="str">
        <f t="shared" si="6"/>
        <v/>
      </c>
    </row>
    <row r="1339">
      <c r="B1339" s="185" t="str">
        <f>Calculations!E1327</f>
        <v/>
      </c>
      <c r="C1339" s="186" t="str">
        <f>Calculations!L1327</f>
        <v/>
      </c>
      <c r="D1339" s="187" t="str">
        <f t="shared" si="3"/>
        <v/>
      </c>
      <c r="E1339" s="189" t="str">
        <f t="shared" ref="E1339:F1339" si="1330">IF(C1339="","",IFERROR(C1339/C1338-1,""))</f>
        <v/>
      </c>
      <c r="F1339" s="189" t="str">
        <f t="shared" si="1330"/>
        <v/>
      </c>
      <c r="G1339" s="189">
        <f t="shared" si="8"/>
        <v>0</v>
      </c>
      <c r="I1339" s="185"/>
      <c r="K1339" s="171" t="str">
        <f t="shared" si="5"/>
        <v/>
      </c>
      <c r="N1339" s="188"/>
      <c r="O1339" s="188"/>
      <c r="P1339" s="171" t="str">
        <f t="shared" si="6"/>
        <v/>
      </c>
    </row>
    <row r="1340">
      <c r="B1340" s="185" t="str">
        <f>Calculations!E1328</f>
        <v/>
      </c>
      <c r="C1340" s="186" t="str">
        <f>Calculations!L1328</f>
        <v/>
      </c>
      <c r="D1340" s="187" t="str">
        <f t="shared" si="3"/>
        <v/>
      </c>
      <c r="E1340" s="189" t="str">
        <f t="shared" ref="E1340:F1340" si="1331">IF(C1340="","",IFERROR(C1340/C1339-1,""))</f>
        <v/>
      </c>
      <c r="F1340" s="189" t="str">
        <f t="shared" si="1331"/>
        <v/>
      </c>
      <c r="G1340" s="189">
        <f t="shared" si="8"/>
        <v>0</v>
      </c>
      <c r="I1340" s="185"/>
      <c r="K1340" s="171" t="str">
        <f t="shared" si="5"/>
        <v/>
      </c>
      <c r="N1340" s="188"/>
      <c r="O1340" s="188"/>
      <c r="P1340" s="171" t="str">
        <f t="shared" si="6"/>
        <v/>
      </c>
    </row>
    <row r="1341">
      <c r="B1341" s="185" t="str">
        <f>Calculations!E1329</f>
        <v/>
      </c>
      <c r="C1341" s="186" t="str">
        <f>Calculations!L1329</f>
        <v/>
      </c>
      <c r="D1341" s="187" t="str">
        <f t="shared" si="3"/>
        <v/>
      </c>
      <c r="E1341" s="189" t="str">
        <f t="shared" ref="E1341:F1341" si="1332">IF(C1341="","",IFERROR(C1341/C1340-1,""))</f>
        <v/>
      </c>
      <c r="F1341" s="189" t="str">
        <f t="shared" si="1332"/>
        <v/>
      </c>
      <c r="G1341" s="189">
        <f t="shared" si="8"/>
        <v>0</v>
      </c>
      <c r="I1341" s="185"/>
      <c r="K1341" s="171" t="str">
        <f t="shared" si="5"/>
        <v/>
      </c>
      <c r="N1341" s="188"/>
      <c r="O1341" s="188"/>
      <c r="P1341" s="171" t="str">
        <f t="shared" si="6"/>
        <v/>
      </c>
    </row>
    <row r="1342">
      <c r="B1342" s="185" t="str">
        <f>Calculations!E1330</f>
        <v/>
      </c>
      <c r="C1342" s="186" t="str">
        <f>Calculations!L1330</f>
        <v/>
      </c>
      <c r="D1342" s="187" t="str">
        <f t="shared" si="3"/>
        <v/>
      </c>
      <c r="E1342" s="189" t="str">
        <f t="shared" ref="E1342:F1342" si="1333">IF(C1342="","",IFERROR(C1342/C1341-1,""))</f>
        <v/>
      </c>
      <c r="F1342" s="189" t="str">
        <f t="shared" si="1333"/>
        <v/>
      </c>
      <c r="G1342" s="189">
        <f t="shared" si="8"/>
        <v>0</v>
      </c>
      <c r="I1342" s="185"/>
      <c r="K1342" s="171" t="str">
        <f t="shared" si="5"/>
        <v/>
      </c>
      <c r="N1342" s="188"/>
      <c r="O1342" s="188"/>
      <c r="P1342" s="171" t="str">
        <f t="shared" si="6"/>
        <v/>
      </c>
    </row>
    <row r="1343">
      <c r="B1343" s="185" t="str">
        <f>Calculations!E1331</f>
        <v/>
      </c>
      <c r="C1343" s="186" t="str">
        <f>Calculations!L1331</f>
        <v/>
      </c>
      <c r="D1343" s="187" t="str">
        <f t="shared" si="3"/>
        <v/>
      </c>
      <c r="E1343" s="189" t="str">
        <f t="shared" ref="E1343:F1343" si="1334">IF(C1343="","",IFERROR(C1343/C1342-1,""))</f>
        <v/>
      </c>
      <c r="F1343" s="189" t="str">
        <f t="shared" si="1334"/>
        <v/>
      </c>
      <c r="G1343" s="189">
        <f t="shared" si="8"/>
        <v>0</v>
      </c>
      <c r="I1343" s="185"/>
      <c r="K1343" s="171" t="str">
        <f t="shared" si="5"/>
        <v/>
      </c>
      <c r="N1343" s="188"/>
      <c r="O1343" s="188"/>
      <c r="P1343" s="171" t="str">
        <f t="shared" si="6"/>
        <v/>
      </c>
    </row>
    <row r="1344">
      <c r="B1344" s="185" t="str">
        <f>Calculations!E1332</f>
        <v/>
      </c>
      <c r="C1344" s="186" t="str">
        <f>Calculations!L1332</f>
        <v/>
      </c>
      <c r="D1344" s="187" t="str">
        <f t="shared" si="3"/>
        <v/>
      </c>
      <c r="E1344" s="189" t="str">
        <f t="shared" ref="E1344:F1344" si="1335">IF(C1344="","",IFERROR(C1344/C1343-1,""))</f>
        <v/>
      </c>
      <c r="F1344" s="189" t="str">
        <f t="shared" si="1335"/>
        <v/>
      </c>
      <c r="G1344" s="189">
        <f t="shared" si="8"/>
        <v>0</v>
      </c>
      <c r="I1344" s="185"/>
      <c r="K1344" s="171" t="str">
        <f t="shared" si="5"/>
        <v/>
      </c>
      <c r="N1344" s="188"/>
      <c r="O1344" s="188"/>
      <c r="P1344" s="171" t="str">
        <f t="shared" si="6"/>
        <v/>
      </c>
    </row>
    <row r="1345">
      <c r="B1345" s="185" t="str">
        <f>Calculations!E1333</f>
        <v/>
      </c>
      <c r="C1345" s="186" t="str">
        <f>Calculations!L1333</f>
        <v/>
      </c>
      <c r="D1345" s="187" t="str">
        <f t="shared" si="3"/>
        <v/>
      </c>
      <c r="E1345" s="189" t="str">
        <f t="shared" ref="E1345:F1345" si="1336">IF(C1345="","",IFERROR(C1345/C1344-1,""))</f>
        <v/>
      </c>
      <c r="F1345" s="189" t="str">
        <f t="shared" si="1336"/>
        <v/>
      </c>
      <c r="G1345" s="189">
        <f t="shared" si="8"/>
        <v>0</v>
      </c>
      <c r="I1345" s="185"/>
      <c r="K1345" s="171" t="str">
        <f t="shared" si="5"/>
        <v/>
      </c>
      <c r="N1345" s="188"/>
      <c r="O1345" s="188"/>
      <c r="P1345" s="171" t="str">
        <f t="shared" si="6"/>
        <v/>
      </c>
    </row>
    <row r="1346">
      <c r="B1346" s="185" t="str">
        <f>Calculations!E1334</f>
        <v/>
      </c>
      <c r="C1346" s="186" t="str">
        <f>Calculations!L1334</f>
        <v/>
      </c>
      <c r="D1346" s="187" t="str">
        <f t="shared" si="3"/>
        <v/>
      </c>
      <c r="E1346" s="189" t="str">
        <f t="shared" ref="E1346:F1346" si="1337">IF(C1346="","",IFERROR(C1346/C1345-1,""))</f>
        <v/>
      </c>
      <c r="F1346" s="189" t="str">
        <f t="shared" si="1337"/>
        <v/>
      </c>
      <c r="G1346" s="189">
        <f t="shared" si="8"/>
        <v>0</v>
      </c>
      <c r="I1346" s="185"/>
      <c r="K1346" s="171" t="str">
        <f t="shared" si="5"/>
        <v/>
      </c>
      <c r="N1346" s="188"/>
      <c r="O1346" s="188"/>
      <c r="P1346" s="171" t="str">
        <f t="shared" si="6"/>
        <v/>
      </c>
    </row>
    <row r="1347">
      <c r="B1347" s="185" t="str">
        <f>Calculations!E1335</f>
        <v/>
      </c>
      <c r="C1347" s="186" t="str">
        <f>Calculations!L1335</f>
        <v/>
      </c>
      <c r="D1347" s="187" t="str">
        <f t="shared" si="3"/>
        <v/>
      </c>
      <c r="E1347" s="189" t="str">
        <f t="shared" ref="E1347:F1347" si="1338">IF(C1347="","",IFERROR(C1347/C1346-1,""))</f>
        <v/>
      </c>
      <c r="F1347" s="189" t="str">
        <f t="shared" si="1338"/>
        <v/>
      </c>
      <c r="G1347" s="189">
        <f t="shared" si="8"/>
        <v>0</v>
      </c>
      <c r="I1347" s="185"/>
      <c r="K1347" s="171" t="str">
        <f t="shared" si="5"/>
        <v/>
      </c>
      <c r="N1347" s="188"/>
      <c r="O1347" s="188"/>
      <c r="P1347" s="171" t="str">
        <f t="shared" si="6"/>
        <v/>
      </c>
    </row>
    <row r="1348">
      <c r="B1348" s="185" t="str">
        <f>Calculations!E1336</f>
        <v/>
      </c>
      <c r="C1348" s="186" t="str">
        <f>Calculations!L1336</f>
        <v/>
      </c>
      <c r="D1348" s="187" t="str">
        <f t="shared" si="3"/>
        <v/>
      </c>
      <c r="E1348" s="189" t="str">
        <f t="shared" ref="E1348:F1348" si="1339">IF(C1348="","",IFERROR(C1348/C1347-1,""))</f>
        <v/>
      </c>
      <c r="F1348" s="189" t="str">
        <f t="shared" si="1339"/>
        <v/>
      </c>
      <c r="G1348" s="189">
        <f t="shared" si="8"/>
        <v>0</v>
      </c>
      <c r="I1348" s="185"/>
      <c r="K1348" s="171" t="str">
        <f t="shared" si="5"/>
        <v/>
      </c>
      <c r="N1348" s="188"/>
      <c r="O1348" s="188"/>
      <c r="P1348" s="171" t="str">
        <f t="shared" si="6"/>
        <v/>
      </c>
    </row>
    <row r="1349">
      <c r="B1349" s="185" t="str">
        <f>Calculations!E1337</f>
        <v/>
      </c>
      <c r="C1349" s="186" t="str">
        <f>Calculations!L1337</f>
        <v/>
      </c>
      <c r="D1349" s="187" t="str">
        <f t="shared" si="3"/>
        <v/>
      </c>
      <c r="E1349" s="189" t="str">
        <f t="shared" ref="E1349:F1349" si="1340">IF(C1349="","",IFERROR(C1349/C1348-1,""))</f>
        <v/>
      </c>
      <c r="F1349" s="189" t="str">
        <f t="shared" si="1340"/>
        <v/>
      </c>
      <c r="G1349" s="189">
        <f t="shared" si="8"/>
        <v>0</v>
      </c>
      <c r="I1349" s="185"/>
      <c r="K1349" s="171" t="str">
        <f t="shared" si="5"/>
        <v/>
      </c>
      <c r="N1349" s="188"/>
      <c r="O1349" s="188"/>
      <c r="P1349" s="171" t="str">
        <f t="shared" si="6"/>
        <v/>
      </c>
    </row>
    <row r="1350">
      <c r="B1350" s="185" t="str">
        <f>Calculations!E1338</f>
        <v/>
      </c>
      <c r="C1350" s="186" t="str">
        <f>Calculations!L1338</f>
        <v/>
      </c>
      <c r="D1350" s="187" t="str">
        <f t="shared" si="3"/>
        <v/>
      </c>
      <c r="E1350" s="189" t="str">
        <f t="shared" ref="E1350:F1350" si="1341">IF(C1350="","",IFERROR(C1350/C1349-1,""))</f>
        <v/>
      </c>
      <c r="F1350" s="189" t="str">
        <f t="shared" si="1341"/>
        <v/>
      </c>
      <c r="G1350" s="189">
        <f t="shared" si="8"/>
        <v>0</v>
      </c>
      <c r="I1350" s="185"/>
      <c r="K1350" s="171" t="str">
        <f t="shared" si="5"/>
        <v/>
      </c>
      <c r="N1350" s="188"/>
      <c r="O1350" s="188"/>
      <c r="P1350" s="171" t="str">
        <f t="shared" si="6"/>
        <v/>
      </c>
    </row>
    <row r="1351">
      <c r="B1351" s="185" t="str">
        <f>Calculations!E1339</f>
        <v/>
      </c>
      <c r="C1351" s="186" t="str">
        <f>Calculations!L1339</f>
        <v/>
      </c>
      <c r="D1351" s="187" t="str">
        <f t="shared" si="3"/>
        <v/>
      </c>
      <c r="E1351" s="189" t="str">
        <f t="shared" ref="E1351:F1351" si="1342">IF(C1351="","",IFERROR(C1351/C1350-1,""))</f>
        <v/>
      </c>
      <c r="F1351" s="189" t="str">
        <f t="shared" si="1342"/>
        <v/>
      </c>
      <c r="G1351" s="189">
        <f t="shared" si="8"/>
        <v>0</v>
      </c>
      <c r="I1351" s="185"/>
      <c r="K1351" s="171" t="str">
        <f t="shared" si="5"/>
        <v/>
      </c>
      <c r="N1351" s="188"/>
      <c r="O1351" s="188"/>
      <c r="P1351" s="171" t="str">
        <f t="shared" si="6"/>
        <v/>
      </c>
    </row>
    <row r="1352">
      <c r="B1352" s="185" t="str">
        <f>Calculations!E1340</f>
        <v/>
      </c>
      <c r="C1352" s="186" t="str">
        <f>Calculations!L1340</f>
        <v/>
      </c>
      <c r="D1352" s="187" t="str">
        <f t="shared" si="3"/>
        <v/>
      </c>
      <c r="E1352" s="189" t="str">
        <f t="shared" ref="E1352:F1352" si="1343">IF(C1352="","",IFERROR(C1352/C1351-1,""))</f>
        <v/>
      </c>
      <c r="F1352" s="189" t="str">
        <f t="shared" si="1343"/>
        <v/>
      </c>
      <c r="G1352" s="189">
        <f t="shared" si="8"/>
        <v>0</v>
      </c>
      <c r="I1352" s="185"/>
      <c r="K1352" s="171" t="str">
        <f t="shared" si="5"/>
        <v/>
      </c>
      <c r="N1352" s="188"/>
      <c r="O1352" s="188"/>
      <c r="P1352" s="171" t="str">
        <f t="shared" si="6"/>
        <v/>
      </c>
    </row>
    <row r="1353">
      <c r="B1353" s="185" t="str">
        <f>Calculations!E1341</f>
        <v/>
      </c>
      <c r="C1353" s="186" t="str">
        <f>Calculations!L1341</f>
        <v/>
      </c>
      <c r="D1353" s="187" t="str">
        <f t="shared" si="3"/>
        <v/>
      </c>
      <c r="E1353" s="189" t="str">
        <f t="shared" ref="E1353:F1353" si="1344">IF(C1353="","",IFERROR(C1353/C1352-1,""))</f>
        <v/>
      </c>
      <c r="F1353" s="189" t="str">
        <f t="shared" si="1344"/>
        <v/>
      </c>
      <c r="G1353" s="189">
        <f t="shared" si="8"/>
        <v>0</v>
      </c>
      <c r="I1353" s="185"/>
      <c r="K1353" s="171" t="str">
        <f t="shared" si="5"/>
        <v/>
      </c>
      <c r="N1353" s="188"/>
      <c r="O1353" s="188"/>
      <c r="P1353" s="171" t="str">
        <f t="shared" si="6"/>
        <v/>
      </c>
    </row>
    <row r="1354">
      <c r="B1354" s="185" t="str">
        <f>Calculations!E1342</f>
        <v/>
      </c>
      <c r="C1354" s="186" t="str">
        <f>Calculations!L1342</f>
        <v/>
      </c>
      <c r="D1354" s="187" t="str">
        <f t="shared" si="3"/>
        <v/>
      </c>
      <c r="E1354" s="189" t="str">
        <f t="shared" ref="E1354:F1354" si="1345">IF(C1354="","",IFERROR(C1354/C1353-1,""))</f>
        <v/>
      </c>
      <c r="F1354" s="189" t="str">
        <f t="shared" si="1345"/>
        <v/>
      </c>
      <c r="G1354" s="189">
        <f t="shared" si="8"/>
        <v>0</v>
      </c>
      <c r="I1354" s="185"/>
      <c r="K1354" s="171" t="str">
        <f t="shared" si="5"/>
        <v/>
      </c>
      <c r="N1354" s="188"/>
      <c r="O1354" s="188"/>
      <c r="P1354" s="171" t="str">
        <f t="shared" si="6"/>
        <v/>
      </c>
    </row>
    <row r="1355">
      <c r="B1355" s="185" t="str">
        <f>Calculations!E1343</f>
        <v/>
      </c>
      <c r="C1355" s="186" t="str">
        <f>Calculations!L1343</f>
        <v/>
      </c>
      <c r="D1355" s="187" t="str">
        <f t="shared" si="3"/>
        <v/>
      </c>
      <c r="E1355" s="189" t="str">
        <f t="shared" ref="E1355:F1355" si="1346">IF(C1355="","",IFERROR(C1355/C1354-1,""))</f>
        <v/>
      </c>
      <c r="F1355" s="189" t="str">
        <f t="shared" si="1346"/>
        <v/>
      </c>
      <c r="G1355" s="189">
        <f t="shared" si="8"/>
        <v>0</v>
      </c>
      <c r="I1355" s="185"/>
      <c r="K1355" s="171" t="str">
        <f t="shared" si="5"/>
        <v/>
      </c>
      <c r="N1355" s="188"/>
      <c r="O1355" s="188"/>
      <c r="P1355" s="171" t="str">
        <f t="shared" si="6"/>
        <v/>
      </c>
    </row>
    <row r="1356">
      <c r="B1356" s="185" t="str">
        <f>Calculations!E1344</f>
        <v/>
      </c>
      <c r="C1356" s="186" t="str">
        <f>Calculations!L1344</f>
        <v/>
      </c>
      <c r="D1356" s="187" t="str">
        <f t="shared" si="3"/>
        <v/>
      </c>
      <c r="E1356" s="189" t="str">
        <f t="shared" ref="E1356:F1356" si="1347">IF(C1356="","",IFERROR(C1356/C1355-1,""))</f>
        <v/>
      </c>
      <c r="F1356" s="189" t="str">
        <f t="shared" si="1347"/>
        <v/>
      </c>
      <c r="G1356" s="189">
        <f t="shared" si="8"/>
        <v>0</v>
      </c>
      <c r="I1356" s="185"/>
      <c r="K1356" s="171" t="str">
        <f t="shared" si="5"/>
        <v/>
      </c>
      <c r="N1356" s="188"/>
      <c r="O1356" s="188"/>
      <c r="P1356" s="171" t="str">
        <f t="shared" si="6"/>
        <v/>
      </c>
    </row>
    <row r="1357">
      <c r="B1357" s="185" t="str">
        <f>Calculations!E1345</f>
        <v/>
      </c>
      <c r="C1357" s="186" t="str">
        <f>Calculations!L1345</f>
        <v/>
      </c>
      <c r="D1357" s="187" t="str">
        <f t="shared" si="3"/>
        <v/>
      </c>
      <c r="E1357" s="189" t="str">
        <f t="shared" ref="E1357:F1357" si="1348">IF(C1357="","",IFERROR(C1357/C1356-1,""))</f>
        <v/>
      </c>
      <c r="F1357" s="189" t="str">
        <f t="shared" si="1348"/>
        <v/>
      </c>
      <c r="G1357" s="189">
        <f t="shared" si="8"/>
        <v>0</v>
      </c>
      <c r="I1357" s="185"/>
      <c r="K1357" s="171" t="str">
        <f t="shared" si="5"/>
        <v/>
      </c>
      <c r="N1357" s="188"/>
      <c r="O1357" s="188"/>
      <c r="P1357" s="171" t="str">
        <f t="shared" si="6"/>
        <v/>
      </c>
    </row>
    <row r="1358">
      <c r="B1358" s="185" t="str">
        <f>Calculations!E1346</f>
        <v/>
      </c>
      <c r="C1358" s="186" t="str">
        <f>Calculations!L1346</f>
        <v/>
      </c>
      <c r="D1358" s="187" t="str">
        <f t="shared" si="3"/>
        <v/>
      </c>
      <c r="E1358" s="189" t="str">
        <f t="shared" ref="E1358:F1358" si="1349">IF(C1358="","",IFERROR(C1358/C1357-1,""))</f>
        <v/>
      </c>
      <c r="F1358" s="189" t="str">
        <f t="shared" si="1349"/>
        <v/>
      </c>
      <c r="G1358" s="189">
        <f t="shared" si="8"/>
        <v>0</v>
      </c>
      <c r="I1358" s="185"/>
      <c r="K1358" s="171" t="str">
        <f t="shared" si="5"/>
        <v/>
      </c>
      <c r="N1358" s="188"/>
      <c r="O1358" s="188"/>
      <c r="P1358" s="171" t="str">
        <f t="shared" si="6"/>
        <v/>
      </c>
    </row>
    <row r="1359">
      <c r="B1359" s="185" t="str">
        <f>Calculations!E1347</f>
        <v/>
      </c>
      <c r="C1359" s="186" t="str">
        <f>Calculations!L1347</f>
        <v/>
      </c>
      <c r="D1359" s="187" t="str">
        <f t="shared" si="3"/>
        <v/>
      </c>
      <c r="E1359" s="189" t="str">
        <f t="shared" ref="E1359:F1359" si="1350">IF(C1359="","",IFERROR(C1359/C1358-1,""))</f>
        <v/>
      </c>
      <c r="F1359" s="189" t="str">
        <f t="shared" si="1350"/>
        <v/>
      </c>
      <c r="G1359" s="189">
        <f t="shared" si="8"/>
        <v>0</v>
      </c>
      <c r="I1359" s="185"/>
      <c r="K1359" s="171" t="str">
        <f t="shared" si="5"/>
        <v/>
      </c>
      <c r="N1359" s="188"/>
      <c r="O1359" s="188"/>
      <c r="P1359" s="171" t="str">
        <f t="shared" si="6"/>
        <v/>
      </c>
    </row>
    <row r="1360">
      <c r="B1360" s="185" t="str">
        <f>Calculations!E1348</f>
        <v/>
      </c>
      <c r="C1360" s="186" t="str">
        <f>Calculations!L1348</f>
        <v/>
      </c>
      <c r="D1360" s="187" t="str">
        <f t="shared" si="3"/>
        <v/>
      </c>
      <c r="E1360" s="189" t="str">
        <f t="shared" ref="E1360:F1360" si="1351">IF(C1360="","",IFERROR(C1360/C1359-1,""))</f>
        <v/>
      </c>
      <c r="F1360" s="189" t="str">
        <f t="shared" si="1351"/>
        <v/>
      </c>
      <c r="G1360" s="189">
        <f t="shared" si="8"/>
        <v>0</v>
      </c>
      <c r="I1360" s="185"/>
      <c r="K1360" s="171" t="str">
        <f t="shared" si="5"/>
        <v/>
      </c>
      <c r="N1360" s="188"/>
      <c r="O1360" s="188"/>
      <c r="P1360" s="171" t="str">
        <f t="shared" si="6"/>
        <v/>
      </c>
    </row>
    <row r="1361">
      <c r="B1361" s="185" t="str">
        <f>Calculations!E1349</f>
        <v/>
      </c>
      <c r="C1361" s="186" t="str">
        <f>Calculations!L1349</f>
        <v/>
      </c>
      <c r="D1361" s="187" t="str">
        <f t="shared" si="3"/>
        <v/>
      </c>
      <c r="E1361" s="189" t="str">
        <f t="shared" ref="E1361:F1361" si="1352">IF(C1361="","",IFERROR(C1361/C1360-1,""))</f>
        <v/>
      </c>
      <c r="F1361" s="189" t="str">
        <f t="shared" si="1352"/>
        <v/>
      </c>
      <c r="G1361" s="189">
        <f t="shared" si="8"/>
        <v>0</v>
      </c>
      <c r="I1361" s="185"/>
      <c r="K1361" s="171" t="str">
        <f t="shared" si="5"/>
        <v/>
      </c>
      <c r="N1361" s="188"/>
      <c r="O1361" s="188"/>
      <c r="P1361" s="171" t="str">
        <f t="shared" si="6"/>
        <v/>
      </c>
    </row>
    <row r="1362">
      <c r="B1362" s="185" t="str">
        <f>Calculations!E1350</f>
        <v/>
      </c>
      <c r="C1362" s="186" t="str">
        <f>Calculations!L1350</f>
        <v/>
      </c>
      <c r="D1362" s="187" t="str">
        <f t="shared" si="3"/>
        <v/>
      </c>
      <c r="E1362" s="189" t="str">
        <f t="shared" ref="E1362:F1362" si="1353">IF(C1362="","",IFERROR(C1362/C1361-1,""))</f>
        <v/>
      </c>
      <c r="F1362" s="189" t="str">
        <f t="shared" si="1353"/>
        <v/>
      </c>
      <c r="G1362" s="189">
        <f t="shared" si="8"/>
        <v>0</v>
      </c>
      <c r="I1362" s="185"/>
      <c r="K1362" s="171" t="str">
        <f t="shared" si="5"/>
        <v/>
      </c>
      <c r="N1362" s="188"/>
      <c r="O1362" s="188"/>
      <c r="P1362" s="171" t="str">
        <f t="shared" si="6"/>
        <v/>
      </c>
    </row>
    <row r="1363">
      <c r="B1363" s="185" t="str">
        <f>Calculations!E1351</f>
        <v/>
      </c>
      <c r="C1363" s="186" t="str">
        <f>Calculations!L1351</f>
        <v/>
      </c>
      <c r="D1363" s="187" t="str">
        <f t="shared" si="3"/>
        <v/>
      </c>
      <c r="E1363" s="189" t="str">
        <f t="shared" ref="E1363:F1363" si="1354">IF(C1363="","",IFERROR(C1363/C1362-1,""))</f>
        <v/>
      </c>
      <c r="F1363" s="189" t="str">
        <f t="shared" si="1354"/>
        <v/>
      </c>
      <c r="G1363" s="189">
        <f t="shared" si="8"/>
        <v>0</v>
      </c>
      <c r="I1363" s="185"/>
      <c r="K1363" s="171" t="str">
        <f t="shared" si="5"/>
        <v/>
      </c>
      <c r="N1363" s="188"/>
      <c r="O1363" s="188"/>
      <c r="P1363" s="171" t="str">
        <f t="shared" si="6"/>
        <v/>
      </c>
    </row>
    <row r="1364">
      <c r="B1364" s="185" t="str">
        <f>Calculations!E1352</f>
        <v/>
      </c>
      <c r="C1364" s="186" t="str">
        <f>Calculations!L1352</f>
        <v/>
      </c>
      <c r="D1364" s="187" t="str">
        <f t="shared" si="3"/>
        <v/>
      </c>
      <c r="E1364" s="189" t="str">
        <f t="shared" ref="E1364:F1364" si="1355">IF(C1364="","",IFERROR(C1364/C1363-1,""))</f>
        <v/>
      </c>
      <c r="F1364" s="189" t="str">
        <f t="shared" si="1355"/>
        <v/>
      </c>
      <c r="G1364" s="189">
        <f t="shared" si="8"/>
        <v>0</v>
      </c>
      <c r="I1364" s="185"/>
      <c r="K1364" s="171" t="str">
        <f t="shared" si="5"/>
        <v/>
      </c>
      <c r="N1364" s="188"/>
      <c r="O1364" s="188"/>
      <c r="P1364" s="171" t="str">
        <f t="shared" si="6"/>
        <v/>
      </c>
    </row>
    <row r="1365">
      <c r="B1365" s="185" t="str">
        <f>Calculations!E1353</f>
        <v/>
      </c>
      <c r="C1365" s="186" t="str">
        <f>Calculations!L1353</f>
        <v/>
      </c>
      <c r="D1365" s="187" t="str">
        <f t="shared" si="3"/>
        <v/>
      </c>
      <c r="E1365" s="189" t="str">
        <f t="shared" ref="E1365:F1365" si="1356">IF(C1365="","",IFERROR(C1365/C1364-1,""))</f>
        <v/>
      </c>
      <c r="F1365" s="189" t="str">
        <f t="shared" si="1356"/>
        <v/>
      </c>
      <c r="G1365" s="189">
        <f t="shared" si="8"/>
        <v>0</v>
      </c>
      <c r="I1365" s="185"/>
      <c r="K1365" s="171" t="str">
        <f t="shared" si="5"/>
        <v/>
      </c>
      <c r="N1365" s="188"/>
      <c r="O1365" s="188"/>
      <c r="P1365" s="171" t="str">
        <f t="shared" si="6"/>
        <v/>
      </c>
    </row>
    <row r="1366">
      <c r="B1366" s="185" t="str">
        <f>Calculations!E1354</f>
        <v/>
      </c>
      <c r="C1366" s="186" t="str">
        <f>Calculations!L1354</f>
        <v/>
      </c>
      <c r="D1366" s="187" t="str">
        <f t="shared" si="3"/>
        <v/>
      </c>
      <c r="E1366" s="189" t="str">
        <f t="shared" ref="E1366:F1366" si="1357">IF(C1366="","",IFERROR(C1366/C1365-1,""))</f>
        <v/>
      </c>
      <c r="F1366" s="189" t="str">
        <f t="shared" si="1357"/>
        <v/>
      </c>
      <c r="G1366" s="189">
        <f t="shared" si="8"/>
        <v>0</v>
      </c>
      <c r="I1366" s="185"/>
      <c r="K1366" s="171" t="str">
        <f t="shared" si="5"/>
        <v/>
      </c>
      <c r="N1366" s="188"/>
      <c r="O1366" s="188"/>
      <c r="P1366" s="171" t="str">
        <f t="shared" si="6"/>
        <v/>
      </c>
    </row>
    <row r="1367">
      <c r="B1367" s="185" t="str">
        <f>Calculations!E1355</f>
        <v/>
      </c>
      <c r="C1367" s="186" t="str">
        <f>Calculations!L1355</f>
        <v/>
      </c>
      <c r="D1367" s="187" t="str">
        <f t="shared" si="3"/>
        <v/>
      </c>
      <c r="E1367" s="189" t="str">
        <f t="shared" ref="E1367:F1367" si="1358">IF(C1367="","",IFERROR(C1367/C1366-1,""))</f>
        <v/>
      </c>
      <c r="F1367" s="189" t="str">
        <f t="shared" si="1358"/>
        <v/>
      </c>
      <c r="G1367" s="189">
        <f t="shared" si="8"/>
        <v>0</v>
      </c>
      <c r="I1367" s="185"/>
      <c r="K1367" s="171" t="str">
        <f t="shared" si="5"/>
        <v/>
      </c>
      <c r="N1367" s="188"/>
      <c r="O1367" s="188"/>
      <c r="P1367" s="171" t="str">
        <f t="shared" si="6"/>
        <v/>
      </c>
    </row>
    <row r="1368">
      <c r="B1368" s="185" t="str">
        <f>Calculations!E1356</f>
        <v/>
      </c>
      <c r="C1368" s="186" t="str">
        <f>Calculations!L1356</f>
        <v/>
      </c>
      <c r="D1368" s="187" t="str">
        <f t="shared" si="3"/>
        <v/>
      </c>
      <c r="E1368" s="189" t="str">
        <f t="shared" ref="E1368:F1368" si="1359">IF(C1368="","",IFERROR(C1368/C1367-1,""))</f>
        <v/>
      </c>
      <c r="F1368" s="189" t="str">
        <f t="shared" si="1359"/>
        <v/>
      </c>
      <c r="G1368" s="189">
        <f t="shared" si="8"/>
        <v>0</v>
      </c>
      <c r="I1368" s="185"/>
      <c r="K1368" s="171" t="str">
        <f t="shared" si="5"/>
        <v/>
      </c>
      <c r="N1368" s="188"/>
      <c r="O1368" s="188"/>
      <c r="P1368" s="171" t="str">
        <f t="shared" si="6"/>
        <v/>
      </c>
    </row>
    <row r="1369">
      <c r="B1369" s="185" t="str">
        <f>Calculations!E1357</f>
        <v/>
      </c>
      <c r="C1369" s="186" t="str">
        <f>Calculations!L1357</f>
        <v/>
      </c>
      <c r="D1369" s="187" t="str">
        <f t="shared" si="3"/>
        <v/>
      </c>
      <c r="E1369" s="189" t="str">
        <f t="shared" ref="E1369:F1369" si="1360">IF(C1369="","",IFERROR(C1369/C1368-1,""))</f>
        <v/>
      </c>
      <c r="F1369" s="189" t="str">
        <f t="shared" si="1360"/>
        <v/>
      </c>
      <c r="G1369" s="189">
        <f t="shared" si="8"/>
        <v>0</v>
      </c>
      <c r="I1369" s="185"/>
      <c r="K1369" s="171" t="str">
        <f t="shared" si="5"/>
        <v/>
      </c>
      <c r="N1369" s="188"/>
      <c r="O1369" s="188"/>
      <c r="P1369" s="171" t="str">
        <f t="shared" si="6"/>
        <v/>
      </c>
    </row>
    <row r="1370">
      <c r="B1370" s="185" t="str">
        <f>Calculations!E1358</f>
        <v/>
      </c>
      <c r="C1370" s="186" t="str">
        <f>Calculations!L1358</f>
        <v/>
      </c>
      <c r="D1370" s="187" t="str">
        <f t="shared" si="3"/>
        <v/>
      </c>
      <c r="E1370" s="189" t="str">
        <f t="shared" ref="E1370:F1370" si="1361">IF(C1370="","",IFERROR(C1370/C1369-1,""))</f>
        <v/>
      </c>
      <c r="F1370" s="189" t="str">
        <f t="shared" si="1361"/>
        <v/>
      </c>
      <c r="G1370" s="189">
        <f t="shared" si="8"/>
        <v>0</v>
      </c>
      <c r="I1370" s="185"/>
      <c r="K1370" s="171" t="str">
        <f t="shared" si="5"/>
        <v/>
      </c>
      <c r="N1370" s="188"/>
      <c r="O1370" s="188"/>
      <c r="P1370" s="171" t="str">
        <f t="shared" si="6"/>
        <v/>
      </c>
    </row>
    <row r="1371">
      <c r="B1371" s="185" t="str">
        <f>Calculations!E1359</f>
        <v/>
      </c>
      <c r="C1371" s="186" t="str">
        <f>Calculations!L1359</f>
        <v/>
      </c>
      <c r="D1371" s="187" t="str">
        <f t="shared" si="3"/>
        <v/>
      </c>
      <c r="E1371" s="189" t="str">
        <f t="shared" ref="E1371:F1371" si="1362">IF(C1371="","",IFERROR(C1371/C1370-1,""))</f>
        <v/>
      </c>
      <c r="F1371" s="189" t="str">
        <f t="shared" si="1362"/>
        <v/>
      </c>
      <c r="G1371" s="189">
        <f t="shared" si="8"/>
        <v>0</v>
      </c>
      <c r="I1371" s="185"/>
      <c r="K1371" s="171" t="str">
        <f t="shared" si="5"/>
        <v/>
      </c>
      <c r="N1371" s="188"/>
      <c r="O1371" s="188"/>
      <c r="P1371" s="171" t="str">
        <f t="shared" si="6"/>
        <v/>
      </c>
    </row>
    <row r="1372">
      <c r="B1372" s="185" t="str">
        <f>Calculations!E1360</f>
        <v/>
      </c>
      <c r="C1372" s="186" t="str">
        <f>Calculations!L1360</f>
        <v/>
      </c>
      <c r="D1372" s="187" t="str">
        <f t="shared" si="3"/>
        <v/>
      </c>
      <c r="E1372" s="189" t="str">
        <f t="shared" ref="E1372:F1372" si="1363">IF(C1372="","",IFERROR(C1372/C1371-1,""))</f>
        <v/>
      </c>
      <c r="F1372" s="189" t="str">
        <f t="shared" si="1363"/>
        <v/>
      </c>
      <c r="G1372" s="189">
        <f t="shared" si="8"/>
        <v>0</v>
      </c>
      <c r="I1372" s="185"/>
      <c r="K1372" s="171" t="str">
        <f t="shared" si="5"/>
        <v/>
      </c>
      <c r="N1372" s="188"/>
      <c r="O1372" s="188"/>
      <c r="P1372" s="171" t="str">
        <f t="shared" si="6"/>
        <v/>
      </c>
    </row>
    <row r="1373">
      <c r="B1373" s="185" t="str">
        <f>Calculations!E1361</f>
        <v/>
      </c>
      <c r="C1373" s="186" t="str">
        <f>Calculations!L1361</f>
        <v/>
      </c>
      <c r="D1373" s="187" t="str">
        <f t="shared" si="3"/>
        <v/>
      </c>
      <c r="E1373" s="189" t="str">
        <f t="shared" ref="E1373:F1373" si="1364">IF(C1373="","",IFERROR(C1373/C1372-1,""))</f>
        <v/>
      </c>
      <c r="F1373" s="189" t="str">
        <f t="shared" si="1364"/>
        <v/>
      </c>
      <c r="G1373" s="189">
        <f t="shared" si="8"/>
        <v>0</v>
      </c>
      <c r="I1373" s="185"/>
      <c r="K1373" s="171" t="str">
        <f t="shared" si="5"/>
        <v/>
      </c>
      <c r="N1373" s="188"/>
      <c r="O1373" s="188"/>
      <c r="P1373" s="171" t="str">
        <f t="shared" si="6"/>
        <v/>
      </c>
    </row>
    <row r="1374">
      <c r="B1374" s="185" t="str">
        <f>Calculations!E1362</f>
        <v/>
      </c>
      <c r="C1374" s="186" t="str">
        <f>Calculations!L1362</f>
        <v/>
      </c>
      <c r="D1374" s="187" t="str">
        <f t="shared" si="3"/>
        <v/>
      </c>
      <c r="E1374" s="189" t="str">
        <f t="shared" ref="E1374:F1374" si="1365">IF(C1374="","",IFERROR(C1374/C1373-1,""))</f>
        <v/>
      </c>
      <c r="F1374" s="189" t="str">
        <f t="shared" si="1365"/>
        <v/>
      </c>
      <c r="G1374" s="189">
        <f t="shared" si="8"/>
        <v>0</v>
      </c>
      <c r="I1374" s="185"/>
      <c r="K1374" s="171" t="str">
        <f t="shared" si="5"/>
        <v/>
      </c>
      <c r="N1374" s="188"/>
      <c r="O1374" s="188"/>
      <c r="P1374" s="171" t="str">
        <f t="shared" si="6"/>
        <v/>
      </c>
    </row>
    <row r="1375">
      <c r="B1375" s="185" t="str">
        <f>Calculations!E1363</f>
        <v/>
      </c>
      <c r="C1375" s="186" t="str">
        <f>Calculations!L1363</f>
        <v/>
      </c>
      <c r="D1375" s="187" t="str">
        <f t="shared" si="3"/>
        <v/>
      </c>
      <c r="E1375" s="189" t="str">
        <f t="shared" ref="E1375:F1375" si="1366">IF(C1375="","",IFERROR(C1375/C1374-1,""))</f>
        <v/>
      </c>
      <c r="F1375" s="189" t="str">
        <f t="shared" si="1366"/>
        <v/>
      </c>
      <c r="G1375" s="189">
        <f t="shared" si="8"/>
        <v>0</v>
      </c>
      <c r="I1375" s="185"/>
      <c r="K1375" s="171" t="str">
        <f t="shared" si="5"/>
        <v/>
      </c>
      <c r="N1375" s="188"/>
      <c r="O1375" s="188"/>
      <c r="P1375" s="171" t="str">
        <f t="shared" si="6"/>
        <v/>
      </c>
    </row>
    <row r="1376">
      <c r="B1376" s="185" t="str">
        <f>Calculations!E1364</f>
        <v/>
      </c>
      <c r="C1376" s="186" t="str">
        <f>Calculations!L1364</f>
        <v/>
      </c>
      <c r="D1376" s="187" t="str">
        <f t="shared" si="3"/>
        <v/>
      </c>
      <c r="E1376" s="189" t="str">
        <f t="shared" ref="E1376:F1376" si="1367">IF(C1376="","",IFERROR(C1376/C1375-1,""))</f>
        <v/>
      </c>
      <c r="F1376" s="189" t="str">
        <f t="shared" si="1367"/>
        <v/>
      </c>
      <c r="G1376" s="189">
        <f t="shared" si="8"/>
        <v>0</v>
      </c>
      <c r="I1376" s="185"/>
      <c r="K1376" s="171" t="str">
        <f t="shared" si="5"/>
        <v/>
      </c>
      <c r="N1376" s="188"/>
      <c r="O1376" s="188"/>
      <c r="P1376" s="171" t="str">
        <f t="shared" si="6"/>
        <v/>
      </c>
    </row>
    <row r="1377">
      <c r="B1377" s="185" t="str">
        <f>Calculations!E1365</f>
        <v/>
      </c>
      <c r="C1377" s="186" t="str">
        <f>Calculations!L1365</f>
        <v/>
      </c>
      <c r="D1377" s="187" t="str">
        <f t="shared" si="3"/>
        <v/>
      </c>
      <c r="E1377" s="189" t="str">
        <f t="shared" ref="E1377:F1377" si="1368">IF(C1377="","",IFERROR(C1377/C1376-1,""))</f>
        <v/>
      </c>
      <c r="F1377" s="189" t="str">
        <f t="shared" si="1368"/>
        <v/>
      </c>
      <c r="G1377" s="189">
        <f t="shared" si="8"/>
        <v>0</v>
      </c>
      <c r="I1377" s="185"/>
      <c r="K1377" s="171" t="str">
        <f t="shared" si="5"/>
        <v/>
      </c>
      <c r="N1377" s="188"/>
      <c r="O1377" s="188"/>
      <c r="P1377" s="171" t="str">
        <f t="shared" si="6"/>
        <v/>
      </c>
    </row>
    <row r="1378">
      <c r="B1378" s="185" t="str">
        <f>Calculations!E1366</f>
        <v/>
      </c>
      <c r="C1378" s="186" t="str">
        <f>Calculations!L1366</f>
        <v/>
      </c>
      <c r="D1378" s="187" t="str">
        <f t="shared" si="3"/>
        <v/>
      </c>
      <c r="E1378" s="189" t="str">
        <f t="shared" ref="E1378:F1378" si="1369">IF(C1378="","",IFERROR(C1378/C1377-1,""))</f>
        <v/>
      </c>
      <c r="F1378" s="189" t="str">
        <f t="shared" si="1369"/>
        <v/>
      </c>
      <c r="G1378" s="189">
        <f t="shared" si="8"/>
        <v>0</v>
      </c>
      <c r="I1378" s="185"/>
      <c r="K1378" s="171" t="str">
        <f t="shared" si="5"/>
        <v/>
      </c>
      <c r="N1378" s="188"/>
      <c r="O1378" s="188"/>
      <c r="P1378" s="171" t="str">
        <f t="shared" si="6"/>
        <v/>
      </c>
    </row>
    <row r="1379">
      <c r="B1379" s="185" t="str">
        <f>Calculations!E1367</f>
        <v/>
      </c>
      <c r="C1379" s="186" t="str">
        <f>Calculations!L1367</f>
        <v/>
      </c>
      <c r="D1379" s="187" t="str">
        <f t="shared" si="3"/>
        <v/>
      </c>
      <c r="E1379" s="189" t="str">
        <f t="shared" ref="E1379:F1379" si="1370">IF(C1379="","",IFERROR(C1379/C1378-1,""))</f>
        <v/>
      </c>
      <c r="F1379" s="189" t="str">
        <f t="shared" si="1370"/>
        <v/>
      </c>
      <c r="G1379" s="189">
        <f t="shared" si="8"/>
        <v>0</v>
      </c>
      <c r="I1379" s="185"/>
      <c r="K1379" s="171" t="str">
        <f t="shared" si="5"/>
        <v/>
      </c>
      <c r="N1379" s="188"/>
      <c r="O1379" s="188"/>
      <c r="P1379" s="171" t="str">
        <f t="shared" si="6"/>
        <v/>
      </c>
    </row>
    <row r="1380">
      <c r="B1380" s="185" t="str">
        <f>Calculations!E1368</f>
        <v/>
      </c>
      <c r="C1380" s="186" t="str">
        <f>Calculations!L1368</f>
        <v/>
      </c>
      <c r="D1380" s="187" t="str">
        <f t="shared" si="3"/>
        <v/>
      </c>
      <c r="E1380" s="189" t="str">
        <f t="shared" ref="E1380:F1380" si="1371">IF(C1380="","",IFERROR(C1380/C1379-1,""))</f>
        <v/>
      </c>
      <c r="F1380" s="189" t="str">
        <f t="shared" si="1371"/>
        <v/>
      </c>
      <c r="G1380" s="189">
        <f t="shared" si="8"/>
        <v>0</v>
      </c>
      <c r="I1380" s="185"/>
      <c r="K1380" s="171" t="str">
        <f t="shared" si="5"/>
        <v/>
      </c>
      <c r="N1380" s="188"/>
      <c r="O1380" s="188"/>
      <c r="P1380" s="171" t="str">
        <f t="shared" si="6"/>
        <v/>
      </c>
    </row>
    <row r="1381">
      <c r="B1381" s="185" t="str">
        <f>Calculations!E1369</f>
        <v/>
      </c>
      <c r="C1381" s="186" t="str">
        <f>Calculations!L1369</f>
        <v/>
      </c>
      <c r="D1381" s="187" t="str">
        <f t="shared" si="3"/>
        <v/>
      </c>
      <c r="E1381" s="189" t="str">
        <f t="shared" ref="E1381:F1381" si="1372">IF(C1381="","",IFERROR(C1381/C1380-1,""))</f>
        <v/>
      </c>
      <c r="F1381" s="189" t="str">
        <f t="shared" si="1372"/>
        <v/>
      </c>
      <c r="G1381" s="189">
        <f t="shared" si="8"/>
        <v>0</v>
      </c>
      <c r="I1381" s="185"/>
      <c r="K1381" s="171" t="str">
        <f t="shared" si="5"/>
        <v/>
      </c>
      <c r="N1381" s="188"/>
      <c r="O1381" s="188"/>
      <c r="P1381" s="171" t="str">
        <f t="shared" si="6"/>
        <v/>
      </c>
    </row>
    <row r="1382">
      <c r="B1382" s="185" t="str">
        <f>Calculations!E1370</f>
        <v/>
      </c>
      <c r="C1382" s="186" t="str">
        <f>Calculations!L1370</f>
        <v/>
      </c>
      <c r="D1382" s="187" t="str">
        <f t="shared" si="3"/>
        <v/>
      </c>
      <c r="E1382" s="189" t="str">
        <f t="shared" ref="E1382:F1382" si="1373">IF(C1382="","",IFERROR(C1382/C1381-1,""))</f>
        <v/>
      </c>
      <c r="F1382" s="189" t="str">
        <f t="shared" si="1373"/>
        <v/>
      </c>
      <c r="G1382" s="189">
        <f t="shared" si="8"/>
        <v>0</v>
      </c>
      <c r="I1382" s="185"/>
      <c r="K1382" s="171" t="str">
        <f t="shared" si="5"/>
        <v/>
      </c>
      <c r="N1382" s="188"/>
      <c r="O1382" s="188"/>
      <c r="P1382" s="171" t="str">
        <f t="shared" si="6"/>
        <v/>
      </c>
    </row>
    <row r="1383">
      <c r="B1383" s="185" t="str">
        <f>Calculations!E1371</f>
        <v/>
      </c>
      <c r="C1383" s="186" t="str">
        <f>Calculations!L1371</f>
        <v/>
      </c>
      <c r="D1383" s="187" t="str">
        <f t="shared" si="3"/>
        <v/>
      </c>
      <c r="E1383" s="189" t="str">
        <f t="shared" ref="E1383:F1383" si="1374">IF(C1383="","",IFERROR(C1383/C1382-1,""))</f>
        <v/>
      </c>
      <c r="F1383" s="189" t="str">
        <f t="shared" si="1374"/>
        <v/>
      </c>
      <c r="G1383" s="189">
        <f t="shared" si="8"/>
        <v>0</v>
      </c>
      <c r="I1383" s="185"/>
      <c r="K1383" s="171" t="str">
        <f t="shared" si="5"/>
        <v/>
      </c>
      <c r="N1383" s="188"/>
      <c r="O1383" s="188"/>
      <c r="P1383" s="171" t="str">
        <f t="shared" si="6"/>
        <v/>
      </c>
    </row>
    <row r="1384">
      <c r="B1384" s="185" t="str">
        <f>Calculations!E1372</f>
        <v/>
      </c>
      <c r="C1384" s="186" t="str">
        <f>Calculations!L1372</f>
        <v/>
      </c>
      <c r="D1384" s="187" t="str">
        <f t="shared" si="3"/>
        <v/>
      </c>
      <c r="E1384" s="189" t="str">
        <f t="shared" ref="E1384:F1384" si="1375">IF(C1384="","",IFERROR(C1384/C1383-1,""))</f>
        <v/>
      </c>
      <c r="F1384" s="189" t="str">
        <f t="shared" si="1375"/>
        <v/>
      </c>
      <c r="G1384" s="189">
        <f t="shared" si="8"/>
        <v>0</v>
      </c>
      <c r="I1384" s="185"/>
      <c r="K1384" s="171" t="str">
        <f t="shared" si="5"/>
        <v/>
      </c>
      <c r="N1384" s="188"/>
      <c r="O1384" s="188"/>
      <c r="P1384" s="171" t="str">
        <f t="shared" si="6"/>
        <v/>
      </c>
    </row>
    <row r="1385">
      <c r="B1385" s="185" t="str">
        <f>Calculations!E1373</f>
        <v/>
      </c>
      <c r="C1385" s="186" t="str">
        <f>Calculations!L1373</f>
        <v/>
      </c>
      <c r="D1385" s="187" t="str">
        <f t="shared" si="3"/>
        <v/>
      </c>
      <c r="E1385" s="189" t="str">
        <f t="shared" ref="E1385:F1385" si="1376">IF(C1385="","",IFERROR(C1385/C1384-1,""))</f>
        <v/>
      </c>
      <c r="F1385" s="189" t="str">
        <f t="shared" si="1376"/>
        <v/>
      </c>
      <c r="G1385" s="189">
        <f t="shared" si="8"/>
        <v>0</v>
      </c>
      <c r="I1385" s="185"/>
      <c r="K1385" s="171" t="str">
        <f t="shared" si="5"/>
        <v/>
      </c>
      <c r="N1385" s="188"/>
      <c r="O1385" s="188"/>
      <c r="P1385" s="171" t="str">
        <f t="shared" si="6"/>
        <v/>
      </c>
    </row>
    <row r="1386">
      <c r="B1386" s="185" t="str">
        <f>Calculations!E1374</f>
        <v/>
      </c>
      <c r="C1386" s="186" t="str">
        <f>Calculations!L1374</f>
        <v/>
      </c>
      <c r="D1386" s="187" t="str">
        <f t="shared" si="3"/>
        <v/>
      </c>
      <c r="E1386" s="189" t="str">
        <f t="shared" ref="E1386:F1386" si="1377">IF(C1386="","",IFERROR(C1386/C1385-1,""))</f>
        <v/>
      </c>
      <c r="F1386" s="189" t="str">
        <f t="shared" si="1377"/>
        <v/>
      </c>
      <c r="G1386" s="189">
        <f t="shared" si="8"/>
        <v>0</v>
      </c>
      <c r="I1386" s="185"/>
      <c r="K1386" s="171" t="str">
        <f t="shared" si="5"/>
        <v/>
      </c>
      <c r="N1386" s="188"/>
      <c r="O1386" s="188"/>
      <c r="P1386" s="171" t="str">
        <f t="shared" si="6"/>
        <v/>
      </c>
    </row>
    <row r="1387">
      <c r="B1387" s="185" t="str">
        <f>Calculations!E1375</f>
        <v/>
      </c>
      <c r="C1387" s="186" t="str">
        <f>Calculations!L1375</f>
        <v/>
      </c>
      <c r="D1387" s="187" t="str">
        <f t="shared" si="3"/>
        <v/>
      </c>
      <c r="E1387" s="189" t="str">
        <f t="shared" ref="E1387:F1387" si="1378">IF(C1387="","",IFERROR(C1387/C1386-1,""))</f>
        <v/>
      </c>
      <c r="F1387" s="189" t="str">
        <f t="shared" si="1378"/>
        <v/>
      </c>
      <c r="G1387" s="189">
        <f t="shared" si="8"/>
        <v>0</v>
      </c>
      <c r="I1387" s="185"/>
      <c r="K1387" s="171" t="str">
        <f t="shared" si="5"/>
        <v/>
      </c>
      <c r="N1387" s="188"/>
      <c r="O1387" s="188"/>
      <c r="P1387" s="171" t="str">
        <f t="shared" si="6"/>
        <v/>
      </c>
    </row>
    <row r="1388">
      <c r="B1388" s="185" t="str">
        <f>Calculations!E1376</f>
        <v/>
      </c>
      <c r="C1388" s="186" t="str">
        <f>Calculations!L1376</f>
        <v/>
      </c>
      <c r="D1388" s="187" t="str">
        <f t="shared" si="3"/>
        <v/>
      </c>
      <c r="E1388" s="189" t="str">
        <f t="shared" ref="E1388:F1388" si="1379">IF(C1388="","",IFERROR(C1388/C1387-1,""))</f>
        <v/>
      </c>
      <c r="F1388" s="189" t="str">
        <f t="shared" si="1379"/>
        <v/>
      </c>
      <c r="G1388" s="189">
        <f t="shared" si="8"/>
        <v>0</v>
      </c>
      <c r="I1388" s="185"/>
      <c r="K1388" s="171" t="str">
        <f t="shared" si="5"/>
        <v/>
      </c>
      <c r="N1388" s="188"/>
      <c r="O1388" s="188"/>
      <c r="P1388" s="171" t="str">
        <f t="shared" si="6"/>
        <v/>
      </c>
    </row>
    <row r="1389">
      <c r="B1389" s="185" t="str">
        <f>Calculations!E1377</f>
        <v/>
      </c>
      <c r="C1389" s="186" t="str">
        <f>Calculations!L1377</f>
        <v/>
      </c>
      <c r="D1389" s="187" t="str">
        <f t="shared" si="3"/>
        <v/>
      </c>
      <c r="E1389" s="189" t="str">
        <f t="shared" ref="E1389:F1389" si="1380">IF(C1389="","",IFERROR(C1389/C1388-1,""))</f>
        <v/>
      </c>
      <c r="F1389" s="189" t="str">
        <f t="shared" si="1380"/>
        <v/>
      </c>
      <c r="G1389" s="189">
        <f t="shared" si="8"/>
        <v>0</v>
      </c>
      <c r="I1389" s="185"/>
      <c r="K1389" s="171" t="str">
        <f t="shared" si="5"/>
        <v/>
      </c>
      <c r="N1389" s="188"/>
      <c r="O1389" s="188"/>
      <c r="P1389" s="171" t="str">
        <f t="shared" si="6"/>
        <v/>
      </c>
    </row>
    <row r="1390">
      <c r="B1390" s="185" t="str">
        <f>Calculations!E1378</f>
        <v/>
      </c>
      <c r="C1390" s="186" t="str">
        <f>Calculations!L1378</f>
        <v/>
      </c>
      <c r="D1390" s="187" t="str">
        <f t="shared" si="3"/>
        <v/>
      </c>
      <c r="E1390" s="189" t="str">
        <f t="shared" ref="E1390:F1390" si="1381">IF(C1390="","",IFERROR(C1390/C1389-1,""))</f>
        <v/>
      </c>
      <c r="F1390" s="189" t="str">
        <f t="shared" si="1381"/>
        <v/>
      </c>
      <c r="G1390" s="189">
        <f t="shared" si="8"/>
        <v>0</v>
      </c>
      <c r="I1390" s="185"/>
      <c r="K1390" s="171" t="str">
        <f t="shared" si="5"/>
        <v/>
      </c>
      <c r="N1390" s="188"/>
      <c r="O1390" s="188"/>
      <c r="P1390" s="171" t="str">
        <f t="shared" si="6"/>
        <v/>
      </c>
    </row>
    <row r="1391">
      <c r="B1391" s="185" t="str">
        <f>Calculations!E1379</f>
        <v/>
      </c>
      <c r="C1391" s="186" t="str">
        <f>Calculations!L1379</f>
        <v/>
      </c>
      <c r="D1391" s="187" t="str">
        <f t="shared" si="3"/>
        <v/>
      </c>
      <c r="E1391" s="189" t="str">
        <f t="shared" ref="E1391:F1391" si="1382">IF(C1391="","",IFERROR(C1391/C1390-1,""))</f>
        <v/>
      </c>
      <c r="F1391" s="189" t="str">
        <f t="shared" si="1382"/>
        <v/>
      </c>
      <c r="G1391" s="189">
        <f t="shared" si="8"/>
        <v>0</v>
      </c>
      <c r="I1391" s="185"/>
      <c r="K1391" s="171" t="str">
        <f t="shared" si="5"/>
        <v/>
      </c>
      <c r="N1391" s="188"/>
      <c r="O1391" s="188"/>
      <c r="P1391" s="171" t="str">
        <f t="shared" si="6"/>
        <v/>
      </c>
    </row>
    <row r="1392">
      <c r="B1392" s="185" t="str">
        <f>Calculations!E1380</f>
        <v/>
      </c>
      <c r="C1392" s="186" t="str">
        <f>Calculations!L1380</f>
        <v/>
      </c>
      <c r="D1392" s="187" t="str">
        <f t="shared" si="3"/>
        <v/>
      </c>
      <c r="E1392" s="189" t="str">
        <f t="shared" ref="E1392:F1392" si="1383">IF(C1392="","",IFERROR(C1392/C1391-1,""))</f>
        <v/>
      </c>
      <c r="F1392" s="189" t="str">
        <f t="shared" si="1383"/>
        <v/>
      </c>
      <c r="G1392" s="189">
        <f t="shared" si="8"/>
        <v>0</v>
      </c>
      <c r="I1392" s="185"/>
      <c r="K1392" s="171" t="str">
        <f t="shared" si="5"/>
        <v/>
      </c>
      <c r="N1392" s="188"/>
      <c r="O1392" s="188"/>
      <c r="P1392" s="171" t="str">
        <f t="shared" si="6"/>
        <v/>
      </c>
    </row>
    <row r="1393">
      <c r="B1393" s="185" t="str">
        <f>Calculations!E1381</f>
        <v/>
      </c>
      <c r="C1393" s="186" t="str">
        <f>Calculations!L1381</f>
        <v/>
      </c>
      <c r="D1393" s="187" t="str">
        <f t="shared" si="3"/>
        <v/>
      </c>
      <c r="E1393" s="189" t="str">
        <f t="shared" ref="E1393:F1393" si="1384">IF(C1393="","",IFERROR(C1393/C1392-1,""))</f>
        <v/>
      </c>
      <c r="F1393" s="189" t="str">
        <f t="shared" si="1384"/>
        <v/>
      </c>
      <c r="G1393" s="189">
        <f t="shared" si="8"/>
        <v>0</v>
      </c>
      <c r="I1393" s="185"/>
      <c r="K1393" s="171" t="str">
        <f t="shared" si="5"/>
        <v/>
      </c>
      <c r="N1393" s="188"/>
      <c r="O1393" s="188"/>
      <c r="P1393" s="171" t="str">
        <f t="shared" si="6"/>
        <v/>
      </c>
    </row>
    <row r="1394">
      <c r="B1394" s="185" t="str">
        <f>Calculations!E1382</f>
        <v/>
      </c>
      <c r="C1394" s="186" t="str">
        <f>Calculations!L1382</f>
        <v/>
      </c>
      <c r="D1394" s="187" t="str">
        <f t="shared" si="3"/>
        <v/>
      </c>
      <c r="E1394" s="189" t="str">
        <f t="shared" ref="E1394:F1394" si="1385">IF(C1394="","",IFERROR(C1394/C1393-1,""))</f>
        <v/>
      </c>
      <c r="F1394" s="189" t="str">
        <f t="shared" si="1385"/>
        <v/>
      </c>
      <c r="G1394" s="189">
        <f t="shared" si="8"/>
        <v>0</v>
      </c>
      <c r="I1394" s="185"/>
      <c r="K1394" s="171" t="str">
        <f t="shared" si="5"/>
        <v/>
      </c>
      <c r="N1394" s="188"/>
      <c r="O1394" s="188"/>
      <c r="P1394" s="171" t="str">
        <f t="shared" si="6"/>
        <v/>
      </c>
    </row>
    <row r="1395">
      <c r="B1395" s="185" t="str">
        <f>Calculations!E1383</f>
        <v/>
      </c>
      <c r="C1395" s="186" t="str">
        <f>Calculations!L1383</f>
        <v/>
      </c>
      <c r="D1395" s="187" t="str">
        <f t="shared" si="3"/>
        <v/>
      </c>
      <c r="E1395" s="189" t="str">
        <f t="shared" ref="E1395:F1395" si="1386">IF(C1395="","",IFERROR(C1395/C1394-1,""))</f>
        <v/>
      </c>
      <c r="F1395" s="189" t="str">
        <f t="shared" si="1386"/>
        <v/>
      </c>
      <c r="G1395" s="189">
        <f t="shared" si="8"/>
        <v>0</v>
      </c>
      <c r="I1395" s="185"/>
      <c r="K1395" s="171" t="str">
        <f t="shared" si="5"/>
        <v/>
      </c>
      <c r="N1395" s="188"/>
      <c r="O1395" s="188"/>
      <c r="P1395" s="171" t="str">
        <f t="shared" si="6"/>
        <v/>
      </c>
    </row>
    <row r="1396">
      <c r="B1396" s="185" t="str">
        <f>Calculations!E1384</f>
        <v/>
      </c>
      <c r="C1396" s="186" t="str">
        <f>Calculations!L1384</f>
        <v/>
      </c>
      <c r="D1396" s="187" t="str">
        <f t="shared" si="3"/>
        <v/>
      </c>
      <c r="E1396" s="189" t="str">
        <f t="shared" ref="E1396:F1396" si="1387">IF(C1396="","",IFERROR(C1396/C1395-1,""))</f>
        <v/>
      </c>
      <c r="F1396" s="189" t="str">
        <f t="shared" si="1387"/>
        <v/>
      </c>
      <c r="G1396" s="189">
        <f t="shared" si="8"/>
        <v>0</v>
      </c>
      <c r="I1396" s="185"/>
      <c r="K1396" s="171" t="str">
        <f t="shared" si="5"/>
        <v/>
      </c>
      <c r="N1396" s="188"/>
      <c r="O1396" s="188"/>
      <c r="P1396" s="171" t="str">
        <f t="shared" si="6"/>
        <v/>
      </c>
    </row>
    <row r="1397">
      <c r="B1397" s="185" t="str">
        <f>Calculations!E1385</f>
        <v/>
      </c>
      <c r="C1397" s="186" t="str">
        <f>Calculations!L1385</f>
        <v/>
      </c>
      <c r="D1397" s="187" t="str">
        <f t="shared" si="3"/>
        <v/>
      </c>
      <c r="E1397" s="189" t="str">
        <f t="shared" ref="E1397:F1397" si="1388">IF(C1397="","",IFERROR(C1397/C1396-1,""))</f>
        <v/>
      </c>
      <c r="F1397" s="189" t="str">
        <f t="shared" si="1388"/>
        <v/>
      </c>
      <c r="G1397" s="189">
        <f t="shared" si="8"/>
        <v>0</v>
      </c>
      <c r="I1397" s="185"/>
      <c r="K1397" s="171" t="str">
        <f t="shared" si="5"/>
        <v/>
      </c>
      <c r="N1397" s="188"/>
      <c r="O1397" s="188"/>
      <c r="P1397" s="171" t="str">
        <f t="shared" si="6"/>
        <v/>
      </c>
    </row>
    <row r="1398">
      <c r="B1398" s="185" t="str">
        <f>Calculations!E1386</f>
        <v/>
      </c>
      <c r="C1398" s="186" t="str">
        <f>Calculations!L1386</f>
        <v/>
      </c>
      <c r="D1398" s="187" t="str">
        <f t="shared" si="3"/>
        <v/>
      </c>
      <c r="E1398" s="189" t="str">
        <f t="shared" ref="E1398:F1398" si="1389">IF(C1398="","",IFERROR(C1398/C1397-1,""))</f>
        <v/>
      </c>
      <c r="F1398" s="189" t="str">
        <f t="shared" si="1389"/>
        <v/>
      </c>
      <c r="G1398" s="189">
        <f t="shared" si="8"/>
        <v>0</v>
      </c>
      <c r="I1398" s="185"/>
      <c r="K1398" s="171" t="str">
        <f t="shared" si="5"/>
        <v/>
      </c>
      <c r="N1398" s="188"/>
      <c r="O1398" s="188"/>
      <c r="P1398" s="171" t="str">
        <f t="shared" si="6"/>
        <v/>
      </c>
    </row>
    <row r="1399">
      <c r="B1399" s="185" t="str">
        <f>Calculations!E1387</f>
        <v/>
      </c>
      <c r="C1399" s="186" t="str">
        <f>Calculations!L1387</f>
        <v/>
      </c>
      <c r="D1399" s="187" t="str">
        <f t="shared" si="3"/>
        <v/>
      </c>
      <c r="E1399" s="189" t="str">
        <f t="shared" ref="E1399:F1399" si="1390">IF(C1399="","",IFERROR(C1399/C1398-1,""))</f>
        <v/>
      </c>
      <c r="F1399" s="189" t="str">
        <f t="shared" si="1390"/>
        <v/>
      </c>
      <c r="G1399" s="189">
        <f t="shared" si="8"/>
        <v>0</v>
      </c>
      <c r="I1399" s="185"/>
      <c r="K1399" s="171" t="str">
        <f t="shared" si="5"/>
        <v/>
      </c>
      <c r="N1399" s="188"/>
      <c r="O1399" s="188"/>
      <c r="P1399" s="171" t="str">
        <f t="shared" si="6"/>
        <v/>
      </c>
    </row>
    <row r="1400">
      <c r="B1400" s="185" t="str">
        <f>Calculations!E1388</f>
        <v/>
      </c>
      <c r="C1400" s="186" t="str">
        <f>Calculations!L1388</f>
        <v/>
      </c>
      <c r="D1400" s="187" t="str">
        <f t="shared" si="3"/>
        <v/>
      </c>
      <c r="E1400" s="189" t="str">
        <f t="shared" ref="E1400:F1400" si="1391">IF(C1400="","",IFERROR(C1400/C1399-1,""))</f>
        <v/>
      </c>
      <c r="F1400" s="189" t="str">
        <f t="shared" si="1391"/>
        <v/>
      </c>
      <c r="G1400" s="189">
        <f t="shared" si="8"/>
        <v>0</v>
      </c>
      <c r="I1400" s="185"/>
      <c r="K1400" s="171" t="str">
        <f t="shared" si="5"/>
        <v/>
      </c>
      <c r="N1400" s="188"/>
      <c r="O1400" s="188"/>
      <c r="P1400" s="171" t="str">
        <f t="shared" si="6"/>
        <v/>
      </c>
    </row>
    <row r="1401">
      <c r="B1401" s="185" t="str">
        <f>Calculations!E1389</f>
        <v/>
      </c>
      <c r="C1401" s="186" t="str">
        <f>Calculations!L1389</f>
        <v/>
      </c>
      <c r="D1401" s="187" t="str">
        <f t="shared" si="3"/>
        <v/>
      </c>
      <c r="E1401" s="189" t="str">
        <f t="shared" ref="E1401:F1401" si="1392">IF(C1401="","",IFERROR(C1401/C1400-1,""))</f>
        <v/>
      </c>
      <c r="F1401" s="189" t="str">
        <f t="shared" si="1392"/>
        <v/>
      </c>
      <c r="G1401" s="189">
        <f t="shared" si="8"/>
        <v>0</v>
      </c>
      <c r="I1401" s="185"/>
      <c r="K1401" s="171" t="str">
        <f t="shared" si="5"/>
        <v/>
      </c>
      <c r="N1401" s="188"/>
      <c r="O1401" s="188"/>
      <c r="P1401" s="171" t="str">
        <f t="shared" si="6"/>
        <v/>
      </c>
    </row>
    <row r="1402">
      <c r="B1402" s="185" t="str">
        <f>Calculations!E1390</f>
        <v/>
      </c>
      <c r="C1402" s="186" t="str">
        <f>Calculations!L1390</f>
        <v/>
      </c>
      <c r="D1402" s="187" t="str">
        <f t="shared" si="3"/>
        <v/>
      </c>
      <c r="E1402" s="189" t="str">
        <f t="shared" ref="E1402:F1402" si="1393">IF(C1402="","",IFERROR(C1402/C1401-1,""))</f>
        <v/>
      </c>
      <c r="F1402" s="189" t="str">
        <f t="shared" si="1393"/>
        <v/>
      </c>
      <c r="G1402" s="189">
        <f t="shared" si="8"/>
        <v>0</v>
      </c>
      <c r="I1402" s="185"/>
      <c r="K1402" s="171" t="str">
        <f t="shared" si="5"/>
        <v/>
      </c>
      <c r="N1402" s="188"/>
      <c r="O1402" s="188"/>
      <c r="P1402" s="171" t="str">
        <f t="shared" si="6"/>
        <v/>
      </c>
    </row>
    <row r="1403">
      <c r="B1403" s="185" t="str">
        <f>Calculations!E1391</f>
        <v/>
      </c>
      <c r="C1403" s="186" t="str">
        <f>Calculations!L1391</f>
        <v/>
      </c>
      <c r="D1403" s="187" t="str">
        <f t="shared" si="3"/>
        <v/>
      </c>
      <c r="E1403" s="189" t="str">
        <f t="shared" ref="E1403:F1403" si="1394">IF(C1403="","",IFERROR(C1403/C1402-1,""))</f>
        <v/>
      </c>
      <c r="F1403" s="189" t="str">
        <f t="shared" si="1394"/>
        <v/>
      </c>
      <c r="G1403" s="189">
        <f t="shared" si="8"/>
        <v>0</v>
      </c>
      <c r="I1403" s="185"/>
      <c r="K1403" s="171" t="str">
        <f t="shared" si="5"/>
        <v/>
      </c>
      <c r="N1403" s="188"/>
      <c r="O1403" s="188"/>
      <c r="P1403" s="171" t="str">
        <f t="shared" si="6"/>
        <v/>
      </c>
    </row>
    <row r="1404">
      <c r="B1404" s="185" t="str">
        <f>Calculations!E1392</f>
        <v/>
      </c>
      <c r="C1404" s="186" t="str">
        <f>Calculations!L1392</f>
        <v/>
      </c>
      <c r="D1404" s="187" t="str">
        <f t="shared" si="3"/>
        <v/>
      </c>
      <c r="E1404" s="189" t="str">
        <f t="shared" ref="E1404:F1404" si="1395">IF(C1404="","",IFERROR(C1404/C1403-1,""))</f>
        <v/>
      </c>
      <c r="F1404" s="189" t="str">
        <f t="shared" si="1395"/>
        <v/>
      </c>
      <c r="G1404" s="189">
        <f t="shared" si="8"/>
        <v>0</v>
      </c>
      <c r="I1404" s="185"/>
      <c r="K1404" s="171" t="str">
        <f t="shared" si="5"/>
        <v/>
      </c>
      <c r="N1404" s="188"/>
      <c r="O1404" s="188"/>
      <c r="P1404" s="171" t="str">
        <f t="shared" si="6"/>
        <v/>
      </c>
    </row>
    <row r="1405">
      <c r="B1405" s="185" t="str">
        <f>Calculations!E1393</f>
        <v/>
      </c>
      <c r="C1405" s="186" t="str">
        <f>Calculations!L1393</f>
        <v/>
      </c>
      <c r="D1405" s="187" t="str">
        <f t="shared" si="3"/>
        <v/>
      </c>
      <c r="E1405" s="189" t="str">
        <f t="shared" ref="E1405:F1405" si="1396">IF(C1405="","",IFERROR(C1405/C1404-1,""))</f>
        <v/>
      </c>
      <c r="F1405" s="189" t="str">
        <f t="shared" si="1396"/>
        <v/>
      </c>
      <c r="G1405" s="189">
        <f t="shared" si="8"/>
        <v>0</v>
      </c>
      <c r="I1405" s="185"/>
      <c r="K1405" s="171" t="str">
        <f t="shared" si="5"/>
        <v/>
      </c>
      <c r="N1405" s="188"/>
      <c r="O1405" s="188"/>
      <c r="P1405" s="171" t="str">
        <f t="shared" si="6"/>
        <v/>
      </c>
    </row>
    <row r="1406">
      <c r="B1406" s="185" t="str">
        <f>Calculations!E1394</f>
        <v/>
      </c>
      <c r="C1406" s="186" t="str">
        <f>Calculations!L1394</f>
        <v/>
      </c>
      <c r="D1406" s="187" t="str">
        <f t="shared" si="3"/>
        <v/>
      </c>
      <c r="E1406" s="189" t="str">
        <f t="shared" ref="E1406:F1406" si="1397">IF(C1406="","",IFERROR(C1406/C1405-1,""))</f>
        <v/>
      </c>
      <c r="F1406" s="189" t="str">
        <f t="shared" si="1397"/>
        <v/>
      </c>
      <c r="G1406" s="189">
        <f t="shared" si="8"/>
        <v>0</v>
      </c>
      <c r="I1406" s="185"/>
      <c r="K1406" s="171" t="str">
        <f t="shared" si="5"/>
        <v/>
      </c>
      <c r="N1406" s="188"/>
      <c r="O1406" s="188"/>
      <c r="P1406" s="171" t="str">
        <f t="shared" si="6"/>
        <v/>
      </c>
    </row>
    <row r="1407">
      <c r="B1407" s="185" t="str">
        <f>Calculations!E1395</f>
        <v/>
      </c>
      <c r="C1407" s="186" t="str">
        <f>Calculations!L1395</f>
        <v/>
      </c>
      <c r="D1407" s="187" t="str">
        <f t="shared" si="3"/>
        <v/>
      </c>
      <c r="E1407" s="189" t="str">
        <f t="shared" ref="E1407:F1407" si="1398">IF(C1407="","",IFERROR(C1407/C1406-1,""))</f>
        <v/>
      </c>
      <c r="F1407" s="189" t="str">
        <f t="shared" si="1398"/>
        <v/>
      </c>
      <c r="G1407" s="189">
        <f t="shared" si="8"/>
        <v>0</v>
      </c>
      <c r="I1407" s="185"/>
      <c r="K1407" s="171" t="str">
        <f t="shared" si="5"/>
        <v/>
      </c>
      <c r="N1407" s="188"/>
      <c r="O1407" s="188"/>
      <c r="P1407" s="171" t="str">
        <f t="shared" si="6"/>
        <v/>
      </c>
    </row>
    <row r="1408">
      <c r="B1408" s="185" t="str">
        <f>Calculations!E1396</f>
        <v/>
      </c>
      <c r="C1408" s="186" t="str">
        <f>Calculations!L1396</f>
        <v/>
      </c>
      <c r="D1408" s="187" t="str">
        <f t="shared" si="3"/>
        <v/>
      </c>
      <c r="E1408" s="189" t="str">
        <f t="shared" ref="E1408:F1408" si="1399">IF(C1408="","",IFERROR(C1408/C1407-1,""))</f>
        <v/>
      </c>
      <c r="F1408" s="189" t="str">
        <f t="shared" si="1399"/>
        <v/>
      </c>
      <c r="G1408" s="189">
        <f t="shared" si="8"/>
        <v>0</v>
      </c>
      <c r="I1408" s="185"/>
      <c r="K1408" s="171" t="str">
        <f t="shared" si="5"/>
        <v/>
      </c>
      <c r="N1408" s="188"/>
      <c r="O1408" s="188"/>
      <c r="P1408" s="171" t="str">
        <f t="shared" si="6"/>
        <v/>
      </c>
    </row>
    <row r="1409">
      <c r="B1409" s="185" t="str">
        <f>Calculations!E1397</f>
        <v/>
      </c>
      <c r="C1409" s="186" t="str">
        <f>Calculations!L1397</f>
        <v/>
      </c>
      <c r="D1409" s="187" t="str">
        <f t="shared" si="3"/>
        <v/>
      </c>
      <c r="E1409" s="189" t="str">
        <f t="shared" ref="E1409:F1409" si="1400">IF(C1409="","",IFERROR(C1409/C1408-1,""))</f>
        <v/>
      </c>
      <c r="F1409" s="189" t="str">
        <f t="shared" si="1400"/>
        <v/>
      </c>
      <c r="G1409" s="189">
        <f t="shared" si="8"/>
        <v>0</v>
      </c>
      <c r="I1409" s="185"/>
      <c r="K1409" s="171" t="str">
        <f t="shared" si="5"/>
        <v/>
      </c>
      <c r="N1409" s="188"/>
      <c r="O1409" s="188"/>
      <c r="P1409" s="171" t="str">
        <f t="shared" si="6"/>
        <v/>
      </c>
    </row>
    <row r="1410">
      <c r="B1410" s="185" t="str">
        <f>Calculations!E1398</f>
        <v/>
      </c>
      <c r="C1410" s="186" t="str">
        <f>Calculations!L1398</f>
        <v/>
      </c>
      <c r="D1410" s="187" t="str">
        <f t="shared" si="3"/>
        <v/>
      </c>
      <c r="E1410" s="189" t="str">
        <f t="shared" ref="E1410:F1410" si="1401">IF(C1410="","",IFERROR(C1410/C1409-1,""))</f>
        <v/>
      </c>
      <c r="F1410" s="189" t="str">
        <f t="shared" si="1401"/>
        <v/>
      </c>
      <c r="G1410" s="189">
        <f t="shared" si="8"/>
        <v>0</v>
      </c>
      <c r="I1410" s="185"/>
      <c r="K1410" s="171" t="str">
        <f t="shared" si="5"/>
        <v/>
      </c>
      <c r="N1410" s="188"/>
      <c r="O1410" s="188"/>
      <c r="P1410" s="171" t="str">
        <f t="shared" si="6"/>
        <v/>
      </c>
    </row>
    <row r="1411">
      <c r="B1411" s="185" t="str">
        <f>Calculations!E1399</f>
        <v/>
      </c>
      <c r="C1411" s="186" t="str">
        <f>Calculations!L1399</f>
        <v/>
      </c>
      <c r="D1411" s="187" t="str">
        <f t="shared" si="3"/>
        <v/>
      </c>
      <c r="E1411" s="189" t="str">
        <f t="shared" ref="E1411:F1411" si="1402">IF(C1411="","",IFERROR(C1411/C1410-1,""))</f>
        <v/>
      </c>
      <c r="F1411" s="189" t="str">
        <f t="shared" si="1402"/>
        <v/>
      </c>
      <c r="G1411" s="189">
        <f t="shared" si="8"/>
        <v>0</v>
      </c>
      <c r="I1411" s="185"/>
      <c r="K1411" s="171" t="str">
        <f t="shared" si="5"/>
        <v/>
      </c>
      <c r="N1411" s="188"/>
      <c r="O1411" s="188"/>
      <c r="P1411" s="171" t="str">
        <f t="shared" si="6"/>
        <v/>
      </c>
    </row>
    <row r="1412">
      <c r="B1412" s="185" t="str">
        <f>Calculations!E1400</f>
        <v/>
      </c>
      <c r="C1412" s="186" t="str">
        <f>Calculations!L1400</f>
        <v/>
      </c>
      <c r="D1412" s="187" t="str">
        <f t="shared" si="3"/>
        <v/>
      </c>
      <c r="E1412" s="189" t="str">
        <f t="shared" ref="E1412:F1412" si="1403">IF(C1412="","",IFERROR(C1412/C1411-1,""))</f>
        <v/>
      </c>
      <c r="F1412" s="189" t="str">
        <f t="shared" si="1403"/>
        <v/>
      </c>
      <c r="G1412" s="189">
        <f t="shared" si="8"/>
        <v>0</v>
      </c>
      <c r="I1412" s="185"/>
      <c r="K1412" s="171" t="str">
        <f t="shared" si="5"/>
        <v/>
      </c>
      <c r="N1412" s="188"/>
      <c r="O1412" s="188"/>
      <c r="P1412" s="171" t="str">
        <f t="shared" si="6"/>
        <v/>
      </c>
    </row>
    <row r="1413">
      <c r="B1413" s="185" t="str">
        <f>Calculations!E1401</f>
        <v/>
      </c>
      <c r="C1413" s="186" t="str">
        <f>Calculations!L1401</f>
        <v/>
      </c>
      <c r="D1413" s="187" t="str">
        <f t="shared" si="3"/>
        <v/>
      </c>
      <c r="E1413" s="189" t="str">
        <f t="shared" ref="E1413:F1413" si="1404">IF(C1413="","",IFERROR(C1413/C1412-1,""))</f>
        <v/>
      </c>
      <c r="F1413" s="189" t="str">
        <f t="shared" si="1404"/>
        <v/>
      </c>
      <c r="G1413" s="189">
        <f t="shared" si="8"/>
        <v>0</v>
      </c>
      <c r="I1413" s="185"/>
      <c r="K1413" s="171" t="str">
        <f t="shared" si="5"/>
        <v/>
      </c>
      <c r="N1413" s="188"/>
      <c r="O1413" s="188"/>
      <c r="P1413" s="171" t="str">
        <f t="shared" si="6"/>
        <v/>
      </c>
    </row>
    <row r="1414">
      <c r="B1414" s="185" t="str">
        <f>Calculations!E1402</f>
        <v/>
      </c>
      <c r="C1414" s="186" t="str">
        <f>Calculations!L1402</f>
        <v/>
      </c>
      <c r="D1414" s="187" t="str">
        <f t="shared" si="3"/>
        <v/>
      </c>
      <c r="E1414" s="189" t="str">
        <f t="shared" ref="E1414:F1414" si="1405">IF(C1414="","",IFERROR(C1414/C1413-1,""))</f>
        <v/>
      </c>
      <c r="F1414" s="189" t="str">
        <f t="shared" si="1405"/>
        <v/>
      </c>
      <c r="G1414" s="189">
        <f t="shared" si="8"/>
        <v>0</v>
      </c>
      <c r="I1414" s="185"/>
      <c r="K1414" s="171" t="str">
        <f t="shared" si="5"/>
        <v/>
      </c>
      <c r="N1414" s="188"/>
      <c r="O1414" s="188"/>
      <c r="P1414" s="171" t="str">
        <f t="shared" si="6"/>
        <v/>
      </c>
    </row>
    <row r="1415">
      <c r="B1415" s="185" t="str">
        <f>Calculations!E1403</f>
        <v/>
      </c>
      <c r="C1415" s="186" t="str">
        <f>Calculations!L1403</f>
        <v/>
      </c>
      <c r="D1415" s="187" t="str">
        <f t="shared" si="3"/>
        <v/>
      </c>
      <c r="E1415" s="189" t="str">
        <f t="shared" ref="E1415:F1415" si="1406">IF(C1415="","",IFERROR(C1415/C1414-1,""))</f>
        <v/>
      </c>
      <c r="F1415" s="189" t="str">
        <f t="shared" si="1406"/>
        <v/>
      </c>
      <c r="G1415" s="189">
        <f t="shared" si="8"/>
        <v>0</v>
      </c>
      <c r="I1415" s="185"/>
      <c r="K1415" s="171" t="str">
        <f t="shared" si="5"/>
        <v/>
      </c>
      <c r="N1415" s="188"/>
      <c r="O1415" s="188"/>
      <c r="P1415" s="171" t="str">
        <f t="shared" si="6"/>
        <v/>
      </c>
    </row>
    <row r="1416">
      <c r="B1416" s="185" t="str">
        <f>Calculations!E1404</f>
        <v/>
      </c>
      <c r="C1416" s="186" t="str">
        <f>Calculations!L1404</f>
        <v/>
      </c>
      <c r="D1416" s="187" t="str">
        <f t="shared" si="3"/>
        <v/>
      </c>
      <c r="E1416" s="189" t="str">
        <f t="shared" ref="E1416:F1416" si="1407">IF(C1416="","",IFERROR(C1416/C1415-1,""))</f>
        <v/>
      </c>
      <c r="F1416" s="189" t="str">
        <f t="shared" si="1407"/>
        <v/>
      </c>
      <c r="G1416" s="189">
        <f t="shared" si="8"/>
        <v>0</v>
      </c>
      <c r="I1416" s="185"/>
      <c r="K1416" s="171" t="str">
        <f t="shared" si="5"/>
        <v/>
      </c>
      <c r="N1416" s="188"/>
      <c r="O1416" s="188"/>
      <c r="P1416" s="171" t="str">
        <f t="shared" si="6"/>
        <v/>
      </c>
    </row>
    <row r="1417">
      <c r="B1417" s="185" t="str">
        <f>Calculations!E1405</f>
        <v/>
      </c>
      <c r="C1417" s="186" t="str">
        <f>Calculations!L1405</f>
        <v/>
      </c>
      <c r="D1417" s="187" t="str">
        <f t="shared" si="3"/>
        <v/>
      </c>
      <c r="E1417" s="189" t="str">
        <f t="shared" ref="E1417:F1417" si="1408">IF(C1417="","",IFERROR(C1417/C1416-1,""))</f>
        <v/>
      </c>
      <c r="F1417" s="189" t="str">
        <f t="shared" si="1408"/>
        <v/>
      </c>
      <c r="G1417" s="189">
        <f t="shared" si="8"/>
        <v>0</v>
      </c>
      <c r="I1417" s="185"/>
      <c r="K1417" s="171" t="str">
        <f t="shared" si="5"/>
        <v/>
      </c>
      <c r="N1417" s="188"/>
      <c r="O1417" s="188"/>
      <c r="P1417" s="171" t="str">
        <f t="shared" si="6"/>
        <v/>
      </c>
    </row>
    <row r="1418">
      <c r="B1418" s="185" t="str">
        <f>Calculations!E1406</f>
        <v/>
      </c>
      <c r="C1418" s="186" t="str">
        <f>Calculations!L1406</f>
        <v/>
      </c>
      <c r="D1418" s="187" t="str">
        <f t="shared" si="3"/>
        <v/>
      </c>
      <c r="E1418" s="189" t="str">
        <f t="shared" ref="E1418:F1418" si="1409">IF(C1418="","",IFERROR(C1418/C1417-1,""))</f>
        <v/>
      </c>
      <c r="F1418" s="189" t="str">
        <f t="shared" si="1409"/>
        <v/>
      </c>
      <c r="G1418" s="189">
        <f t="shared" si="8"/>
        <v>0</v>
      </c>
      <c r="I1418" s="185"/>
      <c r="K1418" s="171" t="str">
        <f t="shared" si="5"/>
        <v/>
      </c>
      <c r="N1418" s="188"/>
      <c r="O1418" s="188"/>
      <c r="P1418" s="171" t="str">
        <f t="shared" si="6"/>
        <v/>
      </c>
    </row>
    <row r="1419">
      <c r="B1419" s="185" t="str">
        <f>Calculations!E1407</f>
        <v/>
      </c>
      <c r="C1419" s="186" t="str">
        <f>Calculations!L1407</f>
        <v/>
      </c>
      <c r="D1419" s="187" t="str">
        <f t="shared" si="3"/>
        <v/>
      </c>
      <c r="E1419" s="189" t="str">
        <f t="shared" ref="E1419:F1419" si="1410">IF(C1419="","",IFERROR(C1419/C1418-1,""))</f>
        <v/>
      </c>
      <c r="F1419" s="189" t="str">
        <f t="shared" si="1410"/>
        <v/>
      </c>
      <c r="G1419" s="189">
        <f t="shared" si="8"/>
        <v>0</v>
      </c>
      <c r="I1419" s="185"/>
      <c r="K1419" s="171" t="str">
        <f t="shared" si="5"/>
        <v/>
      </c>
      <c r="N1419" s="188"/>
      <c r="O1419" s="188"/>
      <c r="P1419" s="171" t="str">
        <f t="shared" si="6"/>
        <v/>
      </c>
    </row>
    <row r="1420">
      <c r="B1420" s="185" t="str">
        <f>Calculations!E1408</f>
        <v/>
      </c>
      <c r="C1420" s="186" t="str">
        <f>Calculations!L1408</f>
        <v/>
      </c>
      <c r="D1420" s="187" t="str">
        <f t="shared" si="3"/>
        <v/>
      </c>
      <c r="E1420" s="189" t="str">
        <f t="shared" ref="E1420:F1420" si="1411">IF(C1420="","",IFERROR(C1420/C1419-1,""))</f>
        <v/>
      </c>
      <c r="F1420" s="189" t="str">
        <f t="shared" si="1411"/>
        <v/>
      </c>
      <c r="G1420" s="189">
        <f t="shared" si="8"/>
        <v>0</v>
      </c>
      <c r="I1420" s="185"/>
      <c r="K1420" s="171" t="str">
        <f t="shared" si="5"/>
        <v/>
      </c>
      <c r="N1420" s="188"/>
      <c r="O1420" s="188"/>
      <c r="P1420" s="171" t="str">
        <f t="shared" si="6"/>
        <v/>
      </c>
    </row>
    <row r="1421">
      <c r="B1421" s="185" t="str">
        <f>Calculations!E1409</f>
        <v/>
      </c>
      <c r="C1421" s="186" t="str">
        <f>Calculations!L1409</f>
        <v/>
      </c>
      <c r="D1421" s="187" t="str">
        <f t="shared" si="3"/>
        <v/>
      </c>
      <c r="E1421" s="189" t="str">
        <f t="shared" ref="E1421:F1421" si="1412">IF(C1421="","",IFERROR(C1421/C1420-1,""))</f>
        <v/>
      </c>
      <c r="F1421" s="189" t="str">
        <f t="shared" si="1412"/>
        <v/>
      </c>
      <c r="G1421" s="189">
        <f t="shared" si="8"/>
        <v>0</v>
      </c>
      <c r="I1421" s="185"/>
      <c r="K1421" s="171" t="str">
        <f t="shared" si="5"/>
        <v/>
      </c>
      <c r="N1421" s="188"/>
      <c r="O1421" s="188"/>
      <c r="P1421" s="171" t="str">
        <f t="shared" si="6"/>
        <v/>
      </c>
    </row>
    <row r="1422">
      <c r="B1422" s="185" t="str">
        <f>Calculations!E1410</f>
        <v/>
      </c>
      <c r="C1422" s="186" t="str">
        <f>Calculations!L1410</f>
        <v/>
      </c>
      <c r="D1422" s="187" t="str">
        <f t="shared" si="3"/>
        <v/>
      </c>
      <c r="E1422" s="189" t="str">
        <f t="shared" ref="E1422:F1422" si="1413">IF(C1422="","",IFERROR(C1422/C1421-1,""))</f>
        <v/>
      </c>
      <c r="F1422" s="189" t="str">
        <f t="shared" si="1413"/>
        <v/>
      </c>
      <c r="G1422" s="189">
        <f t="shared" si="8"/>
        <v>0</v>
      </c>
      <c r="I1422" s="185"/>
      <c r="K1422" s="171" t="str">
        <f t="shared" si="5"/>
        <v/>
      </c>
      <c r="N1422" s="188"/>
      <c r="O1422" s="188"/>
      <c r="P1422" s="171" t="str">
        <f t="shared" si="6"/>
        <v/>
      </c>
    </row>
    <row r="1423">
      <c r="B1423" s="185" t="str">
        <f>Calculations!E1411</f>
        <v/>
      </c>
      <c r="C1423" s="186" t="str">
        <f>Calculations!L1411</f>
        <v/>
      </c>
      <c r="D1423" s="187" t="str">
        <f t="shared" si="3"/>
        <v/>
      </c>
      <c r="E1423" s="189" t="str">
        <f t="shared" ref="E1423:F1423" si="1414">IF(C1423="","",IFERROR(C1423/C1422-1,""))</f>
        <v/>
      </c>
      <c r="F1423" s="189" t="str">
        <f t="shared" si="1414"/>
        <v/>
      </c>
      <c r="G1423" s="189">
        <f t="shared" si="8"/>
        <v>0</v>
      </c>
      <c r="I1423" s="185"/>
      <c r="K1423" s="171" t="str">
        <f t="shared" si="5"/>
        <v/>
      </c>
      <c r="N1423" s="188"/>
      <c r="O1423" s="188"/>
      <c r="P1423" s="171" t="str">
        <f t="shared" si="6"/>
        <v/>
      </c>
    </row>
    <row r="1424">
      <c r="B1424" s="185" t="str">
        <f>Calculations!E1412</f>
        <v/>
      </c>
      <c r="C1424" s="186" t="str">
        <f>Calculations!L1412</f>
        <v/>
      </c>
      <c r="D1424" s="187" t="str">
        <f t="shared" si="3"/>
        <v/>
      </c>
      <c r="E1424" s="189" t="str">
        <f t="shared" ref="E1424:F1424" si="1415">IF(C1424="","",IFERROR(C1424/C1423-1,""))</f>
        <v/>
      </c>
      <c r="F1424" s="189" t="str">
        <f t="shared" si="1415"/>
        <v/>
      </c>
      <c r="G1424" s="189">
        <f t="shared" si="8"/>
        <v>0</v>
      </c>
      <c r="I1424" s="185"/>
      <c r="K1424" s="171" t="str">
        <f t="shared" si="5"/>
        <v/>
      </c>
      <c r="N1424" s="188"/>
      <c r="O1424" s="188"/>
      <c r="P1424" s="171" t="str">
        <f t="shared" si="6"/>
        <v/>
      </c>
    </row>
    <row r="1425">
      <c r="B1425" s="185" t="str">
        <f>Calculations!E1413</f>
        <v/>
      </c>
      <c r="C1425" s="186" t="str">
        <f>Calculations!L1413</f>
        <v/>
      </c>
      <c r="D1425" s="187" t="str">
        <f t="shared" si="3"/>
        <v/>
      </c>
      <c r="E1425" s="189" t="str">
        <f t="shared" ref="E1425:F1425" si="1416">IF(C1425="","",IFERROR(C1425/C1424-1,""))</f>
        <v/>
      </c>
      <c r="F1425" s="189" t="str">
        <f t="shared" si="1416"/>
        <v/>
      </c>
      <c r="G1425" s="189">
        <f t="shared" si="8"/>
        <v>0</v>
      </c>
      <c r="I1425" s="185"/>
      <c r="K1425" s="171" t="str">
        <f t="shared" si="5"/>
        <v/>
      </c>
      <c r="N1425" s="188"/>
      <c r="O1425" s="188"/>
      <c r="P1425" s="171" t="str">
        <f t="shared" si="6"/>
        <v/>
      </c>
    </row>
    <row r="1426">
      <c r="B1426" s="185" t="str">
        <f>Calculations!E1414</f>
        <v/>
      </c>
      <c r="C1426" s="186" t="str">
        <f>Calculations!L1414</f>
        <v/>
      </c>
      <c r="D1426" s="187" t="str">
        <f t="shared" si="3"/>
        <v/>
      </c>
      <c r="E1426" s="189" t="str">
        <f t="shared" ref="E1426:F1426" si="1417">IF(C1426="","",IFERROR(C1426/C1425-1,""))</f>
        <v/>
      </c>
      <c r="F1426" s="189" t="str">
        <f t="shared" si="1417"/>
        <v/>
      </c>
      <c r="G1426" s="189">
        <f t="shared" si="8"/>
        <v>0</v>
      </c>
      <c r="I1426" s="185"/>
      <c r="K1426" s="171" t="str">
        <f t="shared" si="5"/>
        <v/>
      </c>
      <c r="N1426" s="188"/>
      <c r="O1426" s="188"/>
      <c r="P1426" s="171" t="str">
        <f t="shared" si="6"/>
        <v/>
      </c>
    </row>
    <row r="1427">
      <c r="B1427" s="185" t="str">
        <f>Calculations!E1415</f>
        <v/>
      </c>
      <c r="C1427" s="186" t="str">
        <f>Calculations!L1415</f>
        <v/>
      </c>
      <c r="D1427" s="187" t="str">
        <f t="shared" si="3"/>
        <v/>
      </c>
      <c r="E1427" s="189" t="str">
        <f t="shared" ref="E1427:F1427" si="1418">IF(C1427="","",IFERROR(C1427/C1426-1,""))</f>
        <v/>
      </c>
      <c r="F1427" s="189" t="str">
        <f t="shared" si="1418"/>
        <v/>
      </c>
      <c r="G1427" s="189">
        <f t="shared" si="8"/>
        <v>0</v>
      </c>
      <c r="I1427" s="185"/>
      <c r="K1427" s="171" t="str">
        <f t="shared" si="5"/>
        <v/>
      </c>
      <c r="N1427" s="188"/>
      <c r="O1427" s="188"/>
      <c r="P1427" s="171" t="str">
        <f t="shared" si="6"/>
        <v/>
      </c>
    </row>
    <row r="1428">
      <c r="B1428" s="185" t="str">
        <f>Calculations!E1416</f>
        <v/>
      </c>
      <c r="C1428" s="186" t="str">
        <f>Calculations!L1416</f>
        <v/>
      </c>
      <c r="D1428" s="187" t="str">
        <f t="shared" si="3"/>
        <v/>
      </c>
      <c r="E1428" s="189" t="str">
        <f t="shared" ref="E1428:F1428" si="1419">IF(C1428="","",IFERROR(C1428/C1427-1,""))</f>
        <v/>
      </c>
      <c r="F1428" s="189" t="str">
        <f t="shared" si="1419"/>
        <v/>
      </c>
      <c r="G1428" s="189">
        <f t="shared" si="8"/>
        <v>0</v>
      </c>
      <c r="I1428" s="185"/>
      <c r="K1428" s="171" t="str">
        <f t="shared" si="5"/>
        <v/>
      </c>
      <c r="N1428" s="188"/>
      <c r="O1428" s="188"/>
      <c r="P1428" s="171" t="str">
        <f t="shared" si="6"/>
        <v/>
      </c>
    </row>
    <row r="1429">
      <c r="B1429" s="185" t="str">
        <f>Calculations!E1417</f>
        <v/>
      </c>
      <c r="C1429" s="186" t="str">
        <f>Calculations!L1417</f>
        <v/>
      </c>
      <c r="D1429" s="187" t="str">
        <f t="shared" si="3"/>
        <v/>
      </c>
      <c r="E1429" s="189" t="str">
        <f t="shared" ref="E1429:F1429" si="1420">IF(C1429="","",IFERROR(C1429/C1428-1,""))</f>
        <v/>
      </c>
      <c r="F1429" s="189" t="str">
        <f t="shared" si="1420"/>
        <v/>
      </c>
      <c r="G1429" s="189">
        <f t="shared" si="8"/>
        <v>0</v>
      </c>
      <c r="I1429" s="185"/>
      <c r="K1429" s="171" t="str">
        <f t="shared" si="5"/>
        <v/>
      </c>
      <c r="N1429" s="188"/>
      <c r="O1429" s="188"/>
      <c r="P1429" s="171" t="str">
        <f t="shared" si="6"/>
        <v/>
      </c>
    </row>
    <row r="1430">
      <c r="B1430" s="185" t="str">
        <f>Calculations!E1418</f>
        <v/>
      </c>
      <c r="C1430" s="186" t="str">
        <f>Calculations!L1418</f>
        <v/>
      </c>
      <c r="D1430" s="187" t="str">
        <f t="shared" si="3"/>
        <v/>
      </c>
      <c r="E1430" s="189" t="str">
        <f t="shared" ref="E1430:F1430" si="1421">IF(C1430="","",IFERROR(C1430/C1429-1,""))</f>
        <v/>
      </c>
      <c r="F1430" s="189" t="str">
        <f t="shared" si="1421"/>
        <v/>
      </c>
      <c r="G1430" s="189">
        <f t="shared" si="8"/>
        <v>0</v>
      </c>
      <c r="I1430" s="185"/>
      <c r="K1430" s="171" t="str">
        <f t="shared" si="5"/>
        <v/>
      </c>
      <c r="N1430" s="188"/>
      <c r="O1430" s="188"/>
      <c r="P1430" s="171" t="str">
        <f t="shared" si="6"/>
        <v/>
      </c>
    </row>
    <row r="1431">
      <c r="B1431" s="185" t="str">
        <f>Calculations!E1419</f>
        <v/>
      </c>
      <c r="C1431" s="186" t="str">
        <f>Calculations!L1419</f>
        <v/>
      </c>
      <c r="D1431" s="187" t="str">
        <f t="shared" si="3"/>
        <v/>
      </c>
      <c r="E1431" s="189" t="str">
        <f t="shared" ref="E1431:F1431" si="1422">IF(C1431="","",IFERROR(C1431/C1430-1,""))</f>
        <v/>
      </c>
      <c r="F1431" s="189" t="str">
        <f t="shared" si="1422"/>
        <v/>
      </c>
      <c r="G1431" s="189">
        <f t="shared" si="8"/>
        <v>0</v>
      </c>
      <c r="I1431" s="185"/>
      <c r="K1431" s="171" t="str">
        <f t="shared" si="5"/>
        <v/>
      </c>
      <c r="N1431" s="188"/>
      <c r="O1431" s="188"/>
      <c r="P1431" s="171" t="str">
        <f t="shared" si="6"/>
        <v/>
      </c>
    </row>
    <row r="1432">
      <c r="B1432" s="185" t="str">
        <f>Calculations!E1420</f>
        <v/>
      </c>
      <c r="C1432" s="186" t="str">
        <f>Calculations!L1420</f>
        <v/>
      </c>
      <c r="D1432" s="187" t="str">
        <f t="shared" si="3"/>
        <v/>
      </c>
      <c r="E1432" s="189" t="str">
        <f t="shared" ref="E1432:F1432" si="1423">IF(C1432="","",IFERROR(C1432/C1431-1,""))</f>
        <v/>
      </c>
      <c r="F1432" s="189" t="str">
        <f t="shared" si="1423"/>
        <v/>
      </c>
      <c r="G1432" s="189">
        <f t="shared" si="8"/>
        <v>0</v>
      </c>
      <c r="I1432" s="185"/>
      <c r="K1432" s="171" t="str">
        <f t="shared" si="5"/>
        <v/>
      </c>
      <c r="N1432" s="188"/>
      <c r="O1432" s="188"/>
      <c r="P1432" s="171" t="str">
        <f t="shared" si="6"/>
        <v/>
      </c>
    </row>
    <row r="1433">
      <c r="B1433" s="185" t="str">
        <f>Calculations!E1421</f>
        <v/>
      </c>
      <c r="C1433" s="186" t="str">
        <f>Calculations!L1421</f>
        <v/>
      </c>
      <c r="D1433" s="187" t="str">
        <f t="shared" si="3"/>
        <v/>
      </c>
      <c r="E1433" s="189" t="str">
        <f t="shared" ref="E1433:F1433" si="1424">IF(C1433="","",IFERROR(C1433/C1432-1,""))</f>
        <v/>
      </c>
      <c r="F1433" s="189" t="str">
        <f t="shared" si="1424"/>
        <v/>
      </c>
      <c r="G1433" s="189">
        <f t="shared" si="8"/>
        <v>0</v>
      </c>
      <c r="I1433" s="185"/>
      <c r="K1433" s="171" t="str">
        <f t="shared" si="5"/>
        <v/>
      </c>
      <c r="N1433" s="188"/>
      <c r="O1433" s="188"/>
      <c r="P1433" s="171" t="str">
        <f t="shared" si="6"/>
        <v/>
      </c>
    </row>
    <row r="1434">
      <c r="B1434" s="185" t="str">
        <f>Calculations!E1422</f>
        <v/>
      </c>
      <c r="C1434" s="186" t="str">
        <f>Calculations!L1422</f>
        <v/>
      </c>
      <c r="D1434" s="187" t="str">
        <f t="shared" si="3"/>
        <v/>
      </c>
      <c r="E1434" s="189" t="str">
        <f t="shared" ref="E1434:F1434" si="1425">IF(C1434="","",IFERROR(C1434/C1433-1,""))</f>
        <v/>
      </c>
      <c r="F1434" s="189" t="str">
        <f t="shared" si="1425"/>
        <v/>
      </c>
      <c r="G1434" s="189">
        <f t="shared" si="8"/>
        <v>0</v>
      </c>
      <c r="I1434" s="185"/>
      <c r="K1434" s="171" t="str">
        <f t="shared" si="5"/>
        <v/>
      </c>
      <c r="N1434" s="188"/>
      <c r="O1434" s="188"/>
      <c r="P1434" s="171" t="str">
        <f t="shared" si="6"/>
        <v/>
      </c>
    </row>
    <row r="1435">
      <c r="B1435" s="185" t="str">
        <f>Calculations!E1423</f>
        <v/>
      </c>
      <c r="C1435" s="186" t="str">
        <f>Calculations!L1423</f>
        <v/>
      </c>
      <c r="D1435" s="187" t="str">
        <f t="shared" si="3"/>
        <v/>
      </c>
      <c r="E1435" s="189" t="str">
        <f t="shared" ref="E1435:F1435" si="1426">IF(C1435="","",IFERROR(C1435/C1434-1,""))</f>
        <v/>
      </c>
      <c r="F1435" s="189" t="str">
        <f t="shared" si="1426"/>
        <v/>
      </c>
      <c r="G1435" s="189">
        <f t="shared" si="8"/>
        <v>0</v>
      </c>
      <c r="I1435" s="185"/>
      <c r="K1435" s="171" t="str">
        <f t="shared" si="5"/>
        <v/>
      </c>
      <c r="N1435" s="188"/>
      <c r="O1435" s="188"/>
      <c r="P1435" s="171" t="str">
        <f t="shared" si="6"/>
        <v/>
      </c>
    </row>
    <row r="1436">
      <c r="B1436" s="185" t="str">
        <f>Calculations!E1424</f>
        <v/>
      </c>
      <c r="C1436" s="186" t="str">
        <f>Calculations!L1424</f>
        <v/>
      </c>
      <c r="D1436" s="187" t="str">
        <f t="shared" si="3"/>
        <v/>
      </c>
      <c r="E1436" s="189" t="str">
        <f t="shared" ref="E1436:F1436" si="1427">IF(C1436="","",IFERROR(C1436/C1435-1,""))</f>
        <v/>
      </c>
      <c r="F1436" s="189" t="str">
        <f t="shared" si="1427"/>
        <v/>
      </c>
      <c r="G1436" s="189">
        <f t="shared" si="8"/>
        <v>0</v>
      </c>
      <c r="I1436" s="185"/>
      <c r="K1436" s="171" t="str">
        <f t="shared" si="5"/>
        <v/>
      </c>
      <c r="N1436" s="188"/>
      <c r="O1436" s="188"/>
      <c r="P1436" s="171" t="str">
        <f t="shared" si="6"/>
        <v/>
      </c>
    </row>
    <row r="1437">
      <c r="B1437" s="185" t="str">
        <f>Calculations!E1425</f>
        <v/>
      </c>
      <c r="C1437" s="186" t="str">
        <f>Calculations!L1425</f>
        <v/>
      </c>
      <c r="D1437" s="187" t="str">
        <f t="shared" si="3"/>
        <v/>
      </c>
      <c r="E1437" s="189" t="str">
        <f t="shared" ref="E1437:F1437" si="1428">IF(C1437="","",IFERROR(C1437/C1436-1,""))</f>
        <v/>
      </c>
      <c r="F1437" s="189" t="str">
        <f t="shared" si="1428"/>
        <v/>
      </c>
      <c r="G1437" s="189">
        <f t="shared" si="8"/>
        <v>0</v>
      </c>
      <c r="I1437" s="185"/>
      <c r="K1437" s="171" t="str">
        <f t="shared" si="5"/>
        <v/>
      </c>
      <c r="N1437" s="188"/>
      <c r="O1437" s="188"/>
      <c r="P1437" s="171" t="str">
        <f t="shared" si="6"/>
        <v/>
      </c>
    </row>
    <row r="1438">
      <c r="B1438" s="185" t="str">
        <f>Calculations!E1426</f>
        <v/>
      </c>
      <c r="C1438" s="186" t="str">
        <f>Calculations!L1426</f>
        <v/>
      </c>
      <c r="D1438" s="187" t="str">
        <f t="shared" si="3"/>
        <v/>
      </c>
      <c r="E1438" s="189" t="str">
        <f t="shared" ref="E1438:F1438" si="1429">IF(C1438="","",IFERROR(C1438/C1437-1,""))</f>
        <v/>
      </c>
      <c r="F1438" s="189" t="str">
        <f t="shared" si="1429"/>
        <v/>
      </c>
      <c r="G1438" s="189">
        <f t="shared" si="8"/>
        <v>0</v>
      </c>
      <c r="I1438" s="185"/>
      <c r="K1438" s="171" t="str">
        <f t="shared" si="5"/>
        <v/>
      </c>
      <c r="N1438" s="188"/>
      <c r="O1438" s="188"/>
      <c r="P1438" s="171" t="str">
        <f t="shared" si="6"/>
        <v/>
      </c>
    </row>
    <row r="1439">
      <c r="B1439" s="185" t="str">
        <f>Calculations!E1427</f>
        <v/>
      </c>
      <c r="C1439" s="186" t="str">
        <f>Calculations!L1427</f>
        <v/>
      </c>
      <c r="D1439" s="187" t="str">
        <f t="shared" si="3"/>
        <v/>
      </c>
      <c r="E1439" s="189" t="str">
        <f t="shared" ref="E1439:F1439" si="1430">IF(C1439="","",IFERROR(C1439/C1438-1,""))</f>
        <v/>
      </c>
      <c r="F1439" s="189" t="str">
        <f t="shared" si="1430"/>
        <v/>
      </c>
      <c r="G1439" s="189">
        <f t="shared" si="8"/>
        <v>0</v>
      </c>
      <c r="I1439" s="185"/>
      <c r="K1439" s="171" t="str">
        <f t="shared" si="5"/>
        <v/>
      </c>
      <c r="N1439" s="188"/>
      <c r="O1439" s="188"/>
      <c r="P1439" s="171" t="str">
        <f t="shared" si="6"/>
        <v/>
      </c>
    </row>
    <row r="1440">
      <c r="B1440" s="185" t="str">
        <f>Calculations!E1428</f>
        <v/>
      </c>
      <c r="C1440" s="186" t="str">
        <f>Calculations!L1428</f>
        <v/>
      </c>
      <c r="D1440" s="187" t="str">
        <f t="shared" si="3"/>
        <v/>
      </c>
      <c r="E1440" s="189" t="str">
        <f t="shared" ref="E1440:F1440" si="1431">IF(C1440="","",IFERROR(C1440/C1439-1,""))</f>
        <v/>
      </c>
      <c r="F1440" s="189" t="str">
        <f t="shared" si="1431"/>
        <v/>
      </c>
      <c r="G1440" s="189">
        <f t="shared" si="8"/>
        <v>0</v>
      </c>
      <c r="I1440" s="185"/>
      <c r="K1440" s="171" t="str">
        <f t="shared" si="5"/>
        <v/>
      </c>
      <c r="N1440" s="188"/>
      <c r="O1440" s="188"/>
      <c r="P1440" s="171" t="str">
        <f t="shared" si="6"/>
        <v/>
      </c>
    </row>
    <row r="1441">
      <c r="B1441" s="185" t="str">
        <f>Calculations!E1429</f>
        <v/>
      </c>
      <c r="C1441" s="186" t="str">
        <f>Calculations!L1429</f>
        <v/>
      </c>
      <c r="D1441" s="187" t="str">
        <f t="shared" si="3"/>
        <v/>
      </c>
      <c r="E1441" s="189" t="str">
        <f t="shared" ref="E1441:F1441" si="1432">IF(C1441="","",IFERROR(C1441/C1440-1,""))</f>
        <v/>
      </c>
      <c r="F1441" s="189" t="str">
        <f t="shared" si="1432"/>
        <v/>
      </c>
      <c r="G1441" s="189">
        <f t="shared" si="8"/>
        <v>0</v>
      </c>
      <c r="I1441" s="185"/>
      <c r="K1441" s="171" t="str">
        <f t="shared" si="5"/>
        <v/>
      </c>
      <c r="N1441" s="188"/>
      <c r="O1441" s="188"/>
      <c r="P1441" s="171" t="str">
        <f t="shared" si="6"/>
        <v/>
      </c>
    </row>
    <row r="1442">
      <c r="B1442" s="185" t="str">
        <f>Calculations!E1430</f>
        <v/>
      </c>
      <c r="C1442" s="186" t="str">
        <f>Calculations!L1430</f>
        <v/>
      </c>
      <c r="D1442" s="187" t="str">
        <f t="shared" si="3"/>
        <v/>
      </c>
      <c r="E1442" s="189" t="str">
        <f t="shared" ref="E1442:F1442" si="1433">IF(C1442="","",IFERROR(C1442/C1441-1,""))</f>
        <v/>
      </c>
      <c r="F1442" s="189" t="str">
        <f t="shared" si="1433"/>
        <v/>
      </c>
      <c r="G1442" s="189">
        <f t="shared" si="8"/>
        <v>0</v>
      </c>
      <c r="I1442" s="185"/>
      <c r="K1442" s="171" t="str">
        <f t="shared" si="5"/>
        <v/>
      </c>
      <c r="N1442" s="188"/>
      <c r="O1442" s="188"/>
      <c r="P1442" s="171" t="str">
        <f t="shared" si="6"/>
        <v/>
      </c>
    </row>
    <row r="1443">
      <c r="B1443" s="185" t="str">
        <f>Calculations!E1431</f>
        <v/>
      </c>
      <c r="C1443" s="186" t="str">
        <f>Calculations!L1431</f>
        <v/>
      </c>
      <c r="D1443" s="187" t="str">
        <f t="shared" si="3"/>
        <v/>
      </c>
      <c r="E1443" s="189" t="str">
        <f t="shared" ref="E1443:F1443" si="1434">IF(C1443="","",IFERROR(C1443/C1442-1,""))</f>
        <v/>
      </c>
      <c r="F1443" s="189" t="str">
        <f t="shared" si="1434"/>
        <v/>
      </c>
      <c r="G1443" s="189">
        <f t="shared" si="8"/>
        <v>0</v>
      </c>
      <c r="I1443" s="185"/>
      <c r="K1443" s="171" t="str">
        <f t="shared" si="5"/>
        <v/>
      </c>
      <c r="N1443" s="188"/>
      <c r="O1443" s="188"/>
      <c r="P1443" s="171" t="str">
        <f t="shared" si="6"/>
        <v/>
      </c>
    </row>
    <row r="1444">
      <c r="B1444" s="185" t="str">
        <f>Calculations!E1432</f>
        <v/>
      </c>
      <c r="C1444" s="186" t="str">
        <f>Calculations!L1432</f>
        <v/>
      </c>
      <c r="D1444" s="187" t="str">
        <f t="shared" si="3"/>
        <v/>
      </c>
      <c r="E1444" s="189" t="str">
        <f t="shared" ref="E1444:F1444" si="1435">IF(C1444="","",IFERROR(C1444/C1443-1,""))</f>
        <v/>
      </c>
      <c r="F1444" s="189" t="str">
        <f t="shared" si="1435"/>
        <v/>
      </c>
      <c r="G1444" s="189">
        <f t="shared" si="8"/>
        <v>0</v>
      </c>
      <c r="I1444" s="185"/>
      <c r="K1444" s="171" t="str">
        <f t="shared" si="5"/>
        <v/>
      </c>
      <c r="N1444" s="188"/>
      <c r="O1444" s="188"/>
      <c r="P1444" s="171" t="str">
        <f t="shared" si="6"/>
        <v/>
      </c>
    </row>
    <row r="1445">
      <c r="B1445" s="185" t="str">
        <f>Calculations!E1433</f>
        <v/>
      </c>
      <c r="C1445" s="186" t="str">
        <f>Calculations!L1433</f>
        <v/>
      </c>
      <c r="D1445" s="187" t="str">
        <f t="shared" si="3"/>
        <v/>
      </c>
      <c r="E1445" s="189" t="str">
        <f t="shared" ref="E1445:F1445" si="1436">IF(C1445="","",IFERROR(C1445/C1444-1,""))</f>
        <v/>
      </c>
      <c r="F1445" s="189" t="str">
        <f t="shared" si="1436"/>
        <v/>
      </c>
      <c r="G1445" s="189">
        <f t="shared" si="8"/>
        <v>0</v>
      </c>
      <c r="I1445" s="185"/>
      <c r="K1445" s="171" t="str">
        <f t="shared" si="5"/>
        <v/>
      </c>
      <c r="N1445" s="188"/>
      <c r="O1445" s="188"/>
      <c r="P1445" s="171" t="str">
        <f t="shared" si="6"/>
        <v/>
      </c>
    </row>
    <row r="1446">
      <c r="B1446" s="185" t="str">
        <f>Calculations!E1434</f>
        <v/>
      </c>
      <c r="C1446" s="186" t="str">
        <f>Calculations!L1434</f>
        <v/>
      </c>
      <c r="D1446" s="187" t="str">
        <f t="shared" si="3"/>
        <v/>
      </c>
      <c r="E1446" s="189" t="str">
        <f t="shared" ref="E1446:F1446" si="1437">IF(C1446="","",IFERROR(C1446/C1445-1,""))</f>
        <v/>
      </c>
      <c r="F1446" s="189" t="str">
        <f t="shared" si="1437"/>
        <v/>
      </c>
      <c r="G1446" s="189">
        <f t="shared" si="8"/>
        <v>0</v>
      </c>
      <c r="I1446" s="185"/>
      <c r="K1446" s="171" t="str">
        <f t="shared" si="5"/>
        <v/>
      </c>
      <c r="N1446" s="188"/>
      <c r="O1446" s="188"/>
      <c r="P1446" s="171" t="str">
        <f t="shared" si="6"/>
        <v/>
      </c>
    </row>
    <row r="1447">
      <c r="B1447" s="185" t="str">
        <f>Calculations!E1435</f>
        <v/>
      </c>
      <c r="C1447" s="186" t="str">
        <f>Calculations!L1435</f>
        <v/>
      </c>
      <c r="D1447" s="187" t="str">
        <f t="shared" si="3"/>
        <v/>
      </c>
      <c r="E1447" s="189" t="str">
        <f t="shared" ref="E1447:F1447" si="1438">IF(C1447="","",IFERROR(C1447/C1446-1,""))</f>
        <v/>
      </c>
      <c r="F1447" s="189" t="str">
        <f t="shared" si="1438"/>
        <v/>
      </c>
      <c r="G1447" s="189">
        <f t="shared" si="8"/>
        <v>0</v>
      </c>
      <c r="I1447" s="185"/>
      <c r="K1447" s="171" t="str">
        <f t="shared" si="5"/>
        <v/>
      </c>
      <c r="N1447" s="188"/>
      <c r="O1447" s="188"/>
      <c r="P1447" s="171" t="str">
        <f t="shared" si="6"/>
        <v/>
      </c>
    </row>
    <row r="1448">
      <c r="B1448" s="185" t="str">
        <f>Calculations!E1436</f>
        <v/>
      </c>
      <c r="C1448" s="186" t="str">
        <f>Calculations!L1436</f>
        <v/>
      </c>
      <c r="D1448" s="187" t="str">
        <f t="shared" si="3"/>
        <v/>
      </c>
      <c r="E1448" s="189" t="str">
        <f t="shared" ref="E1448:F1448" si="1439">IF(C1448="","",IFERROR(C1448/C1447-1,""))</f>
        <v/>
      </c>
      <c r="F1448" s="189" t="str">
        <f t="shared" si="1439"/>
        <v/>
      </c>
      <c r="G1448" s="189">
        <f t="shared" si="8"/>
        <v>0</v>
      </c>
      <c r="I1448" s="185"/>
      <c r="K1448" s="171" t="str">
        <f t="shared" si="5"/>
        <v/>
      </c>
      <c r="N1448" s="188"/>
      <c r="O1448" s="188"/>
      <c r="P1448" s="171" t="str">
        <f t="shared" si="6"/>
        <v/>
      </c>
    </row>
    <row r="1449">
      <c r="B1449" s="185" t="str">
        <f>Calculations!E1437</f>
        <v/>
      </c>
      <c r="C1449" s="186" t="str">
        <f>Calculations!L1437</f>
        <v/>
      </c>
      <c r="D1449" s="187" t="str">
        <f t="shared" si="3"/>
        <v/>
      </c>
      <c r="E1449" s="189" t="str">
        <f t="shared" ref="E1449:F1449" si="1440">IF(C1449="","",IFERROR(C1449/C1448-1,""))</f>
        <v/>
      </c>
      <c r="F1449" s="189" t="str">
        <f t="shared" si="1440"/>
        <v/>
      </c>
      <c r="G1449" s="189">
        <f t="shared" si="8"/>
        <v>0</v>
      </c>
      <c r="I1449" s="185"/>
      <c r="K1449" s="171" t="str">
        <f t="shared" si="5"/>
        <v/>
      </c>
      <c r="N1449" s="188"/>
      <c r="O1449" s="188"/>
      <c r="P1449" s="171" t="str">
        <f t="shared" si="6"/>
        <v/>
      </c>
    </row>
    <row r="1450">
      <c r="B1450" s="185" t="str">
        <f>Calculations!E1438</f>
        <v/>
      </c>
      <c r="C1450" s="186" t="str">
        <f>Calculations!L1438</f>
        <v/>
      </c>
      <c r="D1450" s="187" t="str">
        <f t="shared" si="3"/>
        <v/>
      </c>
      <c r="E1450" s="189" t="str">
        <f t="shared" ref="E1450:F1450" si="1441">IF(C1450="","",IFERROR(C1450/C1449-1,""))</f>
        <v/>
      </c>
      <c r="F1450" s="189" t="str">
        <f t="shared" si="1441"/>
        <v/>
      </c>
      <c r="G1450" s="189">
        <f t="shared" si="8"/>
        <v>0</v>
      </c>
      <c r="I1450" s="185"/>
      <c r="K1450" s="171" t="str">
        <f t="shared" si="5"/>
        <v/>
      </c>
      <c r="N1450" s="188"/>
      <c r="O1450" s="188"/>
      <c r="P1450" s="171" t="str">
        <f t="shared" si="6"/>
        <v/>
      </c>
    </row>
    <row r="1451">
      <c r="B1451" s="185" t="str">
        <f>Calculations!E1439</f>
        <v/>
      </c>
      <c r="C1451" s="186" t="str">
        <f>Calculations!L1439</f>
        <v/>
      </c>
      <c r="D1451" s="187" t="str">
        <f t="shared" si="3"/>
        <v/>
      </c>
      <c r="E1451" s="189" t="str">
        <f t="shared" ref="E1451:F1451" si="1442">IF(C1451="","",IFERROR(C1451/C1450-1,""))</f>
        <v/>
      </c>
      <c r="F1451" s="189" t="str">
        <f t="shared" si="1442"/>
        <v/>
      </c>
      <c r="G1451" s="189">
        <f t="shared" si="8"/>
        <v>0</v>
      </c>
      <c r="I1451" s="185"/>
      <c r="K1451" s="171" t="str">
        <f t="shared" si="5"/>
        <v/>
      </c>
      <c r="N1451" s="188"/>
      <c r="O1451" s="188"/>
      <c r="P1451" s="171" t="str">
        <f t="shared" si="6"/>
        <v/>
      </c>
    </row>
    <row r="1452">
      <c r="B1452" s="185" t="str">
        <f>Calculations!E1440</f>
        <v/>
      </c>
      <c r="C1452" s="186" t="str">
        <f>Calculations!L1440</f>
        <v/>
      </c>
      <c r="D1452" s="187" t="str">
        <f t="shared" si="3"/>
        <v/>
      </c>
      <c r="E1452" s="189" t="str">
        <f t="shared" ref="E1452:F1452" si="1443">IF(C1452="","",IFERROR(C1452/C1451-1,""))</f>
        <v/>
      </c>
      <c r="F1452" s="189" t="str">
        <f t="shared" si="1443"/>
        <v/>
      </c>
      <c r="G1452" s="189">
        <f t="shared" si="8"/>
        <v>0</v>
      </c>
      <c r="I1452" s="185"/>
      <c r="K1452" s="171" t="str">
        <f t="shared" si="5"/>
        <v/>
      </c>
      <c r="N1452" s="188"/>
      <c r="O1452" s="188"/>
      <c r="P1452" s="171" t="str">
        <f t="shared" si="6"/>
        <v/>
      </c>
    </row>
    <row r="1453">
      <c r="B1453" s="185" t="str">
        <f>Calculations!E1441</f>
        <v/>
      </c>
      <c r="C1453" s="186" t="str">
        <f>Calculations!L1441</f>
        <v/>
      </c>
      <c r="D1453" s="187" t="str">
        <f t="shared" si="3"/>
        <v/>
      </c>
      <c r="E1453" s="189" t="str">
        <f t="shared" ref="E1453:F1453" si="1444">IF(C1453="","",IFERROR(C1453/C1452-1,""))</f>
        <v/>
      </c>
      <c r="F1453" s="189" t="str">
        <f t="shared" si="1444"/>
        <v/>
      </c>
      <c r="G1453" s="189">
        <f t="shared" si="8"/>
        <v>0</v>
      </c>
      <c r="I1453" s="185"/>
      <c r="K1453" s="171" t="str">
        <f t="shared" si="5"/>
        <v/>
      </c>
      <c r="N1453" s="188"/>
      <c r="O1453" s="188"/>
      <c r="P1453" s="171" t="str">
        <f t="shared" si="6"/>
        <v/>
      </c>
    </row>
    <row r="1454">
      <c r="B1454" s="185" t="str">
        <f>Calculations!E1442</f>
        <v/>
      </c>
      <c r="C1454" s="186" t="str">
        <f>Calculations!L1442</f>
        <v/>
      </c>
      <c r="D1454" s="187" t="str">
        <f t="shared" si="3"/>
        <v/>
      </c>
      <c r="E1454" s="189" t="str">
        <f t="shared" ref="E1454:F1454" si="1445">IF(C1454="","",IFERROR(C1454/C1453-1,""))</f>
        <v/>
      </c>
      <c r="F1454" s="189" t="str">
        <f t="shared" si="1445"/>
        <v/>
      </c>
      <c r="G1454" s="189">
        <f t="shared" si="8"/>
        <v>0</v>
      </c>
      <c r="I1454" s="185"/>
      <c r="K1454" s="171" t="str">
        <f t="shared" si="5"/>
        <v/>
      </c>
      <c r="N1454" s="188"/>
      <c r="O1454" s="188"/>
      <c r="P1454" s="171" t="str">
        <f t="shared" si="6"/>
        <v/>
      </c>
    </row>
    <row r="1455">
      <c r="B1455" s="185" t="str">
        <f>Calculations!E1443</f>
        <v/>
      </c>
      <c r="C1455" s="186" t="str">
        <f>Calculations!L1443</f>
        <v/>
      </c>
      <c r="D1455" s="187" t="str">
        <f t="shared" si="3"/>
        <v/>
      </c>
      <c r="E1455" s="189" t="str">
        <f t="shared" ref="E1455:F1455" si="1446">IF(C1455="","",IFERROR(C1455/C1454-1,""))</f>
        <v/>
      </c>
      <c r="F1455" s="189" t="str">
        <f t="shared" si="1446"/>
        <v/>
      </c>
      <c r="G1455" s="189">
        <f t="shared" si="8"/>
        <v>0</v>
      </c>
      <c r="I1455" s="185"/>
      <c r="K1455" s="171" t="str">
        <f t="shared" si="5"/>
        <v/>
      </c>
      <c r="N1455" s="188"/>
      <c r="O1455" s="188"/>
      <c r="P1455" s="171" t="str">
        <f t="shared" si="6"/>
        <v/>
      </c>
    </row>
    <row r="1456">
      <c r="B1456" s="185" t="str">
        <f>Calculations!E1444</f>
        <v/>
      </c>
      <c r="C1456" s="186" t="str">
        <f>Calculations!L1444</f>
        <v/>
      </c>
      <c r="D1456" s="187" t="str">
        <f t="shared" si="3"/>
        <v/>
      </c>
      <c r="E1456" s="189" t="str">
        <f t="shared" ref="E1456:F1456" si="1447">IF(C1456="","",IFERROR(C1456/C1455-1,""))</f>
        <v/>
      </c>
      <c r="F1456" s="189" t="str">
        <f t="shared" si="1447"/>
        <v/>
      </c>
      <c r="G1456" s="189">
        <f t="shared" si="8"/>
        <v>0</v>
      </c>
      <c r="I1456" s="185"/>
      <c r="K1456" s="171" t="str">
        <f t="shared" si="5"/>
        <v/>
      </c>
      <c r="N1456" s="188"/>
      <c r="O1456" s="188"/>
      <c r="P1456" s="171" t="str">
        <f t="shared" si="6"/>
        <v/>
      </c>
    </row>
    <row r="1457">
      <c r="B1457" s="185" t="str">
        <f>Calculations!E1445</f>
        <v/>
      </c>
      <c r="C1457" s="186" t="str">
        <f>Calculations!L1445</f>
        <v/>
      </c>
      <c r="D1457" s="187" t="str">
        <f t="shared" si="3"/>
        <v/>
      </c>
      <c r="E1457" s="189" t="str">
        <f t="shared" ref="E1457:F1457" si="1448">IF(C1457="","",IFERROR(C1457/C1456-1,""))</f>
        <v/>
      </c>
      <c r="F1457" s="189" t="str">
        <f t="shared" si="1448"/>
        <v/>
      </c>
      <c r="G1457" s="189">
        <f t="shared" si="8"/>
        <v>0</v>
      </c>
      <c r="I1457" s="185"/>
      <c r="K1457" s="171" t="str">
        <f t="shared" si="5"/>
        <v/>
      </c>
      <c r="N1457" s="188"/>
      <c r="O1457" s="188"/>
      <c r="P1457" s="171" t="str">
        <f t="shared" si="6"/>
        <v/>
      </c>
    </row>
    <row r="1458">
      <c r="B1458" s="185" t="str">
        <f>Calculations!E1446</f>
        <v/>
      </c>
      <c r="C1458" s="186" t="str">
        <f>Calculations!L1446</f>
        <v/>
      </c>
      <c r="D1458" s="187" t="str">
        <f t="shared" si="3"/>
        <v/>
      </c>
      <c r="E1458" s="189" t="str">
        <f t="shared" ref="E1458:F1458" si="1449">IF(C1458="","",IFERROR(C1458/C1457-1,""))</f>
        <v/>
      </c>
      <c r="F1458" s="189" t="str">
        <f t="shared" si="1449"/>
        <v/>
      </c>
      <c r="G1458" s="189">
        <f t="shared" si="8"/>
        <v>0</v>
      </c>
      <c r="I1458" s="185"/>
      <c r="K1458" s="171" t="str">
        <f t="shared" si="5"/>
        <v/>
      </c>
      <c r="N1458" s="188"/>
      <c r="O1458" s="188"/>
      <c r="P1458" s="171" t="str">
        <f t="shared" si="6"/>
        <v/>
      </c>
    </row>
    <row r="1459">
      <c r="B1459" s="185" t="str">
        <f>Calculations!E1447</f>
        <v/>
      </c>
      <c r="C1459" s="186" t="str">
        <f>Calculations!L1447</f>
        <v/>
      </c>
      <c r="D1459" s="187" t="str">
        <f t="shared" si="3"/>
        <v/>
      </c>
      <c r="E1459" s="189" t="str">
        <f t="shared" ref="E1459:F1459" si="1450">IF(C1459="","",IFERROR(C1459/C1458-1,""))</f>
        <v/>
      </c>
      <c r="F1459" s="189" t="str">
        <f t="shared" si="1450"/>
        <v/>
      </c>
      <c r="G1459" s="189">
        <f t="shared" si="8"/>
        <v>0</v>
      </c>
      <c r="I1459" s="185"/>
      <c r="K1459" s="171" t="str">
        <f t="shared" si="5"/>
        <v/>
      </c>
      <c r="N1459" s="188"/>
      <c r="O1459" s="188"/>
      <c r="P1459" s="171" t="str">
        <f t="shared" si="6"/>
        <v/>
      </c>
    </row>
    <row r="1460">
      <c r="B1460" s="185" t="str">
        <f>Calculations!E1448</f>
        <v/>
      </c>
      <c r="C1460" s="186" t="str">
        <f>Calculations!L1448</f>
        <v/>
      </c>
      <c r="D1460" s="187" t="str">
        <f t="shared" si="3"/>
        <v/>
      </c>
      <c r="E1460" s="189" t="str">
        <f t="shared" ref="E1460:F1460" si="1451">IF(C1460="","",IFERROR(C1460/C1459-1,""))</f>
        <v/>
      </c>
      <c r="F1460" s="189" t="str">
        <f t="shared" si="1451"/>
        <v/>
      </c>
      <c r="G1460" s="189">
        <f t="shared" si="8"/>
        <v>0</v>
      </c>
      <c r="I1460" s="185"/>
      <c r="K1460" s="171" t="str">
        <f t="shared" si="5"/>
        <v/>
      </c>
      <c r="N1460" s="188"/>
      <c r="O1460" s="188"/>
      <c r="P1460" s="171" t="str">
        <f t="shared" si="6"/>
        <v/>
      </c>
    </row>
    <row r="1461">
      <c r="B1461" s="185" t="str">
        <f>Calculations!E1449</f>
        <v/>
      </c>
      <c r="C1461" s="186" t="str">
        <f>Calculations!L1449</f>
        <v/>
      </c>
      <c r="D1461" s="187" t="str">
        <f t="shared" si="3"/>
        <v/>
      </c>
      <c r="E1461" s="189" t="str">
        <f t="shared" ref="E1461:F1461" si="1452">IF(C1461="","",IFERROR(C1461/C1460-1,""))</f>
        <v/>
      </c>
      <c r="F1461" s="189" t="str">
        <f t="shared" si="1452"/>
        <v/>
      </c>
      <c r="G1461" s="189">
        <f t="shared" si="8"/>
        <v>0</v>
      </c>
      <c r="I1461" s="185"/>
      <c r="K1461" s="171" t="str">
        <f t="shared" si="5"/>
        <v/>
      </c>
      <c r="N1461" s="188"/>
      <c r="O1461" s="188"/>
      <c r="P1461" s="171" t="str">
        <f t="shared" si="6"/>
        <v/>
      </c>
    </row>
    <row r="1462">
      <c r="B1462" s="185" t="str">
        <f>Calculations!E1450</f>
        <v/>
      </c>
      <c r="C1462" s="186" t="str">
        <f>Calculations!L1450</f>
        <v/>
      </c>
      <c r="D1462" s="187" t="str">
        <f t="shared" si="3"/>
        <v/>
      </c>
      <c r="E1462" s="189" t="str">
        <f t="shared" ref="E1462:F1462" si="1453">IF(C1462="","",IFERROR(C1462/C1461-1,""))</f>
        <v/>
      </c>
      <c r="F1462" s="189" t="str">
        <f t="shared" si="1453"/>
        <v/>
      </c>
      <c r="G1462" s="189">
        <f t="shared" si="8"/>
        <v>0</v>
      </c>
      <c r="I1462" s="185"/>
      <c r="K1462" s="171" t="str">
        <f t="shared" si="5"/>
        <v/>
      </c>
      <c r="N1462" s="188"/>
      <c r="O1462" s="188"/>
      <c r="P1462" s="171" t="str">
        <f t="shared" si="6"/>
        <v/>
      </c>
    </row>
    <row r="1463">
      <c r="B1463" s="185" t="str">
        <f>Calculations!E1451</f>
        <v/>
      </c>
      <c r="C1463" s="186" t="str">
        <f>Calculations!L1451</f>
        <v/>
      </c>
      <c r="D1463" s="187" t="str">
        <f t="shared" si="3"/>
        <v/>
      </c>
      <c r="E1463" s="189" t="str">
        <f t="shared" ref="E1463:F1463" si="1454">IF(C1463="","",IFERROR(C1463/C1462-1,""))</f>
        <v/>
      </c>
      <c r="F1463" s="189" t="str">
        <f t="shared" si="1454"/>
        <v/>
      </c>
      <c r="G1463" s="189">
        <f t="shared" si="8"/>
        <v>0</v>
      </c>
      <c r="I1463" s="185"/>
      <c r="K1463" s="171" t="str">
        <f t="shared" si="5"/>
        <v/>
      </c>
      <c r="N1463" s="188"/>
      <c r="O1463" s="188"/>
      <c r="P1463" s="171" t="str">
        <f t="shared" si="6"/>
        <v/>
      </c>
    </row>
    <row r="1464">
      <c r="B1464" s="185" t="str">
        <f>Calculations!E1452</f>
        <v/>
      </c>
      <c r="C1464" s="186" t="str">
        <f>Calculations!L1452</f>
        <v/>
      </c>
      <c r="D1464" s="187" t="str">
        <f t="shared" si="3"/>
        <v/>
      </c>
      <c r="E1464" s="189" t="str">
        <f t="shared" ref="E1464:F1464" si="1455">IF(C1464="","",IFERROR(C1464/C1463-1,""))</f>
        <v/>
      </c>
      <c r="F1464" s="189" t="str">
        <f t="shared" si="1455"/>
        <v/>
      </c>
      <c r="G1464" s="189">
        <f t="shared" si="8"/>
        <v>0</v>
      </c>
      <c r="I1464" s="185"/>
      <c r="K1464" s="171" t="str">
        <f t="shared" si="5"/>
        <v/>
      </c>
      <c r="N1464" s="188"/>
      <c r="O1464" s="188"/>
      <c r="P1464" s="171" t="str">
        <f t="shared" si="6"/>
        <v/>
      </c>
    </row>
    <row r="1465">
      <c r="B1465" s="185" t="str">
        <f>Calculations!E1453</f>
        <v/>
      </c>
      <c r="C1465" s="186" t="str">
        <f>Calculations!L1453</f>
        <v/>
      </c>
      <c r="D1465" s="187" t="str">
        <f t="shared" si="3"/>
        <v/>
      </c>
      <c r="E1465" s="189" t="str">
        <f t="shared" ref="E1465:F1465" si="1456">IF(C1465="","",IFERROR(C1465/C1464-1,""))</f>
        <v/>
      </c>
      <c r="F1465" s="189" t="str">
        <f t="shared" si="1456"/>
        <v/>
      </c>
      <c r="G1465" s="189">
        <f t="shared" si="8"/>
        <v>0</v>
      </c>
      <c r="I1465" s="185"/>
      <c r="K1465" s="171" t="str">
        <f t="shared" si="5"/>
        <v/>
      </c>
      <c r="N1465" s="188"/>
      <c r="O1465" s="188"/>
      <c r="P1465" s="171" t="str">
        <f t="shared" si="6"/>
        <v/>
      </c>
    </row>
    <row r="1466">
      <c r="B1466" s="185" t="str">
        <f>Calculations!E1454</f>
        <v/>
      </c>
      <c r="C1466" s="186" t="str">
        <f>Calculations!L1454</f>
        <v/>
      </c>
      <c r="D1466" s="187" t="str">
        <f t="shared" si="3"/>
        <v/>
      </c>
      <c r="E1466" s="189" t="str">
        <f t="shared" ref="E1466:F1466" si="1457">IF(C1466="","",IFERROR(C1466/C1465-1,""))</f>
        <v/>
      </c>
      <c r="F1466" s="189" t="str">
        <f t="shared" si="1457"/>
        <v/>
      </c>
      <c r="G1466" s="189">
        <f t="shared" si="8"/>
        <v>0</v>
      </c>
      <c r="I1466" s="185"/>
      <c r="K1466" s="171" t="str">
        <f t="shared" si="5"/>
        <v/>
      </c>
      <c r="N1466" s="188"/>
      <c r="O1466" s="188"/>
      <c r="P1466" s="171" t="str">
        <f t="shared" si="6"/>
        <v/>
      </c>
    </row>
    <row r="1467">
      <c r="B1467" s="185" t="str">
        <f>Calculations!E1455</f>
        <v/>
      </c>
      <c r="C1467" s="186" t="str">
        <f>Calculations!L1455</f>
        <v/>
      </c>
      <c r="D1467" s="187" t="str">
        <f t="shared" si="3"/>
        <v/>
      </c>
      <c r="E1467" s="189" t="str">
        <f t="shared" ref="E1467:F1467" si="1458">IF(C1467="","",IFERROR(C1467/C1466-1,""))</f>
        <v/>
      </c>
      <c r="F1467" s="189" t="str">
        <f t="shared" si="1458"/>
        <v/>
      </c>
      <c r="G1467" s="189">
        <f t="shared" si="8"/>
        <v>0</v>
      </c>
      <c r="I1467" s="185"/>
      <c r="K1467" s="171" t="str">
        <f t="shared" si="5"/>
        <v/>
      </c>
      <c r="N1467" s="188"/>
      <c r="O1467" s="188"/>
      <c r="P1467" s="171" t="str">
        <f t="shared" si="6"/>
        <v/>
      </c>
    </row>
    <row r="1468">
      <c r="B1468" s="185" t="str">
        <f>Calculations!E1456</f>
        <v/>
      </c>
      <c r="C1468" s="186" t="str">
        <f>Calculations!L1456</f>
        <v/>
      </c>
      <c r="D1468" s="187" t="str">
        <f t="shared" si="3"/>
        <v/>
      </c>
      <c r="E1468" s="189" t="str">
        <f t="shared" ref="E1468:F1468" si="1459">IF(C1468="","",IFERROR(C1468/C1467-1,""))</f>
        <v/>
      </c>
      <c r="F1468" s="189" t="str">
        <f t="shared" si="1459"/>
        <v/>
      </c>
      <c r="G1468" s="189">
        <f t="shared" si="8"/>
        <v>0</v>
      </c>
      <c r="I1468" s="185"/>
      <c r="K1468" s="171" t="str">
        <f t="shared" si="5"/>
        <v/>
      </c>
      <c r="N1468" s="188"/>
      <c r="O1468" s="188"/>
      <c r="P1468" s="171" t="str">
        <f t="shared" si="6"/>
        <v/>
      </c>
    </row>
    <row r="1469">
      <c r="B1469" s="185" t="str">
        <f>Calculations!E1457</f>
        <v/>
      </c>
      <c r="C1469" s="186" t="str">
        <f>Calculations!L1457</f>
        <v/>
      </c>
      <c r="D1469" s="187" t="str">
        <f t="shared" si="3"/>
        <v/>
      </c>
      <c r="E1469" s="189" t="str">
        <f t="shared" ref="E1469:F1469" si="1460">IF(C1469="","",IFERROR(C1469/C1468-1,""))</f>
        <v/>
      </c>
      <c r="F1469" s="189" t="str">
        <f t="shared" si="1460"/>
        <v/>
      </c>
      <c r="G1469" s="189">
        <f t="shared" si="8"/>
        <v>0</v>
      </c>
      <c r="I1469" s="185"/>
      <c r="K1469" s="171" t="str">
        <f t="shared" si="5"/>
        <v/>
      </c>
      <c r="N1469" s="188"/>
      <c r="O1469" s="188"/>
      <c r="P1469" s="171" t="str">
        <f t="shared" si="6"/>
        <v/>
      </c>
    </row>
    <row r="1470">
      <c r="B1470" s="185" t="str">
        <f>Calculations!E1458</f>
        <v/>
      </c>
      <c r="C1470" s="186" t="str">
        <f>Calculations!L1458</f>
        <v/>
      </c>
      <c r="D1470" s="187" t="str">
        <f t="shared" si="3"/>
        <v/>
      </c>
      <c r="E1470" s="189" t="str">
        <f t="shared" ref="E1470:F1470" si="1461">IF(C1470="","",IFERROR(C1470/C1469-1,""))</f>
        <v/>
      </c>
      <c r="F1470" s="189" t="str">
        <f t="shared" si="1461"/>
        <v/>
      </c>
      <c r="G1470" s="189">
        <f t="shared" si="8"/>
        <v>0</v>
      </c>
      <c r="I1470" s="185"/>
      <c r="K1470" s="171" t="str">
        <f t="shared" si="5"/>
        <v/>
      </c>
      <c r="N1470" s="188"/>
      <c r="O1470" s="188"/>
      <c r="P1470" s="171" t="str">
        <f t="shared" si="6"/>
        <v/>
      </c>
    </row>
    <row r="1471">
      <c r="B1471" s="185" t="str">
        <f>Calculations!E1459</f>
        <v/>
      </c>
      <c r="C1471" s="186" t="str">
        <f>Calculations!L1459</f>
        <v/>
      </c>
      <c r="D1471" s="187" t="str">
        <f t="shared" si="3"/>
        <v/>
      </c>
      <c r="E1471" s="189" t="str">
        <f t="shared" ref="E1471:F1471" si="1462">IF(C1471="","",IFERROR(C1471/C1470-1,""))</f>
        <v/>
      </c>
      <c r="F1471" s="189" t="str">
        <f t="shared" si="1462"/>
        <v/>
      </c>
      <c r="G1471" s="189">
        <f t="shared" si="8"/>
        <v>0</v>
      </c>
      <c r="I1471" s="185"/>
      <c r="K1471" s="171" t="str">
        <f t="shared" si="5"/>
        <v/>
      </c>
      <c r="N1471" s="188"/>
      <c r="O1471" s="188"/>
      <c r="P1471" s="171" t="str">
        <f t="shared" si="6"/>
        <v/>
      </c>
    </row>
    <row r="1472">
      <c r="B1472" s="185" t="str">
        <f>Calculations!E1460</f>
        <v/>
      </c>
      <c r="C1472" s="186" t="str">
        <f>Calculations!L1460</f>
        <v/>
      </c>
      <c r="D1472" s="187" t="str">
        <f t="shared" si="3"/>
        <v/>
      </c>
      <c r="E1472" s="189" t="str">
        <f t="shared" ref="E1472:F1472" si="1463">IF(C1472="","",IFERROR(C1472/C1471-1,""))</f>
        <v/>
      </c>
      <c r="F1472" s="189" t="str">
        <f t="shared" si="1463"/>
        <v/>
      </c>
      <c r="G1472" s="189">
        <f t="shared" si="8"/>
        <v>0</v>
      </c>
      <c r="I1472" s="185"/>
      <c r="K1472" s="171" t="str">
        <f t="shared" si="5"/>
        <v/>
      </c>
      <c r="N1472" s="188"/>
      <c r="O1472" s="188"/>
      <c r="P1472" s="171" t="str">
        <f t="shared" si="6"/>
        <v/>
      </c>
    </row>
    <row r="1473">
      <c r="B1473" s="185" t="str">
        <f>Calculations!E1461</f>
        <v/>
      </c>
      <c r="C1473" s="186" t="str">
        <f>Calculations!L1461</f>
        <v/>
      </c>
      <c r="D1473" s="187" t="str">
        <f t="shared" si="3"/>
        <v/>
      </c>
      <c r="E1473" s="189" t="str">
        <f t="shared" ref="E1473:F1473" si="1464">IF(C1473="","",IFERROR(C1473/C1472-1,""))</f>
        <v/>
      </c>
      <c r="F1473" s="189" t="str">
        <f t="shared" si="1464"/>
        <v/>
      </c>
      <c r="G1473" s="189">
        <f t="shared" si="8"/>
        <v>0</v>
      </c>
      <c r="I1473" s="185"/>
      <c r="K1473" s="171" t="str">
        <f t="shared" si="5"/>
        <v/>
      </c>
      <c r="N1473" s="188"/>
      <c r="O1473" s="188"/>
      <c r="P1473" s="171" t="str">
        <f t="shared" si="6"/>
        <v/>
      </c>
    </row>
    <row r="1474">
      <c r="B1474" s="185" t="str">
        <f>Calculations!E1462</f>
        <v/>
      </c>
      <c r="C1474" s="186" t="str">
        <f>Calculations!L1462</f>
        <v/>
      </c>
      <c r="D1474" s="187" t="str">
        <f t="shared" si="3"/>
        <v/>
      </c>
      <c r="E1474" s="189" t="str">
        <f t="shared" ref="E1474:F1474" si="1465">IF(C1474="","",IFERROR(C1474/C1473-1,""))</f>
        <v/>
      </c>
      <c r="F1474" s="189" t="str">
        <f t="shared" si="1465"/>
        <v/>
      </c>
      <c r="G1474" s="189">
        <f t="shared" si="8"/>
        <v>0</v>
      </c>
      <c r="I1474" s="185"/>
      <c r="K1474" s="171" t="str">
        <f t="shared" si="5"/>
        <v/>
      </c>
      <c r="N1474" s="188"/>
      <c r="O1474" s="188"/>
      <c r="P1474" s="171" t="str">
        <f t="shared" si="6"/>
        <v/>
      </c>
    </row>
    <row r="1475">
      <c r="B1475" s="185" t="str">
        <f>Calculations!E1463</f>
        <v/>
      </c>
      <c r="C1475" s="186" t="str">
        <f>Calculations!L1463</f>
        <v/>
      </c>
      <c r="D1475" s="187" t="str">
        <f t="shared" si="3"/>
        <v/>
      </c>
      <c r="E1475" s="189" t="str">
        <f t="shared" ref="E1475:F1475" si="1466">IF(C1475="","",IFERROR(C1475/C1474-1,""))</f>
        <v/>
      </c>
      <c r="F1475" s="189" t="str">
        <f t="shared" si="1466"/>
        <v/>
      </c>
      <c r="G1475" s="189">
        <f t="shared" si="8"/>
        <v>0</v>
      </c>
      <c r="I1475" s="185"/>
      <c r="K1475" s="171" t="str">
        <f t="shared" si="5"/>
        <v/>
      </c>
      <c r="N1475" s="188"/>
      <c r="O1475" s="188"/>
      <c r="P1475" s="171" t="str">
        <f t="shared" si="6"/>
        <v/>
      </c>
    </row>
    <row r="1476">
      <c r="B1476" s="185" t="str">
        <f>Calculations!E1464</f>
        <v/>
      </c>
      <c r="C1476" s="186" t="str">
        <f>Calculations!L1464</f>
        <v/>
      </c>
      <c r="D1476" s="187" t="str">
        <f t="shared" si="3"/>
        <v/>
      </c>
      <c r="E1476" s="189" t="str">
        <f t="shared" ref="E1476:F1476" si="1467">IF(C1476="","",IFERROR(C1476/C1475-1,""))</f>
        <v/>
      </c>
      <c r="F1476" s="189" t="str">
        <f t="shared" si="1467"/>
        <v/>
      </c>
      <c r="G1476" s="189">
        <f t="shared" si="8"/>
        <v>0</v>
      </c>
      <c r="I1476" s="185"/>
      <c r="K1476" s="171" t="str">
        <f t="shared" si="5"/>
        <v/>
      </c>
      <c r="N1476" s="188"/>
      <c r="O1476" s="188"/>
      <c r="P1476" s="171" t="str">
        <f t="shared" si="6"/>
        <v/>
      </c>
    </row>
    <row r="1477">
      <c r="B1477" s="185" t="str">
        <f>Calculations!E1465</f>
        <v/>
      </c>
      <c r="C1477" s="186" t="str">
        <f>Calculations!L1465</f>
        <v/>
      </c>
      <c r="D1477" s="187" t="str">
        <f t="shared" si="3"/>
        <v/>
      </c>
      <c r="E1477" s="189" t="str">
        <f t="shared" ref="E1477:F1477" si="1468">IF(C1477="","",IFERROR(C1477/C1476-1,""))</f>
        <v/>
      </c>
      <c r="F1477" s="189" t="str">
        <f t="shared" si="1468"/>
        <v/>
      </c>
      <c r="G1477" s="189">
        <f t="shared" si="8"/>
        <v>0</v>
      </c>
      <c r="I1477" s="185"/>
      <c r="K1477" s="171" t="str">
        <f t="shared" si="5"/>
        <v/>
      </c>
      <c r="N1477" s="188"/>
      <c r="O1477" s="188"/>
      <c r="P1477" s="171" t="str">
        <f t="shared" si="6"/>
        <v/>
      </c>
    </row>
    <row r="1478">
      <c r="B1478" s="185" t="str">
        <f>Calculations!E1466</f>
        <v/>
      </c>
      <c r="C1478" s="186" t="str">
        <f>Calculations!L1466</f>
        <v/>
      </c>
      <c r="D1478" s="187" t="str">
        <f t="shared" si="3"/>
        <v/>
      </c>
      <c r="E1478" s="189" t="str">
        <f t="shared" ref="E1478:F1478" si="1469">IF(C1478="","",IFERROR(C1478/C1477-1,""))</f>
        <v/>
      </c>
      <c r="F1478" s="189" t="str">
        <f t="shared" si="1469"/>
        <v/>
      </c>
      <c r="G1478" s="189">
        <f t="shared" si="8"/>
        <v>0</v>
      </c>
      <c r="I1478" s="185"/>
      <c r="K1478" s="171" t="str">
        <f t="shared" si="5"/>
        <v/>
      </c>
      <c r="N1478" s="188"/>
      <c r="O1478" s="188"/>
      <c r="P1478" s="171" t="str">
        <f t="shared" si="6"/>
        <v/>
      </c>
    </row>
    <row r="1479">
      <c r="B1479" s="185" t="str">
        <f>Calculations!E1467</f>
        <v/>
      </c>
      <c r="C1479" s="186" t="str">
        <f>Calculations!L1467</f>
        <v/>
      </c>
      <c r="D1479" s="187" t="str">
        <f t="shared" si="3"/>
        <v/>
      </c>
      <c r="E1479" s="189" t="str">
        <f t="shared" ref="E1479:F1479" si="1470">IF(C1479="","",IFERROR(C1479/C1478-1,""))</f>
        <v/>
      </c>
      <c r="F1479" s="189" t="str">
        <f t="shared" si="1470"/>
        <v/>
      </c>
      <c r="G1479" s="189">
        <f t="shared" si="8"/>
        <v>0</v>
      </c>
      <c r="I1479" s="185"/>
      <c r="K1479" s="171" t="str">
        <f t="shared" si="5"/>
        <v/>
      </c>
      <c r="N1479" s="188"/>
      <c r="O1479" s="188"/>
      <c r="P1479" s="171" t="str">
        <f t="shared" si="6"/>
        <v/>
      </c>
    </row>
    <row r="1480">
      <c r="B1480" s="185" t="str">
        <f>Calculations!E1468</f>
        <v/>
      </c>
      <c r="C1480" s="186" t="str">
        <f>Calculations!L1468</f>
        <v/>
      </c>
      <c r="D1480" s="187" t="str">
        <f t="shared" si="3"/>
        <v/>
      </c>
      <c r="E1480" s="189" t="str">
        <f t="shared" ref="E1480:F1480" si="1471">IF(C1480="","",IFERROR(C1480/C1479-1,""))</f>
        <v/>
      </c>
      <c r="F1480" s="189" t="str">
        <f t="shared" si="1471"/>
        <v/>
      </c>
      <c r="G1480" s="189">
        <f t="shared" si="8"/>
        <v>0</v>
      </c>
      <c r="I1480" s="185"/>
      <c r="K1480" s="171" t="str">
        <f t="shared" si="5"/>
        <v/>
      </c>
      <c r="N1480" s="188"/>
      <c r="O1480" s="188"/>
      <c r="P1480" s="171" t="str">
        <f t="shared" si="6"/>
        <v/>
      </c>
    </row>
    <row r="1481">
      <c r="B1481" s="185" t="str">
        <f>Calculations!E1469</f>
        <v/>
      </c>
      <c r="C1481" s="186" t="str">
        <f>Calculations!L1469</f>
        <v/>
      </c>
      <c r="D1481" s="187" t="str">
        <f t="shared" si="3"/>
        <v/>
      </c>
      <c r="E1481" s="189" t="str">
        <f t="shared" ref="E1481:F1481" si="1472">IF(C1481="","",IFERROR(C1481/C1480-1,""))</f>
        <v/>
      </c>
      <c r="F1481" s="189" t="str">
        <f t="shared" si="1472"/>
        <v/>
      </c>
      <c r="G1481" s="189">
        <f t="shared" si="8"/>
        <v>0</v>
      </c>
      <c r="I1481" s="185"/>
      <c r="K1481" s="171" t="str">
        <f t="shared" si="5"/>
        <v/>
      </c>
      <c r="N1481" s="188"/>
      <c r="O1481" s="188"/>
      <c r="P1481" s="171" t="str">
        <f t="shared" si="6"/>
        <v/>
      </c>
    </row>
    <row r="1482">
      <c r="B1482" s="185" t="str">
        <f>Calculations!E1470</f>
        <v/>
      </c>
      <c r="C1482" s="186" t="str">
        <f>Calculations!L1470</f>
        <v/>
      </c>
      <c r="D1482" s="187" t="str">
        <f t="shared" si="3"/>
        <v/>
      </c>
      <c r="E1482" s="189" t="str">
        <f t="shared" ref="E1482:F1482" si="1473">IF(C1482="","",IFERROR(C1482/C1481-1,""))</f>
        <v/>
      </c>
      <c r="F1482" s="189" t="str">
        <f t="shared" si="1473"/>
        <v/>
      </c>
      <c r="G1482" s="189">
        <f t="shared" si="8"/>
        <v>0</v>
      </c>
      <c r="I1482" s="185"/>
      <c r="K1482" s="171" t="str">
        <f t="shared" si="5"/>
        <v/>
      </c>
      <c r="N1482" s="188"/>
      <c r="O1482" s="188"/>
      <c r="P1482" s="171" t="str">
        <f t="shared" si="6"/>
        <v/>
      </c>
    </row>
    <row r="1483">
      <c r="B1483" s="185" t="str">
        <f>Calculations!E1471</f>
        <v/>
      </c>
      <c r="C1483" s="186" t="str">
        <f>Calculations!L1471</f>
        <v/>
      </c>
      <c r="D1483" s="187" t="str">
        <f t="shared" si="3"/>
        <v/>
      </c>
      <c r="E1483" s="189" t="str">
        <f t="shared" ref="E1483:F1483" si="1474">IF(C1483="","",IFERROR(C1483/C1482-1,""))</f>
        <v/>
      </c>
      <c r="F1483" s="189" t="str">
        <f t="shared" si="1474"/>
        <v/>
      </c>
      <c r="G1483" s="189">
        <f t="shared" si="8"/>
        <v>0</v>
      </c>
      <c r="I1483" s="185"/>
      <c r="K1483" s="171" t="str">
        <f t="shared" si="5"/>
        <v/>
      </c>
      <c r="N1483" s="188"/>
      <c r="O1483" s="188"/>
      <c r="P1483" s="171" t="str">
        <f t="shared" si="6"/>
        <v/>
      </c>
    </row>
    <row r="1484">
      <c r="B1484" s="185" t="str">
        <f>Calculations!E1472</f>
        <v/>
      </c>
      <c r="C1484" s="186" t="str">
        <f>Calculations!L1472</f>
        <v/>
      </c>
      <c r="D1484" s="187" t="str">
        <f t="shared" si="3"/>
        <v/>
      </c>
      <c r="E1484" s="189" t="str">
        <f t="shared" ref="E1484:F1484" si="1475">IF(C1484="","",IFERROR(C1484/C1483-1,""))</f>
        <v/>
      </c>
      <c r="F1484" s="189" t="str">
        <f t="shared" si="1475"/>
        <v/>
      </c>
      <c r="G1484" s="189">
        <f t="shared" si="8"/>
        <v>0</v>
      </c>
      <c r="I1484" s="185"/>
      <c r="K1484" s="171" t="str">
        <f t="shared" si="5"/>
        <v/>
      </c>
      <c r="N1484" s="188"/>
      <c r="O1484" s="188"/>
      <c r="P1484" s="171" t="str">
        <f t="shared" si="6"/>
        <v/>
      </c>
    </row>
    <row r="1485">
      <c r="B1485" s="185" t="str">
        <f>Calculations!E1473</f>
        <v/>
      </c>
      <c r="C1485" s="186" t="str">
        <f>Calculations!L1473</f>
        <v/>
      </c>
      <c r="D1485" s="187" t="str">
        <f t="shared" si="3"/>
        <v/>
      </c>
      <c r="E1485" s="189" t="str">
        <f t="shared" ref="E1485:F1485" si="1476">IF(C1485="","",IFERROR(C1485/C1484-1,""))</f>
        <v/>
      </c>
      <c r="F1485" s="189" t="str">
        <f t="shared" si="1476"/>
        <v/>
      </c>
      <c r="G1485" s="189">
        <f t="shared" si="8"/>
        <v>0</v>
      </c>
      <c r="I1485" s="185"/>
      <c r="K1485" s="171" t="str">
        <f t="shared" si="5"/>
        <v/>
      </c>
      <c r="N1485" s="188"/>
      <c r="O1485" s="188"/>
      <c r="P1485" s="171" t="str">
        <f t="shared" si="6"/>
        <v/>
      </c>
    </row>
    <row r="1486">
      <c r="B1486" s="185" t="str">
        <f>Calculations!E1474</f>
        <v/>
      </c>
      <c r="C1486" s="186" t="str">
        <f>Calculations!L1474</f>
        <v/>
      </c>
      <c r="D1486" s="187" t="str">
        <f t="shared" si="3"/>
        <v/>
      </c>
      <c r="E1486" s="189" t="str">
        <f t="shared" ref="E1486:F1486" si="1477">IF(C1486="","",IFERROR(C1486/C1485-1,""))</f>
        <v/>
      </c>
      <c r="F1486" s="189" t="str">
        <f t="shared" si="1477"/>
        <v/>
      </c>
      <c r="G1486" s="189">
        <f t="shared" si="8"/>
        <v>0</v>
      </c>
      <c r="I1486" s="185"/>
      <c r="K1486" s="171" t="str">
        <f t="shared" si="5"/>
        <v/>
      </c>
      <c r="N1486" s="188"/>
      <c r="O1486" s="188"/>
      <c r="P1486" s="171" t="str">
        <f t="shared" si="6"/>
        <v/>
      </c>
    </row>
    <row r="1487">
      <c r="B1487" s="185" t="str">
        <f>Calculations!E1475</f>
        <v/>
      </c>
      <c r="C1487" s="186" t="str">
        <f>Calculations!L1475</f>
        <v/>
      </c>
      <c r="D1487" s="187" t="str">
        <f t="shared" si="3"/>
        <v/>
      </c>
      <c r="E1487" s="189" t="str">
        <f t="shared" ref="E1487:F1487" si="1478">IF(C1487="","",IFERROR(C1487/C1486-1,""))</f>
        <v/>
      </c>
      <c r="F1487" s="189" t="str">
        <f t="shared" si="1478"/>
        <v/>
      </c>
      <c r="G1487" s="189">
        <f t="shared" si="8"/>
        <v>0</v>
      </c>
      <c r="I1487" s="185"/>
      <c r="K1487" s="171" t="str">
        <f t="shared" si="5"/>
        <v/>
      </c>
      <c r="N1487" s="188"/>
      <c r="O1487" s="188"/>
      <c r="P1487" s="171" t="str">
        <f t="shared" si="6"/>
        <v/>
      </c>
    </row>
    <row r="1488">
      <c r="B1488" s="185" t="str">
        <f>Calculations!E1476</f>
        <v/>
      </c>
      <c r="C1488" s="186" t="str">
        <f>Calculations!L1476</f>
        <v/>
      </c>
      <c r="D1488" s="187" t="str">
        <f t="shared" si="3"/>
        <v/>
      </c>
      <c r="E1488" s="189" t="str">
        <f t="shared" ref="E1488:F1488" si="1479">IF(C1488="","",IFERROR(C1488/C1487-1,""))</f>
        <v/>
      </c>
      <c r="F1488" s="189" t="str">
        <f t="shared" si="1479"/>
        <v/>
      </c>
      <c r="G1488" s="189">
        <f t="shared" si="8"/>
        <v>0</v>
      </c>
      <c r="I1488" s="185"/>
      <c r="K1488" s="171" t="str">
        <f t="shared" si="5"/>
        <v/>
      </c>
      <c r="N1488" s="188"/>
      <c r="O1488" s="188"/>
      <c r="P1488" s="171" t="str">
        <f t="shared" si="6"/>
        <v/>
      </c>
    </row>
    <row r="1489">
      <c r="B1489" s="185" t="str">
        <f>Calculations!E1477</f>
        <v/>
      </c>
      <c r="C1489" s="186" t="str">
        <f>Calculations!L1477</f>
        <v/>
      </c>
      <c r="D1489" s="187" t="str">
        <f t="shared" si="3"/>
        <v/>
      </c>
      <c r="E1489" s="189" t="str">
        <f t="shared" ref="E1489:F1489" si="1480">IF(C1489="","",IFERROR(C1489/C1488-1,""))</f>
        <v/>
      </c>
      <c r="F1489" s="189" t="str">
        <f t="shared" si="1480"/>
        <v/>
      </c>
      <c r="G1489" s="189">
        <f t="shared" si="8"/>
        <v>0</v>
      </c>
      <c r="I1489" s="185"/>
      <c r="K1489" s="171" t="str">
        <f t="shared" si="5"/>
        <v/>
      </c>
      <c r="N1489" s="188"/>
      <c r="O1489" s="188"/>
      <c r="P1489" s="171" t="str">
        <f t="shared" si="6"/>
        <v/>
      </c>
    </row>
    <row r="1490">
      <c r="B1490" s="185" t="str">
        <f>Calculations!E1478</f>
        <v/>
      </c>
      <c r="C1490" s="186" t="str">
        <f>Calculations!L1478</f>
        <v/>
      </c>
      <c r="D1490" s="187" t="str">
        <f t="shared" si="3"/>
        <v/>
      </c>
      <c r="E1490" s="189" t="str">
        <f t="shared" ref="E1490:F1490" si="1481">IF(C1490="","",IFERROR(C1490/C1489-1,""))</f>
        <v/>
      </c>
      <c r="F1490" s="189" t="str">
        <f t="shared" si="1481"/>
        <v/>
      </c>
      <c r="G1490" s="189">
        <f t="shared" si="8"/>
        <v>0</v>
      </c>
      <c r="I1490" s="185"/>
      <c r="K1490" s="171" t="str">
        <f t="shared" si="5"/>
        <v/>
      </c>
      <c r="N1490" s="188"/>
      <c r="O1490" s="188"/>
      <c r="P1490" s="171" t="str">
        <f t="shared" si="6"/>
        <v/>
      </c>
    </row>
    <row r="1491">
      <c r="B1491" s="185" t="str">
        <f>Calculations!E1479</f>
        <v/>
      </c>
      <c r="C1491" s="186" t="str">
        <f>Calculations!L1479</f>
        <v/>
      </c>
      <c r="D1491" s="187" t="str">
        <f t="shared" si="3"/>
        <v/>
      </c>
      <c r="E1491" s="189" t="str">
        <f t="shared" ref="E1491:F1491" si="1482">IF(C1491="","",IFERROR(C1491/C1490-1,""))</f>
        <v/>
      </c>
      <c r="F1491" s="189" t="str">
        <f t="shared" si="1482"/>
        <v/>
      </c>
      <c r="G1491" s="189">
        <f t="shared" si="8"/>
        <v>0</v>
      </c>
      <c r="I1491" s="185"/>
      <c r="K1491" s="171" t="str">
        <f t="shared" si="5"/>
        <v/>
      </c>
      <c r="N1491" s="188"/>
      <c r="O1491" s="188"/>
      <c r="P1491" s="171" t="str">
        <f t="shared" si="6"/>
        <v/>
      </c>
    </row>
    <row r="1492">
      <c r="B1492" s="185" t="str">
        <f>Calculations!E1480</f>
        <v/>
      </c>
      <c r="C1492" s="186" t="str">
        <f>Calculations!L1480</f>
        <v/>
      </c>
      <c r="D1492" s="187" t="str">
        <f t="shared" si="3"/>
        <v/>
      </c>
      <c r="E1492" s="189" t="str">
        <f t="shared" ref="E1492:F1492" si="1483">IF(C1492="","",IFERROR(C1492/C1491-1,""))</f>
        <v/>
      </c>
      <c r="F1492" s="189" t="str">
        <f t="shared" si="1483"/>
        <v/>
      </c>
      <c r="G1492" s="189">
        <f t="shared" si="8"/>
        <v>0</v>
      </c>
      <c r="I1492" s="185"/>
      <c r="K1492" s="171" t="str">
        <f t="shared" si="5"/>
        <v/>
      </c>
      <c r="N1492" s="188"/>
      <c r="O1492" s="188"/>
      <c r="P1492" s="171" t="str">
        <f t="shared" si="6"/>
        <v/>
      </c>
    </row>
    <row r="1493">
      <c r="B1493" s="185" t="str">
        <f>Calculations!E1481</f>
        <v/>
      </c>
      <c r="C1493" s="186" t="str">
        <f>Calculations!L1481</f>
        <v/>
      </c>
      <c r="D1493" s="187" t="str">
        <f t="shared" si="3"/>
        <v/>
      </c>
      <c r="E1493" s="189" t="str">
        <f t="shared" ref="E1493:F1493" si="1484">IF(C1493="","",IFERROR(C1493/C1492-1,""))</f>
        <v/>
      </c>
      <c r="F1493" s="189" t="str">
        <f t="shared" si="1484"/>
        <v/>
      </c>
      <c r="G1493" s="189">
        <f t="shared" si="8"/>
        <v>0</v>
      </c>
      <c r="I1493" s="185"/>
      <c r="K1493" s="171" t="str">
        <f t="shared" si="5"/>
        <v/>
      </c>
      <c r="N1493" s="188"/>
      <c r="O1493" s="188"/>
      <c r="P1493" s="171" t="str">
        <f t="shared" si="6"/>
        <v/>
      </c>
    </row>
    <row r="1494">
      <c r="B1494" s="185" t="str">
        <f>Calculations!E1482</f>
        <v/>
      </c>
      <c r="C1494" s="186" t="str">
        <f>Calculations!L1482</f>
        <v/>
      </c>
      <c r="D1494" s="187" t="str">
        <f t="shared" si="3"/>
        <v/>
      </c>
      <c r="E1494" s="189" t="str">
        <f t="shared" ref="E1494:F1494" si="1485">IF(C1494="","",IFERROR(C1494/C1493-1,""))</f>
        <v/>
      </c>
      <c r="F1494" s="189" t="str">
        <f t="shared" si="1485"/>
        <v/>
      </c>
      <c r="G1494" s="189">
        <f t="shared" si="8"/>
        <v>0</v>
      </c>
      <c r="I1494" s="185"/>
      <c r="K1494" s="171" t="str">
        <f t="shared" si="5"/>
        <v/>
      </c>
      <c r="N1494" s="188"/>
      <c r="O1494" s="188"/>
      <c r="P1494" s="171" t="str">
        <f t="shared" si="6"/>
        <v/>
      </c>
    </row>
    <row r="1495">
      <c r="B1495" s="185" t="str">
        <f>Calculations!E1483</f>
        <v/>
      </c>
      <c r="C1495" s="186" t="str">
        <f>Calculations!L1483</f>
        <v/>
      </c>
      <c r="D1495" s="187" t="str">
        <f t="shared" si="3"/>
        <v/>
      </c>
      <c r="E1495" s="189" t="str">
        <f t="shared" ref="E1495:F1495" si="1486">IF(C1495="","",IFERROR(C1495/C1494-1,""))</f>
        <v/>
      </c>
      <c r="F1495" s="189" t="str">
        <f t="shared" si="1486"/>
        <v/>
      </c>
      <c r="G1495" s="189">
        <f t="shared" si="8"/>
        <v>0</v>
      </c>
      <c r="I1495" s="185"/>
      <c r="K1495" s="171" t="str">
        <f t="shared" si="5"/>
        <v/>
      </c>
      <c r="N1495" s="188"/>
      <c r="O1495" s="188"/>
      <c r="P1495" s="171" t="str">
        <f t="shared" si="6"/>
        <v/>
      </c>
    </row>
    <row r="1496">
      <c r="B1496" s="185" t="str">
        <f>Calculations!E1484</f>
        <v/>
      </c>
      <c r="C1496" s="186" t="str">
        <f>Calculations!L1484</f>
        <v/>
      </c>
      <c r="D1496" s="187" t="str">
        <f t="shared" si="3"/>
        <v/>
      </c>
      <c r="E1496" s="189" t="str">
        <f t="shared" ref="E1496:F1496" si="1487">IF(C1496="","",IFERROR(C1496/C1495-1,""))</f>
        <v/>
      </c>
      <c r="F1496" s="189" t="str">
        <f t="shared" si="1487"/>
        <v/>
      </c>
      <c r="G1496" s="189">
        <f t="shared" si="8"/>
        <v>0</v>
      </c>
      <c r="I1496" s="185"/>
      <c r="K1496" s="171" t="str">
        <f t="shared" si="5"/>
        <v/>
      </c>
      <c r="N1496" s="188"/>
      <c r="O1496" s="188"/>
      <c r="P1496" s="171" t="str">
        <f t="shared" si="6"/>
        <v/>
      </c>
    </row>
    <row r="1497">
      <c r="B1497" s="185" t="str">
        <f>Calculations!E1485</f>
        <v/>
      </c>
      <c r="C1497" s="186" t="str">
        <f>Calculations!L1485</f>
        <v/>
      </c>
      <c r="D1497" s="187" t="str">
        <f t="shared" si="3"/>
        <v/>
      </c>
      <c r="E1497" s="189" t="str">
        <f t="shared" ref="E1497:F1497" si="1488">IF(C1497="","",IFERROR(C1497/C1496-1,""))</f>
        <v/>
      </c>
      <c r="F1497" s="189" t="str">
        <f t="shared" si="1488"/>
        <v/>
      </c>
      <c r="G1497" s="189">
        <f t="shared" si="8"/>
        <v>0</v>
      </c>
      <c r="I1497" s="185"/>
      <c r="K1497" s="171" t="str">
        <f t="shared" si="5"/>
        <v/>
      </c>
      <c r="N1497" s="188"/>
      <c r="O1497" s="188"/>
      <c r="P1497" s="171" t="str">
        <f t="shared" si="6"/>
        <v/>
      </c>
    </row>
    <row r="1498">
      <c r="B1498" s="185" t="str">
        <f>Calculations!E1486</f>
        <v/>
      </c>
      <c r="C1498" s="186" t="str">
        <f>Calculations!L1486</f>
        <v/>
      </c>
      <c r="D1498" s="187" t="str">
        <f t="shared" si="3"/>
        <v/>
      </c>
      <c r="E1498" s="189" t="str">
        <f t="shared" ref="E1498:F1498" si="1489">IF(C1498="","",IFERROR(C1498/C1497-1,""))</f>
        <v/>
      </c>
      <c r="F1498" s="189" t="str">
        <f t="shared" si="1489"/>
        <v/>
      </c>
      <c r="G1498" s="189">
        <f t="shared" si="8"/>
        <v>0</v>
      </c>
      <c r="I1498" s="185"/>
      <c r="K1498" s="171" t="str">
        <f t="shared" si="5"/>
        <v/>
      </c>
      <c r="N1498" s="188"/>
      <c r="O1498" s="188"/>
      <c r="P1498" s="171" t="str">
        <f t="shared" si="6"/>
        <v/>
      </c>
    </row>
    <row r="1499">
      <c r="B1499" s="185" t="str">
        <f>Calculations!E1487</f>
        <v/>
      </c>
      <c r="C1499" s="186" t="str">
        <f>Calculations!L1487</f>
        <v/>
      </c>
      <c r="D1499" s="187" t="str">
        <f t="shared" si="3"/>
        <v/>
      </c>
      <c r="E1499" s="189" t="str">
        <f t="shared" ref="E1499:F1499" si="1490">IF(C1499="","",IFERROR(C1499/C1498-1,""))</f>
        <v/>
      </c>
      <c r="F1499" s="189" t="str">
        <f t="shared" si="1490"/>
        <v/>
      </c>
      <c r="G1499" s="189">
        <f t="shared" si="8"/>
        <v>0</v>
      </c>
      <c r="I1499" s="185"/>
      <c r="K1499" s="171" t="str">
        <f t="shared" si="5"/>
        <v/>
      </c>
      <c r="N1499" s="188"/>
      <c r="O1499" s="188"/>
      <c r="P1499" s="171" t="str">
        <f t="shared" si="6"/>
        <v/>
      </c>
    </row>
    <row r="1500">
      <c r="B1500" s="185" t="str">
        <f>Calculations!E1488</f>
        <v/>
      </c>
      <c r="C1500" s="186" t="str">
        <f>Calculations!L1488</f>
        <v/>
      </c>
      <c r="D1500" s="187" t="str">
        <f t="shared" si="3"/>
        <v/>
      </c>
      <c r="E1500" s="189" t="str">
        <f t="shared" ref="E1500:F1500" si="1491">IF(C1500="","",IFERROR(C1500/C1499-1,""))</f>
        <v/>
      </c>
      <c r="F1500" s="189" t="str">
        <f t="shared" si="1491"/>
        <v/>
      </c>
      <c r="G1500" s="189">
        <f t="shared" si="8"/>
        <v>0</v>
      </c>
      <c r="I1500" s="185"/>
      <c r="K1500" s="171" t="str">
        <f t="shared" si="5"/>
        <v/>
      </c>
      <c r="N1500" s="188"/>
      <c r="O1500" s="188"/>
      <c r="P1500" s="171" t="str">
        <f t="shared" si="6"/>
        <v/>
      </c>
    </row>
    <row r="1501">
      <c r="B1501" s="185" t="str">
        <f>Calculations!E1489</f>
        <v/>
      </c>
      <c r="C1501" s="186" t="str">
        <f>Calculations!L1489</f>
        <v/>
      </c>
      <c r="D1501" s="187" t="str">
        <f t="shared" si="3"/>
        <v/>
      </c>
      <c r="E1501" s="189" t="str">
        <f t="shared" ref="E1501:F1501" si="1492">IF(C1501="","",IFERROR(C1501/C1500-1,""))</f>
        <v/>
      </c>
      <c r="F1501" s="189" t="str">
        <f t="shared" si="1492"/>
        <v/>
      </c>
      <c r="G1501" s="189">
        <f t="shared" si="8"/>
        <v>0</v>
      </c>
      <c r="I1501" s="185"/>
      <c r="K1501" s="171" t="str">
        <f t="shared" si="5"/>
        <v/>
      </c>
      <c r="N1501" s="188"/>
      <c r="O1501" s="188"/>
      <c r="P1501" s="171" t="str">
        <f t="shared" si="6"/>
        <v/>
      </c>
    </row>
    <row r="1502">
      <c r="B1502" s="185" t="str">
        <f>Calculations!E1490</f>
        <v/>
      </c>
      <c r="C1502" s="186" t="str">
        <f>Calculations!L1490</f>
        <v/>
      </c>
      <c r="D1502" s="187" t="str">
        <f t="shared" si="3"/>
        <v/>
      </c>
      <c r="E1502" s="189" t="str">
        <f t="shared" ref="E1502:F1502" si="1493">IF(C1502="","",IFERROR(C1502/C1501-1,""))</f>
        <v/>
      </c>
      <c r="F1502" s="189" t="str">
        <f t="shared" si="1493"/>
        <v/>
      </c>
      <c r="G1502" s="189">
        <f t="shared" si="8"/>
        <v>0</v>
      </c>
      <c r="I1502" s="185"/>
      <c r="K1502" s="171" t="str">
        <f t="shared" si="5"/>
        <v/>
      </c>
      <c r="N1502" s="188"/>
      <c r="O1502" s="188"/>
      <c r="P1502" s="171" t="str">
        <f t="shared" si="6"/>
        <v/>
      </c>
    </row>
    <row r="1503">
      <c r="B1503" s="185" t="str">
        <f>Calculations!E1491</f>
        <v/>
      </c>
      <c r="C1503" s="186" t="str">
        <f>Calculations!L1491</f>
        <v/>
      </c>
      <c r="D1503" s="187" t="str">
        <f t="shared" si="3"/>
        <v/>
      </c>
      <c r="E1503" s="189" t="str">
        <f t="shared" ref="E1503:F1503" si="1494">IF(C1503="","",IFERROR(C1503/C1502-1,""))</f>
        <v/>
      </c>
      <c r="F1503" s="189" t="str">
        <f t="shared" si="1494"/>
        <v/>
      </c>
      <c r="G1503" s="189">
        <f t="shared" si="8"/>
        <v>0</v>
      </c>
      <c r="I1503" s="185"/>
      <c r="K1503" s="171" t="str">
        <f t="shared" si="5"/>
        <v/>
      </c>
      <c r="N1503" s="188"/>
      <c r="O1503" s="188"/>
      <c r="P1503" s="171" t="str">
        <f t="shared" si="6"/>
        <v/>
      </c>
    </row>
    <row r="1504">
      <c r="B1504" s="185" t="str">
        <f>Calculations!E1492</f>
        <v/>
      </c>
      <c r="C1504" s="186" t="str">
        <f>Calculations!L1492</f>
        <v/>
      </c>
      <c r="D1504" s="187" t="str">
        <f t="shared" si="3"/>
        <v/>
      </c>
      <c r="E1504" s="189" t="str">
        <f t="shared" ref="E1504:F1504" si="1495">IF(C1504="","",IFERROR(C1504/C1503-1,""))</f>
        <v/>
      </c>
      <c r="F1504" s="189" t="str">
        <f t="shared" si="1495"/>
        <v/>
      </c>
      <c r="G1504" s="189">
        <f t="shared" si="8"/>
        <v>0</v>
      </c>
      <c r="I1504" s="185"/>
      <c r="K1504" s="171" t="str">
        <f t="shared" si="5"/>
        <v/>
      </c>
      <c r="N1504" s="188"/>
      <c r="O1504" s="188"/>
      <c r="P1504" s="171" t="str">
        <f t="shared" si="6"/>
        <v/>
      </c>
    </row>
    <row r="1505">
      <c r="B1505" s="185" t="str">
        <f>Calculations!E1493</f>
        <v/>
      </c>
      <c r="C1505" s="186" t="str">
        <f>Calculations!L1493</f>
        <v/>
      </c>
      <c r="D1505" s="187" t="str">
        <f t="shared" si="3"/>
        <v/>
      </c>
      <c r="E1505" s="189" t="str">
        <f t="shared" ref="E1505:F1505" si="1496">IF(C1505="","",IFERROR(C1505/C1504-1,""))</f>
        <v/>
      </c>
      <c r="F1505" s="189" t="str">
        <f t="shared" si="1496"/>
        <v/>
      </c>
      <c r="G1505" s="189">
        <f t="shared" si="8"/>
        <v>0</v>
      </c>
      <c r="I1505" s="185"/>
      <c r="K1505" s="171" t="str">
        <f t="shared" si="5"/>
        <v/>
      </c>
      <c r="N1505" s="188"/>
      <c r="O1505" s="188"/>
      <c r="P1505" s="171" t="str">
        <f t="shared" si="6"/>
        <v/>
      </c>
    </row>
    <row r="1506">
      <c r="B1506" s="185" t="str">
        <f>Calculations!E1494</f>
        <v/>
      </c>
      <c r="C1506" s="186" t="str">
        <f>Calculations!L1494</f>
        <v/>
      </c>
      <c r="D1506" s="187" t="str">
        <f t="shared" si="3"/>
        <v/>
      </c>
      <c r="E1506" s="189" t="str">
        <f t="shared" ref="E1506:F1506" si="1497">IF(C1506="","",IFERROR(C1506/C1505-1,""))</f>
        <v/>
      </c>
      <c r="F1506" s="189" t="str">
        <f t="shared" si="1497"/>
        <v/>
      </c>
      <c r="G1506" s="189">
        <f t="shared" si="8"/>
        <v>0</v>
      </c>
      <c r="I1506" s="185"/>
      <c r="K1506" s="171" t="str">
        <f t="shared" si="5"/>
        <v/>
      </c>
      <c r="N1506" s="188"/>
      <c r="O1506" s="188"/>
      <c r="P1506" s="171" t="str">
        <f t="shared" si="6"/>
        <v/>
      </c>
    </row>
    <row r="1507">
      <c r="B1507" s="185" t="str">
        <f>Calculations!E1495</f>
        <v/>
      </c>
      <c r="C1507" s="186" t="str">
        <f>Calculations!L1495</f>
        <v/>
      </c>
      <c r="D1507" s="187" t="str">
        <f t="shared" si="3"/>
        <v/>
      </c>
      <c r="E1507" s="189" t="str">
        <f t="shared" ref="E1507:F1507" si="1498">IF(C1507="","",IFERROR(C1507/C1506-1,""))</f>
        <v/>
      </c>
      <c r="F1507" s="189" t="str">
        <f t="shared" si="1498"/>
        <v/>
      </c>
      <c r="G1507" s="189">
        <f t="shared" si="8"/>
        <v>0</v>
      </c>
      <c r="I1507" s="185"/>
      <c r="K1507" s="171" t="str">
        <f t="shared" si="5"/>
        <v/>
      </c>
      <c r="N1507" s="188"/>
      <c r="O1507" s="188"/>
      <c r="P1507" s="171" t="str">
        <f t="shared" si="6"/>
        <v/>
      </c>
    </row>
    <row r="1508">
      <c r="B1508" s="185" t="str">
        <f>Calculations!E1496</f>
        <v/>
      </c>
      <c r="C1508" s="186" t="str">
        <f>Calculations!L1496</f>
        <v/>
      </c>
      <c r="D1508" s="187" t="str">
        <f t="shared" si="3"/>
        <v/>
      </c>
      <c r="E1508" s="189" t="str">
        <f t="shared" ref="E1508:F1508" si="1499">IF(C1508="","",IFERROR(C1508/C1507-1,""))</f>
        <v/>
      </c>
      <c r="F1508" s="189" t="str">
        <f t="shared" si="1499"/>
        <v/>
      </c>
      <c r="G1508" s="189">
        <f t="shared" si="8"/>
        <v>0</v>
      </c>
      <c r="I1508" s="185"/>
      <c r="K1508" s="171" t="str">
        <f t="shared" si="5"/>
        <v/>
      </c>
      <c r="N1508" s="188"/>
      <c r="O1508" s="188"/>
      <c r="P1508" s="171" t="str">
        <f t="shared" si="6"/>
        <v/>
      </c>
    </row>
    <row r="1509">
      <c r="B1509" s="185" t="str">
        <f>Calculations!E1497</f>
        <v/>
      </c>
      <c r="C1509" s="186" t="str">
        <f>Calculations!L1497</f>
        <v/>
      </c>
      <c r="D1509" s="187" t="str">
        <f t="shared" si="3"/>
        <v/>
      </c>
      <c r="E1509" s="189" t="str">
        <f t="shared" ref="E1509:F1509" si="1500">IF(C1509="","",IFERROR(C1509/C1508-1,""))</f>
        <v/>
      </c>
      <c r="F1509" s="189" t="str">
        <f t="shared" si="1500"/>
        <v/>
      </c>
      <c r="G1509" s="189">
        <f t="shared" si="8"/>
        <v>0</v>
      </c>
      <c r="I1509" s="185"/>
      <c r="K1509" s="171" t="str">
        <f t="shared" si="5"/>
        <v/>
      </c>
      <c r="N1509" s="188"/>
      <c r="O1509" s="188"/>
      <c r="P1509" s="171" t="str">
        <f t="shared" si="6"/>
        <v/>
      </c>
    </row>
    <row r="1510">
      <c r="B1510" s="185" t="str">
        <f>Calculations!E1498</f>
        <v/>
      </c>
      <c r="C1510" s="186" t="str">
        <f>Calculations!L1498</f>
        <v/>
      </c>
      <c r="D1510" s="187" t="str">
        <f t="shared" si="3"/>
        <v/>
      </c>
      <c r="E1510" s="189" t="str">
        <f t="shared" ref="E1510:F1510" si="1501">IF(C1510="","",IFERROR(C1510/C1509-1,""))</f>
        <v/>
      </c>
      <c r="F1510" s="189" t="str">
        <f t="shared" si="1501"/>
        <v/>
      </c>
      <c r="G1510" s="189">
        <f t="shared" si="8"/>
        <v>0</v>
      </c>
      <c r="I1510" s="185"/>
      <c r="K1510" s="171" t="str">
        <f t="shared" si="5"/>
        <v/>
      </c>
      <c r="N1510" s="188"/>
      <c r="O1510" s="188"/>
      <c r="P1510" s="171" t="str">
        <f t="shared" si="6"/>
        <v/>
      </c>
    </row>
    <row r="1511">
      <c r="B1511" s="185" t="str">
        <f>Calculations!E1499</f>
        <v/>
      </c>
      <c r="C1511" s="186" t="str">
        <f>Calculations!L1499</f>
        <v/>
      </c>
      <c r="D1511" s="187" t="str">
        <f t="shared" si="3"/>
        <v/>
      </c>
      <c r="E1511" s="189" t="str">
        <f t="shared" ref="E1511:F1511" si="1502">IF(C1511="","",IFERROR(C1511/C1510-1,""))</f>
        <v/>
      </c>
      <c r="F1511" s="189" t="str">
        <f t="shared" si="1502"/>
        <v/>
      </c>
      <c r="G1511" s="189">
        <f t="shared" si="8"/>
        <v>0</v>
      </c>
      <c r="I1511" s="185"/>
      <c r="K1511" s="171" t="str">
        <f t="shared" si="5"/>
        <v/>
      </c>
      <c r="N1511" s="188"/>
      <c r="O1511" s="188"/>
      <c r="P1511" s="171" t="str">
        <f t="shared" si="6"/>
        <v/>
      </c>
    </row>
    <row r="1512">
      <c r="B1512" s="185" t="str">
        <f>Calculations!E1500</f>
        <v/>
      </c>
      <c r="C1512" s="186" t="str">
        <f>Calculations!L1500</f>
        <v/>
      </c>
      <c r="D1512" s="187" t="str">
        <f t="shared" si="3"/>
        <v/>
      </c>
      <c r="E1512" s="189" t="str">
        <f t="shared" ref="E1512:F1512" si="1503">IF(C1512="","",IFERROR(C1512/C1511-1,""))</f>
        <v/>
      </c>
      <c r="F1512" s="189" t="str">
        <f t="shared" si="1503"/>
        <v/>
      </c>
      <c r="G1512" s="189">
        <f t="shared" si="8"/>
        <v>0</v>
      </c>
      <c r="I1512" s="185"/>
      <c r="K1512" s="171" t="str">
        <f t="shared" si="5"/>
        <v/>
      </c>
      <c r="N1512" s="188"/>
      <c r="O1512" s="188"/>
      <c r="P1512" s="171" t="str">
        <f t="shared" si="6"/>
        <v/>
      </c>
    </row>
    <row r="1513">
      <c r="B1513" s="185" t="str">
        <f>Calculations!E1501</f>
        <v/>
      </c>
      <c r="C1513" s="186" t="str">
        <f>Calculations!L1501</f>
        <v/>
      </c>
      <c r="D1513" s="187" t="str">
        <f t="shared" si="3"/>
        <v/>
      </c>
      <c r="E1513" s="189" t="str">
        <f t="shared" ref="E1513:F1513" si="1504">IF(C1513="","",IFERROR(C1513/C1512-1,""))</f>
        <v/>
      </c>
      <c r="F1513" s="189" t="str">
        <f t="shared" si="1504"/>
        <v/>
      </c>
      <c r="G1513" s="189">
        <f t="shared" si="8"/>
        <v>0</v>
      </c>
      <c r="I1513" s="185"/>
      <c r="K1513" s="171" t="str">
        <f t="shared" si="5"/>
        <v/>
      </c>
      <c r="N1513" s="188"/>
      <c r="O1513" s="188"/>
      <c r="P1513" s="171" t="str">
        <f t="shared" si="6"/>
        <v/>
      </c>
    </row>
  </sheetData>
  <dataValidations>
    <dataValidation type="list" allowBlank="1" sqref="C10">
      <formula1>Benchmarking!$D$10:$E$10</formula1>
    </dataValidation>
  </dataValidation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2.86"/>
    <col customWidth="1" min="2" max="2" width="17.71"/>
    <col customWidth="1" min="3" max="3" width="36.71"/>
    <col customWidth="1" min="4" max="4" width="71.0"/>
    <col customWidth="1" min="5" max="6" width="0.43"/>
    <col customWidth="1" min="7" max="7" width="10.43"/>
    <col customWidth="1" min="8" max="8" width="0.43"/>
    <col customWidth="1" min="9" max="10" width="10.43"/>
    <col customWidth="1" min="11" max="11" width="19.29"/>
    <col customWidth="1" min="12" max="12" width="10.43"/>
    <col customWidth="1" min="13" max="13" width="13.0"/>
    <col customWidth="1" min="14" max="25" width="8.71"/>
  </cols>
  <sheetData>
    <row r="1" ht="12.75" customHeight="1">
      <c r="A1" s="1"/>
      <c r="B1" s="76"/>
      <c r="C1" s="1"/>
      <c r="D1" s="1"/>
      <c r="E1" s="1"/>
      <c r="F1" s="1"/>
      <c r="G1" s="130"/>
      <c r="H1" s="1"/>
      <c r="I1" s="190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ht="12.75" customHeight="1">
      <c r="A2" s="1"/>
      <c r="B2" s="28" t="s">
        <v>147</v>
      </c>
      <c r="C2" s="78" t="s">
        <v>91</v>
      </c>
      <c r="D2" s="78" t="s">
        <v>92</v>
      </c>
      <c r="E2" s="78"/>
      <c r="F2" s="78"/>
      <c r="G2" s="191" t="s">
        <v>3</v>
      </c>
      <c r="H2" s="78"/>
      <c r="I2" s="192" t="s">
        <v>95</v>
      </c>
      <c r="J2" s="28" t="s">
        <v>96</v>
      </c>
      <c r="K2" s="28" t="s">
        <v>97</v>
      </c>
      <c r="L2" s="28" t="s">
        <v>98</v>
      </c>
      <c r="M2" s="28" t="s">
        <v>148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ht="12.75" customHeight="1">
      <c r="A3" s="1"/>
      <c r="B3" s="34" t="str">
        <f>Portfolio!$F$5</f>
        <v>Dummy Data</v>
      </c>
      <c r="C3" s="1" t="str">
        <f>IF('1'!B9="","",'1'!B9)</f>
        <v>VMID</v>
      </c>
      <c r="D3" s="1" t="str">
        <f>IF('1'!C9="","",'1'!C9)</f>
        <v>VANGUARD/SHS GBP</v>
      </c>
      <c r="E3" s="1"/>
      <c r="F3" s="1"/>
      <c r="G3" s="53">
        <f>IF('1'!F9="","",'1'!F9)</f>
        <v>12024.12</v>
      </c>
      <c r="H3" s="1"/>
      <c r="I3" s="190">
        <f>IF('1'!H9="","",'1'!H9)</f>
        <v>0.001</v>
      </c>
      <c r="J3" s="73" t="str">
        <f>IF('1'!I9="","",'1'!I9)</f>
        <v>Equities</v>
      </c>
      <c r="K3" s="73" t="str">
        <f>IF('1'!J9="","",'1'!J9)</f>
        <v>UK</v>
      </c>
      <c r="L3" s="73" t="str">
        <f>IF('1'!K9="","",'1'!K9)</f>
        <v>UK Equities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ht="12.75" customHeight="1">
      <c r="A4" s="1"/>
      <c r="B4" s="34" t="str">
        <f>Portfolio!$F$5</f>
        <v>Dummy Data</v>
      </c>
      <c r="C4" s="1" t="str">
        <f>IF('1'!B10="","",'1'!B10)</f>
        <v>VWRL</v>
      </c>
      <c r="D4" s="1" t="str">
        <f>IF('1'!C10="","",'1'!C10)</f>
        <v>VANGUARD/SHS USD</v>
      </c>
      <c r="E4" s="1"/>
      <c r="F4" s="1"/>
      <c r="G4" s="53">
        <f>IF('1'!F10="","",'1'!F10)</f>
        <v>49329.14</v>
      </c>
      <c r="H4" s="1"/>
      <c r="I4" s="190">
        <f>IF('1'!H10="","",'1'!H10)</f>
        <v>0.0025</v>
      </c>
      <c r="J4" s="73" t="str">
        <f>IF('1'!I10="","",'1'!I10)</f>
        <v>Equities</v>
      </c>
      <c r="K4" s="73" t="str">
        <f>IF('1'!J10="","",'1'!J10)</f>
        <v>Global</v>
      </c>
      <c r="L4" s="73" t="str">
        <f>IF('1'!K10="","",'1'!K10)</f>
        <v>Global Equities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ht="12.75" customHeight="1">
      <c r="A5" s="1"/>
      <c r="B5" s="34" t="str">
        <f>Portfolio!$F$5</f>
        <v>Dummy Data</v>
      </c>
      <c r="C5" s="1" t="str">
        <f>IF('1'!B11="","",'1'!B11)</f>
        <v>VGOV</v>
      </c>
      <c r="D5" s="1" t="str">
        <f>IF('1'!C11="","",'1'!C11)</f>
        <v>VANGUARD/SHS GBP</v>
      </c>
      <c r="E5" s="1"/>
      <c r="F5" s="1"/>
      <c r="G5" s="53">
        <f>IF('1'!F11="","",'1'!F11)</f>
        <v>2017.53</v>
      </c>
      <c r="H5" s="1"/>
      <c r="I5" s="190">
        <f>IF('1'!H11="","",'1'!H11)</f>
        <v>0.0012</v>
      </c>
      <c r="J5" s="73" t="str">
        <f>IF('1'!I11="","",'1'!I11)</f>
        <v>Bonds</v>
      </c>
      <c r="K5" s="73" t="str">
        <f>IF('1'!J11="","",'1'!J11)</f>
        <v>UK</v>
      </c>
      <c r="L5" s="73" t="str">
        <f>IF('1'!K11="","",'1'!K11)</f>
        <v>UK Bonds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ht="12.75" customHeight="1">
      <c r="A6" s="1"/>
      <c r="B6" s="34" t="str">
        <f>Portfolio!$F$5</f>
        <v>Dummy Data</v>
      </c>
      <c r="C6" s="1" t="str">
        <f>IF('1'!B12="","",'1'!B12)</f>
        <v/>
      </c>
      <c r="D6" s="1" t="str">
        <f>IF('1'!C12="","",'1'!C12)</f>
        <v/>
      </c>
      <c r="E6" s="1"/>
      <c r="F6" s="1"/>
      <c r="G6" s="53">
        <f>IF('1'!F12="","",'1'!F12)</f>
        <v>0</v>
      </c>
      <c r="H6" s="1"/>
      <c r="I6" s="190" t="str">
        <f>IF('1'!H12="","",'1'!H12)</f>
        <v/>
      </c>
      <c r="J6" s="1" t="str">
        <f>IF('1'!I12="","",'1'!I12)</f>
        <v/>
      </c>
      <c r="K6" s="1" t="str">
        <f>IF('1'!J12="","",'1'!J12)</f>
        <v/>
      </c>
      <c r="L6" s="1" t="str">
        <f>IF('1'!K12="","",'1'!K12)</f>
        <v/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ht="12.75" customHeight="1">
      <c r="A7" s="1"/>
      <c r="B7" s="34" t="str">
        <f>Portfolio!$F$5</f>
        <v>Dummy Data</v>
      </c>
      <c r="C7" s="1" t="str">
        <f>IF('1'!B13="","",'1'!B13)</f>
        <v/>
      </c>
      <c r="D7" s="1" t="str">
        <f>IF('1'!C13="","",'1'!C13)</f>
        <v/>
      </c>
      <c r="E7" s="1"/>
      <c r="F7" s="1"/>
      <c r="G7" s="53">
        <f>IF('1'!F13="","",'1'!F13)</f>
        <v>0</v>
      </c>
      <c r="H7" s="1"/>
      <c r="I7" s="190" t="str">
        <f>IF('1'!H13="","",'1'!H13)</f>
        <v/>
      </c>
      <c r="J7" s="1" t="str">
        <f>IF('1'!I13="","",'1'!I13)</f>
        <v/>
      </c>
      <c r="K7" s="1" t="str">
        <f>IF('1'!J13="","",'1'!J13)</f>
        <v/>
      </c>
      <c r="L7" s="1" t="str">
        <f>IF('1'!K13="","",'1'!K13)</f>
        <v/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ht="12.75" customHeight="1">
      <c r="A8" s="1"/>
      <c r="B8" s="34" t="str">
        <f>Portfolio!$F$5</f>
        <v>Dummy Data</v>
      </c>
      <c r="C8" s="1" t="str">
        <f>IF('1'!B14="","",'1'!B14)</f>
        <v/>
      </c>
      <c r="D8" s="1" t="str">
        <f>IF('1'!C14="","",'1'!C14)</f>
        <v/>
      </c>
      <c r="E8" s="1"/>
      <c r="F8" s="1"/>
      <c r="G8" s="53">
        <f>IF('1'!F14="","",'1'!F14)</f>
        <v>0</v>
      </c>
      <c r="H8" s="1"/>
      <c r="I8" s="190" t="str">
        <f>IF('1'!H14="","",'1'!H14)</f>
        <v/>
      </c>
      <c r="J8" s="1" t="str">
        <f>IF('1'!I14="","",'1'!I14)</f>
        <v/>
      </c>
      <c r="K8" s="1" t="str">
        <f>IF('1'!J14="","",'1'!J14)</f>
        <v/>
      </c>
      <c r="L8" s="1" t="str">
        <f>IF('1'!K14="","",'1'!K14)</f>
        <v/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ht="12.75" customHeight="1">
      <c r="A9" s="1"/>
      <c r="B9" s="34" t="str">
        <f>Portfolio!$F$5</f>
        <v>Dummy Data</v>
      </c>
      <c r="C9" s="1" t="str">
        <f>IF('1'!B15="","",'1'!B15)</f>
        <v/>
      </c>
      <c r="D9" s="1" t="str">
        <f>IF('1'!C15="","",'1'!C15)</f>
        <v/>
      </c>
      <c r="E9" s="1"/>
      <c r="F9" s="1"/>
      <c r="G9" s="53">
        <f>IF('1'!F15="","",'1'!F15)</f>
        <v>0</v>
      </c>
      <c r="H9" s="1"/>
      <c r="I9" s="190" t="str">
        <f>IF('1'!H15="","",'1'!H15)</f>
        <v/>
      </c>
      <c r="J9" s="1" t="str">
        <f>IF('1'!I15="","",'1'!I15)</f>
        <v/>
      </c>
      <c r="K9" s="1" t="str">
        <f>IF('1'!J15="","",'1'!J15)</f>
        <v/>
      </c>
      <c r="L9" s="1" t="str">
        <f>IF('1'!K15="","",'1'!K15)</f>
        <v/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ht="12.75" customHeight="1">
      <c r="A10" s="1"/>
      <c r="B10" s="34" t="str">
        <f>Portfolio!$F$5</f>
        <v>Dummy Data</v>
      </c>
      <c r="C10" s="1" t="str">
        <f>IF('1'!B16="","",'1'!B16)</f>
        <v/>
      </c>
      <c r="D10" s="1" t="str">
        <f>IF('1'!C16="","",'1'!C16)</f>
        <v/>
      </c>
      <c r="E10" s="1"/>
      <c r="F10" s="1"/>
      <c r="G10" s="53">
        <f>IF('1'!F16="","",'1'!F16)</f>
        <v>0</v>
      </c>
      <c r="H10" s="1"/>
      <c r="I10" s="190" t="str">
        <f>IF('1'!H16="","",'1'!H16)</f>
        <v/>
      </c>
      <c r="J10" s="1" t="str">
        <f>IF('1'!I16="","",'1'!I16)</f>
        <v/>
      </c>
      <c r="K10" s="1" t="str">
        <f>IF('1'!J16="","",'1'!J16)</f>
        <v/>
      </c>
      <c r="L10" s="1" t="str">
        <f>IF('1'!K16="","",'1'!K16)</f>
        <v/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ht="12.75" customHeight="1">
      <c r="A11" s="1"/>
      <c r="B11" s="34" t="str">
        <f>Portfolio!$F$5</f>
        <v>Dummy Data</v>
      </c>
      <c r="C11" s="1" t="str">
        <f>IF('1'!B17="","",'1'!B17)</f>
        <v/>
      </c>
      <c r="D11" s="1" t="str">
        <f>IF('1'!C17="","",'1'!C17)</f>
        <v/>
      </c>
      <c r="E11" s="1"/>
      <c r="F11" s="1"/>
      <c r="G11" s="53">
        <f>IF('1'!F17="","",'1'!F17)</f>
        <v>0</v>
      </c>
      <c r="H11" s="1"/>
      <c r="I11" s="190" t="str">
        <f>IF('1'!H17="","",'1'!H17)</f>
        <v/>
      </c>
      <c r="J11" s="1" t="str">
        <f>IF('1'!I17="","",'1'!I17)</f>
        <v/>
      </c>
      <c r="K11" s="1" t="str">
        <f>IF('1'!J17="","",'1'!J17)</f>
        <v/>
      </c>
      <c r="L11" s="1" t="str">
        <f>IF('1'!K17="","",'1'!K17)</f>
        <v/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ht="12.75" customHeight="1">
      <c r="A12" s="1"/>
      <c r="B12" s="34" t="str">
        <f>Portfolio!$F$5</f>
        <v>Dummy Data</v>
      </c>
      <c r="C12" s="1" t="str">
        <f>IF('1'!B18="","",'1'!B18)</f>
        <v/>
      </c>
      <c r="D12" s="1" t="str">
        <f>IF('1'!C18="","",'1'!C18)</f>
        <v/>
      </c>
      <c r="E12" s="1"/>
      <c r="F12" s="1"/>
      <c r="G12" s="53">
        <f>IF('1'!F18="","",'1'!F18)</f>
        <v>0</v>
      </c>
      <c r="H12" s="1"/>
      <c r="I12" s="190" t="str">
        <f>IF('1'!H18="","",'1'!H18)</f>
        <v/>
      </c>
      <c r="J12" s="1" t="str">
        <f>IF('1'!I18="","",'1'!I18)</f>
        <v/>
      </c>
      <c r="K12" s="1" t="str">
        <f>IF('1'!J18="","",'1'!J18)</f>
        <v/>
      </c>
      <c r="L12" s="1" t="str">
        <f>IF('1'!K18="","",'1'!K18)</f>
        <v/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ht="12.75" customHeight="1">
      <c r="A13" s="1"/>
      <c r="B13" s="34" t="str">
        <f>Portfolio!$F$5</f>
        <v>Dummy Data</v>
      </c>
      <c r="C13" s="1" t="str">
        <f>IF('1'!B19="","",'1'!B19)</f>
        <v/>
      </c>
      <c r="D13" s="1" t="str">
        <f>IF('1'!C19="","",'1'!C19)</f>
        <v/>
      </c>
      <c r="E13" s="1"/>
      <c r="F13" s="1"/>
      <c r="G13" s="53">
        <f>IF('1'!F19="","",'1'!F19)</f>
        <v>0</v>
      </c>
      <c r="H13" s="1"/>
      <c r="I13" s="190" t="str">
        <f>IF('1'!H19="","",'1'!H19)</f>
        <v/>
      </c>
      <c r="J13" s="1" t="str">
        <f>IF('1'!I19="","",'1'!I19)</f>
        <v/>
      </c>
      <c r="K13" s="1" t="str">
        <f>IF('1'!J19="","",'1'!J19)</f>
        <v/>
      </c>
      <c r="L13" s="1" t="str">
        <f>IF('1'!K19="","",'1'!K19)</f>
        <v/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ht="12.75" customHeight="1">
      <c r="A14" s="1"/>
      <c r="B14" s="34" t="str">
        <f>Portfolio!$F$5</f>
        <v>Dummy Data</v>
      </c>
      <c r="C14" s="1" t="str">
        <f>IF('1'!B20="","",'1'!B20)</f>
        <v/>
      </c>
      <c r="D14" s="1" t="str">
        <f>IF('1'!C20="","",'1'!C20)</f>
        <v/>
      </c>
      <c r="E14" s="1"/>
      <c r="F14" s="1"/>
      <c r="G14" s="53">
        <f>IF('1'!F20="","",'1'!F20)</f>
        <v>0</v>
      </c>
      <c r="H14" s="1"/>
      <c r="I14" s="190" t="str">
        <f>IF('1'!H20="","",'1'!H20)</f>
        <v/>
      </c>
      <c r="J14" s="1" t="str">
        <f>IF('1'!I20="","",'1'!I20)</f>
        <v/>
      </c>
      <c r="K14" s="1" t="str">
        <f>IF('1'!J20="","",'1'!J20)</f>
        <v/>
      </c>
      <c r="L14" s="1" t="str">
        <f>IF('1'!K20="","",'1'!K20)</f>
        <v/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ht="12.75" customHeight="1">
      <c r="A15" s="1"/>
      <c r="B15" s="34" t="str">
        <f>Portfolio!$F$5</f>
        <v>Dummy Data</v>
      </c>
      <c r="C15" s="1" t="str">
        <f>IF('1'!B21="","",'1'!B21)</f>
        <v/>
      </c>
      <c r="D15" s="1" t="str">
        <f>IF('1'!C21="","",'1'!C21)</f>
        <v/>
      </c>
      <c r="E15" s="1"/>
      <c r="F15" s="1"/>
      <c r="G15" s="53">
        <f>IF('1'!F21="","",'1'!F21)</f>
        <v>0</v>
      </c>
      <c r="H15" s="1"/>
      <c r="I15" s="190" t="str">
        <f>IF('1'!H21="","",'1'!H21)</f>
        <v/>
      </c>
      <c r="J15" s="1" t="str">
        <f>IF('1'!I21="","",'1'!I21)</f>
        <v/>
      </c>
      <c r="K15" s="1" t="str">
        <f>IF('1'!J21="","",'1'!J21)</f>
        <v/>
      </c>
      <c r="L15" s="1" t="str">
        <f>IF('1'!K21="","",'1'!K21)</f>
        <v/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ht="12.75" customHeight="1">
      <c r="A16" s="1"/>
      <c r="B16" s="34" t="str">
        <f>Portfolio!$F$5</f>
        <v>Dummy Data</v>
      </c>
      <c r="C16" s="1" t="str">
        <f>IF('1'!B22="","",'1'!B22)</f>
        <v/>
      </c>
      <c r="D16" s="1" t="str">
        <f>IF('1'!C22="","",'1'!C22)</f>
        <v/>
      </c>
      <c r="E16" s="1"/>
      <c r="F16" s="1"/>
      <c r="G16" s="53">
        <f>IF('1'!F22="","",'1'!F22)</f>
        <v>0</v>
      </c>
      <c r="H16" s="1"/>
      <c r="I16" s="190" t="str">
        <f>IF('1'!H22="","",'1'!H22)</f>
        <v/>
      </c>
      <c r="J16" s="1" t="str">
        <f>IF('1'!I22="","",'1'!I22)</f>
        <v/>
      </c>
      <c r="K16" s="1" t="str">
        <f>IF('1'!J22="","",'1'!J22)</f>
        <v/>
      </c>
      <c r="L16" s="1" t="str">
        <f>IF('1'!K22="","",'1'!K22)</f>
        <v/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ht="12.75" customHeight="1">
      <c r="A17" s="1"/>
      <c r="B17" s="193" t="str">
        <f>Portfolio!$F$5</f>
        <v>Dummy Data</v>
      </c>
      <c r="C17" s="30" t="str">
        <f>IF('1'!B23="","",'1'!B23)</f>
        <v>Cash</v>
      </c>
      <c r="D17" s="30" t="str">
        <f>IF('1'!C23="","",'1'!C23)</f>
        <v/>
      </c>
      <c r="E17" s="30"/>
      <c r="F17" s="30"/>
      <c r="G17" s="194">
        <f>IF('1'!F23="","",'1'!F23)</f>
        <v>814</v>
      </c>
      <c r="H17" s="30"/>
      <c r="I17" s="195">
        <f>IF('1'!H23="","",'1'!H23)</f>
        <v>0</v>
      </c>
      <c r="J17" s="196" t="str">
        <f>IF('1'!I23="","",'1'!I23)</f>
        <v>Cash</v>
      </c>
      <c r="K17" s="196" t="str">
        <f>IF('1'!J23="","",'1'!J23)</f>
        <v>UK</v>
      </c>
      <c r="L17" s="196" t="str">
        <f>IF('1'!K23="","",'1'!K23)</f>
        <v>Cash</v>
      </c>
      <c r="M17" s="89">
        <v>0.0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ht="12.75" customHeight="1">
      <c r="A18" s="1"/>
      <c r="B18" s="34">
        <f>Portfolio!$F$6</f>
        <v>2</v>
      </c>
      <c r="C18" s="1" t="str">
        <f>IF('2'!B9="","",'2'!B9)</f>
        <v/>
      </c>
      <c r="D18" s="1" t="str">
        <f>IF('2'!C9="","",'2'!C9)</f>
        <v/>
      </c>
      <c r="E18" s="1"/>
      <c r="F18" s="1"/>
      <c r="G18" s="53">
        <f>IF('2'!F9="","",'2'!F9)</f>
        <v>0</v>
      </c>
      <c r="H18" s="1"/>
      <c r="I18" s="190" t="str">
        <f>IF('2'!H9="","",'2'!H9)</f>
        <v/>
      </c>
      <c r="J18" s="1" t="str">
        <f>IF('2'!I9="","",'2'!I9)</f>
        <v/>
      </c>
      <c r="K18" s="1" t="str">
        <f>IF('2'!J9="","",'2'!J9)</f>
        <v/>
      </c>
      <c r="L18" s="1" t="str">
        <f>IF('2'!K9="","",'2'!K9)</f>
        <v/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ht="12.75" customHeight="1">
      <c r="A19" s="1"/>
      <c r="B19" s="34">
        <f>Portfolio!$F$6</f>
        <v>2</v>
      </c>
      <c r="C19" s="1" t="str">
        <f>IF('2'!B10="","",'2'!B10)</f>
        <v/>
      </c>
      <c r="D19" s="1" t="str">
        <f>IF('2'!C10="","",'2'!C10)</f>
        <v/>
      </c>
      <c r="E19" s="1"/>
      <c r="F19" s="1"/>
      <c r="G19" s="53">
        <f>IF('2'!F10="","",'2'!F10)</f>
        <v>0</v>
      </c>
      <c r="H19" s="1"/>
      <c r="I19" s="190" t="str">
        <f>IF('2'!H10="","",'2'!H10)</f>
        <v/>
      </c>
      <c r="J19" s="1" t="str">
        <f>IF('2'!I10="","",'2'!I10)</f>
        <v/>
      </c>
      <c r="K19" s="1" t="str">
        <f>IF('2'!J10="","",'2'!J10)</f>
        <v/>
      </c>
      <c r="L19" s="1" t="str">
        <f>IF('2'!K10="","",'2'!K10)</f>
        <v/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ht="12.75" customHeight="1">
      <c r="A20" s="1"/>
      <c r="B20" s="34">
        <f>Portfolio!$F$6</f>
        <v>2</v>
      </c>
      <c r="C20" s="1" t="str">
        <f>IF('2'!B11="","",'2'!B11)</f>
        <v/>
      </c>
      <c r="D20" s="1" t="str">
        <f>IF('2'!C11="","",'2'!C11)</f>
        <v/>
      </c>
      <c r="E20" s="1"/>
      <c r="F20" s="1"/>
      <c r="G20" s="53">
        <f>IF('2'!F11="","",'2'!F11)</f>
        <v>0</v>
      </c>
      <c r="H20" s="1"/>
      <c r="I20" s="190" t="str">
        <f>IF('2'!H11="","",'2'!H11)</f>
        <v/>
      </c>
      <c r="J20" s="1" t="str">
        <f>IF('2'!I11="","",'2'!I11)</f>
        <v/>
      </c>
      <c r="K20" s="1" t="str">
        <f>IF('2'!J11="","",'2'!J11)</f>
        <v/>
      </c>
      <c r="L20" s="1" t="str">
        <f>IF('2'!K11="","",'2'!K11)</f>
        <v/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ht="12.75" customHeight="1">
      <c r="A21" s="1"/>
      <c r="B21" s="34">
        <f>Portfolio!$F$6</f>
        <v>2</v>
      </c>
      <c r="C21" s="1" t="str">
        <f>IF('2'!B12="","",'2'!B12)</f>
        <v/>
      </c>
      <c r="D21" s="1" t="str">
        <f>IF('2'!C12="","",'2'!C12)</f>
        <v/>
      </c>
      <c r="E21" s="1"/>
      <c r="F21" s="1"/>
      <c r="G21" s="53">
        <f>IF('2'!F12="","",'2'!F12)</f>
        <v>0</v>
      </c>
      <c r="H21" s="1"/>
      <c r="I21" s="190" t="str">
        <f>IF('2'!H12="","",'2'!H12)</f>
        <v/>
      </c>
      <c r="J21" s="1" t="str">
        <f>IF('2'!I12="","",'2'!I12)</f>
        <v/>
      </c>
      <c r="K21" s="1" t="str">
        <f>IF('2'!J12="","",'2'!J12)</f>
        <v/>
      </c>
      <c r="L21" s="1" t="str">
        <f>IF('2'!K12="","",'2'!K12)</f>
        <v/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ht="12.75" customHeight="1">
      <c r="A22" s="1"/>
      <c r="B22" s="34">
        <f>Portfolio!$F$6</f>
        <v>2</v>
      </c>
      <c r="C22" s="1" t="str">
        <f>IF('2'!B13="","",'2'!B13)</f>
        <v/>
      </c>
      <c r="D22" s="1" t="str">
        <f>IF('2'!C13="","",'2'!C13)</f>
        <v/>
      </c>
      <c r="E22" s="1"/>
      <c r="F22" s="1"/>
      <c r="G22" s="53">
        <f>IF('2'!F13="","",'2'!F13)</f>
        <v>0</v>
      </c>
      <c r="H22" s="1"/>
      <c r="I22" s="190" t="str">
        <f>IF('2'!H13="","",'2'!H13)</f>
        <v/>
      </c>
      <c r="J22" s="1" t="str">
        <f>IF('2'!I13="","",'2'!I13)</f>
        <v/>
      </c>
      <c r="K22" s="1" t="str">
        <f>IF('2'!J13="","",'2'!J13)</f>
        <v/>
      </c>
      <c r="L22" s="1" t="str">
        <f>IF('2'!K13="","",'2'!K13)</f>
        <v/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ht="12.75" customHeight="1">
      <c r="A23" s="1"/>
      <c r="B23" s="34">
        <f>Portfolio!$F$6</f>
        <v>2</v>
      </c>
      <c r="C23" s="1" t="str">
        <f>IF('2'!B14="","",'2'!B14)</f>
        <v/>
      </c>
      <c r="D23" s="1" t="str">
        <f>IF('2'!C14="","",'2'!C14)</f>
        <v/>
      </c>
      <c r="E23" s="1"/>
      <c r="F23" s="1"/>
      <c r="G23" s="53">
        <f>IF('2'!F14="","",'2'!F14)</f>
        <v>0</v>
      </c>
      <c r="H23" s="1"/>
      <c r="I23" s="190" t="str">
        <f>IF('2'!H14="","",'2'!H14)</f>
        <v/>
      </c>
      <c r="J23" s="1" t="str">
        <f>IF('2'!I14="","",'2'!I14)</f>
        <v/>
      </c>
      <c r="K23" s="1" t="str">
        <f>IF('2'!J14="","",'2'!J14)</f>
        <v/>
      </c>
      <c r="L23" s="1" t="str">
        <f>IF('2'!K14="","",'2'!K14)</f>
        <v/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ht="12.75" customHeight="1">
      <c r="A24" s="1"/>
      <c r="B24" s="34">
        <f>Portfolio!$F$6</f>
        <v>2</v>
      </c>
      <c r="C24" s="1" t="str">
        <f>IF('2'!B15="","",'2'!B15)</f>
        <v/>
      </c>
      <c r="D24" s="1" t="str">
        <f>IF('2'!C15="","",'2'!C15)</f>
        <v/>
      </c>
      <c r="E24" s="1"/>
      <c r="F24" s="1"/>
      <c r="G24" s="53">
        <f>IF('2'!F15="","",'2'!F15)</f>
        <v>0</v>
      </c>
      <c r="H24" s="1"/>
      <c r="I24" s="190" t="str">
        <f>IF('2'!H15="","",'2'!H15)</f>
        <v/>
      </c>
      <c r="J24" s="1" t="str">
        <f>IF('2'!I15="","",'2'!I15)</f>
        <v/>
      </c>
      <c r="K24" s="1" t="str">
        <f>IF('2'!J15="","",'2'!J15)</f>
        <v/>
      </c>
      <c r="L24" s="1" t="str">
        <f>IF('2'!K15="","",'2'!K15)</f>
        <v/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ht="12.75" customHeight="1">
      <c r="A25" s="1"/>
      <c r="B25" s="34">
        <f>Portfolio!$F$6</f>
        <v>2</v>
      </c>
      <c r="C25" s="1" t="str">
        <f>IF('2'!B16="","",'2'!B16)</f>
        <v/>
      </c>
      <c r="D25" s="1" t="str">
        <f>IF('2'!C16="","",'2'!C16)</f>
        <v/>
      </c>
      <c r="E25" s="1"/>
      <c r="F25" s="1"/>
      <c r="G25" s="53">
        <f>IF('2'!F16="","",'2'!F16)</f>
        <v>0</v>
      </c>
      <c r="H25" s="1"/>
      <c r="I25" s="190" t="str">
        <f>IF('2'!H16="","",'2'!H16)</f>
        <v/>
      </c>
      <c r="J25" s="1" t="str">
        <f>IF('2'!I16="","",'2'!I16)</f>
        <v/>
      </c>
      <c r="K25" s="1" t="str">
        <f>IF('2'!J16="","",'2'!J16)</f>
        <v/>
      </c>
      <c r="L25" s="1" t="str">
        <f>IF('2'!K16="","",'2'!K16)</f>
        <v/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ht="12.75" customHeight="1">
      <c r="A26" s="1"/>
      <c r="B26" s="34">
        <f>Portfolio!$F$6</f>
        <v>2</v>
      </c>
      <c r="C26" s="1" t="str">
        <f>IF('2'!B17="","",'2'!B17)</f>
        <v/>
      </c>
      <c r="D26" s="1" t="str">
        <f>IF('2'!C17="","",'2'!C17)</f>
        <v/>
      </c>
      <c r="E26" s="1"/>
      <c r="F26" s="1"/>
      <c r="G26" s="53">
        <f>IF('2'!F17="","",'2'!F17)</f>
        <v>0</v>
      </c>
      <c r="H26" s="1"/>
      <c r="I26" s="190" t="str">
        <f>IF('2'!H17="","",'2'!H17)</f>
        <v/>
      </c>
      <c r="J26" s="1" t="str">
        <f>IF('2'!I17="","",'2'!I17)</f>
        <v/>
      </c>
      <c r="K26" s="1" t="str">
        <f>IF('2'!J17="","",'2'!J17)</f>
        <v/>
      </c>
      <c r="L26" s="1" t="str">
        <f>IF('2'!K17="","",'2'!K17)</f>
        <v/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ht="12.75" customHeight="1">
      <c r="A27" s="1"/>
      <c r="B27" s="34">
        <f>Portfolio!$F$6</f>
        <v>2</v>
      </c>
      <c r="C27" s="1" t="str">
        <f>IF('2'!B18="","",'2'!B18)</f>
        <v/>
      </c>
      <c r="D27" s="1" t="str">
        <f>IF('2'!C18="","",'2'!C18)</f>
        <v/>
      </c>
      <c r="E27" s="1"/>
      <c r="F27" s="1"/>
      <c r="G27" s="53">
        <f>IF('2'!F18="","",'2'!F18)</f>
        <v>0</v>
      </c>
      <c r="H27" s="1"/>
      <c r="I27" s="190" t="str">
        <f>IF('2'!H18="","",'2'!H18)</f>
        <v/>
      </c>
      <c r="J27" s="1" t="str">
        <f>IF('2'!I18="","",'2'!I18)</f>
        <v/>
      </c>
      <c r="K27" s="1" t="str">
        <f>IF('2'!J18="","",'2'!J18)</f>
        <v/>
      </c>
      <c r="L27" s="1" t="str">
        <f>IF('2'!K18="","",'2'!K18)</f>
        <v/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ht="12.75" customHeight="1">
      <c r="A28" s="1"/>
      <c r="B28" s="34">
        <f>Portfolio!$F$6</f>
        <v>2</v>
      </c>
      <c r="C28" s="1" t="str">
        <f>IF('2'!B19="","",'2'!B19)</f>
        <v/>
      </c>
      <c r="D28" s="1" t="str">
        <f>IF('2'!C19="","",'2'!C19)</f>
        <v/>
      </c>
      <c r="E28" s="1"/>
      <c r="F28" s="1"/>
      <c r="G28" s="53">
        <f>IF('2'!F19="","",'2'!F19)</f>
        <v>0</v>
      </c>
      <c r="H28" s="1"/>
      <c r="I28" s="190" t="str">
        <f>IF('2'!H19="","",'2'!H19)</f>
        <v/>
      </c>
      <c r="J28" s="1" t="str">
        <f>IF('2'!I19="","",'2'!I19)</f>
        <v/>
      </c>
      <c r="K28" s="1" t="str">
        <f>IF('2'!J19="","",'2'!J19)</f>
        <v/>
      </c>
      <c r="L28" s="1" t="str">
        <f>IF('2'!K19="","",'2'!K19)</f>
        <v/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ht="12.75" customHeight="1">
      <c r="A29" s="1"/>
      <c r="B29" s="34">
        <f>Portfolio!$F$6</f>
        <v>2</v>
      </c>
      <c r="C29" s="1" t="str">
        <f>IF('2'!B20="","",'2'!B20)</f>
        <v/>
      </c>
      <c r="D29" s="1" t="str">
        <f>IF('2'!C20="","",'2'!C20)</f>
        <v/>
      </c>
      <c r="E29" s="1"/>
      <c r="F29" s="1"/>
      <c r="G29" s="53">
        <f>IF('2'!F20="","",'2'!F20)</f>
        <v>0</v>
      </c>
      <c r="H29" s="1"/>
      <c r="I29" s="190" t="str">
        <f>IF('2'!H20="","",'2'!H20)</f>
        <v/>
      </c>
      <c r="J29" s="1" t="str">
        <f>IF('2'!I20="","",'2'!I20)</f>
        <v/>
      </c>
      <c r="K29" s="1" t="str">
        <f>IF('2'!J20="","",'2'!J20)</f>
        <v/>
      </c>
      <c r="L29" s="1" t="str">
        <f>IF('2'!K20="","",'2'!K20)</f>
        <v/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ht="12.75" customHeight="1">
      <c r="A30" s="1"/>
      <c r="B30" s="34">
        <f>Portfolio!$F$6</f>
        <v>2</v>
      </c>
      <c r="C30" s="1" t="str">
        <f>IF('2'!B21="","",'2'!B21)</f>
        <v/>
      </c>
      <c r="D30" s="1" t="str">
        <f>IF('2'!C21="","",'2'!C21)</f>
        <v/>
      </c>
      <c r="E30" s="1"/>
      <c r="F30" s="1"/>
      <c r="G30" s="53">
        <f>IF('2'!F21="","",'2'!F21)</f>
        <v>0</v>
      </c>
      <c r="H30" s="1"/>
      <c r="I30" s="190" t="str">
        <f>IF('2'!H21="","",'2'!H21)</f>
        <v/>
      </c>
      <c r="J30" s="1" t="str">
        <f>IF('2'!I21="","",'2'!I21)</f>
        <v/>
      </c>
      <c r="K30" s="1" t="str">
        <f>IF('2'!J21="","",'2'!J21)</f>
        <v/>
      </c>
      <c r="L30" s="1" t="str">
        <f>IF('2'!K21="","",'2'!K21)</f>
        <v/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ht="12.75" customHeight="1">
      <c r="A31" s="1"/>
      <c r="B31" s="34">
        <f>Portfolio!$F$6</f>
        <v>2</v>
      </c>
      <c r="C31" s="1" t="str">
        <f>IF('2'!B22="","",'2'!B22)</f>
        <v/>
      </c>
      <c r="D31" s="1" t="str">
        <f>IF('2'!C22="","",'2'!C22)</f>
        <v/>
      </c>
      <c r="E31" s="1"/>
      <c r="F31" s="1"/>
      <c r="G31" s="53">
        <f>IF('2'!F22="","",'2'!F22)</f>
        <v>0</v>
      </c>
      <c r="H31" s="1"/>
      <c r="I31" s="190" t="str">
        <f>IF('2'!H22="","",'2'!H22)</f>
        <v/>
      </c>
      <c r="J31" s="1" t="str">
        <f>IF('2'!I22="","",'2'!I22)</f>
        <v/>
      </c>
      <c r="K31" s="1" t="str">
        <f>IF('2'!J22="","",'2'!J22)</f>
        <v/>
      </c>
      <c r="L31" s="1" t="str">
        <f>IF('2'!K22="","",'2'!K22)</f>
        <v/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ht="12.75" customHeight="1">
      <c r="A32" s="1"/>
      <c r="B32" s="193">
        <f>Portfolio!$F$6</f>
        <v>2</v>
      </c>
      <c r="C32" s="30" t="str">
        <f>IF('2'!B23="","",'2'!B23)</f>
        <v>Cash</v>
      </c>
      <c r="D32" s="30" t="str">
        <f>IF('2'!C23="","",'2'!C23)</f>
        <v/>
      </c>
      <c r="E32" s="30"/>
      <c r="F32" s="30"/>
      <c r="G32" s="197" t="str">
        <f>IF('2'!F23="","",'2'!F23)</f>
        <v/>
      </c>
      <c r="H32" s="30"/>
      <c r="I32" s="195" t="str">
        <f>IF('2'!H23="","",'2'!H23)</f>
        <v/>
      </c>
      <c r="J32" s="30" t="str">
        <f>IF('2'!I23="","",'2'!I23)</f>
        <v/>
      </c>
      <c r="K32" s="30" t="str">
        <f>IF('2'!J23="","",'2'!J23)</f>
        <v/>
      </c>
      <c r="L32" s="30" t="str">
        <f>IF('2'!K23="","",'2'!K23)</f>
        <v/>
      </c>
      <c r="M32" s="89">
        <v>0.0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ht="12.75" customHeight="1">
      <c r="A33" s="1"/>
      <c r="B33" s="34">
        <f>Portfolio!$F$7</f>
        <v>3</v>
      </c>
      <c r="C33" s="1" t="str">
        <f>IF('3'!B9="","",'3'!B9)</f>
        <v/>
      </c>
      <c r="D33" s="1" t="str">
        <f>IF('3'!C9="","",'3'!C9)</f>
        <v/>
      </c>
      <c r="E33" s="1"/>
      <c r="F33" s="1"/>
      <c r="G33" s="53">
        <f>IF('3'!F9="","",'3'!F9)</f>
        <v>0</v>
      </c>
      <c r="H33" s="1"/>
      <c r="I33" s="190" t="str">
        <f>IF('3'!H9="","",'3'!H9)</f>
        <v/>
      </c>
      <c r="J33" s="1" t="str">
        <f>IF('3'!I9="","",'3'!I9)</f>
        <v/>
      </c>
      <c r="K33" s="1" t="str">
        <f>IF('3'!J9="","",'3'!J9)</f>
        <v/>
      </c>
      <c r="L33" s="1" t="str">
        <f>IF('3'!K9="","",'3'!K9)</f>
        <v/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ht="12.75" customHeight="1">
      <c r="A34" s="1"/>
      <c r="B34" s="34">
        <f>Portfolio!$F$7</f>
        <v>3</v>
      </c>
      <c r="C34" s="1" t="str">
        <f>IF('3'!B10="","",'3'!B10)</f>
        <v/>
      </c>
      <c r="D34" s="1" t="str">
        <f>IF('3'!C10="","",'3'!C10)</f>
        <v/>
      </c>
      <c r="E34" s="1"/>
      <c r="F34" s="1"/>
      <c r="G34" s="53">
        <f>IF('3'!F10="","",'3'!F10)</f>
        <v>0</v>
      </c>
      <c r="H34" s="1"/>
      <c r="I34" s="190" t="str">
        <f>IF('3'!H10="","",'3'!H10)</f>
        <v/>
      </c>
      <c r="J34" s="1" t="str">
        <f>IF('3'!I10="","",'3'!I10)</f>
        <v/>
      </c>
      <c r="K34" s="1" t="str">
        <f>IF('3'!J10="","",'3'!J10)</f>
        <v/>
      </c>
      <c r="L34" s="1" t="str">
        <f>IF('3'!K10="","",'3'!K10)</f>
        <v/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ht="12.75" customHeight="1">
      <c r="A35" s="1"/>
      <c r="B35" s="34">
        <f>Portfolio!$F$7</f>
        <v>3</v>
      </c>
      <c r="C35" s="1" t="str">
        <f>IF('3'!B11="","",'3'!B11)</f>
        <v/>
      </c>
      <c r="D35" s="1" t="str">
        <f>IF('3'!C11="","",'3'!C11)</f>
        <v/>
      </c>
      <c r="E35" s="1"/>
      <c r="F35" s="1"/>
      <c r="G35" s="53">
        <f>IF('3'!F11="","",'3'!F11)</f>
        <v>0</v>
      </c>
      <c r="H35" s="1"/>
      <c r="I35" s="190" t="str">
        <f>IF('3'!H11="","",'3'!H11)</f>
        <v/>
      </c>
      <c r="J35" s="1" t="str">
        <f>IF('3'!I11="","",'3'!I11)</f>
        <v/>
      </c>
      <c r="K35" s="1" t="str">
        <f>IF('3'!J11="","",'3'!J11)</f>
        <v/>
      </c>
      <c r="L35" s="1" t="str">
        <f>IF('3'!K11="","",'3'!K11)</f>
        <v/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ht="12.75" customHeight="1">
      <c r="A36" s="1"/>
      <c r="B36" s="34">
        <f>Portfolio!$F$7</f>
        <v>3</v>
      </c>
      <c r="C36" s="1" t="str">
        <f>IF('3'!B12="","",'3'!B12)</f>
        <v/>
      </c>
      <c r="D36" s="1" t="str">
        <f>IF('3'!C12="","",'3'!C12)</f>
        <v/>
      </c>
      <c r="E36" s="1"/>
      <c r="F36" s="1"/>
      <c r="G36" s="53">
        <f>IF('3'!F12="","",'3'!F12)</f>
        <v>0</v>
      </c>
      <c r="H36" s="1"/>
      <c r="I36" s="190" t="str">
        <f>IF('3'!H12="","",'3'!H12)</f>
        <v/>
      </c>
      <c r="J36" s="1" t="str">
        <f>IF('3'!I12="","",'3'!I12)</f>
        <v/>
      </c>
      <c r="K36" s="1" t="str">
        <f>IF('3'!J12="","",'3'!J12)</f>
        <v/>
      </c>
      <c r="L36" s="1" t="str">
        <f>IF('3'!K12="","",'3'!K12)</f>
        <v/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ht="12.75" customHeight="1">
      <c r="A37" s="1"/>
      <c r="B37" s="34">
        <f>Portfolio!$F$7</f>
        <v>3</v>
      </c>
      <c r="C37" s="1" t="str">
        <f>IF('3'!B13="","",'3'!B13)</f>
        <v/>
      </c>
      <c r="D37" s="1" t="str">
        <f>IF('3'!C13="","",'3'!C13)</f>
        <v/>
      </c>
      <c r="E37" s="1"/>
      <c r="F37" s="1"/>
      <c r="G37" s="53">
        <f>IF('3'!F13="","",'3'!F13)</f>
        <v>0</v>
      </c>
      <c r="H37" s="1"/>
      <c r="I37" s="190" t="str">
        <f>IF('3'!H13="","",'3'!H13)</f>
        <v/>
      </c>
      <c r="J37" s="1" t="str">
        <f>IF('3'!I13="","",'3'!I13)</f>
        <v/>
      </c>
      <c r="K37" s="1" t="str">
        <f>IF('3'!J13="","",'3'!J13)</f>
        <v/>
      </c>
      <c r="L37" s="1" t="str">
        <f>IF('3'!K13="","",'3'!K13)</f>
        <v/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ht="12.75" customHeight="1">
      <c r="A38" s="1"/>
      <c r="B38" s="34">
        <f>Portfolio!$F$7</f>
        <v>3</v>
      </c>
      <c r="C38" s="1" t="str">
        <f>IF('3'!B14="","",'3'!B14)</f>
        <v/>
      </c>
      <c r="D38" s="1" t="str">
        <f>IF('3'!C14="","",'3'!C14)</f>
        <v/>
      </c>
      <c r="E38" s="1"/>
      <c r="F38" s="1"/>
      <c r="G38" s="53">
        <f>IF('3'!F14="","",'3'!F14)</f>
        <v>0</v>
      </c>
      <c r="H38" s="1"/>
      <c r="I38" s="190" t="str">
        <f>IF('3'!H14="","",'3'!H14)</f>
        <v/>
      </c>
      <c r="J38" s="1" t="str">
        <f>IF('3'!I14="","",'3'!I14)</f>
        <v/>
      </c>
      <c r="K38" s="1" t="str">
        <f>IF('3'!J14="","",'3'!J14)</f>
        <v/>
      </c>
      <c r="L38" s="1" t="str">
        <f>IF('3'!K14="","",'3'!K14)</f>
        <v/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ht="12.75" customHeight="1">
      <c r="A39" s="1"/>
      <c r="B39" s="34">
        <f>Portfolio!$F$7</f>
        <v>3</v>
      </c>
      <c r="C39" s="1" t="str">
        <f>IF('3'!B15="","",'3'!B15)</f>
        <v/>
      </c>
      <c r="D39" s="1" t="str">
        <f>IF('3'!C15="","",'3'!C15)</f>
        <v/>
      </c>
      <c r="E39" s="1"/>
      <c r="F39" s="1"/>
      <c r="G39" s="53">
        <f>IF('3'!F15="","",'3'!F15)</f>
        <v>0</v>
      </c>
      <c r="H39" s="1"/>
      <c r="I39" s="190" t="str">
        <f>IF('3'!H15="","",'3'!H15)</f>
        <v/>
      </c>
      <c r="J39" s="1" t="str">
        <f>IF('3'!I15="","",'3'!I15)</f>
        <v/>
      </c>
      <c r="K39" s="1" t="str">
        <f>IF('3'!J15="","",'3'!J15)</f>
        <v/>
      </c>
      <c r="L39" s="1" t="str">
        <f>IF('3'!K15="","",'3'!K15)</f>
        <v/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ht="12.75" customHeight="1">
      <c r="A40" s="1"/>
      <c r="B40" s="34">
        <f>Portfolio!$F$7</f>
        <v>3</v>
      </c>
      <c r="C40" s="1" t="str">
        <f>IF('3'!B16="","",'3'!B16)</f>
        <v/>
      </c>
      <c r="D40" s="1" t="str">
        <f>IF('3'!C16="","",'3'!C16)</f>
        <v/>
      </c>
      <c r="E40" s="1"/>
      <c r="F40" s="1"/>
      <c r="G40" s="53">
        <f>IF('3'!F16="","",'3'!F16)</f>
        <v>0</v>
      </c>
      <c r="H40" s="1"/>
      <c r="I40" s="190" t="str">
        <f>IF('3'!H16="","",'3'!H16)</f>
        <v/>
      </c>
      <c r="J40" s="1" t="str">
        <f>IF('3'!I16="","",'3'!I16)</f>
        <v/>
      </c>
      <c r="K40" s="1" t="str">
        <f>IF('3'!J16="","",'3'!J16)</f>
        <v/>
      </c>
      <c r="L40" s="1" t="str">
        <f>IF('3'!K16="","",'3'!K16)</f>
        <v/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ht="12.75" customHeight="1">
      <c r="A41" s="1"/>
      <c r="B41" s="34">
        <f>Portfolio!$F$7</f>
        <v>3</v>
      </c>
      <c r="C41" s="1" t="str">
        <f>IF('3'!B17="","",'3'!B17)</f>
        <v/>
      </c>
      <c r="D41" s="1" t="str">
        <f>IF('3'!C17="","",'3'!C17)</f>
        <v/>
      </c>
      <c r="E41" s="1"/>
      <c r="F41" s="1"/>
      <c r="G41" s="53">
        <f>IF('3'!F17="","",'3'!F17)</f>
        <v>0</v>
      </c>
      <c r="H41" s="1"/>
      <c r="I41" s="190" t="str">
        <f>IF('3'!H17="","",'3'!H17)</f>
        <v/>
      </c>
      <c r="J41" s="1" t="str">
        <f>IF('3'!I17="","",'3'!I17)</f>
        <v/>
      </c>
      <c r="K41" s="1" t="str">
        <f>IF('3'!J17="","",'3'!J17)</f>
        <v/>
      </c>
      <c r="L41" s="1" t="str">
        <f>IF('3'!K17="","",'3'!K17)</f>
        <v/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ht="12.75" customHeight="1">
      <c r="A42" s="1"/>
      <c r="B42" s="34">
        <f>Portfolio!$F$7</f>
        <v>3</v>
      </c>
      <c r="C42" s="1" t="str">
        <f>IF('3'!B18="","",'3'!B18)</f>
        <v/>
      </c>
      <c r="D42" s="1" t="str">
        <f>IF('3'!C18="","",'3'!C18)</f>
        <v/>
      </c>
      <c r="E42" s="1"/>
      <c r="F42" s="1"/>
      <c r="G42" s="53">
        <f>IF('3'!F18="","",'3'!F18)</f>
        <v>0</v>
      </c>
      <c r="H42" s="1"/>
      <c r="I42" s="190" t="str">
        <f>IF('3'!H18="","",'3'!H18)</f>
        <v/>
      </c>
      <c r="J42" s="1" t="str">
        <f>IF('3'!I18="","",'3'!I18)</f>
        <v/>
      </c>
      <c r="K42" s="1" t="str">
        <f>IF('3'!J18="","",'3'!J18)</f>
        <v/>
      </c>
      <c r="L42" s="1" t="str">
        <f>IF('3'!K18="","",'3'!K18)</f>
        <v/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ht="12.75" customHeight="1">
      <c r="A43" s="1"/>
      <c r="B43" s="34">
        <f>Portfolio!$F$7</f>
        <v>3</v>
      </c>
      <c r="C43" s="1" t="str">
        <f>IF('3'!B19="","",'3'!B19)</f>
        <v/>
      </c>
      <c r="D43" s="1" t="str">
        <f>IF('3'!C19="","",'3'!C19)</f>
        <v/>
      </c>
      <c r="E43" s="1"/>
      <c r="F43" s="1"/>
      <c r="G43" s="53">
        <f>IF('3'!F19="","",'3'!F19)</f>
        <v>0</v>
      </c>
      <c r="H43" s="1"/>
      <c r="I43" s="190" t="str">
        <f>IF('3'!H19="","",'3'!H19)</f>
        <v/>
      </c>
      <c r="J43" s="1" t="str">
        <f>IF('3'!I19="","",'3'!I19)</f>
        <v/>
      </c>
      <c r="K43" s="1" t="str">
        <f>IF('3'!J19="","",'3'!J19)</f>
        <v/>
      </c>
      <c r="L43" s="1" t="str">
        <f>IF('3'!K19="","",'3'!K19)</f>
        <v/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ht="12.75" customHeight="1">
      <c r="A44" s="1"/>
      <c r="B44" s="34">
        <f>Portfolio!$F$7</f>
        <v>3</v>
      </c>
      <c r="C44" s="1" t="str">
        <f>IF('3'!B20="","",'3'!B20)</f>
        <v/>
      </c>
      <c r="D44" s="1" t="str">
        <f>IF('3'!C20="","",'3'!C20)</f>
        <v/>
      </c>
      <c r="E44" s="1"/>
      <c r="F44" s="1"/>
      <c r="G44" s="53">
        <f>IF('3'!F20="","",'3'!F20)</f>
        <v>0</v>
      </c>
      <c r="H44" s="1"/>
      <c r="I44" s="190" t="str">
        <f>IF('3'!H20="","",'3'!H20)</f>
        <v/>
      </c>
      <c r="J44" s="1" t="str">
        <f>IF('3'!I20="","",'3'!I20)</f>
        <v/>
      </c>
      <c r="K44" s="1" t="str">
        <f>IF('3'!J20="","",'3'!J20)</f>
        <v/>
      </c>
      <c r="L44" s="1" t="str">
        <f>IF('3'!K20="","",'3'!K20)</f>
        <v/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ht="12.75" customHeight="1">
      <c r="A45" s="1"/>
      <c r="B45" s="34">
        <f>Portfolio!$F$7</f>
        <v>3</v>
      </c>
      <c r="C45" s="1" t="str">
        <f>IF('3'!B21="","",'3'!B21)</f>
        <v/>
      </c>
      <c r="D45" s="1" t="str">
        <f>IF('3'!C21="","",'3'!C21)</f>
        <v/>
      </c>
      <c r="E45" s="1"/>
      <c r="F45" s="1"/>
      <c r="G45" s="53">
        <f>IF('3'!F21="","",'3'!F21)</f>
        <v>0</v>
      </c>
      <c r="H45" s="1"/>
      <c r="I45" s="190" t="str">
        <f>IF('3'!H21="","",'3'!H21)</f>
        <v/>
      </c>
      <c r="J45" s="1" t="str">
        <f>IF('3'!I21="","",'3'!I21)</f>
        <v/>
      </c>
      <c r="K45" s="1" t="str">
        <f>IF('3'!J21="","",'3'!J21)</f>
        <v/>
      </c>
      <c r="L45" s="1" t="str">
        <f>IF('3'!K21="","",'3'!K21)</f>
        <v/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ht="12.75" customHeight="1">
      <c r="A46" s="1"/>
      <c r="B46" s="34">
        <f>Portfolio!$F$7</f>
        <v>3</v>
      </c>
      <c r="C46" s="1" t="str">
        <f>IF('3'!B22="","",'3'!B22)</f>
        <v/>
      </c>
      <c r="D46" s="1" t="str">
        <f>IF('3'!C22="","",'3'!C22)</f>
        <v/>
      </c>
      <c r="E46" s="1"/>
      <c r="F46" s="1"/>
      <c r="G46" s="53">
        <f>IF('3'!F22="","",'3'!F22)</f>
        <v>0</v>
      </c>
      <c r="H46" s="1"/>
      <c r="I46" s="190" t="str">
        <f>IF('3'!H22="","",'3'!H22)</f>
        <v/>
      </c>
      <c r="J46" s="1" t="str">
        <f>IF('3'!I22="","",'3'!I22)</f>
        <v/>
      </c>
      <c r="K46" s="1" t="str">
        <f>IF('3'!J22="","",'3'!J22)</f>
        <v/>
      </c>
      <c r="L46" s="1" t="str">
        <f>IF('3'!K22="","",'3'!K22)</f>
        <v/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ht="12.75" customHeight="1">
      <c r="A47" s="1"/>
      <c r="B47" s="193">
        <f>Portfolio!$F$7</f>
        <v>3</v>
      </c>
      <c r="C47" s="30" t="str">
        <f>IF('3'!B23="","",'3'!B23)</f>
        <v>Cash</v>
      </c>
      <c r="D47" s="30" t="str">
        <f>IF('3'!C23="","",'3'!C23)</f>
        <v/>
      </c>
      <c r="E47" s="30"/>
      <c r="F47" s="30"/>
      <c r="G47" s="197" t="str">
        <f>IF('3'!F23="","",'3'!F23)</f>
        <v/>
      </c>
      <c r="H47" s="30"/>
      <c r="I47" s="195" t="str">
        <f>IF('3'!H23="","",'3'!H23)</f>
        <v/>
      </c>
      <c r="J47" s="30" t="str">
        <f>IF('3'!I23="","",'3'!I23)</f>
        <v/>
      </c>
      <c r="K47" s="30" t="str">
        <f>IF('3'!J23="","",'3'!J23)</f>
        <v/>
      </c>
      <c r="L47" s="30" t="str">
        <f>IF('3'!K23="","",'3'!K23)</f>
        <v/>
      </c>
      <c r="M47" s="89">
        <v>0.0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ht="12.75" customHeight="1">
      <c r="A48" s="1"/>
      <c r="B48" s="34">
        <f>Portfolio!$F$8</f>
        <v>4</v>
      </c>
      <c r="C48" s="1" t="str">
        <f>IF('4'!B9="","",'4'!B9)</f>
        <v/>
      </c>
      <c r="D48" s="1" t="str">
        <f>IF('4'!C9="","",'4'!C9)</f>
        <v/>
      </c>
      <c r="E48" s="1"/>
      <c r="F48" s="1"/>
      <c r="G48" s="53">
        <f>IF('4'!F9="","",'4'!F9)</f>
        <v>0</v>
      </c>
      <c r="H48" s="1"/>
      <c r="I48" s="190" t="str">
        <f>IF('4'!H9="","",'4'!H9)</f>
        <v/>
      </c>
      <c r="J48" s="1" t="str">
        <f>IF('4'!I9="","",'4'!I9)</f>
        <v/>
      </c>
      <c r="K48" s="1" t="str">
        <f>IF('4'!J9="","",'4'!J9)</f>
        <v/>
      </c>
      <c r="L48" s="1" t="str">
        <f>IF('4'!K9="","",'4'!K9)</f>
        <v/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ht="12.75" customHeight="1">
      <c r="A49" s="1"/>
      <c r="B49" s="34">
        <f>Portfolio!$F$8</f>
        <v>4</v>
      </c>
      <c r="C49" s="1" t="str">
        <f>IF('4'!B10="","",'4'!B10)</f>
        <v/>
      </c>
      <c r="D49" s="1" t="str">
        <f>IF('4'!C10="","",'4'!C10)</f>
        <v/>
      </c>
      <c r="E49" s="1"/>
      <c r="F49" s="1"/>
      <c r="G49" s="53">
        <f>IF('4'!F10="","",'4'!F10)</f>
        <v>0</v>
      </c>
      <c r="H49" s="1"/>
      <c r="I49" s="190" t="str">
        <f>IF('4'!H10="","",'4'!H10)</f>
        <v/>
      </c>
      <c r="J49" s="1" t="str">
        <f>IF('4'!I10="","",'4'!I10)</f>
        <v/>
      </c>
      <c r="K49" s="1" t="str">
        <f>IF('4'!J10="","",'4'!J10)</f>
        <v/>
      </c>
      <c r="L49" s="1" t="str">
        <f>IF('4'!K10="","",'4'!K10)</f>
        <v/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ht="12.75" customHeight="1">
      <c r="A50" s="1"/>
      <c r="B50" s="34">
        <f>Portfolio!$F$8</f>
        <v>4</v>
      </c>
      <c r="C50" s="1" t="str">
        <f>IF('4'!B11="","",'4'!B11)</f>
        <v/>
      </c>
      <c r="D50" s="1" t="str">
        <f>IF('4'!C11="","",'4'!C11)</f>
        <v/>
      </c>
      <c r="E50" s="1"/>
      <c r="F50" s="1"/>
      <c r="G50" s="53">
        <f>IF('4'!F11="","",'4'!F11)</f>
        <v>0</v>
      </c>
      <c r="H50" s="1"/>
      <c r="I50" s="190" t="str">
        <f>IF('4'!H11="","",'4'!H11)</f>
        <v/>
      </c>
      <c r="J50" s="1" t="str">
        <f>IF('4'!I11="","",'4'!I11)</f>
        <v/>
      </c>
      <c r="K50" s="1" t="str">
        <f>IF('4'!J11="","",'4'!J11)</f>
        <v/>
      </c>
      <c r="L50" s="1" t="str">
        <f>IF('4'!K11="","",'4'!K11)</f>
        <v/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ht="12.75" customHeight="1">
      <c r="A51" s="1"/>
      <c r="B51" s="34">
        <f>Portfolio!$F$8</f>
        <v>4</v>
      </c>
      <c r="C51" s="1" t="str">
        <f>IF('4'!B12="","",'4'!B12)</f>
        <v/>
      </c>
      <c r="D51" s="1" t="str">
        <f>IF('4'!C12="","",'4'!C12)</f>
        <v/>
      </c>
      <c r="E51" s="1"/>
      <c r="F51" s="1"/>
      <c r="G51" s="53">
        <f>IF('4'!F12="","",'4'!F12)</f>
        <v>0</v>
      </c>
      <c r="H51" s="1"/>
      <c r="I51" s="190" t="str">
        <f>IF('4'!H12="","",'4'!H12)</f>
        <v/>
      </c>
      <c r="J51" s="1" t="str">
        <f>IF('4'!I12="","",'4'!I12)</f>
        <v/>
      </c>
      <c r="K51" s="1" t="str">
        <f>IF('4'!J12="","",'4'!J12)</f>
        <v/>
      </c>
      <c r="L51" s="1" t="str">
        <f>IF('4'!K12="","",'4'!K12)</f>
        <v/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ht="12.75" customHeight="1">
      <c r="A52" s="1"/>
      <c r="B52" s="34">
        <f>Portfolio!$F$8</f>
        <v>4</v>
      </c>
      <c r="C52" s="1" t="str">
        <f>IF('4'!B13="","",'4'!B13)</f>
        <v/>
      </c>
      <c r="D52" s="1" t="str">
        <f>IF('4'!C13="","",'4'!C13)</f>
        <v/>
      </c>
      <c r="E52" s="1"/>
      <c r="F52" s="1"/>
      <c r="G52" s="53">
        <f>IF('4'!F13="","",'4'!F13)</f>
        <v>0</v>
      </c>
      <c r="H52" s="1"/>
      <c r="I52" s="190" t="str">
        <f>IF('4'!H13="","",'4'!H13)</f>
        <v/>
      </c>
      <c r="J52" s="1" t="str">
        <f>IF('4'!I13="","",'4'!I13)</f>
        <v/>
      </c>
      <c r="K52" s="1" t="str">
        <f>IF('4'!J13="","",'4'!J13)</f>
        <v/>
      </c>
      <c r="L52" s="1" t="str">
        <f>IF('4'!K13="","",'4'!K13)</f>
        <v/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ht="12.75" customHeight="1">
      <c r="A53" s="1"/>
      <c r="B53" s="34">
        <f>Portfolio!$F$8</f>
        <v>4</v>
      </c>
      <c r="C53" s="1" t="str">
        <f>IF('4'!B14="","",'4'!B14)</f>
        <v/>
      </c>
      <c r="D53" s="1" t="str">
        <f>IF('4'!C14="","",'4'!C14)</f>
        <v/>
      </c>
      <c r="E53" s="1"/>
      <c r="F53" s="1"/>
      <c r="G53" s="53">
        <f>IF('4'!F14="","",'4'!F14)</f>
        <v>0</v>
      </c>
      <c r="H53" s="1"/>
      <c r="I53" s="190" t="str">
        <f>IF('4'!H14="","",'4'!H14)</f>
        <v/>
      </c>
      <c r="J53" s="1" t="str">
        <f>IF('4'!I14="","",'4'!I14)</f>
        <v/>
      </c>
      <c r="K53" s="1" t="str">
        <f>IF('4'!J14="","",'4'!J14)</f>
        <v/>
      </c>
      <c r="L53" s="1" t="str">
        <f>IF('4'!K14="","",'4'!K14)</f>
        <v/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ht="12.75" customHeight="1">
      <c r="A54" s="1"/>
      <c r="B54" s="34">
        <f>Portfolio!$F$8</f>
        <v>4</v>
      </c>
      <c r="C54" s="1" t="str">
        <f>IF('4'!B15="","",'4'!B15)</f>
        <v/>
      </c>
      <c r="D54" s="1" t="str">
        <f>IF('4'!C15="","",'4'!C15)</f>
        <v/>
      </c>
      <c r="E54" s="1"/>
      <c r="F54" s="1"/>
      <c r="G54" s="53">
        <f>IF('4'!F15="","",'4'!F15)</f>
        <v>0</v>
      </c>
      <c r="H54" s="1"/>
      <c r="I54" s="190" t="str">
        <f>IF('4'!H15="","",'4'!H15)</f>
        <v/>
      </c>
      <c r="J54" s="1" t="str">
        <f>IF('4'!I15="","",'4'!I15)</f>
        <v/>
      </c>
      <c r="K54" s="1" t="str">
        <f>IF('4'!J15="","",'4'!J15)</f>
        <v/>
      </c>
      <c r="L54" s="1" t="str">
        <f>IF('4'!K15="","",'4'!K15)</f>
        <v/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ht="12.75" customHeight="1">
      <c r="A55" s="1"/>
      <c r="B55" s="34">
        <f>Portfolio!$F$8</f>
        <v>4</v>
      </c>
      <c r="C55" s="1" t="str">
        <f>IF('4'!B16="","",'4'!B16)</f>
        <v/>
      </c>
      <c r="D55" s="1" t="str">
        <f>IF('4'!C16="","",'4'!C16)</f>
        <v/>
      </c>
      <c r="E55" s="1"/>
      <c r="F55" s="1"/>
      <c r="G55" s="53">
        <f>IF('4'!F16="","",'4'!F16)</f>
        <v>0</v>
      </c>
      <c r="H55" s="1"/>
      <c r="I55" s="190" t="str">
        <f>IF('4'!H16="","",'4'!H16)</f>
        <v/>
      </c>
      <c r="J55" s="1" t="str">
        <f>IF('4'!I16="","",'4'!I16)</f>
        <v/>
      </c>
      <c r="K55" s="1" t="str">
        <f>IF('4'!J16="","",'4'!J16)</f>
        <v/>
      </c>
      <c r="L55" s="1" t="str">
        <f>IF('4'!K16="","",'4'!K16)</f>
        <v/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ht="12.75" customHeight="1">
      <c r="A56" s="1"/>
      <c r="B56" s="34">
        <f>Portfolio!$F$8</f>
        <v>4</v>
      </c>
      <c r="C56" s="1" t="str">
        <f>IF('4'!B17="","",'4'!B17)</f>
        <v/>
      </c>
      <c r="D56" s="1" t="str">
        <f>IF('4'!C17="","",'4'!C17)</f>
        <v/>
      </c>
      <c r="E56" s="1"/>
      <c r="F56" s="1"/>
      <c r="G56" s="53">
        <f>IF('4'!F17="","",'4'!F17)</f>
        <v>0</v>
      </c>
      <c r="H56" s="1"/>
      <c r="I56" s="190" t="str">
        <f>IF('4'!H17="","",'4'!H17)</f>
        <v/>
      </c>
      <c r="J56" s="1" t="str">
        <f>IF('4'!I17="","",'4'!I17)</f>
        <v/>
      </c>
      <c r="K56" s="1" t="str">
        <f>IF('4'!J17="","",'4'!J17)</f>
        <v/>
      </c>
      <c r="L56" s="1" t="str">
        <f>IF('4'!K17="","",'4'!K17)</f>
        <v/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ht="12.75" customHeight="1">
      <c r="A57" s="1"/>
      <c r="B57" s="34">
        <f>Portfolio!$F$8</f>
        <v>4</v>
      </c>
      <c r="C57" s="1" t="str">
        <f>IF('4'!B18="","",'4'!B18)</f>
        <v/>
      </c>
      <c r="D57" s="1" t="str">
        <f>IF('4'!C18="","",'4'!C18)</f>
        <v/>
      </c>
      <c r="E57" s="1"/>
      <c r="F57" s="1"/>
      <c r="G57" s="53">
        <f>IF('4'!F18="","",'4'!F18)</f>
        <v>0</v>
      </c>
      <c r="H57" s="1"/>
      <c r="I57" s="190" t="str">
        <f>IF('4'!H18="","",'4'!H18)</f>
        <v/>
      </c>
      <c r="J57" s="1" t="str">
        <f>IF('4'!I18="","",'4'!I18)</f>
        <v/>
      </c>
      <c r="K57" s="1" t="str">
        <f>IF('4'!J18="","",'4'!J18)</f>
        <v/>
      </c>
      <c r="L57" s="1" t="str">
        <f>IF('4'!K18="","",'4'!K18)</f>
        <v/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ht="12.75" customHeight="1">
      <c r="A58" s="1"/>
      <c r="B58" s="34">
        <f>Portfolio!$F$8</f>
        <v>4</v>
      </c>
      <c r="C58" s="1" t="str">
        <f>IF('4'!B19="","",'4'!B19)</f>
        <v/>
      </c>
      <c r="D58" s="1" t="str">
        <f>IF('4'!C19="","",'4'!C19)</f>
        <v/>
      </c>
      <c r="E58" s="1"/>
      <c r="F58" s="1"/>
      <c r="G58" s="53">
        <f>IF('4'!F19="","",'4'!F19)</f>
        <v>0</v>
      </c>
      <c r="H58" s="1"/>
      <c r="I58" s="190" t="str">
        <f>IF('4'!H19="","",'4'!H19)</f>
        <v/>
      </c>
      <c r="J58" s="1" t="str">
        <f>IF('4'!I19="","",'4'!I19)</f>
        <v/>
      </c>
      <c r="K58" s="1" t="str">
        <f>IF('4'!J19="","",'4'!J19)</f>
        <v/>
      </c>
      <c r="L58" s="1" t="str">
        <f>IF('4'!K19="","",'4'!K19)</f>
        <v/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ht="12.75" customHeight="1">
      <c r="A59" s="1"/>
      <c r="B59" s="34">
        <f>Portfolio!$F$8</f>
        <v>4</v>
      </c>
      <c r="C59" s="1" t="str">
        <f>IF('4'!B20="","",'4'!B20)</f>
        <v/>
      </c>
      <c r="D59" s="1" t="str">
        <f>IF('4'!C20="","",'4'!C20)</f>
        <v/>
      </c>
      <c r="E59" s="1"/>
      <c r="F59" s="1"/>
      <c r="G59" s="53">
        <f>IF('4'!F20="","",'4'!F20)</f>
        <v>0</v>
      </c>
      <c r="H59" s="1"/>
      <c r="I59" s="190" t="str">
        <f>IF('4'!H20="","",'4'!H20)</f>
        <v/>
      </c>
      <c r="J59" s="1" t="str">
        <f>IF('4'!I20="","",'4'!I20)</f>
        <v/>
      </c>
      <c r="K59" s="1" t="str">
        <f>IF('4'!J20="","",'4'!J20)</f>
        <v/>
      </c>
      <c r="L59" s="1" t="str">
        <f>IF('4'!K20="","",'4'!K20)</f>
        <v/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ht="12.75" customHeight="1">
      <c r="A60" s="1"/>
      <c r="B60" s="34">
        <f>Portfolio!$F$8</f>
        <v>4</v>
      </c>
      <c r="C60" s="1" t="str">
        <f>IF('4'!B21="","",'4'!B21)</f>
        <v/>
      </c>
      <c r="D60" s="1" t="str">
        <f>IF('4'!C21="","",'4'!C21)</f>
        <v/>
      </c>
      <c r="E60" s="1"/>
      <c r="F60" s="1"/>
      <c r="G60" s="53">
        <f>IF('4'!F21="","",'4'!F21)</f>
        <v>0</v>
      </c>
      <c r="H60" s="1"/>
      <c r="I60" s="190" t="str">
        <f>IF('4'!H21="","",'4'!H21)</f>
        <v/>
      </c>
      <c r="J60" s="1" t="str">
        <f>IF('4'!I21="","",'4'!I21)</f>
        <v/>
      </c>
      <c r="K60" s="1" t="str">
        <f>IF('4'!J21="","",'4'!J21)</f>
        <v/>
      </c>
      <c r="L60" s="1" t="str">
        <f>IF('4'!K21="","",'4'!K21)</f>
        <v/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ht="12.75" customHeight="1">
      <c r="A61" s="1"/>
      <c r="B61" s="34">
        <f>Portfolio!$F$8</f>
        <v>4</v>
      </c>
      <c r="C61" s="1" t="str">
        <f>IF('4'!B22="","",'4'!B22)</f>
        <v/>
      </c>
      <c r="D61" s="1" t="str">
        <f>IF('4'!C22="","",'4'!C22)</f>
        <v/>
      </c>
      <c r="E61" s="1"/>
      <c r="F61" s="1"/>
      <c r="G61" s="53">
        <f>IF('4'!F22="","",'4'!F22)</f>
        <v>0</v>
      </c>
      <c r="H61" s="1"/>
      <c r="I61" s="190" t="str">
        <f>IF('4'!H22="","",'4'!H22)</f>
        <v/>
      </c>
      <c r="J61" s="1" t="str">
        <f>IF('4'!I22="","",'4'!I22)</f>
        <v/>
      </c>
      <c r="K61" s="1" t="str">
        <f>IF('4'!J22="","",'4'!J22)</f>
        <v/>
      </c>
      <c r="L61" s="1" t="str">
        <f>IF('4'!K22="","",'4'!K22)</f>
        <v/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ht="12.75" customHeight="1">
      <c r="A62" s="1"/>
      <c r="B62" s="193">
        <f>Portfolio!$F$8</f>
        <v>4</v>
      </c>
      <c r="C62" s="30" t="str">
        <f>IF('4'!B12="","",'4'!B12)</f>
        <v/>
      </c>
      <c r="D62" s="30" t="str">
        <f>IF('4'!C12="","",'4'!C12)</f>
        <v/>
      </c>
      <c r="E62" s="30"/>
      <c r="F62" s="30"/>
      <c r="G62" s="194">
        <f>IF('4'!F12="","",'4'!F12)</f>
        <v>0</v>
      </c>
      <c r="H62" s="30"/>
      <c r="I62" s="195" t="str">
        <f>IF('4'!H12="","",'4'!H12)</f>
        <v/>
      </c>
      <c r="J62" s="195" t="str">
        <f>IF('4'!I12="","",'4'!I12)</f>
        <v/>
      </c>
      <c r="K62" s="195" t="str">
        <f>IF('4'!J12="","",'4'!J12)</f>
        <v/>
      </c>
      <c r="L62" s="195" t="str">
        <f>IF('4'!K12="","",'4'!K12)</f>
        <v/>
      </c>
      <c r="M62" s="89">
        <v>0.0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ht="12.75" customHeight="1">
      <c r="A63" s="1"/>
      <c r="B63" s="198">
        <f>Portfolio!$F$9</f>
        <v>5</v>
      </c>
      <c r="C63" s="31" t="str">
        <f>IF('5'!B9="","",'5'!B9)</f>
        <v/>
      </c>
      <c r="D63" s="31" t="str">
        <f>IF('5'!C9="","",'5'!C9)</f>
        <v/>
      </c>
      <c r="E63" s="31" t="str">
        <f>IF('5'!D9="","",'5'!D9)</f>
        <v/>
      </c>
      <c r="F63" s="31" t="str">
        <f>IF('5'!E9="","",'5'!E9)</f>
        <v/>
      </c>
      <c r="G63" s="199">
        <f>IF('5'!F9="","",'5'!F9)</f>
        <v>0</v>
      </c>
      <c r="H63" s="31" t="str">
        <f>IF('5'!G9="","",'5'!G9)</f>
        <v/>
      </c>
      <c r="I63" s="200" t="str">
        <f>IF('5'!H9="","",'5'!H9)</f>
        <v/>
      </c>
      <c r="J63" s="31" t="str">
        <f>IF('5'!I9="","",'5'!I9)</f>
        <v/>
      </c>
      <c r="K63" s="31" t="str">
        <f>IF('5'!J9="","",'5'!J9)</f>
        <v/>
      </c>
      <c r="L63" s="31" t="str">
        <f>IF('5'!K9="","",'5'!K9)</f>
        <v/>
      </c>
      <c r="M63" s="3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ht="12.75" customHeight="1">
      <c r="A64" s="1"/>
      <c r="B64" s="34">
        <f>Portfolio!$F$9</f>
        <v>5</v>
      </c>
      <c r="C64" s="1" t="str">
        <f>IF('5'!B10="","",'5'!B10)</f>
        <v/>
      </c>
      <c r="D64" s="1" t="str">
        <f>IF('5'!C10="","",'5'!C10)</f>
        <v/>
      </c>
      <c r="E64" s="1" t="str">
        <f>IF('5'!D10="","",'5'!D10)</f>
        <v/>
      </c>
      <c r="F64" s="1" t="str">
        <f>IF('5'!E10="","",'5'!E10)</f>
        <v/>
      </c>
      <c r="G64" s="53">
        <f>IF('5'!F10="","",'5'!F10)</f>
        <v>0</v>
      </c>
      <c r="H64" s="1" t="str">
        <f>IF('5'!G10="","",'5'!G10)</f>
        <v/>
      </c>
      <c r="I64" s="190" t="str">
        <f>IF('5'!H10="","",'5'!H10)</f>
        <v/>
      </c>
      <c r="J64" s="1" t="str">
        <f>IF('5'!I10="","",'5'!I10)</f>
        <v/>
      </c>
      <c r="K64" s="1" t="str">
        <f>IF('5'!J10="","",'5'!J10)</f>
        <v/>
      </c>
      <c r="L64" s="1" t="str">
        <f>IF('5'!K10="","",'5'!K10)</f>
        <v/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ht="12.75" customHeight="1">
      <c r="A65" s="1"/>
      <c r="B65" s="34">
        <f>Portfolio!$F$9</f>
        <v>5</v>
      </c>
      <c r="C65" s="1" t="str">
        <f>IF('5'!B11="","",'5'!B11)</f>
        <v/>
      </c>
      <c r="D65" s="1" t="str">
        <f>IF('5'!C11="","",'5'!C11)</f>
        <v/>
      </c>
      <c r="E65" s="1" t="str">
        <f>IF('5'!D11="","",'5'!D11)</f>
        <v/>
      </c>
      <c r="F65" s="1" t="str">
        <f>IF('5'!E11="","",'5'!E11)</f>
        <v/>
      </c>
      <c r="G65" s="53">
        <f>IF('5'!F11="","",'5'!F11)</f>
        <v>0</v>
      </c>
      <c r="H65" s="1" t="str">
        <f>IF('5'!G11="","",'5'!G11)</f>
        <v/>
      </c>
      <c r="I65" s="190" t="str">
        <f>IF('5'!H11="","",'5'!H11)</f>
        <v/>
      </c>
      <c r="J65" s="1" t="str">
        <f>IF('5'!I11="","",'5'!I11)</f>
        <v/>
      </c>
      <c r="K65" s="1" t="str">
        <f>IF('5'!J11="","",'5'!J11)</f>
        <v/>
      </c>
      <c r="L65" s="1" t="str">
        <f>IF('5'!K11="","",'5'!K11)</f>
        <v/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ht="12.75" customHeight="1">
      <c r="A66" s="1"/>
      <c r="B66" s="34">
        <f>Portfolio!$F$9</f>
        <v>5</v>
      </c>
      <c r="C66" s="1" t="str">
        <f>IF('5'!B12="","",'5'!B12)</f>
        <v/>
      </c>
      <c r="D66" s="1" t="str">
        <f>IF('5'!C12="","",'5'!C12)</f>
        <v/>
      </c>
      <c r="E66" s="1" t="str">
        <f>IF('5'!D12="","",'5'!D12)</f>
        <v/>
      </c>
      <c r="F66" s="1" t="str">
        <f>IF('5'!E12="","",'5'!E12)</f>
        <v/>
      </c>
      <c r="G66" s="53">
        <f>IF('5'!F12="","",'5'!F12)</f>
        <v>0</v>
      </c>
      <c r="H66" s="1" t="str">
        <f>IF('5'!G12="","",'5'!G12)</f>
        <v/>
      </c>
      <c r="I66" s="190" t="str">
        <f>IF('5'!H12="","",'5'!H12)</f>
        <v/>
      </c>
      <c r="J66" s="1" t="str">
        <f>IF('5'!I12="","",'5'!I12)</f>
        <v/>
      </c>
      <c r="K66" s="1" t="str">
        <f>IF('5'!J12="","",'5'!J12)</f>
        <v/>
      </c>
      <c r="L66" s="1" t="str">
        <f>IF('5'!K12="","",'5'!K12)</f>
        <v/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ht="12.75" customHeight="1">
      <c r="A67" s="1"/>
      <c r="B67" s="34">
        <f>Portfolio!$F$9</f>
        <v>5</v>
      </c>
      <c r="C67" s="1" t="str">
        <f>IF('5'!B13="","",'5'!B13)</f>
        <v/>
      </c>
      <c r="D67" s="1" t="str">
        <f>IF('5'!C13="","",'5'!C13)</f>
        <v/>
      </c>
      <c r="E67" s="1" t="str">
        <f>IF('5'!D13="","",'5'!D13)</f>
        <v/>
      </c>
      <c r="F67" s="1" t="str">
        <f>IF('5'!E13="","",'5'!E13)</f>
        <v/>
      </c>
      <c r="G67" s="53">
        <f>IF('5'!F13="","",'5'!F13)</f>
        <v>0</v>
      </c>
      <c r="H67" s="1" t="str">
        <f>IF('5'!G13="","",'5'!G13)</f>
        <v/>
      </c>
      <c r="I67" s="190" t="str">
        <f>IF('5'!H13="","",'5'!H13)</f>
        <v/>
      </c>
      <c r="J67" s="1" t="str">
        <f>IF('5'!I13="","",'5'!I13)</f>
        <v/>
      </c>
      <c r="K67" s="1" t="str">
        <f>IF('5'!J13="","",'5'!J13)</f>
        <v/>
      </c>
      <c r="L67" s="1" t="str">
        <f>IF('5'!K13="","",'5'!K13)</f>
        <v/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ht="12.75" customHeight="1">
      <c r="A68" s="1"/>
      <c r="B68" s="34">
        <f>Portfolio!$F$9</f>
        <v>5</v>
      </c>
      <c r="C68" s="1" t="str">
        <f>IF('5'!B14="","",'5'!B14)</f>
        <v/>
      </c>
      <c r="D68" s="1" t="str">
        <f>IF('5'!C14="","",'5'!C14)</f>
        <v/>
      </c>
      <c r="E68" s="1" t="str">
        <f>IF('5'!D14="","",'5'!D14)</f>
        <v/>
      </c>
      <c r="F68" s="1" t="str">
        <f>IF('5'!E14="","",'5'!E14)</f>
        <v/>
      </c>
      <c r="G68" s="53">
        <f>IF('5'!F14="","",'5'!F14)</f>
        <v>0</v>
      </c>
      <c r="H68" s="1" t="str">
        <f>IF('5'!G14="","",'5'!G14)</f>
        <v/>
      </c>
      <c r="I68" s="190" t="str">
        <f>IF('5'!H14="","",'5'!H14)</f>
        <v/>
      </c>
      <c r="J68" s="1" t="str">
        <f>IF('5'!I14="","",'5'!I14)</f>
        <v/>
      </c>
      <c r="K68" s="1" t="str">
        <f>IF('5'!J14="","",'5'!J14)</f>
        <v/>
      </c>
      <c r="L68" s="1" t="str">
        <f>IF('5'!K14="","",'5'!K14)</f>
        <v/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ht="12.75" customHeight="1">
      <c r="A69" s="1"/>
      <c r="B69" s="34">
        <f>Portfolio!$F$9</f>
        <v>5</v>
      </c>
      <c r="C69" s="1" t="str">
        <f>IF('5'!B15="","",'5'!B15)</f>
        <v/>
      </c>
      <c r="D69" s="1" t="str">
        <f>IF('5'!C15="","",'5'!C15)</f>
        <v/>
      </c>
      <c r="E69" s="1" t="str">
        <f>IF('5'!D15="","",'5'!D15)</f>
        <v/>
      </c>
      <c r="F69" s="1" t="str">
        <f>IF('5'!E15="","",'5'!E15)</f>
        <v/>
      </c>
      <c r="G69" s="53">
        <f>IF('5'!F15="","",'5'!F15)</f>
        <v>0</v>
      </c>
      <c r="H69" s="1" t="str">
        <f>IF('5'!G15="","",'5'!G15)</f>
        <v/>
      </c>
      <c r="I69" s="190" t="str">
        <f>IF('5'!H15="","",'5'!H15)</f>
        <v/>
      </c>
      <c r="J69" s="1" t="str">
        <f>IF('5'!I15="","",'5'!I15)</f>
        <v/>
      </c>
      <c r="K69" s="1" t="str">
        <f>IF('5'!J15="","",'5'!J15)</f>
        <v/>
      </c>
      <c r="L69" s="1" t="str">
        <f>IF('5'!K15="","",'5'!K15)</f>
        <v/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ht="12.75" customHeight="1">
      <c r="A70" s="1"/>
      <c r="B70" s="34">
        <f>Portfolio!$F$9</f>
        <v>5</v>
      </c>
      <c r="C70" s="1" t="str">
        <f>IF('5'!B16="","",'5'!B16)</f>
        <v/>
      </c>
      <c r="D70" s="1" t="str">
        <f>IF('5'!C16="","",'5'!C16)</f>
        <v/>
      </c>
      <c r="E70" s="1" t="str">
        <f>IF('5'!D16="","",'5'!D16)</f>
        <v/>
      </c>
      <c r="F70" s="1" t="str">
        <f>IF('5'!E16="","",'5'!E16)</f>
        <v/>
      </c>
      <c r="G70" s="53">
        <f>IF('5'!F16="","",'5'!F16)</f>
        <v>0</v>
      </c>
      <c r="H70" s="1" t="str">
        <f>IF('5'!G16="","",'5'!G16)</f>
        <v/>
      </c>
      <c r="I70" s="190" t="str">
        <f>IF('5'!H16="","",'5'!H16)</f>
        <v/>
      </c>
      <c r="J70" s="1" t="str">
        <f>IF('5'!I16="","",'5'!I16)</f>
        <v/>
      </c>
      <c r="K70" s="1" t="str">
        <f>IF('5'!J16="","",'5'!J16)</f>
        <v/>
      </c>
      <c r="L70" s="1" t="str">
        <f>IF('5'!K16="","",'5'!K16)</f>
        <v/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ht="12.75" customHeight="1">
      <c r="A71" s="1"/>
      <c r="B71" s="34">
        <f>Portfolio!$F$9</f>
        <v>5</v>
      </c>
      <c r="C71" s="1" t="str">
        <f>IF('5'!B17="","",'5'!B17)</f>
        <v/>
      </c>
      <c r="D71" s="1" t="str">
        <f>IF('5'!C17="","",'5'!C17)</f>
        <v/>
      </c>
      <c r="E71" s="1" t="str">
        <f>IF('5'!D17="","",'5'!D17)</f>
        <v/>
      </c>
      <c r="F71" s="1" t="str">
        <f>IF('5'!E17="","",'5'!E17)</f>
        <v/>
      </c>
      <c r="G71" s="53">
        <f>IF('5'!F17="","",'5'!F17)</f>
        <v>0</v>
      </c>
      <c r="H71" s="1" t="str">
        <f>IF('5'!G17="","",'5'!G17)</f>
        <v/>
      </c>
      <c r="I71" s="190" t="str">
        <f>IF('5'!H17="","",'5'!H17)</f>
        <v/>
      </c>
      <c r="J71" s="1" t="str">
        <f>IF('5'!I17="","",'5'!I17)</f>
        <v/>
      </c>
      <c r="K71" s="1" t="str">
        <f>IF('5'!J17="","",'5'!J17)</f>
        <v/>
      </c>
      <c r="L71" s="1" t="str">
        <f>IF('5'!K17="","",'5'!K17)</f>
        <v/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ht="12.75" customHeight="1">
      <c r="A72" s="1"/>
      <c r="B72" s="34">
        <f>Portfolio!$F$9</f>
        <v>5</v>
      </c>
      <c r="C72" s="1" t="str">
        <f>IF('5'!B18="","",'5'!B18)</f>
        <v/>
      </c>
      <c r="D72" s="1" t="str">
        <f>IF('5'!C18="","",'5'!C18)</f>
        <v/>
      </c>
      <c r="E72" s="1" t="str">
        <f>IF('5'!D18="","",'5'!D18)</f>
        <v/>
      </c>
      <c r="F72" s="1" t="str">
        <f>IF('5'!E18="","",'5'!E18)</f>
        <v/>
      </c>
      <c r="G72" s="53">
        <f>IF('5'!F18="","",'5'!F18)</f>
        <v>0</v>
      </c>
      <c r="H72" s="1" t="str">
        <f>IF('5'!G18="","",'5'!G18)</f>
        <v/>
      </c>
      <c r="I72" s="190" t="str">
        <f>IF('5'!H18="","",'5'!H18)</f>
        <v/>
      </c>
      <c r="J72" s="1" t="str">
        <f>IF('5'!I18="","",'5'!I18)</f>
        <v/>
      </c>
      <c r="K72" s="1" t="str">
        <f>IF('5'!J18="","",'5'!J18)</f>
        <v/>
      </c>
      <c r="L72" s="1" t="str">
        <f>IF('5'!K18="","",'5'!K18)</f>
        <v/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ht="12.75" customHeight="1">
      <c r="A73" s="1"/>
      <c r="B73" s="34">
        <f>Portfolio!$F$9</f>
        <v>5</v>
      </c>
      <c r="C73" s="1" t="str">
        <f>IF('5'!B19="","",'5'!B19)</f>
        <v/>
      </c>
      <c r="D73" s="1" t="str">
        <f>IF('5'!C19="","",'5'!C19)</f>
        <v/>
      </c>
      <c r="E73" s="1" t="str">
        <f>IF('5'!D19="","",'5'!D19)</f>
        <v/>
      </c>
      <c r="F73" s="1" t="str">
        <f>IF('5'!E19="","",'5'!E19)</f>
        <v/>
      </c>
      <c r="G73" s="53">
        <f>IF('5'!F19="","",'5'!F19)</f>
        <v>0</v>
      </c>
      <c r="H73" s="1" t="str">
        <f>IF('5'!G19="","",'5'!G19)</f>
        <v/>
      </c>
      <c r="I73" s="190" t="str">
        <f>IF('5'!H19="","",'5'!H19)</f>
        <v/>
      </c>
      <c r="J73" s="1" t="str">
        <f>IF('5'!I19="","",'5'!I19)</f>
        <v/>
      </c>
      <c r="K73" s="1" t="str">
        <f>IF('5'!J19="","",'5'!J19)</f>
        <v/>
      </c>
      <c r="L73" s="1" t="str">
        <f>IF('5'!K19="","",'5'!K19)</f>
        <v/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ht="12.75" customHeight="1">
      <c r="A74" s="1"/>
      <c r="B74" s="34">
        <f>Portfolio!$F$9</f>
        <v>5</v>
      </c>
      <c r="C74" s="1" t="str">
        <f>IF('5'!B20="","",'5'!B20)</f>
        <v/>
      </c>
      <c r="D74" s="1" t="str">
        <f>IF('5'!C20="","",'5'!C20)</f>
        <v/>
      </c>
      <c r="E74" s="1" t="str">
        <f>IF('5'!D20="","",'5'!D20)</f>
        <v/>
      </c>
      <c r="F74" s="1" t="str">
        <f>IF('5'!E20="","",'5'!E20)</f>
        <v/>
      </c>
      <c r="G74" s="53">
        <f>IF('5'!F20="","",'5'!F20)</f>
        <v>0</v>
      </c>
      <c r="H74" s="1" t="str">
        <f>IF('5'!G20="","",'5'!G20)</f>
        <v/>
      </c>
      <c r="I74" s="190" t="str">
        <f>IF('5'!H20="","",'5'!H20)</f>
        <v/>
      </c>
      <c r="J74" s="1" t="str">
        <f>IF('5'!I20="","",'5'!I20)</f>
        <v/>
      </c>
      <c r="K74" s="1" t="str">
        <f>IF('5'!J20="","",'5'!J20)</f>
        <v/>
      </c>
      <c r="L74" s="1" t="str">
        <f>IF('5'!K20="","",'5'!K20)</f>
        <v/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ht="12.75" customHeight="1">
      <c r="A75" s="1"/>
      <c r="B75" s="34">
        <f>Portfolio!$F$9</f>
        <v>5</v>
      </c>
      <c r="C75" s="1" t="str">
        <f>IF('5'!B21="","",'5'!B21)</f>
        <v/>
      </c>
      <c r="D75" s="1" t="str">
        <f>IF('5'!C21="","",'5'!C21)</f>
        <v/>
      </c>
      <c r="E75" s="1" t="str">
        <f>IF('5'!D21="","",'5'!D21)</f>
        <v/>
      </c>
      <c r="F75" s="1" t="str">
        <f>IF('5'!E21="","",'5'!E21)</f>
        <v/>
      </c>
      <c r="G75" s="53">
        <f>IF('5'!F21="","",'5'!F21)</f>
        <v>0</v>
      </c>
      <c r="H75" s="1" t="str">
        <f>IF('5'!G21="","",'5'!G21)</f>
        <v/>
      </c>
      <c r="I75" s="190" t="str">
        <f>IF('5'!H21="","",'5'!H21)</f>
        <v/>
      </c>
      <c r="J75" s="1" t="str">
        <f>IF('5'!I21="","",'5'!I21)</f>
        <v/>
      </c>
      <c r="K75" s="1" t="str">
        <f>IF('5'!J21="","",'5'!J21)</f>
        <v/>
      </c>
      <c r="L75" s="1" t="str">
        <f>IF('5'!K21="","",'5'!K21)</f>
        <v/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ht="12.75" customHeight="1">
      <c r="A76" s="1"/>
      <c r="B76" s="34">
        <f>Portfolio!$F$9</f>
        <v>5</v>
      </c>
      <c r="C76" s="1" t="str">
        <f>IF('5'!B22="","",'5'!B22)</f>
        <v/>
      </c>
      <c r="D76" s="1" t="str">
        <f>IF('5'!C22="","",'5'!C22)</f>
        <v/>
      </c>
      <c r="E76" s="1" t="str">
        <f>IF('5'!D22="","",'5'!D22)</f>
        <v/>
      </c>
      <c r="F76" s="1" t="str">
        <f>IF('5'!E22="","",'5'!E22)</f>
        <v/>
      </c>
      <c r="G76" s="53">
        <f>IF('5'!F22="","",'5'!F22)</f>
        <v>0</v>
      </c>
      <c r="H76" s="1" t="str">
        <f>IF('5'!G22="","",'5'!G22)</f>
        <v/>
      </c>
      <c r="I76" s="190" t="str">
        <f>IF('5'!H22="","",'5'!H22)</f>
        <v/>
      </c>
      <c r="J76" s="1" t="str">
        <f>IF('5'!I22="","",'5'!I22)</f>
        <v/>
      </c>
      <c r="K76" s="1" t="str">
        <f>IF('5'!J22="","",'5'!J22)</f>
        <v/>
      </c>
      <c r="L76" s="1" t="str">
        <f>IF('5'!K22="","",'5'!K22)</f>
        <v/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ht="12.75" customHeight="1">
      <c r="A77" s="1"/>
      <c r="B77" s="193">
        <f>Portfolio!$F$9</f>
        <v>5</v>
      </c>
      <c r="C77" s="30" t="str">
        <f>IF('5'!B23="","",'5'!B23)</f>
        <v>Cash</v>
      </c>
      <c r="D77" s="30" t="str">
        <f>IF('5'!C23="","",'5'!C23)</f>
        <v/>
      </c>
      <c r="E77" s="30" t="str">
        <f>IF('5'!D23="","",'5'!D23)</f>
        <v/>
      </c>
      <c r="F77" s="30" t="str">
        <f>IF('5'!E23="","",'5'!E23)</f>
        <v/>
      </c>
      <c r="G77" s="197" t="str">
        <f>IF('5'!F23="","",'5'!F23)</f>
        <v/>
      </c>
      <c r="H77" s="30" t="str">
        <f>IF('5'!G23="","",'5'!G23)</f>
        <v/>
      </c>
      <c r="I77" s="195" t="str">
        <f>IF('5'!H23="","",'5'!H23)</f>
        <v/>
      </c>
      <c r="J77" s="30" t="str">
        <f>IF('5'!I23="","",'5'!I23)</f>
        <v/>
      </c>
      <c r="K77" s="30" t="str">
        <f>IF('5'!J23="","",'5'!J23)</f>
        <v/>
      </c>
      <c r="L77" s="30" t="str">
        <f>IF('5'!K23="","",'5'!K23)</f>
        <v/>
      </c>
      <c r="M77" s="89">
        <v>0.0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ht="12.75" customHeight="1">
      <c r="A78" s="1"/>
      <c r="B78" s="34">
        <f>Portfolio!$F$10</f>
        <v>6</v>
      </c>
      <c r="C78" s="1" t="str">
        <f>IF('6'!B9="","",'6'!B9)</f>
        <v/>
      </c>
      <c r="D78" s="1" t="str">
        <f>IF('6'!C9="","",'6'!C9)</f>
        <v/>
      </c>
      <c r="E78" s="1" t="str">
        <f>IF('6'!D9="","",'6'!D9)</f>
        <v/>
      </c>
      <c r="F78" s="1" t="str">
        <f>IF('6'!E9="","",'6'!E9)</f>
        <v/>
      </c>
      <c r="G78" s="53">
        <f>IF('6'!F9="","",'6'!F9)</f>
        <v>0</v>
      </c>
      <c r="H78" s="1" t="str">
        <f>IF('6'!G9="","",'6'!G9)</f>
        <v/>
      </c>
      <c r="I78" s="190" t="str">
        <f>IF('6'!H9="","",'6'!H9)</f>
        <v/>
      </c>
      <c r="J78" s="1" t="str">
        <f>IF('6'!I9="","",'6'!I9)</f>
        <v/>
      </c>
      <c r="K78" s="1" t="str">
        <f>IF('6'!J9="","",'6'!J9)</f>
        <v/>
      </c>
      <c r="L78" s="1" t="str">
        <f>IF('6'!K9="","",'6'!K9)</f>
        <v/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ht="12.75" customHeight="1">
      <c r="A79" s="1"/>
      <c r="B79" s="34">
        <f>Portfolio!$F$10</f>
        <v>6</v>
      </c>
      <c r="C79" s="1" t="str">
        <f>IF('6'!B10="","",'6'!B10)</f>
        <v/>
      </c>
      <c r="D79" s="1" t="str">
        <f>IF('6'!C10="","",'6'!C10)</f>
        <v/>
      </c>
      <c r="E79" s="1" t="str">
        <f>IF('6'!D10="","",'6'!D10)</f>
        <v/>
      </c>
      <c r="F79" s="1" t="str">
        <f>IF('6'!E10="","",'6'!E10)</f>
        <v/>
      </c>
      <c r="G79" s="53">
        <f>IF('6'!F10="","",'6'!F10)</f>
        <v>0</v>
      </c>
      <c r="H79" s="1" t="str">
        <f>IF('6'!G10="","",'6'!G10)</f>
        <v/>
      </c>
      <c r="I79" s="190" t="str">
        <f>IF('6'!H10="","",'6'!H10)</f>
        <v/>
      </c>
      <c r="J79" s="1" t="str">
        <f>IF('6'!I10="","",'6'!I10)</f>
        <v/>
      </c>
      <c r="K79" s="1" t="str">
        <f>IF('6'!J10="","",'6'!J10)</f>
        <v/>
      </c>
      <c r="L79" s="1" t="str">
        <f>IF('6'!K10="","",'6'!K10)</f>
        <v/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ht="12.75" customHeight="1">
      <c r="A80" s="1"/>
      <c r="B80" s="34">
        <f>Portfolio!$F$10</f>
        <v>6</v>
      </c>
      <c r="C80" s="1" t="str">
        <f>IF('6'!B11="","",'6'!B11)</f>
        <v/>
      </c>
      <c r="D80" s="1" t="str">
        <f>IF('6'!C11="","",'6'!C11)</f>
        <v/>
      </c>
      <c r="E80" s="1" t="str">
        <f>IF('6'!D11="","",'6'!D11)</f>
        <v/>
      </c>
      <c r="F80" s="1" t="str">
        <f>IF('6'!E11="","",'6'!E11)</f>
        <v/>
      </c>
      <c r="G80" s="53">
        <f>IF('6'!F11="","",'6'!F11)</f>
        <v>0</v>
      </c>
      <c r="H80" s="1" t="str">
        <f>IF('6'!G11="","",'6'!G11)</f>
        <v/>
      </c>
      <c r="I80" s="190" t="str">
        <f>IF('6'!H11="","",'6'!H11)</f>
        <v/>
      </c>
      <c r="J80" s="1" t="str">
        <f>IF('6'!I11="","",'6'!I11)</f>
        <v/>
      </c>
      <c r="K80" s="1" t="str">
        <f>IF('6'!J11="","",'6'!J11)</f>
        <v/>
      </c>
      <c r="L80" s="1" t="str">
        <f>IF('6'!K11="","",'6'!K11)</f>
        <v/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ht="12.75" customHeight="1">
      <c r="A81" s="1"/>
      <c r="B81" s="34">
        <f>Portfolio!$F$10</f>
        <v>6</v>
      </c>
      <c r="C81" s="1" t="str">
        <f>IF('6'!B12="","",'6'!B12)</f>
        <v/>
      </c>
      <c r="D81" s="1" t="str">
        <f>IF('6'!C12="","",'6'!C12)</f>
        <v/>
      </c>
      <c r="E81" s="1" t="str">
        <f>IF('6'!D12="","",'6'!D12)</f>
        <v/>
      </c>
      <c r="F81" s="1" t="str">
        <f>IF('6'!E12="","",'6'!E12)</f>
        <v/>
      </c>
      <c r="G81" s="53">
        <f>IF('6'!F12="","",'6'!F12)</f>
        <v>0</v>
      </c>
      <c r="H81" s="1" t="str">
        <f>IF('6'!G12="","",'6'!G12)</f>
        <v/>
      </c>
      <c r="I81" s="190" t="str">
        <f>IF('6'!H12="","",'6'!H12)</f>
        <v/>
      </c>
      <c r="J81" s="1" t="str">
        <f>IF('6'!I12="","",'6'!I12)</f>
        <v/>
      </c>
      <c r="K81" s="1" t="str">
        <f>IF('6'!J12="","",'6'!J12)</f>
        <v/>
      </c>
      <c r="L81" s="1" t="str">
        <f>IF('6'!K12="","",'6'!K12)</f>
        <v/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ht="12.75" customHeight="1">
      <c r="A82" s="1"/>
      <c r="B82" s="34">
        <f>Portfolio!$F$10</f>
        <v>6</v>
      </c>
      <c r="C82" s="1" t="str">
        <f>IF('6'!B13="","",'6'!B13)</f>
        <v/>
      </c>
      <c r="D82" s="1" t="str">
        <f>IF('6'!C13="","",'6'!C13)</f>
        <v/>
      </c>
      <c r="E82" s="1" t="str">
        <f>IF('6'!D13="","",'6'!D13)</f>
        <v/>
      </c>
      <c r="F82" s="1" t="str">
        <f>IF('6'!E13="","",'6'!E13)</f>
        <v/>
      </c>
      <c r="G82" s="53">
        <f>IF('6'!F13="","",'6'!F13)</f>
        <v>0</v>
      </c>
      <c r="H82" s="1" t="str">
        <f>IF('6'!G13="","",'6'!G13)</f>
        <v/>
      </c>
      <c r="I82" s="190" t="str">
        <f>IF('6'!H13="","",'6'!H13)</f>
        <v/>
      </c>
      <c r="J82" s="1" t="str">
        <f>IF('6'!I13="","",'6'!I13)</f>
        <v/>
      </c>
      <c r="K82" s="1" t="str">
        <f>IF('6'!J13="","",'6'!J13)</f>
        <v/>
      </c>
      <c r="L82" s="1" t="str">
        <f>IF('6'!K13="","",'6'!K13)</f>
        <v/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ht="12.75" customHeight="1">
      <c r="A83" s="1"/>
      <c r="B83" s="34">
        <f>Portfolio!$F$10</f>
        <v>6</v>
      </c>
      <c r="C83" s="1" t="str">
        <f>IF('6'!B14="","",'6'!B14)</f>
        <v/>
      </c>
      <c r="D83" s="1" t="str">
        <f>IF('6'!C14="","",'6'!C14)</f>
        <v/>
      </c>
      <c r="E83" s="1" t="str">
        <f>IF('6'!D14="","",'6'!D14)</f>
        <v/>
      </c>
      <c r="F83" s="1" t="str">
        <f>IF('6'!E14="","",'6'!E14)</f>
        <v/>
      </c>
      <c r="G83" s="53">
        <f>IF('6'!F14="","",'6'!F14)</f>
        <v>0</v>
      </c>
      <c r="H83" s="1" t="str">
        <f>IF('6'!G14="","",'6'!G14)</f>
        <v/>
      </c>
      <c r="I83" s="190" t="str">
        <f>IF('6'!H14="","",'6'!H14)</f>
        <v/>
      </c>
      <c r="J83" s="1" t="str">
        <f>IF('6'!I14="","",'6'!I14)</f>
        <v/>
      </c>
      <c r="K83" s="1" t="str">
        <f>IF('6'!J14="","",'6'!J14)</f>
        <v/>
      </c>
      <c r="L83" s="1" t="str">
        <f>IF('6'!K14="","",'6'!K14)</f>
        <v/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ht="12.75" customHeight="1">
      <c r="A84" s="1"/>
      <c r="B84" s="34">
        <f>Portfolio!$F$10</f>
        <v>6</v>
      </c>
      <c r="C84" s="1" t="str">
        <f>IF('6'!B15="","",'6'!B15)</f>
        <v/>
      </c>
      <c r="D84" s="1" t="str">
        <f>IF('6'!C15="","",'6'!C15)</f>
        <v/>
      </c>
      <c r="E84" s="1" t="str">
        <f>IF('6'!D15="","",'6'!D15)</f>
        <v/>
      </c>
      <c r="F84" s="1" t="str">
        <f>IF('6'!E15="","",'6'!E15)</f>
        <v/>
      </c>
      <c r="G84" s="53">
        <f>IF('6'!F15="","",'6'!F15)</f>
        <v>0</v>
      </c>
      <c r="H84" s="1" t="str">
        <f>IF('6'!G15="","",'6'!G15)</f>
        <v/>
      </c>
      <c r="I84" s="190" t="str">
        <f>IF('6'!H15="","",'6'!H15)</f>
        <v/>
      </c>
      <c r="J84" s="1" t="str">
        <f>IF('6'!I15="","",'6'!I15)</f>
        <v/>
      </c>
      <c r="K84" s="1" t="str">
        <f>IF('6'!J15="","",'6'!J15)</f>
        <v/>
      </c>
      <c r="L84" s="1" t="str">
        <f>IF('6'!K15="","",'6'!K15)</f>
        <v/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ht="12.75" customHeight="1">
      <c r="A85" s="1"/>
      <c r="B85" s="34">
        <f>Portfolio!$F$10</f>
        <v>6</v>
      </c>
      <c r="C85" s="1" t="str">
        <f>IF('6'!B16="","",'6'!B16)</f>
        <v/>
      </c>
      <c r="D85" s="1" t="str">
        <f>IF('6'!C16="","",'6'!C16)</f>
        <v/>
      </c>
      <c r="E85" s="1" t="str">
        <f>IF('6'!D16="","",'6'!D16)</f>
        <v/>
      </c>
      <c r="F85" s="1" t="str">
        <f>IF('6'!E16="","",'6'!E16)</f>
        <v/>
      </c>
      <c r="G85" s="53">
        <f>IF('6'!F16="","",'6'!F16)</f>
        <v>0</v>
      </c>
      <c r="H85" s="1" t="str">
        <f>IF('6'!G16="","",'6'!G16)</f>
        <v/>
      </c>
      <c r="I85" s="190" t="str">
        <f>IF('6'!H16="","",'6'!H16)</f>
        <v/>
      </c>
      <c r="J85" s="1" t="str">
        <f>IF('6'!I16="","",'6'!I16)</f>
        <v/>
      </c>
      <c r="K85" s="1" t="str">
        <f>IF('6'!J16="","",'6'!J16)</f>
        <v/>
      </c>
      <c r="L85" s="1" t="str">
        <f>IF('6'!K16="","",'6'!K16)</f>
        <v/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ht="12.75" customHeight="1">
      <c r="A86" s="1"/>
      <c r="B86" s="34">
        <f>Portfolio!$F$10</f>
        <v>6</v>
      </c>
      <c r="C86" s="1" t="str">
        <f>IF('6'!B17="","",'6'!B17)</f>
        <v/>
      </c>
      <c r="D86" s="1" t="str">
        <f>IF('6'!C17="","",'6'!C17)</f>
        <v/>
      </c>
      <c r="E86" s="1" t="str">
        <f>IF('6'!D17="","",'6'!D17)</f>
        <v/>
      </c>
      <c r="F86" s="1" t="str">
        <f>IF('6'!E17="","",'6'!E17)</f>
        <v/>
      </c>
      <c r="G86" s="53">
        <f>IF('6'!F17="","",'6'!F17)</f>
        <v>0</v>
      </c>
      <c r="H86" s="1" t="str">
        <f>IF('6'!G17="","",'6'!G17)</f>
        <v/>
      </c>
      <c r="I86" s="190" t="str">
        <f>IF('6'!H17="","",'6'!H17)</f>
        <v/>
      </c>
      <c r="J86" s="1" t="str">
        <f>IF('6'!I17="","",'6'!I17)</f>
        <v/>
      </c>
      <c r="K86" s="1" t="str">
        <f>IF('6'!J17="","",'6'!J17)</f>
        <v/>
      </c>
      <c r="L86" s="1" t="str">
        <f>IF('6'!K17="","",'6'!K17)</f>
        <v/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ht="12.75" customHeight="1">
      <c r="A87" s="1"/>
      <c r="B87" s="34">
        <f>Portfolio!$F$10</f>
        <v>6</v>
      </c>
      <c r="C87" s="1" t="str">
        <f>IF('6'!B18="","",'6'!B18)</f>
        <v/>
      </c>
      <c r="D87" s="1" t="str">
        <f>IF('6'!C18="","",'6'!C18)</f>
        <v/>
      </c>
      <c r="E87" s="1" t="str">
        <f>IF('6'!D18="","",'6'!D18)</f>
        <v/>
      </c>
      <c r="F87" s="1" t="str">
        <f>IF('6'!E18="","",'6'!E18)</f>
        <v/>
      </c>
      <c r="G87" s="53">
        <f>IF('6'!F18="","",'6'!F18)</f>
        <v>0</v>
      </c>
      <c r="H87" s="1" t="str">
        <f>IF('6'!G18="","",'6'!G18)</f>
        <v/>
      </c>
      <c r="I87" s="190" t="str">
        <f>IF('6'!H18="","",'6'!H18)</f>
        <v/>
      </c>
      <c r="J87" s="1" t="str">
        <f>IF('6'!I18="","",'6'!I18)</f>
        <v/>
      </c>
      <c r="K87" s="1" t="str">
        <f>IF('6'!J18="","",'6'!J18)</f>
        <v/>
      </c>
      <c r="L87" s="1" t="str">
        <f>IF('6'!K18="","",'6'!K18)</f>
        <v/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ht="12.75" customHeight="1">
      <c r="A88" s="1"/>
      <c r="B88" s="34">
        <f>Portfolio!$F$10</f>
        <v>6</v>
      </c>
      <c r="C88" s="1" t="str">
        <f>IF('6'!B19="","",'6'!B19)</f>
        <v/>
      </c>
      <c r="D88" s="1" t="str">
        <f>IF('6'!C19="","",'6'!C19)</f>
        <v/>
      </c>
      <c r="E88" s="1" t="str">
        <f>IF('6'!D19="","",'6'!D19)</f>
        <v/>
      </c>
      <c r="F88" s="1" t="str">
        <f>IF('6'!E19="","",'6'!E19)</f>
        <v/>
      </c>
      <c r="G88" s="53">
        <f>IF('6'!F19="","",'6'!F19)</f>
        <v>0</v>
      </c>
      <c r="H88" s="1" t="str">
        <f>IF('6'!G19="","",'6'!G19)</f>
        <v/>
      </c>
      <c r="I88" s="190" t="str">
        <f>IF('6'!H19="","",'6'!H19)</f>
        <v/>
      </c>
      <c r="J88" s="1" t="str">
        <f>IF('6'!I19="","",'6'!I19)</f>
        <v/>
      </c>
      <c r="K88" s="1" t="str">
        <f>IF('6'!J19="","",'6'!J19)</f>
        <v/>
      </c>
      <c r="L88" s="1" t="str">
        <f>IF('6'!K19="","",'6'!K19)</f>
        <v/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ht="12.75" customHeight="1">
      <c r="A89" s="1"/>
      <c r="B89" s="34">
        <f>Portfolio!$F$10</f>
        <v>6</v>
      </c>
      <c r="C89" s="1" t="str">
        <f>IF('6'!B20="","",'6'!B20)</f>
        <v/>
      </c>
      <c r="D89" s="1" t="str">
        <f>IF('6'!C20="","",'6'!C20)</f>
        <v/>
      </c>
      <c r="E89" s="1" t="str">
        <f>IF('6'!D20="","",'6'!D20)</f>
        <v/>
      </c>
      <c r="F89" s="1" t="str">
        <f>IF('6'!E20="","",'6'!E20)</f>
        <v/>
      </c>
      <c r="G89" s="53">
        <f>IF('6'!F20="","",'6'!F20)</f>
        <v>0</v>
      </c>
      <c r="H89" s="1" t="str">
        <f>IF('6'!G20="","",'6'!G20)</f>
        <v/>
      </c>
      <c r="I89" s="190" t="str">
        <f>IF('6'!H20="","",'6'!H20)</f>
        <v/>
      </c>
      <c r="J89" s="1" t="str">
        <f>IF('6'!I20="","",'6'!I20)</f>
        <v/>
      </c>
      <c r="K89" s="1" t="str">
        <f>IF('6'!J20="","",'6'!J20)</f>
        <v/>
      </c>
      <c r="L89" s="1" t="str">
        <f>IF('6'!K20="","",'6'!K20)</f>
        <v/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ht="12.75" customHeight="1">
      <c r="A90" s="1"/>
      <c r="B90" s="34">
        <f>Portfolio!$F$10</f>
        <v>6</v>
      </c>
      <c r="C90" s="1" t="str">
        <f>IF('6'!B21="","",'6'!B21)</f>
        <v/>
      </c>
      <c r="D90" s="1" t="str">
        <f>IF('6'!C21="","",'6'!C21)</f>
        <v/>
      </c>
      <c r="E90" s="1" t="str">
        <f>IF('6'!D21="","",'6'!D21)</f>
        <v/>
      </c>
      <c r="F90" s="1" t="str">
        <f>IF('6'!E21="","",'6'!E21)</f>
        <v/>
      </c>
      <c r="G90" s="53">
        <f>IF('6'!F21="","",'6'!F21)</f>
        <v>0</v>
      </c>
      <c r="H90" s="1" t="str">
        <f>IF('6'!G21="","",'6'!G21)</f>
        <v/>
      </c>
      <c r="I90" s="190" t="str">
        <f>IF('6'!H21="","",'6'!H21)</f>
        <v/>
      </c>
      <c r="J90" s="1" t="str">
        <f>IF('6'!I21="","",'6'!I21)</f>
        <v/>
      </c>
      <c r="K90" s="1" t="str">
        <f>IF('6'!J21="","",'6'!J21)</f>
        <v/>
      </c>
      <c r="L90" s="1" t="str">
        <f>IF('6'!K21="","",'6'!K21)</f>
        <v/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ht="12.75" customHeight="1">
      <c r="A91" s="1"/>
      <c r="B91" s="34">
        <f>Portfolio!$F$10</f>
        <v>6</v>
      </c>
      <c r="C91" s="1" t="str">
        <f>IF('6'!B22="","",'6'!B22)</f>
        <v/>
      </c>
      <c r="D91" s="1" t="str">
        <f>IF('6'!C22="","",'6'!C22)</f>
        <v/>
      </c>
      <c r="E91" s="1" t="str">
        <f>IF('6'!D22="","",'6'!D22)</f>
        <v/>
      </c>
      <c r="F91" s="1" t="str">
        <f>IF('6'!E22="","",'6'!E22)</f>
        <v/>
      </c>
      <c r="G91" s="53">
        <f>IF('6'!F22="","",'6'!F22)</f>
        <v>0</v>
      </c>
      <c r="H91" s="1" t="str">
        <f>IF('6'!G22="","",'6'!G22)</f>
        <v/>
      </c>
      <c r="I91" s="190" t="str">
        <f>IF('6'!H22="","",'6'!H22)</f>
        <v/>
      </c>
      <c r="J91" s="1" t="str">
        <f>IF('6'!I22="","",'6'!I22)</f>
        <v/>
      </c>
      <c r="K91" s="1" t="str">
        <f>IF('6'!J22="","",'6'!J22)</f>
        <v/>
      </c>
      <c r="L91" s="1" t="str">
        <f>IF('6'!K22="","",'6'!K22)</f>
        <v/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ht="12.75" customHeight="1">
      <c r="A92" s="1"/>
      <c r="B92" s="193">
        <f>Portfolio!$F$10</f>
        <v>6</v>
      </c>
      <c r="C92" s="30" t="str">
        <f>IF('6'!B23="","",'6'!B23)</f>
        <v>Cash</v>
      </c>
      <c r="D92" s="30" t="str">
        <f>IF('6'!C23="","",'6'!C23)</f>
        <v/>
      </c>
      <c r="E92" s="30" t="str">
        <f>IF('6'!D23="","",'6'!D23)</f>
        <v/>
      </c>
      <c r="F92" s="30" t="str">
        <f>IF('6'!E23="","",'6'!E23)</f>
        <v/>
      </c>
      <c r="G92" s="197" t="str">
        <f>IF('6'!F23="","",'6'!F23)</f>
        <v/>
      </c>
      <c r="H92" s="30" t="str">
        <f>IF('6'!G23="","",'6'!G23)</f>
        <v/>
      </c>
      <c r="I92" s="195" t="str">
        <f>IF('6'!H23="","",'6'!H23)</f>
        <v/>
      </c>
      <c r="J92" s="30" t="str">
        <f>IF('6'!I23="","",'6'!I23)</f>
        <v/>
      </c>
      <c r="K92" s="30" t="str">
        <f>IF('6'!J23="","",'6'!J23)</f>
        <v/>
      </c>
      <c r="L92" s="30" t="str">
        <f>IF('6'!K23="","",'6'!K23)</f>
        <v/>
      </c>
      <c r="M92" s="89">
        <v>0.0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ht="12.75" customHeight="1">
      <c r="A93" s="1"/>
      <c r="B93" s="34">
        <f>Portfolio!$F$11</f>
        <v>7</v>
      </c>
      <c r="C93" s="1" t="str">
        <f>IF('7'!B9="","",'7'!B9)</f>
        <v/>
      </c>
      <c r="D93" s="1" t="str">
        <f>IF('7'!C9="","",'7'!C9)</f>
        <v/>
      </c>
      <c r="E93" s="1" t="str">
        <f>IF('7'!D9="","",'7'!D9)</f>
        <v/>
      </c>
      <c r="F93" s="1" t="str">
        <f>IF('7'!E9="","",'7'!E9)</f>
        <v/>
      </c>
      <c r="G93" s="53">
        <f>IF('7'!F9="","",'7'!F9)</f>
        <v>0</v>
      </c>
      <c r="H93" s="1" t="str">
        <f>IF('7'!G9="","",'7'!G9)</f>
        <v/>
      </c>
      <c r="I93" s="190" t="str">
        <f>IF('7'!H9="","",'7'!H9)</f>
        <v/>
      </c>
      <c r="J93" s="1" t="str">
        <f>IF('7'!I9="","",'7'!I9)</f>
        <v/>
      </c>
      <c r="K93" s="1" t="str">
        <f>IF('7'!J9="","",'7'!J9)</f>
        <v/>
      </c>
      <c r="L93" s="1" t="str">
        <f>IF('7'!K9="","",'7'!K9)</f>
        <v/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ht="12.75" customHeight="1">
      <c r="A94" s="1"/>
      <c r="B94" s="34">
        <f>Portfolio!$F$11</f>
        <v>7</v>
      </c>
      <c r="C94" s="1" t="str">
        <f>IF('7'!B10="","",'7'!B10)</f>
        <v/>
      </c>
      <c r="D94" s="1" t="str">
        <f>IF('7'!C10="","",'7'!C10)</f>
        <v/>
      </c>
      <c r="E94" s="1" t="str">
        <f>IF('7'!D10="","",'7'!D10)</f>
        <v/>
      </c>
      <c r="F94" s="1" t="str">
        <f>IF('7'!E10="","",'7'!E10)</f>
        <v/>
      </c>
      <c r="G94" s="53">
        <f>IF('7'!F10="","",'7'!F10)</f>
        <v>0</v>
      </c>
      <c r="H94" s="1" t="str">
        <f>IF('7'!G10="","",'7'!G10)</f>
        <v/>
      </c>
      <c r="I94" s="190" t="str">
        <f>IF('7'!H10="","",'7'!H10)</f>
        <v/>
      </c>
      <c r="J94" s="1" t="str">
        <f>IF('7'!I10="","",'7'!I10)</f>
        <v/>
      </c>
      <c r="K94" s="1" t="str">
        <f>IF('7'!J10="","",'7'!J10)</f>
        <v/>
      </c>
      <c r="L94" s="1" t="str">
        <f>IF('7'!K10="","",'7'!K10)</f>
        <v/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ht="12.75" customHeight="1">
      <c r="A95" s="1"/>
      <c r="B95" s="34">
        <f>Portfolio!$F$11</f>
        <v>7</v>
      </c>
      <c r="C95" s="1" t="str">
        <f>IF('7'!B11="","",'7'!B11)</f>
        <v/>
      </c>
      <c r="D95" s="1" t="str">
        <f>IF('7'!C11="","",'7'!C11)</f>
        <v/>
      </c>
      <c r="E95" s="1" t="str">
        <f>IF('7'!D11="","",'7'!D11)</f>
        <v/>
      </c>
      <c r="F95" s="1" t="str">
        <f>IF('7'!E11="","",'7'!E11)</f>
        <v/>
      </c>
      <c r="G95" s="53">
        <f>IF('7'!F11="","",'7'!F11)</f>
        <v>0</v>
      </c>
      <c r="H95" s="1" t="str">
        <f>IF('7'!G11="","",'7'!G11)</f>
        <v/>
      </c>
      <c r="I95" s="190" t="str">
        <f>IF('7'!H11="","",'7'!H11)</f>
        <v/>
      </c>
      <c r="J95" s="1" t="str">
        <f>IF('7'!I11="","",'7'!I11)</f>
        <v/>
      </c>
      <c r="K95" s="1" t="str">
        <f>IF('7'!J11="","",'7'!J11)</f>
        <v/>
      </c>
      <c r="L95" s="1" t="str">
        <f>IF('7'!K11="","",'7'!K11)</f>
        <v/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ht="12.75" customHeight="1">
      <c r="A96" s="1"/>
      <c r="B96" s="34">
        <f>Portfolio!$F$11</f>
        <v>7</v>
      </c>
      <c r="C96" s="1" t="str">
        <f>IF('7'!B12="","",'7'!B12)</f>
        <v/>
      </c>
      <c r="D96" s="1" t="str">
        <f>IF('7'!C12="","",'7'!C12)</f>
        <v/>
      </c>
      <c r="E96" s="1" t="str">
        <f>IF('7'!D12="","",'7'!D12)</f>
        <v/>
      </c>
      <c r="F96" s="1" t="str">
        <f>IF('7'!E12="","",'7'!E12)</f>
        <v/>
      </c>
      <c r="G96" s="53">
        <f>IF('7'!F12="","",'7'!F12)</f>
        <v>0</v>
      </c>
      <c r="H96" s="1" t="str">
        <f>IF('7'!G12="","",'7'!G12)</f>
        <v/>
      </c>
      <c r="I96" s="190" t="str">
        <f>IF('7'!H12="","",'7'!H12)</f>
        <v/>
      </c>
      <c r="J96" s="1" t="str">
        <f>IF('7'!I12="","",'7'!I12)</f>
        <v/>
      </c>
      <c r="K96" s="1" t="str">
        <f>IF('7'!J12="","",'7'!J12)</f>
        <v/>
      </c>
      <c r="L96" s="1" t="str">
        <f>IF('7'!K12="","",'7'!K12)</f>
        <v/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ht="12.75" customHeight="1">
      <c r="A97" s="1"/>
      <c r="B97" s="34">
        <f>Portfolio!$F$11</f>
        <v>7</v>
      </c>
      <c r="C97" s="1" t="str">
        <f>IF('7'!B13="","",'7'!B13)</f>
        <v/>
      </c>
      <c r="D97" s="1" t="str">
        <f>IF('7'!C13="","",'7'!C13)</f>
        <v/>
      </c>
      <c r="E97" s="1" t="str">
        <f>IF('7'!D13="","",'7'!D13)</f>
        <v/>
      </c>
      <c r="F97" s="1" t="str">
        <f>IF('7'!E13="","",'7'!E13)</f>
        <v/>
      </c>
      <c r="G97" s="53">
        <f>IF('7'!F13="","",'7'!F13)</f>
        <v>0</v>
      </c>
      <c r="H97" s="1" t="str">
        <f>IF('7'!G13="","",'7'!G13)</f>
        <v/>
      </c>
      <c r="I97" s="190" t="str">
        <f>IF('7'!H13="","",'7'!H13)</f>
        <v/>
      </c>
      <c r="J97" s="1" t="str">
        <f>IF('7'!I13="","",'7'!I13)</f>
        <v/>
      </c>
      <c r="K97" s="1" t="str">
        <f>IF('7'!J13="","",'7'!J13)</f>
        <v/>
      </c>
      <c r="L97" s="1" t="str">
        <f>IF('7'!K13="","",'7'!K13)</f>
        <v/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ht="12.75" customHeight="1">
      <c r="A98" s="1"/>
      <c r="B98" s="34">
        <f>Portfolio!$F$11</f>
        <v>7</v>
      </c>
      <c r="C98" s="1" t="str">
        <f>IF('7'!B14="","",'7'!B14)</f>
        <v/>
      </c>
      <c r="D98" s="1" t="str">
        <f>IF('7'!C14="","",'7'!C14)</f>
        <v/>
      </c>
      <c r="E98" s="1" t="str">
        <f>IF('7'!D14="","",'7'!D14)</f>
        <v/>
      </c>
      <c r="F98" s="1" t="str">
        <f>IF('7'!E14="","",'7'!E14)</f>
        <v/>
      </c>
      <c r="G98" s="53">
        <f>IF('7'!F14="","",'7'!F14)</f>
        <v>0</v>
      </c>
      <c r="H98" s="1" t="str">
        <f>IF('7'!G14="","",'7'!G14)</f>
        <v/>
      </c>
      <c r="I98" s="190" t="str">
        <f>IF('7'!H14="","",'7'!H14)</f>
        <v/>
      </c>
      <c r="J98" s="1" t="str">
        <f>IF('7'!I14="","",'7'!I14)</f>
        <v/>
      </c>
      <c r="K98" s="1" t="str">
        <f>IF('7'!J14="","",'7'!J14)</f>
        <v/>
      </c>
      <c r="L98" s="1" t="str">
        <f>IF('7'!K14="","",'7'!K14)</f>
        <v/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ht="12.75" customHeight="1">
      <c r="A99" s="1"/>
      <c r="B99" s="34">
        <f>Portfolio!$F$11</f>
        <v>7</v>
      </c>
      <c r="C99" s="1" t="str">
        <f>IF('7'!B15="","",'7'!B15)</f>
        <v/>
      </c>
      <c r="D99" s="1" t="str">
        <f>IF('7'!C15="","",'7'!C15)</f>
        <v/>
      </c>
      <c r="E99" s="1" t="str">
        <f>IF('7'!D15="","",'7'!D15)</f>
        <v/>
      </c>
      <c r="F99" s="1" t="str">
        <f>IF('7'!E15="","",'7'!E15)</f>
        <v/>
      </c>
      <c r="G99" s="53">
        <f>IF('7'!F15="","",'7'!F15)</f>
        <v>0</v>
      </c>
      <c r="H99" s="1" t="str">
        <f>IF('7'!G15="","",'7'!G15)</f>
        <v/>
      </c>
      <c r="I99" s="190" t="str">
        <f>IF('7'!H15="","",'7'!H15)</f>
        <v/>
      </c>
      <c r="J99" s="1" t="str">
        <f>IF('7'!I15="","",'7'!I15)</f>
        <v/>
      </c>
      <c r="K99" s="1" t="str">
        <f>IF('7'!J15="","",'7'!J15)</f>
        <v/>
      </c>
      <c r="L99" s="1" t="str">
        <f>IF('7'!K15="","",'7'!K15)</f>
        <v/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ht="12.75" customHeight="1">
      <c r="A100" s="1"/>
      <c r="B100" s="34">
        <f>Portfolio!$F$11</f>
        <v>7</v>
      </c>
      <c r="C100" s="1" t="str">
        <f>IF('7'!B16="","",'7'!B16)</f>
        <v/>
      </c>
      <c r="D100" s="1" t="str">
        <f>IF('7'!C16="","",'7'!C16)</f>
        <v/>
      </c>
      <c r="E100" s="1" t="str">
        <f>IF('7'!D16="","",'7'!D16)</f>
        <v/>
      </c>
      <c r="F100" s="1" t="str">
        <f>IF('7'!E16="","",'7'!E16)</f>
        <v/>
      </c>
      <c r="G100" s="53">
        <f>IF('7'!F16="","",'7'!F16)</f>
        <v>0</v>
      </c>
      <c r="H100" s="1" t="str">
        <f>IF('7'!G16="","",'7'!G16)</f>
        <v/>
      </c>
      <c r="I100" s="190" t="str">
        <f>IF('7'!H16="","",'7'!H16)</f>
        <v/>
      </c>
      <c r="J100" s="1" t="str">
        <f>IF('7'!I16="","",'7'!I16)</f>
        <v/>
      </c>
      <c r="K100" s="1" t="str">
        <f>IF('7'!J16="","",'7'!J16)</f>
        <v/>
      </c>
      <c r="L100" s="1" t="str">
        <f>IF('7'!K16="","",'7'!K16)</f>
        <v/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ht="12.75" customHeight="1">
      <c r="A101" s="1"/>
      <c r="B101" s="34">
        <f>Portfolio!$F$11</f>
        <v>7</v>
      </c>
      <c r="C101" s="1" t="str">
        <f>IF('7'!B17="","",'7'!B17)</f>
        <v/>
      </c>
      <c r="D101" s="1" t="str">
        <f>IF('7'!C17="","",'7'!C17)</f>
        <v/>
      </c>
      <c r="E101" s="1" t="str">
        <f>IF('7'!D17="","",'7'!D17)</f>
        <v/>
      </c>
      <c r="F101" s="1" t="str">
        <f>IF('7'!E17="","",'7'!E17)</f>
        <v/>
      </c>
      <c r="G101" s="53">
        <f>IF('7'!F17="","",'7'!F17)</f>
        <v>0</v>
      </c>
      <c r="H101" s="1" t="str">
        <f>IF('7'!G17="","",'7'!G17)</f>
        <v/>
      </c>
      <c r="I101" s="190" t="str">
        <f>IF('7'!H17="","",'7'!H17)</f>
        <v/>
      </c>
      <c r="J101" s="1" t="str">
        <f>IF('7'!I17="","",'7'!I17)</f>
        <v/>
      </c>
      <c r="K101" s="1" t="str">
        <f>IF('7'!J17="","",'7'!J17)</f>
        <v/>
      </c>
      <c r="L101" s="1" t="str">
        <f>IF('7'!K17="","",'7'!K17)</f>
        <v/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ht="12.75" customHeight="1">
      <c r="A102" s="1"/>
      <c r="B102" s="34">
        <f>Portfolio!$F$11</f>
        <v>7</v>
      </c>
      <c r="C102" s="1" t="str">
        <f>IF('7'!B18="","",'7'!B18)</f>
        <v/>
      </c>
      <c r="D102" s="1" t="str">
        <f>IF('7'!C18="","",'7'!C18)</f>
        <v/>
      </c>
      <c r="E102" s="1" t="str">
        <f>IF('7'!D18="","",'7'!D18)</f>
        <v/>
      </c>
      <c r="F102" s="1" t="str">
        <f>IF('7'!E18="","",'7'!E18)</f>
        <v/>
      </c>
      <c r="G102" s="53">
        <f>IF('7'!F18="","",'7'!F18)</f>
        <v>0</v>
      </c>
      <c r="H102" s="1" t="str">
        <f>IF('7'!G18="","",'7'!G18)</f>
        <v/>
      </c>
      <c r="I102" s="190" t="str">
        <f>IF('7'!H18="","",'7'!H18)</f>
        <v/>
      </c>
      <c r="J102" s="1" t="str">
        <f>IF('7'!I18="","",'7'!I18)</f>
        <v/>
      </c>
      <c r="K102" s="1" t="str">
        <f>IF('7'!J18="","",'7'!J18)</f>
        <v/>
      </c>
      <c r="L102" s="1" t="str">
        <f>IF('7'!K18="","",'7'!K18)</f>
        <v/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ht="12.75" customHeight="1">
      <c r="A103" s="1"/>
      <c r="B103" s="34">
        <f>Portfolio!$F$11</f>
        <v>7</v>
      </c>
      <c r="C103" s="1" t="str">
        <f>IF('7'!B19="","",'7'!B19)</f>
        <v/>
      </c>
      <c r="D103" s="1" t="str">
        <f>IF('7'!C19="","",'7'!C19)</f>
        <v/>
      </c>
      <c r="E103" s="1" t="str">
        <f>IF('7'!D19="","",'7'!D19)</f>
        <v/>
      </c>
      <c r="F103" s="1" t="str">
        <f>IF('7'!E19="","",'7'!E19)</f>
        <v/>
      </c>
      <c r="G103" s="53">
        <f>IF('7'!F19="","",'7'!F19)</f>
        <v>0</v>
      </c>
      <c r="H103" s="1" t="str">
        <f>IF('7'!G19="","",'7'!G19)</f>
        <v/>
      </c>
      <c r="I103" s="190" t="str">
        <f>IF('7'!H19="","",'7'!H19)</f>
        <v/>
      </c>
      <c r="J103" s="1" t="str">
        <f>IF('7'!I19="","",'7'!I19)</f>
        <v/>
      </c>
      <c r="K103" s="1" t="str">
        <f>IF('7'!J19="","",'7'!J19)</f>
        <v/>
      </c>
      <c r="L103" s="1" t="str">
        <f>IF('7'!K19="","",'7'!K19)</f>
        <v/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ht="12.75" customHeight="1">
      <c r="A104" s="1"/>
      <c r="B104" s="34">
        <f>Portfolio!$F$11</f>
        <v>7</v>
      </c>
      <c r="C104" s="1" t="str">
        <f>IF('7'!B20="","",'7'!B20)</f>
        <v/>
      </c>
      <c r="D104" s="1" t="str">
        <f>IF('7'!C20="","",'7'!C20)</f>
        <v/>
      </c>
      <c r="E104" s="1" t="str">
        <f>IF('7'!D20="","",'7'!D20)</f>
        <v/>
      </c>
      <c r="F104" s="1" t="str">
        <f>IF('7'!E20="","",'7'!E20)</f>
        <v/>
      </c>
      <c r="G104" s="53">
        <f>IF('7'!F20="","",'7'!F20)</f>
        <v>0</v>
      </c>
      <c r="H104" s="1" t="str">
        <f>IF('7'!G20="","",'7'!G20)</f>
        <v/>
      </c>
      <c r="I104" s="190" t="str">
        <f>IF('7'!H20="","",'7'!H20)</f>
        <v/>
      </c>
      <c r="J104" s="1" t="str">
        <f>IF('7'!I20="","",'7'!I20)</f>
        <v/>
      </c>
      <c r="K104" s="1" t="str">
        <f>IF('7'!J20="","",'7'!J20)</f>
        <v/>
      </c>
      <c r="L104" s="1" t="str">
        <f>IF('7'!K20="","",'7'!K20)</f>
        <v/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ht="12.75" customHeight="1">
      <c r="A105" s="1"/>
      <c r="B105" s="34">
        <f>Portfolio!$F$11</f>
        <v>7</v>
      </c>
      <c r="C105" s="1" t="str">
        <f>IF('7'!B21="","",'7'!B21)</f>
        <v/>
      </c>
      <c r="D105" s="1" t="str">
        <f>IF('7'!C21="","",'7'!C21)</f>
        <v/>
      </c>
      <c r="E105" s="1" t="str">
        <f>IF('7'!D21="","",'7'!D21)</f>
        <v/>
      </c>
      <c r="F105" s="1" t="str">
        <f>IF('7'!E21="","",'7'!E21)</f>
        <v/>
      </c>
      <c r="G105" s="53">
        <f>IF('7'!F21="","",'7'!F21)</f>
        <v>0</v>
      </c>
      <c r="H105" s="1" t="str">
        <f>IF('7'!G21="","",'7'!G21)</f>
        <v/>
      </c>
      <c r="I105" s="190" t="str">
        <f>IF('7'!H21="","",'7'!H21)</f>
        <v/>
      </c>
      <c r="J105" s="1" t="str">
        <f>IF('7'!I21="","",'7'!I21)</f>
        <v/>
      </c>
      <c r="K105" s="1" t="str">
        <f>IF('7'!J21="","",'7'!J21)</f>
        <v/>
      </c>
      <c r="L105" s="1" t="str">
        <f>IF('7'!K21="","",'7'!K21)</f>
        <v/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ht="12.75" customHeight="1">
      <c r="A106" s="1"/>
      <c r="B106" s="34">
        <f>Portfolio!$F$11</f>
        <v>7</v>
      </c>
      <c r="C106" s="1" t="str">
        <f>IF('7'!B22="","",'7'!B22)</f>
        <v/>
      </c>
      <c r="D106" s="1" t="str">
        <f>IF('7'!C22="","",'7'!C22)</f>
        <v/>
      </c>
      <c r="E106" s="1" t="str">
        <f>IF('7'!D22="","",'7'!D22)</f>
        <v/>
      </c>
      <c r="F106" s="1" t="str">
        <f>IF('7'!E22="","",'7'!E22)</f>
        <v/>
      </c>
      <c r="G106" s="53">
        <f>IF('7'!F22="","",'7'!F22)</f>
        <v>0</v>
      </c>
      <c r="H106" s="1" t="str">
        <f>IF('7'!G22="","",'7'!G22)</f>
        <v/>
      </c>
      <c r="I106" s="190" t="str">
        <f>IF('7'!H22="","",'7'!H22)</f>
        <v/>
      </c>
      <c r="J106" s="1" t="str">
        <f>IF('7'!I22="","",'7'!I22)</f>
        <v/>
      </c>
      <c r="K106" s="1" t="str">
        <f>IF('7'!J22="","",'7'!J22)</f>
        <v/>
      </c>
      <c r="L106" s="1" t="str">
        <f>IF('7'!K22="","",'7'!K22)</f>
        <v/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ht="12.75" customHeight="1">
      <c r="A107" s="1"/>
      <c r="B107" s="193">
        <f>Portfolio!$F$11</f>
        <v>7</v>
      </c>
      <c r="C107" s="30" t="str">
        <f>IF('7'!B23="","",'7'!B23)</f>
        <v>Cash</v>
      </c>
      <c r="D107" s="30" t="str">
        <f>IF('7'!C23="","",'7'!C23)</f>
        <v/>
      </c>
      <c r="E107" s="30" t="str">
        <f>IF('7'!D23="","",'7'!D23)</f>
        <v/>
      </c>
      <c r="F107" s="30" t="str">
        <f>IF('7'!E23="","",'7'!E23)</f>
        <v/>
      </c>
      <c r="G107" s="197" t="str">
        <f>IF('7'!F23="","",'7'!F23)</f>
        <v/>
      </c>
      <c r="H107" s="30" t="str">
        <f>IF('7'!G23="","",'7'!G23)</f>
        <v/>
      </c>
      <c r="I107" s="195" t="str">
        <f>IF('7'!H23="","",'7'!H23)</f>
        <v/>
      </c>
      <c r="J107" s="30" t="str">
        <f>IF('7'!I23="","",'7'!I23)</f>
        <v/>
      </c>
      <c r="K107" s="30" t="str">
        <f>IF('7'!J23="","",'7'!J23)</f>
        <v/>
      </c>
      <c r="L107" s="30" t="str">
        <f>IF('7'!K23="","",'7'!K23)</f>
        <v/>
      </c>
      <c r="M107" s="89">
        <v>0.0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ht="12.75" customHeight="1">
      <c r="A108" s="1"/>
      <c r="B108" s="34">
        <f>Portfolio!$F$12</f>
        <v>8</v>
      </c>
      <c r="C108" s="1" t="str">
        <f>IF('8'!B9="","",'8'!B9)</f>
        <v/>
      </c>
      <c r="D108" s="1" t="str">
        <f>IF('8'!C9="","",'8'!C9)</f>
        <v/>
      </c>
      <c r="E108" s="1" t="str">
        <f>IF('8'!D9="","",'8'!D9)</f>
        <v/>
      </c>
      <c r="F108" s="1" t="str">
        <f>IF('8'!E9="","",'8'!E9)</f>
        <v/>
      </c>
      <c r="G108" s="53">
        <f>IF('8'!F9="","",'8'!F9)</f>
        <v>0</v>
      </c>
      <c r="H108" s="1" t="str">
        <f>IF('8'!G9="","",'8'!G9)</f>
        <v/>
      </c>
      <c r="I108" s="190" t="str">
        <f>IF('8'!H9="","",'8'!H9)</f>
        <v/>
      </c>
      <c r="J108" s="1" t="str">
        <f>IF('8'!I9="","",'8'!I9)</f>
        <v/>
      </c>
      <c r="K108" s="1" t="str">
        <f>IF('8'!J9="","",'8'!J9)</f>
        <v/>
      </c>
      <c r="L108" s="1" t="str">
        <f>IF('8'!K9="","",'8'!K9)</f>
        <v/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ht="12.75" customHeight="1">
      <c r="A109" s="1"/>
      <c r="B109" s="34">
        <f>Portfolio!$F$12</f>
        <v>8</v>
      </c>
      <c r="C109" s="1" t="str">
        <f>IF('8'!B10="","",'8'!B10)</f>
        <v/>
      </c>
      <c r="D109" s="1" t="str">
        <f>IF('8'!C10="","",'8'!C10)</f>
        <v/>
      </c>
      <c r="E109" s="1" t="str">
        <f>IF('8'!D10="","",'8'!D10)</f>
        <v/>
      </c>
      <c r="F109" s="1" t="str">
        <f>IF('8'!E10="","",'8'!E10)</f>
        <v/>
      </c>
      <c r="G109" s="53">
        <f>IF('8'!F10="","",'8'!F10)</f>
        <v>0</v>
      </c>
      <c r="H109" s="1" t="str">
        <f>IF('8'!G10="","",'8'!G10)</f>
        <v/>
      </c>
      <c r="I109" s="190" t="str">
        <f>IF('8'!H10="","",'8'!H10)</f>
        <v/>
      </c>
      <c r="J109" s="1" t="str">
        <f>IF('8'!I10="","",'8'!I10)</f>
        <v/>
      </c>
      <c r="K109" s="1" t="str">
        <f>IF('8'!J10="","",'8'!J10)</f>
        <v/>
      </c>
      <c r="L109" s="1" t="str">
        <f>IF('8'!K10="","",'8'!K10)</f>
        <v/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ht="12.75" customHeight="1">
      <c r="A110" s="1"/>
      <c r="B110" s="34">
        <f>Portfolio!$F$12</f>
        <v>8</v>
      </c>
      <c r="C110" s="1" t="str">
        <f>IF('8'!B11="","",'8'!B11)</f>
        <v/>
      </c>
      <c r="D110" s="1" t="str">
        <f>IF('8'!C11="","",'8'!C11)</f>
        <v/>
      </c>
      <c r="E110" s="1" t="str">
        <f>IF('8'!D11="","",'8'!D11)</f>
        <v/>
      </c>
      <c r="F110" s="1" t="str">
        <f>IF('8'!E11="","",'8'!E11)</f>
        <v/>
      </c>
      <c r="G110" s="53">
        <f>IF('8'!F11="","",'8'!F11)</f>
        <v>0</v>
      </c>
      <c r="H110" s="1" t="str">
        <f>IF('8'!G11="","",'8'!G11)</f>
        <v/>
      </c>
      <c r="I110" s="190" t="str">
        <f>IF('8'!H11="","",'8'!H11)</f>
        <v/>
      </c>
      <c r="J110" s="1" t="str">
        <f>IF('8'!I11="","",'8'!I11)</f>
        <v/>
      </c>
      <c r="K110" s="1" t="str">
        <f>IF('8'!J11="","",'8'!J11)</f>
        <v/>
      </c>
      <c r="L110" s="1" t="str">
        <f>IF('8'!K11="","",'8'!K11)</f>
        <v/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ht="12.75" customHeight="1">
      <c r="A111" s="1"/>
      <c r="B111" s="34">
        <f>Portfolio!$F$12</f>
        <v>8</v>
      </c>
      <c r="C111" s="1" t="str">
        <f>IF('8'!B12="","",'8'!B12)</f>
        <v/>
      </c>
      <c r="D111" s="1" t="str">
        <f>IF('8'!C12="","",'8'!C12)</f>
        <v/>
      </c>
      <c r="E111" s="1" t="str">
        <f>IF('8'!D12="","",'8'!D12)</f>
        <v/>
      </c>
      <c r="F111" s="1" t="str">
        <f>IF('8'!E12="","",'8'!E12)</f>
        <v/>
      </c>
      <c r="G111" s="53">
        <f>IF('8'!F12="","",'8'!F12)</f>
        <v>0</v>
      </c>
      <c r="H111" s="1" t="str">
        <f>IF('8'!G12="","",'8'!G12)</f>
        <v/>
      </c>
      <c r="I111" s="190" t="str">
        <f>IF('8'!H12="","",'8'!H12)</f>
        <v/>
      </c>
      <c r="J111" s="1" t="str">
        <f>IF('8'!I12="","",'8'!I12)</f>
        <v/>
      </c>
      <c r="K111" s="1" t="str">
        <f>IF('8'!J12="","",'8'!J12)</f>
        <v/>
      </c>
      <c r="L111" s="1" t="str">
        <f>IF('8'!K12="","",'8'!K12)</f>
        <v/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ht="12.75" customHeight="1">
      <c r="A112" s="1"/>
      <c r="B112" s="34">
        <f>Portfolio!$F$12</f>
        <v>8</v>
      </c>
      <c r="C112" s="1" t="str">
        <f>IF('8'!B13="","",'8'!B13)</f>
        <v/>
      </c>
      <c r="D112" s="1" t="str">
        <f>IF('8'!C13="","",'8'!C13)</f>
        <v/>
      </c>
      <c r="E112" s="1" t="str">
        <f>IF('8'!D13="","",'8'!D13)</f>
        <v/>
      </c>
      <c r="F112" s="1" t="str">
        <f>IF('8'!E13="","",'8'!E13)</f>
        <v/>
      </c>
      <c r="G112" s="53">
        <f>IF('8'!F13="","",'8'!F13)</f>
        <v>0</v>
      </c>
      <c r="H112" s="1" t="str">
        <f>IF('8'!G13="","",'8'!G13)</f>
        <v/>
      </c>
      <c r="I112" s="190" t="str">
        <f>IF('8'!H13="","",'8'!H13)</f>
        <v/>
      </c>
      <c r="J112" s="1" t="str">
        <f>IF('8'!I13="","",'8'!I13)</f>
        <v/>
      </c>
      <c r="K112" s="1" t="str">
        <f>IF('8'!J13="","",'8'!J13)</f>
        <v/>
      </c>
      <c r="L112" s="1" t="str">
        <f>IF('8'!K13="","",'8'!K13)</f>
        <v/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ht="12.75" customHeight="1">
      <c r="A113" s="1"/>
      <c r="B113" s="34">
        <f>Portfolio!$F$12</f>
        <v>8</v>
      </c>
      <c r="C113" s="1" t="str">
        <f>IF('8'!B14="","",'8'!B14)</f>
        <v/>
      </c>
      <c r="D113" s="1" t="str">
        <f>IF('8'!C14="","",'8'!C14)</f>
        <v/>
      </c>
      <c r="E113" s="1" t="str">
        <f>IF('8'!D14="","",'8'!D14)</f>
        <v/>
      </c>
      <c r="F113" s="1" t="str">
        <f>IF('8'!E14="","",'8'!E14)</f>
        <v/>
      </c>
      <c r="G113" s="53">
        <f>IF('8'!F14="","",'8'!F14)</f>
        <v>0</v>
      </c>
      <c r="H113" s="1" t="str">
        <f>IF('8'!G14="","",'8'!G14)</f>
        <v/>
      </c>
      <c r="I113" s="190" t="str">
        <f>IF('8'!H14="","",'8'!H14)</f>
        <v/>
      </c>
      <c r="J113" s="1" t="str">
        <f>IF('8'!I14="","",'8'!I14)</f>
        <v/>
      </c>
      <c r="K113" s="1" t="str">
        <f>IF('8'!J14="","",'8'!J14)</f>
        <v/>
      </c>
      <c r="L113" s="1" t="str">
        <f>IF('8'!K14="","",'8'!K14)</f>
        <v/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ht="12.75" customHeight="1">
      <c r="A114" s="1"/>
      <c r="B114" s="34">
        <f>Portfolio!$F$12</f>
        <v>8</v>
      </c>
      <c r="C114" s="1" t="str">
        <f>IF('8'!B15="","",'8'!B15)</f>
        <v/>
      </c>
      <c r="D114" s="1" t="str">
        <f>IF('8'!C15="","",'8'!C15)</f>
        <v/>
      </c>
      <c r="E114" s="1" t="str">
        <f>IF('8'!D15="","",'8'!D15)</f>
        <v/>
      </c>
      <c r="F114" s="1" t="str">
        <f>IF('8'!E15="","",'8'!E15)</f>
        <v/>
      </c>
      <c r="G114" s="53">
        <f>IF('8'!F15="","",'8'!F15)</f>
        <v>0</v>
      </c>
      <c r="H114" s="1" t="str">
        <f>IF('8'!G15="","",'8'!G15)</f>
        <v/>
      </c>
      <c r="I114" s="190" t="str">
        <f>IF('8'!H15="","",'8'!H15)</f>
        <v/>
      </c>
      <c r="J114" s="1" t="str">
        <f>IF('8'!I15="","",'8'!I15)</f>
        <v/>
      </c>
      <c r="K114" s="1" t="str">
        <f>IF('8'!J15="","",'8'!J15)</f>
        <v/>
      </c>
      <c r="L114" s="1" t="str">
        <f>IF('8'!K15="","",'8'!K15)</f>
        <v/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ht="12.75" customHeight="1">
      <c r="A115" s="1"/>
      <c r="B115" s="34">
        <f>Portfolio!$F$12</f>
        <v>8</v>
      </c>
      <c r="C115" s="1" t="str">
        <f>IF('8'!B16="","",'8'!B16)</f>
        <v/>
      </c>
      <c r="D115" s="1" t="str">
        <f>IF('8'!C16="","",'8'!C16)</f>
        <v/>
      </c>
      <c r="E115" s="1" t="str">
        <f>IF('8'!D16="","",'8'!D16)</f>
        <v/>
      </c>
      <c r="F115" s="1" t="str">
        <f>IF('8'!E16="","",'8'!E16)</f>
        <v/>
      </c>
      <c r="G115" s="53">
        <f>IF('8'!F16="","",'8'!F16)</f>
        <v>0</v>
      </c>
      <c r="H115" s="1" t="str">
        <f>IF('8'!G16="","",'8'!G16)</f>
        <v/>
      </c>
      <c r="I115" s="190" t="str">
        <f>IF('8'!H16="","",'8'!H16)</f>
        <v/>
      </c>
      <c r="J115" s="1" t="str">
        <f>IF('8'!I16="","",'8'!I16)</f>
        <v/>
      </c>
      <c r="K115" s="1" t="str">
        <f>IF('8'!J16="","",'8'!J16)</f>
        <v/>
      </c>
      <c r="L115" s="1" t="str">
        <f>IF('8'!K16="","",'8'!K16)</f>
        <v/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ht="12.75" customHeight="1">
      <c r="A116" s="1"/>
      <c r="B116" s="34">
        <f>Portfolio!$F$12</f>
        <v>8</v>
      </c>
      <c r="C116" s="1" t="str">
        <f>IF('8'!B17="","",'8'!B17)</f>
        <v/>
      </c>
      <c r="D116" s="1" t="str">
        <f>IF('8'!C17="","",'8'!C17)</f>
        <v/>
      </c>
      <c r="E116" s="1" t="str">
        <f>IF('8'!D17="","",'8'!D17)</f>
        <v/>
      </c>
      <c r="F116" s="1" t="str">
        <f>IF('8'!E17="","",'8'!E17)</f>
        <v/>
      </c>
      <c r="G116" s="53">
        <f>IF('8'!F17="","",'8'!F17)</f>
        <v>0</v>
      </c>
      <c r="H116" s="1" t="str">
        <f>IF('8'!G17="","",'8'!G17)</f>
        <v/>
      </c>
      <c r="I116" s="190" t="str">
        <f>IF('8'!H17="","",'8'!H17)</f>
        <v/>
      </c>
      <c r="J116" s="1" t="str">
        <f>IF('8'!I17="","",'8'!I17)</f>
        <v/>
      </c>
      <c r="K116" s="1" t="str">
        <f>IF('8'!J17="","",'8'!J17)</f>
        <v/>
      </c>
      <c r="L116" s="1" t="str">
        <f>IF('8'!K17="","",'8'!K17)</f>
        <v/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ht="12.75" customHeight="1">
      <c r="A117" s="1"/>
      <c r="B117" s="34">
        <f>Portfolio!$F$12</f>
        <v>8</v>
      </c>
      <c r="C117" s="1" t="str">
        <f>IF('8'!B18="","",'8'!B18)</f>
        <v/>
      </c>
      <c r="D117" s="1" t="str">
        <f>IF('8'!C18="","",'8'!C18)</f>
        <v/>
      </c>
      <c r="E117" s="1" t="str">
        <f>IF('8'!D18="","",'8'!D18)</f>
        <v/>
      </c>
      <c r="F117" s="1" t="str">
        <f>IF('8'!E18="","",'8'!E18)</f>
        <v/>
      </c>
      <c r="G117" s="53">
        <f>IF('8'!F18="","",'8'!F18)</f>
        <v>0</v>
      </c>
      <c r="H117" s="1" t="str">
        <f>IF('8'!G18="","",'8'!G18)</f>
        <v/>
      </c>
      <c r="I117" s="190" t="str">
        <f>IF('8'!H18="","",'8'!H18)</f>
        <v/>
      </c>
      <c r="J117" s="1" t="str">
        <f>IF('8'!I18="","",'8'!I18)</f>
        <v/>
      </c>
      <c r="K117" s="1" t="str">
        <f>IF('8'!J18="","",'8'!J18)</f>
        <v/>
      </c>
      <c r="L117" s="1" t="str">
        <f>IF('8'!K18="","",'8'!K18)</f>
        <v/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ht="12.75" customHeight="1">
      <c r="A118" s="1"/>
      <c r="B118" s="34">
        <f>Portfolio!$F$12</f>
        <v>8</v>
      </c>
      <c r="C118" s="1" t="str">
        <f>IF('8'!B19="","",'8'!B19)</f>
        <v/>
      </c>
      <c r="D118" s="1" t="str">
        <f>IF('8'!C19="","",'8'!C19)</f>
        <v/>
      </c>
      <c r="E118" s="1" t="str">
        <f>IF('8'!D19="","",'8'!D19)</f>
        <v/>
      </c>
      <c r="F118" s="1" t="str">
        <f>IF('8'!E19="","",'8'!E19)</f>
        <v/>
      </c>
      <c r="G118" s="53">
        <f>IF('8'!F19="","",'8'!F19)</f>
        <v>0</v>
      </c>
      <c r="H118" s="1" t="str">
        <f>IF('8'!G19="","",'8'!G19)</f>
        <v/>
      </c>
      <c r="I118" s="190" t="str">
        <f>IF('8'!H19="","",'8'!H19)</f>
        <v/>
      </c>
      <c r="J118" s="1" t="str">
        <f>IF('8'!I19="","",'8'!I19)</f>
        <v/>
      </c>
      <c r="K118" s="1" t="str">
        <f>IF('8'!J19="","",'8'!J19)</f>
        <v/>
      </c>
      <c r="L118" s="1" t="str">
        <f>IF('8'!K19="","",'8'!K19)</f>
        <v/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ht="12.75" customHeight="1">
      <c r="A119" s="1"/>
      <c r="B119" s="34">
        <f>Portfolio!$F$12</f>
        <v>8</v>
      </c>
      <c r="C119" s="1" t="str">
        <f>IF('8'!B20="","",'8'!B20)</f>
        <v/>
      </c>
      <c r="D119" s="1" t="str">
        <f>IF('8'!C20="","",'8'!C20)</f>
        <v/>
      </c>
      <c r="E119" s="1" t="str">
        <f>IF('8'!D20="","",'8'!D20)</f>
        <v/>
      </c>
      <c r="F119" s="1" t="str">
        <f>IF('8'!E20="","",'8'!E20)</f>
        <v/>
      </c>
      <c r="G119" s="53">
        <f>IF('8'!F20="","",'8'!F20)</f>
        <v>0</v>
      </c>
      <c r="H119" s="1" t="str">
        <f>IF('8'!G20="","",'8'!G20)</f>
        <v/>
      </c>
      <c r="I119" s="190" t="str">
        <f>IF('8'!H20="","",'8'!H20)</f>
        <v/>
      </c>
      <c r="J119" s="1" t="str">
        <f>IF('8'!I20="","",'8'!I20)</f>
        <v/>
      </c>
      <c r="K119" s="1" t="str">
        <f>IF('8'!J20="","",'8'!J20)</f>
        <v/>
      </c>
      <c r="L119" s="1" t="str">
        <f>IF('8'!K20="","",'8'!K20)</f>
        <v/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ht="12.75" customHeight="1">
      <c r="A120" s="1"/>
      <c r="B120" s="34">
        <f>Portfolio!$F$12</f>
        <v>8</v>
      </c>
      <c r="C120" s="1" t="str">
        <f>IF('8'!B21="","",'8'!B21)</f>
        <v/>
      </c>
      <c r="D120" s="1" t="str">
        <f>IF('8'!C21="","",'8'!C21)</f>
        <v/>
      </c>
      <c r="E120" s="1" t="str">
        <f>IF('8'!D21="","",'8'!D21)</f>
        <v/>
      </c>
      <c r="F120" s="1" t="str">
        <f>IF('8'!E21="","",'8'!E21)</f>
        <v/>
      </c>
      <c r="G120" s="53">
        <f>IF('8'!F21="","",'8'!F21)</f>
        <v>0</v>
      </c>
      <c r="H120" s="1" t="str">
        <f>IF('8'!G21="","",'8'!G21)</f>
        <v/>
      </c>
      <c r="I120" s="190" t="str">
        <f>IF('8'!H21="","",'8'!H21)</f>
        <v/>
      </c>
      <c r="J120" s="1" t="str">
        <f>IF('8'!I21="","",'8'!I21)</f>
        <v/>
      </c>
      <c r="K120" s="1" t="str">
        <f>IF('8'!J21="","",'8'!J21)</f>
        <v/>
      </c>
      <c r="L120" s="1" t="str">
        <f>IF('8'!K21="","",'8'!K21)</f>
        <v/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ht="12.75" customHeight="1">
      <c r="A121" s="1"/>
      <c r="B121" s="34">
        <f>Portfolio!$F$12</f>
        <v>8</v>
      </c>
      <c r="C121" s="1" t="str">
        <f>IF('8'!B22="","",'8'!B22)</f>
        <v/>
      </c>
      <c r="D121" s="1" t="str">
        <f>IF('8'!C22="","",'8'!C22)</f>
        <v/>
      </c>
      <c r="E121" s="1" t="str">
        <f>IF('8'!D22="","",'8'!D22)</f>
        <v/>
      </c>
      <c r="F121" s="1" t="str">
        <f>IF('8'!E22="","",'8'!E22)</f>
        <v/>
      </c>
      <c r="G121" s="53">
        <f>IF('8'!F22="","",'8'!F22)</f>
        <v>0</v>
      </c>
      <c r="H121" s="1" t="str">
        <f>IF('8'!G22="","",'8'!G22)</f>
        <v/>
      </c>
      <c r="I121" s="190" t="str">
        <f>IF('8'!H22="","",'8'!H22)</f>
        <v/>
      </c>
      <c r="J121" s="1" t="str">
        <f>IF('8'!I22="","",'8'!I22)</f>
        <v/>
      </c>
      <c r="K121" s="1" t="str">
        <f>IF('8'!J22="","",'8'!J22)</f>
        <v/>
      </c>
      <c r="L121" s="1" t="str">
        <f>IF('8'!K22="","",'8'!K22)</f>
        <v/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ht="12.75" customHeight="1">
      <c r="A122" s="1"/>
      <c r="B122" s="193">
        <f>Portfolio!$F$12</f>
        <v>8</v>
      </c>
      <c r="C122" s="30" t="str">
        <f>IF('8'!B23="","",'8'!B23)</f>
        <v>Cash</v>
      </c>
      <c r="D122" s="30" t="str">
        <f>IF('8'!C23="","",'8'!C23)</f>
        <v/>
      </c>
      <c r="E122" s="30" t="str">
        <f>IF('8'!D23="","",'8'!D23)</f>
        <v/>
      </c>
      <c r="F122" s="30" t="str">
        <f>IF('8'!E23="","",'8'!E23)</f>
        <v/>
      </c>
      <c r="G122" s="197" t="str">
        <f>IF('8'!F23="","",'8'!F23)</f>
        <v/>
      </c>
      <c r="H122" s="30" t="str">
        <f>IF('8'!G23="","",'8'!G23)</f>
        <v/>
      </c>
      <c r="I122" s="195" t="str">
        <f>IF('8'!H23="","",'8'!H23)</f>
        <v/>
      </c>
      <c r="J122" s="30" t="str">
        <f>IF('8'!I23="","",'8'!I23)</f>
        <v/>
      </c>
      <c r="K122" s="30" t="str">
        <f>IF('8'!J23="","",'8'!J23)</f>
        <v/>
      </c>
      <c r="L122" s="30" t="str">
        <f>IF('8'!K23="","",'8'!K23)</f>
        <v/>
      </c>
      <c r="M122" s="89">
        <v>0.0</v>
      </c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ht="12.75" customHeight="1">
      <c r="A123" s="1"/>
      <c r="B123" s="34">
        <f>Portfolio!$F$13</f>
        <v>9</v>
      </c>
      <c r="C123" s="1" t="str">
        <f>IF('9'!B9="","",'9'!B9)</f>
        <v/>
      </c>
      <c r="D123" s="1" t="str">
        <f>IF('9'!C9="","",'9'!C9)</f>
        <v/>
      </c>
      <c r="E123" s="1" t="str">
        <f>IF('9'!D9="","",'9'!D9)</f>
        <v/>
      </c>
      <c r="F123" s="1" t="str">
        <f>IF('9'!E9="","",'9'!E9)</f>
        <v/>
      </c>
      <c r="G123" s="53">
        <f>IF('9'!F9="","",'9'!F9)</f>
        <v>0</v>
      </c>
      <c r="H123" s="1" t="str">
        <f>IF('9'!G9="","",'9'!G9)</f>
        <v/>
      </c>
      <c r="I123" s="190" t="str">
        <f>IF('9'!H9="","",'9'!H9)</f>
        <v/>
      </c>
      <c r="J123" s="1" t="str">
        <f>IF('9'!I9="","",'9'!I9)</f>
        <v/>
      </c>
      <c r="K123" s="1" t="str">
        <f>IF('9'!J9="","",'9'!J9)</f>
        <v/>
      </c>
      <c r="L123" s="1" t="str">
        <f>IF('9'!K9="","",'9'!K9)</f>
        <v/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ht="12.75" customHeight="1">
      <c r="A124" s="1"/>
      <c r="B124" s="34">
        <f>Portfolio!$F$13</f>
        <v>9</v>
      </c>
      <c r="C124" s="1" t="str">
        <f>IF('9'!B10="","",'9'!B10)</f>
        <v/>
      </c>
      <c r="D124" s="1" t="str">
        <f>IF('9'!C10="","",'9'!C10)</f>
        <v/>
      </c>
      <c r="E124" s="1" t="str">
        <f>IF('9'!D10="","",'9'!D10)</f>
        <v/>
      </c>
      <c r="F124" s="1" t="str">
        <f>IF('9'!E10="","",'9'!E10)</f>
        <v/>
      </c>
      <c r="G124" s="53">
        <f>IF('9'!F10="","",'9'!F10)</f>
        <v>0</v>
      </c>
      <c r="H124" s="1" t="str">
        <f>IF('9'!G10="","",'9'!G10)</f>
        <v/>
      </c>
      <c r="I124" s="190" t="str">
        <f>IF('9'!H10="","",'9'!H10)</f>
        <v/>
      </c>
      <c r="J124" s="1" t="str">
        <f>IF('9'!I10="","",'9'!I10)</f>
        <v/>
      </c>
      <c r="K124" s="1" t="str">
        <f>IF('9'!J10="","",'9'!J10)</f>
        <v/>
      </c>
      <c r="L124" s="1" t="str">
        <f>IF('9'!K10="","",'9'!K10)</f>
        <v/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ht="12.75" customHeight="1">
      <c r="A125" s="1"/>
      <c r="B125" s="34">
        <f>Portfolio!$F$13</f>
        <v>9</v>
      </c>
      <c r="C125" s="1" t="str">
        <f>IF('9'!B11="","",'9'!B11)</f>
        <v/>
      </c>
      <c r="D125" s="1" t="str">
        <f>IF('9'!C11="","",'9'!C11)</f>
        <v/>
      </c>
      <c r="E125" s="1" t="str">
        <f>IF('9'!D11="","",'9'!D11)</f>
        <v/>
      </c>
      <c r="F125" s="1" t="str">
        <f>IF('9'!E11="","",'9'!E11)</f>
        <v/>
      </c>
      <c r="G125" s="53">
        <f>IF('9'!F11="","",'9'!F11)</f>
        <v>0</v>
      </c>
      <c r="H125" s="1" t="str">
        <f>IF('9'!G11="","",'9'!G11)</f>
        <v/>
      </c>
      <c r="I125" s="190" t="str">
        <f>IF('9'!H11="","",'9'!H11)</f>
        <v/>
      </c>
      <c r="J125" s="1" t="str">
        <f>IF('9'!I11="","",'9'!I11)</f>
        <v/>
      </c>
      <c r="K125" s="1" t="str">
        <f>IF('9'!J11="","",'9'!J11)</f>
        <v/>
      </c>
      <c r="L125" s="1" t="str">
        <f>IF('9'!K11="","",'9'!K11)</f>
        <v/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ht="1.5" customHeight="1">
      <c r="A126" s="1"/>
      <c r="B126" s="34">
        <f>Portfolio!$F$13</f>
        <v>9</v>
      </c>
      <c r="C126" s="1" t="str">
        <f>IF('9'!B12="","",'9'!B12)</f>
        <v/>
      </c>
      <c r="D126" s="1" t="str">
        <f>IF('9'!C12="","",'9'!C12)</f>
        <v/>
      </c>
      <c r="E126" s="1" t="str">
        <f>IF('9'!D12="","",'9'!D12)</f>
        <v/>
      </c>
      <c r="F126" s="1" t="str">
        <f>IF('9'!E12="","",'9'!E12)</f>
        <v/>
      </c>
      <c r="G126" s="53">
        <f>IF('9'!F12="","",'9'!F12)</f>
        <v>0</v>
      </c>
      <c r="H126" s="1" t="str">
        <f>IF('9'!G12="","",'9'!G12)</f>
        <v/>
      </c>
      <c r="I126" s="190" t="str">
        <f>IF('9'!H12="","",'9'!H12)</f>
        <v/>
      </c>
      <c r="J126" s="1" t="str">
        <f>IF('9'!I12="","",'9'!I12)</f>
        <v/>
      </c>
      <c r="K126" s="1" t="str">
        <f>IF('9'!J12="","",'9'!J12)</f>
        <v/>
      </c>
      <c r="L126" s="1" t="str">
        <f>IF('9'!K12="","",'9'!K12)</f>
        <v/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ht="1.5" customHeight="1">
      <c r="A127" s="1"/>
      <c r="B127" s="34">
        <f>Portfolio!$F$13</f>
        <v>9</v>
      </c>
      <c r="C127" s="1" t="str">
        <f>IF('9'!B13="","",'9'!B13)</f>
        <v/>
      </c>
      <c r="D127" s="1" t="str">
        <f>IF('9'!C13="","",'9'!C13)</f>
        <v/>
      </c>
      <c r="E127" s="1" t="str">
        <f>IF('9'!D13="","",'9'!D13)</f>
        <v/>
      </c>
      <c r="F127" s="1" t="str">
        <f>IF('9'!E13="","",'9'!E13)</f>
        <v/>
      </c>
      <c r="G127" s="53">
        <f>IF('9'!F13="","",'9'!F13)</f>
        <v>0</v>
      </c>
      <c r="H127" s="1" t="str">
        <f>IF('9'!G13="","",'9'!G13)</f>
        <v/>
      </c>
      <c r="I127" s="190" t="str">
        <f>IF('9'!H13="","",'9'!H13)</f>
        <v/>
      </c>
      <c r="J127" s="1" t="str">
        <f>IF('9'!I13="","",'9'!I13)</f>
        <v/>
      </c>
      <c r="K127" s="1" t="str">
        <f>IF('9'!J13="","",'9'!J13)</f>
        <v/>
      </c>
      <c r="L127" s="1" t="str">
        <f>IF('9'!K13="","",'9'!K13)</f>
        <v/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ht="1.5" customHeight="1">
      <c r="A128" s="1"/>
      <c r="B128" s="34">
        <f>Portfolio!$F$13</f>
        <v>9</v>
      </c>
      <c r="C128" s="1" t="str">
        <f>IF('9'!B14="","",'9'!B14)</f>
        <v/>
      </c>
      <c r="D128" s="1" t="str">
        <f>IF('9'!C14="","",'9'!C14)</f>
        <v/>
      </c>
      <c r="E128" s="1" t="str">
        <f>IF('9'!D14="","",'9'!D14)</f>
        <v/>
      </c>
      <c r="F128" s="1" t="str">
        <f>IF('9'!E14="","",'9'!E14)</f>
        <v/>
      </c>
      <c r="G128" s="53">
        <f>IF('9'!F14="","",'9'!F14)</f>
        <v>0</v>
      </c>
      <c r="H128" s="1" t="str">
        <f>IF('9'!G14="","",'9'!G14)</f>
        <v/>
      </c>
      <c r="I128" s="190" t="str">
        <f>IF('9'!H14="","",'9'!H14)</f>
        <v/>
      </c>
      <c r="J128" s="1" t="str">
        <f>IF('9'!I14="","",'9'!I14)</f>
        <v/>
      </c>
      <c r="K128" s="1" t="str">
        <f>IF('9'!J14="","",'9'!J14)</f>
        <v/>
      </c>
      <c r="L128" s="1" t="str">
        <f>IF('9'!K14="","",'9'!K14)</f>
        <v/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ht="1.5" customHeight="1">
      <c r="A129" s="1"/>
      <c r="B129" s="34">
        <f>Portfolio!$F$13</f>
        <v>9</v>
      </c>
      <c r="C129" s="1" t="str">
        <f>IF('9'!B15="","",'9'!B15)</f>
        <v/>
      </c>
      <c r="D129" s="1" t="str">
        <f>IF('9'!C15="","",'9'!C15)</f>
        <v/>
      </c>
      <c r="E129" s="1" t="str">
        <f>IF('9'!D15="","",'9'!D15)</f>
        <v/>
      </c>
      <c r="F129" s="1" t="str">
        <f>IF('9'!E15="","",'9'!E15)</f>
        <v/>
      </c>
      <c r="G129" s="53">
        <f>IF('9'!F15="","",'9'!F15)</f>
        <v>0</v>
      </c>
      <c r="H129" s="1" t="str">
        <f>IF('9'!G15="","",'9'!G15)</f>
        <v/>
      </c>
      <c r="I129" s="190" t="str">
        <f>IF('9'!H15="","",'9'!H15)</f>
        <v/>
      </c>
      <c r="J129" s="1" t="str">
        <f>IF('9'!I15="","",'9'!I15)</f>
        <v/>
      </c>
      <c r="K129" s="1" t="str">
        <f>IF('9'!J15="","",'9'!J15)</f>
        <v/>
      </c>
      <c r="L129" s="1" t="str">
        <f>IF('9'!K15="","",'9'!K15)</f>
        <v/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ht="1.5" customHeight="1">
      <c r="A130" s="1"/>
      <c r="B130" s="34">
        <f>Portfolio!$F$13</f>
        <v>9</v>
      </c>
      <c r="C130" s="1" t="str">
        <f>IF('9'!B16="","",'9'!B16)</f>
        <v/>
      </c>
      <c r="D130" s="1" t="str">
        <f>IF('9'!C16="","",'9'!C16)</f>
        <v/>
      </c>
      <c r="E130" s="1" t="str">
        <f>IF('9'!D16="","",'9'!D16)</f>
        <v/>
      </c>
      <c r="F130" s="1" t="str">
        <f>IF('9'!E16="","",'9'!E16)</f>
        <v/>
      </c>
      <c r="G130" s="53">
        <f>IF('9'!F16="","",'9'!F16)</f>
        <v>0</v>
      </c>
      <c r="H130" s="1" t="str">
        <f>IF('9'!G16="","",'9'!G16)</f>
        <v/>
      </c>
      <c r="I130" s="190" t="str">
        <f>IF('9'!H16="","",'9'!H16)</f>
        <v/>
      </c>
      <c r="J130" s="1" t="str">
        <f>IF('9'!I16="","",'9'!I16)</f>
        <v/>
      </c>
      <c r="K130" s="1" t="str">
        <f>IF('9'!J16="","",'9'!J16)</f>
        <v/>
      </c>
      <c r="L130" s="1" t="str">
        <f>IF('9'!K16="","",'9'!K16)</f>
        <v/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ht="1.5" customHeight="1">
      <c r="A131" s="1"/>
      <c r="B131" s="34">
        <f>Portfolio!$F$13</f>
        <v>9</v>
      </c>
      <c r="C131" s="1" t="str">
        <f>IF('9'!B17="","",'9'!B17)</f>
        <v/>
      </c>
      <c r="D131" s="1" t="str">
        <f>IF('9'!C17="","",'9'!C17)</f>
        <v/>
      </c>
      <c r="E131" s="1" t="str">
        <f>IF('9'!D17="","",'9'!D17)</f>
        <v/>
      </c>
      <c r="F131" s="1" t="str">
        <f>IF('9'!E17="","",'9'!E17)</f>
        <v/>
      </c>
      <c r="G131" s="53">
        <f>IF('9'!F17="","",'9'!F17)</f>
        <v>0</v>
      </c>
      <c r="H131" s="1" t="str">
        <f>IF('9'!G17="","",'9'!G17)</f>
        <v/>
      </c>
      <c r="I131" s="190" t="str">
        <f>IF('9'!H17="","",'9'!H17)</f>
        <v/>
      </c>
      <c r="J131" s="1" t="str">
        <f>IF('9'!I17="","",'9'!I17)</f>
        <v/>
      </c>
      <c r="K131" s="1" t="str">
        <f>IF('9'!J17="","",'9'!J17)</f>
        <v/>
      </c>
      <c r="L131" s="1" t="str">
        <f>IF('9'!K17="","",'9'!K17)</f>
        <v/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ht="1.5" customHeight="1">
      <c r="A132" s="1"/>
      <c r="B132" s="34">
        <f>Portfolio!$F$13</f>
        <v>9</v>
      </c>
      <c r="C132" s="1" t="str">
        <f>IF('9'!B18="","",'9'!B18)</f>
        <v/>
      </c>
      <c r="D132" s="1" t="str">
        <f>IF('9'!C18="","",'9'!C18)</f>
        <v/>
      </c>
      <c r="E132" s="1" t="str">
        <f>IF('9'!D18="","",'9'!D18)</f>
        <v/>
      </c>
      <c r="F132" s="1" t="str">
        <f>IF('9'!E18="","",'9'!E18)</f>
        <v/>
      </c>
      <c r="G132" s="53">
        <f>IF('9'!F18="","",'9'!F18)</f>
        <v>0</v>
      </c>
      <c r="H132" s="1" t="str">
        <f>IF('9'!G18="","",'9'!G18)</f>
        <v/>
      </c>
      <c r="I132" s="190" t="str">
        <f>IF('9'!H18="","",'9'!H18)</f>
        <v/>
      </c>
      <c r="J132" s="1" t="str">
        <f>IF('9'!I18="","",'9'!I18)</f>
        <v/>
      </c>
      <c r="K132" s="1" t="str">
        <f>IF('9'!J18="","",'9'!J18)</f>
        <v/>
      </c>
      <c r="L132" s="1" t="str">
        <f>IF('9'!K18="","",'9'!K18)</f>
        <v/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ht="1.5" customHeight="1">
      <c r="A133" s="1"/>
      <c r="B133" s="34">
        <f>Portfolio!$F$13</f>
        <v>9</v>
      </c>
      <c r="C133" s="1" t="str">
        <f>IF('9'!B19="","",'9'!B19)</f>
        <v/>
      </c>
      <c r="D133" s="1" t="str">
        <f>IF('9'!C19="","",'9'!C19)</f>
        <v/>
      </c>
      <c r="E133" s="1" t="str">
        <f>IF('9'!D19="","",'9'!D19)</f>
        <v/>
      </c>
      <c r="F133" s="1" t="str">
        <f>IF('9'!E19="","",'9'!E19)</f>
        <v/>
      </c>
      <c r="G133" s="53">
        <f>IF('9'!F19="","",'9'!F19)</f>
        <v>0</v>
      </c>
      <c r="H133" s="1" t="str">
        <f>IF('9'!G19="","",'9'!G19)</f>
        <v/>
      </c>
      <c r="I133" s="190" t="str">
        <f>IF('9'!H19="","",'9'!H19)</f>
        <v/>
      </c>
      <c r="J133" s="1" t="str">
        <f>IF('9'!I19="","",'9'!I19)</f>
        <v/>
      </c>
      <c r="K133" s="1" t="str">
        <f>IF('9'!J19="","",'9'!J19)</f>
        <v/>
      </c>
      <c r="L133" s="1" t="str">
        <f>IF('9'!K19="","",'9'!K19)</f>
        <v/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ht="1.5" customHeight="1">
      <c r="A134" s="1"/>
      <c r="B134" s="34">
        <f>Portfolio!$F$13</f>
        <v>9</v>
      </c>
      <c r="C134" s="1" t="str">
        <f>IF('9'!B20="","",'9'!B20)</f>
        <v/>
      </c>
      <c r="D134" s="1" t="str">
        <f>IF('9'!C20="","",'9'!C20)</f>
        <v/>
      </c>
      <c r="E134" s="1" t="str">
        <f>IF('9'!D20="","",'9'!D20)</f>
        <v/>
      </c>
      <c r="F134" s="1" t="str">
        <f>IF('9'!E20="","",'9'!E20)</f>
        <v/>
      </c>
      <c r="G134" s="53">
        <f>IF('9'!F20="","",'9'!F20)</f>
        <v>0</v>
      </c>
      <c r="H134" s="1" t="str">
        <f>IF('9'!G20="","",'9'!G20)</f>
        <v/>
      </c>
      <c r="I134" s="190" t="str">
        <f>IF('9'!H20="","",'9'!H20)</f>
        <v/>
      </c>
      <c r="J134" s="1" t="str">
        <f>IF('9'!I20="","",'9'!I20)</f>
        <v/>
      </c>
      <c r="K134" s="1" t="str">
        <f>IF('9'!J20="","",'9'!J20)</f>
        <v/>
      </c>
      <c r="L134" s="1" t="str">
        <f>IF('9'!K20="","",'9'!K20)</f>
        <v/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ht="1.5" customHeight="1">
      <c r="A135" s="1"/>
      <c r="B135" s="34">
        <f>Portfolio!$F$13</f>
        <v>9</v>
      </c>
      <c r="C135" s="1" t="str">
        <f>IF('9'!B21="","",'9'!B21)</f>
        <v/>
      </c>
      <c r="D135" s="1" t="str">
        <f>IF('9'!C21="","",'9'!C21)</f>
        <v/>
      </c>
      <c r="E135" s="1" t="str">
        <f>IF('9'!D21="","",'9'!D21)</f>
        <v/>
      </c>
      <c r="F135" s="1" t="str">
        <f>IF('9'!E21="","",'9'!E21)</f>
        <v/>
      </c>
      <c r="G135" s="53">
        <f>IF('9'!F21="","",'9'!F21)</f>
        <v>0</v>
      </c>
      <c r="H135" s="1" t="str">
        <f>IF('9'!G21="","",'9'!G21)</f>
        <v/>
      </c>
      <c r="I135" s="190" t="str">
        <f>IF('9'!H21="","",'9'!H21)</f>
        <v/>
      </c>
      <c r="J135" s="1" t="str">
        <f>IF('9'!I21="","",'9'!I21)</f>
        <v/>
      </c>
      <c r="K135" s="1" t="str">
        <f>IF('9'!J21="","",'9'!J21)</f>
        <v/>
      </c>
      <c r="L135" s="1" t="str">
        <f>IF('9'!K21="","",'9'!K21)</f>
        <v/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ht="1.5" customHeight="1">
      <c r="A136" s="1"/>
      <c r="B136" s="34">
        <f>Portfolio!$F$13</f>
        <v>9</v>
      </c>
      <c r="C136" s="1" t="str">
        <f>IF('9'!B22="","",'9'!B22)</f>
        <v/>
      </c>
      <c r="D136" s="1" t="str">
        <f>IF('9'!C22="","",'9'!C22)</f>
        <v/>
      </c>
      <c r="E136" s="1" t="str">
        <f>IF('9'!D22="","",'9'!D22)</f>
        <v/>
      </c>
      <c r="F136" s="1" t="str">
        <f>IF('9'!E22="","",'9'!E22)</f>
        <v/>
      </c>
      <c r="G136" s="53">
        <f>IF('9'!F22="","",'9'!F22)</f>
        <v>0</v>
      </c>
      <c r="H136" s="1" t="str">
        <f>IF('9'!G22="","",'9'!G22)</f>
        <v/>
      </c>
      <c r="I136" s="190" t="str">
        <f>IF('9'!H22="","",'9'!H22)</f>
        <v/>
      </c>
      <c r="J136" s="1" t="str">
        <f>IF('9'!I22="","",'9'!I22)</f>
        <v/>
      </c>
      <c r="K136" s="1" t="str">
        <f>IF('9'!J22="","",'9'!J22)</f>
        <v/>
      </c>
      <c r="L136" s="1" t="str">
        <f>IF('9'!K22="","",'9'!K22)</f>
        <v/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ht="12.75" customHeight="1">
      <c r="A137" s="1"/>
      <c r="B137" s="193">
        <f>Portfolio!$F$13</f>
        <v>9</v>
      </c>
      <c r="C137" s="30" t="str">
        <f>IF('9'!B23="","",'9'!B23)</f>
        <v>Cash</v>
      </c>
      <c r="D137" s="30" t="str">
        <f>IF('9'!C23="","",'9'!C23)</f>
        <v/>
      </c>
      <c r="E137" s="30" t="str">
        <f>IF('9'!D23="","",'9'!D23)</f>
        <v/>
      </c>
      <c r="F137" s="30" t="str">
        <f>IF('9'!E23="","",'9'!E23)</f>
        <v/>
      </c>
      <c r="G137" s="197" t="str">
        <f>IF('9'!F23="","",'9'!F23)</f>
        <v/>
      </c>
      <c r="H137" s="30" t="str">
        <f>IF('9'!G23="","",'9'!G23)</f>
        <v/>
      </c>
      <c r="I137" s="195" t="str">
        <f>IF('9'!H23="","",'9'!H23)</f>
        <v/>
      </c>
      <c r="J137" s="30" t="str">
        <f>IF('9'!I23="","",'9'!I23)</f>
        <v/>
      </c>
      <c r="K137" s="30" t="str">
        <f>IF('9'!J23="","",'9'!J23)</f>
        <v/>
      </c>
      <c r="L137" s="30" t="str">
        <f>IF('9'!K23="","",'9'!K23)</f>
        <v/>
      </c>
      <c r="M137" s="89">
        <v>0.0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ht="12.75" customHeight="1">
      <c r="A138" s="1"/>
      <c r="B138" s="34">
        <f>Portfolio!$F$14</f>
        <v>10</v>
      </c>
      <c r="C138" s="1" t="str">
        <f>IF('10'!B9="","",'10'!B9)</f>
        <v/>
      </c>
      <c r="D138" s="1" t="str">
        <f>IF('10'!C9="","",'10'!C9)</f>
        <v/>
      </c>
      <c r="E138" s="1" t="str">
        <f>IF('10'!D9="","",'10'!D9)</f>
        <v/>
      </c>
      <c r="F138" s="1" t="str">
        <f>IF('10'!E9="","",'10'!E9)</f>
        <v/>
      </c>
      <c r="G138" s="53">
        <f>IF('10'!F9="","",'10'!F9)</f>
        <v>0</v>
      </c>
      <c r="H138" s="1" t="str">
        <f>IF('10'!G9="","",'10'!G9)</f>
        <v/>
      </c>
      <c r="I138" s="190" t="str">
        <f>IF('10'!H9="","",'10'!H9)</f>
        <v/>
      </c>
      <c r="J138" s="1" t="str">
        <f>IF('10'!I9="","",'10'!I9)</f>
        <v/>
      </c>
      <c r="K138" s="1" t="str">
        <f>IF('10'!J9="","",'10'!J9)</f>
        <v/>
      </c>
      <c r="L138" s="1" t="str">
        <f>IF('10'!K9="","",'10'!K9)</f>
        <v/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ht="12.75" customHeight="1">
      <c r="A139" s="1"/>
      <c r="B139" s="34">
        <f>Portfolio!$F$14</f>
        <v>10</v>
      </c>
      <c r="C139" s="1" t="str">
        <f>IF('10'!B10="","",'10'!B10)</f>
        <v/>
      </c>
      <c r="D139" s="1" t="str">
        <f>IF('10'!C10="","",'10'!C10)</f>
        <v/>
      </c>
      <c r="E139" s="1" t="str">
        <f>IF('10'!D10="","",'10'!D10)</f>
        <v/>
      </c>
      <c r="F139" s="1" t="str">
        <f>IF('10'!E10="","",'10'!E10)</f>
        <v/>
      </c>
      <c r="G139" s="53">
        <f>IF('10'!F10="","",'10'!F10)</f>
        <v>0</v>
      </c>
      <c r="H139" s="1" t="str">
        <f>IF('10'!G10="","",'10'!G10)</f>
        <v/>
      </c>
      <c r="I139" s="190" t="str">
        <f>IF('10'!H10="","",'10'!H10)</f>
        <v/>
      </c>
      <c r="J139" s="1" t="str">
        <f>IF('10'!I10="","",'10'!I10)</f>
        <v/>
      </c>
      <c r="K139" s="1" t="str">
        <f>IF('10'!J10="","",'10'!J10)</f>
        <v/>
      </c>
      <c r="L139" s="1" t="str">
        <f>IF('10'!K10="","",'10'!K10)</f>
        <v/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ht="12.75" customHeight="1">
      <c r="A140" s="1"/>
      <c r="B140" s="34">
        <f>Portfolio!$F$14</f>
        <v>10</v>
      </c>
      <c r="C140" s="1" t="str">
        <f>IF('10'!B11="","",'10'!B11)</f>
        <v/>
      </c>
      <c r="D140" s="1" t="str">
        <f>IF('10'!C11="","",'10'!C11)</f>
        <v/>
      </c>
      <c r="E140" s="1" t="str">
        <f>IF('10'!D11="","",'10'!D11)</f>
        <v/>
      </c>
      <c r="F140" s="1" t="str">
        <f>IF('10'!E11="","",'10'!E11)</f>
        <v/>
      </c>
      <c r="G140" s="53">
        <f>IF('10'!F11="","",'10'!F11)</f>
        <v>0</v>
      </c>
      <c r="H140" s="1" t="str">
        <f>IF('10'!G11="","",'10'!G11)</f>
        <v/>
      </c>
      <c r="I140" s="190" t="str">
        <f>IF('10'!H11="","",'10'!H11)</f>
        <v/>
      </c>
      <c r="J140" s="1" t="str">
        <f>IF('10'!I11="","",'10'!I11)</f>
        <v/>
      </c>
      <c r="K140" s="1" t="str">
        <f>IF('10'!J11="","",'10'!J11)</f>
        <v/>
      </c>
      <c r="L140" s="1" t="str">
        <f>IF('10'!K11="","",'10'!K11)</f>
        <v/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ht="12.75" customHeight="1">
      <c r="A141" s="1"/>
      <c r="B141" s="34">
        <f>Portfolio!$F$14</f>
        <v>10</v>
      </c>
      <c r="C141" s="1" t="str">
        <f>IF('10'!B12="","",'10'!B12)</f>
        <v/>
      </c>
      <c r="D141" s="1" t="str">
        <f>IF('10'!C12="","",'10'!C12)</f>
        <v/>
      </c>
      <c r="E141" s="1" t="str">
        <f>IF('10'!D12="","",'10'!D12)</f>
        <v/>
      </c>
      <c r="F141" s="1" t="str">
        <f>IF('10'!E12="","",'10'!E12)</f>
        <v/>
      </c>
      <c r="G141" s="53">
        <f>IF('10'!F12="","",'10'!F12)</f>
        <v>0</v>
      </c>
      <c r="H141" s="1" t="str">
        <f>IF('10'!G12="","",'10'!G12)</f>
        <v/>
      </c>
      <c r="I141" s="190" t="str">
        <f>IF('10'!H12="","",'10'!H12)</f>
        <v/>
      </c>
      <c r="J141" s="1" t="str">
        <f>IF('10'!I12="","",'10'!I12)</f>
        <v/>
      </c>
      <c r="K141" s="1" t="str">
        <f>IF('10'!J12="","",'10'!J12)</f>
        <v/>
      </c>
      <c r="L141" s="1" t="str">
        <f>IF('10'!K12="","",'10'!K12)</f>
        <v/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ht="12.75" customHeight="1">
      <c r="A142" s="1"/>
      <c r="B142" s="34">
        <f>Portfolio!$F$14</f>
        <v>10</v>
      </c>
      <c r="C142" s="1" t="str">
        <f>IF('10'!B13="","",'10'!B13)</f>
        <v/>
      </c>
      <c r="D142" s="1" t="str">
        <f>IF('10'!C13="","",'10'!C13)</f>
        <v/>
      </c>
      <c r="E142" s="1" t="str">
        <f>IF('10'!D13="","",'10'!D13)</f>
        <v/>
      </c>
      <c r="F142" s="1" t="str">
        <f>IF('10'!E13="","",'10'!E13)</f>
        <v/>
      </c>
      <c r="G142" s="53">
        <f>IF('10'!F13="","",'10'!F13)</f>
        <v>0</v>
      </c>
      <c r="H142" s="1" t="str">
        <f>IF('10'!G13="","",'10'!G13)</f>
        <v/>
      </c>
      <c r="I142" s="190" t="str">
        <f>IF('10'!H13="","",'10'!H13)</f>
        <v/>
      </c>
      <c r="J142" s="1" t="str">
        <f>IF('10'!I13="","",'10'!I13)</f>
        <v/>
      </c>
      <c r="K142" s="1" t="str">
        <f>IF('10'!J13="","",'10'!J13)</f>
        <v/>
      </c>
      <c r="L142" s="1" t="str">
        <f>IF('10'!K13="","",'10'!K13)</f>
        <v/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ht="12.75" customHeight="1">
      <c r="A143" s="1"/>
      <c r="B143" s="34">
        <f>Portfolio!$F$14</f>
        <v>10</v>
      </c>
      <c r="C143" s="1" t="str">
        <f>IF('10'!B14="","",'10'!B14)</f>
        <v/>
      </c>
      <c r="D143" s="1" t="str">
        <f>IF('10'!C14="","",'10'!C14)</f>
        <v/>
      </c>
      <c r="E143" s="1" t="str">
        <f>IF('10'!D14="","",'10'!D14)</f>
        <v/>
      </c>
      <c r="F143" s="1" t="str">
        <f>IF('10'!E14="","",'10'!E14)</f>
        <v/>
      </c>
      <c r="G143" s="53">
        <f>IF('10'!F14="","",'10'!F14)</f>
        <v>0</v>
      </c>
      <c r="H143" s="1" t="str">
        <f>IF('10'!G14="","",'10'!G14)</f>
        <v/>
      </c>
      <c r="I143" s="190" t="str">
        <f>IF('10'!H14="","",'10'!H14)</f>
        <v/>
      </c>
      <c r="J143" s="1" t="str">
        <f>IF('10'!I14="","",'10'!I14)</f>
        <v/>
      </c>
      <c r="K143" s="1" t="str">
        <f>IF('10'!J14="","",'10'!J14)</f>
        <v/>
      </c>
      <c r="L143" s="1" t="str">
        <f>IF('10'!K14="","",'10'!K14)</f>
        <v/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ht="12.75" customHeight="1">
      <c r="A144" s="1"/>
      <c r="B144" s="34">
        <f>Portfolio!$F$14</f>
        <v>10</v>
      </c>
      <c r="C144" s="1" t="str">
        <f>IF('10'!B15="","",'10'!B15)</f>
        <v/>
      </c>
      <c r="D144" s="1" t="str">
        <f>IF('10'!C15="","",'10'!C15)</f>
        <v/>
      </c>
      <c r="E144" s="1" t="str">
        <f>IF('10'!D15="","",'10'!D15)</f>
        <v/>
      </c>
      <c r="F144" s="1" t="str">
        <f>IF('10'!E15="","",'10'!E15)</f>
        <v/>
      </c>
      <c r="G144" s="53">
        <f>IF('10'!F15="","",'10'!F15)</f>
        <v>0</v>
      </c>
      <c r="H144" s="1" t="str">
        <f>IF('10'!G15="","",'10'!G15)</f>
        <v/>
      </c>
      <c r="I144" s="190" t="str">
        <f>IF('10'!H15="","",'10'!H15)</f>
        <v/>
      </c>
      <c r="J144" s="1" t="str">
        <f>IF('10'!I15="","",'10'!I15)</f>
        <v/>
      </c>
      <c r="K144" s="1" t="str">
        <f>IF('10'!J15="","",'10'!J15)</f>
        <v/>
      </c>
      <c r="L144" s="1" t="str">
        <f>IF('10'!K15="","",'10'!K15)</f>
        <v/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ht="12.75" customHeight="1">
      <c r="A145" s="1"/>
      <c r="B145" s="34">
        <f>Portfolio!$F$14</f>
        <v>10</v>
      </c>
      <c r="C145" s="1" t="str">
        <f>IF('10'!B16="","",'10'!B16)</f>
        <v/>
      </c>
      <c r="D145" s="1" t="str">
        <f>IF('10'!C16="","",'10'!C16)</f>
        <v/>
      </c>
      <c r="E145" s="1" t="str">
        <f>IF('10'!D16="","",'10'!D16)</f>
        <v/>
      </c>
      <c r="F145" s="1" t="str">
        <f>IF('10'!E16="","",'10'!E16)</f>
        <v/>
      </c>
      <c r="G145" s="53">
        <f>IF('10'!F16="","",'10'!F16)</f>
        <v>0</v>
      </c>
      <c r="H145" s="1" t="str">
        <f>IF('10'!G16="","",'10'!G16)</f>
        <v/>
      </c>
      <c r="I145" s="190" t="str">
        <f>IF('10'!H16="","",'10'!H16)</f>
        <v/>
      </c>
      <c r="J145" s="1" t="str">
        <f>IF('10'!I16="","",'10'!I16)</f>
        <v/>
      </c>
      <c r="K145" s="1" t="str">
        <f>IF('10'!J16="","",'10'!J16)</f>
        <v/>
      </c>
      <c r="L145" s="1" t="str">
        <f>IF('10'!K16="","",'10'!K16)</f>
        <v/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ht="12.75" customHeight="1">
      <c r="A146" s="1"/>
      <c r="B146" s="34">
        <f>Portfolio!$F$14</f>
        <v>10</v>
      </c>
      <c r="C146" s="1" t="str">
        <f>IF('10'!B17="","",'10'!B17)</f>
        <v/>
      </c>
      <c r="D146" s="1" t="str">
        <f>IF('10'!C17="","",'10'!C17)</f>
        <v/>
      </c>
      <c r="E146" s="1" t="str">
        <f>IF('10'!D17="","",'10'!D17)</f>
        <v/>
      </c>
      <c r="F146" s="1" t="str">
        <f>IF('10'!E17="","",'10'!E17)</f>
        <v/>
      </c>
      <c r="G146" s="53">
        <f>IF('10'!F17="","",'10'!F17)</f>
        <v>0</v>
      </c>
      <c r="H146" s="1" t="str">
        <f>IF('10'!G17="","",'10'!G17)</f>
        <v/>
      </c>
      <c r="I146" s="190" t="str">
        <f>IF('10'!H17="","",'10'!H17)</f>
        <v/>
      </c>
      <c r="J146" s="1" t="str">
        <f>IF('10'!I17="","",'10'!I17)</f>
        <v/>
      </c>
      <c r="K146" s="1" t="str">
        <f>IF('10'!J17="","",'10'!J17)</f>
        <v/>
      </c>
      <c r="L146" s="1" t="str">
        <f>IF('10'!K17="","",'10'!K17)</f>
        <v/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ht="12.75" customHeight="1">
      <c r="A147" s="1"/>
      <c r="B147" s="34">
        <f>Portfolio!$F$14</f>
        <v>10</v>
      </c>
      <c r="C147" s="1" t="str">
        <f>IF('10'!B18="","",'10'!B18)</f>
        <v/>
      </c>
      <c r="D147" s="1" t="str">
        <f>IF('10'!C18="","",'10'!C18)</f>
        <v/>
      </c>
      <c r="E147" s="1" t="str">
        <f>IF('10'!D18="","",'10'!D18)</f>
        <v/>
      </c>
      <c r="F147" s="1" t="str">
        <f>IF('10'!E18="","",'10'!E18)</f>
        <v/>
      </c>
      <c r="G147" s="53">
        <f>IF('10'!F18="","",'10'!F18)</f>
        <v>0</v>
      </c>
      <c r="H147" s="1" t="str">
        <f>IF('10'!G18="","",'10'!G18)</f>
        <v/>
      </c>
      <c r="I147" s="190" t="str">
        <f>IF('10'!H18="","",'10'!H18)</f>
        <v/>
      </c>
      <c r="J147" s="1" t="str">
        <f>IF('10'!I18="","",'10'!I18)</f>
        <v/>
      </c>
      <c r="K147" s="1" t="str">
        <f>IF('10'!J18="","",'10'!J18)</f>
        <v/>
      </c>
      <c r="L147" s="1" t="str">
        <f>IF('10'!K18="","",'10'!K18)</f>
        <v/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ht="12.75" customHeight="1">
      <c r="A148" s="1"/>
      <c r="B148" s="34">
        <f>Portfolio!$F$14</f>
        <v>10</v>
      </c>
      <c r="C148" s="1" t="str">
        <f>IF('10'!B19="","",'10'!B19)</f>
        <v/>
      </c>
      <c r="D148" s="1" t="str">
        <f>IF('10'!C19="","",'10'!C19)</f>
        <v/>
      </c>
      <c r="E148" s="1" t="str">
        <f>IF('10'!D19="","",'10'!D19)</f>
        <v/>
      </c>
      <c r="F148" s="1" t="str">
        <f>IF('10'!E19="","",'10'!E19)</f>
        <v/>
      </c>
      <c r="G148" s="53">
        <f>IF('10'!F19="","",'10'!F19)</f>
        <v>0</v>
      </c>
      <c r="H148" s="1" t="str">
        <f>IF('10'!G19="","",'10'!G19)</f>
        <v/>
      </c>
      <c r="I148" s="190" t="str">
        <f>IF('10'!H19="","",'10'!H19)</f>
        <v/>
      </c>
      <c r="J148" s="1" t="str">
        <f>IF('10'!I19="","",'10'!I19)</f>
        <v/>
      </c>
      <c r="K148" s="1" t="str">
        <f>IF('10'!J19="","",'10'!J19)</f>
        <v/>
      </c>
      <c r="L148" s="1" t="str">
        <f>IF('10'!K19="","",'10'!K19)</f>
        <v/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ht="12.75" customHeight="1">
      <c r="A149" s="1"/>
      <c r="B149" s="34">
        <f>Portfolio!$F$14</f>
        <v>10</v>
      </c>
      <c r="C149" s="1" t="str">
        <f>IF('10'!B20="","",'10'!B20)</f>
        <v/>
      </c>
      <c r="D149" s="1" t="str">
        <f>IF('10'!C20="","",'10'!C20)</f>
        <v/>
      </c>
      <c r="E149" s="1" t="str">
        <f>IF('10'!D20="","",'10'!D20)</f>
        <v/>
      </c>
      <c r="F149" s="1" t="str">
        <f>IF('10'!E20="","",'10'!E20)</f>
        <v/>
      </c>
      <c r="G149" s="53">
        <f>IF('10'!F20="","",'10'!F20)</f>
        <v>0</v>
      </c>
      <c r="H149" s="1" t="str">
        <f>IF('10'!G20="","",'10'!G20)</f>
        <v/>
      </c>
      <c r="I149" s="190" t="str">
        <f>IF('10'!H20="","",'10'!H20)</f>
        <v/>
      </c>
      <c r="J149" s="1" t="str">
        <f>IF('10'!I20="","",'10'!I20)</f>
        <v/>
      </c>
      <c r="K149" s="1" t="str">
        <f>IF('10'!J20="","",'10'!J20)</f>
        <v/>
      </c>
      <c r="L149" s="1" t="str">
        <f>IF('10'!K20="","",'10'!K20)</f>
        <v/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ht="12.75" customHeight="1">
      <c r="A150" s="1"/>
      <c r="B150" s="34">
        <f>Portfolio!$F$14</f>
        <v>10</v>
      </c>
      <c r="C150" s="1" t="str">
        <f>IF('10'!B21="","",'10'!B21)</f>
        <v/>
      </c>
      <c r="D150" s="1" t="str">
        <f>IF('10'!C21="","",'10'!C21)</f>
        <v/>
      </c>
      <c r="E150" s="1" t="str">
        <f>IF('10'!D21="","",'10'!D21)</f>
        <v/>
      </c>
      <c r="F150" s="1" t="str">
        <f>IF('10'!E21="","",'10'!E21)</f>
        <v/>
      </c>
      <c r="G150" s="53">
        <f>IF('10'!F21="","",'10'!F21)</f>
        <v>0</v>
      </c>
      <c r="H150" s="1" t="str">
        <f>IF('10'!G21="","",'10'!G21)</f>
        <v/>
      </c>
      <c r="I150" s="190" t="str">
        <f>IF('10'!H21="","",'10'!H21)</f>
        <v/>
      </c>
      <c r="J150" s="1" t="str">
        <f>IF('10'!I21="","",'10'!I21)</f>
        <v/>
      </c>
      <c r="K150" s="1" t="str">
        <f>IF('10'!J21="","",'10'!J21)</f>
        <v/>
      </c>
      <c r="L150" s="1" t="str">
        <f>IF('10'!K21="","",'10'!K21)</f>
        <v/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ht="12.75" customHeight="1">
      <c r="A151" s="1"/>
      <c r="B151" s="34">
        <f>Portfolio!$F$14</f>
        <v>10</v>
      </c>
      <c r="C151" s="1" t="str">
        <f>IF('10'!B22="","",'10'!B22)</f>
        <v/>
      </c>
      <c r="D151" s="1" t="str">
        <f>IF('10'!C22="","",'10'!C22)</f>
        <v/>
      </c>
      <c r="E151" s="1" t="str">
        <f>IF('10'!D22="","",'10'!D22)</f>
        <v/>
      </c>
      <c r="F151" s="1" t="str">
        <f>IF('10'!E22="","",'10'!E22)</f>
        <v/>
      </c>
      <c r="G151" s="53">
        <f>IF('10'!F22="","",'10'!F22)</f>
        <v>0</v>
      </c>
      <c r="H151" s="1" t="str">
        <f>IF('10'!G22="","",'10'!G22)</f>
        <v/>
      </c>
      <c r="I151" s="190" t="str">
        <f>IF('10'!H22="","",'10'!H22)</f>
        <v/>
      </c>
      <c r="J151" s="1" t="str">
        <f>IF('10'!I22="","",'10'!I22)</f>
        <v/>
      </c>
      <c r="K151" s="1" t="str">
        <f>IF('10'!J22="","",'10'!J22)</f>
        <v/>
      </c>
      <c r="L151" s="1" t="str">
        <f>IF('10'!K22="","",'10'!K22)</f>
        <v/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ht="12.75" customHeight="1">
      <c r="A152" s="1"/>
      <c r="B152" s="193">
        <f>Portfolio!$F$14</f>
        <v>10</v>
      </c>
      <c r="C152" s="30" t="str">
        <f>IF('10'!B23="","",'10'!B23)</f>
        <v>Cash</v>
      </c>
      <c r="D152" s="30" t="str">
        <f>IF('10'!C23="","",'10'!C23)</f>
        <v/>
      </c>
      <c r="E152" s="30" t="str">
        <f>IF('10'!D23="","",'10'!D23)</f>
        <v/>
      </c>
      <c r="F152" s="30" t="str">
        <f>IF('10'!E23="","",'10'!E23)</f>
        <v/>
      </c>
      <c r="G152" s="197" t="str">
        <f>IF('10'!F23="","",'10'!F23)</f>
        <v/>
      </c>
      <c r="H152" s="30" t="str">
        <f>IF('10'!G23="","",'10'!G23)</f>
        <v/>
      </c>
      <c r="I152" s="195" t="str">
        <f>IF('10'!H23="","",'10'!H23)</f>
        <v/>
      </c>
      <c r="J152" s="30" t="str">
        <f>IF('10'!I23="","",'10'!I23)</f>
        <v/>
      </c>
      <c r="K152" s="30" t="str">
        <f>IF('10'!J23="","",'10'!J23)</f>
        <v/>
      </c>
      <c r="L152" s="30" t="str">
        <f>IF('10'!K23="","",'10'!K23)</f>
        <v/>
      </c>
      <c r="M152" s="89">
        <v>0.0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ht="12.75" customHeight="1">
      <c r="A153" s="1"/>
      <c r="B153" s="34">
        <f>Portfolio!$F$15</f>
        <v>11</v>
      </c>
      <c r="C153" s="1" t="str">
        <f>IF('11'!B9="","",'11'!B9)</f>
        <v/>
      </c>
      <c r="D153" s="1" t="str">
        <f>IF('11'!C9="","",'11'!C9)</f>
        <v/>
      </c>
      <c r="E153" s="1" t="str">
        <f>IF('11'!D9="","",'11'!D9)</f>
        <v/>
      </c>
      <c r="F153" s="1" t="str">
        <f>IF('11'!E9="","",'11'!E9)</f>
        <v/>
      </c>
      <c r="G153" s="14">
        <f>IF('11'!F9="","",'11'!F9)</f>
        <v>0</v>
      </c>
      <c r="H153" s="1" t="str">
        <f>IF('11'!G9="","",'11'!G9)</f>
        <v/>
      </c>
      <c r="I153" s="1" t="str">
        <f>IF('11'!H9="","",'11'!H9)</f>
        <v/>
      </c>
      <c r="J153" s="1" t="str">
        <f>IF('11'!I9="","",'11'!I9)</f>
        <v/>
      </c>
      <c r="K153" s="1" t="str">
        <f>IF('11'!J9="","",'11'!J9)</f>
        <v/>
      </c>
      <c r="L153" s="1" t="str">
        <f>IF('11'!K9="","",'11'!K9)</f>
        <v/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ht="12.75" customHeight="1">
      <c r="A154" s="1"/>
      <c r="B154" s="34">
        <f>Portfolio!$F$15</f>
        <v>11</v>
      </c>
      <c r="C154" s="1" t="str">
        <f>IF('11'!B10="","",'11'!B10)</f>
        <v/>
      </c>
      <c r="D154" s="1" t="str">
        <f>IF('11'!C10="","",'11'!C10)</f>
        <v/>
      </c>
      <c r="E154" s="1" t="str">
        <f>IF('11'!D10="","",'11'!D10)</f>
        <v/>
      </c>
      <c r="F154" s="1" t="str">
        <f>IF('11'!E10="","",'11'!E10)</f>
        <v/>
      </c>
      <c r="G154" s="14">
        <f>IF('11'!F10="","",'11'!F10)</f>
        <v>0</v>
      </c>
      <c r="H154" s="1" t="str">
        <f>IF('11'!G10="","",'11'!G10)</f>
        <v/>
      </c>
      <c r="I154" s="1" t="str">
        <f>IF('11'!H10="","",'11'!H10)</f>
        <v/>
      </c>
      <c r="J154" s="1" t="str">
        <f>IF('11'!I10="","",'11'!I10)</f>
        <v/>
      </c>
      <c r="K154" s="1" t="str">
        <f>IF('11'!J10="","",'11'!J10)</f>
        <v/>
      </c>
      <c r="L154" s="1" t="str">
        <f>IF('11'!K10="","",'11'!K10)</f>
        <v/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ht="12.75" customHeight="1">
      <c r="A155" s="1"/>
      <c r="B155" s="34">
        <f>Portfolio!$F$15</f>
        <v>11</v>
      </c>
      <c r="C155" s="1" t="str">
        <f>IF('11'!B11="","",'11'!B11)</f>
        <v/>
      </c>
      <c r="D155" s="1" t="str">
        <f>IF('11'!C11="","",'11'!C11)</f>
        <v/>
      </c>
      <c r="E155" s="1" t="str">
        <f>IF('11'!D11="","",'11'!D11)</f>
        <v/>
      </c>
      <c r="F155" s="1" t="str">
        <f>IF('11'!E11="","",'11'!E11)</f>
        <v/>
      </c>
      <c r="G155" s="14">
        <f>IF('11'!F11="","",'11'!F11)</f>
        <v>0</v>
      </c>
      <c r="H155" s="1" t="str">
        <f>IF('11'!G11="","",'11'!G11)</f>
        <v/>
      </c>
      <c r="I155" s="1" t="str">
        <f>IF('11'!H11="","",'11'!H11)</f>
        <v/>
      </c>
      <c r="J155" s="1" t="str">
        <f>IF('11'!I11="","",'11'!I11)</f>
        <v/>
      </c>
      <c r="K155" s="1" t="str">
        <f>IF('11'!J11="","",'11'!J11)</f>
        <v/>
      </c>
      <c r="L155" s="1" t="str">
        <f>IF('11'!K11="","",'11'!K11)</f>
        <v/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ht="12.75" customHeight="1">
      <c r="A156" s="1"/>
      <c r="B156" s="34">
        <f>Portfolio!$F$15</f>
        <v>11</v>
      </c>
      <c r="C156" s="1" t="str">
        <f>IF('11'!B12="","",'11'!B12)</f>
        <v/>
      </c>
      <c r="D156" s="1" t="str">
        <f>IF('11'!C12="","",'11'!C12)</f>
        <v/>
      </c>
      <c r="E156" s="1" t="str">
        <f>IF('11'!D12="","",'11'!D12)</f>
        <v/>
      </c>
      <c r="F156" s="1" t="str">
        <f>IF('11'!E12="","",'11'!E12)</f>
        <v/>
      </c>
      <c r="G156" s="14">
        <f>IF('11'!F12="","",'11'!F12)</f>
        <v>0</v>
      </c>
      <c r="H156" s="1" t="str">
        <f>IF('11'!G12="","",'11'!G12)</f>
        <v/>
      </c>
      <c r="I156" s="1" t="str">
        <f>IF('11'!H12="","",'11'!H12)</f>
        <v/>
      </c>
      <c r="J156" s="1" t="str">
        <f>IF('11'!I12="","",'11'!I12)</f>
        <v/>
      </c>
      <c r="K156" s="1" t="str">
        <f>IF('11'!J12="","",'11'!J12)</f>
        <v/>
      </c>
      <c r="L156" s="1" t="str">
        <f>IF('11'!K12="","",'11'!K12)</f>
        <v/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ht="12.75" customHeight="1">
      <c r="A157" s="1"/>
      <c r="B157" s="34">
        <f>Portfolio!$F$15</f>
        <v>11</v>
      </c>
      <c r="C157" s="1" t="str">
        <f>IF('11'!B13="","",'11'!B13)</f>
        <v/>
      </c>
      <c r="D157" s="1" t="str">
        <f>IF('11'!C13="","",'11'!C13)</f>
        <v/>
      </c>
      <c r="E157" s="1" t="str">
        <f>IF('11'!D13="","",'11'!D13)</f>
        <v/>
      </c>
      <c r="F157" s="1" t="str">
        <f>IF('11'!E13="","",'11'!E13)</f>
        <v/>
      </c>
      <c r="G157" s="14">
        <f>IF('11'!F13="","",'11'!F13)</f>
        <v>0</v>
      </c>
      <c r="H157" s="1" t="str">
        <f>IF('11'!G13="","",'11'!G13)</f>
        <v/>
      </c>
      <c r="I157" s="1" t="str">
        <f>IF('11'!H13="","",'11'!H13)</f>
        <v/>
      </c>
      <c r="J157" s="1" t="str">
        <f>IF('11'!I13="","",'11'!I13)</f>
        <v/>
      </c>
      <c r="K157" s="1" t="str">
        <f>IF('11'!J13="","",'11'!J13)</f>
        <v/>
      </c>
      <c r="L157" s="1" t="str">
        <f>IF('11'!K13="","",'11'!K13)</f>
        <v/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ht="12.75" customHeight="1">
      <c r="A158" s="1"/>
      <c r="B158" s="34">
        <f>Portfolio!$F$15</f>
        <v>11</v>
      </c>
      <c r="C158" s="1" t="str">
        <f>IF('11'!B14="","",'11'!B14)</f>
        <v/>
      </c>
      <c r="D158" s="1" t="str">
        <f>IF('11'!C14="","",'11'!C14)</f>
        <v/>
      </c>
      <c r="E158" s="1" t="str">
        <f>IF('11'!D14="","",'11'!D14)</f>
        <v/>
      </c>
      <c r="F158" s="1" t="str">
        <f>IF('11'!E14="","",'11'!E14)</f>
        <v/>
      </c>
      <c r="G158" s="14">
        <f>IF('11'!F14="","",'11'!F14)</f>
        <v>0</v>
      </c>
      <c r="H158" s="1" t="str">
        <f>IF('11'!G14="","",'11'!G14)</f>
        <v/>
      </c>
      <c r="I158" s="1" t="str">
        <f>IF('11'!H14="","",'11'!H14)</f>
        <v/>
      </c>
      <c r="J158" s="1" t="str">
        <f>IF('11'!I14="","",'11'!I14)</f>
        <v/>
      </c>
      <c r="K158" s="1" t="str">
        <f>IF('11'!J14="","",'11'!J14)</f>
        <v/>
      </c>
      <c r="L158" s="1" t="str">
        <f>IF('11'!K14="","",'11'!K14)</f>
        <v/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ht="12.75" customHeight="1">
      <c r="A159" s="1"/>
      <c r="B159" s="34">
        <f>Portfolio!$F$15</f>
        <v>11</v>
      </c>
      <c r="C159" s="1" t="str">
        <f>IF('11'!B15="","",'11'!B15)</f>
        <v/>
      </c>
      <c r="D159" s="1" t="str">
        <f>IF('11'!C15="","",'11'!C15)</f>
        <v/>
      </c>
      <c r="E159" s="1" t="str">
        <f>IF('11'!D15="","",'11'!D15)</f>
        <v/>
      </c>
      <c r="F159" s="1" t="str">
        <f>IF('11'!E15="","",'11'!E15)</f>
        <v/>
      </c>
      <c r="G159" s="14">
        <f>IF('11'!F15="","",'11'!F15)</f>
        <v>0</v>
      </c>
      <c r="H159" s="1" t="str">
        <f>IF('11'!G15="","",'11'!G15)</f>
        <v/>
      </c>
      <c r="I159" s="1" t="str">
        <f>IF('11'!H15="","",'11'!H15)</f>
        <v/>
      </c>
      <c r="J159" s="1" t="str">
        <f>IF('11'!I15="","",'11'!I15)</f>
        <v/>
      </c>
      <c r="K159" s="1" t="str">
        <f>IF('11'!J15="","",'11'!J15)</f>
        <v/>
      </c>
      <c r="L159" s="1" t="str">
        <f>IF('11'!K15="","",'11'!K15)</f>
        <v/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ht="12.75" customHeight="1">
      <c r="A160" s="1"/>
      <c r="B160" s="34">
        <f>Portfolio!$F$15</f>
        <v>11</v>
      </c>
      <c r="C160" s="1" t="str">
        <f>IF('11'!B16="","",'11'!B16)</f>
        <v/>
      </c>
      <c r="D160" s="1" t="str">
        <f>IF('11'!C16="","",'11'!C16)</f>
        <v/>
      </c>
      <c r="E160" s="1" t="str">
        <f>IF('11'!D16="","",'11'!D16)</f>
        <v/>
      </c>
      <c r="F160" s="1" t="str">
        <f>IF('11'!E16="","",'11'!E16)</f>
        <v/>
      </c>
      <c r="G160" s="14">
        <f>IF('11'!F16="","",'11'!F16)</f>
        <v>0</v>
      </c>
      <c r="H160" s="1" t="str">
        <f>IF('11'!G16="","",'11'!G16)</f>
        <v/>
      </c>
      <c r="I160" s="1" t="str">
        <f>IF('11'!H16="","",'11'!H16)</f>
        <v/>
      </c>
      <c r="J160" s="1" t="str">
        <f>IF('11'!I16="","",'11'!I16)</f>
        <v/>
      </c>
      <c r="K160" s="1" t="str">
        <f>IF('11'!J16="","",'11'!J16)</f>
        <v/>
      </c>
      <c r="L160" s="1" t="str">
        <f>IF('11'!K16="","",'11'!K16)</f>
        <v/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ht="12.75" customHeight="1">
      <c r="A161" s="1"/>
      <c r="B161" s="34">
        <f>Portfolio!$F$15</f>
        <v>11</v>
      </c>
      <c r="C161" s="1" t="str">
        <f>IF('11'!B17="","",'11'!B17)</f>
        <v/>
      </c>
      <c r="D161" s="1" t="str">
        <f>IF('11'!C17="","",'11'!C17)</f>
        <v/>
      </c>
      <c r="E161" s="1" t="str">
        <f>IF('11'!D17="","",'11'!D17)</f>
        <v/>
      </c>
      <c r="F161" s="1" t="str">
        <f>IF('11'!E17="","",'11'!E17)</f>
        <v/>
      </c>
      <c r="G161" s="14">
        <f>IF('11'!F17="","",'11'!F17)</f>
        <v>0</v>
      </c>
      <c r="H161" s="1" t="str">
        <f>IF('11'!G17="","",'11'!G17)</f>
        <v/>
      </c>
      <c r="I161" s="1" t="str">
        <f>IF('11'!H17="","",'11'!H17)</f>
        <v/>
      </c>
      <c r="J161" s="1" t="str">
        <f>IF('11'!I17="","",'11'!I17)</f>
        <v/>
      </c>
      <c r="K161" s="1" t="str">
        <f>IF('11'!J17="","",'11'!J17)</f>
        <v/>
      </c>
      <c r="L161" s="1" t="str">
        <f>IF('11'!K17="","",'11'!K17)</f>
        <v/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ht="12.75" customHeight="1">
      <c r="A162" s="1"/>
      <c r="B162" s="34">
        <f>Portfolio!$F$15</f>
        <v>11</v>
      </c>
      <c r="C162" s="1" t="str">
        <f>IF('11'!B18="","",'11'!B18)</f>
        <v/>
      </c>
      <c r="D162" s="1" t="str">
        <f>IF('11'!C18="","",'11'!C18)</f>
        <v/>
      </c>
      <c r="E162" s="1" t="str">
        <f>IF('11'!D18="","",'11'!D18)</f>
        <v/>
      </c>
      <c r="F162" s="1" t="str">
        <f>IF('11'!E18="","",'11'!E18)</f>
        <v/>
      </c>
      <c r="G162" s="14">
        <f>IF('11'!F18="","",'11'!F18)</f>
        <v>0</v>
      </c>
      <c r="H162" s="1" t="str">
        <f>IF('11'!G18="","",'11'!G18)</f>
        <v/>
      </c>
      <c r="I162" s="1" t="str">
        <f>IF('11'!H18="","",'11'!H18)</f>
        <v/>
      </c>
      <c r="J162" s="1" t="str">
        <f>IF('11'!I18="","",'11'!I18)</f>
        <v/>
      </c>
      <c r="K162" s="1" t="str">
        <f>IF('11'!J18="","",'11'!J18)</f>
        <v/>
      </c>
      <c r="L162" s="1" t="str">
        <f>IF('11'!K18="","",'11'!K18)</f>
        <v/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ht="12.75" customHeight="1">
      <c r="A163" s="1"/>
      <c r="B163" s="34">
        <f>Portfolio!$F$15</f>
        <v>11</v>
      </c>
      <c r="C163" s="1" t="str">
        <f>IF('11'!B19="","",'11'!B19)</f>
        <v/>
      </c>
      <c r="D163" s="1" t="str">
        <f>IF('11'!C19="","",'11'!C19)</f>
        <v/>
      </c>
      <c r="E163" s="1" t="str">
        <f>IF('11'!D19="","",'11'!D19)</f>
        <v/>
      </c>
      <c r="F163" s="1" t="str">
        <f>IF('11'!E19="","",'11'!E19)</f>
        <v/>
      </c>
      <c r="G163" s="14">
        <f>IF('11'!F19="","",'11'!F19)</f>
        <v>0</v>
      </c>
      <c r="H163" s="1" t="str">
        <f>IF('11'!G19="","",'11'!G19)</f>
        <v/>
      </c>
      <c r="I163" s="1" t="str">
        <f>IF('11'!H19="","",'11'!H19)</f>
        <v/>
      </c>
      <c r="J163" s="1" t="str">
        <f>IF('11'!I19="","",'11'!I19)</f>
        <v/>
      </c>
      <c r="K163" s="1" t="str">
        <f>IF('11'!J19="","",'11'!J19)</f>
        <v/>
      </c>
      <c r="L163" s="1" t="str">
        <f>IF('11'!K19="","",'11'!K19)</f>
        <v/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ht="12.75" customHeight="1">
      <c r="A164" s="1"/>
      <c r="B164" s="34">
        <f>Portfolio!$F$15</f>
        <v>11</v>
      </c>
      <c r="C164" s="1" t="str">
        <f>IF('11'!B20="","",'11'!B20)</f>
        <v/>
      </c>
      <c r="D164" s="1" t="str">
        <f>IF('11'!C20="","",'11'!C20)</f>
        <v/>
      </c>
      <c r="E164" s="1" t="str">
        <f>IF('11'!D20="","",'11'!D20)</f>
        <v/>
      </c>
      <c r="F164" s="1" t="str">
        <f>IF('11'!E20="","",'11'!E20)</f>
        <v/>
      </c>
      <c r="G164" s="14">
        <f>IF('11'!F20="","",'11'!F20)</f>
        <v>0</v>
      </c>
      <c r="H164" s="1" t="str">
        <f>IF('11'!G20="","",'11'!G20)</f>
        <v/>
      </c>
      <c r="I164" s="1" t="str">
        <f>IF('11'!H20="","",'11'!H20)</f>
        <v/>
      </c>
      <c r="J164" s="1" t="str">
        <f>IF('11'!I20="","",'11'!I20)</f>
        <v/>
      </c>
      <c r="K164" s="1" t="str">
        <f>IF('11'!J20="","",'11'!J20)</f>
        <v/>
      </c>
      <c r="L164" s="1" t="str">
        <f>IF('11'!K20="","",'11'!K20)</f>
        <v/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ht="12.75" customHeight="1">
      <c r="A165" s="1"/>
      <c r="B165" s="34">
        <f>Portfolio!$F$15</f>
        <v>11</v>
      </c>
      <c r="C165" s="1" t="str">
        <f>IF('11'!B21="","",'11'!B21)</f>
        <v/>
      </c>
      <c r="D165" s="1" t="str">
        <f>IF('11'!C21="","",'11'!C21)</f>
        <v/>
      </c>
      <c r="E165" s="1" t="str">
        <f>IF('11'!D21="","",'11'!D21)</f>
        <v/>
      </c>
      <c r="F165" s="1" t="str">
        <f>IF('11'!E21="","",'11'!E21)</f>
        <v/>
      </c>
      <c r="G165" s="14">
        <f>IF('11'!F21="","",'11'!F21)</f>
        <v>0</v>
      </c>
      <c r="H165" s="1" t="str">
        <f>IF('11'!G21="","",'11'!G21)</f>
        <v/>
      </c>
      <c r="I165" s="1" t="str">
        <f>IF('11'!H21="","",'11'!H21)</f>
        <v/>
      </c>
      <c r="J165" s="1" t="str">
        <f>IF('11'!I21="","",'11'!I21)</f>
        <v/>
      </c>
      <c r="K165" s="1" t="str">
        <f>IF('11'!J21="","",'11'!J21)</f>
        <v/>
      </c>
      <c r="L165" s="1" t="str">
        <f>IF('11'!K21="","",'11'!K21)</f>
        <v/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ht="12.75" customHeight="1">
      <c r="A166" s="1"/>
      <c r="B166" s="34">
        <f>Portfolio!$F$15</f>
        <v>11</v>
      </c>
      <c r="C166" s="1" t="str">
        <f>IF('11'!B22="","",'11'!B22)</f>
        <v/>
      </c>
      <c r="D166" s="1" t="str">
        <f>IF('11'!C22="","",'11'!C22)</f>
        <v/>
      </c>
      <c r="E166" s="1" t="str">
        <f>IF('11'!D22="","",'11'!D22)</f>
        <v/>
      </c>
      <c r="F166" s="1" t="str">
        <f>IF('11'!E22="","",'11'!E22)</f>
        <v/>
      </c>
      <c r="G166" s="14">
        <f>IF('11'!F22="","",'11'!F22)</f>
        <v>0</v>
      </c>
      <c r="H166" s="1" t="str">
        <f>IF('11'!G22="","",'11'!G22)</f>
        <v/>
      </c>
      <c r="I166" s="1" t="str">
        <f>IF('11'!H22="","",'11'!H22)</f>
        <v/>
      </c>
      <c r="J166" s="1" t="str">
        <f>IF('11'!I22="","",'11'!I22)</f>
        <v/>
      </c>
      <c r="K166" s="1" t="str">
        <f>IF('11'!J22="","",'11'!J22)</f>
        <v/>
      </c>
      <c r="L166" s="1" t="str">
        <f>IF('11'!K22="","",'11'!K22)</f>
        <v/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ht="12.75" customHeight="1">
      <c r="A167" s="1"/>
      <c r="B167" s="193">
        <f>Portfolio!$F$15</f>
        <v>11</v>
      </c>
      <c r="C167" s="30" t="str">
        <f>IF('11'!B23="","",'11'!B23)</f>
        <v>Cash</v>
      </c>
      <c r="D167" s="30" t="str">
        <f>IF('11'!C23="","",'11'!C23)</f>
        <v/>
      </c>
      <c r="E167" s="30" t="str">
        <f>IF('11'!D23="","",'11'!D23)</f>
        <v/>
      </c>
      <c r="F167" s="30" t="str">
        <f>IF('11'!E23="","",'11'!E23)</f>
        <v/>
      </c>
      <c r="G167" s="30" t="str">
        <f>IF('11'!F23="","",'11'!F23)</f>
        <v/>
      </c>
      <c r="H167" s="30" t="str">
        <f>IF('11'!G23="","",'11'!G23)</f>
        <v/>
      </c>
      <c r="I167" s="30" t="str">
        <f>IF('11'!H23="","",'11'!H23)</f>
        <v/>
      </c>
      <c r="J167" s="30" t="str">
        <f>IF('11'!I23="","",'11'!I23)</f>
        <v/>
      </c>
      <c r="K167" s="30" t="str">
        <f>IF('11'!J23="","",'11'!J23)</f>
        <v/>
      </c>
      <c r="L167" s="30" t="str">
        <f>IF('11'!K23="","",'11'!K23)</f>
        <v/>
      </c>
      <c r="M167" s="89">
        <v>0.0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ht="12.75" customHeight="1">
      <c r="A168" s="1"/>
      <c r="B168" s="34">
        <f>Portfolio!$F$16</f>
        <v>12</v>
      </c>
      <c r="C168" s="31" t="str">
        <f>IF('12'!B9="","",'12'!B9)</f>
        <v/>
      </c>
      <c r="D168" s="31" t="str">
        <f>IF('12'!C9="","",'12'!C9)</f>
        <v/>
      </c>
      <c r="E168" s="31" t="str">
        <f>IF('12'!D9="","",'12'!D9)</f>
        <v/>
      </c>
      <c r="F168" s="31" t="str">
        <f>IF('12'!E9="","",'12'!E9)</f>
        <v/>
      </c>
      <c r="G168" s="201">
        <f>IF('12'!F9="","",'12'!F9)</f>
        <v>0</v>
      </c>
      <c r="H168" s="31" t="str">
        <f>IF('12'!G9="","",'12'!G9)</f>
        <v/>
      </c>
      <c r="I168" s="31" t="str">
        <f>IF('12'!H9="","",'12'!H9)</f>
        <v/>
      </c>
      <c r="J168" s="31" t="str">
        <f>IF('12'!I9="","",'12'!I9)</f>
        <v/>
      </c>
      <c r="K168" s="31" t="str">
        <f>IF('12'!J9="","",'12'!J9)</f>
        <v/>
      </c>
      <c r="L168" s="31" t="str">
        <f>IF('12'!K9="","",'12'!K9)</f>
        <v/>
      </c>
      <c r="M168" s="3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ht="12.75" customHeight="1">
      <c r="A169" s="1"/>
      <c r="B169" s="34">
        <f>Portfolio!$F$16</f>
        <v>12</v>
      </c>
      <c r="C169" s="31" t="str">
        <f>IF('12'!B10="","",'12'!B10)</f>
        <v/>
      </c>
      <c r="D169" s="31" t="str">
        <f>IF('12'!C10="","",'12'!C10)</f>
        <v/>
      </c>
      <c r="E169" s="31" t="str">
        <f>IF('12'!D10="","",'12'!D10)</f>
        <v/>
      </c>
      <c r="F169" s="31" t="str">
        <f>IF('12'!E10="","",'12'!E10)</f>
        <v/>
      </c>
      <c r="G169" s="201">
        <f>IF('12'!F10="","",'12'!F10)</f>
        <v>0</v>
      </c>
      <c r="H169" s="31" t="str">
        <f>IF('12'!G10="","",'12'!G10)</f>
        <v/>
      </c>
      <c r="I169" s="31" t="str">
        <f>IF('12'!H10="","",'12'!H10)</f>
        <v/>
      </c>
      <c r="J169" s="31" t="str">
        <f>IF('12'!I10="","",'12'!I10)</f>
        <v/>
      </c>
      <c r="K169" s="31" t="str">
        <f>IF('12'!J10="","",'12'!J10)</f>
        <v/>
      </c>
      <c r="L169" s="31" t="str">
        <f>IF('12'!K10="","",'12'!K10)</f>
        <v/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ht="12.75" customHeight="1">
      <c r="A170" s="1"/>
      <c r="B170" s="34">
        <f>Portfolio!$F$16</f>
        <v>12</v>
      </c>
      <c r="C170" s="31" t="str">
        <f>IF('12'!B11="","",'12'!B11)</f>
        <v/>
      </c>
      <c r="D170" s="31" t="str">
        <f>IF('12'!C11="","",'12'!C11)</f>
        <v/>
      </c>
      <c r="E170" s="31" t="str">
        <f>IF('12'!D11="","",'12'!D11)</f>
        <v/>
      </c>
      <c r="F170" s="31" t="str">
        <f>IF('12'!E11="","",'12'!E11)</f>
        <v/>
      </c>
      <c r="G170" s="201">
        <f>IF('12'!F11="","",'12'!F11)</f>
        <v>0</v>
      </c>
      <c r="H170" s="31" t="str">
        <f>IF('12'!G11="","",'12'!G11)</f>
        <v/>
      </c>
      <c r="I170" s="31" t="str">
        <f>IF('12'!H11="","",'12'!H11)</f>
        <v/>
      </c>
      <c r="J170" s="31" t="str">
        <f>IF('12'!I11="","",'12'!I11)</f>
        <v/>
      </c>
      <c r="K170" s="31" t="str">
        <f>IF('12'!J11="","",'12'!J11)</f>
        <v/>
      </c>
      <c r="L170" s="31" t="str">
        <f>IF('12'!K11="","",'12'!K11)</f>
        <v/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ht="12.75" customHeight="1">
      <c r="A171" s="1"/>
      <c r="B171" s="34">
        <f>Portfolio!$F$16</f>
        <v>12</v>
      </c>
      <c r="C171" s="31" t="str">
        <f>IF('12'!B12="","",'12'!B12)</f>
        <v/>
      </c>
      <c r="D171" s="31" t="str">
        <f>IF('12'!C12="","",'12'!C12)</f>
        <v/>
      </c>
      <c r="E171" s="31" t="str">
        <f>IF('12'!D12="","",'12'!D12)</f>
        <v/>
      </c>
      <c r="F171" s="31" t="str">
        <f>IF('12'!E12="","",'12'!E12)</f>
        <v/>
      </c>
      <c r="G171" s="201">
        <f>IF('12'!F12="","",'12'!F12)</f>
        <v>0</v>
      </c>
      <c r="H171" s="31" t="str">
        <f>IF('12'!G12="","",'12'!G12)</f>
        <v/>
      </c>
      <c r="I171" s="31" t="str">
        <f>IF('12'!H12="","",'12'!H12)</f>
        <v/>
      </c>
      <c r="J171" s="31" t="str">
        <f>IF('12'!I12="","",'12'!I12)</f>
        <v/>
      </c>
      <c r="K171" s="31" t="str">
        <f>IF('12'!J12="","",'12'!J12)</f>
        <v/>
      </c>
      <c r="L171" s="31" t="str">
        <f>IF('12'!K12="","",'12'!K12)</f>
        <v/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ht="12.75" customHeight="1">
      <c r="A172" s="1"/>
      <c r="B172" s="34">
        <f>Portfolio!$F$16</f>
        <v>12</v>
      </c>
      <c r="C172" s="31" t="str">
        <f>IF('12'!B13="","",'12'!B13)</f>
        <v/>
      </c>
      <c r="D172" s="31" t="str">
        <f>IF('12'!C13="","",'12'!C13)</f>
        <v/>
      </c>
      <c r="E172" s="31" t="str">
        <f>IF('12'!D13="","",'12'!D13)</f>
        <v/>
      </c>
      <c r="F172" s="31" t="str">
        <f>IF('12'!E13="","",'12'!E13)</f>
        <v/>
      </c>
      <c r="G172" s="201">
        <f>IF('12'!F13="","",'12'!F13)</f>
        <v>0</v>
      </c>
      <c r="H172" s="31" t="str">
        <f>IF('12'!G13="","",'12'!G13)</f>
        <v/>
      </c>
      <c r="I172" s="31" t="str">
        <f>IF('12'!H13="","",'12'!H13)</f>
        <v/>
      </c>
      <c r="J172" s="31" t="str">
        <f>IF('12'!I13="","",'12'!I13)</f>
        <v/>
      </c>
      <c r="K172" s="31" t="str">
        <f>IF('12'!J13="","",'12'!J13)</f>
        <v/>
      </c>
      <c r="L172" s="31" t="str">
        <f>IF('12'!K13="","",'12'!K13)</f>
        <v/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ht="12.75" customHeight="1">
      <c r="A173" s="1"/>
      <c r="B173" s="34">
        <f>Portfolio!$F$16</f>
        <v>12</v>
      </c>
      <c r="C173" s="31" t="str">
        <f>IF('12'!B14="","",'12'!B14)</f>
        <v/>
      </c>
      <c r="D173" s="31" t="str">
        <f>IF('12'!C14="","",'12'!C14)</f>
        <v/>
      </c>
      <c r="E173" s="31" t="str">
        <f>IF('12'!D14="","",'12'!D14)</f>
        <v/>
      </c>
      <c r="F173" s="31" t="str">
        <f>IF('12'!E14="","",'12'!E14)</f>
        <v/>
      </c>
      <c r="G173" s="201">
        <f>IF('12'!F14="","",'12'!F14)</f>
        <v>0</v>
      </c>
      <c r="H173" s="31" t="str">
        <f>IF('12'!G14="","",'12'!G14)</f>
        <v/>
      </c>
      <c r="I173" s="31" t="str">
        <f>IF('12'!H14="","",'12'!H14)</f>
        <v/>
      </c>
      <c r="J173" s="31" t="str">
        <f>IF('12'!I14="","",'12'!I14)</f>
        <v/>
      </c>
      <c r="K173" s="31" t="str">
        <f>IF('12'!J14="","",'12'!J14)</f>
        <v/>
      </c>
      <c r="L173" s="31" t="str">
        <f>IF('12'!K14="","",'12'!K14)</f>
        <v/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ht="12.75" customHeight="1">
      <c r="A174" s="1"/>
      <c r="B174" s="34">
        <f>Portfolio!$F$16</f>
        <v>12</v>
      </c>
      <c r="C174" s="31" t="str">
        <f>IF('12'!B15="","",'12'!B15)</f>
        <v/>
      </c>
      <c r="D174" s="31" t="str">
        <f>IF('12'!C15="","",'12'!C15)</f>
        <v/>
      </c>
      <c r="E174" s="31" t="str">
        <f>IF('12'!D15="","",'12'!D15)</f>
        <v/>
      </c>
      <c r="F174" s="31" t="str">
        <f>IF('12'!E15="","",'12'!E15)</f>
        <v/>
      </c>
      <c r="G174" s="201">
        <f>IF('12'!F15="","",'12'!F15)</f>
        <v>0</v>
      </c>
      <c r="H174" s="31" t="str">
        <f>IF('12'!G15="","",'12'!G15)</f>
        <v/>
      </c>
      <c r="I174" s="31" t="str">
        <f>IF('12'!H15="","",'12'!H15)</f>
        <v/>
      </c>
      <c r="J174" s="31" t="str">
        <f>IF('12'!I15="","",'12'!I15)</f>
        <v/>
      </c>
      <c r="K174" s="31" t="str">
        <f>IF('12'!J15="","",'12'!J15)</f>
        <v/>
      </c>
      <c r="L174" s="31" t="str">
        <f>IF('12'!K15="","",'12'!K15)</f>
        <v/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ht="12.75" customHeight="1">
      <c r="A175" s="1"/>
      <c r="B175" s="34">
        <f>Portfolio!$F$16</f>
        <v>12</v>
      </c>
      <c r="C175" s="31" t="str">
        <f>IF('12'!B16="","",'12'!B16)</f>
        <v/>
      </c>
      <c r="D175" s="31" t="str">
        <f>IF('12'!C16="","",'12'!C16)</f>
        <v/>
      </c>
      <c r="E175" s="31" t="str">
        <f>IF('12'!D16="","",'12'!D16)</f>
        <v/>
      </c>
      <c r="F175" s="31" t="str">
        <f>IF('12'!E16="","",'12'!E16)</f>
        <v/>
      </c>
      <c r="G175" s="201">
        <f>IF('12'!F16="","",'12'!F16)</f>
        <v>0</v>
      </c>
      <c r="H175" s="31" t="str">
        <f>IF('12'!G16="","",'12'!G16)</f>
        <v/>
      </c>
      <c r="I175" s="31" t="str">
        <f>IF('12'!H16="","",'12'!H16)</f>
        <v/>
      </c>
      <c r="J175" s="31" t="str">
        <f>IF('12'!I16="","",'12'!I16)</f>
        <v/>
      </c>
      <c r="K175" s="31" t="str">
        <f>IF('12'!J16="","",'12'!J16)</f>
        <v/>
      </c>
      <c r="L175" s="31" t="str">
        <f>IF('12'!K16="","",'12'!K16)</f>
        <v/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ht="12.75" customHeight="1">
      <c r="A176" s="1"/>
      <c r="B176" s="34">
        <f>Portfolio!$F$16</f>
        <v>12</v>
      </c>
      <c r="C176" s="31" t="str">
        <f>IF('12'!B17="","",'12'!B17)</f>
        <v/>
      </c>
      <c r="D176" s="31" t="str">
        <f>IF('12'!C17="","",'12'!C17)</f>
        <v/>
      </c>
      <c r="E176" s="31" t="str">
        <f>IF('12'!D17="","",'12'!D17)</f>
        <v/>
      </c>
      <c r="F176" s="31" t="str">
        <f>IF('12'!E17="","",'12'!E17)</f>
        <v/>
      </c>
      <c r="G176" s="201">
        <f>IF('12'!F17="","",'12'!F17)</f>
        <v>0</v>
      </c>
      <c r="H176" s="31" t="str">
        <f>IF('12'!G17="","",'12'!G17)</f>
        <v/>
      </c>
      <c r="I176" s="31" t="str">
        <f>IF('12'!H17="","",'12'!H17)</f>
        <v/>
      </c>
      <c r="J176" s="31" t="str">
        <f>IF('12'!I17="","",'12'!I17)</f>
        <v/>
      </c>
      <c r="K176" s="31" t="str">
        <f>IF('12'!J17="","",'12'!J17)</f>
        <v/>
      </c>
      <c r="L176" s="31" t="str">
        <f>IF('12'!K17="","",'12'!K17)</f>
        <v/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ht="12.75" customHeight="1">
      <c r="A177" s="1"/>
      <c r="B177" s="34">
        <f>Portfolio!$F$16</f>
        <v>12</v>
      </c>
      <c r="C177" s="31" t="str">
        <f>IF('12'!B18="","",'12'!B18)</f>
        <v/>
      </c>
      <c r="D177" s="31" t="str">
        <f>IF('12'!C18="","",'12'!C18)</f>
        <v/>
      </c>
      <c r="E177" s="31" t="str">
        <f>IF('12'!D18="","",'12'!D18)</f>
        <v/>
      </c>
      <c r="F177" s="31" t="str">
        <f>IF('12'!E18="","",'12'!E18)</f>
        <v/>
      </c>
      <c r="G177" s="201">
        <f>IF('12'!F18="","",'12'!F18)</f>
        <v>0</v>
      </c>
      <c r="H177" s="31" t="str">
        <f>IF('12'!G18="","",'12'!G18)</f>
        <v/>
      </c>
      <c r="I177" s="31" t="str">
        <f>IF('12'!H18="","",'12'!H18)</f>
        <v/>
      </c>
      <c r="J177" s="31" t="str">
        <f>IF('12'!I18="","",'12'!I18)</f>
        <v/>
      </c>
      <c r="K177" s="31" t="str">
        <f>IF('12'!J18="","",'12'!J18)</f>
        <v/>
      </c>
      <c r="L177" s="31" t="str">
        <f>IF('12'!K18="","",'12'!K18)</f>
        <v/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ht="12.75" customHeight="1">
      <c r="A178" s="1"/>
      <c r="B178" s="34">
        <f>Portfolio!$F$16</f>
        <v>12</v>
      </c>
      <c r="C178" s="31" t="str">
        <f>IF('12'!B19="","",'12'!B19)</f>
        <v/>
      </c>
      <c r="D178" s="31" t="str">
        <f>IF('12'!C19="","",'12'!C19)</f>
        <v/>
      </c>
      <c r="E178" s="31" t="str">
        <f>IF('12'!D19="","",'12'!D19)</f>
        <v/>
      </c>
      <c r="F178" s="31" t="str">
        <f>IF('12'!E19="","",'12'!E19)</f>
        <v/>
      </c>
      <c r="G178" s="201">
        <f>IF('12'!F19="","",'12'!F19)</f>
        <v>0</v>
      </c>
      <c r="H178" s="31" t="str">
        <f>IF('12'!G19="","",'12'!G19)</f>
        <v/>
      </c>
      <c r="I178" s="31" t="str">
        <f>IF('12'!H19="","",'12'!H19)</f>
        <v/>
      </c>
      <c r="J178" s="31" t="str">
        <f>IF('12'!I19="","",'12'!I19)</f>
        <v/>
      </c>
      <c r="K178" s="31" t="str">
        <f>IF('12'!J19="","",'12'!J19)</f>
        <v/>
      </c>
      <c r="L178" s="31" t="str">
        <f>IF('12'!K19="","",'12'!K19)</f>
        <v/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ht="12.75" customHeight="1">
      <c r="A179" s="1"/>
      <c r="B179" s="34">
        <f>Portfolio!$F$16</f>
        <v>12</v>
      </c>
      <c r="C179" s="31" t="str">
        <f>IF('12'!B20="","",'12'!B20)</f>
        <v/>
      </c>
      <c r="D179" s="31" t="str">
        <f>IF('12'!C20="","",'12'!C20)</f>
        <v/>
      </c>
      <c r="E179" s="31" t="str">
        <f>IF('12'!D20="","",'12'!D20)</f>
        <v/>
      </c>
      <c r="F179" s="31" t="str">
        <f>IF('12'!E20="","",'12'!E20)</f>
        <v/>
      </c>
      <c r="G179" s="201">
        <f>IF('12'!F20="","",'12'!F20)</f>
        <v>0</v>
      </c>
      <c r="H179" s="31" t="str">
        <f>IF('12'!G20="","",'12'!G20)</f>
        <v/>
      </c>
      <c r="I179" s="31" t="str">
        <f>IF('12'!H20="","",'12'!H20)</f>
        <v/>
      </c>
      <c r="J179" s="31" t="str">
        <f>IF('12'!I20="","",'12'!I20)</f>
        <v/>
      </c>
      <c r="K179" s="31" t="str">
        <f>IF('12'!J20="","",'12'!J20)</f>
        <v/>
      </c>
      <c r="L179" s="31" t="str">
        <f>IF('12'!K20="","",'12'!K20)</f>
        <v/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ht="12.75" customHeight="1">
      <c r="A180" s="1"/>
      <c r="B180" s="34">
        <f>Portfolio!$F$16</f>
        <v>12</v>
      </c>
      <c r="C180" s="31" t="str">
        <f>IF('12'!B21="","",'12'!B21)</f>
        <v/>
      </c>
      <c r="D180" s="31" t="str">
        <f>IF('12'!C21="","",'12'!C21)</f>
        <v/>
      </c>
      <c r="E180" s="31" t="str">
        <f>IF('12'!D21="","",'12'!D21)</f>
        <v/>
      </c>
      <c r="F180" s="31" t="str">
        <f>IF('12'!E21="","",'12'!E21)</f>
        <v/>
      </c>
      <c r="G180" s="201">
        <f>IF('12'!F21="","",'12'!F21)</f>
        <v>0</v>
      </c>
      <c r="H180" s="31" t="str">
        <f>IF('12'!G21="","",'12'!G21)</f>
        <v/>
      </c>
      <c r="I180" s="31" t="str">
        <f>IF('12'!H21="","",'12'!H21)</f>
        <v/>
      </c>
      <c r="J180" s="31" t="str">
        <f>IF('12'!I21="","",'12'!I21)</f>
        <v/>
      </c>
      <c r="K180" s="31" t="str">
        <f>IF('12'!J21="","",'12'!J21)</f>
        <v/>
      </c>
      <c r="L180" s="31" t="str">
        <f>IF('12'!K21="","",'12'!K21)</f>
        <v/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ht="12.75" customHeight="1">
      <c r="A181" s="1"/>
      <c r="B181" s="34">
        <f>Portfolio!$F$16</f>
        <v>12</v>
      </c>
      <c r="C181" s="31" t="str">
        <f>IF('12'!B22="","",'12'!B22)</f>
        <v/>
      </c>
      <c r="D181" s="31" t="str">
        <f>IF('12'!C22="","",'12'!C22)</f>
        <v/>
      </c>
      <c r="E181" s="31" t="str">
        <f>IF('12'!D22="","",'12'!D22)</f>
        <v/>
      </c>
      <c r="F181" s="31" t="str">
        <f>IF('12'!E22="","",'12'!E22)</f>
        <v/>
      </c>
      <c r="G181" s="201">
        <f>IF('12'!F22="","",'12'!F22)</f>
        <v>0</v>
      </c>
      <c r="H181" s="31" t="str">
        <f>IF('12'!G22="","",'12'!G22)</f>
        <v/>
      </c>
      <c r="I181" s="31" t="str">
        <f>IF('12'!H22="","",'12'!H22)</f>
        <v/>
      </c>
      <c r="J181" s="31" t="str">
        <f>IF('12'!I22="","",'12'!I22)</f>
        <v/>
      </c>
      <c r="K181" s="31" t="str">
        <f>IF('12'!J22="","",'12'!J22)</f>
        <v/>
      </c>
      <c r="L181" s="31" t="str">
        <f>IF('12'!K22="","",'12'!K22)</f>
        <v/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ht="12.75" customHeight="1">
      <c r="A182" s="1"/>
      <c r="B182" s="193">
        <f>Portfolio!$F$16</f>
        <v>12</v>
      </c>
      <c r="C182" s="202" t="str">
        <f>IF('12'!B23="","",'12'!B23)</f>
        <v>Cash</v>
      </c>
      <c r="D182" s="202" t="str">
        <f>IF('12'!C23="","",'12'!C23)</f>
        <v/>
      </c>
      <c r="E182" s="202" t="str">
        <f>IF('12'!D23="","",'12'!D23)</f>
        <v/>
      </c>
      <c r="F182" s="202" t="str">
        <f>IF('12'!E23="","",'12'!E23)</f>
        <v/>
      </c>
      <c r="G182" s="202" t="str">
        <f>IF('12'!F23="","",'12'!F23)</f>
        <v/>
      </c>
      <c r="H182" s="202" t="str">
        <f>IF('12'!G23="","",'12'!G23)</f>
        <v/>
      </c>
      <c r="I182" s="202" t="str">
        <f>IF('12'!H23="","",'12'!H23)</f>
        <v/>
      </c>
      <c r="J182" s="202" t="str">
        <f>IF('12'!I23="","",'12'!I23)</f>
        <v/>
      </c>
      <c r="K182" s="202" t="str">
        <f>IF('12'!J23="","",'12'!J23)</f>
        <v/>
      </c>
      <c r="L182" s="202" t="str">
        <f>IF('12'!K23="","",'12'!K23)</f>
        <v/>
      </c>
      <c r="M182" s="89">
        <v>0.0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ht="12.75" customHeight="1">
      <c r="A183" s="1"/>
      <c r="B183" s="198">
        <f>Portfolio!$F$17</f>
        <v>13</v>
      </c>
      <c r="C183" s="31" t="str">
        <f>IF('13'!B9="","",'13'!B9)</f>
        <v/>
      </c>
      <c r="D183" s="31" t="str">
        <f>IF('13'!C9="","",'13'!C9)</f>
        <v/>
      </c>
      <c r="E183" s="31" t="str">
        <f>IF('13'!D9="","",'13'!D9)</f>
        <v/>
      </c>
      <c r="F183" s="31" t="str">
        <f>IF('13'!E9="","",'13'!E9)</f>
        <v/>
      </c>
      <c r="G183" s="201">
        <f>IF('13'!F9="","",'13'!F9)</f>
        <v>0</v>
      </c>
      <c r="H183" s="31" t="str">
        <f>IF('13'!G9="","",'13'!G9)</f>
        <v/>
      </c>
      <c r="I183" s="31" t="str">
        <f>IF('13'!H9="","",'13'!H9)</f>
        <v/>
      </c>
      <c r="J183" s="31" t="str">
        <f>IF('13'!I9="","",'13'!I9)</f>
        <v/>
      </c>
      <c r="K183" s="31" t="str">
        <f>IF('13'!J9="","",'13'!J9)</f>
        <v/>
      </c>
      <c r="L183" s="31" t="str">
        <f>IF('13'!K9="","",'13'!K9)</f>
        <v/>
      </c>
      <c r="M183" s="3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ht="12.75" customHeight="1">
      <c r="A184" s="1"/>
      <c r="B184" s="34">
        <f>Portfolio!$F$17</f>
        <v>13</v>
      </c>
      <c r="C184" s="31" t="str">
        <f>IF('13'!B10="","",'13'!B10)</f>
        <v/>
      </c>
      <c r="D184" s="31" t="str">
        <f>IF('13'!C10="","",'13'!C10)</f>
        <v/>
      </c>
      <c r="E184" s="31" t="str">
        <f>IF('13'!D10="","",'13'!D10)</f>
        <v/>
      </c>
      <c r="F184" s="31" t="str">
        <f>IF('13'!E10="","",'13'!E10)</f>
        <v/>
      </c>
      <c r="G184" s="201">
        <f>IF('13'!F10="","",'13'!F10)</f>
        <v>0</v>
      </c>
      <c r="H184" s="31" t="str">
        <f>IF('13'!G10="","",'13'!G10)</f>
        <v/>
      </c>
      <c r="I184" s="31" t="str">
        <f>IF('13'!H10="","",'13'!H10)</f>
        <v/>
      </c>
      <c r="J184" s="31" t="str">
        <f>IF('13'!I10="","",'13'!I10)</f>
        <v/>
      </c>
      <c r="K184" s="31" t="str">
        <f>IF('13'!J10="","",'13'!J10)</f>
        <v/>
      </c>
      <c r="L184" s="31" t="str">
        <f>IF('13'!K10="","",'13'!K10)</f>
        <v/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ht="12.75" customHeight="1">
      <c r="A185" s="1"/>
      <c r="B185" s="34">
        <f>Portfolio!$F$17</f>
        <v>13</v>
      </c>
      <c r="C185" s="31" t="str">
        <f>IF('13'!B11="","",'13'!B11)</f>
        <v/>
      </c>
      <c r="D185" s="31" t="str">
        <f>IF('13'!C11="","",'13'!C11)</f>
        <v/>
      </c>
      <c r="E185" s="31" t="str">
        <f>IF('13'!D11="","",'13'!D11)</f>
        <v/>
      </c>
      <c r="F185" s="31" t="str">
        <f>IF('13'!E11="","",'13'!E11)</f>
        <v/>
      </c>
      <c r="G185" s="201">
        <f>IF('13'!F11="","",'13'!F11)</f>
        <v>0</v>
      </c>
      <c r="H185" s="31" t="str">
        <f>IF('13'!G11="","",'13'!G11)</f>
        <v/>
      </c>
      <c r="I185" s="31" t="str">
        <f>IF('13'!H11="","",'13'!H11)</f>
        <v/>
      </c>
      <c r="J185" s="31" t="str">
        <f>IF('13'!I11="","",'13'!I11)</f>
        <v/>
      </c>
      <c r="K185" s="31" t="str">
        <f>IF('13'!J11="","",'13'!J11)</f>
        <v/>
      </c>
      <c r="L185" s="31" t="str">
        <f>IF('13'!K11="","",'13'!K11)</f>
        <v/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ht="12.75" customHeight="1">
      <c r="A186" s="1"/>
      <c r="B186" s="34">
        <f>Portfolio!$F$17</f>
        <v>13</v>
      </c>
      <c r="C186" s="31" t="str">
        <f>IF('13'!B12="","",'13'!B12)</f>
        <v/>
      </c>
      <c r="D186" s="31" t="str">
        <f>IF('13'!C12="","",'13'!C12)</f>
        <v/>
      </c>
      <c r="E186" s="31" t="str">
        <f>IF('13'!D12="","",'13'!D12)</f>
        <v/>
      </c>
      <c r="F186" s="31" t="str">
        <f>IF('13'!E12="","",'13'!E12)</f>
        <v/>
      </c>
      <c r="G186" s="201">
        <f>IF('13'!F12="","",'13'!F12)</f>
        <v>0</v>
      </c>
      <c r="H186" s="31" t="str">
        <f>IF('13'!G12="","",'13'!G12)</f>
        <v/>
      </c>
      <c r="I186" s="31" t="str">
        <f>IF('13'!H12="","",'13'!H12)</f>
        <v/>
      </c>
      <c r="J186" s="31" t="str">
        <f>IF('13'!I12="","",'13'!I12)</f>
        <v/>
      </c>
      <c r="K186" s="31" t="str">
        <f>IF('13'!J12="","",'13'!J12)</f>
        <v/>
      </c>
      <c r="L186" s="31" t="str">
        <f>IF('13'!K12="","",'13'!K12)</f>
        <v/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ht="12.75" customHeight="1">
      <c r="A187" s="1"/>
      <c r="B187" s="34">
        <f>Portfolio!$F$17</f>
        <v>13</v>
      </c>
      <c r="C187" s="31" t="str">
        <f>IF('13'!B13="","",'13'!B13)</f>
        <v/>
      </c>
      <c r="D187" s="31" t="str">
        <f>IF('13'!C13="","",'13'!C13)</f>
        <v/>
      </c>
      <c r="E187" s="31" t="str">
        <f>IF('13'!D13="","",'13'!D13)</f>
        <v/>
      </c>
      <c r="F187" s="31" t="str">
        <f>IF('13'!E13="","",'13'!E13)</f>
        <v/>
      </c>
      <c r="G187" s="201">
        <f>IF('13'!F13="","",'13'!F13)</f>
        <v>0</v>
      </c>
      <c r="H187" s="31" t="str">
        <f>IF('13'!G13="","",'13'!G13)</f>
        <v/>
      </c>
      <c r="I187" s="31" t="str">
        <f>IF('13'!H13="","",'13'!H13)</f>
        <v/>
      </c>
      <c r="J187" s="31" t="str">
        <f>IF('13'!I13="","",'13'!I13)</f>
        <v/>
      </c>
      <c r="K187" s="31" t="str">
        <f>IF('13'!J13="","",'13'!J13)</f>
        <v/>
      </c>
      <c r="L187" s="31" t="str">
        <f>IF('13'!K13="","",'13'!K13)</f>
        <v/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ht="12.75" customHeight="1">
      <c r="A188" s="1"/>
      <c r="B188" s="34">
        <f>Portfolio!$F$17</f>
        <v>13</v>
      </c>
      <c r="C188" s="31" t="str">
        <f>IF('13'!B14="","",'13'!B14)</f>
        <v/>
      </c>
      <c r="D188" s="31" t="str">
        <f>IF('13'!C14="","",'13'!C14)</f>
        <v/>
      </c>
      <c r="E188" s="31" t="str">
        <f>IF('13'!D14="","",'13'!D14)</f>
        <v/>
      </c>
      <c r="F188" s="31" t="str">
        <f>IF('13'!E14="","",'13'!E14)</f>
        <v/>
      </c>
      <c r="G188" s="201">
        <f>IF('13'!F14="","",'13'!F14)</f>
        <v>0</v>
      </c>
      <c r="H188" s="31" t="str">
        <f>IF('13'!G14="","",'13'!G14)</f>
        <v/>
      </c>
      <c r="I188" s="31" t="str">
        <f>IF('13'!H14="","",'13'!H14)</f>
        <v/>
      </c>
      <c r="J188" s="31" t="str">
        <f>IF('13'!I14="","",'13'!I14)</f>
        <v/>
      </c>
      <c r="K188" s="31" t="str">
        <f>IF('13'!J14="","",'13'!J14)</f>
        <v/>
      </c>
      <c r="L188" s="31" t="str">
        <f>IF('13'!K14="","",'13'!K14)</f>
        <v/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ht="12.75" customHeight="1">
      <c r="A189" s="1"/>
      <c r="B189" s="34">
        <f>Portfolio!$F$17</f>
        <v>13</v>
      </c>
      <c r="C189" s="31" t="str">
        <f>IF('13'!B15="","",'13'!B15)</f>
        <v/>
      </c>
      <c r="D189" s="31" t="str">
        <f>IF('13'!C15="","",'13'!C15)</f>
        <v/>
      </c>
      <c r="E189" s="31" t="str">
        <f>IF('13'!D15="","",'13'!D15)</f>
        <v/>
      </c>
      <c r="F189" s="31" t="str">
        <f>IF('13'!E15="","",'13'!E15)</f>
        <v/>
      </c>
      <c r="G189" s="201">
        <f>IF('13'!F15="","",'13'!F15)</f>
        <v>0</v>
      </c>
      <c r="H189" s="31" t="str">
        <f>IF('13'!G15="","",'13'!G15)</f>
        <v/>
      </c>
      <c r="I189" s="31" t="str">
        <f>IF('13'!H15="","",'13'!H15)</f>
        <v/>
      </c>
      <c r="J189" s="31" t="str">
        <f>IF('13'!I15="","",'13'!I15)</f>
        <v/>
      </c>
      <c r="K189" s="31" t="str">
        <f>IF('13'!J15="","",'13'!J15)</f>
        <v/>
      </c>
      <c r="L189" s="31" t="str">
        <f>IF('13'!K15="","",'13'!K15)</f>
        <v/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ht="12.75" customHeight="1">
      <c r="A190" s="1"/>
      <c r="B190" s="34">
        <f>Portfolio!$F$17</f>
        <v>13</v>
      </c>
      <c r="C190" s="31" t="str">
        <f>IF('13'!B16="","",'13'!B16)</f>
        <v/>
      </c>
      <c r="D190" s="31" t="str">
        <f>IF('13'!C16="","",'13'!C16)</f>
        <v/>
      </c>
      <c r="E190" s="31" t="str">
        <f>IF('13'!D16="","",'13'!D16)</f>
        <v/>
      </c>
      <c r="F190" s="31" t="str">
        <f>IF('13'!E16="","",'13'!E16)</f>
        <v/>
      </c>
      <c r="G190" s="201">
        <f>IF('13'!F16="","",'13'!F16)</f>
        <v>0</v>
      </c>
      <c r="H190" s="31" t="str">
        <f>IF('13'!G16="","",'13'!G16)</f>
        <v/>
      </c>
      <c r="I190" s="31" t="str">
        <f>IF('13'!H16="","",'13'!H16)</f>
        <v/>
      </c>
      <c r="J190" s="31" t="str">
        <f>IF('13'!I16="","",'13'!I16)</f>
        <v/>
      </c>
      <c r="K190" s="31" t="str">
        <f>IF('13'!J16="","",'13'!J16)</f>
        <v/>
      </c>
      <c r="L190" s="31" t="str">
        <f>IF('13'!K16="","",'13'!K16)</f>
        <v/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ht="12.75" customHeight="1">
      <c r="A191" s="1"/>
      <c r="B191" s="34">
        <f>Portfolio!$F$17</f>
        <v>13</v>
      </c>
      <c r="C191" s="31" t="str">
        <f>IF('13'!B17="","",'13'!B17)</f>
        <v/>
      </c>
      <c r="D191" s="31" t="str">
        <f>IF('13'!C17="","",'13'!C17)</f>
        <v/>
      </c>
      <c r="E191" s="31" t="str">
        <f>IF('13'!D17="","",'13'!D17)</f>
        <v/>
      </c>
      <c r="F191" s="31" t="str">
        <f>IF('13'!E17="","",'13'!E17)</f>
        <v/>
      </c>
      <c r="G191" s="201">
        <f>IF('13'!F17="","",'13'!F17)</f>
        <v>0</v>
      </c>
      <c r="H191" s="31" t="str">
        <f>IF('13'!G17="","",'13'!G17)</f>
        <v/>
      </c>
      <c r="I191" s="31" t="str">
        <f>IF('13'!H17="","",'13'!H17)</f>
        <v/>
      </c>
      <c r="J191" s="31" t="str">
        <f>IF('13'!I17="","",'13'!I17)</f>
        <v/>
      </c>
      <c r="K191" s="31" t="str">
        <f>IF('13'!J17="","",'13'!J17)</f>
        <v/>
      </c>
      <c r="L191" s="31" t="str">
        <f>IF('13'!K17="","",'13'!K17)</f>
        <v/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ht="12.75" customHeight="1">
      <c r="A192" s="1"/>
      <c r="B192" s="34">
        <f>Portfolio!$F$17</f>
        <v>13</v>
      </c>
      <c r="C192" s="31" t="str">
        <f>IF('13'!B18="","",'13'!B18)</f>
        <v/>
      </c>
      <c r="D192" s="31" t="str">
        <f>IF('13'!C18="","",'13'!C18)</f>
        <v/>
      </c>
      <c r="E192" s="31" t="str">
        <f>IF('13'!D18="","",'13'!D18)</f>
        <v/>
      </c>
      <c r="F192" s="31" t="str">
        <f>IF('13'!E18="","",'13'!E18)</f>
        <v/>
      </c>
      <c r="G192" s="201">
        <f>IF('13'!F18="","",'13'!F18)</f>
        <v>0</v>
      </c>
      <c r="H192" s="31" t="str">
        <f>IF('13'!G18="","",'13'!G18)</f>
        <v/>
      </c>
      <c r="I192" s="31" t="str">
        <f>IF('13'!H18="","",'13'!H18)</f>
        <v/>
      </c>
      <c r="J192" s="31" t="str">
        <f>IF('13'!I18="","",'13'!I18)</f>
        <v/>
      </c>
      <c r="K192" s="31" t="str">
        <f>IF('13'!J18="","",'13'!J18)</f>
        <v/>
      </c>
      <c r="L192" s="31" t="str">
        <f>IF('13'!K18="","",'13'!K18)</f>
        <v/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ht="12.75" customHeight="1">
      <c r="A193" s="1"/>
      <c r="B193" s="34">
        <f>Portfolio!$F$17</f>
        <v>13</v>
      </c>
      <c r="C193" s="31" t="str">
        <f>IF('13'!B19="","",'13'!B19)</f>
        <v/>
      </c>
      <c r="D193" s="31" t="str">
        <f>IF('13'!C19="","",'13'!C19)</f>
        <v/>
      </c>
      <c r="E193" s="31" t="str">
        <f>IF('13'!D19="","",'13'!D19)</f>
        <v/>
      </c>
      <c r="F193" s="31" t="str">
        <f>IF('13'!E19="","",'13'!E19)</f>
        <v/>
      </c>
      <c r="G193" s="201">
        <f>IF('13'!F19="","",'13'!F19)</f>
        <v>0</v>
      </c>
      <c r="H193" s="31" t="str">
        <f>IF('13'!G19="","",'13'!G19)</f>
        <v/>
      </c>
      <c r="I193" s="31" t="str">
        <f>IF('13'!H19="","",'13'!H19)</f>
        <v/>
      </c>
      <c r="J193" s="31" t="str">
        <f>IF('13'!I19="","",'13'!I19)</f>
        <v/>
      </c>
      <c r="K193" s="31" t="str">
        <f>IF('13'!J19="","",'13'!J19)</f>
        <v/>
      </c>
      <c r="L193" s="31" t="str">
        <f>IF('13'!K19="","",'13'!K19)</f>
        <v/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ht="12.75" customHeight="1">
      <c r="A194" s="1"/>
      <c r="B194" s="34">
        <f>Portfolio!$F$17</f>
        <v>13</v>
      </c>
      <c r="C194" s="31" t="str">
        <f>IF('13'!B20="","",'13'!B20)</f>
        <v/>
      </c>
      <c r="D194" s="31" t="str">
        <f>IF('13'!C20="","",'13'!C20)</f>
        <v/>
      </c>
      <c r="E194" s="31" t="str">
        <f>IF('13'!D20="","",'13'!D20)</f>
        <v/>
      </c>
      <c r="F194" s="31" t="str">
        <f>IF('13'!E20="","",'13'!E20)</f>
        <v/>
      </c>
      <c r="G194" s="201">
        <f>IF('13'!F20="","",'13'!F20)</f>
        <v>0</v>
      </c>
      <c r="H194" s="31" t="str">
        <f>IF('13'!G20="","",'13'!G20)</f>
        <v/>
      </c>
      <c r="I194" s="31" t="str">
        <f>IF('13'!H20="","",'13'!H20)</f>
        <v/>
      </c>
      <c r="J194" s="31" t="str">
        <f>IF('13'!I20="","",'13'!I20)</f>
        <v/>
      </c>
      <c r="K194" s="31" t="str">
        <f>IF('13'!J20="","",'13'!J20)</f>
        <v/>
      </c>
      <c r="L194" s="31" t="str">
        <f>IF('13'!K20="","",'13'!K20)</f>
        <v/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ht="12.75" customHeight="1">
      <c r="A195" s="1"/>
      <c r="B195" s="34">
        <f>Portfolio!$F$17</f>
        <v>13</v>
      </c>
      <c r="C195" s="31" t="str">
        <f>IF('13'!B21="","",'13'!B21)</f>
        <v/>
      </c>
      <c r="D195" s="31" t="str">
        <f>IF('13'!C21="","",'13'!C21)</f>
        <v/>
      </c>
      <c r="E195" s="31" t="str">
        <f>IF('13'!D21="","",'13'!D21)</f>
        <v/>
      </c>
      <c r="F195" s="31" t="str">
        <f>IF('13'!E21="","",'13'!E21)</f>
        <v/>
      </c>
      <c r="G195" s="201">
        <f>IF('13'!F21="","",'13'!F21)</f>
        <v>0</v>
      </c>
      <c r="H195" s="31" t="str">
        <f>IF('13'!G21="","",'13'!G21)</f>
        <v/>
      </c>
      <c r="I195" s="31" t="str">
        <f>IF('13'!H21="","",'13'!H21)</f>
        <v/>
      </c>
      <c r="J195" s="31" t="str">
        <f>IF('13'!I21="","",'13'!I21)</f>
        <v/>
      </c>
      <c r="K195" s="31" t="str">
        <f>IF('13'!J21="","",'13'!J21)</f>
        <v/>
      </c>
      <c r="L195" s="31" t="str">
        <f>IF('13'!K21="","",'13'!K21)</f>
        <v/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ht="12.75" customHeight="1">
      <c r="A196" s="1"/>
      <c r="B196" s="34">
        <f>Portfolio!$F$17</f>
        <v>13</v>
      </c>
      <c r="C196" s="31" t="str">
        <f>IF('13'!B22="","",'13'!B22)</f>
        <v/>
      </c>
      <c r="D196" s="31" t="str">
        <f>IF('13'!C22="","",'13'!C22)</f>
        <v/>
      </c>
      <c r="E196" s="31" t="str">
        <f>IF('13'!D22="","",'13'!D22)</f>
        <v/>
      </c>
      <c r="F196" s="31" t="str">
        <f>IF('13'!E22="","",'13'!E22)</f>
        <v/>
      </c>
      <c r="G196" s="201">
        <f>IF('13'!F22="","",'13'!F22)</f>
        <v>0</v>
      </c>
      <c r="H196" s="31" t="str">
        <f>IF('13'!G22="","",'13'!G22)</f>
        <v/>
      </c>
      <c r="I196" s="31" t="str">
        <f>IF('13'!H22="","",'13'!H22)</f>
        <v/>
      </c>
      <c r="J196" s="31" t="str">
        <f>IF('13'!I22="","",'13'!I22)</f>
        <v/>
      </c>
      <c r="K196" s="31" t="str">
        <f>IF('13'!J22="","",'13'!J22)</f>
        <v/>
      </c>
      <c r="L196" s="31" t="str">
        <f>IF('13'!K22="","",'13'!K22)</f>
        <v/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ht="12.75" customHeight="1">
      <c r="A197" s="1"/>
      <c r="B197" s="193">
        <f>Portfolio!$F$17</f>
        <v>13</v>
      </c>
      <c r="C197" s="202" t="str">
        <f>IF('13'!B23="","",'13'!B23)</f>
        <v>Cash</v>
      </c>
      <c r="D197" s="202" t="str">
        <f>IF('13'!C23="","",'13'!C23)</f>
        <v/>
      </c>
      <c r="E197" s="202" t="str">
        <f>IF('13'!D23="","",'13'!D23)</f>
        <v/>
      </c>
      <c r="F197" s="202" t="str">
        <f>IF('13'!E23="","",'13'!E23)</f>
        <v/>
      </c>
      <c r="G197" s="202" t="str">
        <f>IF('13'!F23="","",'13'!F23)</f>
        <v/>
      </c>
      <c r="H197" s="202" t="str">
        <f>IF('13'!G23="","",'13'!G23)</f>
        <v/>
      </c>
      <c r="I197" s="202" t="str">
        <f>IF('13'!H23="","",'13'!H23)</f>
        <v/>
      </c>
      <c r="J197" s="202" t="str">
        <f>IF('13'!I23="","",'13'!I23)</f>
        <v/>
      </c>
      <c r="K197" s="202" t="str">
        <f>IF('13'!J23="","",'13'!J23)</f>
        <v/>
      </c>
      <c r="L197" s="202" t="str">
        <f>IF('13'!K23="","",'13'!K23)</f>
        <v/>
      </c>
      <c r="M197" s="89">
        <v>0.0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ht="12.75" customHeight="1">
      <c r="A198" s="1"/>
      <c r="B198" s="198">
        <f>Portfolio!$F$18</f>
        <v>14</v>
      </c>
      <c r="C198" s="31" t="str">
        <f>IF('14'!B9="","",'14'!B9)</f>
        <v/>
      </c>
      <c r="D198" s="31" t="str">
        <f>IF('14'!C9="","",'14'!C9)</f>
        <v/>
      </c>
      <c r="E198" s="31" t="str">
        <f>IF('14'!D9="","",'14'!D9)</f>
        <v/>
      </c>
      <c r="F198" s="31" t="str">
        <f>IF('14'!E9="","",'14'!E9)</f>
        <v/>
      </c>
      <c r="G198" s="199">
        <f>IF('14'!F9="","",'14'!F9)</f>
        <v>0</v>
      </c>
      <c r="H198" s="31" t="str">
        <f>IF('14'!G9="","",'14'!G9)</f>
        <v/>
      </c>
      <c r="I198" s="200" t="str">
        <f>IF('14'!H9="","",'14'!H9)</f>
        <v/>
      </c>
      <c r="J198" s="31" t="str">
        <f>IF('14'!I9="","",'14'!I9)</f>
        <v/>
      </c>
      <c r="K198" s="31" t="str">
        <f>IF('14'!J9="","",'14'!J9)</f>
        <v/>
      </c>
      <c r="L198" s="31" t="str">
        <f>IF('14'!K9="","",'14'!K9)</f>
        <v/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ht="12.75" customHeight="1">
      <c r="A199" s="1"/>
      <c r="B199" s="198">
        <f>Portfolio!$F$18</f>
        <v>14</v>
      </c>
      <c r="C199" s="1" t="str">
        <f>IF('14'!B10="","",'14'!B10)</f>
        <v/>
      </c>
      <c r="D199" s="1" t="str">
        <f>IF('14'!C10="","",'14'!C10)</f>
        <v/>
      </c>
      <c r="E199" s="1" t="str">
        <f>IF('14'!D10="","",'14'!D10)</f>
        <v/>
      </c>
      <c r="F199" s="1" t="str">
        <f>IF('14'!E10="","",'14'!E10)</f>
        <v/>
      </c>
      <c r="G199" s="53">
        <f>IF('14'!F10="","",'14'!F10)</f>
        <v>0</v>
      </c>
      <c r="H199" s="1" t="str">
        <f>IF('14'!G10="","",'14'!G10)</f>
        <v/>
      </c>
      <c r="I199" s="190" t="str">
        <f>IF('14'!H10="","",'14'!H10)</f>
        <v/>
      </c>
      <c r="J199" s="1" t="str">
        <f>IF('14'!I10="","",'14'!I10)</f>
        <v/>
      </c>
      <c r="K199" s="1" t="str">
        <f>IF('14'!J10="","",'14'!J10)</f>
        <v/>
      </c>
      <c r="L199" s="1" t="str">
        <f>IF('14'!K10="","",'14'!K10)</f>
        <v/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ht="12.75" customHeight="1">
      <c r="A200" s="1"/>
      <c r="B200" s="198">
        <f>Portfolio!$F$18</f>
        <v>14</v>
      </c>
      <c r="C200" s="1" t="str">
        <f>IF('14'!B11="","",'14'!B11)</f>
        <v/>
      </c>
      <c r="D200" s="1" t="str">
        <f>IF('14'!C11="","",'14'!C11)</f>
        <v/>
      </c>
      <c r="E200" s="1" t="str">
        <f>IF('14'!D11="","",'14'!D11)</f>
        <v/>
      </c>
      <c r="F200" s="1" t="str">
        <f>IF('14'!E11="","",'14'!E11)</f>
        <v/>
      </c>
      <c r="G200" s="53">
        <f>IF('14'!F11="","",'14'!F11)</f>
        <v>0</v>
      </c>
      <c r="H200" s="1" t="str">
        <f>IF('14'!G11="","",'14'!G11)</f>
        <v/>
      </c>
      <c r="I200" s="190" t="str">
        <f>IF('14'!H11="","",'14'!H11)</f>
        <v/>
      </c>
      <c r="J200" s="1" t="str">
        <f>IF('14'!I11="","",'14'!I11)</f>
        <v/>
      </c>
      <c r="K200" s="1" t="str">
        <f>IF('14'!J11="","",'14'!J11)</f>
        <v/>
      </c>
      <c r="L200" s="1" t="str">
        <f>IF('14'!K11="","",'14'!K11)</f>
        <v/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ht="12.75" customHeight="1">
      <c r="A201" s="1"/>
      <c r="B201" s="198">
        <f>Portfolio!$F$18</f>
        <v>14</v>
      </c>
      <c r="C201" s="1" t="str">
        <f>IF('14'!B12="","",'14'!B12)</f>
        <v/>
      </c>
      <c r="D201" s="1" t="str">
        <f>IF('14'!C12="","",'14'!C12)</f>
        <v/>
      </c>
      <c r="E201" s="1" t="str">
        <f>IF('14'!D12="","",'14'!D12)</f>
        <v/>
      </c>
      <c r="F201" s="1" t="str">
        <f>IF('14'!E12="","",'14'!E12)</f>
        <v/>
      </c>
      <c r="G201" s="53">
        <f>IF('14'!F12="","",'14'!F12)</f>
        <v>0</v>
      </c>
      <c r="H201" s="1" t="str">
        <f>IF('14'!G12="","",'14'!G12)</f>
        <v/>
      </c>
      <c r="I201" s="190" t="str">
        <f>IF('14'!H12="","",'14'!H12)</f>
        <v/>
      </c>
      <c r="J201" s="1" t="str">
        <f>IF('14'!I12="","",'14'!I12)</f>
        <v/>
      </c>
      <c r="K201" s="1" t="str">
        <f>IF('14'!J12="","",'14'!J12)</f>
        <v/>
      </c>
      <c r="L201" s="1" t="str">
        <f>IF('14'!K12="","",'14'!K12)</f>
        <v/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ht="12.75" customHeight="1">
      <c r="A202" s="1"/>
      <c r="B202" s="198">
        <f>Portfolio!$F$18</f>
        <v>14</v>
      </c>
      <c r="C202" s="1" t="str">
        <f>IF('14'!B13="","",'14'!B13)</f>
        <v/>
      </c>
      <c r="D202" s="1" t="str">
        <f>IF('14'!C13="","",'14'!C13)</f>
        <v/>
      </c>
      <c r="E202" s="1" t="str">
        <f>IF('14'!D13="","",'14'!D13)</f>
        <v/>
      </c>
      <c r="F202" s="1" t="str">
        <f>IF('14'!E13="","",'14'!E13)</f>
        <v/>
      </c>
      <c r="G202" s="53">
        <f>IF('14'!F13="","",'14'!F13)</f>
        <v>0</v>
      </c>
      <c r="H202" s="1" t="str">
        <f>IF('14'!G13="","",'14'!G13)</f>
        <v/>
      </c>
      <c r="I202" s="190" t="str">
        <f>IF('14'!H13="","",'14'!H13)</f>
        <v/>
      </c>
      <c r="J202" s="1" t="str">
        <f>IF('14'!I13="","",'14'!I13)</f>
        <v/>
      </c>
      <c r="K202" s="1" t="str">
        <f>IF('14'!J13="","",'14'!J13)</f>
        <v/>
      </c>
      <c r="L202" s="1" t="str">
        <f>IF('14'!K13="","",'14'!K13)</f>
        <v/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ht="12.75" customHeight="1">
      <c r="A203" s="1"/>
      <c r="B203" s="198">
        <f>Portfolio!$F$18</f>
        <v>14</v>
      </c>
      <c r="C203" s="1" t="str">
        <f>IF('14'!B14="","",'14'!B14)</f>
        <v/>
      </c>
      <c r="D203" s="1" t="str">
        <f>IF('14'!C14="","",'14'!C14)</f>
        <v/>
      </c>
      <c r="E203" s="1" t="str">
        <f>IF('14'!D14="","",'14'!D14)</f>
        <v/>
      </c>
      <c r="F203" s="1" t="str">
        <f>IF('14'!E14="","",'14'!E14)</f>
        <v/>
      </c>
      <c r="G203" s="53">
        <f>IF('14'!F14="","",'14'!F14)</f>
        <v>0</v>
      </c>
      <c r="H203" s="1" t="str">
        <f>IF('14'!G14="","",'14'!G14)</f>
        <v/>
      </c>
      <c r="I203" s="190" t="str">
        <f>IF('14'!H14="","",'14'!H14)</f>
        <v/>
      </c>
      <c r="J203" s="1" t="str">
        <f>IF('14'!I14="","",'14'!I14)</f>
        <v/>
      </c>
      <c r="K203" s="1" t="str">
        <f>IF('14'!J14="","",'14'!J14)</f>
        <v/>
      </c>
      <c r="L203" s="1" t="str">
        <f>IF('14'!K14="","",'14'!K14)</f>
        <v/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ht="12.75" customHeight="1">
      <c r="A204" s="1"/>
      <c r="B204" s="198">
        <f>Portfolio!$F$18</f>
        <v>14</v>
      </c>
      <c r="C204" s="1" t="str">
        <f>IF('14'!B15="","",'14'!B15)</f>
        <v/>
      </c>
      <c r="D204" s="1" t="str">
        <f>IF('14'!C15="","",'14'!C15)</f>
        <v/>
      </c>
      <c r="E204" s="1" t="str">
        <f>IF('14'!D15="","",'14'!D15)</f>
        <v/>
      </c>
      <c r="F204" s="1" t="str">
        <f>IF('14'!E15="","",'14'!E15)</f>
        <v/>
      </c>
      <c r="G204" s="53">
        <f>IF('14'!F15="","",'14'!F15)</f>
        <v>0</v>
      </c>
      <c r="H204" s="1" t="str">
        <f>IF('14'!G15="","",'14'!G15)</f>
        <v/>
      </c>
      <c r="I204" s="190" t="str">
        <f>IF('14'!H15="","",'14'!H15)</f>
        <v/>
      </c>
      <c r="J204" s="1" t="str">
        <f>IF('14'!I15="","",'14'!I15)</f>
        <v/>
      </c>
      <c r="K204" s="1" t="str">
        <f>IF('14'!J15="","",'14'!J15)</f>
        <v/>
      </c>
      <c r="L204" s="1" t="str">
        <f>IF('14'!K15="","",'14'!K15)</f>
        <v/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ht="12.75" customHeight="1">
      <c r="A205" s="1"/>
      <c r="B205" s="198">
        <f>Portfolio!$F$18</f>
        <v>14</v>
      </c>
      <c r="C205" s="1" t="str">
        <f>IF('14'!B16="","",'14'!B16)</f>
        <v/>
      </c>
      <c r="D205" s="1" t="str">
        <f>IF('14'!C16="","",'14'!C16)</f>
        <v/>
      </c>
      <c r="E205" s="1" t="str">
        <f>IF('14'!D16="","",'14'!D16)</f>
        <v/>
      </c>
      <c r="F205" s="1" t="str">
        <f>IF('14'!E16="","",'14'!E16)</f>
        <v/>
      </c>
      <c r="G205" s="53">
        <f>IF('14'!F16="","",'14'!F16)</f>
        <v>0</v>
      </c>
      <c r="H205" s="1" t="str">
        <f>IF('14'!G16="","",'14'!G16)</f>
        <v/>
      </c>
      <c r="I205" s="190" t="str">
        <f>IF('14'!H16="","",'14'!H16)</f>
        <v/>
      </c>
      <c r="J205" s="1" t="str">
        <f>IF('14'!I16="","",'14'!I16)</f>
        <v/>
      </c>
      <c r="K205" s="1" t="str">
        <f>IF('14'!J16="","",'14'!J16)</f>
        <v/>
      </c>
      <c r="L205" s="1" t="str">
        <f>IF('14'!K16="","",'14'!K16)</f>
        <v/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ht="12.75" customHeight="1">
      <c r="A206" s="1"/>
      <c r="B206" s="198">
        <f>Portfolio!$F$18</f>
        <v>14</v>
      </c>
      <c r="C206" s="1" t="str">
        <f>IF('14'!B17="","",'14'!B17)</f>
        <v/>
      </c>
      <c r="D206" s="1" t="str">
        <f>IF('14'!C17="","",'14'!C17)</f>
        <v/>
      </c>
      <c r="E206" s="1" t="str">
        <f>IF('14'!D17="","",'14'!D17)</f>
        <v/>
      </c>
      <c r="F206" s="1" t="str">
        <f>IF('14'!E17="","",'14'!E17)</f>
        <v/>
      </c>
      <c r="G206" s="53">
        <f>IF('14'!F17="","",'14'!F17)</f>
        <v>0</v>
      </c>
      <c r="H206" s="1" t="str">
        <f>IF('14'!G17="","",'14'!G17)</f>
        <v/>
      </c>
      <c r="I206" s="190" t="str">
        <f>IF('14'!H17="","",'14'!H17)</f>
        <v/>
      </c>
      <c r="J206" s="1" t="str">
        <f>IF('14'!I17="","",'14'!I17)</f>
        <v/>
      </c>
      <c r="K206" s="1" t="str">
        <f>IF('14'!J17="","",'14'!J17)</f>
        <v/>
      </c>
      <c r="L206" s="1" t="str">
        <f>IF('14'!K17="","",'14'!K17)</f>
        <v/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ht="12.75" customHeight="1">
      <c r="A207" s="1"/>
      <c r="B207" s="198">
        <f>Portfolio!$F$18</f>
        <v>14</v>
      </c>
      <c r="C207" s="1" t="str">
        <f>IF('14'!B18="","",'14'!B18)</f>
        <v/>
      </c>
      <c r="D207" s="1" t="str">
        <f>IF('14'!C18="","",'14'!C18)</f>
        <v/>
      </c>
      <c r="E207" s="1" t="str">
        <f>IF('14'!D18="","",'14'!D18)</f>
        <v/>
      </c>
      <c r="F207" s="1" t="str">
        <f>IF('14'!E18="","",'14'!E18)</f>
        <v/>
      </c>
      <c r="G207" s="53">
        <f>IF('14'!F18="","",'14'!F18)</f>
        <v>0</v>
      </c>
      <c r="H207" s="1" t="str">
        <f>IF('14'!G18="","",'14'!G18)</f>
        <v/>
      </c>
      <c r="I207" s="190" t="str">
        <f>IF('14'!H18="","",'14'!H18)</f>
        <v/>
      </c>
      <c r="J207" s="1" t="str">
        <f>IF('14'!I18="","",'14'!I18)</f>
        <v/>
      </c>
      <c r="K207" s="1" t="str">
        <f>IF('14'!J18="","",'14'!J18)</f>
        <v/>
      </c>
      <c r="L207" s="1" t="str">
        <f>IF('14'!K18="","",'14'!K18)</f>
        <v/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ht="12.75" customHeight="1">
      <c r="A208" s="1"/>
      <c r="B208" s="198">
        <f>Portfolio!$F$18</f>
        <v>14</v>
      </c>
      <c r="C208" s="1" t="str">
        <f>IF('14'!B19="","",'14'!B19)</f>
        <v/>
      </c>
      <c r="D208" s="1" t="str">
        <f>IF('14'!C19="","",'14'!C19)</f>
        <v/>
      </c>
      <c r="E208" s="1" t="str">
        <f>IF('14'!D19="","",'14'!D19)</f>
        <v/>
      </c>
      <c r="F208" s="1" t="str">
        <f>IF('14'!E19="","",'14'!E19)</f>
        <v/>
      </c>
      <c r="G208" s="53">
        <f>IF('14'!F19="","",'14'!F19)</f>
        <v>0</v>
      </c>
      <c r="H208" s="1" t="str">
        <f>IF('14'!G19="","",'14'!G19)</f>
        <v/>
      </c>
      <c r="I208" s="190" t="str">
        <f>IF('14'!H19="","",'14'!H19)</f>
        <v/>
      </c>
      <c r="J208" s="1" t="str">
        <f>IF('14'!I19="","",'14'!I19)</f>
        <v/>
      </c>
      <c r="K208" s="1" t="str">
        <f>IF('14'!J19="","",'14'!J19)</f>
        <v/>
      </c>
      <c r="L208" s="1" t="str">
        <f>IF('14'!K19="","",'14'!K19)</f>
        <v/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ht="12.75" customHeight="1">
      <c r="A209" s="1"/>
      <c r="B209" s="198">
        <f>Portfolio!$F$18</f>
        <v>14</v>
      </c>
      <c r="C209" s="1" t="str">
        <f>IF('14'!B20="","",'14'!B20)</f>
        <v/>
      </c>
      <c r="D209" s="1" t="str">
        <f>IF('14'!C20="","",'14'!C20)</f>
        <v/>
      </c>
      <c r="E209" s="1" t="str">
        <f>IF('14'!D20="","",'14'!D20)</f>
        <v/>
      </c>
      <c r="F209" s="1" t="str">
        <f>IF('14'!E20="","",'14'!E20)</f>
        <v/>
      </c>
      <c r="G209" s="53">
        <f>IF('14'!F20="","",'14'!F20)</f>
        <v>0</v>
      </c>
      <c r="H209" s="1" t="str">
        <f>IF('14'!G20="","",'14'!G20)</f>
        <v/>
      </c>
      <c r="I209" s="190" t="str">
        <f>IF('14'!H20="","",'14'!H20)</f>
        <v/>
      </c>
      <c r="J209" s="1" t="str">
        <f>IF('14'!I20="","",'14'!I20)</f>
        <v/>
      </c>
      <c r="K209" s="1" t="str">
        <f>IF('14'!J20="","",'14'!J20)</f>
        <v/>
      </c>
      <c r="L209" s="1" t="str">
        <f>IF('14'!K20="","",'14'!K20)</f>
        <v/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ht="12.75" customHeight="1">
      <c r="A210" s="1"/>
      <c r="B210" s="198">
        <f>Portfolio!$F$18</f>
        <v>14</v>
      </c>
      <c r="C210" s="1" t="str">
        <f>IF('14'!B21="","",'14'!B21)</f>
        <v/>
      </c>
      <c r="D210" s="1" t="str">
        <f>IF('14'!C21="","",'14'!C21)</f>
        <v/>
      </c>
      <c r="E210" s="1" t="str">
        <f>IF('14'!D21="","",'14'!D21)</f>
        <v/>
      </c>
      <c r="F210" s="1" t="str">
        <f>IF('14'!E21="","",'14'!E21)</f>
        <v/>
      </c>
      <c r="G210" s="53">
        <f>IF('14'!F21="","",'14'!F21)</f>
        <v>0</v>
      </c>
      <c r="H210" s="1" t="str">
        <f>IF('14'!G21="","",'14'!G21)</f>
        <v/>
      </c>
      <c r="I210" s="190" t="str">
        <f>IF('14'!H21="","",'14'!H21)</f>
        <v/>
      </c>
      <c r="J210" s="1" t="str">
        <f>IF('14'!I21="","",'14'!I21)</f>
        <v/>
      </c>
      <c r="K210" s="1" t="str">
        <f>IF('14'!J21="","",'14'!J21)</f>
        <v/>
      </c>
      <c r="L210" s="1" t="str">
        <f>IF('14'!K21="","",'14'!K21)</f>
        <v/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ht="12.75" customHeight="1">
      <c r="A211" s="1"/>
      <c r="B211" s="198">
        <f>Portfolio!$F$18</f>
        <v>14</v>
      </c>
      <c r="C211" s="1" t="str">
        <f>IF('14'!B22="","",'14'!B22)</f>
        <v/>
      </c>
      <c r="D211" s="1" t="str">
        <f>IF('14'!C22="","",'14'!C22)</f>
        <v/>
      </c>
      <c r="E211" s="1" t="str">
        <f>IF('14'!D22="","",'14'!D22)</f>
        <v/>
      </c>
      <c r="F211" s="1" t="str">
        <f>IF('14'!E22="","",'14'!E22)</f>
        <v/>
      </c>
      <c r="G211" s="53">
        <f>IF('14'!F22="","",'14'!F22)</f>
        <v>0</v>
      </c>
      <c r="H211" s="1" t="str">
        <f>IF('14'!G22="","",'14'!G22)</f>
        <v/>
      </c>
      <c r="I211" s="190" t="str">
        <f>IF('14'!H22="","",'14'!H22)</f>
        <v/>
      </c>
      <c r="J211" s="1" t="str">
        <f>IF('14'!I22="","",'14'!I22)</f>
        <v/>
      </c>
      <c r="K211" s="1" t="str">
        <f>IF('14'!J22="","",'14'!J22)</f>
        <v/>
      </c>
      <c r="L211" s="1" t="str">
        <f>IF('14'!K22="","",'14'!K22)</f>
        <v/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ht="12.75" customHeight="1">
      <c r="A212" s="1"/>
      <c r="B212" s="203">
        <f>Portfolio!$F$18</f>
        <v>14</v>
      </c>
      <c r="C212" s="30" t="str">
        <f>IF('14'!B23="","",'14'!B23)</f>
        <v>Cash</v>
      </c>
      <c r="D212" s="30" t="str">
        <f>IF('14'!C23="","",'14'!C23)</f>
        <v/>
      </c>
      <c r="E212" s="30" t="str">
        <f>IF('14'!D23="","",'14'!D23)</f>
        <v/>
      </c>
      <c r="F212" s="30" t="str">
        <f>IF('14'!E23="","",'14'!E23)</f>
        <v/>
      </c>
      <c r="G212" s="204" t="str">
        <f>IF('14'!F23="","",'14'!F23)</f>
        <v/>
      </c>
      <c r="H212" s="30" t="str">
        <f>IF('14'!G23="","",'14'!G23)</f>
        <v/>
      </c>
      <c r="I212" s="195" t="str">
        <f>IF('14'!H23="","",'14'!H23)</f>
        <v/>
      </c>
      <c r="J212" s="196" t="str">
        <f>IF('14'!I23="","",'14'!I23)</f>
        <v/>
      </c>
      <c r="K212" s="196" t="str">
        <f>IF('14'!J23="","",'14'!J23)</f>
        <v/>
      </c>
      <c r="L212" s="196" t="str">
        <f>IF('14'!K23="","",'14'!K23)</f>
        <v/>
      </c>
      <c r="M212" s="89">
        <v>0.0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ht="12.75" customHeight="1">
      <c r="A213" s="1"/>
      <c r="B213" s="198">
        <f>Portfolio!$F$19</f>
        <v>15</v>
      </c>
      <c r="C213" s="1" t="str">
        <f>IF('15'!B9="","",'15'!B9)</f>
        <v/>
      </c>
      <c r="D213" s="1" t="str">
        <f>IF('15'!C9="","",'15'!C9)</f>
        <v/>
      </c>
      <c r="E213" s="1" t="str">
        <f>IF('15'!D9="","",'15'!D9)</f>
        <v/>
      </c>
      <c r="F213" s="1" t="str">
        <f>IF('15'!E9="","",'15'!E9)</f>
        <v/>
      </c>
      <c r="G213" s="53">
        <f>IF('15'!F9="","",'15'!F9)</f>
        <v>0</v>
      </c>
      <c r="H213" s="1" t="str">
        <f>IF('15'!G9="","",'15'!G9)</f>
        <v/>
      </c>
      <c r="I213" s="190" t="str">
        <f>IF('15'!H9="","",'15'!H9)</f>
        <v/>
      </c>
      <c r="J213" s="1" t="str">
        <f>IF('15'!I9="","",'15'!I9)</f>
        <v/>
      </c>
      <c r="K213" s="1" t="str">
        <f>IF('15'!J9="","",'15'!J9)</f>
        <v/>
      </c>
      <c r="L213" s="1" t="str">
        <f>IF('15'!K9="","",'15'!K9)</f>
        <v/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ht="12.75" customHeight="1">
      <c r="A214" s="1"/>
      <c r="B214" s="198">
        <f>Portfolio!$F$19</f>
        <v>15</v>
      </c>
      <c r="C214" s="1" t="str">
        <f>IF('15'!B10="","",'15'!B10)</f>
        <v/>
      </c>
      <c r="D214" s="1" t="str">
        <f>IF('15'!C10="","",'15'!C10)</f>
        <v/>
      </c>
      <c r="E214" s="1" t="str">
        <f>IF('15'!D10="","",'15'!D10)</f>
        <v/>
      </c>
      <c r="F214" s="1" t="str">
        <f>IF('15'!E10="","",'15'!E10)</f>
        <v/>
      </c>
      <c r="G214" s="53">
        <f>IF('15'!F10="","",'15'!F10)</f>
        <v>0</v>
      </c>
      <c r="H214" s="1" t="str">
        <f>IF('15'!G10="","",'15'!G10)</f>
        <v/>
      </c>
      <c r="I214" s="190" t="str">
        <f>IF('15'!H10="","",'15'!H10)</f>
        <v/>
      </c>
      <c r="J214" s="1" t="str">
        <f>IF('15'!I10="","",'15'!I10)</f>
        <v/>
      </c>
      <c r="K214" s="1" t="str">
        <f>IF('15'!J10="","",'15'!J10)</f>
        <v/>
      </c>
      <c r="L214" s="1" t="str">
        <f>IF('15'!K10="","",'15'!K10)</f>
        <v/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ht="12.75" customHeight="1">
      <c r="A215" s="1"/>
      <c r="B215" s="198">
        <f>Portfolio!$F$19</f>
        <v>15</v>
      </c>
      <c r="C215" s="1" t="str">
        <f>IF('15'!B11="","",'15'!B11)</f>
        <v/>
      </c>
      <c r="D215" s="1" t="str">
        <f>IF('15'!C11="","",'15'!C11)</f>
        <v/>
      </c>
      <c r="E215" s="1" t="str">
        <f>IF('15'!D11="","",'15'!D11)</f>
        <v/>
      </c>
      <c r="F215" s="1" t="str">
        <f>IF('15'!E11="","",'15'!E11)</f>
        <v/>
      </c>
      <c r="G215" s="53">
        <f>IF('15'!F11="","",'15'!F11)</f>
        <v>0</v>
      </c>
      <c r="H215" s="1" t="str">
        <f>IF('15'!G11="","",'15'!G11)</f>
        <v/>
      </c>
      <c r="I215" s="190" t="str">
        <f>IF('15'!H11="","",'15'!H11)</f>
        <v/>
      </c>
      <c r="J215" s="1" t="str">
        <f>IF('15'!I11="","",'15'!I11)</f>
        <v/>
      </c>
      <c r="K215" s="1" t="str">
        <f>IF('15'!J11="","",'15'!J11)</f>
        <v/>
      </c>
      <c r="L215" s="1" t="str">
        <f>IF('15'!K11="","",'15'!K11)</f>
        <v/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ht="12.75" customHeight="1">
      <c r="A216" s="1"/>
      <c r="B216" s="198">
        <f>Portfolio!$F$19</f>
        <v>15</v>
      </c>
      <c r="C216" s="1" t="str">
        <f>IF('15'!B12="","",'15'!B12)</f>
        <v/>
      </c>
      <c r="D216" s="1" t="str">
        <f>IF('15'!C12="","",'15'!C12)</f>
        <v/>
      </c>
      <c r="E216" s="1" t="str">
        <f>IF('15'!D12="","",'15'!D12)</f>
        <v/>
      </c>
      <c r="F216" s="1" t="str">
        <f>IF('15'!E12="","",'15'!E12)</f>
        <v/>
      </c>
      <c r="G216" s="53">
        <f>IF('15'!F12="","",'15'!F12)</f>
        <v>0</v>
      </c>
      <c r="H216" s="1" t="str">
        <f>IF('15'!G12="","",'15'!G12)</f>
        <v/>
      </c>
      <c r="I216" s="190" t="str">
        <f>IF('15'!H12="","",'15'!H12)</f>
        <v/>
      </c>
      <c r="J216" s="1" t="str">
        <f>IF('15'!I12="","",'15'!I12)</f>
        <v/>
      </c>
      <c r="K216" s="1" t="str">
        <f>IF('15'!J12="","",'15'!J12)</f>
        <v/>
      </c>
      <c r="L216" s="1" t="str">
        <f>IF('15'!K12="","",'15'!K12)</f>
        <v/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ht="12.75" customHeight="1">
      <c r="A217" s="1"/>
      <c r="B217" s="198">
        <f>Portfolio!$F$19</f>
        <v>15</v>
      </c>
      <c r="C217" s="1" t="str">
        <f>IF('15'!B13="","",'15'!B13)</f>
        <v/>
      </c>
      <c r="D217" s="1" t="str">
        <f>IF('15'!C13="","",'15'!C13)</f>
        <v/>
      </c>
      <c r="E217" s="1" t="str">
        <f>IF('15'!D13="","",'15'!D13)</f>
        <v/>
      </c>
      <c r="F217" s="1" t="str">
        <f>IF('15'!E13="","",'15'!E13)</f>
        <v/>
      </c>
      <c r="G217" s="53">
        <f>IF('15'!F13="","",'15'!F13)</f>
        <v>0</v>
      </c>
      <c r="H217" s="1" t="str">
        <f>IF('15'!G13="","",'15'!G13)</f>
        <v/>
      </c>
      <c r="I217" s="190" t="str">
        <f>IF('15'!H13="","",'15'!H13)</f>
        <v/>
      </c>
      <c r="J217" s="1" t="str">
        <f>IF('15'!I13="","",'15'!I13)</f>
        <v/>
      </c>
      <c r="K217" s="1" t="str">
        <f>IF('15'!J13="","",'15'!J13)</f>
        <v/>
      </c>
      <c r="L217" s="1" t="str">
        <f>IF('15'!K13="","",'15'!K13)</f>
        <v/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ht="12.75" customHeight="1">
      <c r="A218" s="1"/>
      <c r="B218" s="198">
        <f>Portfolio!$F$19</f>
        <v>15</v>
      </c>
      <c r="C218" s="1" t="str">
        <f>IF('15'!B14="","",'15'!B14)</f>
        <v/>
      </c>
      <c r="D218" s="1" t="str">
        <f>IF('15'!C14="","",'15'!C14)</f>
        <v/>
      </c>
      <c r="E218" s="1" t="str">
        <f>IF('15'!D14="","",'15'!D14)</f>
        <v/>
      </c>
      <c r="F218" s="1" t="str">
        <f>IF('15'!E14="","",'15'!E14)</f>
        <v/>
      </c>
      <c r="G218" s="53">
        <f>IF('15'!F14="","",'15'!F14)</f>
        <v>0</v>
      </c>
      <c r="H218" s="1" t="str">
        <f>IF('15'!G14="","",'15'!G14)</f>
        <v/>
      </c>
      <c r="I218" s="190" t="str">
        <f>IF('15'!H14="","",'15'!H14)</f>
        <v/>
      </c>
      <c r="J218" s="1" t="str">
        <f>IF('15'!I14="","",'15'!I14)</f>
        <v/>
      </c>
      <c r="K218" s="1" t="str">
        <f>IF('15'!J14="","",'15'!J14)</f>
        <v/>
      </c>
      <c r="L218" s="1" t="str">
        <f>IF('15'!K14="","",'15'!K14)</f>
        <v/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ht="12.75" customHeight="1">
      <c r="A219" s="1"/>
      <c r="B219" s="198">
        <f>Portfolio!$F$19</f>
        <v>15</v>
      </c>
      <c r="C219" s="1" t="str">
        <f>IF('15'!B15="","",'15'!B15)</f>
        <v/>
      </c>
      <c r="D219" s="1" t="str">
        <f>IF('15'!C15="","",'15'!C15)</f>
        <v/>
      </c>
      <c r="E219" s="1" t="str">
        <f>IF('15'!D15="","",'15'!D15)</f>
        <v/>
      </c>
      <c r="F219" s="1" t="str">
        <f>IF('15'!E15="","",'15'!E15)</f>
        <v/>
      </c>
      <c r="G219" s="53">
        <f>IF('15'!F15="","",'15'!F15)</f>
        <v>0</v>
      </c>
      <c r="H219" s="1" t="str">
        <f>IF('15'!G15="","",'15'!G15)</f>
        <v/>
      </c>
      <c r="I219" s="190" t="str">
        <f>IF('15'!H15="","",'15'!H15)</f>
        <v/>
      </c>
      <c r="J219" s="1" t="str">
        <f>IF('15'!I15="","",'15'!I15)</f>
        <v/>
      </c>
      <c r="K219" s="1" t="str">
        <f>IF('15'!J15="","",'15'!J15)</f>
        <v/>
      </c>
      <c r="L219" s="1" t="str">
        <f>IF('15'!K15="","",'15'!K15)</f>
        <v/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ht="12.75" customHeight="1">
      <c r="A220" s="1"/>
      <c r="B220" s="198">
        <f>Portfolio!$F$19</f>
        <v>15</v>
      </c>
      <c r="C220" s="1" t="str">
        <f>IF('15'!B16="","",'15'!B16)</f>
        <v/>
      </c>
      <c r="D220" s="1" t="str">
        <f>IF('15'!C16="","",'15'!C16)</f>
        <v/>
      </c>
      <c r="E220" s="1" t="str">
        <f>IF('15'!D16="","",'15'!D16)</f>
        <v/>
      </c>
      <c r="F220" s="1" t="str">
        <f>IF('15'!E16="","",'15'!E16)</f>
        <v/>
      </c>
      <c r="G220" s="53">
        <f>IF('15'!F16="","",'15'!F16)</f>
        <v>0</v>
      </c>
      <c r="H220" s="1" t="str">
        <f>IF('15'!G16="","",'15'!G16)</f>
        <v/>
      </c>
      <c r="I220" s="190" t="str">
        <f>IF('15'!H16="","",'15'!H16)</f>
        <v/>
      </c>
      <c r="J220" s="1" t="str">
        <f>IF('15'!I16="","",'15'!I16)</f>
        <v/>
      </c>
      <c r="K220" s="1" t="str">
        <f>IF('15'!J16="","",'15'!J16)</f>
        <v/>
      </c>
      <c r="L220" s="1" t="str">
        <f>IF('15'!K16="","",'15'!K16)</f>
        <v/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ht="12.75" customHeight="1">
      <c r="A221" s="1"/>
      <c r="B221" s="198">
        <f>Portfolio!$F$19</f>
        <v>15</v>
      </c>
      <c r="C221" s="1" t="str">
        <f>IF('15'!B17="","",'15'!B17)</f>
        <v/>
      </c>
      <c r="D221" s="1" t="str">
        <f>IF('15'!C17="","",'15'!C17)</f>
        <v/>
      </c>
      <c r="E221" s="1" t="str">
        <f>IF('15'!D17="","",'15'!D17)</f>
        <v/>
      </c>
      <c r="F221" s="1" t="str">
        <f>IF('15'!E17="","",'15'!E17)</f>
        <v/>
      </c>
      <c r="G221" s="53">
        <f>IF('15'!F17="","",'15'!F17)</f>
        <v>0</v>
      </c>
      <c r="H221" s="1" t="str">
        <f>IF('15'!G17="","",'15'!G17)</f>
        <v/>
      </c>
      <c r="I221" s="190" t="str">
        <f>IF('15'!H17="","",'15'!H17)</f>
        <v/>
      </c>
      <c r="J221" s="1" t="str">
        <f>IF('15'!I17="","",'15'!I17)</f>
        <v/>
      </c>
      <c r="K221" s="1" t="str">
        <f>IF('15'!J17="","",'15'!J17)</f>
        <v/>
      </c>
      <c r="L221" s="1" t="str">
        <f>IF('15'!K17="","",'15'!K17)</f>
        <v/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ht="12.75" customHeight="1">
      <c r="A222" s="1"/>
      <c r="B222" s="198">
        <f>Portfolio!$F$19</f>
        <v>15</v>
      </c>
      <c r="C222" s="1" t="str">
        <f>IF('15'!B18="","",'15'!B18)</f>
        <v/>
      </c>
      <c r="D222" s="1" t="str">
        <f>IF('15'!C18="","",'15'!C18)</f>
        <v/>
      </c>
      <c r="E222" s="1" t="str">
        <f>IF('15'!D18="","",'15'!D18)</f>
        <v/>
      </c>
      <c r="F222" s="1" t="str">
        <f>IF('15'!E18="","",'15'!E18)</f>
        <v/>
      </c>
      <c r="G222" s="53">
        <f>IF('15'!F18="","",'15'!F18)</f>
        <v>0</v>
      </c>
      <c r="H222" s="1" t="str">
        <f>IF('15'!G18="","",'15'!G18)</f>
        <v/>
      </c>
      <c r="I222" s="190" t="str">
        <f>IF('15'!H18="","",'15'!H18)</f>
        <v/>
      </c>
      <c r="J222" s="1" t="str">
        <f>IF('15'!I18="","",'15'!I18)</f>
        <v/>
      </c>
      <c r="K222" s="1" t="str">
        <f>IF('15'!J18="","",'15'!J18)</f>
        <v/>
      </c>
      <c r="L222" s="1" t="str">
        <f>IF('15'!K18="","",'15'!K18)</f>
        <v/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ht="12.75" customHeight="1">
      <c r="A223" s="1"/>
      <c r="B223" s="198">
        <f>Portfolio!$F$19</f>
        <v>15</v>
      </c>
      <c r="C223" s="1" t="str">
        <f>IF('15'!B19="","",'15'!B19)</f>
        <v/>
      </c>
      <c r="D223" s="1" t="str">
        <f>IF('15'!C19="","",'15'!C19)</f>
        <v/>
      </c>
      <c r="E223" s="1" t="str">
        <f>IF('15'!D19="","",'15'!D19)</f>
        <v/>
      </c>
      <c r="F223" s="1" t="str">
        <f>IF('15'!E19="","",'15'!E19)</f>
        <v/>
      </c>
      <c r="G223" s="53">
        <f>IF('15'!F19="","",'15'!F19)</f>
        <v>0</v>
      </c>
      <c r="H223" s="1" t="str">
        <f>IF('15'!G19="","",'15'!G19)</f>
        <v/>
      </c>
      <c r="I223" s="190" t="str">
        <f>IF('15'!H19="","",'15'!H19)</f>
        <v/>
      </c>
      <c r="J223" s="1" t="str">
        <f>IF('15'!I19="","",'15'!I19)</f>
        <v/>
      </c>
      <c r="K223" s="1" t="str">
        <f>IF('15'!J19="","",'15'!J19)</f>
        <v/>
      </c>
      <c r="L223" s="1" t="str">
        <f>IF('15'!K19="","",'15'!K19)</f>
        <v/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ht="12.75" customHeight="1">
      <c r="A224" s="1"/>
      <c r="B224" s="198">
        <f>Portfolio!$F$19</f>
        <v>15</v>
      </c>
      <c r="C224" s="1" t="str">
        <f>IF('15'!B20="","",'15'!B20)</f>
        <v/>
      </c>
      <c r="D224" s="1" t="str">
        <f>IF('15'!C20="","",'15'!C20)</f>
        <v/>
      </c>
      <c r="E224" s="1" t="str">
        <f>IF('15'!D20="","",'15'!D20)</f>
        <v/>
      </c>
      <c r="F224" s="1" t="str">
        <f>IF('15'!E20="","",'15'!E20)</f>
        <v/>
      </c>
      <c r="G224" s="53">
        <f>IF('15'!F20="","",'15'!F20)</f>
        <v>0</v>
      </c>
      <c r="H224" s="1" t="str">
        <f>IF('15'!G20="","",'15'!G20)</f>
        <v/>
      </c>
      <c r="I224" s="190" t="str">
        <f>IF('15'!H20="","",'15'!H20)</f>
        <v/>
      </c>
      <c r="J224" s="1" t="str">
        <f>IF('15'!I20="","",'15'!I20)</f>
        <v/>
      </c>
      <c r="K224" s="1" t="str">
        <f>IF('15'!J20="","",'15'!J20)</f>
        <v/>
      </c>
      <c r="L224" s="1" t="str">
        <f>IF('15'!K20="","",'15'!K20)</f>
        <v/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ht="12.75" customHeight="1">
      <c r="A225" s="1"/>
      <c r="B225" s="198">
        <f>Portfolio!$F$19</f>
        <v>15</v>
      </c>
      <c r="C225" s="1" t="str">
        <f>IF('15'!B21="","",'15'!B21)</f>
        <v/>
      </c>
      <c r="D225" s="1" t="str">
        <f>IF('15'!C21="","",'15'!C21)</f>
        <v/>
      </c>
      <c r="E225" s="1" t="str">
        <f>IF('15'!D21="","",'15'!D21)</f>
        <v/>
      </c>
      <c r="F225" s="1" t="str">
        <f>IF('15'!E21="","",'15'!E21)</f>
        <v/>
      </c>
      <c r="G225" s="53">
        <f>IF('15'!F21="","",'15'!F21)</f>
        <v>0</v>
      </c>
      <c r="H225" s="1" t="str">
        <f>IF('15'!G21="","",'15'!G21)</f>
        <v/>
      </c>
      <c r="I225" s="190" t="str">
        <f>IF('15'!H21="","",'15'!H21)</f>
        <v/>
      </c>
      <c r="J225" s="1" t="str">
        <f>IF('15'!I21="","",'15'!I21)</f>
        <v/>
      </c>
      <c r="K225" s="1" t="str">
        <f>IF('15'!J21="","",'15'!J21)</f>
        <v/>
      </c>
      <c r="L225" s="1" t="str">
        <f>IF('15'!K21="","",'15'!K21)</f>
        <v/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ht="12.75" customHeight="1">
      <c r="A226" s="1"/>
      <c r="B226" s="198">
        <f>Portfolio!$F$19</f>
        <v>15</v>
      </c>
      <c r="C226" s="1" t="str">
        <f>IF('15'!B22="","",'15'!B22)</f>
        <v/>
      </c>
      <c r="D226" s="1" t="str">
        <f>IF('15'!C22="","",'15'!C22)</f>
        <v/>
      </c>
      <c r="E226" s="1" t="str">
        <f>IF('15'!D22="","",'15'!D22)</f>
        <v/>
      </c>
      <c r="F226" s="1" t="str">
        <f>IF('15'!E22="","",'15'!E22)</f>
        <v/>
      </c>
      <c r="G226" s="53">
        <f>IF('15'!F22="","",'15'!F22)</f>
        <v>0</v>
      </c>
      <c r="H226" s="1" t="str">
        <f>IF('15'!G22="","",'15'!G22)</f>
        <v/>
      </c>
      <c r="I226" s="190" t="str">
        <f>IF('15'!H22="","",'15'!H22)</f>
        <v/>
      </c>
      <c r="J226" s="1" t="str">
        <f>IF('15'!I22="","",'15'!I22)</f>
        <v/>
      </c>
      <c r="K226" s="1" t="str">
        <f>IF('15'!J22="","",'15'!J22)</f>
        <v/>
      </c>
      <c r="L226" s="1" t="str">
        <f>IF('15'!K22="","",'15'!K22)</f>
        <v/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ht="12.75" customHeight="1">
      <c r="A227" s="1"/>
      <c r="B227" s="203">
        <f>Portfolio!$F$19</f>
        <v>15</v>
      </c>
      <c r="C227" s="30" t="str">
        <f>IF('15'!B23="","",'15'!B23)</f>
        <v>Cash</v>
      </c>
      <c r="D227" s="30" t="str">
        <f>IF('15'!C23="","",'15'!C23)</f>
        <v/>
      </c>
      <c r="E227" s="30" t="str">
        <f>IF('15'!D23="","",'15'!D23)</f>
        <v/>
      </c>
      <c r="F227" s="30" t="str">
        <f>IF('15'!E23="","",'15'!E23)</f>
        <v/>
      </c>
      <c r="G227" s="204" t="str">
        <f>IF('15'!F23="","",'15'!F23)</f>
        <v/>
      </c>
      <c r="H227" s="30" t="str">
        <f>IF('15'!G23="","",'15'!G23)</f>
        <v/>
      </c>
      <c r="I227" s="195" t="str">
        <f>IF('15'!H23="","",'15'!H23)</f>
        <v/>
      </c>
      <c r="J227" s="196" t="str">
        <f>IF('15'!I23="","",'15'!I23)</f>
        <v/>
      </c>
      <c r="K227" s="196" t="str">
        <f>IF('15'!J23="","",'15'!J23)</f>
        <v/>
      </c>
      <c r="L227" s="196" t="str">
        <f>IF('15'!K23="","",'15'!K23)</f>
        <v/>
      </c>
      <c r="M227" s="89">
        <v>0.0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ht="12.75" customHeight="1">
      <c r="A228" s="1"/>
      <c r="B228" s="198">
        <f>Portfolio!$F$20</f>
        <v>16</v>
      </c>
      <c r="C228" s="1" t="str">
        <f>IF('16'!B9="","",'16'!B9)</f>
        <v/>
      </c>
      <c r="D228" s="1" t="str">
        <f>IF('16'!C9="","",'16'!C9)</f>
        <v/>
      </c>
      <c r="E228" s="1" t="str">
        <f>IF('16'!D9="","",'16'!D9)</f>
        <v/>
      </c>
      <c r="F228" s="1" t="str">
        <f>IF('16'!E9="","",'16'!E9)</f>
        <v/>
      </c>
      <c r="G228" s="53">
        <f>IF('16'!F9="","",'16'!F9)</f>
        <v>0</v>
      </c>
      <c r="H228" s="1" t="str">
        <f>IF('16'!G9="","",'16'!G9)</f>
        <v/>
      </c>
      <c r="I228" s="190" t="str">
        <f>IF('16'!H9="","",'16'!H9)</f>
        <v/>
      </c>
      <c r="J228" s="1" t="str">
        <f>IF('16'!I9="","",'16'!I9)</f>
        <v/>
      </c>
      <c r="K228" s="1" t="str">
        <f>IF('16'!J9="","",'16'!J9)</f>
        <v/>
      </c>
      <c r="L228" s="1" t="str">
        <f>IF('16'!K9="","",'16'!K9)</f>
        <v/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ht="12.75" customHeight="1">
      <c r="A229" s="1"/>
      <c r="B229" s="198">
        <f>Portfolio!$F$20</f>
        <v>16</v>
      </c>
      <c r="C229" s="1" t="str">
        <f>IF('16'!B10="","",'16'!B10)</f>
        <v/>
      </c>
      <c r="D229" s="1" t="str">
        <f>IF('16'!C10="","",'16'!C10)</f>
        <v/>
      </c>
      <c r="E229" s="1" t="str">
        <f>IF('16'!D10="","",'16'!D10)</f>
        <v/>
      </c>
      <c r="F229" s="1" t="str">
        <f>IF('16'!E10="","",'16'!E10)</f>
        <v/>
      </c>
      <c r="G229" s="53">
        <f>IF('16'!F10="","",'16'!F10)</f>
        <v>0</v>
      </c>
      <c r="H229" s="1" t="str">
        <f>IF('16'!G10="","",'16'!G10)</f>
        <v/>
      </c>
      <c r="I229" s="190" t="str">
        <f>IF('16'!H10="","",'16'!H10)</f>
        <v/>
      </c>
      <c r="J229" s="1" t="str">
        <f>IF('16'!I10="","",'16'!I10)</f>
        <v/>
      </c>
      <c r="K229" s="1" t="str">
        <f>IF('16'!J10="","",'16'!J10)</f>
        <v/>
      </c>
      <c r="L229" s="1" t="str">
        <f>IF('16'!K10="","",'16'!K10)</f>
        <v/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ht="12.75" customHeight="1">
      <c r="A230" s="1"/>
      <c r="B230" s="198">
        <f>Portfolio!$F$20</f>
        <v>16</v>
      </c>
      <c r="C230" s="1" t="str">
        <f>IF('16'!B11="","",'16'!B11)</f>
        <v/>
      </c>
      <c r="D230" s="1" t="str">
        <f>IF('16'!C11="","",'16'!C11)</f>
        <v/>
      </c>
      <c r="E230" s="1" t="str">
        <f>IF('16'!D11="","",'16'!D11)</f>
        <v/>
      </c>
      <c r="F230" s="1" t="str">
        <f>IF('16'!E11="","",'16'!E11)</f>
        <v/>
      </c>
      <c r="G230" s="53">
        <f>IF('16'!F11="","",'16'!F11)</f>
        <v>0</v>
      </c>
      <c r="H230" s="1" t="str">
        <f>IF('16'!G11="","",'16'!G11)</f>
        <v/>
      </c>
      <c r="I230" s="190" t="str">
        <f>IF('16'!H11="","",'16'!H11)</f>
        <v/>
      </c>
      <c r="J230" s="1" t="str">
        <f>IF('16'!I11="","",'16'!I11)</f>
        <v/>
      </c>
      <c r="K230" s="1" t="str">
        <f>IF('16'!J11="","",'16'!J11)</f>
        <v/>
      </c>
      <c r="L230" s="1" t="str">
        <f>IF('16'!K11="","",'16'!K11)</f>
        <v/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ht="12.75" customHeight="1">
      <c r="A231" s="1"/>
      <c r="B231" s="198">
        <f>Portfolio!$F$20</f>
        <v>16</v>
      </c>
      <c r="C231" s="1" t="str">
        <f>IF('16'!B12="","",'16'!B12)</f>
        <v/>
      </c>
      <c r="D231" s="1" t="str">
        <f>IF('16'!C12="","",'16'!C12)</f>
        <v/>
      </c>
      <c r="E231" s="1" t="str">
        <f>IF('16'!D12="","",'16'!D12)</f>
        <v/>
      </c>
      <c r="F231" s="1" t="str">
        <f>IF('16'!E12="","",'16'!E12)</f>
        <v/>
      </c>
      <c r="G231" s="53">
        <f>IF('16'!F12="","",'16'!F12)</f>
        <v>0</v>
      </c>
      <c r="H231" s="1" t="str">
        <f>IF('16'!G12="","",'16'!G12)</f>
        <v/>
      </c>
      <c r="I231" s="190" t="str">
        <f>IF('16'!H12="","",'16'!H12)</f>
        <v/>
      </c>
      <c r="J231" s="1" t="str">
        <f>IF('16'!I12="","",'16'!I12)</f>
        <v/>
      </c>
      <c r="K231" s="1" t="str">
        <f>IF('16'!J12="","",'16'!J12)</f>
        <v/>
      </c>
      <c r="L231" s="1" t="str">
        <f>IF('16'!K12="","",'16'!K12)</f>
        <v/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ht="12.75" customHeight="1">
      <c r="A232" s="1"/>
      <c r="B232" s="198">
        <f>Portfolio!$F$20</f>
        <v>16</v>
      </c>
      <c r="C232" s="1" t="str">
        <f>IF('16'!B13="","",'16'!B13)</f>
        <v/>
      </c>
      <c r="D232" s="1" t="str">
        <f>IF('16'!C13="","",'16'!C13)</f>
        <v/>
      </c>
      <c r="E232" s="1" t="str">
        <f>IF('16'!D13="","",'16'!D13)</f>
        <v/>
      </c>
      <c r="F232" s="1" t="str">
        <f>IF('16'!E13="","",'16'!E13)</f>
        <v/>
      </c>
      <c r="G232" s="53">
        <f>IF('16'!F13="","",'16'!F13)</f>
        <v>0</v>
      </c>
      <c r="H232" s="1" t="str">
        <f>IF('16'!G13="","",'16'!G13)</f>
        <v/>
      </c>
      <c r="I232" s="190" t="str">
        <f>IF('16'!H13="","",'16'!H13)</f>
        <v/>
      </c>
      <c r="J232" s="1" t="str">
        <f>IF('16'!I13="","",'16'!I13)</f>
        <v/>
      </c>
      <c r="K232" s="1" t="str">
        <f>IF('16'!J13="","",'16'!J13)</f>
        <v/>
      </c>
      <c r="L232" s="1" t="str">
        <f>IF('16'!K13="","",'16'!K13)</f>
        <v/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ht="12.75" customHeight="1">
      <c r="A233" s="1"/>
      <c r="B233" s="198">
        <f>Portfolio!$F$20</f>
        <v>16</v>
      </c>
      <c r="C233" s="1" t="str">
        <f>IF('16'!B14="","",'16'!B14)</f>
        <v/>
      </c>
      <c r="D233" s="1" t="str">
        <f>IF('16'!C14="","",'16'!C14)</f>
        <v/>
      </c>
      <c r="E233" s="1" t="str">
        <f>IF('16'!D14="","",'16'!D14)</f>
        <v/>
      </c>
      <c r="F233" s="1" t="str">
        <f>IF('16'!E14="","",'16'!E14)</f>
        <v/>
      </c>
      <c r="G233" s="53">
        <f>IF('16'!F14="","",'16'!F14)</f>
        <v>0</v>
      </c>
      <c r="H233" s="1" t="str">
        <f>IF('16'!G14="","",'16'!G14)</f>
        <v/>
      </c>
      <c r="I233" s="190" t="str">
        <f>IF('16'!H14="","",'16'!H14)</f>
        <v/>
      </c>
      <c r="J233" s="1" t="str">
        <f>IF('16'!I14="","",'16'!I14)</f>
        <v/>
      </c>
      <c r="K233" s="1" t="str">
        <f>IF('16'!J14="","",'16'!J14)</f>
        <v/>
      </c>
      <c r="L233" s="1" t="str">
        <f>IF('16'!K14="","",'16'!K14)</f>
        <v/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ht="12.75" customHeight="1">
      <c r="A234" s="1"/>
      <c r="B234" s="198">
        <f>Portfolio!$F$20</f>
        <v>16</v>
      </c>
      <c r="C234" s="1" t="str">
        <f>IF('16'!B15="","",'16'!B15)</f>
        <v/>
      </c>
      <c r="D234" s="1" t="str">
        <f>IF('16'!C15="","",'16'!C15)</f>
        <v/>
      </c>
      <c r="E234" s="1" t="str">
        <f>IF('16'!D15="","",'16'!D15)</f>
        <v/>
      </c>
      <c r="F234" s="1" t="str">
        <f>IF('16'!E15="","",'16'!E15)</f>
        <v/>
      </c>
      <c r="G234" s="53">
        <f>IF('16'!F15="","",'16'!F15)</f>
        <v>0</v>
      </c>
      <c r="H234" s="1" t="str">
        <f>IF('16'!G15="","",'16'!G15)</f>
        <v/>
      </c>
      <c r="I234" s="190" t="str">
        <f>IF('16'!H15="","",'16'!H15)</f>
        <v/>
      </c>
      <c r="J234" s="1" t="str">
        <f>IF('16'!I15="","",'16'!I15)</f>
        <v/>
      </c>
      <c r="K234" s="1" t="str">
        <f>IF('16'!J15="","",'16'!J15)</f>
        <v/>
      </c>
      <c r="L234" s="1" t="str">
        <f>IF('16'!K15="","",'16'!K15)</f>
        <v/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ht="12.75" customHeight="1">
      <c r="A235" s="1"/>
      <c r="B235" s="198">
        <f>Portfolio!$F$20</f>
        <v>16</v>
      </c>
      <c r="C235" s="1" t="str">
        <f>IF('16'!B16="","",'16'!B16)</f>
        <v/>
      </c>
      <c r="D235" s="1" t="str">
        <f>IF('16'!C16="","",'16'!C16)</f>
        <v/>
      </c>
      <c r="E235" s="1" t="str">
        <f>IF('16'!D16="","",'16'!D16)</f>
        <v/>
      </c>
      <c r="F235" s="1" t="str">
        <f>IF('16'!E16="","",'16'!E16)</f>
        <v/>
      </c>
      <c r="G235" s="53">
        <f>IF('16'!F16="","",'16'!F16)</f>
        <v>0</v>
      </c>
      <c r="H235" s="1" t="str">
        <f>IF('16'!G16="","",'16'!G16)</f>
        <v/>
      </c>
      <c r="I235" s="190" t="str">
        <f>IF('16'!H16="","",'16'!H16)</f>
        <v/>
      </c>
      <c r="J235" s="1" t="str">
        <f>IF('16'!I16="","",'16'!I16)</f>
        <v/>
      </c>
      <c r="K235" s="1" t="str">
        <f>IF('16'!J16="","",'16'!J16)</f>
        <v/>
      </c>
      <c r="L235" s="1" t="str">
        <f>IF('16'!K16="","",'16'!K16)</f>
        <v/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ht="12.75" customHeight="1">
      <c r="A236" s="1"/>
      <c r="B236" s="198">
        <f>Portfolio!$F$20</f>
        <v>16</v>
      </c>
      <c r="C236" s="1" t="str">
        <f>IF('16'!B17="","",'16'!B17)</f>
        <v/>
      </c>
      <c r="D236" s="1" t="str">
        <f>IF('16'!C17="","",'16'!C17)</f>
        <v/>
      </c>
      <c r="E236" s="1" t="str">
        <f>IF('16'!D17="","",'16'!D17)</f>
        <v/>
      </c>
      <c r="F236" s="1" t="str">
        <f>IF('16'!E17="","",'16'!E17)</f>
        <v/>
      </c>
      <c r="G236" s="53">
        <f>IF('16'!F17="","",'16'!F17)</f>
        <v>0</v>
      </c>
      <c r="H236" s="1" t="str">
        <f>IF('16'!G17="","",'16'!G17)</f>
        <v/>
      </c>
      <c r="I236" s="190" t="str">
        <f>IF('16'!H17="","",'16'!H17)</f>
        <v/>
      </c>
      <c r="J236" s="1" t="str">
        <f>IF('16'!I17="","",'16'!I17)</f>
        <v/>
      </c>
      <c r="K236" s="1" t="str">
        <f>IF('16'!J17="","",'16'!J17)</f>
        <v/>
      </c>
      <c r="L236" s="1" t="str">
        <f>IF('16'!K17="","",'16'!K17)</f>
        <v/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ht="12.75" customHeight="1">
      <c r="A237" s="1"/>
      <c r="B237" s="198">
        <f>Portfolio!$F$20</f>
        <v>16</v>
      </c>
      <c r="C237" s="1" t="str">
        <f>IF('16'!B18="","",'16'!B18)</f>
        <v/>
      </c>
      <c r="D237" s="1" t="str">
        <f>IF('16'!C18="","",'16'!C18)</f>
        <v/>
      </c>
      <c r="E237" s="1" t="str">
        <f>IF('16'!D18="","",'16'!D18)</f>
        <v/>
      </c>
      <c r="F237" s="1" t="str">
        <f>IF('16'!E18="","",'16'!E18)</f>
        <v/>
      </c>
      <c r="G237" s="53">
        <f>IF('16'!F18="","",'16'!F18)</f>
        <v>0</v>
      </c>
      <c r="H237" s="1" t="str">
        <f>IF('16'!G18="","",'16'!G18)</f>
        <v/>
      </c>
      <c r="I237" s="190" t="str">
        <f>IF('16'!H18="","",'16'!H18)</f>
        <v/>
      </c>
      <c r="J237" s="1" t="str">
        <f>IF('16'!I18="","",'16'!I18)</f>
        <v/>
      </c>
      <c r="K237" s="1" t="str">
        <f>IF('16'!J18="","",'16'!J18)</f>
        <v/>
      </c>
      <c r="L237" s="1" t="str">
        <f>IF('16'!K18="","",'16'!K18)</f>
        <v/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ht="12.75" customHeight="1">
      <c r="A238" s="1"/>
      <c r="B238" s="198">
        <f>Portfolio!$F$20</f>
        <v>16</v>
      </c>
      <c r="C238" s="1" t="str">
        <f>IF('16'!B19="","",'16'!B19)</f>
        <v/>
      </c>
      <c r="D238" s="1" t="str">
        <f>IF('16'!C19="","",'16'!C19)</f>
        <v/>
      </c>
      <c r="E238" s="1" t="str">
        <f>IF('16'!D19="","",'16'!D19)</f>
        <v/>
      </c>
      <c r="F238" s="1" t="str">
        <f>IF('16'!E19="","",'16'!E19)</f>
        <v/>
      </c>
      <c r="G238" s="53">
        <f>IF('16'!F19="","",'16'!F19)</f>
        <v>0</v>
      </c>
      <c r="H238" s="1" t="str">
        <f>IF('16'!G19="","",'16'!G19)</f>
        <v/>
      </c>
      <c r="I238" s="190" t="str">
        <f>IF('16'!H19="","",'16'!H19)</f>
        <v/>
      </c>
      <c r="J238" s="1" t="str">
        <f>IF('16'!I19="","",'16'!I19)</f>
        <v/>
      </c>
      <c r="K238" s="1" t="str">
        <f>IF('16'!J19="","",'16'!J19)</f>
        <v/>
      </c>
      <c r="L238" s="1" t="str">
        <f>IF('16'!K19="","",'16'!K19)</f>
        <v/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ht="12.75" customHeight="1">
      <c r="A239" s="1"/>
      <c r="B239" s="198">
        <f>Portfolio!$F$20</f>
        <v>16</v>
      </c>
      <c r="C239" s="1" t="str">
        <f>IF('16'!B20="","",'16'!B20)</f>
        <v/>
      </c>
      <c r="D239" s="1" t="str">
        <f>IF('16'!C20="","",'16'!C20)</f>
        <v/>
      </c>
      <c r="E239" s="1" t="str">
        <f>IF('16'!D20="","",'16'!D20)</f>
        <v/>
      </c>
      <c r="F239" s="1" t="str">
        <f>IF('16'!E20="","",'16'!E20)</f>
        <v/>
      </c>
      <c r="G239" s="53">
        <f>IF('16'!F20="","",'16'!F20)</f>
        <v>0</v>
      </c>
      <c r="H239" s="1" t="str">
        <f>IF('16'!G20="","",'16'!G20)</f>
        <v/>
      </c>
      <c r="I239" s="190" t="str">
        <f>IF('16'!H20="","",'16'!H20)</f>
        <v/>
      </c>
      <c r="J239" s="1" t="str">
        <f>IF('16'!I20="","",'16'!I20)</f>
        <v/>
      </c>
      <c r="K239" s="1" t="str">
        <f>IF('16'!J20="","",'16'!J20)</f>
        <v/>
      </c>
      <c r="L239" s="1" t="str">
        <f>IF('16'!K20="","",'16'!K20)</f>
        <v/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ht="12.75" customHeight="1">
      <c r="A240" s="1"/>
      <c r="B240" s="198">
        <f>Portfolio!$F$20</f>
        <v>16</v>
      </c>
      <c r="C240" s="1" t="str">
        <f>IF('16'!B21="","",'16'!B21)</f>
        <v/>
      </c>
      <c r="D240" s="1" t="str">
        <f>IF('16'!C21="","",'16'!C21)</f>
        <v/>
      </c>
      <c r="E240" s="1" t="str">
        <f>IF('16'!D21="","",'16'!D21)</f>
        <v/>
      </c>
      <c r="F240" s="1" t="str">
        <f>IF('16'!E21="","",'16'!E21)</f>
        <v/>
      </c>
      <c r="G240" s="53">
        <f>IF('16'!F21="","",'16'!F21)</f>
        <v>0</v>
      </c>
      <c r="H240" s="1" t="str">
        <f>IF('16'!G21="","",'16'!G21)</f>
        <v/>
      </c>
      <c r="I240" s="190" t="str">
        <f>IF('16'!H21="","",'16'!H21)</f>
        <v/>
      </c>
      <c r="J240" s="1" t="str">
        <f>IF('16'!I21="","",'16'!I21)</f>
        <v/>
      </c>
      <c r="K240" s="1" t="str">
        <f>IF('16'!J21="","",'16'!J21)</f>
        <v/>
      </c>
      <c r="L240" s="1" t="str">
        <f>IF('16'!K21="","",'16'!K21)</f>
        <v/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ht="12.75" customHeight="1">
      <c r="A241" s="1"/>
      <c r="B241" s="198">
        <f>Portfolio!$F$20</f>
        <v>16</v>
      </c>
      <c r="C241" s="1" t="str">
        <f>IF('16'!B22="","",'16'!B22)</f>
        <v/>
      </c>
      <c r="D241" s="1" t="str">
        <f>IF('16'!C22="","",'16'!C22)</f>
        <v/>
      </c>
      <c r="E241" s="1" t="str">
        <f>IF('16'!D22="","",'16'!D22)</f>
        <v/>
      </c>
      <c r="F241" s="1" t="str">
        <f>IF('16'!E22="","",'16'!E22)</f>
        <v/>
      </c>
      <c r="G241" s="53">
        <f>IF('16'!F22="","",'16'!F22)</f>
        <v>0</v>
      </c>
      <c r="H241" s="1" t="str">
        <f>IF('16'!G22="","",'16'!G22)</f>
        <v/>
      </c>
      <c r="I241" s="190" t="str">
        <f>IF('16'!H22="","",'16'!H22)</f>
        <v/>
      </c>
      <c r="J241" s="1" t="str">
        <f>IF('16'!I22="","",'16'!I22)</f>
        <v/>
      </c>
      <c r="K241" s="1" t="str">
        <f>IF('16'!J22="","",'16'!J22)</f>
        <v/>
      </c>
      <c r="L241" s="1" t="str">
        <f>IF('16'!K22="","",'16'!K22)</f>
        <v/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ht="12.75" customHeight="1">
      <c r="A242" s="1"/>
      <c r="B242" s="203">
        <f>Portfolio!$F$20</f>
        <v>16</v>
      </c>
      <c r="C242" s="30" t="str">
        <f>IF('16'!B23="","",'16'!B23)</f>
        <v>Cash</v>
      </c>
      <c r="D242" s="30" t="str">
        <f>IF('16'!C23="","",'16'!C23)</f>
        <v/>
      </c>
      <c r="E242" s="30" t="str">
        <f>IF('16'!D23="","",'16'!D23)</f>
        <v/>
      </c>
      <c r="F242" s="30" t="str">
        <f>IF('16'!E23="","",'16'!E23)</f>
        <v/>
      </c>
      <c r="G242" s="204" t="str">
        <f>IF('16'!F23="","",'16'!F23)</f>
        <v/>
      </c>
      <c r="H242" s="30" t="str">
        <f>IF('16'!G23="","",'16'!G23)</f>
        <v/>
      </c>
      <c r="I242" s="195" t="str">
        <f>IF('16'!H23="","",'16'!H23)</f>
        <v/>
      </c>
      <c r="J242" s="196" t="str">
        <f>IF('16'!I23="","",'16'!I23)</f>
        <v/>
      </c>
      <c r="K242" s="196" t="str">
        <f>IF('16'!J23="","",'16'!J23)</f>
        <v/>
      </c>
      <c r="L242" s="196" t="str">
        <f>IF('16'!K23="","",'16'!K23)</f>
        <v/>
      </c>
      <c r="M242" s="89">
        <v>0.0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ht="12.75" customHeight="1">
      <c r="A243" s="1"/>
      <c r="B243" s="198">
        <f>Portfolio!$F$21</f>
        <v>17</v>
      </c>
      <c r="C243" s="1" t="str">
        <f>IF('17'!B9="","",'17'!B9)</f>
        <v/>
      </c>
      <c r="D243" s="1" t="str">
        <f>IF('17'!C9="","",'17'!C9)</f>
        <v/>
      </c>
      <c r="E243" s="1" t="str">
        <f>IF('17'!D9="","",'17'!D9)</f>
        <v/>
      </c>
      <c r="F243" s="1" t="str">
        <f>IF('17'!E9="","",'17'!E9)</f>
        <v/>
      </c>
      <c r="G243" s="53">
        <f>IF('17'!F9="","",'17'!F9)</f>
        <v>0</v>
      </c>
      <c r="H243" s="1" t="str">
        <f>IF('17'!G9="","",'17'!G9)</f>
        <v/>
      </c>
      <c r="I243" s="190" t="str">
        <f>IF('17'!H9="","",'17'!H9)</f>
        <v/>
      </c>
      <c r="J243" s="1" t="str">
        <f>IF('17'!I9="","",'17'!I9)</f>
        <v/>
      </c>
      <c r="K243" s="1" t="str">
        <f>IF('17'!J9="","",'17'!J9)</f>
        <v/>
      </c>
      <c r="L243" s="1" t="str">
        <f>IF('17'!K9="","",'17'!K9)</f>
        <v/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ht="12.75" customHeight="1">
      <c r="A244" s="1"/>
      <c r="B244" s="198">
        <f>Portfolio!$F$21</f>
        <v>17</v>
      </c>
      <c r="C244" s="1" t="str">
        <f>IF('17'!B10="","",'17'!B10)</f>
        <v/>
      </c>
      <c r="D244" s="1" t="str">
        <f>IF('17'!C10="","",'17'!C10)</f>
        <v/>
      </c>
      <c r="E244" s="1" t="str">
        <f>IF('17'!D10="","",'17'!D10)</f>
        <v/>
      </c>
      <c r="F244" s="1" t="str">
        <f>IF('17'!E10="","",'17'!E10)</f>
        <v/>
      </c>
      <c r="G244" s="53">
        <f>IF('17'!F10="","",'17'!F10)</f>
        <v>0</v>
      </c>
      <c r="H244" s="1" t="str">
        <f>IF('17'!G10="","",'17'!G10)</f>
        <v/>
      </c>
      <c r="I244" s="190" t="str">
        <f>IF('17'!H10="","",'17'!H10)</f>
        <v/>
      </c>
      <c r="J244" s="1" t="str">
        <f>IF('17'!I10="","",'17'!I10)</f>
        <v/>
      </c>
      <c r="K244" s="1" t="str">
        <f>IF('17'!J10="","",'17'!J10)</f>
        <v/>
      </c>
      <c r="L244" s="1" t="str">
        <f>IF('17'!K10="","",'17'!K10)</f>
        <v/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ht="12.75" customHeight="1">
      <c r="A245" s="1"/>
      <c r="B245" s="198">
        <f>Portfolio!$F$21</f>
        <v>17</v>
      </c>
      <c r="C245" s="1" t="str">
        <f>IF('17'!B11="","",'17'!B11)</f>
        <v/>
      </c>
      <c r="D245" s="1" t="str">
        <f>IF('17'!C11="","",'17'!C11)</f>
        <v/>
      </c>
      <c r="E245" s="1" t="str">
        <f>IF('17'!D11="","",'17'!D11)</f>
        <v/>
      </c>
      <c r="F245" s="1" t="str">
        <f>IF('17'!E11="","",'17'!E11)</f>
        <v/>
      </c>
      <c r="G245" s="53">
        <f>IF('17'!F11="","",'17'!F11)</f>
        <v>0</v>
      </c>
      <c r="H245" s="1" t="str">
        <f>IF('17'!G11="","",'17'!G11)</f>
        <v/>
      </c>
      <c r="I245" s="190" t="str">
        <f>IF('17'!H11="","",'17'!H11)</f>
        <v/>
      </c>
      <c r="J245" s="1" t="str">
        <f>IF('17'!I11="","",'17'!I11)</f>
        <v/>
      </c>
      <c r="K245" s="1" t="str">
        <f>IF('17'!J11="","",'17'!J11)</f>
        <v/>
      </c>
      <c r="L245" s="1" t="str">
        <f>IF('17'!K11="","",'17'!K11)</f>
        <v/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ht="12.75" customHeight="1">
      <c r="A246" s="1"/>
      <c r="B246" s="198">
        <f>Portfolio!$F$21</f>
        <v>17</v>
      </c>
      <c r="C246" s="1" t="str">
        <f>IF('17'!B12="","",'17'!B12)</f>
        <v/>
      </c>
      <c r="D246" s="1" t="str">
        <f>IF('17'!C12="","",'17'!C12)</f>
        <v/>
      </c>
      <c r="E246" s="1" t="str">
        <f>IF('17'!D12="","",'17'!D12)</f>
        <v/>
      </c>
      <c r="F246" s="1" t="str">
        <f>IF('17'!E12="","",'17'!E12)</f>
        <v/>
      </c>
      <c r="G246" s="53">
        <f>IF('17'!F12="","",'17'!F12)</f>
        <v>0</v>
      </c>
      <c r="H246" s="1" t="str">
        <f>IF('17'!G12="","",'17'!G12)</f>
        <v/>
      </c>
      <c r="I246" s="190" t="str">
        <f>IF('17'!H12="","",'17'!H12)</f>
        <v/>
      </c>
      <c r="J246" s="1" t="str">
        <f>IF('17'!I12="","",'17'!I12)</f>
        <v/>
      </c>
      <c r="K246" s="1" t="str">
        <f>IF('17'!J12="","",'17'!J12)</f>
        <v/>
      </c>
      <c r="L246" s="1" t="str">
        <f>IF('17'!K12="","",'17'!K12)</f>
        <v/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ht="12.75" customHeight="1">
      <c r="A247" s="1"/>
      <c r="B247" s="198">
        <f>Portfolio!$F$21</f>
        <v>17</v>
      </c>
      <c r="C247" s="1" t="str">
        <f>IF('17'!B13="","",'17'!B13)</f>
        <v/>
      </c>
      <c r="D247" s="1" t="str">
        <f>IF('17'!C13="","",'17'!C13)</f>
        <v/>
      </c>
      <c r="E247" s="1" t="str">
        <f>IF('17'!D13="","",'17'!D13)</f>
        <v/>
      </c>
      <c r="F247" s="1" t="str">
        <f>IF('17'!E13="","",'17'!E13)</f>
        <v/>
      </c>
      <c r="G247" s="53">
        <f>IF('17'!F13="","",'17'!F13)</f>
        <v>0</v>
      </c>
      <c r="H247" s="1" t="str">
        <f>IF('17'!G13="","",'17'!G13)</f>
        <v/>
      </c>
      <c r="I247" s="190" t="str">
        <f>IF('17'!H13="","",'17'!H13)</f>
        <v/>
      </c>
      <c r="J247" s="1" t="str">
        <f>IF('17'!I13="","",'17'!I13)</f>
        <v/>
      </c>
      <c r="K247" s="1" t="str">
        <f>IF('17'!J13="","",'17'!J13)</f>
        <v/>
      </c>
      <c r="L247" s="1" t="str">
        <f>IF('17'!K13="","",'17'!K13)</f>
        <v/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ht="12.75" customHeight="1">
      <c r="A248" s="1"/>
      <c r="B248" s="198">
        <f>Portfolio!$F$21</f>
        <v>17</v>
      </c>
      <c r="C248" s="1" t="str">
        <f>IF('17'!B14="","",'17'!B14)</f>
        <v/>
      </c>
      <c r="D248" s="1" t="str">
        <f>IF('17'!C14="","",'17'!C14)</f>
        <v/>
      </c>
      <c r="E248" s="1" t="str">
        <f>IF('17'!D14="","",'17'!D14)</f>
        <v/>
      </c>
      <c r="F248" s="1" t="str">
        <f>IF('17'!E14="","",'17'!E14)</f>
        <v/>
      </c>
      <c r="G248" s="53">
        <f>IF('17'!F14="","",'17'!F14)</f>
        <v>0</v>
      </c>
      <c r="H248" s="1" t="str">
        <f>IF('17'!G14="","",'17'!G14)</f>
        <v/>
      </c>
      <c r="I248" s="190" t="str">
        <f>IF('17'!H14="","",'17'!H14)</f>
        <v/>
      </c>
      <c r="J248" s="1" t="str">
        <f>IF('17'!I14="","",'17'!I14)</f>
        <v/>
      </c>
      <c r="K248" s="1" t="str">
        <f>IF('17'!J14="","",'17'!J14)</f>
        <v/>
      </c>
      <c r="L248" s="1" t="str">
        <f>IF('17'!K14="","",'17'!K14)</f>
        <v/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ht="12.75" customHeight="1">
      <c r="A249" s="1"/>
      <c r="B249" s="198">
        <f>Portfolio!$F$21</f>
        <v>17</v>
      </c>
      <c r="C249" s="1" t="str">
        <f>IF('17'!B15="","",'17'!B15)</f>
        <v/>
      </c>
      <c r="D249" s="1" t="str">
        <f>IF('17'!C15="","",'17'!C15)</f>
        <v/>
      </c>
      <c r="E249" s="1" t="str">
        <f>IF('17'!D15="","",'17'!D15)</f>
        <v/>
      </c>
      <c r="F249" s="1" t="str">
        <f>IF('17'!E15="","",'17'!E15)</f>
        <v/>
      </c>
      <c r="G249" s="53">
        <f>IF('17'!F15="","",'17'!F15)</f>
        <v>0</v>
      </c>
      <c r="H249" s="1" t="str">
        <f>IF('17'!G15="","",'17'!G15)</f>
        <v/>
      </c>
      <c r="I249" s="190" t="str">
        <f>IF('17'!H15="","",'17'!H15)</f>
        <v/>
      </c>
      <c r="J249" s="1" t="str">
        <f>IF('17'!I15="","",'17'!I15)</f>
        <v/>
      </c>
      <c r="K249" s="1" t="str">
        <f>IF('17'!J15="","",'17'!J15)</f>
        <v/>
      </c>
      <c r="L249" s="1" t="str">
        <f>IF('17'!K15="","",'17'!K15)</f>
        <v/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ht="12.75" customHeight="1">
      <c r="A250" s="1"/>
      <c r="B250" s="198">
        <f>Portfolio!$F$21</f>
        <v>17</v>
      </c>
      <c r="C250" s="1" t="str">
        <f>IF('17'!B16="","",'17'!B16)</f>
        <v/>
      </c>
      <c r="D250" s="1" t="str">
        <f>IF('17'!C16="","",'17'!C16)</f>
        <v/>
      </c>
      <c r="E250" s="1" t="str">
        <f>IF('17'!D16="","",'17'!D16)</f>
        <v/>
      </c>
      <c r="F250" s="1" t="str">
        <f>IF('17'!E16="","",'17'!E16)</f>
        <v/>
      </c>
      <c r="G250" s="53">
        <f>IF('17'!F16="","",'17'!F16)</f>
        <v>0</v>
      </c>
      <c r="H250" s="1" t="str">
        <f>IF('17'!G16="","",'17'!G16)</f>
        <v/>
      </c>
      <c r="I250" s="190" t="str">
        <f>IF('17'!H16="","",'17'!H16)</f>
        <v/>
      </c>
      <c r="J250" s="1" t="str">
        <f>IF('17'!I16="","",'17'!I16)</f>
        <v/>
      </c>
      <c r="K250" s="1" t="str">
        <f>IF('17'!J16="","",'17'!J16)</f>
        <v/>
      </c>
      <c r="L250" s="1" t="str">
        <f>IF('17'!K16="","",'17'!K16)</f>
        <v/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ht="12.75" customHeight="1">
      <c r="A251" s="1"/>
      <c r="B251" s="198">
        <f>Portfolio!$F$21</f>
        <v>17</v>
      </c>
      <c r="C251" s="1" t="str">
        <f>IF('17'!B17="","",'17'!B17)</f>
        <v/>
      </c>
      <c r="D251" s="1" t="str">
        <f>IF('17'!C17="","",'17'!C17)</f>
        <v/>
      </c>
      <c r="E251" s="1" t="str">
        <f>IF('17'!D17="","",'17'!D17)</f>
        <v/>
      </c>
      <c r="F251" s="1" t="str">
        <f>IF('17'!E17="","",'17'!E17)</f>
        <v/>
      </c>
      <c r="G251" s="53">
        <f>IF('17'!F17="","",'17'!F17)</f>
        <v>0</v>
      </c>
      <c r="H251" s="1" t="str">
        <f>IF('17'!G17="","",'17'!G17)</f>
        <v/>
      </c>
      <c r="I251" s="190" t="str">
        <f>IF('17'!H17="","",'17'!H17)</f>
        <v/>
      </c>
      <c r="J251" s="1" t="str">
        <f>IF('17'!I17="","",'17'!I17)</f>
        <v/>
      </c>
      <c r="K251" s="1" t="str">
        <f>IF('17'!J17="","",'17'!J17)</f>
        <v/>
      </c>
      <c r="L251" s="1" t="str">
        <f>IF('17'!K17="","",'17'!K17)</f>
        <v/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ht="12.75" customHeight="1">
      <c r="A252" s="1"/>
      <c r="B252" s="198">
        <f>Portfolio!$F$21</f>
        <v>17</v>
      </c>
      <c r="C252" s="1" t="str">
        <f>IF('17'!B18="","",'17'!B18)</f>
        <v/>
      </c>
      <c r="D252" s="1" t="str">
        <f>IF('17'!C18="","",'17'!C18)</f>
        <v/>
      </c>
      <c r="E252" s="1" t="str">
        <f>IF('17'!D18="","",'17'!D18)</f>
        <v/>
      </c>
      <c r="F252" s="1" t="str">
        <f>IF('17'!E18="","",'17'!E18)</f>
        <v/>
      </c>
      <c r="G252" s="53">
        <f>IF('17'!F18="","",'17'!F18)</f>
        <v>0</v>
      </c>
      <c r="H252" s="1" t="str">
        <f>IF('17'!G18="","",'17'!G18)</f>
        <v/>
      </c>
      <c r="I252" s="190" t="str">
        <f>IF('17'!H18="","",'17'!H18)</f>
        <v/>
      </c>
      <c r="J252" s="1" t="str">
        <f>IF('17'!I18="","",'17'!I18)</f>
        <v/>
      </c>
      <c r="K252" s="1" t="str">
        <f>IF('17'!J18="","",'17'!J18)</f>
        <v/>
      </c>
      <c r="L252" s="1" t="str">
        <f>IF('17'!K18="","",'17'!K18)</f>
        <v/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ht="12.75" customHeight="1">
      <c r="A253" s="1"/>
      <c r="B253" s="198">
        <f>Portfolio!$F$21</f>
        <v>17</v>
      </c>
      <c r="C253" s="1" t="str">
        <f>IF('17'!B19="","",'17'!B19)</f>
        <v/>
      </c>
      <c r="D253" s="1" t="str">
        <f>IF('17'!C19="","",'17'!C19)</f>
        <v/>
      </c>
      <c r="E253" s="1" t="str">
        <f>IF('17'!D19="","",'17'!D19)</f>
        <v/>
      </c>
      <c r="F253" s="1" t="str">
        <f>IF('17'!E19="","",'17'!E19)</f>
        <v/>
      </c>
      <c r="G253" s="53">
        <f>IF('17'!F19="","",'17'!F19)</f>
        <v>0</v>
      </c>
      <c r="H253" s="1" t="str">
        <f>IF('17'!G19="","",'17'!G19)</f>
        <v/>
      </c>
      <c r="I253" s="190" t="str">
        <f>IF('17'!H19="","",'17'!H19)</f>
        <v/>
      </c>
      <c r="J253" s="1" t="str">
        <f>IF('17'!I19="","",'17'!I19)</f>
        <v/>
      </c>
      <c r="K253" s="1" t="str">
        <f>IF('17'!J19="","",'17'!J19)</f>
        <v/>
      </c>
      <c r="L253" s="1" t="str">
        <f>IF('17'!K19="","",'17'!K19)</f>
        <v/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ht="12.75" customHeight="1">
      <c r="A254" s="1"/>
      <c r="B254" s="198">
        <f>Portfolio!$F$21</f>
        <v>17</v>
      </c>
      <c r="C254" s="1" t="str">
        <f>IF('17'!B20="","",'17'!B20)</f>
        <v/>
      </c>
      <c r="D254" s="1" t="str">
        <f>IF('17'!C20="","",'17'!C20)</f>
        <v/>
      </c>
      <c r="E254" s="1" t="str">
        <f>IF('17'!D20="","",'17'!D20)</f>
        <v/>
      </c>
      <c r="F254" s="1" t="str">
        <f>IF('17'!E20="","",'17'!E20)</f>
        <v/>
      </c>
      <c r="G254" s="53">
        <f>IF('17'!F20="","",'17'!F20)</f>
        <v>0</v>
      </c>
      <c r="H254" s="1" t="str">
        <f>IF('17'!G20="","",'17'!G20)</f>
        <v/>
      </c>
      <c r="I254" s="190" t="str">
        <f>IF('17'!H20="","",'17'!H20)</f>
        <v/>
      </c>
      <c r="J254" s="1" t="str">
        <f>IF('17'!I20="","",'17'!I20)</f>
        <v/>
      </c>
      <c r="K254" s="1" t="str">
        <f>IF('17'!J20="","",'17'!J20)</f>
        <v/>
      </c>
      <c r="L254" s="1" t="str">
        <f>IF('17'!K20="","",'17'!K20)</f>
        <v/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ht="12.75" customHeight="1">
      <c r="A255" s="1"/>
      <c r="B255" s="198">
        <f>Portfolio!$F$21</f>
        <v>17</v>
      </c>
      <c r="C255" s="1" t="str">
        <f>IF('17'!B21="","",'17'!B21)</f>
        <v/>
      </c>
      <c r="D255" s="1" t="str">
        <f>IF('17'!C21="","",'17'!C21)</f>
        <v/>
      </c>
      <c r="E255" s="1" t="str">
        <f>IF('17'!D21="","",'17'!D21)</f>
        <v/>
      </c>
      <c r="F255" s="1" t="str">
        <f>IF('17'!E21="","",'17'!E21)</f>
        <v/>
      </c>
      <c r="G255" s="53">
        <f>IF('17'!F21="","",'17'!F21)</f>
        <v>0</v>
      </c>
      <c r="H255" s="1" t="str">
        <f>IF('17'!G21="","",'17'!G21)</f>
        <v/>
      </c>
      <c r="I255" s="190" t="str">
        <f>IF('17'!H21="","",'17'!H21)</f>
        <v/>
      </c>
      <c r="J255" s="1" t="str">
        <f>IF('17'!I21="","",'17'!I21)</f>
        <v/>
      </c>
      <c r="K255" s="1" t="str">
        <f>IF('17'!J21="","",'17'!J21)</f>
        <v/>
      </c>
      <c r="L255" s="1" t="str">
        <f>IF('17'!K21="","",'17'!K21)</f>
        <v/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ht="12.75" customHeight="1">
      <c r="A256" s="1"/>
      <c r="B256" s="198">
        <f>Portfolio!$F$21</f>
        <v>17</v>
      </c>
      <c r="C256" s="1" t="str">
        <f>IF('17'!B22="","",'17'!B22)</f>
        <v/>
      </c>
      <c r="D256" s="1" t="str">
        <f>IF('17'!C22="","",'17'!C22)</f>
        <v/>
      </c>
      <c r="E256" s="1" t="str">
        <f>IF('17'!D22="","",'17'!D22)</f>
        <v/>
      </c>
      <c r="F256" s="1" t="str">
        <f>IF('17'!E22="","",'17'!E22)</f>
        <v/>
      </c>
      <c r="G256" s="53">
        <f>IF('17'!F22="","",'17'!F22)</f>
        <v>0</v>
      </c>
      <c r="H256" s="1" t="str">
        <f>IF('17'!G22="","",'17'!G22)</f>
        <v/>
      </c>
      <c r="I256" s="190" t="str">
        <f>IF('17'!H22="","",'17'!H22)</f>
        <v/>
      </c>
      <c r="J256" s="1" t="str">
        <f>IF('17'!I22="","",'17'!I22)</f>
        <v/>
      </c>
      <c r="K256" s="1" t="str">
        <f>IF('17'!J22="","",'17'!J22)</f>
        <v/>
      </c>
      <c r="L256" s="1" t="str">
        <f>IF('17'!K22="","",'17'!K22)</f>
        <v/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ht="12.75" customHeight="1">
      <c r="A257" s="1"/>
      <c r="B257" s="203">
        <f>Portfolio!$F$21</f>
        <v>17</v>
      </c>
      <c r="C257" s="30" t="str">
        <f>IF('17'!B23="","",'17'!B23)</f>
        <v>Cash</v>
      </c>
      <c r="D257" s="30" t="str">
        <f>IF('17'!C23="","",'17'!C23)</f>
        <v/>
      </c>
      <c r="E257" s="30" t="str">
        <f>IF('17'!D23="","",'17'!D23)</f>
        <v/>
      </c>
      <c r="F257" s="30" t="str">
        <f>IF('17'!E23="","",'17'!E23)</f>
        <v/>
      </c>
      <c r="G257" s="204" t="str">
        <f>IF('17'!F23="","",'17'!F23)</f>
        <v/>
      </c>
      <c r="H257" s="30" t="str">
        <f>IF('17'!G23="","",'17'!G23)</f>
        <v/>
      </c>
      <c r="I257" s="195" t="str">
        <f>IF('17'!H23="","",'17'!H23)</f>
        <v/>
      </c>
      <c r="J257" s="196" t="str">
        <f>IF('17'!I23="","",'17'!I23)</f>
        <v/>
      </c>
      <c r="K257" s="196" t="str">
        <f>IF('17'!J23="","",'17'!J23)</f>
        <v/>
      </c>
      <c r="L257" s="196" t="str">
        <f>IF('17'!K23="","",'17'!K23)</f>
        <v/>
      </c>
      <c r="M257" s="89">
        <v>0.0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ht="12.75" customHeight="1">
      <c r="A258" s="1"/>
      <c r="B258" s="198">
        <f>Portfolio!$F$22</f>
        <v>18</v>
      </c>
      <c r="C258" s="1" t="str">
        <f>IF('18'!B9="","",'18'!B9)</f>
        <v/>
      </c>
      <c r="D258" s="1" t="str">
        <f>IF('18'!C9="","",'18'!C9)</f>
        <v/>
      </c>
      <c r="E258" s="1" t="str">
        <f>IF('18'!D9="","",'18'!D9)</f>
        <v/>
      </c>
      <c r="F258" s="1" t="str">
        <f>IF('18'!E9="","",'18'!E9)</f>
        <v/>
      </c>
      <c r="G258" s="53">
        <f>IF('18'!F9="","",'18'!F9)</f>
        <v>0</v>
      </c>
      <c r="H258" s="1" t="str">
        <f>IF('18'!G9="","",'18'!G9)</f>
        <v/>
      </c>
      <c r="I258" s="190" t="str">
        <f>IF('18'!H9="","",'18'!H9)</f>
        <v/>
      </c>
      <c r="J258" s="1" t="str">
        <f>IF('18'!I9="","",'18'!I9)</f>
        <v/>
      </c>
      <c r="K258" s="1" t="str">
        <f>IF('18'!J9="","",'18'!J9)</f>
        <v/>
      </c>
      <c r="L258" s="1" t="str">
        <f>IF('18'!K9="","",'18'!K9)</f>
        <v/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ht="12.75" customHeight="1">
      <c r="A259" s="1"/>
      <c r="B259" s="205">
        <f>Portfolio!$F$22</f>
        <v>18</v>
      </c>
      <c r="C259" s="1" t="str">
        <f>IF('18'!B10="","",'18'!B10)</f>
        <v/>
      </c>
      <c r="D259" s="1" t="str">
        <f>IF('18'!C10="","",'18'!C10)</f>
        <v/>
      </c>
      <c r="E259" s="1" t="str">
        <f>IF('18'!D10="","",'18'!D10)</f>
        <v/>
      </c>
      <c r="F259" s="1" t="str">
        <f>IF('18'!E10="","",'18'!E10)</f>
        <v/>
      </c>
      <c r="G259" s="53">
        <f>IF('18'!F10="","",'18'!F10)</f>
        <v>0</v>
      </c>
      <c r="H259" s="1" t="str">
        <f>IF('18'!G10="","",'18'!G10)</f>
        <v/>
      </c>
      <c r="I259" s="190" t="str">
        <f>IF('18'!H10="","",'18'!H10)</f>
        <v/>
      </c>
      <c r="J259" s="1" t="str">
        <f>IF('18'!I10="","",'18'!I10)</f>
        <v/>
      </c>
      <c r="K259" s="1" t="str">
        <f>IF('18'!J10="","",'18'!J10)</f>
        <v/>
      </c>
      <c r="L259" s="1" t="str">
        <f>IF('18'!K10="","",'18'!K10)</f>
        <v/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ht="12.75" customHeight="1">
      <c r="A260" s="1"/>
      <c r="B260" s="205">
        <f>Portfolio!$F$22</f>
        <v>18</v>
      </c>
      <c r="C260" s="1" t="str">
        <f>IF('18'!B11="","",'18'!B11)</f>
        <v/>
      </c>
      <c r="D260" s="1" t="str">
        <f>IF('18'!C11="","",'18'!C11)</f>
        <v/>
      </c>
      <c r="E260" s="1" t="str">
        <f>IF('18'!D11="","",'18'!D11)</f>
        <v/>
      </c>
      <c r="F260" s="1" t="str">
        <f>IF('18'!E11="","",'18'!E11)</f>
        <v/>
      </c>
      <c r="G260" s="53">
        <f>IF('18'!F11="","",'18'!F11)</f>
        <v>0</v>
      </c>
      <c r="H260" s="1" t="str">
        <f>IF('18'!G11="","",'18'!G11)</f>
        <v/>
      </c>
      <c r="I260" s="190" t="str">
        <f>IF('18'!H11="","",'18'!H11)</f>
        <v/>
      </c>
      <c r="J260" s="1" t="str">
        <f>IF('18'!I11="","",'18'!I11)</f>
        <v/>
      </c>
      <c r="K260" s="1" t="str">
        <f>IF('18'!J11="","",'18'!J11)</f>
        <v/>
      </c>
      <c r="L260" s="1" t="str">
        <f>IF('18'!K11="","",'18'!K11)</f>
        <v/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ht="12.75" customHeight="1">
      <c r="A261" s="1"/>
      <c r="B261" s="205">
        <f>Portfolio!$F$22</f>
        <v>18</v>
      </c>
      <c r="C261" s="1" t="str">
        <f>IF('18'!B12="","",'18'!B12)</f>
        <v/>
      </c>
      <c r="D261" s="1" t="str">
        <f>IF('18'!C12="","",'18'!C12)</f>
        <v/>
      </c>
      <c r="E261" s="1" t="str">
        <f>IF('18'!D12="","",'18'!D12)</f>
        <v/>
      </c>
      <c r="F261" s="1" t="str">
        <f>IF('18'!E12="","",'18'!E12)</f>
        <v/>
      </c>
      <c r="G261" s="53">
        <f>IF('18'!F12="","",'18'!F12)</f>
        <v>0</v>
      </c>
      <c r="H261" s="1" t="str">
        <f>IF('18'!G12="","",'18'!G12)</f>
        <v/>
      </c>
      <c r="I261" s="190" t="str">
        <f>IF('18'!H12="","",'18'!H12)</f>
        <v/>
      </c>
      <c r="J261" s="1" t="str">
        <f>IF('18'!I12="","",'18'!I12)</f>
        <v/>
      </c>
      <c r="K261" s="1" t="str">
        <f>IF('18'!J12="","",'18'!J12)</f>
        <v/>
      </c>
      <c r="L261" s="1" t="str">
        <f>IF('18'!K12="","",'18'!K12)</f>
        <v/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ht="12.75" customHeight="1">
      <c r="A262" s="1"/>
      <c r="B262" s="205">
        <f>Portfolio!$F$22</f>
        <v>18</v>
      </c>
      <c r="C262" s="1" t="str">
        <f>IF('18'!B13="","",'18'!B13)</f>
        <v/>
      </c>
      <c r="D262" s="1" t="str">
        <f>IF('18'!C13="","",'18'!C13)</f>
        <v/>
      </c>
      <c r="E262" s="1" t="str">
        <f>IF('18'!D13="","",'18'!D13)</f>
        <v/>
      </c>
      <c r="F262" s="1" t="str">
        <f>IF('18'!E13="","",'18'!E13)</f>
        <v/>
      </c>
      <c r="G262" s="53">
        <f>IF('18'!F13="","",'18'!F13)</f>
        <v>0</v>
      </c>
      <c r="H262" s="1" t="str">
        <f>IF('18'!G13="","",'18'!G13)</f>
        <v/>
      </c>
      <c r="I262" s="190" t="str">
        <f>IF('18'!H13="","",'18'!H13)</f>
        <v/>
      </c>
      <c r="J262" s="1" t="str">
        <f>IF('18'!I13="","",'18'!I13)</f>
        <v/>
      </c>
      <c r="K262" s="1" t="str">
        <f>IF('18'!J13="","",'18'!J13)</f>
        <v/>
      </c>
      <c r="L262" s="1" t="str">
        <f>IF('18'!K13="","",'18'!K13)</f>
        <v/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ht="12.75" customHeight="1">
      <c r="A263" s="1"/>
      <c r="B263" s="205">
        <f>Portfolio!$F$22</f>
        <v>18</v>
      </c>
      <c r="C263" s="1" t="str">
        <f>IF('18'!B14="","",'18'!B14)</f>
        <v/>
      </c>
      <c r="D263" s="1" t="str">
        <f>IF('18'!C14="","",'18'!C14)</f>
        <v/>
      </c>
      <c r="E263" s="1" t="str">
        <f>IF('18'!D14="","",'18'!D14)</f>
        <v/>
      </c>
      <c r="F263" s="1" t="str">
        <f>IF('18'!E14="","",'18'!E14)</f>
        <v/>
      </c>
      <c r="G263" s="53">
        <f>IF('18'!F14="","",'18'!F14)</f>
        <v>0</v>
      </c>
      <c r="H263" s="1" t="str">
        <f>IF('18'!G14="","",'18'!G14)</f>
        <v/>
      </c>
      <c r="I263" s="190" t="str">
        <f>IF('18'!H14="","",'18'!H14)</f>
        <v/>
      </c>
      <c r="J263" s="1" t="str">
        <f>IF('18'!I14="","",'18'!I14)</f>
        <v/>
      </c>
      <c r="K263" s="1" t="str">
        <f>IF('18'!J14="","",'18'!J14)</f>
        <v/>
      </c>
      <c r="L263" s="1" t="str">
        <f>IF('18'!K14="","",'18'!K14)</f>
        <v/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ht="12.75" customHeight="1">
      <c r="A264" s="1"/>
      <c r="B264" s="205">
        <f>Portfolio!$F$22</f>
        <v>18</v>
      </c>
      <c r="C264" s="1" t="str">
        <f>IF('18'!B15="","",'18'!B15)</f>
        <v/>
      </c>
      <c r="D264" s="1" t="str">
        <f>IF('18'!C15="","",'18'!C15)</f>
        <v/>
      </c>
      <c r="E264" s="1" t="str">
        <f>IF('18'!D15="","",'18'!D15)</f>
        <v/>
      </c>
      <c r="F264" s="1" t="str">
        <f>IF('18'!E15="","",'18'!E15)</f>
        <v/>
      </c>
      <c r="G264" s="53">
        <f>IF('18'!F15="","",'18'!F15)</f>
        <v>0</v>
      </c>
      <c r="H264" s="1" t="str">
        <f>IF('18'!G15="","",'18'!G15)</f>
        <v/>
      </c>
      <c r="I264" s="190" t="str">
        <f>IF('18'!H15="","",'18'!H15)</f>
        <v/>
      </c>
      <c r="J264" s="1" t="str">
        <f>IF('18'!I15="","",'18'!I15)</f>
        <v/>
      </c>
      <c r="K264" s="1" t="str">
        <f>IF('18'!J15="","",'18'!J15)</f>
        <v/>
      </c>
      <c r="L264" s="1" t="str">
        <f>IF('18'!K15="","",'18'!K15)</f>
        <v/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ht="12.75" customHeight="1">
      <c r="A265" s="1"/>
      <c r="B265" s="205">
        <f>Portfolio!$F$22</f>
        <v>18</v>
      </c>
      <c r="C265" s="1" t="str">
        <f>IF('18'!B16="","",'18'!B16)</f>
        <v/>
      </c>
      <c r="D265" s="1" t="str">
        <f>IF('18'!C16="","",'18'!C16)</f>
        <v/>
      </c>
      <c r="E265" s="1" t="str">
        <f>IF('18'!D16="","",'18'!D16)</f>
        <v/>
      </c>
      <c r="F265" s="1" t="str">
        <f>IF('18'!E16="","",'18'!E16)</f>
        <v/>
      </c>
      <c r="G265" s="53">
        <f>IF('18'!F16="","",'18'!F16)</f>
        <v>0</v>
      </c>
      <c r="H265" s="1" t="str">
        <f>IF('18'!G16="","",'18'!G16)</f>
        <v/>
      </c>
      <c r="I265" s="190" t="str">
        <f>IF('18'!H16="","",'18'!H16)</f>
        <v/>
      </c>
      <c r="J265" s="1" t="str">
        <f>IF('18'!I16="","",'18'!I16)</f>
        <v/>
      </c>
      <c r="K265" s="1" t="str">
        <f>IF('18'!J16="","",'18'!J16)</f>
        <v/>
      </c>
      <c r="L265" s="1" t="str">
        <f>IF('18'!K16="","",'18'!K16)</f>
        <v/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ht="12.75" customHeight="1">
      <c r="A266" s="1"/>
      <c r="B266" s="205">
        <f>Portfolio!$F$22</f>
        <v>18</v>
      </c>
      <c r="C266" s="1" t="str">
        <f>IF('18'!B17="","",'18'!B17)</f>
        <v/>
      </c>
      <c r="D266" s="1" t="str">
        <f>IF('18'!C17="","",'18'!C17)</f>
        <v/>
      </c>
      <c r="E266" s="1" t="str">
        <f>IF('18'!D17="","",'18'!D17)</f>
        <v/>
      </c>
      <c r="F266" s="1" t="str">
        <f>IF('18'!E17="","",'18'!E17)</f>
        <v/>
      </c>
      <c r="G266" s="53">
        <f>IF('18'!F17="","",'18'!F17)</f>
        <v>0</v>
      </c>
      <c r="H266" s="1" t="str">
        <f>IF('18'!G17="","",'18'!G17)</f>
        <v/>
      </c>
      <c r="I266" s="190" t="str">
        <f>IF('18'!H17="","",'18'!H17)</f>
        <v/>
      </c>
      <c r="J266" s="1" t="str">
        <f>IF('18'!I17="","",'18'!I17)</f>
        <v/>
      </c>
      <c r="K266" s="1" t="str">
        <f>IF('18'!J17="","",'18'!J17)</f>
        <v/>
      </c>
      <c r="L266" s="1" t="str">
        <f>IF('18'!K17="","",'18'!K17)</f>
        <v/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ht="12.75" customHeight="1">
      <c r="A267" s="1"/>
      <c r="B267" s="205">
        <f>Portfolio!$F$22</f>
        <v>18</v>
      </c>
      <c r="C267" s="1" t="str">
        <f>IF('18'!B18="","",'18'!B18)</f>
        <v/>
      </c>
      <c r="D267" s="1" t="str">
        <f>IF('18'!C18="","",'18'!C18)</f>
        <v/>
      </c>
      <c r="E267" s="1" t="str">
        <f>IF('18'!D18="","",'18'!D18)</f>
        <v/>
      </c>
      <c r="F267" s="1" t="str">
        <f>IF('18'!E18="","",'18'!E18)</f>
        <v/>
      </c>
      <c r="G267" s="53">
        <f>IF('18'!F18="","",'18'!F18)</f>
        <v>0</v>
      </c>
      <c r="H267" s="1" t="str">
        <f>IF('18'!G18="","",'18'!G18)</f>
        <v/>
      </c>
      <c r="I267" s="190" t="str">
        <f>IF('18'!H18="","",'18'!H18)</f>
        <v/>
      </c>
      <c r="J267" s="1" t="str">
        <f>IF('18'!I18="","",'18'!I18)</f>
        <v/>
      </c>
      <c r="K267" s="1" t="str">
        <f>IF('18'!J18="","",'18'!J18)</f>
        <v/>
      </c>
      <c r="L267" s="1" t="str">
        <f>IF('18'!K18="","",'18'!K18)</f>
        <v/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ht="12.75" customHeight="1">
      <c r="A268" s="1"/>
      <c r="B268" s="205">
        <f>Portfolio!$F$22</f>
        <v>18</v>
      </c>
      <c r="C268" s="1" t="str">
        <f>IF('18'!B19="","",'18'!B19)</f>
        <v/>
      </c>
      <c r="D268" s="1" t="str">
        <f>IF('18'!C19="","",'18'!C19)</f>
        <v/>
      </c>
      <c r="E268" s="1" t="str">
        <f>IF('18'!D19="","",'18'!D19)</f>
        <v/>
      </c>
      <c r="F268" s="1" t="str">
        <f>IF('18'!E19="","",'18'!E19)</f>
        <v/>
      </c>
      <c r="G268" s="53">
        <f>IF('18'!F19="","",'18'!F19)</f>
        <v>0</v>
      </c>
      <c r="H268" s="1" t="str">
        <f>IF('18'!G19="","",'18'!G19)</f>
        <v/>
      </c>
      <c r="I268" s="190" t="str">
        <f>IF('18'!H19="","",'18'!H19)</f>
        <v/>
      </c>
      <c r="J268" s="1" t="str">
        <f>IF('18'!I19="","",'18'!I19)</f>
        <v/>
      </c>
      <c r="K268" s="1" t="str">
        <f>IF('18'!J19="","",'18'!J19)</f>
        <v/>
      </c>
      <c r="L268" s="1" t="str">
        <f>IF('18'!K19="","",'18'!K19)</f>
        <v/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ht="12.75" customHeight="1">
      <c r="A269" s="1"/>
      <c r="B269" s="205">
        <f>Portfolio!$F$22</f>
        <v>18</v>
      </c>
      <c r="C269" s="1" t="str">
        <f>IF('18'!B20="","",'18'!B20)</f>
        <v/>
      </c>
      <c r="D269" s="1" t="str">
        <f>IF('18'!C20="","",'18'!C20)</f>
        <v/>
      </c>
      <c r="E269" s="1" t="str">
        <f>IF('18'!D20="","",'18'!D20)</f>
        <v/>
      </c>
      <c r="F269" s="1" t="str">
        <f>IF('18'!E20="","",'18'!E20)</f>
        <v/>
      </c>
      <c r="G269" s="53">
        <f>IF('18'!F20="","",'18'!F20)</f>
        <v>0</v>
      </c>
      <c r="H269" s="1" t="str">
        <f>IF('18'!G20="","",'18'!G20)</f>
        <v/>
      </c>
      <c r="I269" s="190" t="str">
        <f>IF('18'!H20="","",'18'!H20)</f>
        <v/>
      </c>
      <c r="J269" s="1" t="str">
        <f>IF('18'!I20="","",'18'!I20)</f>
        <v/>
      </c>
      <c r="K269" s="1" t="str">
        <f>IF('18'!J20="","",'18'!J20)</f>
        <v/>
      </c>
      <c r="L269" s="1" t="str">
        <f>IF('18'!K20="","",'18'!K20)</f>
        <v/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ht="12.75" customHeight="1">
      <c r="A270" s="1"/>
      <c r="B270" s="205">
        <f>Portfolio!$F$22</f>
        <v>18</v>
      </c>
      <c r="C270" s="1" t="str">
        <f>IF('18'!B21="","",'18'!B21)</f>
        <v/>
      </c>
      <c r="D270" s="1" t="str">
        <f>IF('18'!C21="","",'18'!C21)</f>
        <v/>
      </c>
      <c r="E270" s="1" t="str">
        <f>IF('18'!D21="","",'18'!D21)</f>
        <v/>
      </c>
      <c r="F270" s="1" t="str">
        <f>IF('18'!E21="","",'18'!E21)</f>
        <v/>
      </c>
      <c r="G270" s="53">
        <f>IF('18'!F21="","",'18'!F21)</f>
        <v>0</v>
      </c>
      <c r="H270" s="1" t="str">
        <f>IF('18'!G21="","",'18'!G21)</f>
        <v/>
      </c>
      <c r="I270" s="190" t="str">
        <f>IF('18'!H21="","",'18'!H21)</f>
        <v/>
      </c>
      <c r="J270" s="1" t="str">
        <f>IF('18'!I21="","",'18'!I21)</f>
        <v/>
      </c>
      <c r="K270" s="1" t="str">
        <f>IF('18'!J21="","",'18'!J21)</f>
        <v/>
      </c>
      <c r="L270" s="1" t="str">
        <f>IF('18'!K21="","",'18'!K21)</f>
        <v/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ht="12.75" customHeight="1">
      <c r="A271" s="1"/>
      <c r="B271" s="205">
        <f>Portfolio!$F$22</f>
        <v>18</v>
      </c>
      <c r="C271" s="1" t="str">
        <f>IF('18'!B22="","",'18'!B22)</f>
        <v/>
      </c>
      <c r="D271" s="1" t="str">
        <f>IF('18'!C22="","",'18'!C22)</f>
        <v/>
      </c>
      <c r="E271" s="1" t="str">
        <f>IF('18'!D22="","",'18'!D22)</f>
        <v/>
      </c>
      <c r="F271" s="1" t="str">
        <f>IF('18'!E22="","",'18'!E22)</f>
        <v/>
      </c>
      <c r="G271" s="53">
        <f>IF('18'!F22="","",'18'!F22)</f>
        <v>0</v>
      </c>
      <c r="H271" s="1" t="str">
        <f>IF('18'!G22="","",'18'!G22)</f>
        <v/>
      </c>
      <c r="I271" s="190" t="str">
        <f>IF('18'!H22="","",'18'!H22)</f>
        <v/>
      </c>
      <c r="J271" s="1" t="str">
        <f>IF('18'!I22="","",'18'!I22)</f>
        <v/>
      </c>
      <c r="K271" s="1" t="str">
        <f>IF('18'!J22="","",'18'!J22)</f>
        <v/>
      </c>
      <c r="L271" s="1" t="str">
        <f>IF('18'!K22="","",'18'!K22)</f>
        <v/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ht="12.75" customHeight="1">
      <c r="A272" s="1"/>
      <c r="B272" s="193">
        <f>Portfolio!$F$22</f>
        <v>18</v>
      </c>
      <c r="C272" s="30" t="str">
        <f>IF('18'!B23="","",'18'!B23)</f>
        <v>Cash</v>
      </c>
      <c r="D272" s="30" t="str">
        <f>IF('18'!C23="","",'18'!C23)</f>
        <v/>
      </c>
      <c r="E272" s="30" t="str">
        <f>IF('18'!D23="","",'18'!D23)</f>
        <v/>
      </c>
      <c r="F272" s="30" t="str">
        <f>IF('18'!E23="","",'18'!E23)</f>
        <v/>
      </c>
      <c r="G272" s="204" t="str">
        <f>IF('18'!F23="","",'18'!F23)</f>
        <v/>
      </c>
      <c r="H272" s="30" t="str">
        <f>IF('18'!G23="","",'18'!G23)</f>
        <v/>
      </c>
      <c r="I272" s="195" t="str">
        <f>IF('18'!H23="","",'18'!H23)</f>
        <v/>
      </c>
      <c r="J272" s="196" t="str">
        <f>IF('18'!I23="","",'18'!I23)</f>
        <v/>
      </c>
      <c r="K272" s="196" t="str">
        <f>IF('18'!J23="","",'18'!J23)</f>
        <v/>
      </c>
      <c r="L272" s="196" t="str">
        <f>IF('18'!K23="","",'18'!K23)</f>
        <v/>
      </c>
      <c r="M272" s="89">
        <v>0.0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ht="12.75" customHeight="1">
      <c r="A273" s="1"/>
      <c r="B273" s="198">
        <f>Portfolio!$F$23</f>
        <v>19</v>
      </c>
      <c r="C273" s="1" t="str">
        <f>IF('19'!B9="","",'19'!B9)</f>
        <v/>
      </c>
      <c r="D273" s="1" t="str">
        <f>IF('19'!C9="","",'19'!C9)</f>
        <v/>
      </c>
      <c r="E273" s="1" t="str">
        <f>IF('19'!D9="","",'19'!D9)</f>
        <v/>
      </c>
      <c r="F273" s="1" t="str">
        <f>IF('19'!E9="","",'19'!E9)</f>
        <v/>
      </c>
      <c r="G273" s="53">
        <f>IF('19'!F9="","",'19'!F9)</f>
        <v>0</v>
      </c>
      <c r="H273" s="1" t="str">
        <f>IF('19'!G9="","",'19'!G9)</f>
        <v/>
      </c>
      <c r="I273" s="190" t="str">
        <f>IF('19'!H9="","",'19'!H9)</f>
        <v/>
      </c>
      <c r="J273" s="1" t="str">
        <f>IF('19'!I9="","",'19'!I9)</f>
        <v/>
      </c>
      <c r="K273" s="1" t="str">
        <f>IF('19'!J9="","",'19'!J9)</f>
        <v/>
      </c>
      <c r="L273" s="1" t="str">
        <f>IF('19'!K9="","",'19'!K9)</f>
        <v/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ht="12.75" customHeight="1">
      <c r="A274" s="1"/>
      <c r="B274" s="198">
        <f>Portfolio!$F$23</f>
        <v>19</v>
      </c>
      <c r="C274" s="1" t="str">
        <f>IF('19'!B10="","",'19'!B10)</f>
        <v/>
      </c>
      <c r="D274" s="1" t="str">
        <f>IF('19'!C10="","",'19'!C10)</f>
        <v/>
      </c>
      <c r="E274" s="1" t="str">
        <f>IF('19'!D10="","",'19'!D10)</f>
        <v/>
      </c>
      <c r="F274" s="1" t="str">
        <f>IF('19'!E10="","",'19'!E10)</f>
        <v/>
      </c>
      <c r="G274" s="53">
        <f>IF('19'!F10="","",'19'!F10)</f>
        <v>0</v>
      </c>
      <c r="H274" s="1" t="str">
        <f>IF('19'!G10="","",'19'!G10)</f>
        <v/>
      </c>
      <c r="I274" s="190" t="str">
        <f>IF('19'!H10="","",'19'!H10)</f>
        <v/>
      </c>
      <c r="J274" s="1" t="str">
        <f>IF('19'!I10="","",'19'!I10)</f>
        <v/>
      </c>
      <c r="K274" s="1" t="str">
        <f>IF('19'!J10="","",'19'!J10)</f>
        <v/>
      </c>
      <c r="L274" s="1" t="str">
        <f>IF('19'!K10="","",'19'!K10)</f>
        <v/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ht="12.75" customHeight="1">
      <c r="A275" s="1"/>
      <c r="B275" s="198">
        <f>Portfolio!$F$23</f>
        <v>19</v>
      </c>
      <c r="C275" s="1" t="str">
        <f>IF('19'!B11="","",'19'!B11)</f>
        <v/>
      </c>
      <c r="D275" s="1" t="str">
        <f>IF('19'!C11="","",'19'!C11)</f>
        <v/>
      </c>
      <c r="E275" s="1" t="str">
        <f>IF('19'!D11="","",'19'!D11)</f>
        <v/>
      </c>
      <c r="F275" s="1" t="str">
        <f>IF('19'!E11="","",'19'!E11)</f>
        <v/>
      </c>
      <c r="G275" s="53">
        <f>IF('19'!F11="","",'19'!F11)</f>
        <v>0</v>
      </c>
      <c r="H275" s="1" t="str">
        <f>IF('19'!G11="","",'19'!G11)</f>
        <v/>
      </c>
      <c r="I275" s="190" t="str">
        <f>IF('19'!H11="","",'19'!H11)</f>
        <v/>
      </c>
      <c r="J275" s="1" t="str">
        <f>IF('19'!I11="","",'19'!I11)</f>
        <v/>
      </c>
      <c r="K275" s="1" t="str">
        <f>IF('19'!J11="","",'19'!J11)</f>
        <v/>
      </c>
      <c r="L275" s="1" t="str">
        <f>IF('19'!K11="","",'19'!K11)</f>
        <v/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ht="12.75" customHeight="1">
      <c r="A276" s="1"/>
      <c r="B276" s="198">
        <f>Portfolio!$F$23</f>
        <v>19</v>
      </c>
      <c r="C276" s="1" t="str">
        <f>IF('19'!B12="","",'19'!B12)</f>
        <v/>
      </c>
      <c r="D276" s="1" t="str">
        <f>IF('19'!C12="","",'19'!C12)</f>
        <v/>
      </c>
      <c r="E276" s="1" t="str">
        <f>IF('19'!D12="","",'19'!D12)</f>
        <v/>
      </c>
      <c r="F276" s="1" t="str">
        <f>IF('19'!E12="","",'19'!E12)</f>
        <v/>
      </c>
      <c r="G276" s="53">
        <f>IF('19'!F12="","",'19'!F12)</f>
        <v>0</v>
      </c>
      <c r="H276" s="1" t="str">
        <f>IF('19'!G12="","",'19'!G12)</f>
        <v/>
      </c>
      <c r="I276" s="190" t="str">
        <f>IF('19'!H12="","",'19'!H12)</f>
        <v/>
      </c>
      <c r="J276" s="1" t="str">
        <f>IF('19'!I12="","",'19'!I12)</f>
        <v/>
      </c>
      <c r="K276" s="1" t="str">
        <f>IF('19'!J12="","",'19'!J12)</f>
        <v/>
      </c>
      <c r="L276" s="1" t="str">
        <f>IF('19'!K12="","",'19'!K12)</f>
        <v/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ht="12.75" customHeight="1">
      <c r="A277" s="1"/>
      <c r="B277" s="198">
        <f>Portfolio!$F$23</f>
        <v>19</v>
      </c>
      <c r="C277" s="1" t="str">
        <f>IF('19'!B13="","",'19'!B13)</f>
        <v/>
      </c>
      <c r="D277" s="1" t="str">
        <f>IF('19'!C13="","",'19'!C13)</f>
        <v/>
      </c>
      <c r="E277" s="1" t="str">
        <f>IF('19'!D13="","",'19'!D13)</f>
        <v/>
      </c>
      <c r="F277" s="1" t="str">
        <f>IF('19'!E13="","",'19'!E13)</f>
        <v/>
      </c>
      <c r="G277" s="53">
        <f>IF('19'!F13="","",'19'!F13)</f>
        <v>0</v>
      </c>
      <c r="H277" s="1" t="str">
        <f>IF('19'!G13="","",'19'!G13)</f>
        <v/>
      </c>
      <c r="I277" s="190" t="str">
        <f>IF('19'!H13="","",'19'!H13)</f>
        <v/>
      </c>
      <c r="J277" s="1" t="str">
        <f>IF('19'!I13="","",'19'!I13)</f>
        <v/>
      </c>
      <c r="K277" s="1" t="str">
        <f>IF('19'!J13="","",'19'!J13)</f>
        <v/>
      </c>
      <c r="L277" s="1" t="str">
        <f>IF('19'!K13="","",'19'!K13)</f>
        <v/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ht="12.75" customHeight="1">
      <c r="A278" s="1"/>
      <c r="B278" s="198">
        <f>Portfolio!$F$23</f>
        <v>19</v>
      </c>
      <c r="C278" s="1" t="str">
        <f>IF('19'!B14="","",'19'!B14)</f>
        <v/>
      </c>
      <c r="D278" s="1" t="str">
        <f>IF('19'!C14="","",'19'!C14)</f>
        <v/>
      </c>
      <c r="E278" s="1" t="str">
        <f>IF('19'!D14="","",'19'!D14)</f>
        <v/>
      </c>
      <c r="F278" s="1" t="str">
        <f>IF('19'!E14="","",'19'!E14)</f>
        <v/>
      </c>
      <c r="G278" s="53">
        <f>IF('19'!F14="","",'19'!F14)</f>
        <v>0</v>
      </c>
      <c r="H278" s="1" t="str">
        <f>IF('19'!G14="","",'19'!G14)</f>
        <v/>
      </c>
      <c r="I278" s="190" t="str">
        <f>IF('19'!H14="","",'19'!H14)</f>
        <v/>
      </c>
      <c r="J278" s="1" t="str">
        <f>IF('19'!I14="","",'19'!I14)</f>
        <v/>
      </c>
      <c r="K278" s="1" t="str">
        <f>IF('19'!J14="","",'19'!J14)</f>
        <v/>
      </c>
      <c r="L278" s="1" t="str">
        <f>IF('19'!K14="","",'19'!K14)</f>
        <v/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ht="12.75" customHeight="1">
      <c r="A279" s="1"/>
      <c r="B279" s="198">
        <f>Portfolio!$F$23</f>
        <v>19</v>
      </c>
      <c r="C279" s="1" t="str">
        <f>IF('19'!B15="","",'19'!B15)</f>
        <v/>
      </c>
      <c r="D279" s="1" t="str">
        <f>IF('19'!C15="","",'19'!C15)</f>
        <v/>
      </c>
      <c r="E279" s="1" t="str">
        <f>IF('19'!D15="","",'19'!D15)</f>
        <v/>
      </c>
      <c r="F279" s="1" t="str">
        <f>IF('19'!E15="","",'19'!E15)</f>
        <v/>
      </c>
      <c r="G279" s="53">
        <f>IF('19'!F15="","",'19'!F15)</f>
        <v>0</v>
      </c>
      <c r="H279" s="1" t="str">
        <f>IF('19'!G15="","",'19'!G15)</f>
        <v/>
      </c>
      <c r="I279" s="190" t="str">
        <f>IF('19'!H15="","",'19'!H15)</f>
        <v/>
      </c>
      <c r="J279" s="1" t="str">
        <f>IF('19'!I15="","",'19'!I15)</f>
        <v/>
      </c>
      <c r="K279" s="1" t="str">
        <f>IF('19'!J15="","",'19'!J15)</f>
        <v/>
      </c>
      <c r="L279" s="1" t="str">
        <f>IF('19'!K15="","",'19'!K15)</f>
        <v/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ht="12.75" customHeight="1">
      <c r="A280" s="1"/>
      <c r="B280" s="198">
        <f>Portfolio!$F$23</f>
        <v>19</v>
      </c>
      <c r="C280" s="1" t="str">
        <f>IF('19'!B16="","",'19'!B16)</f>
        <v/>
      </c>
      <c r="D280" s="1" t="str">
        <f>IF('19'!C16="","",'19'!C16)</f>
        <v/>
      </c>
      <c r="E280" s="1" t="str">
        <f>IF('19'!D16="","",'19'!D16)</f>
        <v/>
      </c>
      <c r="F280" s="1" t="str">
        <f>IF('19'!E16="","",'19'!E16)</f>
        <v/>
      </c>
      <c r="G280" s="53">
        <f>IF('19'!F16="","",'19'!F16)</f>
        <v>0</v>
      </c>
      <c r="H280" s="1" t="str">
        <f>IF('19'!G16="","",'19'!G16)</f>
        <v/>
      </c>
      <c r="I280" s="190" t="str">
        <f>IF('19'!H16="","",'19'!H16)</f>
        <v/>
      </c>
      <c r="J280" s="1" t="str">
        <f>IF('19'!I16="","",'19'!I16)</f>
        <v/>
      </c>
      <c r="K280" s="1" t="str">
        <f>IF('19'!J16="","",'19'!J16)</f>
        <v/>
      </c>
      <c r="L280" s="1" t="str">
        <f>IF('19'!K16="","",'19'!K16)</f>
        <v/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ht="12.75" customHeight="1">
      <c r="A281" s="1"/>
      <c r="B281" s="198">
        <f>Portfolio!$F$23</f>
        <v>19</v>
      </c>
      <c r="C281" s="1" t="str">
        <f>IF('19'!B17="","",'19'!B17)</f>
        <v/>
      </c>
      <c r="D281" s="1" t="str">
        <f>IF('19'!C17="","",'19'!C17)</f>
        <v/>
      </c>
      <c r="E281" s="1" t="str">
        <f>IF('19'!D17="","",'19'!D17)</f>
        <v/>
      </c>
      <c r="F281" s="1" t="str">
        <f>IF('19'!E17="","",'19'!E17)</f>
        <v/>
      </c>
      <c r="G281" s="53">
        <f>IF('19'!F17="","",'19'!F17)</f>
        <v>0</v>
      </c>
      <c r="H281" s="1" t="str">
        <f>IF('19'!G17="","",'19'!G17)</f>
        <v/>
      </c>
      <c r="I281" s="190" t="str">
        <f>IF('19'!H17="","",'19'!H17)</f>
        <v/>
      </c>
      <c r="J281" s="1" t="str">
        <f>IF('19'!I17="","",'19'!I17)</f>
        <v/>
      </c>
      <c r="K281" s="1" t="str">
        <f>IF('19'!J17="","",'19'!J17)</f>
        <v/>
      </c>
      <c r="L281" s="1" t="str">
        <f>IF('19'!K17="","",'19'!K17)</f>
        <v/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ht="12.75" customHeight="1">
      <c r="A282" s="1"/>
      <c r="B282" s="198">
        <f>Portfolio!$F$23</f>
        <v>19</v>
      </c>
      <c r="C282" s="1" t="str">
        <f>IF('19'!B18="","",'19'!B18)</f>
        <v/>
      </c>
      <c r="D282" s="1" t="str">
        <f>IF('19'!C18="","",'19'!C18)</f>
        <v/>
      </c>
      <c r="E282" s="1" t="str">
        <f>IF('19'!D18="","",'19'!D18)</f>
        <v/>
      </c>
      <c r="F282" s="1" t="str">
        <f>IF('19'!E18="","",'19'!E18)</f>
        <v/>
      </c>
      <c r="G282" s="53">
        <f>IF('19'!F18="","",'19'!F18)</f>
        <v>0</v>
      </c>
      <c r="H282" s="1" t="str">
        <f>IF('19'!G18="","",'19'!G18)</f>
        <v/>
      </c>
      <c r="I282" s="190" t="str">
        <f>IF('19'!H18="","",'19'!H18)</f>
        <v/>
      </c>
      <c r="J282" s="1" t="str">
        <f>IF('19'!I18="","",'19'!I18)</f>
        <v/>
      </c>
      <c r="K282" s="1" t="str">
        <f>IF('19'!J18="","",'19'!J18)</f>
        <v/>
      </c>
      <c r="L282" s="1" t="str">
        <f>IF('19'!K18="","",'19'!K18)</f>
        <v/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ht="12.75" customHeight="1">
      <c r="A283" s="1"/>
      <c r="B283" s="198">
        <f>Portfolio!$F$23</f>
        <v>19</v>
      </c>
      <c r="C283" s="1" t="str">
        <f>IF('19'!B19="","",'19'!B19)</f>
        <v/>
      </c>
      <c r="D283" s="1" t="str">
        <f>IF('19'!C19="","",'19'!C19)</f>
        <v/>
      </c>
      <c r="E283" s="1" t="str">
        <f>IF('19'!D19="","",'19'!D19)</f>
        <v/>
      </c>
      <c r="F283" s="1" t="str">
        <f>IF('19'!E19="","",'19'!E19)</f>
        <v/>
      </c>
      <c r="G283" s="53">
        <f>IF('19'!F19="","",'19'!F19)</f>
        <v>0</v>
      </c>
      <c r="H283" s="1" t="str">
        <f>IF('19'!G19="","",'19'!G19)</f>
        <v/>
      </c>
      <c r="I283" s="190" t="str">
        <f>IF('19'!H19="","",'19'!H19)</f>
        <v/>
      </c>
      <c r="J283" s="1" t="str">
        <f>IF('19'!I19="","",'19'!I19)</f>
        <v/>
      </c>
      <c r="K283" s="1" t="str">
        <f>IF('19'!J19="","",'19'!J19)</f>
        <v/>
      </c>
      <c r="L283" s="1" t="str">
        <f>IF('19'!K19="","",'19'!K19)</f>
        <v/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ht="12.75" customHeight="1">
      <c r="A284" s="1"/>
      <c r="B284" s="198">
        <f>Portfolio!$F$23</f>
        <v>19</v>
      </c>
      <c r="C284" s="1" t="str">
        <f>IF('19'!B20="","",'19'!B20)</f>
        <v/>
      </c>
      <c r="D284" s="1" t="str">
        <f>IF('19'!C20="","",'19'!C20)</f>
        <v/>
      </c>
      <c r="E284" s="1" t="str">
        <f>IF('19'!D20="","",'19'!D20)</f>
        <v/>
      </c>
      <c r="F284" s="1" t="str">
        <f>IF('19'!E20="","",'19'!E20)</f>
        <v/>
      </c>
      <c r="G284" s="53">
        <f>IF('19'!F20="","",'19'!F20)</f>
        <v>0</v>
      </c>
      <c r="H284" s="1" t="str">
        <f>IF('19'!G20="","",'19'!G20)</f>
        <v/>
      </c>
      <c r="I284" s="190" t="str">
        <f>IF('19'!H20="","",'19'!H20)</f>
        <v/>
      </c>
      <c r="J284" s="1" t="str">
        <f>IF('19'!I20="","",'19'!I20)</f>
        <v/>
      </c>
      <c r="K284" s="1" t="str">
        <f>IF('19'!J20="","",'19'!J20)</f>
        <v/>
      </c>
      <c r="L284" s="1" t="str">
        <f>IF('19'!K20="","",'19'!K20)</f>
        <v/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ht="12.75" customHeight="1">
      <c r="A285" s="1"/>
      <c r="B285" s="198">
        <f>Portfolio!$F$23</f>
        <v>19</v>
      </c>
      <c r="C285" s="1" t="str">
        <f>IF('19'!B21="","",'19'!B21)</f>
        <v/>
      </c>
      <c r="D285" s="1" t="str">
        <f>IF('19'!C21="","",'19'!C21)</f>
        <v/>
      </c>
      <c r="E285" s="1" t="str">
        <f>IF('19'!D21="","",'19'!D21)</f>
        <v/>
      </c>
      <c r="F285" s="1" t="str">
        <f>IF('19'!E21="","",'19'!E21)</f>
        <v/>
      </c>
      <c r="G285" s="53">
        <f>IF('19'!F21="","",'19'!F21)</f>
        <v>0</v>
      </c>
      <c r="H285" s="1" t="str">
        <f>IF('19'!G21="","",'19'!G21)</f>
        <v/>
      </c>
      <c r="I285" s="190" t="str">
        <f>IF('19'!H21="","",'19'!H21)</f>
        <v/>
      </c>
      <c r="J285" s="1" t="str">
        <f>IF('19'!I21="","",'19'!I21)</f>
        <v/>
      </c>
      <c r="K285" s="1" t="str">
        <f>IF('19'!J21="","",'19'!J21)</f>
        <v/>
      </c>
      <c r="L285" s="1" t="str">
        <f>IF('19'!K21="","",'19'!K21)</f>
        <v/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ht="12.75" customHeight="1">
      <c r="A286" s="1"/>
      <c r="B286" s="198">
        <f>Portfolio!$F$23</f>
        <v>19</v>
      </c>
      <c r="C286" s="1" t="str">
        <f>IF('19'!B22="","",'19'!B22)</f>
        <v/>
      </c>
      <c r="D286" s="1" t="str">
        <f>IF('19'!C22="","",'19'!C22)</f>
        <v/>
      </c>
      <c r="E286" s="1" t="str">
        <f>IF('19'!D22="","",'19'!D22)</f>
        <v/>
      </c>
      <c r="F286" s="1" t="str">
        <f>IF('19'!E22="","",'19'!E22)</f>
        <v/>
      </c>
      <c r="G286" s="53">
        <f>IF('19'!F22="","",'19'!F22)</f>
        <v>0</v>
      </c>
      <c r="H286" s="1" t="str">
        <f>IF('19'!G22="","",'19'!G22)</f>
        <v/>
      </c>
      <c r="I286" s="190" t="str">
        <f>IF('19'!H22="","",'19'!H22)</f>
        <v/>
      </c>
      <c r="J286" s="1" t="str">
        <f>IF('19'!I22="","",'19'!I22)</f>
        <v/>
      </c>
      <c r="K286" s="1" t="str">
        <f>IF('19'!J22="","",'19'!J22)</f>
        <v/>
      </c>
      <c r="L286" s="1" t="str">
        <f>IF('19'!K22="","",'19'!K22)</f>
        <v/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ht="12.75" customHeight="1">
      <c r="A287" s="1"/>
      <c r="B287" s="203">
        <f>Portfolio!$F$23</f>
        <v>19</v>
      </c>
      <c r="C287" s="30" t="str">
        <f>IF('19'!B23="","",'19'!B23)</f>
        <v>Cash</v>
      </c>
      <c r="D287" s="30" t="str">
        <f>IF('19'!C23="","",'19'!C23)</f>
        <v/>
      </c>
      <c r="E287" s="30" t="str">
        <f>IF('19'!D23="","",'19'!D23)</f>
        <v/>
      </c>
      <c r="F287" s="30" t="str">
        <f>IF('19'!E23="","",'19'!E23)</f>
        <v/>
      </c>
      <c r="G287" s="204" t="str">
        <f>IF('19'!F23="","",'19'!F23)</f>
        <v/>
      </c>
      <c r="H287" s="30" t="str">
        <f>IF('19'!G23="","",'19'!G23)</f>
        <v/>
      </c>
      <c r="I287" s="195" t="str">
        <f>IF('19'!H23="","",'19'!H23)</f>
        <v/>
      </c>
      <c r="J287" s="196" t="str">
        <f>IF('19'!I23="","",'19'!I23)</f>
        <v/>
      </c>
      <c r="K287" s="196" t="str">
        <f>IF('19'!J23="","",'19'!J23)</f>
        <v/>
      </c>
      <c r="L287" s="196" t="str">
        <f>IF('19'!K23="","",'19'!K23)</f>
        <v/>
      </c>
      <c r="M287" s="89">
        <v>0.0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ht="12.75" customHeight="1">
      <c r="A288" s="1"/>
      <c r="B288" s="198">
        <f>Portfolio!$F$24</f>
        <v>20</v>
      </c>
      <c r="C288" s="1" t="str">
        <f>IF('20'!B9="","",'20'!B9)</f>
        <v/>
      </c>
      <c r="D288" s="1" t="str">
        <f>IF('20'!C9="","",'20'!C9)</f>
        <v/>
      </c>
      <c r="E288" s="1" t="str">
        <f>IF('20'!D9="","",'20'!D9)</f>
        <v/>
      </c>
      <c r="F288" s="1" t="str">
        <f>IF('20'!E9="","",'20'!E9)</f>
        <v/>
      </c>
      <c r="G288" s="53">
        <f>IF('20'!F9="","",'20'!F9)</f>
        <v>0</v>
      </c>
      <c r="H288" s="1" t="str">
        <f>IF('20'!G9="","",'20'!G9)</f>
        <v/>
      </c>
      <c r="I288" s="190" t="str">
        <f>IF('20'!H9="","",'20'!H9)</f>
        <v/>
      </c>
      <c r="J288" s="1" t="str">
        <f>IF('20'!I9="","",'20'!I9)</f>
        <v/>
      </c>
      <c r="K288" s="1" t="str">
        <f>IF('20'!J9="","",'20'!J9)</f>
        <v/>
      </c>
      <c r="L288" s="1" t="str">
        <f>IF('20'!K9="","",'20'!K9)</f>
        <v/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ht="12.75" customHeight="1">
      <c r="A289" s="1"/>
      <c r="B289" s="198">
        <f>Portfolio!$F$24</f>
        <v>20</v>
      </c>
      <c r="C289" s="1" t="str">
        <f>IF('20'!B10="","",'20'!B10)</f>
        <v/>
      </c>
      <c r="D289" s="1" t="str">
        <f>IF('20'!C10="","",'20'!C10)</f>
        <v/>
      </c>
      <c r="E289" s="1" t="str">
        <f>IF('20'!D10="","",'20'!D10)</f>
        <v/>
      </c>
      <c r="F289" s="1" t="str">
        <f>IF('20'!E10="","",'20'!E10)</f>
        <v/>
      </c>
      <c r="G289" s="53">
        <f>IF('20'!F10="","",'20'!F10)</f>
        <v>0</v>
      </c>
      <c r="H289" s="1" t="str">
        <f>IF('20'!G10="","",'20'!G10)</f>
        <v/>
      </c>
      <c r="I289" s="190" t="str">
        <f>IF('20'!H10="","",'20'!H10)</f>
        <v/>
      </c>
      <c r="J289" s="1" t="str">
        <f>IF('20'!I10="","",'20'!I10)</f>
        <v/>
      </c>
      <c r="K289" s="1" t="str">
        <f>IF('20'!J10="","",'20'!J10)</f>
        <v/>
      </c>
      <c r="L289" s="1" t="str">
        <f>IF('20'!K10="","",'20'!K10)</f>
        <v/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ht="12.75" customHeight="1">
      <c r="A290" s="1"/>
      <c r="B290" s="198">
        <f>Portfolio!$F$24</f>
        <v>20</v>
      </c>
      <c r="C290" s="1" t="str">
        <f>IF('20'!B11="","",'20'!B11)</f>
        <v/>
      </c>
      <c r="D290" s="1" t="str">
        <f>IF('20'!C11="","",'20'!C11)</f>
        <v/>
      </c>
      <c r="E290" s="1" t="str">
        <f>IF('20'!D11="","",'20'!D11)</f>
        <v/>
      </c>
      <c r="F290" s="1" t="str">
        <f>IF('20'!E11="","",'20'!E11)</f>
        <v/>
      </c>
      <c r="G290" s="53">
        <f>IF('20'!F11="","",'20'!F11)</f>
        <v>0</v>
      </c>
      <c r="H290" s="1" t="str">
        <f>IF('20'!G11="","",'20'!G11)</f>
        <v/>
      </c>
      <c r="I290" s="190" t="str">
        <f>IF('20'!H11="","",'20'!H11)</f>
        <v/>
      </c>
      <c r="J290" s="1" t="str">
        <f>IF('20'!I11="","",'20'!I11)</f>
        <v/>
      </c>
      <c r="K290" s="1" t="str">
        <f>IF('20'!J11="","",'20'!J11)</f>
        <v/>
      </c>
      <c r="L290" s="1" t="str">
        <f>IF('20'!K11="","",'20'!K11)</f>
        <v/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ht="12.75" customHeight="1">
      <c r="A291" s="1"/>
      <c r="B291" s="198">
        <f>Portfolio!$F$24</f>
        <v>20</v>
      </c>
      <c r="C291" s="1" t="str">
        <f>IF('20'!B12="","",'20'!B12)</f>
        <v/>
      </c>
      <c r="D291" s="1" t="str">
        <f>IF('20'!C12="","",'20'!C12)</f>
        <v/>
      </c>
      <c r="E291" s="1" t="str">
        <f>IF('20'!D12="","",'20'!D12)</f>
        <v/>
      </c>
      <c r="F291" s="1" t="str">
        <f>IF('20'!E12="","",'20'!E12)</f>
        <v/>
      </c>
      <c r="G291" s="53">
        <f>IF('20'!F12="","",'20'!F12)</f>
        <v>0</v>
      </c>
      <c r="H291" s="1" t="str">
        <f>IF('20'!G12="","",'20'!G12)</f>
        <v/>
      </c>
      <c r="I291" s="190" t="str">
        <f>IF('20'!H12="","",'20'!H12)</f>
        <v/>
      </c>
      <c r="J291" s="1" t="str">
        <f>IF('20'!I12="","",'20'!I12)</f>
        <v/>
      </c>
      <c r="K291" s="1" t="str">
        <f>IF('20'!J12="","",'20'!J12)</f>
        <v/>
      </c>
      <c r="L291" s="1" t="str">
        <f>IF('20'!K12="","",'20'!K12)</f>
        <v/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ht="12.75" customHeight="1">
      <c r="A292" s="1"/>
      <c r="B292" s="198">
        <f>Portfolio!$F$24</f>
        <v>20</v>
      </c>
      <c r="C292" s="1" t="str">
        <f>IF('20'!B13="","",'20'!B13)</f>
        <v/>
      </c>
      <c r="D292" s="1" t="str">
        <f>IF('20'!C13="","",'20'!C13)</f>
        <v/>
      </c>
      <c r="E292" s="1" t="str">
        <f>IF('20'!D13="","",'20'!D13)</f>
        <v/>
      </c>
      <c r="F292" s="1" t="str">
        <f>IF('20'!E13="","",'20'!E13)</f>
        <v/>
      </c>
      <c r="G292" s="53">
        <f>IF('20'!F13="","",'20'!F13)</f>
        <v>0</v>
      </c>
      <c r="H292" s="1" t="str">
        <f>IF('20'!G13="","",'20'!G13)</f>
        <v/>
      </c>
      <c r="I292" s="190" t="str">
        <f>IF('20'!H13="","",'20'!H13)</f>
        <v/>
      </c>
      <c r="J292" s="1" t="str">
        <f>IF('20'!I13="","",'20'!I13)</f>
        <v/>
      </c>
      <c r="K292" s="1" t="str">
        <f>IF('20'!J13="","",'20'!J13)</f>
        <v/>
      </c>
      <c r="L292" s="1" t="str">
        <f>IF('20'!K13="","",'20'!K13)</f>
        <v/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ht="12.75" customHeight="1">
      <c r="A293" s="1"/>
      <c r="B293" s="198">
        <f>Portfolio!$F$24</f>
        <v>20</v>
      </c>
      <c r="C293" s="1" t="str">
        <f>IF('20'!B14="","",'20'!B14)</f>
        <v/>
      </c>
      <c r="D293" s="1" t="str">
        <f>IF('20'!C14="","",'20'!C14)</f>
        <v/>
      </c>
      <c r="E293" s="1" t="str">
        <f>IF('20'!D14="","",'20'!D14)</f>
        <v/>
      </c>
      <c r="F293" s="1" t="str">
        <f>IF('20'!E14="","",'20'!E14)</f>
        <v/>
      </c>
      <c r="G293" s="53">
        <f>IF('20'!F14="","",'20'!F14)</f>
        <v>0</v>
      </c>
      <c r="H293" s="1" t="str">
        <f>IF('20'!G14="","",'20'!G14)</f>
        <v/>
      </c>
      <c r="I293" s="190" t="str">
        <f>IF('20'!H14="","",'20'!H14)</f>
        <v/>
      </c>
      <c r="J293" s="1" t="str">
        <f>IF('20'!I14="","",'20'!I14)</f>
        <v/>
      </c>
      <c r="K293" s="1" t="str">
        <f>IF('20'!J14="","",'20'!J14)</f>
        <v/>
      </c>
      <c r="L293" s="1" t="str">
        <f>IF('20'!K14="","",'20'!K14)</f>
        <v/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ht="12.75" customHeight="1">
      <c r="A294" s="1"/>
      <c r="B294" s="198">
        <f>Portfolio!$F$24</f>
        <v>20</v>
      </c>
      <c r="C294" s="1" t="str">
        <f>IF('20'!B15="","",'20'!B15)</f>
        <v/>
      </c>
      <c r="D294" s="1" t="str">
        <f>IF('20'!C15="","",'20'!C15)</f>
        <v/>
      </c>
      <c r="E294" s="1" t="str">
        <f>IF('20'!D15="","",'20'!D15)</f>
        <v/>
      </c>
      <c r="F294" s="1" t="str">
        <f>IF('20'!E15="","",'20'!E15)</f>
        <v/>
      </c>
      <c r="G294" s="53">
        <f>IF('20'!F15="","",'20'!F15)</f>
        <v>0</v>
      </c>
      <c r="H294" s="1" t="str">
        <f>IF('20'!G15="","",'20'!G15)</f>
        <v/>
      </c>
      <c r="I294" s="190" t="str">
        <f>IF('20'!H15="","",'20'!H15)</f>
        <v/>
      </c>
      <c r="J294" s="1" t="str">
        <f>IF('20'!I15="","",'20'!I15)</f>
        <v/>
      </c>
      <c r="K294" s="1" t="str">
        <f>IF('20'!J15="","",'20'!J15)</f>
        <v/>
      </c>
      <c r="L294" s="1" t="str">
        <f>IF('20'!K15="","",'20'!K15)</f>
        <v/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ht="12.75" customHeight="1">
      <c r="A295" s="1"/>
      <c r="B295" s="198">
        <f>Portfolio!$F$24</f>
        <v>20</v>
      </c>
      <c r="C295" s="1" t="str">
        <f>IF('20'!B16="","",'20'!B16)</f>
        <v/>
      </c>
      <c r="D295" s="1" t="str">
        <f>IF('20'!C16="","",'20'!C16)</f>
        <v/>
      </c>
      <c r="E295" s="1" t="str">
        <f>IF('20'!D16="","",'20'!D16)</f>
        <v/>
      </c>
      <c r="F295" s="1" t="str">
        <f>IF('20'!E16="","",'20'!E16)</f>
        <v/>
      </c>
      <c r="G295" s="53">
        <f>IF('20'!F16="","",'20'!F16)</f>
        <v>0</v>
      </c>
      <c r="H295" s="1" t="str">
        <f>IF('20'!G16="","",'20'!G16)</f>
        <v/>
      </c>
      <c r="I295" s="190" t="str">
        <f>IF('20'!H16="","",'20'!H16)</f>
        <v/>
      </c>
      <c r="J295" s="1" t="str">
        <f>IF('20'!I16="","",'20'!I16)</f>
        <v/>
      </c>
      <c r="K295" s="1" t="str">
        <f>IF('20'!J16="","",'20'!J16)</f>
        <v/>
      </c>
      <c r="L295" s="1" t="str">
        <f>IF('20'!K16="","",'20'!K16)</f>
        <v/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ht="12.75" customHeight="1">
      <c r="A296" s="1"/>
      <c r="B296" s="198">
        <f>Portfolio!$F$24</f>
        <v>20</v>
      </c>
      <c r="C296" s="1" t="str">
        <f>IF('20'!B17="","",'20'!B17)</f>
        <v/>
      </c>
      <c r="D296" s="1" t="str">
        <f>IF('20'!C17="","",'20'!C17)</f>
        <v/>
      </c>
      <c r="E296" s="1" t="str">
        <f>IF('20'!D17="","",'20'!D17)</f>
        <v/>
      </c>
      <c r="F296" s="1" t="str">
        <f>IF('20'!E17="","",'20'!E17)</f>
        <v/>
      </c>
      <c r="G296" s="53">
        <f>IF('20'!F17="","",'20'!F17)</f>
        <v>0</v>
      </c>
      <c r="H296" s="1" t="str">
        <f>IF('20'!G17="","",'20'!G17)</f>
        <v/>
      </c>
      <c r="I296" s="190" t="str">
        <f>IF('20'!H17="","",'20'!H17)</f>
        <v/>
      </c>
      <c r="J296" s="1" t="str">
        <f>IF('20'!I17="","",'20'!I17)</f>
        <v/>
      </c>
      <c r="K296" s="1" t="str">
        <f>IF('20'!J17="","",'20'!J17)</f>
        <v/>
      </c>
      <c r="L296" s="1" t="str">
        <f>IF('20'!K17="","",'20'!K17)</f>
        <v/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ht="12.75" customHeight="1">
      <c r="A297" s="1"/>
      <c r="B297" s="198">
        <f>Portfolio!$F$24</f>
        <v>20</v>
      </c>
      <c r="C297" s="1" t="str">
        <f>IF('20'!B18="","",'20'!B18)</f>
        <v/>
      </c>
      <c r="D297" s="1" t="str">
        <f>IF('20'!C18="","",'20'!C18)</f>
        <v/>
      </c>
      <c r="E297" s="1" t="str">
        <f>IF('20'!D18="","",'20'!D18)</f>
        <v/>
      </c>
      <c r="F297" s="1" t="str">
        <f>IF('20'!E18="","",'20'!E18)</f>
        <v/>
      </c>
      <c r="G297" s="53">
        <f>IF('20'!F18="","",'20'!F18)</f>
        <v>0</v>
      </c>
      <c r="H297" s="1" t="str">
        <f>IF('20'!G18="","",'20'!G18)</f>
        <v/>
      </c>
      <c r="I297" s="190" t="str">
        <f>IF('20'!H18="","",'20'!H18)</f>
        <v/>
      </c>
      <c r="J297" s="1" t="str">
        <f>IF('20'!I18="","",'20'!I18)</f>
        <v/>
      </c>
      <c r="K297" s="1" t="str">
        <f>IF('20'!J18="","",'20'!J18)</f>
        <v/>
      </c>
      <c r="L297" s="1" t="str">
        <f>IF('20'!K18="","",'20'!K18)</f>
        <v/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ht="12.75" customHeight="1">
      <c r="A298" s="1"/>
      <c r="B298" s="198">
        <f>Portfolio!$F$24</f>
        <v>20</v>
      </c>
      <c r="C298" s="1" t="str">
        <f>IF('20'!B19="","",'20'!B19)</f>
        <v/>
      </c>
      <c r="D298" s="1" t="str">
        <f>IF('20'!C19="","",'20'!C19)</f>
        <v/>
      </c>
      <c r="E298" s="1" t="str">
        <f>IF('20'!D19="","",'20'!D19)</f>
        <v/>
      </c>
      <c r="F298" s="1" t="str">
        <f>IF('20'!E19="","",'20'!E19)</f>
        <v/>
      </c>
      <c r="G298" s="53">
        <f>IF('20'!F19="","",'20'!F19)</f>
        <v>0</v>
      </c>
      <c r="H298" s="1" t="str">
        <f>IF('20'!G19="","",'20'!G19)</f>
        <v/>
      </c>
      <c r="I298" s="190" t="str">
        <f>IF('20'!H19="","",'20'!H19)</f>
        <v/>
      </c>
      <c r="J298" s="1" t="str">
        <f>IF('20'!I19="","",'20'!I19)</f>
        <v/>
      </c>
      <c r="K298" s="1" t="str">
        <f>IF('20'!J19="","",'20'!J19)</f>
        <v/>
      </c>
      <c r="L298" s="1" t="str">
        <f>IF('20'!K19="","",'20'!K19)</f>
        <v/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ht="12.75" customHeight="1">
      <c r="A299" s="1"/>
      <c r="B299" s="198">
        <f>Portfolio!$F$24</f>
        <v>20</v>
      </c>
      <c r="C299" s="1" t="str">
        <f>IF('20'!B20="","",'20'!B20)</f>
        <v/>
      </c>
      <c r="D299" s="1" t="str">
        <f>IF('20'!C20="","",'20'!C20)</f>
        <v/>
      </c>
      <c r="E299" s="1" t="str">
        <f>IF('20'!D20="","",'20'!D20)</f>
        <v/>
      </c>
      <c r="F299" s="1" t="str">
        <f>IF('20'!E20="","",'20'!E20)</f>
        <v/>
      </c>
      <c r="G299" s="53">
        <f>IF('20'!F20="","",'20'!F20)</f>
        <v>0</v>
      </c>
      <c r="H299" s="1" t="str">
        <f>IF('20'!G20="","",'20'!G20)</f>
        <v/>
      </c>
      <c r="I299" s="190" t="str">
        <f>IF('20'!H20="","",'20'!H20)</f>
        <v/>
      </c>
      <c r="J299" s="1" t="str">
        <f>IF('20'!I20="","",'20'!I20)</f>
        <v/>
      </c>
      <c r="K299" s="1" t="str">
        <f>IF('20'!J20="","",'20'!J20)</f>
        <v/>
      </c>
      <c r="L299" s="1" t="str">
        <f>IF('20'!K20="","",'20'!K20)</f>
        <v/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ht="12.75" customHeight="1">
      <c r="A300" s="1"/>
      <c r="B300" s="198">
        <f>Portfolio!$F$24</f>
        <v>20</v>
      </c>
      <c r="C300" s="1" t="str">
        <f>IF('20'!B21="","",'20'!B21)</f>
        <v/>
      </c>
      <c r="D300" s="1" t="str">
        <f>IF('20'!C21="","",'20'!C21)</f>
        <v/>
      </c>
      <c r="E300" s="1" t="str">
        <f>IF('20'!D21="","",'20'!D21)</f>
        <v/>
      </c>
      <c r="F300" s="1" t="str">
        <f>IF('20'!E21="","",'20'!E21)</f>
        <v/>
      </c>
      <c r="G300" s="53">
        <f>IF('20'!F21="","",'20'!F21)</f>
        <v>0</v>
      </c>
      <c r="H300" s="1" t="str">
        <f>IF('20'!G21="","",'20'!G21)</f>
        <v/>
      </c>
      <c r="I300" s="190" t="str">
        <f>IF('20'!H21="","",'20'!H21)</f>
        <v/>
      </c>
      <c r="J300" s="1" t="str">
        <f>IF('20'!I21="","",'20'!I21)</f>
        <v/>
      </c>
      <c r="K300" s="1" t="str">
        <f>IF('20'!J21="","",'20'!J21)</f>
        <v/>
      </c>
      <c r="L300" s="1" t="str">
        <f>IF('20'!K21="","",'20'!K21)</f>
        <v/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ht="12.75" customHeight="1">
      <c r="A301" s="1"/>
      <c r="B301" s="198">
        <f>Portfolio!$F$24</f>
        <v>20</v>
      </c>
      <c r="C301" s="1" t="str">
        <f>IF('20'!B22="","",'20'!B22)</f>
        <v/>
      </c>
      <c r="D301" s="1" t="str">
        <f>IF('20'!C22="","",'20'!C22)</f>
        <v/>
      </c>
      <c r="E301" s="1" t="str">
        <f>IF('20'!D22="","",'20'!D22)</f>
        <v/>
      </c>
      <c r="F301" s="1" t="str">
        <f>IF('20'!E22="","",'20'!E22)</f>
        <v/>
      </c>
      <c r="G301" s="53">
        <f>IF('20'!F22="","",'20'!F22)</f>
        <v>0</v>
      </c>
      <c r="H301" s="1" t="str">
        <f>IF('20'!G22="","",'20'!G22)</f>
        <v/>
      </c>
      <c r="I301" s="190" t="str">
        <f>IF('20'!H22="","",'20'!H22)</f>
        <v/>
      </c>
      <c r="J301" s="1" t="str">
        <f>IF('20'!I22="","",'20'!I22)</f>
        <v/>
      </c>
      <c r="K301" s="1" t="str">
        <f>IF('20'!J22="","",'20'!J22)</f>
        <v/>
      </c>
      <c r="L301" s="1" t="str">
        <f>IF('20'!K22="","",'20'!K22)</f>
        <v/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ht="12.75" customHeight="1">
      <c r="A302" s="1"/>
      <c r="B302" s="203">
        <f>Portfolio!$F$24</f>
        <v>20</v>
      </c>
      <c r="C302" s="30" t="str">
        <f>IF('20'!B23="","",'20'!B23)</f>
        <v>Cash</v>
      </c>
      <c r="D302" s="30" t="str">
        <f>IF('20'!C23="","",'20'!C23)</f>
        <v/>
      </c>
      <c r="E302" s="30" t="str">
        <f>IF('20'!D23="","",'20'!D23)</f>
        <v/>
      </c>
      <c r="F302" s="30" t="str">
        <f>IF('20'!E23="","",'20'!E23)</f>
        <v/>
      </c>
      <c r="G302" s="204" t="str">
        <f>IF('20'!F23="","",'20'!F23)</f>
        <v/>
      </c>
      <c r="H302" s="30" t="str">
        <f>IF('20'!G23="","",'20'!G23)</f>
        <v/>
      </c>
      <c r="I302" s="195" t="str">
        <f>IF('20'!H23="","",'20'!H23)</f>
        <v/>
      </c>
      <c r="J302" s="196" t="str">
        <f>IF('20'!I23="","",'20'!I23)</f>
        <v/>
      </c>
      <c r="K302" s="196" t="str">
        <f>IF('20'!J23="","",'20'!J23)</f>
        <v/>
      </c>
      <c r="L302" s="196" t="str">
        <f>IF('20'!K23="","",'20'!K23)</f>
        <v/>
      </c>
      <c r="M302" s="89">
        <v>0.0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ht="12.75" customHeight="1">
      <c r="A303" s="1"/>
      <c r="B303" s="205"/>
      <c r="C303" s="1"/>
      <c r="D303" s="1"/>
      <c r="E303" s="1"/>
      <c r="F303" s="1"/>
      <c r="G303" s="130"/>
      <c r="H303" s="1"/>
      <c r="I303" s="190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ht="12.75" customHeight="1">
      <c r="A304" s="1"/>
      <c r="B304" s="205"/>
      <c r="C304" s="1"/>
      <c r="D304" s="1"/>
      <c r="E304" s="1"/>
      <c r="F304" s="1"/>
      <c r="G304" s="130"/>
      <c r="H304" s="1"/>
      <c r="I304" s="190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ht="12.75" customHeight="1">
      <c r="A305" s="1"/>
      <c r="B305" s="205"/>
      <c r="C305" s="1"/>
      <c r="D305" s="1"/>
      <c r="E305" s="1"/>
      <c r="F305" s="1"/>
      <c r="G305" s="130"/>
      <c r="H305" s="1"/>
      <c r="I305" s="190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ht="12.75" customHeight="1">
      <c r="A306" s="1"/>
      <c r="B306" s="205"/>
      <c r="C306" s="1"/>
      <c r="D306" s="1"/>
      <c r="E306" s="1"/>
      <c r="F306" s="1"/>
      <c r="G306" s="130"/>
      <c r="H306" s="1"/>
      <c r="I306" s="190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ht="12.75" customHeight="1">
      <c r="A307" s="1"/>
      <c r="B307" s="205"/>
      <c r="C307" s="1"/>
      <c r="D307" s="1"/>
      <c r="E307" s="1"/>
      <c r="F307" s="1"/>
      <c r="G307" s="130"/>
      <c r="H307" s="1"/>
      <c r="I307" s="190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ht="12.75" customHeight="1">
      <c r="A308" s="1"/>
      <c r="B308" s="205"/>
      <c r="C308" s="1"/>
      <c r="D308" s="1"/>
      <c r="E308" s="1"/>
      <c r="F308" s="1"/>
      <c r="G308" s="130"/>
      <c r="H308" s="1"/>
      <c r="I308" s="190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ht="12.75" customHeight="1">
      <c r="A309" s="1"/>
      <c r="B309" s="76"/>
      <c r="C309" s="1"/>
      <c r="D309" s="1"/>
      <c r="E309" s="1"/>
      <c r="F309" s="1"/>
      <c r="G309" s="130"/>
      <c r="H309" s="1"/>
      <c r="I309" s="190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ht="12.75" customHeight="1">
      <c r="A310" s="1"/>
      <c r="B310" s="76"/>
      <c r="C310" s="1"/>
      <c r="D310" s="1"/>
      <c r="E310" s="1"/>
      <c r="F310" s="1"/>
      <c r="G310" s="130"/>
      <c r="H310" s="1"/>
      <c r="I310" s="190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ht="12.75" customHeight="1">
      <c r="A311" s="1"/>
      <c r="B311" s="76"/>
      <c r="C311" s="1"/>
      <c r="D311" s="1"/>
      <c r="E311" s="1"/>
      <c r="F311" s="1"/>
      <c r="G311" s="130"/>
      <c r="H311" s="1"/>
      <c r="I311" s="190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ht="12.75" customHeight="1">
      <c r="A312" s="1"/>
      <c r="B312" s="76"/>
      <c r="C312" s="1"/>
      <c r="D312" s="1"/>
      <c r="E312" s="1"/>
      <c r="F312" s="1"/>
      <c r="G312" s="130"/>
      <c r="H312" s="1"/>
      <c r="I312" s="190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ht="12.75" customHeight="1">
      <c r="A313" s="1"/>
      <c r="B313" s="76"/>
      <c r="C313" s="1"/>
      <c r="D313" s="1"/>
      <c r="E313" s="1"/>
      <c r="F313" s="1"/>
      <c r="G313" s="130"/>
      <c r="H313" s="1"/>
      <c r="I313" s="190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ht="12.75" customHeight="1">
      <c r="A314" s="1"/>
      <c r="B314" s="76"/>
      <c r="C314" s="1"/>
      <c r="D314" s="1"/>
      <c r="E314" s="1"/>
      <c r="F314" s="1"/>
      <c r="G314" s="130"/>
      <c r="H314" s="1"/>
      <c r="I314" s="190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ht="12.75" customHeight="1">
      <c r="A315" s="1"/>
      <c r="B315" s="76"/>
      <c r="C315" s="1"/>
      <c r="D315" s="1"/>
      <c r="E315" s="1"/>
      <c r="F315" s="1"/>
      <c r="G315" s="130"/>
      <c r="H315" s="1"/>
      <c r="I315" s="190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ht="12.75" customHeight="1">
      <c r="A316" s="1"/>
      <c r="B316" s="76"/>
      <c r="C316" s="1"/>
      <c r="D316" s="1"/>
      <c r="E316" s="1"/>
      <c r="F316" s="1"/>
      <c r="G316" s="130"/>
      <c r="H316" s="1"/>
      <c r="I316" s="190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ht="12.75" customHeight="1">
      <c r="A317" s="1"/>
      <c r="B317" s="76"/>
      <c r="C317" s="1"/>
      <c r="D317" s="1"/>
      <c r="E317" s="1"/>
      <c r="F317" s="1"/>
      <c r="G317" s="130"/>
      <c r="H317" s="1"/>
      <c r="I317" s="190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ht="12.75" customHeight="1">
      <c r="A318" s="1"/>
      <c r="B318" s="76"/>
      <c r="C318" s="1"/>
      <c r="D318" s="1"/>
      <c r="E318" s="1"/>
      <c r="F318" s="1"/>
      <c r="G318" s="130"/>
      <c r="H318" s="1"/>
      <c r="I318" s="190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ht="12.75" customHeight="1">
      <c r="A319" s="1"/>
      <c r="B319" s="76"/>
      <c r="C319" s="1"/>
      <c r="D319" s="1"/>
      <c r="E319" s="1"/>
      <c r="F319" s="1"/>
      <c r="G319" s="130"/>
      <c r="H319" s="1"/>
      <c r="I319" s="190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ht="12.75" customHeight="1">
      <c r="A320" s="1"/>
      <c r="B320" s="76"/>
      <c r="C320" s="1"/>
      <c r="D320" s="1"/>
      <c r="E320" s="1"/>
      <c r="F320" s="1"/>
      <c r="G320" s="130"/>
      <c r="H320" s="1"/>
      <c r="I320" s="190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ht="12.75" customHeight="1">
      <c r="A321" s="1"/>
      <c r="B321" s="76"/>
      <c r="C321" s="1"/>
      <c r="D321" s="1"/>
      <c r="E321" s="1"/>
      <c r="F321" s="1"/>
      <c r="G321" s="130"/>
      <c r="H321" s="1"/>
      <c r="I321" s="190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ht="12.75" customHeight="1">
      <c r="A322" s="1"/>
      <c r="B322" s="76"/>
      <c r="C322" s="1"/>
      <c r="D322" s="1"/>
      <c r="E322" s="1"/>
      <c r="F322" s="1"/>
      <c r="G322" s="130"/>
      <c r="H322" s="1"/>
      <c r="I322" s="190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ht="12.75" customHeight="1">
      <c r="A323" s="1"/>
      <c r="B323" s="76"/>
      <c r="C323" s="1"/>
      <c r="D323" s="1"/>
      <c r="E323" s="1"/>
      <c r="F323" s="1"/>
      <c r="G323" s="130"/>
      <c r="H323" s="1"/>
      <c r="I323" s="190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ht="12.75" customHeight="1">
      <c r="A324" s="1"/>
      <c r="B324" s="76"/>
      <c r="C324" s="1"/>
      <c r="D324" s="1"/>
      <c r="E324" s="1"/>
      <c r="F324" s="1"/>
      <c r="G324" s="130"/>
      <c r="H324" s="1"/>
      <c r="I324" s="190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ht="12.75" customHeight="1">
      <c r="A325" s="1"/>
      <c r="B325" s="76"/>
      <c r="C325" s="1"/>
      <c r="D325" s="1"/>
      <c r="E325" s="1"/>
      <c r="F325" s="1"/>
      <c r="G325" s="130"/>
      <c r="H325" s="1"/>
      <c r="I325" s="190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ht="12.75" customHeight="1">
      <c r="A326" s="1"/>
      <c r="B326" s="76"/>
      <c r="C326" s="1"/>
      <c r="D326" s="1"/>
      <c r="E326" s="1"/>
      <c r="F326" s="1"/>
      <c r="G326" s="130"/>
      <c r="H326" s="1"/>
      <c r="I326" s="190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ht="12.75" customHeight="1">
      <c r="A327" s="1"/>
      <c r="B327" s="76"/>
      <c r="C327" s="1"/>
      <c r="D327" s="1"/>
      <c r="E327" s="1"/>
      <c r="F327" s="1"/>
      <c r="G327" s="130"/>
      <c r="H327" s="1"/>
      <c r="I327" s="190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ht="12.75" customHeight="1">
      <c r="A328" s="1"/>
      <c r="B328" s="76"/>
      <c r="C328" s="1"/>
      <c r="D328" s="1"/>
      <c r="E328" s="1"/>
      <c r="F328" s="1"/>
      <c r="G328" s="130"/>
      <c r="H328" s="1"/>
      <c r="I328" s="190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ht="12.75" customHeight="1">
      <c r="A329" s="1"/>
      <c r="B329" s="76"/>
      <c r="C329" s="1"/>
      <c r="D329" s="1"/>
      <c r="E329" s="1"/>
      <c r="F329" s="1"/>
      <c r="G329" s="130"/>
      <c r="H329" s="1"/>
      <c r="I329" s="190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ht="12.75" customHeight="1">
      <c r="A330" s="1"/>
      <c r="B330" s="76"/>
      <c r="C330" s="1"/>
      <c r="D330" s="1"/>
      <c r="E330" s="1"/>
      <c r="F330" s="1"/>
      <c r="G330" s="130"/>
      <c r="H330" s="1"/>
      <c r="I330" s="190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ht="12.75" customHeight="1">
      <c r="A331" s="1"/>
      <c r="B331" s="76"/>
      <c r="C331" s="1"/>
      <c r="D331" s="1"/>
      <c r="E331" s="1"/>
      <c r="F331" s="1"/>
      <c r="G331" s="130"/>
      <c r="H331" s="1"/>
      <c r="I331" s="190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ht="12.75" customHeight="1">
      <c r="A332" s="1"/>
      <c r="B332" s="76"/>
      <c r="C332" s="1"/>
      <c r="D332" s="1"/>
      <c r="E332" s="1"/>
      <c r="F332" s="1"/>
      <c r="G332" s="130"/>
      <c r="H332" s="1"/>
      <c r="I332" s="190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ht="12.75" customHeight="1">
      <c r="A333" s="1"/>
      <c r="B333" s="76"/>
      <c r="C333" s="1"/>
      <c r="D333" s="1"/>
      <c r="E333" s="1"/>
      <c r="F333" s="1"/>
      <c r="G333" s="130"/>
      <c r="H333" s="1"/>
      <c r="I333" s="190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ht="12.75" customHeight="1">
      <c r="A334" s="1"/>
      <c r="B334" s="76"/>
      <c r="C334" s="1"/>
      <c r="D334" s="1"/>
      <c r="E334" s="1"/>
      <c r="F334" s="1"/>
      <c r="G334" s="130"/>
      <c r="H334" s="1"/>
      <c r="I334" s="190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ht="12.75" customHeight="1">
      <c r="A335" s="1"/>
      <c r="B335" s="76"/>
      <c r="C335" s="1"/>
      <c r="D335" s="1"/>
      <c r="E335" s="1"/>
      <c r="F335" s="1"/>
      <c r="G335" s="130"/>
      <c r="H335" s="1"/>
      <c r="I335" s="190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ht="12.75" customHeight="1">
      <c r="A336" s="1"/>
      <c r="B336" s="76"/>
      <c r="C336" s="1"/>
      <c r="D336" s="1"/>
      <c r="E336" s="1"/>
      <c r="F336" s="1"/>
      <c r="G336" s="130"/>
      <c r="H336" s="1"/>
      <c r="I336" s="190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ht="12.75" customHeight="1">
      <c r="A337" s="1"/>
      <c r="B337" s="76"/>
      <c r="C337" s="1"/>
      <c r="D337" s="1"/>
      <c r="E337" s="1"/>
      <c r="F337" s="1"/>
      <c r="G337" s="130"/>
      <c r="H337" s="1"/>
      <c r="I337" s="190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ht="12.75" customHeight="1">
      <c r="A338" s="1"/>
      <c r="B338" s="76"/>
      <c r="C338" s="1"/>
      <c r="D338" s="1"/>
      <c r="E338" s="1"/>
      <c r="F338" s="1"/>
      <c r="G338" s="130"/>
      <c r="H338" s="1"/>
      <c r="I338" s="190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ht="12.75" customHeight="1">
      <c r="A339" s="1"/>
      <c r="B339" s="76"/>
      <c r="C339" s="1"/>
      <c r="D339" s="1"/>
      <c r="E339" s="1"/>
      <c r="F339" s="1"/>
      <c r="G339" s="130"/>
      <c r="H339" s="1"/>
      <c r="I339" s="190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ht="12.75" customHeight="1">
      <c r="A340" s="1"/>
      <c r="B340" s="76"/>
      <c r="C340" s="1"/>
      <c r="D340" s="1"/>
      <c r="E340" s="1"/>
      <c r="F340" s="1"/>
      <c r="G340" s="130"/>
      <c r="H340" s="1"/>
      <c r="I340" s="190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ht="12.75" customHeight="1">
      <c r="A341" s="1"/>
      <c r="B341" s="76"/>
      <c r="C341" s="1"/>
      <c r="D341" s="1"/>
      <c r="E341" s="1"/>
      <c r="F341" s="1"/>
      <c r="G341" s="130"/>
      <c r="H341" s="1"/>
      <c r="I341" s="190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ht="12.75" customHeight="1">
      <c r="A342" s="1"/>
      <c r="B342" s="76"/>
      <c r="C342" s="1"/>
      <c r="D342" s="1"/>
      <c r="E342" s="1"/>
      <c r="F342" s="1"/>
      <c r="G342" s="130"/>
      <c r="H342" s="1"/>
      <c r="I342" s="190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ht="12.75" customHeight="1">
      <c r="A343" s="1"/>
      <c r="B343" s="76"/>
      <c r="C343" s="1"/>
      <c r="D343" s="1"/>
      <c r="E343" s="1"/>
      <c r="F343" s="1"/>
      <c r="G343" s="130"/>
      <c r="H343" s="1"/>
      <c r="I343" s="190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ht="12.75" customHeight="1">
      <c r="A344" s="1"/>
      <c r="B344" s="76"/>
      <c r="C344" s="1"/>
      <c r="D344" s="1"/>
      <c r="E344" s="1"/>
      <c r="F344" s="1"/>
      <c r="G344" s="130"/>
      <c r="H344" s="1"/>
      <c r="I344" s="190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ht="12.75" customHeight="1">
      <c r="A345" s="1"/>
      <c r="B345" s="76"/>
      <c r="C345" s="1"/>
      <c r="D345" s="1"/>
      <c r="E345" s="1"/>
      <c r="F345" s="1"/>
      <c r="G345" s="130"/>
      <c r="H345" s="1"/>
      <c r="I345" s="190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ht="12.75" customHeight="1">
      <c r="A346" s="1"/>
      <c r="B346" s="76"/>
      <c r="C346" s="1"/>
      <c r="D346" s="1"/>
      <c r="E346" s="1"/>
      <c r="F346" s="1"/>
      <c r="G346" s="130"/>
      <c r="H346" s="1"/>
      <c r="I346" s="190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ht="12.75" customHeight="1">
      <c r="A347" s="1"/>
      <c r="B347" s="76"/>
      <c r="C347" s="1"/>
      <c r="D347" s="1"/>
      <c r="E347" s="1"/>
      <c r="F347" s="1"/>
      <c r="G347" s="130"/>
      <c r="H347" s="1"/>
      <c r="I347" s="190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ht="12.75" customHeight="1">
      <c r="A348" s="1"/>
      <c r="B348" s="76"/>
      <c r="C348" s="1"/>
      <c r="D348" s="1"/>
      <c r="E348" s="1"/>
      <c r="F348" s="1"/>
      <c r="G348" s="130"/>
      <c r="H348" s="1"/>
      <c r="I348" s="190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ht="12.75" customHeight="1">
      <c r="A349" s="1"/>
      <c r="B349" s="76"/>
      <c r="C349" s="1"/>
      <c r="D349" s="1"/>
      <c r="E349" s="1"/>
      <c r="F349" s="1"/>
      <c r="G349" s="130"/>
      <c r="H349" s="1"/>
      <c r="I349" s="190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ht="12.75" customHeight="1">
      <c r="A350" s="1"/>
      <c r="B350" s="76"/>
      <c r="C350" s="1"/>
      <c r="D350" s="1"/>
      <c r="E350" s="1"/>
      <c r="F350" s="1"/>
      <c r="G350" s="130"/>
      <c r="H350" s="1"/>
      <c r="I350" s="190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ht="12.75" customHeight="1">
      <c r="A351" s="1"/>
      <c r="B351" s="76"/>
      <c r="C351" s="1"/>
      <c r="D351" s="1"/>
      <c r="E351" s="1"/>
      <c r="F351" s="1"/>
      <c r="G351" s="130"/>
      <c r="H351" s="1"/>
      <c r="I351" s="190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ht="12.75" customHeight="1">
      <c r="A352" s="1"/>
      <c r="B352" s="76"/>
      <c r="C352" s="1"/>
      <c r="D352" s="1"/>
      <c r="E352" s="1"/>
      <c r="F352" s="1"/>
      <c r="G352" s="130"/>
      <c r="H352" s="1"/>
      <c r="I352" s="190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ht="12.75" customHeight="1">
      <c r="A353" s="1"/>
      <c r="B353" s="76"/>
      <c r="C353" s="1"/>
      <c r="D353" s="1"/>
      <c r="E353" s="1"/>
      <c r="F353" s="1"/>
      <c r="G353" s="130"/>
      <c r="H353" s="1"/>
      <c r="I353" s="190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ht="12.75" customHeight="1">
      <c r="A354" s="1"/>
      <c r="B354" s="76"/>
      <c r="C354" s="1"/>
      <c r="D354" s="1"/>
      <c r="E354" s="1"/>
      <c r="F354" s="1"/>
      <c r="G354" s="130"/>
      <c r="H354" s="1"/>
      <c r="I354" s="190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ht="12.75" customHeight="1">
      <c r="A355" s="1"/>
      <c r="B355" s="76"/>
      <c r="C355" s="1"/>
      <c r="D355" s="1"/>
      <c r="E355" s="1"/>
      <c r="F355" s="1"/>
      <c r="G355" s="130"/>
      <c r="H355" s="1"/>
      <c r="I355" s="190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ht="12.75" customHeight="1">
      <c r="A356" s="1"/>
      <c r="B356" s="76"/>
      <c r="C356" s="1"/>
      <c r="D356" s="1"/>
      <c r="E356" s="1"/>
      <c r="F356" s="1"/>
      <c r="G356" s="130"/>
      <c r="H356" s="1"/>
      <c r="I356" s="190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ht="12.75" customHeight="1">
      <c r="A357" s="1"/>
      <c r="B357" s="76"/>
      <c r="C357" s="1"/>
      <c r="D357" s="1"/>
      <c r="E357" s="1"/>
      <c r="F357" s="1"/>
      <c r="G357" s="130"/>
      <c r="H357" s="1"/>
      <c r="I357" s="190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ht="12.75" customHeight="1">
      <c r="A358" s="1"/>
      <c r="B358" s="76"/>
      <c r="C358" s="1"/>
      <c r="D358" s="1"/>
      <c r="E358" s="1"/>
      <c r="F358" s="1"/>
      <c r="G358" s="130"/>
      <c r="H358" s="1"/>
      <c r="I358" s="190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ht="12.75" customHeight="1">
      <c r="A359" s="1"/>
      <c r="B359" s="76"/>
      <c r="C359" s="1"/>
      <c r="D359" s="1"/>
      <c r="E359" s="1"/>
      <c r="F359" s="1"/>
      <c r="G359" s="130"/>
      <c r="H359" s="1"/>
      <c r="I359" s="190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ht="12.75" customHeight="1">
      <c r="A360" s="1"/>
      <c r="B360" s="76"/>
      <c r="C360" s="1"/>
      <c r="D360" s="1"/>
      <c r="E360" s="1"/>
      <c r="F360" s="1"/>
      <c r="G360" s="130"/>
      <c r="H360" s="1"/>
      <c r="I360" s="190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ht="12.75" customHeight="1">
      <c r="A361" s="1"/>
      <c r="B361" s="76"/>
      <c r="C361" s="1"/>
      <c r="D361" s="1"/>
      <c r="E361" s="1"/>
      <c r="F361" s="1"/>
      <c r="G361" s="130"/>
      <c r="H361" s="1"/>
      <c r="I361" s="190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ht="12.75" customHeight="1">
      <c r="A362" s="1"/>
      <c r="B362" s="76"/>
      <c r="C362" s="1"/>
      <c r="D362" s="1"/>
      <c r="E362" s="1"/>
      <c r="F362" s="1"/>
      <c r="G362" s="130"/>
      <c r="H362" s="1"/>
      <c r="I362" s="190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ht="12.75" customHeight="1">
      <c r="A363" s="1"/>
      <c r="B363" s="76"/>
      <c r="C363" s="1"/>
      <c r="D363" s="1"/>
      <c r="E363" s="1"/>
      <c r="F363" s="1"/>
      <c r="G363" s="130"/>
      <c r="H363" s="1"/>
      <c r="I363" s="190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ht="12.75" customHeight="1">
      <c r="A364" s="1"/>
      <c r="B364" s="76"/>
      <c r="C364" s="1"/>
      <c r="D364" s="1"/>
      <c r="E364" s="1"/>
      <c r="F364" s="1"/>
      <c r="G364" s="130"/>
      <c r="H364" s="1"/>
      <c r="I364" s="190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ht="12.75" customHeight="1">
      <c r="A365" s="1"/>
      <c r="B365" s="76"/>
      <c r="C365" s="1"/>
      <c r="D365" s="1"/>
      <c r="E365" s="1"/>
      <c r="F365" s="1"/>
      <c r="G365" s="130"/>
      <c r="H365" s="1"/>
      <c r="I365" s="190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ht="12.75" customHeight="1">
      <c r="A366" s="1"/>
      <c r="B366" s="76"/>
      <c r="C366" s="1"/>
      <c r="D366" s="1"/>
      <c r="E366" s="1"/>
      <c r="F366" s="1"/>
      <c r="G366" s="130"/>
      <c r="H366" s="1"/>
      <c r="I366" s="190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ht="12.75" customHeight="1">
      <c r="A367" s="1"/>
      <c r="B367" s="76"/>
      <c r="C367" s="1"/>
      <c r="D367" s="1"/>
      <c r="E367" s="1"/>
      <c r="F367" s="1"/>
      <c r="G367" s="130"/>
      <c r="H367" s="1"/>
      <c r="I367" s="190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ht="12.75" customHeight="1">
      <c r="A368" s="1"/>
      <c r="B368" s="76"/>
      <c r="C368" s="1"/>
      <c r="D368" s="1"/>
      <c r="E368" s="1"/>
      <c r="F368" s="1"/>
      <c r="G368" s="130"/>
      <c r="H368" s="1"/>
      <c r="I368" s="190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ht="12.75" customHeight="1">
      <c r="A369" s="1"/>
      <c r="B369" s="76"/>
      <c r="C369" s="1"/>
      <c r="D369" s="1"/>
      <c r="E369" s="1"/>
      <c r="F369" s="1"/>
      <c r="G369" s="130"/>
      <c r="H369" s="1"/>
      <c r="I369" s="190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ht="12.75" customHeight="1">
      <c r="A370" s="1"/>
      <c r="B370" s="76"/>
      <c r="C370" s="1"/>
      <c r="D370" s="1"/>
      <c r="E370" s="1"/>
      <c r="F370" s="1"/>
      <c r="G370" s="130"/>
      <c r="H370" s="1"/>
      <c r="I370" s="190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ht="12.75" customHeight="1">
      <c r="A371" s="1"/>
      <c r="B371" s="76"/>
      <c r="C371" s="1"/>
      <c r="D371" s="1"/>
      <c r="E371" s="1"/>
      <c r="F371" s="1"/>
      <c r="G371" s="130"/>
      <c r="H371" s="1"/>
      <c r="I371" s="190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ht="12.75" customHeight="1">
      <c r="A372" s="1"/>
      <c r="B372" s="76"/>
      <c r="C372" s="1"/>
      <c r="D372" s="1"/>
      <c r="E372" s="1"/>
      <c r="F372" s="1"/>
      <c r="G372" s="130"/>
      <c r="H372" s="1"/>
      <c r="I372" s="190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ht="12.75" customHeight="1">
      <c r="A373" s="1"/>
      <c r="B373" s="76"/>
      <c r="C373" s="1"/>
      <c r="D373" s="1"/>
      <c r="E373" s="1"/>
      <c r="F373" s="1"/>
      <c r="G373" s="130"/>
      <c r="H373" s="1"/>
      <c r="I373" s="190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ht="12.75" customHeight="1">
      <c r="A374" s="1"/>
      <c r="B374" s="76"/>
      <c r="C374" s="1"/>
      <c r="D374" s="1"/>
      <c r="E374" s="1"/>
      <c r="F374" s="1"/>
      <c r="G374" s="130"/>
      <c r="H374" s="1"/>
      <c r="I374" s="190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ht="12.75" customHeight="1">
      <c r="A375" s="1"/>
      <c r="B375" s="76"/>
      <c r="C375" s="1"/>
      <c r="D375" s="1"/>
      <c r="E375" s="1"/>
      <c r="F375" s="1"/>
      <c r="G375" s="130"/>
      <c r="H375" s="1"/>
      <c r="I375" s="190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ht="12.75" customHeight="1">
      <c r="A376" s="1"/>
      <c r="B376" s="76"/>
      <c r="C376" s="1"/>
      <c r="D376" s="1"/>
      <c r="E376" s="1"/>
      <c r="F376" s="1"/>
      <c r="G376" s="130"/>
      <c r="H376" s="1"/>
      <c r="I376" s="190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ht="12.75" customHeight="1">
      <c r="A377" s="1"/>
      <c r="B377" s="76"/>
      <c r="C377" s="1"/>
      <c r="D377" s="1"/>
      <c r="E377" s="1"/>
      <c r="F377" s="1"/>
      <c r="G377" s="130"/>
      <c r="H377" s="1"/>
      <c r="I377" s="190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ht="12.75" customHeight="1">
      <c r="A378" s="1"/>
      <c r="B378" s="76"/>
      <c r="C378" s="1"/>
      <c r="D378" s="1"/>
      <c r="E378" s="1"/>
      <c r="F378" s="1"/>
      <c r="G378" s="130"/>
      <c r="H378" s="1"/>
      <c r="I378" s="190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ht="12.75" customHeight="1">
      <c r="A379" s="1"/>
      <c r="B379" s="76"/>
      <c r="C379" s="1"/>
      <c r="D379" s="1"/>
      <c r="E379" s="1"/>
      <c r="F379" s="1"/>
      <c r="G379" s="130"/>
      <c r="H379" s="1"/>
      <c r="I379" s="190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ht="12.75" customHeight="1">
      <c r="A380" s="1"/>
      <c r="B380" s="76"/>
      <c r="C380" s="1"/>
      <c r="D380" s="1"/>
      <c r="E380" s="1"/>
      <c r="F380" s="1"/>
      <c r="G380" s="130"/>
      <c r="H380" s="1"/>
      <c r="I380" s="190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ht="12.75" customHeight="1">
      <c r="A381" s="1"/>
      <c r="B381" s="76"/>
      <c r="C381" s="1"/>
      <c r="D381" s="1"/>
      <c r="E381" s="1"/>
      <c r="F381" s="1"/>
      <c r="G381" s="130"/>
      <c r="H381" s="1"/>
      <c r="I381" s="190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ht="12.75" customHeight="1">
      <c r="A382" s="1"/>
      <c r="B382" s="76"/>
      <c r="C382" s="1"/>
      <c r="D382" s="1"/>
      <c r="E382" s="1"/>
      <c r="F382" s="1"/>
      <c r="G382" s="130"/>
      <c r="H382" s="1"/>
      <c r="I382" s="190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ht="12.75" customHeight="1">
      <c r="A383" s="1"/>
      <c r="B383" s="76"/>
      <c r="C383" s="1"/>
      <c r="D383" s="1"/>
      <c r="E383" s="1"/>
      <c r="F383" s="1"/>
      <c r="G383" s="130"/>
      <c r="H383" s="1"/>
      <c r="I383" s="190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ht="12.75" customHeight="1">
      <c r="A384" s="1"/>
      <c r="B384" s="76"/>
      <c r="C384" s="1"/>
      <c r="D384" s="1"/>
      <c r="E384" s="1"/>
      <c r="F384" s="1"/>
      <c r="G384" s="130"/>
      <c r="H384" s="1"/>
      <c r="I384" s="190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ht="12.75" customHeight="1">
      <c r="A385" s="1"/>
      <c r="B385" s="76"/>
      <c r="C385" s="1"/>
      <c r="D385" s="1"/>
      <c r="E385" s="1"/>
      <c r="F385" s="1"/>
      <c r="G385" s="130"/>
      <c r="H385" s="1"/>
      <c r="I385" s="190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ht="12.75" customHeight="1">
      <c r="A386" s="1"/>
      <c r="B386" s="76"/>
      <c r="C386" s="1"/>
      <c r="D386" s="1"/>
      <c r="E386" s="1"/>
      <c r="F386" s="1"/>
      <c r="G386" s="130"/>
      <c r="H386" s="1"/>
      <c r="I386" s="190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ht="12.75" customHeight="1">
      <c r="A387" s="1"/>
      <c r="B387" s="76"/>
      <c r="C387" s="1"/>
      <c r="D387" s="1"/>
      <c r="E387" s="1"/>
      <c r="F387" s="1"/>
      <c r="G387" s="130"/>
      <c r="H387" s="1"/>
      <c r="I387" s="190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ht="12.75" customHeight="1">
      <c r="A388" s="1"/>
      <c r="B388" s="76"/>
      <c r="C388" s="1"/>
      <c r="D388" s="1"/>
      <c r="E388" s="1"/>
      <c r="F388" s="1"/>
      <c r="G388" s="130"/>
      <c r="H388" s="1"/>
      <c r="I388" s="190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ht="12.75" customHeight="1">
      <c r="A389" s="1"/>
      <c r="B389" s="76"/>
      <c r="C389" s="1"/>
      <c r="D389" s="1"/>
      <c r="E389" s="1"/>
      <c r="F389" s="1"/>
      <c r="G389" s="130"/>
      <c r="H389" s="1"/>
      <c r="I389" s="190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ht="12.75" customHeight="1">
      <c r="A390" s="1"/>
      <c r="B390" s="76"/>
      <c r="C390" s="1"/>
      <c r="D390" s="1"/>
      <c r="E390" s="1"/>
      <c r="F390" s="1"/>
      <c r="G390" s="130"/>
      <c r="H390" s="1"/>
      <c r="I390" s="190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ht="12.75" customHeight="1">
      <c r="A391" s="1"/>
      <c r="B391" s="76"/>
      <c r="C391" s="1"/>
      <c r="D391" s="1"/>
      <c r="E391" s="1"/>
      <c r="F391" s="1"/>
      <c r="G391" s="130"/>
      <c r="H391" s="1"/>
      <c r="I391" s="190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ht="12.75" customHeight="1">
      <c r="A392" s="1"/>
      <c r="B392" s="76"/>
      <c r="C392" s="1"/>
      <c r="D392" s="1"/>
      <c r="E392" s="1"/>
      <c r="F392" s="1"/>
      <c r="G392" s="130"/>
      <c r="H392" s="1"/>
      <c r="I392" s="190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ht="12.75" customHeight="1">
      <c r="A393" s="1"/>
      <c r="B393" s="76"/>
      <c r="C393" s="1"/>
      <c r="D393" s="1"/>
      <c r="E393" s="1"/>
      <c r="F393" s="1"/>
      <c r="G393" s="130"/>
      <c r="H393" s="1"/>
      <c r="I393" s="190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ht="12.75" customHeight="1">
      <c r="A394" s="1"/>
      <c r="B394" s="76"/>
      <c r="C394" s="1"/>
      <c r="D394" s="1"/>
      <c r="E394" s="1"/>
      <c r="F394" s="1"/>
      <c r="G394" s="130"/>
      <c r="H394" s="1"/>
      <c r="I394" s="190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ht="12.75" customHeight="1">
      <c r="A395" s="1"/>
      <c r="B395" s="76"/>
      <c r="C395" s="1"/>
      <c r="D395" s="1"/>
      <c r="E395" s="1"/>
      <c r="F395" s="1"/>
      <c r="G395" s="130"/>
      <c r="H395" s="1"/>
      <c r="I395" s="190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ht="12.75" customHeight="1">
      <c r="A396" s="1"/>
      <c r="B396" s="76"/>
      <c r="C396" s="1"/>
      <c r="D396" s="1"/>
      <c r="E396" s="1"/>
      <c r="F396" s="1"/>
      <c r="G396" s="130"/>
      <c r="H396" s="1"/>
      <c r="I396" s="190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ht="12.75" customHeight="1">
      <c r="A397" s="1"/>
      <c r="B397" s="76"/>
      <c r="C397" s="1"/>
      <c r="D397" s="1"/>
      <c r="E397" s="1"/>
      <c r="F397" s="1"/>
      <c r="G397" s="130"/>
      <c r="H397" s="1"/>
      <c r="I397" s="190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ht="12.75" customHeight="1">
      <c r="A398" s="1"/>
      <c r="B398" s="76"/>
      <c r="C398" s="1"/>
      <c r="D398" s="1"/>
      <c r="E398" s="1"/>
      <c r="F398" s="1"/>
      <c r="G398" s="130"/>
      <c r="H398" s="1"/>
      <c r="I398" s="190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ht="12.75" customHeight="1">
      <c r="A399" s="1"/>
      <c r="B399" s="76"/>
      <c r="C399" s="1"/>
      <c r="D399" s="1"/>
      <c r="E399" s="1"/>
      <c r="F399" s="1"/>
      <c r="G399" s="130"/>
      <c r="H399" s="1"/>
      <c r="I399" s="190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ht="12.75" customHeight="1">
      <c r="A400" s="1"/>
      <c r="B400" s="76"/>
      <c r="C400" s="1"/>
      <c r="D400" s="1"/>
      <c r="E400" s="1"/>
      <c r="F400" s="1"/>
      <c r="G400" s="130"/>
      <c r="H400" s="1"/>
      <c r="I400" s="190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ht="12.75" customHeight="1">
      <c r="A401" s="1"/>
      <c r="B401" s="76"/>
      <c r="C401" s="1"/>
      <c r="D401" s="1"/>
      <c r="E401" s="1"/>
      <c r="F401" s="1"/>
      <c r="G401" s="130"/>
      <c r="H401" s="1"/>
      <c r="I401" s="190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ht="12.75" customHeight="1">
      <c r="A402" s="1"/>
      <c r="B402" s="76"/>
      <c r="C402" s="1"/>
      <c r="D402" s="1"/>
      <c r="E402" s="1"/>
      <c r="F402" s="1"/>
      <c r="G402" s="130"/>
      <c r="H402" s="1"/>
      <c r="I402" s="190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ht="12.75" customHeight="1">
      <c r="A403" s="1"/>
      <c r="B403" s="76"/>
      <c r="C403" s="1"/>
      <c r="D403" s="1"/>
      <c r="E403" s="1"/>
      <c r="F403" s="1"/>
      <c r="G403" s="130"/>
      <c r="H403" s="1"/>
      <c r="I403" s="190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ht="12.75" customHeight="1">
      <c r="A404" s="1"/>
      <c r="B404" s="76"/>
      <c r="C404" s="1"/>
      <c r="D404" s="1"/>
      <c r="E404" s="1"/>
      <c r="F404" s="1"/>
      <c r="G404" s="130"/>
      <c r="H404" s="1"/>
      <c r="I404" s="190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ht="12.75" customHeight="1">
      <c r="A405" s="1"/>
      <c r="B405" s="76"/>
      <c r="C405" s="1"/>
      <c r="D405" s="1"/>
      <c r="E405" s="1"/>
      <c r="F405" s="1"/>
      <c r="G405" s="130"/>
      <c r="H405" s="1"/>
      <c r="I405" s="190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ht="12.75" customHeight="1">
      <c r="A406" s="1"/>
      <c r="B406" s="76"/>
      <c r="C406" s="1"/>
      <c r="D406" s="1"/>
      <c r="E406" s="1"/>
      <c r="F406" s="1"/>
      <c r="G406" s="130"/>
      <c r="H406" s="1"/>
      <c r="I406" s="190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ht="12.75" customHeight="1">
      <c r="A407" s="1"/>
      <c r="B407" s="76"/>
      <c r="C407" s="1"/>
      <c r="D407" s="1"/>
      <c r="E407" s="1"/>
      <c r="F407" s="1"/>
      <c r="G407" s="130"/>
      <c r="H407" s="1"/>
      <c r="I407" s="190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ht="12.75" customHeight="1">
      <c r="A408" s="1"/>
      <c r="B408" s="76"/>
      <c r="C408" s="1"/>
      <c r="D408" s="1"/>
      <c r="E408" s="1"/>
      <c r="F408" s="1"/>
      <c r="G408" s="130"/>
      <c r="H408" s="1"/>
      <c r="I408" s="190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ht="12.75" customHeight="1">
      <c r="A409" s="1"/>
      <c r="B409" s="76"/>
      <c r="C409" s="1"/>
      <c r="D409" s="1"/>
      <c r="E409" s="1"/>
      <c r="F409" s="1"/>
      <c r="G409" s="130"/>
      <c r="H409" s="1"/>
      <c r="I409" s="190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ht="12.75" customHeight="1">
      <c r="A410" s="1"/>
      <c r="B410" s="76"/>
      <c r="C410" s="1"/>
      <c r="D410" s="1"/>
      <c r="E410" s="1"/>
      <c r="F410" s="1"/>
      <c r="G410" s="130"/>
      <c r="H410" s="1"/>
      <c r="I410" s="190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ht="12.75" customHeight="1">
      <c r="A411" s="1"/>
      <c r="B411" s="76"/>
      <c r="C411" s="1"/>
      <c r="D411" s="1"/>
      <c r="E411" s="1"/>
      <c r="F411" s="1"/>
      <c r="G411" s="130"/>
      <c r="H411" s="1"/>
      <c r="I411" s="190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ht="12.75" customHeight="1">
      <c r="A412" s="1"/>
      <c r="B412" s="76"/>
      <c r="C412" s="1"/>
      <c r="D412" s="1"/>
      <c r="E412" s="1"/>
      <c r="F412" s="1"/>
      <c r="G412" s="130"/>
      <c r="H412" s="1"/>
      <c r="I412" s="190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ht="12.75" customHeight="1">
      <c r="A413" s="1"/>
      <c r="B413" s="76"/>
      <c r="C413" s="1"/>
      <c r="D413" s="1"/>
      <c r="E413" s="1"/>
      <c r="F413" s="1"/>
      <c r="G413" s="130"/>
      <c r="H413" s="1"/>
      <c r="I413" s="190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ht="12.75" customHeight="1">
      <c r="A414" s="1"/>
      <c r="B414" s="76"/>
      <c r="C414" s="1"/>
      <c r="D414" s="1"/>
      <c r="E414" s="1"/>
      <c r="F414" s="1"/>
      <c r="G414" s="130"/>
      <c r="H414" s="1"/>
      <c r="I414" s="190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ht="12.75" customHeight="1">
      <c r="A415" s="1"/>
      <c r="B415" s="76"/>
      <c r="C415" s="1"/>
      <c r="D415" s="1"/>
      <c r="E415" s="1"/>
      <c r="F415" s="1"/>
      <c r="G415" s="130"/>
      <c r="H415" s="1"/>
      <c r="I415" s="190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ht="12.75" customHeight="1">
      <c r="A416" s="1"/>
      <c r="B416" s="76"/>
      <c r="C416" s="1"/>
      <c r="D416" s="1"/>
      <c r="E416" s="1"/>
      <c r="F416" s="1"/>
      <c r="G416" s="130"/>
      <c r="H416" s="1"/>
      <c r="I416" s="190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ht="12.75" customHeight="1">
      <c r="A417" s="1"/>
      <c r="B417" s="76"/>
      <c r="C417" s="1"/>
      <c r="D417" s="1"/>
      <c r="E417" s="1"/>
      <c r="F417" s="1"/>
      <c r="G417" s="130"/>
      <c r="H417" s="1"/>
      <c r="I417" s="190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ht="12.75" customHeight="1">
      <c r="A418" s="1"/>
      <c r="B418" s="76"/>
      <c r="C418" s="1"/>
      <c r="D418" s="1"/>
      <c r="E418" s="1"/>
      <c r="F418" s="1"/>
      <c r="G418" s="130"/>
      <c r="H418" s="1"/>
      <c r="I418" s="190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ht="12.75" customHeight="1">
      <c r="A419" s="1"/>
      <c r="B419" s="76"/>
      <c r="C419" s="1"/>
      <c r="D419" s="1"/>
      <c r="E419" s="1"/>
      <c r="F419" s="1"/>
      <c r="G419" s="130"/>
      <c r="H419" s="1"/>
      <c r="I419" s="190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ht="12.75" customHeight="1">
      <c r="A420" s="1"/>
      <c r="B420" s="76"/>
      <c r="C420" s="1"/>
      <c r="D420" s="1"/>
      <c r="E420" s="1"/>
      <c r="F420" s="1"/>
      <c r="G420" s="130"/>
      <c r="H420" s="1"/>
      <c r="I420" s="190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ht="12.75" customHeight="1">
      <c r="A421" s="1"/>
      <c r="B421" s="76"/>
      <c r="C421" s="1"/>
      <c r="D421" s="1"/>
      <c r="E421" s="1"/>
      <c r="F421" s="1"/>
      <c r="G421" s="130"/>
      <c r="H421" s="1"/>
      <c r="I421" s="190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ht="12.75" customHeight="1">
      <c r="A422" s="1"/>
      <c r="B422" s="76"/>
      <c r="C422" s="1"/>
      <c r="D422" s="1"/>
      <c r="E422" s="1"/>
      <c r="F422" s="1"/>
      <c r="G422" s="130"/>
      <c r="H422" s="1"/>
      <c r="I422" s="190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ht="12.75" customHeight="1">
      <c r="A423" s="1"/>
      <c r="B423" s="76"/>
      <c r="C423" s="1"/>
      <c r="D423" s="1"/>
      <c r="E423" s="1"/>
      <c r="F423" s="1"/>
      <c r="G423" s="130"/>
      <c r="H423" s="1"/>
      <c r="I423" s="190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ht="12.75" customHeight="1">
      <c r="A424" s="1"/>
      <c r="B424" s="76"/>
      <c r="C424" s="1"/>
      <c r="D424" s="1"/>
      <c r="E424" s="1"/>
      <c r="F424" s="1"/>
      <c r="G424" s="130"/>
      <c r="H424" s="1"/>
      <c r="I424" s="190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ht="12.75" customHeight="1">
      <c r="A425" s="1"/>
      <c r="B425" s="76"/>
      <c r="C425" s="1"/>
      <c r="D425" s="1"/>
      <c r="E425" s="1"/>
      <c r="F425" s="1"/>
      <c r="G425" s="130"/>
      <c r="H425" s="1"/>
      <c r="I425" s="190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ht="12.75" customHeight="1">
      <c r="A426" s="1"/>
      <c r="B426" s="76"/>
      <c r="C426" s="1"/>
      <c r="D426" s="1"/>
      <c r="E426" s="1"/>
      <c r="F426" s="1"/>
      <c r="G426" s="130"/>
      <c r="H426" s="1"/>
      <c r="I426" s="190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ht="12.75" customHeight="1">
      <c r="A427" s="1"/>
      <c r="B427" s="76"/>
      <c r="C427" s="1"/>
      <c r="D427" s="1"/>
      <c r="E427" s="1"/>
      <c r="F427" s="1"/>
      <c r="G427" s="130"/>
      <c r="H427" s="1"/>
      <c r="I427" s="190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ht="12.75" customHeight="1">
      <c r="A428" s="1"/>
      <c r="B428" s="76"/>
      <c r="C428" s="1"/>
      <c r="D428" s="1"/>
      <c r="E428" s="1"/>
      <c r="F428" s="1"/>
      <c r="G428" s="130"/>
      <c r="H428" s="1"/>
      <c r="I428" s="190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ht="12.75" customHeight="1">
      <c r="A429" s="1"/>
      <c r="B429" s="76"/>
      <c r="C429" s="1"/>
      <c r="D429" s="1"/>
      <c r="E429" s="1"/>
      <c r="F429" s="1"/>
      <c r="G429" s="130"/>
      <c r="H429" s="1"/>
      <c r="I429" s="190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ht="12.75" customHeight="1">
      <c r="A430" s="1"/>
      <c r="B430" s="76"/>
      <c r="C430" s="1"/>
      <c r="D430" s="1"/>
      <c r="E430" s="1"/>
      <c r="F430" s="1"/>
      <c r="G430" s="130"/>
      <c r="H430" s="1"/>
      <c r="I430" s="190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ht="12.75" customHeight="1">
      <c r="A431" s="1"/>
      <c r="B431" s="76"/>
      <c r="C431" s="1"/>
      <c r="D431" s="1"/>
      <c r="E431" s="1"/>
      <c r="F431" s="1"/>
      <c r="G431" s="130"/>
      <c r="H431" s="1"/>
      <c r="I431" s="190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ht="12.75" customHeight="1">
      <c r="A432" s="1"/>
      <c r="B432" s="76"/>
      <c r="C432" s="1"/>
      <c r="D432" s="1"/>
      <c r="E432" s="1"/>
      <c r="F432" s="1"/>
      <c r="G432" s="130"/>
      <c r="H432" s="1"/>
      <c r="I432" s="190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ht="12.75" customHeight="1">
      <c r="A433" s="1"/>
      <c r="B433" s="76"/>
      <c r="C433" s="1"/>
      <c r="D433" s="1"/>
      <c r="E433" s="1"/>
      <c r="F433" s="1"/>
      <c r="G433" s="130"/>
      <c r="H433" s="1"/>
      <c r="I433" s="190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ht="12.75" customHeight="1">
      <c r="A434" s="1"/>
      <c r="B434" s="76"/>
      <c r="C434" s="1"/>
      <c r="D434" s="1"/>
      <c r="E434" s="1"/>
      <c r="F434" s="1"/>
      <c r="G434" s="130"/>
      <c r="H434" s="1"/>
      <c r="I434" s="190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ht="12.75" customHeight="1">
      <c r="A435" s="1"/>
      <c r="B435" s="76"/>
      <c r="C435" s="1"/>
      <c r="D435" s="1"/>
      <c r="E435" s="1"/>
      <c r="F435" s="1"/>
      <c r="G435" s="130"/>
      <c r="H435" s="1"/>
      <c r="I435" s="190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ht="12.75" customHeight="1">
      <c r="A436" s="1"/>
      <c r="B436" s="76"/>
      <c r="C436" s="1"/>
      <c r="D436" s="1"/>
      <c r="E436" s="1"/>
      <c r="F436" s="1"/>
      <c r="G436" s="130"/>
      <c r="H436" s="1"/>
      <c r="I436" s="190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ht="12.75" customHeight="1">
      <c r="A437" s="1"/>
      <c r="B437" s="76"/>
      <c r="C437" s="1"/>
      <c r="D437" s="1"/>
      <c r="E437" s="1"/>
      <c r="F437" s="1"/>
      <c r="G437" s="130"/>
      <c r="H437" s="1"/>
      <c r="I437" s="190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ht="12.75" customHeight="1">
      <c r="A438" s="1"/>
      <c r="B438" s="76"/>
      <c r="C438" s="1"/>
      <c r="D438" s="1"/>
      <c r="E438" s="1"/>
      <c r="F438" s="1"/>
      <c r="G438" s="130"/>
      <c r="H438" s="1"/>
      <c r="I438" s="190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ht="12.75" customHeight="1">
      <c r="A439" s="1"/>
      <c r="B439" s="76"/>
      <c r="C439" s="1"/>
      <c r="D439" s="1"/>
      <c r="E439" s="1"/>
      <c r="F439" s="1"/>
      <c r="G439" s="130"/>
      <c r="H439" s="1"/>
      <c r="I439" s="190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ht="12.75" customHeight="1">
      <c r="A440" s="1"/>
      <c r="B440" s="76"/>
      <c r="C440" s="1"/>
      <c r="D440" s="1"/>
      <c r="E440" s="1"/>
      <c r="F440" s="1"/>
      <c r="G440" s="130"/>
      <c r="H440" s="1"/>
      <c r="I440" s="190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ht="12.75" customHeight="1">
      <c r="A441" s="1"/>
      <c r="B441" s="76"/>
      <c r="C441" s="1"/>
      <c r="D441" s="1"/>
      <c r="E441" s="1"/>
      <c r="F441" s="1"/>
      <c r="G441" s="130"/>
      <c r="H441" s="1"/>
      <c r="I441" s="190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ht="12.75" customHeight="1">
      <c r="A442" s="1"/>
      <c r="B442" s="76"/>
      <c r="C442" s="1"/>
      <c r="D442" s="1"/>
      <c r="E442" s="1"/>
      <c r="F442" s="1"/>
      <c r="G442" s="130"/>
      <c r="H442" s="1"/>
      <c r="I442" s="190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ht="12.75" customHeight="1">
      <c r="A443" s="1"/>
      <c r="B443" s="76"/>
      <c r="C443" s="1"/>
      <c r="D443" s="1"/>
      <c r="E443" s="1"/>
      <c r="F443" s="1"/>
      <c r="G443" s="130"/>
      <c r="H443" s="1"/>
      <c r="I443" s="190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ht="12.75" customHeight="1">
      <c r="A444" s="1"/>
      <c r="B444" s="76"/>
      <c r="C444" s="1"/>
      <c r="D444" s="1"/>
      <c r="E444" s="1"/>
      <c r="F444" s="1"/>
      <c r="G444" s="130"/>
      <c r="H444" s="1"/>
      <c r="I444" s="190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ht="12.75" customHeight="1">
      <c r="A445" s="1"/>
      <c r="B445" s="76"/>
      <c r="C445" s="1"/>
      <c r="D445" s="1"/>
      <c r="E445" s="1"/>
      <c r="F445" s="1"/>
      <c r="G445" s="130"/>
      <c r="H445" s="1"/>
      <c r="I445" s="190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ht="12.75" customHeight="1">
      <c r="A446" s="1"/>
      <c r="B446" s="76"/>
      <c r="C446" s="1"/>
      <c r="D446" s="1"/>
      <c r="E446" s="1"/>
      <c r="F446" s="1"/>
      <c r="G446" s="130"/>
      <c r="H446" s="1"/>
      <c r="I446" s="190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ht="12.75" customHeight="1">
      <c r="A447" s="1"/>
      <c r="B447" s="76"/>
      <c r="C447" s="1"/>
      <c r="D447" s="1"/>
      <c r="E447" s="1"/>
      <c r="F447" s="1"/>
      <c r="G447" s="130"/>
      <c r="H447" s="1"/>
      <c r="I447" s="190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ht="12.75" customHeight="1">
      <c r="A448" s="1"/>
      <c r="B448" s="76"/>
      <c r="C448" s="1"/>
      <c r="D448" s="1"/>
      <c r="E448" s="1"/>
      <c r="F448" s="1"/>
      <c r="G448" s="130"/>
      <c r="H448" s="1"/>
      <c r="I448" s="190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ht="12.75" customHeight="1">
      <c r="A449" s="1"/>
      <c r="B449" s="76"/>
      <c r="C449" s="1"/>
      <c r="D449" s="1"/>
      <c r="E449" s="1"/>
      <c r="F449" s="1"/>
      <c r="G449" s="130"/>
      <c r="H449" s="1"/>
      <c r="I449" s="190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ht="12.75" customHeight="1">
      <c r="A450" s="1"/>
      <c r="B450" s="76"/>
      <c r="C450" s="1"/>
      <c r="D450" s="1"/>
      <c r="E450" s="1"/>
      <c r="F450" s="1"/>
      <c r="G450" s="130"/>
      <c r="H450" s="1"/>
      <c r="I450" s="190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ht="12.75" customHeight="1">
      <c r="A451" s="1"/>
      <c r="B451" s="76"/>
      <c r="C451" s="1"/>
      <c r="D451" s="1"/>
      <c r="E451" s="1"/>
      <c r="F451" s="1"/>
      <c r="G451" s="130"/>
      <c r="H451" s="1"/>
      <c r="I451" s="190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ht="12.75" customHeight="1">
      <c r="A452" s="1"/>
      <c r="B452" s="76"/>
      <c r="C452" s="1"/>
      <c r="D452" s="1"/>
      <c r="E452" s="1"/>
      <c r="F452" s="1"/>
      <c r="G452" s="130"/>
      <c r="H452" s="1"/>
      <c r="I452" s="190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ht="12.75" customHeight="1">
      <c r="A453" s="1"/>
      <c r="B453" s="76"/>
      <c r="C453" s="1"/>
      <c r="D453" s="1"/>
      <c r="E453" s="1"/>
      <c r="F453" s="1"/>
      <c r="G453" s="130"/>
      <c r="H453" s="1"/>
      <c r="I453" s="190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ht="12.75" customHeight="1">
      <c r="A454" s="1"/>
      <c r="B454" s="76"/>
      <c r="C454" s="1"/>
      <c r="D454" s="1"/>
      <c r="E454" s="1"/>
      <c r="F454" s="1"/>
      <c r="G454" s="130"/>
      <c r="H454" s="1"/>
      <c r="I454" s="190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ht="12.75" customHeight="1">
      <c r="A455" s="1"/>
      <c r="B455" s="76"/>
      <c r="C455" s="1"/>
      <c r="D455" s="1"/>
      <c r="E455" s="1"/>
      <c r="F455" s="1"/>
      <c r="G455" s="130"/>
      <c r="H455" s="1"/>
      <c r="I455" s="190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ht="12.75" customHeight="1">
      <c r="A456" s="1"/>
      <c r="B456" s="76"/>
      <c r="C456" s="1"/>
      <c r="D456" s="1"/>
      <c r="E456" s="1"/>
      <c r="F456" s="1"/>
      <c r="G456" s="130"/>
      <c r="H456" s="1"/>
      <c r="I456" s="190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ht="12.75" customHeight="1">
      <c r="A457" s="1"/>
      <c r="B457" s="76"/>
      <c r="C457" s="1"/>
      <c r="D457" s="1"/>
      <c r="E457" s="1"/>
      <c r="F457" s="1"/>
      <c r="G457" s="130"/>
      <c r="H457" s="1"/>
      <c r="I457" s="190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ht="12.75" customHeight="1">
      <c r="A458" s="1"/>
      <c r="B458" s="76"/>
      <c r="C458" s="1"/>
      <c r="D458" s="1"/>
      <c r="E458" s="1"/>
      <c r="F458" s="1"/>
      <c r="G458" s="130"/>
      <c r="H458" s="1"/>
      <c r="I458" s="190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ht="12.75" customHeight="1">
      <c r="A459" s="1"/>
      <c r="B459" s="76"/>
      <c r="C459" s="1"/>
      <c r="D459" s="1"/>
      <c r="E459" s="1"/>
      <c r="F459" s="1"/>
      <c r="G459" s="130"/>
      <c r="H459" s="1"/>
      <c r="I459" s="190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ht="12.75" customHeight="1">
      <c r="A460" s="1"/>
      <c r="B460" s="76"/>
      <c r="C460" s="1"/>
      <c r="D460" s="1"/>
      <c r="E460" s="1"/>
      <c r="F460" s="1"/>
      <c r="G460" s="130"/>
      <c r="H460" s="1"/>
      <c r="I460" s="190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ht="12.75" customHeight="1">
      <c r="A461" s="1"/>
      <c r="B461" s="76"/>
      <c r="C461" s="1"/>
      <c r="D461" s="1"/>
      <c r="E461" s="1"/>
      <c r="F461" s="1"/>
      <c r="G461" s="130"/>
      <c r="H461" s="1"/>
      <c r="I461" s="190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ht="12.75" customHeight="1">
      <c r="A462" s="1"/>
      <c r="B462" s="76"/>
      <c r="C462" s="1"/>
      <c r="D462" s="1"/>
      <c r="E462" s="1"/>
      <c r="F462" s="1"/>
      <c r="G462" s="130"/>
      <c r="H462" s="1"/>
      <c r="I462" s="190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ht="12.75" customHeight="1">
      <c r="A463" s="1"/>
      <c r="B463" s="76"/>
      <c r="C463" s="1"/>
      <c r="D463" s="1"/>
      <c r="E463" s="1"/>
      <c r="F463" s="1"/>
      <c r="G463" s="130"/>
      <c r="H463" s="1"/>
      <c r="I463" s="190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ht="12.75" customHeight="1">
      <c r="A464" s="1"/>
      <c r="B464" s="76"/>
      <c r="C464" s="1"/>
      <c r="D464" s="1"/>
      <c r="E464" s="1"/>
      <c r="F464" s="1"/>
      <c r="G464" s="130"/>
      <c r="H464" s="1"/>
      <c r="I464" s="190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ht="12.75" customHeight="1">
      <c r="A465" s="1"/>
      <c r="B465" s="76"/>
      <c r="C465" s="1"/>
      <c r="D465" s="1"/>
      <c r="E465" s="1"/>
      <c r="F465" s="1"/>
      <c r="G465" s="130"/>
      <c r="H465" s="1"/>
      <c r="I465" s="190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ht="12.75" customHeight="1">
      <c r="A466" s="1"/>
      <c r="B466" s="76"/>
      <c r="C466" s="1"/>
      <c r="D466" s="1"/>
      <c r="E466" s="1"/>
      <c r="F466" s="1"/>
      <c r="G466" s="130"/>
      <c r="H466" s="1"/>
      <c r="I466" s="190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ht="12.75" customHeight="1">
      <c r="A467" s="1"/>
      <c r="B467" s="76"/>
      <c r="C467" s="1"/>
      <c r="D467" s="1"/>
      <c r="E467" s="1"/>
      <c r="F467" s="1"/>
      <c r="G467" s="130"/>
      <c r="H467" s="1"/>
      <c r="I467" s="190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ht="12.75" customHeight="1">
      <c r="A468" s="1"/>
      <c r="B468" s="76"/>
      <c r="C468" s="1"/>
      <c r="D468" s="1"/>
      <c r="E468" s="1"/>
      <c r="F468" s="1"/>
      <c r="G468" s="130"/>
      <c r="H468" s="1"/>
      <c r="I468" s="190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ht="12.75" customHeight="1">
      <c r="A469" s="1"/>
      <c r="B469" s="76"/>
      <c r="C469" s="1"/>
      <c r="D469" s="1"/>
      <c r="E469" s="1"/>
      <c r="F469" s="1"/>
      <c r="G469" s="130"/>
      <c r="H469" s="1"/>
      <c r="I469" s="190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ht="12.75" customHeight="1">
      <c r="A470" s="1"/>
      <c r="B470" s="76"/>
      <c r="C470" s="1"/>
      <c r="D470" s="1"/>
      <c r="E470" s="1"/>
      <c r="F470" s="1"/>
      <c r="G470" s="130"/>
      <c r="H470" s="1"/>
      <c r="I470" s="190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ht="12.75" customHeight="1">
      <c r="A471" s="1"/>
      <c r="B471" s="76"/>
      <c r="C471" s="1"/>
      <c r="D471" s="1"/>
      <c r="E471" s="1"/>
      <c r="F471" s="1"/>
      <c r="G471" s="130"/>
      <c r="H471" s="1"/>
      <c r="I471" s="190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ht="12.75" customHeight="1">
      <c r="A472" s="1"/>
      <c r="B472" s="76"/>
      <c r="C472" s="1"/>
      <c r="D472" s="1"/>
      <c r="E472" s="1"/>
      <c r="F472" s="1"/>
      <c r="G472" s="130"/>
      <c r="H472" s="1"/>
      <c r="I472" s="190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ht="12.75" customHeight="1">
      <c r="A473" s="1"/>
      <c r="B473" s="76"/>
      <c r="C473" s="1"/>
      <c r="D473" s="1"/>
      <c r="E473" s="1"/>
      <c r="F473" s="1"/>
      <c r="G473" s="130"/>
      <c r="H473" s="1"/>
      <c r="I473" s="190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ht="12.75" customHeight="1">
      <c r="A474" s="1"/>
      <c r="B474" s="76"/>
      <c r="C474" s="1"/>
      <c r="D474" s="1"/>
      <c r="E474" s="1"/>
      <c r="F474" s="1"/>
      <c r="G474" s="130"/>
      <c r="H474" s="1"/>
      <c r="I474" s="190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ht="12.75" customHeight="1">
      <c r="A475" s="1"/>
      <c r="B475" s="76"/>
      <c r="C475" s="1"/>
      <c r="D475" s="1"/>
      <c r="E475" s="1"/>
      <c r="F475" s="1"/>
      <c r="G475" s="130"/>
      <c r="H475" s="1"/>
      <c r="I475" s="190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ht="12.75" customHeight="1">
      <c r="A476" s="1"/>
      <c r="B476" s="76"/>
      <c r="C476" s="1"/>
      <c r="D476" s="1"/>
      <c r="E476" s="1"/>
      <c r="F476" s="1"/>
      <c r="G476" s="130"/>
      <c r="H476" s="1"/>
      <c r="I476" s="190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ht="12.75" customHeight="1">
      <c r="A477" s="1"/>
      <c r="B477" s="76"/>
      <c r="C477" s="1"/>
      <c r="D477" s="1"/>
      <c r="E477" s="1"/>
      <c r="F477" s="1"/>
      <c r="G477" s="130"/>
      <c r="H477" s="1"/>
      <c r="I477" s="190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ht="12.75" customHeight="1">
      <c r="A478" s="1"/>
      <c r="B478" s="76"/>
      <c r="C478" s="1"/>
      <c r="D478" s="1"/>
      <c r="E478" s="1"/>
      <c r="F478" s="1"/>
      <c r="G478" s="130"/>
      <c r="H478" s="1"/>
      <c r="I478" s="190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ht="12.75" customHeight="1">
      <c r="A479" s="1"/>
      <c r="B479" s="76"/>
      <c r="C479" s="1"/>
      <c r="D479" s="1"/>
      <c r="E479" s="1"/>
      <c r="F479" s="1"/>
      <c r="G479" s="130"/>
      <c r="H479" s="1"/>
      <c r="I479" s="190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ht="12.75" customHeight="1">
      <c r="A480" s="1"/>
      <c r="B480" s="76"/>
      <c r="C480" s="1"/>
      <c r="D480" s="1"/>
      <c r="E480" s="1"/>
      <c r="F480" s="1"/>
      <c r="G480" s="130"/>
      <c r="H480" s="1"/>
      <c r="I480" s="190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ht="12.75" customHeight="1">
      <c r="A481" s="1"/>
      <c r="B481" s="76"/>
      <c r="C481" s="1"/>
      <c r="D481" s="1"/>
      <c r="E481" s="1"/>
      <c r="F481" s="1"/>
      <c r="G481" s="130"/>
      <c r="H481" s="1"/>
      <c r="I481" s="190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ht="12.75" customHeight="1">
      <c r="A482" s="1"/>
      <c r="B482" s="76"/>
      <c r="C482" s="1"/>
      <c r="D482" s="1"/>
      <c r="E482" s="1"/>
      <c r="F482" s="1"/>
      <c r="G482" s="130"/>
      <c r="H482" s="1"/>
      <c r="I482" s="190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ht="12.75" customHeight="1">
      <c r="A483" s="1"/>
      <c r="B483" s="76"/>
      <c r="C483" s="1"/>
      <c r="D483" s="1"/>
      <c r="E483" s="1"/>
      <c r="F483" s="1"/>
      <c r="G483" s="130"/>
      <c r="H483" s="1"/>
      <c r="I483" s="190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ht="12.75" customHeight="1">
      <c r="A484" s="1"/>
      <c r="B484" s="76"/>
      <c r="C484" s="1"/>
      <c r="D484" s="1"/>
      <c r="E484" s="1"/>
      <c r="F484" s="1"/>
      <c r="G484" s="130"/>
      <c r="H484" s="1"/>
      <c r="I484" s="190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ht="12.75" customHeight="1">
      <c r="A485" s="1"/>
      <c r="B485" s="76"/>
      <c r="C485" s="1"/>
      <c r="D485" s="1"/>
      <c r="E485" s="1"/>
      <c r="F485" s="1"/>
      <c r="G485" s="130"/>
      <c r="H485" s="1"/>
      <c r="I485" s="190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ht="12.75" customHeight="1">
      <c r="A486" s="1"/>
      <c r="B486" s="76"/>
      <c r="C486" s="1"/>
      <c r="D486" s="1"/>
      <c r="E486" s="1"/>
      <c r="F486" s="1"/>
      <c r="G486" s="130"/>
      <c r="H486" s="1"/>
      <c r="I486" s="190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ht="12.75" customHeight="1">
      <c r="A487" s="1"/>
      <c r="B487" s="76"/>
      <c r="C487" s="1"/>
      <c r="D487" s="1"/>
      <c r="E487" s="1"/>
      <c r="F487" s="1"/>
      <c r="G487" s="130"/>
      <c r="H487" s="1"/>
      <c r="I487" s="190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ht="12.75" customHeight="1">
      <c r="A488" s="1"/>
      <c r="B488" s="76"/>
      <c r="C488" s="1"/>
      <c r="D488" s="1"/>
      <c r="E488" s="1"/>
      <c r="F488" s="1"/>
      <c r="G488" s="130"/>
      <c r="H488" s="1"/>
      <c r="I488" s="190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ht="12.75" customHeight="1">
      <c r="A489" s="1"/>
      <c r="B489" s="76"/>
      <c r="C489" s="1"/>
      <c r="D489" s="1"/>
      <c r="E489" s="1"/>
      <c r="F489" s="1"/>
      <c r="G489" s="130"/>
      <c r="H489" s="1"/>
      <c r="I489" s="190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ht="12.75" customHeight="1">
      <c r="A490" s="1"/>
      <c r="B490" s="76"/>
      <c r="C490" s="1"/>
      <c r="D490" s="1"/>
      <c r="E490" s="1"/>
      <c r="F490" s="1"/>
      <c r="G490" s="130"/>
      <c r="H490" s="1"/>
      <c r="I490" s="190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ht="12.75" customHeight="1">
      <c r="A491" s="1"/>
      <c r="B491" s="76"/>
      <c r="C491" s="1"/>
      <c r="D491" s="1"/>
      <c r="E491" s="1"/>
      <c r="F491" s="1"/>
      <c r="G491" s="130"/>
      <c r="H491" s="1"/>
      <c r="I491" s="190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ht="12.75" customHeight="1">
      <c r="A492" s="1"/>
      <c r="B492" s="76"/>
      <c r="C492" s="1"/>
      <c r="D492" s="1"/>
      <c r="E492" s="1"/>
      <c r="F492" s="1"/>
      <c r="G492" s="130"/>
      <c r="H492" s="1"/>
      <c r="I492" s="190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ht="12.75" customHeight="1">
      <c r="A493" s="1"/>
      <c r="B493" s="76"/>
      <c r="C493" s="1"/>
      <c r="D493" s="1"/>
      <c r="E493" s="1"/>
      <c r="F493" s="1"/>
      <c r="G493" s="130"/>
      <c r="H493" s="1"/>
      <c r="I493" s="190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ht="12.75" customHeight="1">
      <c r="A494" s="1"/>
      <c r="B494" s="76"/>
      <c r="C494" s="1"/>
      <c r="D494" s="1"/>
      <c r="E494" s="1"/>
      <c r="F494" s="1"/>
      <c r="G494" s="130"/>
      <c r="H494" s="1"/>
      <c r="I494" s="190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ht="12.75" customHeight="1">
      <c r="A495" s="1"/>
      <c r="B495" s="76"/>
      <c r="C495" s="1"/>
      <c r="D495" s="1"/>
      <c r="E495" s="1"/>
      <c r="F495" s="1"/>
      <c r="G495" s="130"/>
      <c r="H495" s="1"/>
      <c r="I495" s="190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ht="12.75" customHeight="1">
      <c r="A496" s="1"/>
      <c r="B496" s="76"/>
      <c r="C496" s="1"/>
      <c r="D496" s="1"/>
      <c r="E496" s="1"/>
      <c r="F496" s="1"/>
      <c r="G496" s="130"/>
      <c r="H496" s="1"/>
      <c r="I496" s="190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ht="12.75" customHeight="1">
      <c r="A497" s="1"/>
      <c r="B497" s="76"/>
      <c r="C497" s="1"/>
      <c r="D497" s="1"/>
      <c r="E497" s="1"/>
      <c r="F497" s="1"/>
      <c r="G497" s="130"/>
      <c r="H497" s="1"/>
      <c r="I497" s="190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ht="12.75" customHeight="1">
      <c r="A498" s="1"/>
      <c r="B498" s="76"/>
      <c r="C498" s="1"/>
      <c r="D498" s="1"/>
      <c r="E498" s="1"/>
      <c r="F498" s="1"/>
      <c r="G498" s="130"/>
      <c r="H498" s="1"/>
      <c r="I498" s="190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ht="12.75" customHeight="1">
      <c r="A499" s="1"/>
      <c r="B499" s="76"/>
      <c r="C499" s="1"/>
      <c r="D499" s="1"/>
      <c r="E499" s="1"/>
      <c r="F499" s="1"/>
      <c r="G499" s="130"/>
      <c r="H499" s="1"/>
      <c r="I499" s="190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ht="12.75" customHeight="1">
      <c r="A500" s="1"/>
      <c r="B500" s="76"/>
      <c r="C500" s="1"/>
      <c r="D500" s="1"/>
      <c r="E500" s="1"/>
      <c r="F500" s="1"/>
      <c r="G500" s="130"/>
      <c r="H500" s="1"/>
      <c r="I500" s="190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ht="12.75" customHeight="1">
      <c r="A501" s="1"/>
      <c r="B501" s="76"/>
      <c r="C501" s="1"/>
      <c r="D501" s="1"/>
      <c r="E501" s="1"/>
      <c r="F501" s="1"/>
      <c r="G501" s="130"/>
      <c r="H501" s="1"/>
      <c r="I501" s="190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ht="12.75" customHeight="1">
      <c r="A502" s="1"/>
      <c r="B502" s="76"/>
      <c r="C502" s="1"/>
      <c r="D502" s="1"/>
      <c r="E502" s="1"/>
      <c r="F502" s="1"/>
      <c r="G502" s="130"/>
      <c r="H502" s="1"/>
      <c r="I502" s="190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ht="12.75" customHeight="1">
      <c r="A503" s="1"/>
      <c r="B503" s="76"/>
      <c r="C503" s="1"/>
      <c r="D503" s="1"/>
      <c r="E503" s="1"/>
      <c r="F503" s="1"/>
      <c r="G503" s="130"/>
      <c r="H503" s="1"/>
      <c r="I503" s="190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ht="12.75" customHeight="1">
      <c r="A504" s="1"/>
      <c r="B504" s="76"/>
      <c r="C504" s="1"/>
      <c r="D504" s="1"/>
      <c r="E504" s="1"/>
      <c r="F504" s="1"/>
      <c r="G504" s="130"/>
      <c r="H504" s="1"/>
      <c r="I504" s="190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ht="12.75" customHeight="1">
      <c r="A505" s="1"/>
      <c r="B505" s="76"/>
      <c r="C505" s="1"/>
      <c r="D505" s="1"/>
      <c r="E505" s="1"/>
      <c r="F505" s="1"/>
      <c r="G505" s="130"/>
      <c r="H505" s="1"/>
      <c r="I505" s="190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ht="12.75" customHeight="1">
      <c r="A506" s="1"/>
      <c r="B506" s="76"/>
      <c r="C506" s="1"/>
      <c r="D506" s="1"/>
      <c r="E506" s="1"/>
      <c r="F506" s="1"/>
      <c r="G506" s="130"/>
      <c r="H506" s="1"/>
      <c r="I506" s="190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ht="12.75" customHeight="1">
      <c r="A507" s="1"/>
      <c r="B507" s="76"/>
      <c r="C507" s="1"/>
      <c r="D507" s="1"/>
      <c r="E507" s="1"/>
      <c r="F507" s="1"/>
      <c r="G507" s="130"/>
      <c r="H507" s="1"/>
      <c r="I507" s="190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ht="12.75" customHeight="1">
      <c r="A508" s="1"/>
      <c r="B508" s="76"/>
      <c r="C508" s="1"/>
      <c r="D508" s="1"/>
      <c r="E508" s="1"/>
      <c r="F508" s="1"/>
      <c r="G508" s="130"/>
      <c r="H508" s="1"/>
      <c r="I508" s="190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ht="12.75" customHeight="1">
      <c r="A509" s="1"/>
      <c r="B509" s="76"/>
      <c r="C509" s="1"/>
      <c r="D509" s="1"/>
      <c r="E509" s="1"/>
      <c r="F509" s="1"/>
      <c r="G509" s="130"/>
      <c r="H509" s="1"/>
      <c r="I509" s="190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ht="12.75" customHeight="1">
      <c r="A510" s="1"/>
      <c r="B510" s="76"/>
      <c r="C510" s="1"/>
      <c r="D510" s="1"/>
      <c r="E510" s="1"/>
      <c r="F510" s="1"/>
      <c r="G510" s="130"/>
      <c r="H510" s="1"/>
      <c r="I510" s="190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ht="12.75" customHeight="1">
      <c r="A511" s="1"/>
      <c r="B511" s="76"/>
      <c r="C511" s="1"/>
      <c r="D511" s="1"/>
      <c r="E511" s="1"/>
      <c r="F511" s="1"/>
      <c r="G511" s="130"/>
      <c r="H511" s="1"/>
      <c r="I511" s="190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ht="12.75" customHeight="1">
      <c r="A512" s="1"/>
      <c r="B512" s="76"/>
      <c r="C512" s="1"/>
      <c r="D512" s="1"/>
      <c r="E512" s="1"/>
      <c r="F512" s="1"/>
      <c r="G512" s="130"/>
      <c r="H512" s="1"/>
      <c r="I512" s="190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ht="12.75" customHeight="1">
      <c r="A513" s="1"/>
      <c r="B513" s="76"/>
      <c r="C513" s="1"/>
      <c r="D513" s="1"/>
      <c r="E513" s="1"/>
      <c r="F513" s="1"/>
      <c r="G513" s="130"/>
      <c r="H513" s="1"/>
      <c r="I513" s="190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ht="12.75" customHeight="1">
      <c r="A514" s="1"/>
      <c r="B514" s="76"/>
      <c r="C514" s="1"/>
      <c r="D514" s="1"/>
      <c r="E514" s="1"/>
      <c r="F514" s="1"/>
      <c r="G514" s="130"/>
      <c r="H514" s="1"/>
      <c r="I514" s="190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ht="12.75" customHeight="1">
      <c r="A515" s="1"/>
      <c r="B515" s="76"/>
      <c r="C515" s="1"/>
      <c r="D515" s="1"/>
      <c r="E515" s="1"/>
      <c r="F515" s="1"/>
      <c r="G515" s="130"/>
      <c r="H515" s="1"/>
      <c r="I515" s="190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ht="12.75" customHeight="1">
      <c r="A516" s="1"/>
      <c r="B516" s="76"/>
      <c r="C516" s="1"/>
      <c r="D516" s="1"/>
      <c r="E516" s="1"/>
      <c r="F516" s="1"/>
      <c r="G516" s="130"/>
      <c r="H516" s="1"/>
      <c r="I516" s="190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ht="12.75" customHeight="1">
      <c r="A517" s="1"/>
      <c r="B517" s="76"/>
      <c r="C517" s="1"/>
      <c r="D517" s="1"/>
      <c r="E517" s="1"/>
      <c r="F517" s="1"/>
      <c r="G517" s="130"/>
      <c r="H517" s="1"/>
      <c r="I517" s="190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ht="12.75" customHeight="1">
      <c r="A518" s="1"/>
      <c r="B518" s="76"/>
      <c r="C518" s="1"/>
      <c r="D518" s="1"/>
      <c r="E518" s="1"/>
      <c r="F518" s="1"/>
      <c r="G518" s="130"/>
      <c r="H518" s="1"/>
      <c r="I518" s="190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ht="12.75" customHeight="1">
      <c r="A519" s="1"/>
      <c r="B519" s="76"/>
      <c r="C519" s="1"/>
      <c r="D519" s="1"/>
      <c r="E519" s="1"/>
      <c r="F519" s="1"/>
      <c r="G519" s="130"/>
      <c r="H519" s="1"/>
      <c r="I519" s="190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ht="12.75" customHeight="1">
      <c r="A520" s="1"/>
      <c r="B520" s="76"/>
      <c r="C520" s="1"/>
      <c r="D520" s="1"/>
      <c r="E520" s="1"/>
      <c r="F520" s="1"/>
      <c r="G520" s="130"/>
      <c r="H520" s="1"/>
      <c r="I520" s="190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ht="12.75" customHeight="1">
      <c r="A521" s="1"/>
      <c r="B521" s="76"/>
      <c r="C521" s="1"/>
      <c r="D521" s="1"/>
      <c r="E521" s="1"/>
      <c r="F521" s="1"/>
      <c r="G521" s="130"/>
      <c r="H521" s="1"/>
      <c r="I521" s="190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ht="12.75" customHeight="1">
      <c r="A522" s="1"/>
      <c r="B522" s="76"/>
      <c r="C522" s="1"/>
      <c r="D522" s="1"/>
      <c r="E522" s="1"/>
      <c r="F522" s="1"/>
      <c r="G522" s="130"/>
      <c r="H522" s="1"/>
      <c r="I522" s="190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ht="12.75" customHeight="1">
      <c r="A523" s="1"/>
      <c r="B523" s="76"/>
      <c r="C523" s="1"/>
      <c r="D523" s="1"/>
      <c r="E523" s="1"/>
      <c r="F523" s="1"/>
      <c r="G523" s="130"/>
      <c r="H523" s="1"/>
      <c r="I523" s="190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ht="12.75" customHeight="1">
      <c r="A524" s="1"/>
      <c r="B524" s="76"/>
      <c r="C524" s="1"/>
      <c r="D524" s="1"/>
      <c r="E524" s="1"/>
      <c r="F524" s="1"/>
      <c r="G524" s="130"/>
      <c r="H524" s="1"/>
      <c r="I524" s="190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ht="12.75" customHeight="1">
      <c r="A525" s="1"/>
      <c r="B525" s="76"/>
      <c r="C525" s="1"/>
      <c r="D525" s="1"/>
      <c r="E525" s="1"/>
      <c r="F525" s="1"/>
      <c r="G525" s="130"/>
      <c r="H525" s="1"/>
      <c r="I525" s="190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ht="12.75" customHeight="1">
      <c r="A526" s="1"/>
      <c r="B526" s="76"/>
      <c r="C526" s="1"/>
      <c r="D526" s="1"/>
      <c r="E526" s="1"/>
      <c r="F526" s="1"/>
      <c r="G526" s="130"/>
      <c r="H526" s="1"/>
      <c r="I526" s="190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ht="12.75" customHeight="1">
      <c r="A527" s="1"/>
      <c r="B527" s="76"/>
      <c r="C527" s="1"/>
      <c r="D527" s="1"/>
      <c r="E527" s="1"/>
      <c r="F527" s="1"/>
      <c r="G527" s="130"/>
      <c r="H527" s="1"/>
      <c r="I527" s="190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ht="12.75" customHeight="1">
      <c r="A528" s="1"/>
      <c r="B528" s="76"/>
      <c r="C528" s="1"/>
      <c r="D528" s="1"/>
      <c r="E528" s="1"/>
      <c r="F528" s="1"/>
      <c r="G528" s="130"/>
      <c r="H528" s="1"/>
      <c r="I528" s="190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ht="12.75" customHeight="1">
      <c r="A529" s="1"/>
      <c r="B529" s="76"/>
      <c r="C529" s="1"/>
      <c r="D529" s="1"/>
      <c r="E529" s="1"/>
      <c r="F529" s="1"/>
      <c r="G529" s="130"/>
      <c r="H529" s="1"/>
      <c r="I529" s="190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ht="12.75" customHeight="1">
      <c r="A530" s="1"/>
      <c r="B530" s="76"/>
      <c r="C530" s="1"/>
      <c r="D530" s="1"/>
      <c r="E530" s="1"/>
      <c r="F530" s="1"/>
      <c r="G530" s="130"/>
      <c r="H530" s="1"/>
      <c r="I530" s="190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ht="12.75" customHeight="1">
      <c r="A531" s="1"/>
      <c r="B531" s="76"/>
      <c r="C531" s="1"/>
      <c r="D531" s="1"/>
      <c r="E531" s="1"/>
      <c r="F531" s="1"/>
      <c r="G531" s="130"/>
      <c r="H531" s="1"/>
      <c r="I531" s="190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ht="12.75" customHeight="1">
      <c r="A532" s="1"/>
      <c r="B532" s="76"/>
      <c r="C532" s="1"/>
      <c r="D532" s="1"/>
      <c r="E532" s="1"/>
      <c r="F532" s="1"/>
      <c r="G532" s="130"/>
      <c r="H532" s="1"/>
      <c r="I532" s="190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ht="12.75" customHeight="1">
      <c r="A533" s="1"/>
      <c r="B533" s="76"/>
      <c r="C533" s="1"/>
      <c r="D533" s="1"/>
      <c r="E533" s="1"/>
      <c r="F533" s="1"/>
      <c r="G533" s="130"/>
      <c r="H533" s="1"/>
      <c r="I533" s="190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ht="12.75" customHeight="1">
      <c r="A534" s="1"/>
      <c r="B534" s="76"/>
      <c r="C534" s="1"/>
      <c r="D534" s="1"/>
      <c r="E534" s="1"/>
      <c r="F534" s="1"/>
      <c r="G534" s="130"/>
      <c r="H534" s="1"/>
      <c r="I534" s="190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ht="12.75" customHeight="1">
      <c r="A535" s="1"/>
      <c r="B535" s="76"/>
      <c r="C535" s="1"/>
      <c r="D535" s="1"/>
      <c r="E535" s="1"/>
      <c r="F535" s="1"/>
      <c r="G535" s="130"/>
      <c r="H535" s="1"/>
      <c r="I535" s="190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ht="12.75" customHeight="1">
      <c r="A536" s="1"/>
      <c r="B536" s="76"/>
      <c r="C536" s="1"/>
      <c r="D536" s="1"/>
      <c r="E536" s="1"/>
      <c r="F536" s="1"/>
      <c r="G536" s="130"/>
      <c r="H536" s="1"/>
      <c r="I536" s="190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ht="12.75" customHeight="1">
      <c r="A537" s="1"/>
      <c r="B537" s="76"/>
      <c r="C537" s="1"/>
      <c r="D537" s="1"/>
      <c r="E537" s="1"/>
      <c r="F537" s="1"/>
      <c r="G537" s="130"/>
      <c r="H537" s="1"/>
      <c r="I537" s="190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ht="12.75" customHeight="1">
      <c r="A538" s="1"/>
      <c r="B538" s="76"/>
      <c r="C538" s="1"/>
      <c r="D538" s="1"/>
      <c r="E538" s="1"/>
      <c r="F538" s="1"/>
      <c r="G538" s="130"/>
      <c r="H538" s="1"/>
      <c r="I538" s="190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ht="12.75" customHeight="1">
      <c r="A539" s="1"/>
      <c r="B539" s="76"/>
      <c r="C539" s="1"/>
      <c r="D539" s="1"/>
      <c r="E539" s="1"/>
      <c r="F539" s="1"/>
      <c r="G539" s="130"/>
      <c r="H539" s="1"/>
      <c r="I539" s="190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ht="12.75" customHeight="1">
      <c r="A540" s="1"/>
      <c r="B540" s="76"/>
      <c r="C540" s="1"/>
      <c r="D540" s="1"/>
      <c r="E540" s="1"/>
      <c r="F540" s="1"/>
      <c r="G540" s="130"/>
      <c r="H540" s="1"/>
      <c r="I540" s="190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ht="12.75" customHeight="1">
      <c r="A541" s="1"/>
      <c r="B541" s="76"/>
      <c r="C541" s="1"/>
      <c r="D541" s="1"/>
      <c r="E541" s="1"/>
      <c r="F541" s="1"/>
      <c r="G541" s="130"/>
      <c r="H541" s="1"/>
      <c r="I541" s="190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ht="12.75" customHeight="1">
      <c r="A542" s="1"/>
      <c r="B542" s="76"/>
      <c r="C542" s="1"/>
      <c r="D542" s="1"/>
      <c r="E542" s="1"/>
      <c r="F542" s="1"/>
      <c r="G542" s="130"/>
      <c r="H542" s="1"/>
      <c r="I542" s="190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ht="12.75" customHeight="1">
      <c r="A543" s="1"/>
      <c r="B543" s="76"/>
      <c r="C543" s="1"/>
      <c r="D543" s="1"/>
      <c r="E543" s="1"/>
      <c r="F543" s="1"/>
      <c r="G543" s="130"/>
      <c r="H543" s="1"/>
      <c r="I543" s="190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ht="12.75" customHeight="1">
      <c r="A544" s="1"/>
      <c r="B544" s="76"/>
      <c r="C544" s="1"/>
      <c r="D544" s="1"/>
      <c r="E544" s="1"/>
      <c r="F544" s="1"/>
      <c r="G544" s="130"/>
      <c r="H544" s="1"/>
      <c r="I544" s="190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ht="12.75" customHeight="1">
      <c r="A545" s="1"/>
      <c r="B545" s="76"/>
      <c r="C545" s="1"/>
      <c r="D545" s="1"/>
      <c r="E545" s="1"/>
      <c r="F545" s="1"/>
      <c r="G545" s="130"/>
      <c r="H545" s="1"/>
      <c r="I545" s="190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ht="12.75" customHeight="1">
      <c r="A546" s="1"/>
      <c r="B546" s="76"/>
      <c r="C546" s="1"/>
      <c r="D546" s="1"/>
      <c r="E546" s="1"/>
      <c r="F546" s="1"/>
      <c r="G546" s="130"/>
      <c r="H546" s="1"/>
      <c r="I546" s="190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ht="12.75" customHeight="1">
      <c r="A547" s="1"/>
      <c r="B547" s="76"/>
      <c r="C547" s="1"/>
      <c r="D547" s="1"/>
      <c r="E547" s="1"/>
      <c r="F547" s="1"/>
      <c r="G547" s="130"/>
      <c r="H547" s="1"/>
      <c r="I547" s="190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ht="12.75" customHeight="1">
      <c r="A548" s="1"/>
      <c r="B548" s="76"/>
      <c r="C548" s="1"/>
      <c r="D548" s="1"/>
      <c r="E548" s="1"/>
      <c r="F548" s="1"/>
      <c r="G548" s="130"/>
      <c r="H548" s="1"/>
      <c r="I548" s="190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ht="12.75" customHeight="1">
      <c r="A549" s="1"/>
      <c r="B549" s="76"/>
      <c r="C549" s="1"/>
      <c r="D549" s="1"/>
      <c r="E549" s="1"/>
      <c r="F549" s="1"/>
      <c r="G549" s="130"/>
      <c r="H549" s="1"/>
      <c r="I549" s="190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ht="12.75" customHeight="1">
      <c r="A550" s="1"/>
      <c r="B550" s="76"/>
      <c r="C550" s="1"/>
      <c r="D550" s="1"/>
      <c r="E550" s="1"/>
      <c r="F550" s="1"/>
      <c r="G550" s="130"/>
      <c r="H550" s="1"/>
      <c r="I550" s="190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ht="12.75" customHeight="1">
      <c r="A551" s="1"/>
      <c r="B551" s="76"/>
      <c r="C551" s="1"/>
      <c r="D551" s="1"/>
      <c r="E551" s="1"/>
      <c r="F551" s="1"/>
      <c r="G551" s="130"/>
      <c r="H551" s="1"/>
      <c r="I551" s="190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ht="12.75" customHeight="1">
      <c r="A552" s="1"/>
      <c r="B552" s="76"/>
      <c r="C552" s="1"/>
      <c r="D552" s="1"/>
      <c r="E552" s="1"/>
      <c r="F552" s="1"/>
      <c r="G552" s="130"/>
      <c r="H552" s="1"/>
      <c r="I552" s="190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ht="12.75" customHeight="1">
      <c r="A553" s="1"/>
      <c r="B553" s="76"/>
      <c r="C553" s="1"/>
      <c r="D553" s="1"/>
      <c r="E553" s="1"/>
      <c r="F553" s="1"/>
      <c r="G553" s="130"/>
      <c r="H553" s="1"/>
      <c r="I553" s="190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ht="12.75" customHeight="1">
      <c r="A554" s="1"/>
      <c r="B554" s="76"/>
      <c r="C554" s="1"/>
      <c r="D554" s="1"/>
      <c r="E554" s="1"/>
      <c r="F554" s="1"/>
      <c r="G554" s="130"/>
      <c r="H554" s="1"/>
      <c r="I554" s="190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ht="12.75" customHeight="1">
      <c r="A555" s="1"/>
      <c r="B555" s="76"/>
      <c r="C555" s="1"/>
      <c r="D555" s="1"/>
      <c r="E555" s="1"/>
      <c r="F555" s="1"/>
      <c r="G555" s="130"/>
      <c r="H555" s="1"/>
      <c r="I555" s="190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ht="12.75" customHeight="1">
      <c r="A556" s="1"/>
      <c r="B556" s="76"/>
      <c r="C556" s="1"/>
      <c r="D556" s="1"/>
      <c r="E556" s="1"/>
      <c r="F556" s="1"/>
      <c r="G556" s="130"/>
      <c r="H556" s="1"/>
      <c r="I556" s="190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ht="12.75" customHeight="1">
      <c r="A557" s="1"/>
      <c r="B557" s="76"/>
      <c r="C557" s="1"/>
      <c r="D557" s="1"/>
      <c r="E557" s="1"/>
      <c r="F557" s="1"/>
      <c r="G557" s="130"/>
      <c r="H557" s="1"/>
      <c r="I557" s="190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ht="12.75" customHeight="1">
      <c r="A558" s="1"/>
      <c r="B558" s="76"/>
      <c r="C558" s="1"/>
      <c r="D558" s="1"/>
      <c r="E558" s="1"/>
      <c r="F558" s="1"/>
      <c r="G558" s="130"/>
      <c r="H558" s="1"/>
      <c r="I558" s="190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ht="12.75" customHeight="1">
      <c r="A559" s="1"/>
      <c r="B559" s="76"/>
      <c r="C559" s="1"/>
      <c r="D559" s="1"/>
      <c r="E559" s="1"/>
      <c r="F559" s="1"/>
      <c r="G559" s="130"/>
      <c r="H559" s="1"/>
      <c r="I559" s="190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ht="12.75" customHeight="1">
      <c r="A560" s="1"/>
      <c r="B560" s="76"/>
      <c r="C560" s="1"/>
      <c r="D560" s="1"/>
      <c r="E560" s="1"/>
      <c r="F560" s="1"/>
      <c r="G560" s="130"/>
      <c r="H560" s="1"/>
      <c r="I560" s="190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ht="12.75" customHeight="1">
      <c r="A561" s="1"/>
      <c r="B561" s="76"/>
      <c r="C561" s="1"/>
      <c r="D561" s="1"/>
      <c r="E561" s="1"/>
      <c r="F561" s="1"/>
      <c r="G561" s="130"/>
      <c r="H561" s="1"/>
      <c r="I561" s="190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ht="12.75" customHeight="1">
      <c r="A562" s="1"/>
      <c r="B562" s="76"/>
      <c r="C562" s="1"/>
      <c r="D562" s="1"/>
      <c r="E562" s="1"/>
      <c r="F562" s="1"/>
      <c r="G562" s="130"/>
      <c r="H562" s="1"/>
      <c r="I562" s="190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ht="12.75" customHeight="1">
      <c r="A563" s="1"/>
      <c r="B563" s="76"/>
      <c r="C563" s="1"/>
      <c r="D563" s="1"/>
      <c r="E563" s="1"/>
      <c r="F563" s="1"/>
      <c r="G563" s="130"/>
      <c r="H563" s="1"/>
      <c r="I563" s="190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ht="12.75" customHeight="1">
      <c r="A564" s="1"/>
      <c r="B564" s="76"/>
      <c r="C564" s="1"/>
      <c r="D564" s="1"/>
      <c r="E564" s="1"/>
      <c r="F564" s="1"/>
      <c r="G564" s="130"/>
      <c r="H564" s="1"/>
      <c r="I564" s="190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ht="12.75" customHeight="1">
      <c r="A565" s="1"/>
      <c r="B565" s="76"/>
      <c r="C565" s="1"/>
      <c r="D565" s="1"/>
      <c r="E565" s="1"/>
      <c r="F565" s="1"/>
      <c r="G565" s="130"/>
      <c r="H565" s="1"/>
      <c r="I565" s="190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ht="12.75" customHeight="1">
      <c r="A566" s="1"/>
      <c r="B566" s="76"/>
      <c r="C566" s="1"/>
      <c r="D566" s="1"/>
      <c r="E566" s="1"/>
      <c r="F566" s="1"/>
      <c r="G566" s="130"/>
      <c r="H566" s="1"/>
      <c r="I566" s="190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ht="12.75" customHeight="1">
      <c r="A567" s="1"/>
      <c r="B567" s="76"/>
      <c r="C567" s="1"/>
      <c r="D567" s="1"/>
      <c r="E567" s="1"/>
      <c r="F567" s="1"/>
      <c r="G567" s="130"/>
      <c r="H567" s="1"/>
      <c r="I567" s="190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ht="12.75" customHeight="1">
      <c r="A568" s="1"/>
      <c r="B568" s="76"/>
      <c r="C568" s="1"/>
      <c r="D568" s="1"/>
      <c r="E568" s="1"/>
      <c r="F568" s="1"/>
      <c r="G568" s="130"/>
      <c r="H568" s="1"/>
      <c r="I568" s="190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ht="12.75" customHeight="1">
      <c r="A569" s="1"/>
      <c r="B569" s="76"/>
      <c r="C569" s="1"/>
      <c r="D569" s="1"/>
      <c r="E569" s="1"/>
      <c r="F569" s="1"/>
      <c r="G569" s="130"/>
      <c r="H569" s="1"/>
      <c r="I569" s="190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ht="12.75" customHeight="1">
      <c r="A570" s="1"/>
      <c r="B570" s="76"/>
      <c r="C570" s="1"/>
      <c r="D570" s="1"/>
      <c r="E570" s="1"/>
      <c r="F570" s="1"/>
      <c r="G570" s="130"/>
      <c r="H570" s="1"/>
      <c r="I570" s="190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ht="12.75" customHeight="1">
      <c r="A571" s="1"/>
      <c r="B571" s="76"/>
      <c r="C571" s="1"/>
      <c r="D571" s="1"/>
      <c r="E571" s="1"/>
      <c r="F571" s="1"/>
      <c r="G571" s="130"/>
      <c r="H571" s="1"/>
      <c r="I571" s="190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ht="12.75" customHeight="1">
      <c r="A572" s="1"/>
      <c r="B572" s="76"/>
      <c r="C572" s="1"/>
      <c r="D572" s="1"/>
      <c r="E572" s="1"/>
      <c r="F572" s="1"/>
      <c r="G572" s="130"/>
      <c r="H572" s="1"/>
      <c r="I572" s="190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ht="12.75" customHeight="1">
      <c r="A573" s="1"/>
      <c r="B573" s="76"/>
      <c r="C573" s="1"/>
      <c r="D573" s="1"/>
      <c r="E573" s="1"/>
      <c r="F573" s="1"/>
      <c r="G573" s="130"/>
      <c r="H573" s="1"/>
      <c r="I573" s="190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ht="12.75" customHeight="1">
      <c r="A574" s="1"/>
      <c r="B574" s="76"/>
      <c r="C574" s="1"/>
      <c r="D574" s="1"/>
      <c r="E574" s="1"/>
      <c r="F574" s="1"/>
      <c r="G574" s="130"/>
      <c r="H574" s="1"/>
      <c r="I574" s="190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ht="12.75" customHeight="1">
      <c r="A575" s="1"/>
      <c r="B575" s="76"/>
      <c r="C575" s="1"/>
      <c r="D575" s="1"/>
      <c r="E575" s="1"/>
      <c r="F575" s="1"/>
      <c r="G575" s="130"/>
      <c r="H575" s="1"/>
      <c r="I575" s="190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ht="12.75" customHeight="1">
      <c r="A576" s="1"/>
      <c r="B576" s="76"/>
      <c r="C576" s="1"/>
      <c r="D576" s="1"/>
      <c r="E576" s="1"/>
      <c r="F576" s="1"/>
      <c r="G576" s="130"/>
      <c r="H576" s="1"/>
      <c r="I576" s="190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ht="12.75" customHeight="1">
      <c r="A577" s="1"/>
      <c r="B577" s="76"/>
      <c r="C577" s="1"/>
      <c r="D577" s="1"/>
      <c r="E577" s="1"/>
      <c r="F577" s="1"/>
      <c r="G577" s="130"/>
      <c r="H577" s="1"/>
      <c r="I577" s="190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ht="12.75" customHeight="1">
      <c r="A578" s="1"/>
      <c r="B578" s="76"/>
      <c r="C578" s="1"/>
      <c r="D578" s="1"/>
      <c r="E578" s="1"/>
      <c r="F578" s="1"/>
      <c r="G578" s="130"/>
      <c r="H578" s="1"/>
      <c r="I578" s="190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ht="12.75" customHeight="1">
      <c r="A579" s="1"/>
      <c r="B579" s="76"/>
      <c r="C579" s="1"/>
      <c r="D579" s="1"/>
      <c r="E579" s="1"/>
      <c r="F579" s="1"/>
      <c r="G579" s="130"/>
      <c r="H579" s="1"/>
      <c r="I579" s="190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ht="12.75" customHeight="1">
      <c r="A580" s="1"/>
      <c r="B580" s="76"/>
      <c r="C580" s="1"/>
      <c r="D580" s="1"/>
      <c r="E580" s="1"/>
      <c r="F580" s="1"/>
      <c r="G580" s="130"/>
      <c r="H580" s="1"/>
      <c r="I580" s="190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ht="12.75" customHeight="1">
      <c r="A581" s="1"/>
      <c r="B581" s="76"/>
      <c r="C581" s="1"/>
      <c r="D581" s="1"/>
      <c r="E581" s="1"/>
      <c r="F581" s="1"/>
      <c r="G581" s="130"/>
      <c r="H581" s="1"/>
      <c r="I581" s="190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ht="12.75" customHeight="1">
      <c r="A582" s="1"/>
      <c r="B582" s="76"/>
      <c r="C582" s="1"/>
      <c r="D582" s="1"/>
      <c r="E582" s="1"/>
      <c r="F582" s="1"/>
      <c r="G582" s="130"/>
      <c r="H582" s="1"/>
      <c r="I582" s="190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ht="12.75" customHeight="1">
      <c r="A583" s="1"/>
      <c r="B583" s="76"/>
      <c r="C583" s="1"/>
      <c r="D583" s="1"/>
      <c r="E583" s="1"/>
      <c r="F583" s="1"/>
      <c r="G583" s="130"/>
      <c r="H583" s="1"/>
      <c r="I583" s="190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ht="12.75" customHeight="1">
      <c r="A584" s="1"/>
      <c r="B584" s="76"/>
      <c r="C584" s="1"/>
      <c r="D584" s="1"/>
      <c r="E584" s="1"/>
      <c r="F584" s="1"/>
      <c r="G584" s="130"/>
      <c r="H584" s="1"/>
      <c r="I584" s="190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ht="12.75" customHeight="1">
      <c r="A585" s="1"/>
      <c r="B585" s="76"/>
      <c r="C585" s="1"/>
      <c r="D585" s="1"/>
      <c r="E585" s="1"/>
      <c r="F585" s="1"/>
      <c r="G585" s="130"/>
      <c r="H585" s="1"/>
      <c r="I585" s="190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ht="12.75" customHeight="1">
      <c r="A586" s="1"/>
      <c r="B586" s="76"/>
      <c r="C586" s="1"/>
      <c r="D586" s="1"/>
      <c r="E586" s="1"/>
      <c r="F586" s="1"/>
      <c r="G586" s="130"/>
      <c r="H586" s="1"/>
      <c r="I586" s="190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ht="12.75" customHeight="1">
      <c r="A587" s="1"/>
      <c r="B587" s="76"/>
      <c r="C587" s="1"/>
      <c r="D587" s="1"/>
      <c r="E587" s="1"/>
      <c r="F587" s="1"/>
      <c r="G587" s="130"/>
      <c r="H587" s="1"/>
      <c r="I587" s="190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ht="12.75" customHeight="1">
      <c r="A588" s="1"/>
      <c r="B588" s="76"/>
      <c r="C588" s="1"/>
      <c r="D588" s="1"/>
      <c r="E588" s="1"/>
      <c r="F588" s="1"/>
      <c r="G588" s="130"/>
      <c r="H588" s="1"/>
      <c r="I588" s="190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ht="12.75" customHeight="1">
      <c r="A589" s="1"/>
      <c r="B589" s="76"/>
      <c r="C589" s="1"/>
      <c r="D589" s="1"/>
      <c r="E589" s="1"/>
      <c r="F589" s="1"/>
      <c r="G589" s="130"/>
      <c r="H589" s="1"/>
      <c r="I589" s="190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ht="12.75" customHeight="1">
      <c r="A590" s="1"/>
      <c r="B590" s="76"/>
      <c r="C590" s="1"/>
      <c r="D590" s="1"/>
      <c r="E590" s="1"/>
      <c r="F590" s="1"/>
      <c r="G590" s="130"/>
      <c r="H590" s="1"/>
      <c r="I590" s="190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ht="12.75" customHeight="1">
      <c r="A591" s="1"/>
      <c r="B591" s="76"/>
      <c r="C591" s="1"/>
      <c r="D591" s="1"/>
      <c r="E591" s="1"/>
      <c r="F591" s="1"/>
      <c r="G591" s="130"/>
      <c r="H591" s="1"/>
      <c r="I591" s="190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ht="12.75" customHeight="1">
      <c r="A592" s="1"/>
      <c r="B592" s="76"/>
      <c r="C592" s="1"/>
      <c r="D592" s="1"/>
      <c r="E592" s="1"/>
      <c r="F592" s="1"/>
      <c r="G592" s="130"/>
      <c r="H592" s="1"/>
      <c r="I592" s="190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ht="12.75" customHeight="1">
      <c r="A593" s="1"/>
      <c r="B593" s="76"/>
      <c r="C593" s="1"/>
      <c r="D593" s="1"/>
      <c r="E593" s="1"/>
      <c r="F593" s="1"/>
      <c r="G593" s="130"/>
      <c r="H593" s="1"/>
      <c r="I593" s="190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ht="12.75" customHeight="1">
      <c r="A594" s="1"/>
      <c r="B594" s="76"/>
      <c r="C594" s="1"/>
      <c r="D594" s="1"/>
      <c r="E594" s="1"/>
      <c r="F594" s="1"/>
      <c r="G594" s="130"/>
      <c r="H594" s="1"/>
      <c r="I594" s="190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ht="12.75" customHeight="1">
      <c r="A595" s="1"/>
      <c r="B595" s="76"/>
      <c r="C595" s="1"/>
      <c r="D595" s="1"/>
      <c r="E595" s="1"/>
      <c r="F595" s="1"/>
      <c r="G595" s="130"/>
      <c r="H595" s="1"/>
      <c r="I595" s="190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ht="12.75" customHeight="1">
      <c r="A596" s="1"/>
      <c r="B596" s="76"/>
      <c r="C596" s="1"/>
      <c r="D596" s="1"/>
      <c r="E596" s="1"/>
      <c r="F596" s="1"/>
      <c r="G596" s="130"/>
      <c r="H596" s="1"/>
      <c r="I596" s="190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ht="12.75" customHeight="1">
      <c r="A597" s="1"/>
      <c r="B597" s="76"/>
      <c r="C597" s="1"/>
      <c r="D597" s="1"/>
      <c r="E597" s="1"/>
      <c r="F597" s="1"/>
      <c r="G597" s="130"/>
      <c r="H597" s="1"/>
      <c r="I597" s="190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ht="12.75" customHeight="1">
      <c r="A598" s="1"/>
      <c r="B598" s="76"/>
      <c r="C598" s="1"/>
      <c r="D598" s="1"/>
      <c r="E598" s="1"/>
      <c r="F598" s="1"/>
      <c r="G598" s="130"/>
      <c r="H598" s="1"/>
      <c r="I598" s="190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ht="12.75" customHeight="1">
      <c r="A599" s="1"/>
      <c r="B599" s="76"/>
      <c r="C599" s="1"/>
      <c r="D599" s="1"/>
      <c r="E599" s="1"/>
      <c r="F599" s="1"/>
      <c r="G599" s="130"/>
      <c r="H599" s="1"/>
      <c r="I599" s="190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ht="12.75" customHeight="1">
      <c r="A600" s="1"/>
      <c r="B600" s="76"/>
      <c r="C600" s="1"/>
      <c r="D600" s="1"/>
      <c r="E600" s="1"/>
      <c r="F600" s="1"/>
      <c r="G600" s="130"/>
      <c r="H600" s="1"/>
      <c r="I600" s="190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ht="12.75" customHeight="1">
      <c r="A601" s="1"/>
      <c r="B601" s="76"/>
      <c r="C601" s="1"/>
      <c r="D601" s="1"/>
      <c r="E601" s="1"/>
      <c r="F601" s="1"/>
      <c r="G601" s="130"/>
      <c r="H601" s="1"/>
      <c r="I601" s="190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ht="12.75" customHeight="1">
      <c r="A602" s="1"/>
      <c r="B602" s="76"/>
      <c r="C602" s="1"/>
      <c r="D602" s="1"/>
      <c r="E602" s="1"/>
      <c r="F602" s="1"/>
      <c r="G602" s="130"/>
      <c r="H602" s="1"/>
      <c r="I602" s="190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ht="12.75" customHeight="1">
      <c r="A603" s="1"/>
      <c r="B603" s="76"/>
      <c r="C603" s="1"/>
      <c r="D603" s="1"/>
      <c r="E603" s="1"/>
      <c r="F603" s="1"/>
      <c r="G603" s="130"/>
      <c r="H603" s="1"/>
      <c r="I603" s="190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ht="12.75" customHeight="1">
      <c r="A604" s="1"/>
      <c r="B604" s="76"/>
      <c r="C604" s="1"/>
      <c r="D604" s="1"/>
      <c r="E604" s="1"/>
      <c r="F604" s="1"/>
      <c r="G604" s="130"/>
      <c r="H604" s="1"/>
      <c r="I604" s="190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ht="12.75" customHeight="1">
      <c r="A605" s="1"/>
      <c r="B605" s="76"/>
      <c r="C605" s="1"/>
      <c r="D605" s="1"/>
      <c r="E605" s="1"/>
      <c r="F605" s="1"/>
      <c r="G605" s="130"/>
      <c r="H605" s="1"/>
      <c r="I605" s="190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ht="12.75" customHeight="1">
      <c r="A606" s="1"/>
      <c r="B606" s="76"/>
      <c r="C606" s="1"/>
      <c r="D606" s="1"/>
      <c r="E606" s="1"/>
      <c r="F606" s="1"/>
      <c r="G606" s="130"/>
      <c r="H606" s="1"/>
      <c r="I606" s="190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ht="12.75" customHeight="1">
      <c r="A607" s="1"/>
      <c r="B607" s="76"/>
      <c r="C607" s="1"/>
      <c r="D607" s="1"/>
      <c r="E607" s="1"/>
      <c r="F607" s="1"/>
      <c r="G607" s="130"/>
      <c r="H607" s="1"/>
      <c r="I607" s="190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ht="12.75" customHeight="1">
      <c r="A608" s="1"/>
      <c r="B608" s="76"/>
      <c r="C608" s="1"/>
      <c r="D608" s="1"/>
      <c r="E608" s="1"/>
      <c r="F608" s="1"/>
      <c r="G608" s="130"/>
      <c r="H608" s="1"/>
      <c r="I608" s="190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ht="12.75" customHeight="1">
      <c r="A609" s="1"/>
      <c r="B609" s="76"/>
      <c r="C609" s="1"/>
      <c r="D609" s="1"/>
      <c r="E609" s="1"/>
      <c r="F609" s="1"/>
      <c r="G609" s="130"/>
      <c r="H609" s="1"/>
      <c r="I609" s="190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ht="12.75" customHeight="1">
      <c r="A610" s="1"/>
      <c r="B610" s="76"/>
      <c r="C610" s="1"/>
      <c r="D610" s="1"/>
      <c r="E610" s="1"/>
      <c r="F610" s="1"/>
      <c r="G610" s="130"/>
      <c r="H610" s="1"/>
      <c r="I610" s="190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ht="12.75" customHeight="1">
      <c r="A611" s="1"/>
      <c r="B611" s="76"/>
      <c r="C611" s="1"/>
      <c r="D611" s="1"/>
      <c r="E611" s="1"/>
      <c r="F611" s="1"/>
      <c r="G611" s="130"/>
      <c r="H611" s="1"/>
      <c r="I611" s="190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ht="12.75" customHeight="1">
      <c r="A612" s="1"/>
      <c r="B612" s="76"/>
      <c r="C612" s="1"/>
      <c r="D612" s="1"/>
      <c r="E612" s="1"/>
      <c r="F612" s="1"/>
      <c r="G612" s="130"/>
      <c r="H612" s="1"/>
      <c r="I612" s="190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ht="12.75" customHeight="1">
      <c r="A613" s="1"/>
      <c r="B613" s="76"/>
      <c r="C613" s="1"/>
      <c r="D613" s="1"/>
      <c r="E613" s="1"/>
      <c r="F613" s="1"/>
      <c r="G613" s="130"/>
      <c r="H613" s="1"/>
      <c r="I613" s="190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ht="12.75" customHeight="1">
      <c r="A614" s="1"/>
      <c r="B614" s="76"/>
      <c r="C614" s="1"/>
      <c r="D614" s="1"/>
      <c r="E614" s="1"/>
      <c r="F614" s="1"/>
      <c r="G614" s="130"/>
      <c r="H614" s="1"/>
      <c r="I614" s="190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ht="12.75" customHeight="1">
      <c r="A615" s="1"/>
      <c r="B615" s="76"/>
      <c r="C615" s="1"/>
      <c r="D615" s="1"/>
      <c r="E615" s="1"/>
      <c r="F615" s="1"/>
      <c r="G615" s="130"/>
      <c r="H615" s="1"/>
      <c r="I615" s="190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ht="12.75" customHeight="1">
      <c r="A616" s="1"/>
      <c r="B616" s="76"/>
      <c r="C616" s="1"/>
      <c r="D616" s="1"/>
      <c r="E616" s="1"/>
      <c r="F616" s="1"/>
      <c r="G616" s="130"/>
      <c r="H616" s="1"/>
      <c r="I616" s="190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ht="12.75" customHeight="1">
      <c r="A617" s="1"/>
      <c r="B617" s="76"/>
      <c r="C617" s="1"/>
      <c r="D617" s="1"/>
      <c r="E617" s="1"/>
      <c r="F617" s="1"/>
      <c r="G617" s="130"/>
      <c r="H617" s="1"/>
      <c r="I617" s="190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ht="12.75" customHeight="1">
      <c r="A618" s="1"/>
      <c r="B618" s="76"/>
      <c r="C618" s="1"/>
      <c r="D618" s="1"/>
      <c r="E618" s="1"/>
      <c r="F618" s="1"/>
      <c r="G618" s="130"/>
      <c r="H618" s="1"/>
      <c r="I618" s="190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ht="12.75" customHeight="1">
      <c r="A619" s="1"/>
      <c r="B619" s="76"/>
      <c r="C619" s="1"/>
      <c r="D619" s="1"/>
      <c r="E619" s="1"/>
      <c r="F619" s="1"/>
      <c r="G619" s="130"/>
      <c r="H619" s="1"/>
      <c r="I619" s="190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ht="12.75" customHeight="1">
      <c r="A620" s="1"/>
      <c r="B620" s="76"/>
      <c r="C620" s="1"/>
      <c r="D620" s="1"/>
      <c r="E620" s="1"/>
      <c r="F620" s="1"/>
      <c r="G620" s="130"/>
      <c r="H620" s="1"/>
      <c r="I620" s="190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ht="12.75" customHeight="1">
      <c r="A621" s="1"/>
      <c r="B621" s="76"/>
      <c r="C621" s="1"/>
      <c r="D621" s="1"/>
      <c r="E621" s="1"/>
      <c r="F621" s="1"/>
      <c r="G621" s="130"/>
      <c r="H621" s="1"/>
      <c r="I621" s="190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ht="12.75" customHeight="1">
      <c r="A622" s="1"/>
      <c r="B622" s="76"/>
      <c r="C622" s="1"/>
      <c r="D622" s="1"/>
      <c r="E622" s="1"/>
      <c r="F622" s="1"/>
      <c r="G622" s="130"/>
      <c r="H622" s="1"/>
      <c r="I622" s="190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ht="12.75" customHeight="1">
      <c r="A623" s="1"/>
      <c r="B623" s="76"/>
      <c r="C623" s="1"/>
      <c r="D623" s="1"/>
      <c r="E623" s="1"/>
      <c r="F623" s="1"/>
      <c r="G623" s="130"/>
      <c r="H623" s="1"/>
      <c r="I623" s="190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ht="12.75" customHeight="1">
      <c r="A624" s="1"/>
      <c r="B624" s="76"/>
      <c r="C624" s="1"/>
      <c r="D624" s="1"/>
      <c r="E624" s="1"/>
      <c r="F624" s="1"/>
      <c r="G624" s="130"/>
      <c r="H624" s="1"/>
      <c r="I624" s="190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ht="12.75" customHeight="1">
      <c r="A625" s="1"/>
      <c r="B625" s="76"/>
      <c r="C625" s="1"/>
      <c r="D625" s="1"/>
      <c r="E625" s="1"/>
      <c r="F625" s="1"/>
      <c r="G625" s="130"/>
      <c r="H625" s="1"/>
      <c r="I625" s="190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ht="12.75" customHeight="1">
      <c r="A626" s="1"/>
      <c r="B626" s="76"/>
      <c r="C626" s="1"/>
      <c r="D626" s="1"/>
      <c r="E626" s="1"/>
      <c r="F626" s="1"/>
      <c r="G626" s="130"/>
      <c r="H626" s="1"/>
      <c r="I626" s="190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ht="12.75" customHeight="1">
      <c r="A627" s="1"/>
      <c r="B627" s="76"/>
      <c r="C627" s="1"/>
      <c r="D627" s="1"/>
      <c r="E627" s="1"/>
      <c r="F627" s="1"/>
      <c r="G627" s="130"/>
      <c r="H627" s="1"/>
      <c r="I627" s="190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ht="12.75" customHeight="1">
      <c r="A628" s="1"/>
      <c r="B628" s="76"/>
      <c r="C628" s="1"/>
      <c r="D628" s="1"/>
      <c r="E628" s="1"/>
      <c r="F628" s="1"/>
      <c r="G628" s="130"/>
      <c r="H628" s="1"/>
      <c r="I628" s="190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ht="12.75" customHeight="1">
      <c r="A629" s="1"/>
      <c r="B629" s="76"/>
      <c r="C629" s="1"/>
      <c r="D629" s="1"/>
      <c r="E629" s="1"/>
      <c r="F629" s="1"/>
      <c r="G629" s="130"/>
      <c r="H629" s="1"/>
      <c r="I629" s="190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ht="12.75" customHeight="1">
      <c r="A630" s="1"/>
      <c r="B630" s="76"/>
      <c r="C630" s="1"/>
      <c r="D630" s="1"/>
      <c r="E630" s="1"/>
      <c r="F630" s="1"/>
      <c r="G630" s="130"/>
      <c r="H630" s="1"/>
      <c r="I630" s="190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ht="12.75" customHeight="1">
      <c r="A631" s="1"/>
      <c r="B631" s="76"/>
      <c r="C631" s="1"/>
      <c r="D631" s="1"/>
      <c r="E631" s="1"/>
      <c r="F631" s="1"/>
      <c r="G631" s="130"/>
      <c r="H631" s="1"/>
      <c r="I631" s="190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ht="12.75" customHeight="1">
      <c r="A632" s="1"/>
      <c r="B632" s="76"/>
      <c r="C632" s="1"/>
      <c r="D632" s="1"/>
      <c r="E632" s="1"/>
      <c r="F632" s="1"/>
      <c r="G632" s="130"/>
      <c r="H632" s="1"/>
      <c r="I632" s="190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ht="12.75" customHeight="1">
      <c r="A633" s="1"/>
      <c r="B633" s="76"/>
      <c r="C633" s="1"/>
      <c r="D633" s="1"/>
      <c r="E633" s="1"/>
      <c r="F633" s="1"/>
      <c r="G633" s="130"/>
      <c r="H633" s="1"/>
      <c r="I633" s="190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ht="12.75" customHeight="1">
      <c r="A634" s="1"/>
      <c r="B634" s="76"/>
      <c r="C634" s="1"/>
      <c r="D634" s="1"/>
      <c r="E634" s="1"/>
      <c r="F634" s="1"/>
      <c r="G634" s="130"/>
      <c r="H634" s="1"/>
      <c r="I634" s="190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ht="12.75" customHeight="1">
      <c r="A635" s="1"/>
      <c r="B635" s="76"/>
      <c r="C635" s="1"/>
      <c r="D635" s="1"/>
      <c r="E635" s="1"/>
      <c r="F635" s="1"/>
      <c r="G635" s="130"/>
      <c r="H635" s="1"/>
      <c r="I635" s="190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ht="12.75" customHeight="1">
      <c r="A636" s="1"/>
      <c r="B636" s="76"/>
      <c r="C636" s="1"/>
      <c r="D636" s="1"/>
      <c r="E636" s="1"/>
      <c r="F636" s="1"/>
      <c r="G636" s="130"/>
      <c r="H636" s="1"/>
      <c r="I636" s="190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ht="12.75" customHeight="1">
      <c r="A637" s="1"/>
      <c r="B637" s="76"/>
      <c r="C637" s="1"/>
      <c r="D637" s="1"/>
      <c r="E637" s="1"/>
      <c r="F637" s="1"/>
      <c r="G637" s="130"/>
      <c r="H637" s="1"/>
      <c r="I637" s="190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ht="12.75" customHeight="1">
      <c r="A638" s="1"/>
      <c r="B638" s="76"/>
      <c r="C638" s="1"/>
      <c r="D638" s="1"/>
      <c r="E638" s="1"/>
      <c r="F638" s="1"/>
      <c r="G638" s="130"/>
      <c r="H638" s="1"/>
      <c r="I638" s="190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ht="12.75" customHeight="1">
      <c r="A639" s="1"/>
      <c r="B639" s="76"/>
      <c r="C639" s="1"/>
      <c r="D639" s="1"/>
      <c r="E639" s="1"/>
      <c r="F639" s="1"/>
      <c r="G639" s="130"/>
      <c r="H639" s="1"/>
      <c r="I639" s="190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ht="12.75" customHeight="1">
      <c r="A640" s="1"/>
      <c r="B640" s="76"/>
      <c r="C640" s="1"/>
      <c r="D640" s="1"/>
      <c r="E640" s="1"/>
      <c r="F640" s="1"/>
      <c r="G640" s="130"/>
      <c r="H640" s="1"/>
      <c r="I640" s="190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ht="12.75" customHeight="1">
      <c r="A641" s="1"/>
      <c r="B641" s="76"/>
      <c r="C641" s="1"/>
      <c r="D641" s="1"/>
      <c r="E641" s="1"/>
      <c r="F641" s="1"/>
      <c r="G641" s="130"/>
      <c r="H641" s="1"/>
      <c r="I641" s="190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ht="12.75" customHeight="1">
      <c r="A642" s="1"/>
      <c r="B642" s="76"/>
      <c r="C642" s="1"/>
      <c r="D642" s="1"/>
      <c r="E642" s="1"/>
      <c r="F642" s="1"/>
      <c r="G642" s="130"/>
      <c r="H642" s="1"/>
      <c r="I642" s="190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ht="12.75" customHeight="1">
      <c r="A643" s="1"/>
      <c r="B643" s="76"/>
      <c r="C643" s="1"/>
      <c r="D643" s="1"/>
      <c r="E643" s="1"/>
      <c r="F643" s="1"/>
      <c r="G643" s="130"/>
      <c r="H643" s="1"/>
      <c r="I643" s="190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ht="12.75" customHeight="1">
      <c r="A644" s="1"/>
      <c r="B644" s="76"/>
      <c r="C644" s="1"/>
      <c r="D644" s="1"/>
      <c r="E644" s="1"/>
      <c r="F644" s="1"/>
      <c r="G644" s="130"/>
      <c r="H644" s="1"/>
      <c r="I644" s="190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ht="12.75" customHeight="1">
      <c r="A645" s="1"/>
      <c r="B645" s="76"/>
      <c r="C645" s="1"/>
      <c r="D645" s="1"/>
      <c r="E645" s="1"/>
      <c r="F645" s="1"/>
      <c r="G645" s="130"/>
      <c r="H645" s="1"/>
      <c r="I645" s="190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ht="12.75" customHeight="1">
      <c r="A646" s="1"/>
      <c r="B646" s="76"/>
      <c r="C646" s="1"/>
      <c r="D646" s="1"/>
      <c r="E646" s="1"/>
      <c r="F646" s="1"/>
      <c r="G646" s="130"/>
      <c r="H646" s="1"/>
      <c r="I646" s="190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ht="12.75" customHeight="1">
      <c r="A647" s="1"/>
      <c r="B647" s="76"/>
      <c r="C647" s="1"/>
      <c r="D647" s="1"/>
      <c r="E647" s="1"/>
      <c r="F647" s="1"/>
      <c r="G647" s="130"/>
      <c r="H647" s="1"/>
      <c r="I647" s="190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ht="12.75" customHeight="1">
      <c r="A648" s="1"/>
      <c r="B648" s="76"/>
      <c r="C648" s="1"/>
      <c r="D648" s="1"/>
      <c r="E648" s="1"/>
      <c r="F648" s="1"/>
      <c r="G648" s="130"/>
      <c r="H648" s="1"/>
      <c r="I648" s="190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ht="12.75" customHeight="1">
      <c r="A649" s="1"/>
      <c r="B649" s="76"/>
      <c r="C649" s="1"/>
      <c r="D649" s="1"/>
      <c r="E649" s="1"/>
      <c r="F649" s="1"/>
      <c r="G649" s="130"/>
      <c r="H649" s="1"/>
      <c r="I649" s="190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ht="12.75" customHeight="1">
      <c r="A650" s="1"/>
      <c r="B650" s="76"/>
      <c r="C650" s="1"/>
      <c r="D650" s="1"/>
      <c r="E650" s="1"/>
      <c r="F650" s="1"/>
      <c r="G650" s="130"/>
      <c r="H650" s="1"/>
      <c r="I650" s="190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ht="12.75" customHeight="1">
      <c r="A651" s="1"/>
      <c r="B651" s="76"/>
      <c r="C651" s="1"/>
      <c r="D651" s="1"/>
      <c r="E651" s="1"/>
      <c r="F651" s="1"/>
      <c r="G651" s="130"/>
      <c r="H651" s="1"/>
      <c r="I651" s="190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ht="12.75" customHeight="1">
      <c r="A652" s="1"/>
      <c r="B652" s="76"/>
      <c r="C652" s="1"/>
      <c r="D652" s="1"/>
      <c r="E652" s="1"/>
      <c r="F652" s="1"/>
      <c r="G652" s="130"/>
      <c r="H652" s="1"/>
      <c r="I652" s="190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ht="12.75" customHeight="1">
      <c r="A653" s="1"/>
      <c r="B653" s="76"/>
      <c r="C653" s="1"/>
      <c r="D653" s="1"/>
      <c r="E653" s="1"/>
      <c r="F653" s="1"/>
      <c r="G653" s="130"/>
      <c r="H653" s="1"/>
      <c r="I653" s="190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ht="12.75" customHeight="1">
      <c r="A654" s="1"/>
      <c r="B654" s="76"/>
      <c r="C654" s="1"/>
      <c r="D654" s="1"/>
      <c r="E654" s="1"/>
      <c r="F654" s="1"/>
      <c r="G654" s="130"/>
      <c r="H654" s="1"/>
      <c r="I654" s="190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ht="12.75" customHeight="1">
      <c r="A655" s="1"/>
      <c r="B655" s="76"/>
      <c r="C655" s="1"/>
      <c r="D655" s="1"/>
      <c r="E655" s="1"/>
      <c r="F655" s="1"/>
      <c r="G655" s="130"/>
      <c r="H655" s="1"/>
      <c r="I655" s="190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ht="12.75" customHeight="1">
      <c r="A656" s="1"/>
      <c r="B656" s="76"/>
      <c r="C656" s="1"/>
      <c r="D656" s="1"/>
      <c r="E656" s="1"/>
      <c r="F656" s="1"/>
      <c r="G656" s="130"/>
      <c r="H656" s="1"/>
      <c r="I656" s="190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ht="12.75" customHeight="1">
      <c r="A657" s="1"/>
      <c r="B657" s="76"/>
      <c r="C657" s="1"/>
      <c r="D657" s="1"/>
      <c r="E657" s="1"/>
      <c r="F657" s="1"/>
      <c r="G657" s="130"/>
      <c r="H657" s="1"/>
      <c r="I657" s="190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ht="12.75" customHeight="1">
      <c r="A658" s="1"/>
      <c r="B658" s="76"/>
      <c r="C658" s="1"/>
      <c r="D658" s="1"/>
      <c r="E658" s="1"/>
      <c r="F658" s="1"/>
      <c r="G658" s="130"/>
      <c r="H658" s="1"/>
      <c r="I658" s="190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ht="12.75" customHeight="1">
      <c r="A659" s="1"/>
      <c r="B659" s="76"/>
      <c r="C659" s="1"/>
      <c r="D659" s="1"/>
      <c r="E659" s="1"/>
      <c r="F659" s="1"/>
      <c r="G659" s="130"/>
      <c r="H659" s="1"/>
      <c r="I659" s="190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ht="12.75" customHeight="1">
      <c r="A660" s="1"/>
      <c r="B660" s="76"/>
      <c r="C660" s="1"/>
      <c r="D660" s="1"/>
      <c r="E660" s="1"/>
      <c r="F660" s="1"/>
      <c r="G660" s="130"/>
      <c r="H660" s="1"/>
      <c r="I660" s="190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ht="12.75" customHeight="1">
      <c r="A661" s="1"/>
      <c r="B661" s="76"/>
      <c r="C661" s="1"/>
      <c r="D661" s="1"/>
      <c r="E661" s="1"/>
      <c r="F661" s="1"/>
      <c r="G661" s="130"/>
      <c r="H661" s="1"/>
      <c r="I661" s="190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ht="12.75" customHeight="1">
      <c r="A662" s="1"/>
      <c r="B662" s="76"/>
      <c r="C662" s="1"/>
      <c r="D662" s="1"/>
      <c r="E662" s="1"/>
      <c r="F662" s="1"/>
      <c r="G662" s="130"/>
      <c r="H662" s="1"/>
      <c r="I662" s="190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ht="12.75" customHeight="1">
      <c r="A663" s="1"/>
      <c r="B663" s="76"/>
      <c r="C663" s="1"/>
      <c r="D663" s="1"/>
      <c r="E663" s="1"/>
      <c r="F663" s="1"/>
      <c r="G663" s="130"/>
      <c r="H663" s="1"/>
      <c r="I663" s="190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ht="12.75" customHeight="1">
      <c r="A664" s="1"/>
      <c r="B664" s="76"/>
      <c r="C664" s="1"/>
      <c r="D664" s="1"/>
      <c r="E664" s="1"/>
      <c r="F664" s="1"/>
      <c r="G664" s="130"/>
      <c r="H664" s="1"/>
      <c r="I664" s="190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ht="12.75" customHeight="1">
      <c r="A665" s="1"/>
      <c r="B665" s="76"/>
      <c r="C665" s="1"/>
      <c r="D665" s="1"/>
      <c r="E665" s="1"/>
      <c r="F665" s="1"/>
      <c r="G665" s="130"/>
      <c r="H665" s="1"/>
      <c r="I665" s="190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ht="12.75" customHeight="1">
      <c r="A666" s="1"/>
      <c r="B666" s="76"/>
      <c r="C666" s="1"/>
      <c r="D666" s="1"/>
      <c r="E666" s="1"/>
      <c r="F666" s="1"/>
      <c r="G666" s="130"/>
      <c r="H666" s="1"/>
      <c r="I666" s="190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ht="12.75" customHeight="1">
      <c r="A667" s="1"/>
      <c r="B667" s="76"/>
      <c r="C667" s="1"/>
      <c r="D667" s="1"/>
      <c r="E667" s="1"/>
      <c r="F667" s="1"/>
      <c r="G667" s="130"/>
      <c r="H667" s="1"/>
      <c r="I667" s="190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ht="12.75" customHeight="1">
      <c r="A668" s="1"/>
      <c r="B668" s="76"/>
      <c r="C668" s="1"/>
      <c r="D668" s="1"/>
      <c r="E668" s="1"/>
      <c r="F668" s="1"/>
      <c r="G668" s="130"/>
      <c r="H668" s="1"/>
      <c r="I668" s="190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ht="12.75" customHeight="1">
      <c r="A669" s="1"/>
      <c r="B669" s="76"/>
      <c r="C669" s="1"/>
      <c r="D669" s="1"/>
      <c r="E669" s="1"/>
      <c r="F669" s="1"/>
      <c r="G669" s="130"/>
      <c r="H669" s="1"/>
      <c r="I669" s="190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ht="12.75" customHeight="1">
      <c r="A670" s="1"/>
      <c r="B670" s="76"/>
      <c r="C670" s="1"/>
      <c r="D670" s="1"/>
      <c r="E670" s="1"/>
      <c r="F670" s="1"/>
      <c r="G670" s="130"/>
      <c r="H670" s="1"/>
      <c r="I670" s="190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ht="12.75" customHeight="1">
      <c r="A671" s="1"/>
      <c r="B671" s="76"/>
      <c r="C671" s="1"/>
      <c r="D671" s="1"/>
      <c r="E671" s="1"/>
      <c r="F671" s="1"/>
      <c r="G671" s="130"/>
      <c r="H671" s="1"/>
      <c r="I671" s="190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ht="12.75" customHeight="1">
      <c r="A672" s="1"/>
      <c r="B672" s="76"/>
      <c r="C672" s="1"/>
      <c r="D672" s="1"/>
      <c r="E672" s="1"/>
      <c r="F672" s="1"/>
      <c r="G672" s="130"/>
      <c r="H672" s="1"/>
      <c r="I672" s="190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ht="12.75" customHeight="1">
      <c r="A673" s="1"/>
      <c r="B673" s="76"/>
      <c r="C673" s="1"/>
      <c r="D673" s="1"/>
      <c r="E673" s="1"/>
      <c r="F673" s="1"/>
      <c r="G673" s="130"/>
      <c r="H673" s="1"/>
      <c r="I673" s="190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ht="12.75" customHeight="1">
      <c r="A674" s="1"/>
      <c r="B674" s="76"/>
      <c r="C674" s="1"/>
      <c r="D674" s="1"/>
      <c r="E674" s="1"/>
      <c r="F674" s="1"/>
      <c r="G674" s="130"/>
      <c r="H674" s="1"/>
      <c r="I674" s="190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ht="12.75" customHeight="1">
      <c r="A675" s="1"/>
      <c r="B675" s="76"/>
      <c r="C675" s="1"/>
      <c r="D675" s="1"/>
      <c r="E675" s="1"/>
      <c r="F675" s="1"/>
      <c r="G675" s="130"/>
      <c r="H675" s="1"/>
      <c r="I675" s="190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ht="12.75" customHeight="1">
      <c r="A676" s="1"/>
      <c r="B676" s="76"/>
      <c r="C676" s="1"/>
      <c r="D676" s="1"/>
      <c r="E676" s="1"/>
      <c r="F676" s="1"/>
      <c r="G676" s="130"/>
      <c r="H676" s="1"/>
      <c r="I676" s="190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ht="12.75" customHeight="1">
      <c r="A677" s="1"/>
      <c r="B677" s="76"/>
      <c r="C677" s="1"/>
      <c r="D677" s="1"/>
      <c r="E677" s="1"/>
      <c r="F677" s="1"/>
      <c r="G677" s="130"/>
      <c r="H677" s="1"/>
      <c r="I677" s="190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ht="12.75" customHeight="1">
      <c r="A678" s="1"/>
      <c r="B678" s="76"/>
      <c r="C678" s="1"/>
      <c r="D678" s="1"/>
      <c r="E678" s="1"/>
      <c r="F678" s="1"/>
      <c r="G678" s="130"/>
      <c r="H678" s="1"/>
      <c r="I678" s="190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ht="12.75" customHeight="1">
      <c r="A679" s="1"/>
      <c r="B679" s="76"/>
      <c r="C679" s="1"/>
      <c r="D679" s="1"/>
      <c r="E679" s="1"/>
      <c r="F679" s="1"/>
      <c r="G679" s="130"/>
      <c r="H679" s="1"/>
      <c r="I679" s="190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ht="12.75" customHeight="1">
      <c r="A680" s="1"/>
      <c r="B680" s="76"/>
      <c r="C680" s="1"/>
      <c r="D680" s="1"/>
      <c r="E680" s="1"/>
      <c r="F680" s="1"/>
      <c r="G680" s="130"/>
      <c r="H680" s="1"/>
      <c r="I680" s="190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ht="12.75" customHeight="1">
      <c r="A681" s="1"/>
      <c r="B681" s="76"/>
      <c r="C681" s="1"/>
      <c r="D681" s="1"/>
      <c r="E681" s="1"/>
      <c r="F681" s="1"/>
      <c r="G681" s="130"/>
      <c r="H681" s="1"/>
      <c r="I681" s="190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ht="12.75" customHeight="1">
      <c r="A682" s="1"/>
      <c r="B682" s="76"/>
      <c r="C682" s="1"/>
      <c r="D682" s="1"/>
      <c r="E682" s="1"/>
      <c r="F682" s="1"/>
      <c r="G682" s="130"/>
      <c r="H682" s="1"/>
      <c r="I682" s="190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ht="12.75" customHeight="1">
      <c r="A683" s="1"/>
      <c r="B683" s="76"/>
      <c r="C683" s="1"/>
      <c r="D683" s="1"/>
      <c r="E683" s="1"/>
      <c r="F683" s="1"/>
      <c r="G683" s="130"/>
      <c r="H683" s="1"/>
      <c r="I683" s="190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ht="12.75" customHeight="1">
      <c r="A684" s="1"/>
      <c r="B684" s="76"/>
      <c r="C684" s="1"/>
      <c r="D684" s="1"/>
      <c r="E684" s="1"/>
      <c r="F684" s="1"/>
      <c r="G684" s="130"/>
      <c r="H684" s="1"/>
      <c r="I684" s="190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ht="12.75" customHeight="1">
      <c r="A685" s="1"/>
      <c r="B685" s="76"/>
      <c r="C685" s="1"/>
      <c r="D685" s="1"/>
      <c r="E685" s="1"/>
      <c r="F685" s="1"/>
      <c r="G685" s="130"/>
      <c r="H685" s="1"/>
      <c r="I685" s="190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ht="12.75" customHeight="1">
      <c r="A686" s="1"/>
      <c r="B686" s="76"/>
      <c r="C686" s="1"/>
      <c r="D686" s="1"/>
      <c r="E686" s="1"/>
      <c r="F686" s="1"/>
      <c r="G686" s="130"/>
      <c r="H686" s="1"/>
      <c r="I686" s="190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ht="12.75" customHeight="1">
      <c r="A687" s="1"/>
      <c r="B687" s="76"/>
      <c r="C687" s="1"/>
      <c r="D687" s="1"/>
      <c r="E687" s="1"/>
      <c r="F687" s="1"/>
      <c r="G687" s="130"/>
      <c r="H687" s="1"/>
      <c r="I687" s="190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ht="12.75" customHeight="1">
      <c r="A688" s="1"/>
      <c r="B688" s="76"/>
      <c r="C688" s="1"/>
      <c r="D688" s="1"/>
      <c r="E688" s="1"/>
      <c r="F688" s="1"/>
      <c r="G688" s="130"/>
      <c r="H688" s="1"/>
      <c r="I688" s="190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ht="12.75" customHeight="1">
      <c r="A689" s="1"/>
      <c r="B689" s="76"/>
      <c r="C689" s="1"/>
      <c r="D689" s="1"/>
      <c r="E689" s="1"/>
      <c r="F689" s="1"/>
      <c r="G689" s="130"/>
      <c r="H689" s="1"/>
      <c r="I689" s="190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ht="12.75" customHeight="1">
      <c r="A690" s="1"/>
      <c r="B690" s="76"/>
      <c r="C690" s="1"/>
      <c r="D690" s="1"/>
      <c r="E690" s="1"/>
      <c r="F690" s="1"/>
      <c r="G690" s="130"/>
      <c r="H690" s="1"/>
      <c r="I690" s="190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ht="12.75" customHeight="1">
      <c r="A691" s="1"/>
      <c r="B691" s="76"/>
      <c r="C691" s="1"/>
      <c r="D691" s="1"/>
      <c r="E691" s="1"/>
      <c r="F691" s="1"/>
      <c r="G691" s="130"/>
      <c r="H691" s="1"/>
      <c r="I691" s="190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ht="12.75" customHeight="1">
      <c r="A692" s="1"/>
      <c r="B692" s="76"/>
      <c r="C692" s="1"/>
      <c r="D692" s="1"/>
      <c r="E692" s="1"/>
      <c r="F692" s="1"/>
      <c r="G692" s="130"/>
      <c r="H692" s="1"/>
      <c r="I692" s="190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ht="12.75" customHeight="1">
      <c r="A693" s="1"/>
      <c r="B693" s="76"/>
      <c r="C693" s="1"/>
      <c r="D693" s="1"/>
      <c r="E693" s="1"/>
      <c r="F693" s="1"/>
      <c r="G693" s="130"/>
      <c r="H693" s="1"/>
      <c r="I693" s="190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ht="12.75" customHeight="1">
      <c r="A694" s="1"/>
      <c r="B694" s="76"/>
      <c r="C694" s="1"/>
      <c r="D694" s="1"/>
      <c r="E694" s="1"/>
      <c r="F694" s="1"/>
      <c r="G694" s="130"/>
      <c r="H694" s="1"/>
      <c r="I694" s="190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ht="12.75" customHeight="1">
      <c r="A695" s="1"/>
      <c r="B695" s="76"/>
      <c r="C695" s="1"/>
      <c r="D695" s="1"/>
      <c r="E695" s="1"/>
      <c r="F695" s="1"/>
      <c r="G695" s="130"/>
      <c r="H695" s="1"/>
      <c r="I695" s="190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ht="12.75" customHeight="1">
      <c r="A696" s="1"/>
      <c r="B696" s="76"/>
      <c r="C696" s="1"/>
      <c r="D696" s="1"/>
      <c r="E696" s="1"/>
      <c r="F696" s="1"/>
      <c r="G696" s="130"/>
      <c r="H696" s="1"/>
      <c r="I696" s="190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ht="12.75" customHeight="1">
      <c r="A697" s="1"/>
      <c r="B697" s="76"/>
      <c r="C697" s="1"/>
      <c r="D697" s="1"/>
      <c r="E697" s="1"/>
      <c r="F697" s="1"/>
      <c r="G697" s="130"/>
      <c r="H697" s="1"/>
      <c r="I697" s="190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ht="12.75" customHeight="1">
      <c r="A698" s="1"/>
      <c r="B698" s="76"/>
      <c r="C698" s="1"/>
      <c r="D698" s="1"/>
      <c r="E698" s="1"/>
      <c r="F698" s="1"/>
      <c r="G698" s="130"/>
      <c r="H698" s="1"/>
      <c r="I698" s="190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ht="12.75" customHeight="1">
      <c r="A699" s="1"/>
      <c r="B699" s="76"/>
      <c r="C699" s="1"/>
      <c r="D699" s="1"/>
      <c r="E699" s="1"/>
      <c r="F699" s="1"/>
      <c r="G699" s="130"/>
      <c r="H699" s="1"/>
      <c r="I699" s="190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ht="12.75" customHeight="1">
      <c r="A700" s="1"/>
      <c r="B700" s="76"/>
      <c r="C700" s="1"/>
      <c r="D700" s="1"/>
      <c r="E700" s="1"/>
      <c r="F700" s="1"/>
      <c r="G700" s="130"/>
      <c r="H700" s="1"/>
      <c r="I700" s="190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ht="12.75" customHeight="1">
      <c r="A701" s="1"/>
      <c r="B701" s="76"/>
      <c r="C701" s="1"/>
      <c r="D701" s="1"/>
      <c r="E701" s="1"/>
      <c r="F701" s="1"/>
      <c r="G701" s="130"/>
      <c r="H701" s="1"/>
      <c r="I701" s="190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ht="12.75" customHeight="1">
      <c r="A702" s="1"/>
      <c r="B702" s="76"/>
      <c r="C702" s="1"/>
      <c r="D702" s="1"/>
      <c r="E702" s="1"/>
      <c r="F702" s="1"/>
      <c r="G702" s="130"/>
      <c r="H702" s="1"/>
      <c r="I702" s="190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ht="12.75" customHeight="1">
      <c r="A703" s="1"/>
      <c r="B703" s="76"/>
      <c r="C703" s="1"/>
      <c r="D703" s="1"/>
      <c r="E703" s="1"/>
      <c r="F703" s="1"/>
      <c r="G703" s="130"/>
      <c r="H703" s="1"/>
      <c r="I703" s="190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ht="12.75" customHeight="1">
      <c r="A704" s="1"/>
      <c r="B704" s="76"/>
      <c r="C704" s="1"/>
      <c r="D704" s="1"/>
      <c r="E704" s="1"/>
      <c r="F704" s="1"/>
      <c r="G704" s="130"/>
      <c r="H704" s="1"/>
      <c r="I704" s="190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ht="12.75" customHeight="1">
      <c r="A705" s="1"/>
      <c r="B705" s="76"/>
      <c r="C705" s="1"/>
      <c r="D705" s="1"/>
      <c r="E705" s="1"/>
      <c r="F705" s="1"/>
      <c r="G705" s="130"/>
      <c r="H705" s="1"/>
      <c r="I705" s="190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ht="12.75" customHeight="1">
      <c r="A706" s="1"/>
      <c r="B706" s="76"/>
      <c r="C706" s="1"/>
      <c r="D706" s="1"/>
      <c r="E706" s="1"/>
      <c r="F706" s="1"/>
      <c r="G706" s="130"/>
      <c r="H706" s="1"/>
      <c r="I706" s="190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ht="12.75" customHeight="1">
      <c r="A707" s="1"/>
      <c r="B707" s="76"/>
      <c r="C707" s="1"/>
      <c r="D707" s="1"/>
      <c r="E707" s="1"/>
      <c r="F707" s="1"/>
      <c r="G707" s="130"/>
      <c r="H707" s="1"/>
      <c r="I707" s="190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ht="12.75" customHeight="1">
      <c r="A708" s="1"/>
      <c r="B708" s="76"/>
      <c r="C708" s="1"/>
      <c r="D708" s="1"/>
      <c r="E708" s="1"/>
      <c r="F708" s="1"/>
      <c r="G708" s="130"/>
      <c r="H708" s="1"/>
      <c r="I708" s="190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ht="12.75" customHeight="1">
      <c r="A709" s="1"/>
      <c r="B709" s="76"/>
      <c r="C709" s="1"/>
      <c r="D709" s="1"/>
      <c r="E709" s="1"/>
      <c r="F709" s="1"/>
      <c r="G709" s="130"/>
      <c r="H709" s="1"/>
      <c r="I709" s="190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ht="12.75" customHeight="1">
      <c r="A710" s="1"/>
      <c r="B710" s="76"/>
      <c r="C710" s="1"/>
      <c r="D710" s="1"/>
      <c r="E710" s="1"/>
      <c r="F710" s="1"/>
      <c r="G710" s="130"/>
      <c r="H710" s="1"/>
      <c r="I710" s="190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ht="12.75" customHeight="1">
      <c r="A711" s="1"/>
      <c r="B711" s="76"/>
      <c r="C711" s="1"/>
      <c r="D711" s="1"/>
      <c r="E711" s="1"/>
      <c r="F711" s="1"/>
      <c r="G711" s="130"/>
      <c r="H711" s="1"/>
      <c r="I711" s="190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ht="12.75" customHeight="1">
      <c r="A712" s="1"/>
      <c r="B712" s="76"/>
      <c r="C712" s="1"/>
      <c r="D712" s="1"/>
      <c r="E712" s="1"/>
      <c r="F712" s="1"/>
      <c r="G712" s="130"/>
      <c r="H712" s="1"/>
      <c r="I712" s="190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ht="12.75" customHeight="1">
      <c r="A713" s="1"/>
      <c r="B713" s="76"/>
      <c r="C713" s="1"/>
      <c r="D713" s="1"/>
      <c r="E713" s="1"/>
      <c r="F713" s="1"/>
      <c r="G713" s="130"/>
      <c r="H713" s="1"/>
      <c r="I713" s="190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ht="12.75" customHeight="1">
      <c r="A714" s="1"/>
      <c r="B714" s="76"/>
      <c r="C714" s="1"/>
      <c r="D714" s="1"/>
      <c r="E714" s="1"/>
      <c r="F714" s="1"/>
      <c r="G714" s="130"/>
      <c r="H714" s="1"/>
      <c r="I714" s="190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ht="12.75" customHeight="1">
      <c r="A715" s="1"/>
      <c r="B715" s="76"/>
      <c r="C715" s="1"/>
      <c r="D715" s="1"/>
      <c r="E715" s="1"/>
      <c r="F715" s="1"/>
      <c r="G715" s="130"/>
      <c r="H715" s="1"/>
      <c r="I715" s="190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ht="12.75" customHeight="1">
      <c r="A716" s="1"/>
      <c r="B716" s="76"/>
      <c r="C716" s="1"/>
      <c r="D716" s="1"/>
      <c r="E716" s="1"/>
      <c r="F716" s="1"/>
      <c r="G716" s="130"/>
      <c r="H716" s="1"/>
      <c r="I716" s="190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ht="12.75" customHeight="1">
      <c r="A717" s="1"/>
      <c r="B717" s="76"/>
      <c r="C717" s="1"/>
      <c r="D717" s="1"/>
      <c r="E717" s="1"/>
      <c r="F717" s="1"/>
      <c r="G717" s="130"/>
      <c r="H717" s="1"/>
      <c r="I717" s="190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ht="12.75" customHeight="1">
      <c r="A718" s="1"/>
      <c r="B718" s="76"/>
      <c r="C718" s="1"/>
      <c r="D718" s="1"/>
      <c r="E718" s="1"/>
      <c r="F718" s="1"/>
      <c r="G718" s="130"/>
      <c r="H718" s="1"/>
      <c r="I718" s="190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ht="12.75" customHeight="1">
      <c r="A719" s="1"/>
      <c r="B719" s="76"/>
      <c r="C719" s="1"/>
      <c r="D719" s="1"/>
      <c r="E719" s="1"/>
      <c r="F719" s="1"/>
      <c r="G719" s="130"/>
      <c r="H719" s="1"/>
      <c r="I719" s="190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ht="12.75" customHeight="1">
      <c r="A720" s="1"/>
      <c r="B720" s="76"/>
      <c r="C720" s="1"/>
      <c r="D720" s="1"/>
      <c r="E720" s="1"/>
      <c r="F720" s="1"/>
      <c r="G720" s="130"/>
      <c r="H720" s="1"/>
      <c r="I720" s="190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ht="12.75" customHeight="1">
      <c r="A721" s="1"/>
      <c r="B721" s="76"/>
      <c r="C721" s="1"/>
      <c r="D721" s="1"/>
      <c r="E721" s="1"/>
      <c r="F721" s="1"/>
      <c r="G721" s="130"/>
      <c r="H721" s="1"/>
      <c r="I721" s="190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ht="12.75" customHeight="1">
      <c r="A722" s="1"/>
      <c r="B722" s="76"/>
      <c r="C722" s="1"/>
      <c r="D722" s="1"/>
      <c r="E722" s="1"/>
      <c r="F722" s="1"/>
      <c r="G722" s="130"/>
      <c r="H722" s="1"/>
      <c r="I722" s="190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ht="12.75" customHeight="1">
      <c r="A723" s="1"/>
      <c r="B723" s="76"/>
      <c r="C723" s="1"/>
      <c r="D723" s="1"/>
      <c r="E723" s="1"/>
      <c r="F723" s="1"/>
      <c r="G723" s="130"/>
      <c r="H723" s="1"/>
      <c r="I723" s="190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ht="12.75" customHeight="1">
      <c r="A724" s="1"/>
      <c r="B724" s="76"/>
      <c r="C724" s="1"/>
      <c r="D724" s="1"/>
      <c r="E724" s="1"/>
      <c r="F724" s="1"/>
      <c r="G724" s="130"/>
      <c r="H724" s="1"/>
      <c r="I724" s="190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ht="12.75" customHeight="1">
      <c r="A725" s="1"/>
      <c r="B725" s="76"/>
      <c r="C725" s="1"/>
      <c r="D725" s="1"/>
      <c r="E725" s="1"/>
      <c r="F725" s="1"/>
      <c r="G725" s="130"/>
      <c r="H725" s="1"/>
      <c r="I725" s="190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ht="12.75" customHeight="1">
      <c r="A726" s="1"/>
      <c r="B726" s="76"/>
      <c r="C726" s="1"/>
      <c r="D726" s="1"/>
      <c r="E726" s="1"/>
      <c r="F726" s="1"/>
      <c r="G726" s="130"/>
      <c r="H726" s="1"/>
      <c r="I726" s="190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ht="12.75" customHeight="1">
      <c r="A727" s="1"/>
      <c r="B727" s="76"/>
      <c r="C727" s="1"/>
      <c r="D727" s="1"/>
      <c r="E727" s="1"/>
      <c r="F727" s="1"/>
      <c r="G727" s="130"/>
      <c r="H727" s="1"/>
      <c r="I727" s="190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ht="12.75" customHeight="1">
      <c r="A728" s="1"/>
      <c r="B728" s="76"/>
      <c r="C728" s="1"/>
      <c r="D728" s="1"/>
      <c r="E728" s="1"/>
      <c r="F728" s="1"/>
      <c r="G728" s="130"/>
      <c r="H728" s="1"/>
      <c r="I728" s="190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ht="12.75" customHeight="1">
      <c r="A729" s="1"/>
      <c r="B729" s="76"/>
      <c r="C729" s="1"/>
      <c r="D729" s="1"/>
      <c r="E729" s="1"/>
      <c r="F729" s="1"/>
      <c r="G729" s="130"/>
      <c r="H729" s="1"/>
      <c r="I729" s="190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ht="12.75" customHeight="1">
      <c r="A730" s="1"/>
      <c r="B730" s="76"/>
      <c r="C730" s="1"/>
      <c r="D730" s="1"/>
      <c r="E730" s="1"/>
      <c r="F730" s="1"/>
      <c r="G730" s="130"/>
      <c r="H730" s="1"/>
      <c r="I730" s="190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ht="12.75" customHeight="1">
      <c r="A731" s="1"/>
      <c r="B731" s="76"/>
      <c r="C731" s="1"/>
      <c r="D731" s="1"/>
      <c r="E731" s="1"/>
      <c r="F731" s="1"/>
      <c r="G731" s="130"/>
      <c r="H731" s="1"/>
      <c r="I731" s="190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ht="12.75" customHeight="1">
      <c r="A732" s="1"/>
      <c r="B732" s="76"/>
      <c r="C732" s="1"/>
      <c r="D732" s="1"/>
      <c r="E732" s="1"/>
      <c r="F732" s="1"/>
      <c r="G732" s="130"/>
      <c r="H732" s="1"/>
      <c r="I732" s="190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ht="12.75" customHeight="1">
      <c r="A733" s="1"/>
      <c r="B733" s="76"/>
      <c r="C733" s="1"/>
      <c r="D733" s="1"/>
      <c r="E733" s="1"/>
      <c r="F733" s="1"/>
      <c r="G733" s="130"/>
      <c r="H733" s="1"/>
      <c r="I733" s="190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ht="12.75" customHeight="1">
      <c r="A734" s="1"/>
      <c r="B734" s="76"/>
      <c r="C734" s="1"/>
      <c r="D734" s="1"/>
      <c r="E734" s="1"/>
      <c r="F734" s="1"/>
      <c r="G734" s="130"/>
      <c r="H734" s="1"/>
      <c r="I734" s="190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ht="12.75" customHeight="1">
      <c r="A735" s="1"/>
      <c r="B735" s="76"/>
      <c r="C735" s="1"/>
      <c r="D735" s="1"/>
      <c r="E735" s="1"/>
      <c r="F735" s="1"/>
      <c r="G735" s="130"/>
      <c r="H735" s="1"/>
      <c r="I735" s="190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ht="12.75" customHeight="1">
      <c r="A736" s="1"/>
      <c r="B736" s="76"/>
      <c r="C736" s="1"/>
      <c r="D736" s="1"/>
      <c r="E736" s="1"/>
      <c r="F736" s="1"/>
      <c r="G736" s="130"/>
      <c r="H736" s="1"/>
      <c r="I736" s="190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ht="12.75" customHeight="1">
      <c r="A737" s="1"/>
      <c r="B737" s="76"/>
      <c r="C737" s="1"/>
      <c r="D737" s="1"/>
      <c r="E737" s="1"/>
      <c r="F737" s="1"/>
      <c r="G737" s="130"/>
      <c r="H737" s="1"/>
      <c r="I737" s="190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ht="12.75" customHeight="1">
      <c r="A738" s="1"/>
      <c r="B738" s="76"/>
      <c r="C738" s="1"/>
      <c r="D738" s="1"/>
      <c r="E738" s="1"/>
      <c r="F738" s="1"/>
      <c r="G738" s="130"/>
      <c r="H738" s="1"/>
      <c r="I738" s="190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ht="12.75" customHeight="1">
      <c r="A739" s="1"/>
      <c r="B739" s="76"/>
      <c r="C739" s="1"/>
      <c r="D739" s="1"/>
      <c r="E739" s="1"/>
      <c r="F739" s="1"/>
      <c r="G739" s="130"/>
      <c r="H739" s="1"/>
      <c r="I739" s="190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ht="12.75" customHeight="1">
      <c r="A740" s="1"/>
      <c r="B740" s="76"/>
      <c r="C740" s="1"/>
      <c r="D740" s="1"/>
      <c r="E740" s="1"/>
      <c r="F740" s="1"/>
      <c r="G740" s="130"/>
      <c r="H740" s="1"/>
      <c r="I740" s="190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ht="12.75" customHeight="1">
      <c r="A741" s="1"/>
      <c r="B741" s="76"/>
      <c r="C741" s="1"/>
      <c r="D741" s="1"/>
      <c r="E741" s="1"/>
      <c r="F741" s="1"/>
      <c r="G741" s="130"/>
      <c r="H741" s="1"/>
      <c r="I741" s="190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ht="12.75" customHeight="1">
      <c r="A742" s="1"/>
      <c r="B742" s="76"/>
      <c r="C742" s="1"/>
      <c r="D742" s="1"/>
      <c r="E742" s="1"/>
      <c r="F742" s="1"/>
      <c r="G742" s="130"/>
      <c r="H742" s="1"/>
      <c r="I742" s="190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ht="12.75" customHeight="1">
      <c r="A743" s="1"/>
      <c r="B743" s="76"/>
      <c r="C743" s="1"/>
      <c r="D743" s="1"/>
      <c r="E743" s="1"/>
      <c r="F743" s="1"/>
      <c r="G743" s="130"/>
      <c r="H743" s="1"/>
      <c r="I743" s="190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ht="12.75" customHeight="1">
      <c r="A744" s="1"/>
      <c r="B744" s="76"/>
      <c r="C744" s="1"/>
      <c r="D744" s="1"/>
      <c r="E744" s="1"/>
      <c r="F744" s="1"/>
      <c r="G744" s="130"/>
      <c r="H744" s="1"/>
      <c r="I744" s="190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ht="12.75" customHeight="1">
      <c r="A745" s="1"/>
      <c r="B745" s="76"/>
      <c r="C745" s="1"/>
      <c r="D745" s="1"/>
      <c r="E745" s="1"/>
      <c r="F745" s="1"/>
      <c r="G745" s="130"/>
      <c r="H745" s="1"/>
      <c r="I745" s="190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ht="12.75" customHeight="1">
      <c r="A746" s="1"/>
      <c r="B746" s="76"/>
      <c r="C746" s="1"/>
      <c r="D746" s="1"/>
      <c r="E746" s="1"/>
      <c r="F746" s="1"/>
      <c r="G746" s="130"/>
      <c r="H746" s="1"/>
      <c r="I746" s="190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ht="12.75" customHeight="1">
      <c r="A747" s="1"/>
      <c r="B747" s="76"/>
      <c r="C747" s="1"/>
      <c r="D747" s="1"/>
      <c r="E747" s="1"/>
      <c r="F747" s="1"/>
      <c r="G747" s="130"/>
      <c r="H747" s="1"/>
      <c r="I747" s="190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ht="12.75" customHeight="1">
      <c r="A748" s="1"/>
      <c r="B748" s="76"/>
      <c r="C748" s="1"/>
      <c r="D748" s="1"/>
      <c r="E748" s="1"/>
      <c r="F748" s="1"/>
      <c r="G748" s="130"/>
      <c r="H748" s="1"/>
      <c r="I748" s="190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ht="12.75" customHeight="1">
      <c r="A749" s="1"/>
      <c r="B749" s="76"/>
      <c r="C749" s="1"/>
      <c r="D749" s="1"/>
      <c r="E749" s="1"/>
      <c r="F749" s="1"/>
      <c r="G749" s="130"/>
      <c r="H749" s="1"/>
      <c r="I749" s="190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ht="12.75" customHeight="1">
      <c r="A750" s="1"/>
      <c r="B750" s="76"/>
      <c r="C750" s="1"/>
      <c r="D750" s="1"/>
      <c r="E750" s="1"/>
      <c r="F750" s="1"/>
      <c r="G750" s="130"/>
      <c r="H750" s="1"/>
      <c r="I750" s="190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ht="12.75" customHeight="1">
      <c r="A751" s="1"/>
      <c r="B751" s="76"/>
      <c r="C751" s="1"/>
      <c r="D751" s="1"/>
      <c r="E751" s="1"/>
      <c r="F751" s="1"/>
      <c r="G751" s="130"/>
      <c r="H751" s="1"/>
      <c r="I751" s="190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ht="12.75" customHeight="1">
      <c r="A752" s="1"/>
      <c r="B752" s="76"/>
      <c r="C752" s="1"/>
      <c r="D752" s="1"/>
      <c r="E752" s="1"/>
      <c r="F752" s="1"/>
      <c r="G752" s="130"/>
      <c r="H752" s="1"/>
      <c r="I752" s="190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ht="12.75" customHeight="1">
      <c r="A753" s="1"/>
      <c r="B753" s="76"/>
      <c r="C753" s="1"/>
      <c r="D753" s="1"/>
      <c r="E753" s="1"/>
      <c r="F753" s="1"/>
      <c r="G753" s="130"/>
      <c r="H753" s="1"/>
      <c r="I753" s="190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ht="12.75" customHeight="1">
      <c r="A754" s="1"/>
      <c r="B754" s="76"/>
      <c r="C754" s="1"/>
      <c r="D754" s="1"/>
      <c r="E754" s="1"/>
      <c r="F754" s="1"/>
      <c r="G754" s="130"/>
      <c r="H754" s="1"/>
      <c r="I754" s="190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ht="12.75" customHeight="1">
      <c r="A755" s="1"/>
      <c r="B755" s="76"/>
      <c r="C755" s="1"/>
      <c r="D755" s="1"/>
      <c r="E755" s="1"/>
      <c r="F755" s="1"/>
      <c r="G755" s="130"/>
      <c r="H755" s="1"/>
      <c r="I755" s="190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ht="12.75" customHeight="1">
      <c r="A756" s="1"/>
      <c r="B756" s="76"/>
      <c r="C756" s="1"/>
      <c r="D756" s="1"/>
      <c r="E756" s="1"/>
      <c r="F756" s="1"/>
      <c r="G756" s="130"/>
      <c r="H756" s="1"/>
      <c r="I756" s="190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ht="12.75" customHeight="1">
      <c r="A757" s="1"/>
      <c r="B757" s="76"/>
      <c r="C757" s="1"/>
      <c r="D757" s="1"/>
      <c r="E757" s="1"/>
      <c r="F757" s="1"/>
      <c r="G757" s="130"/>
      <c r="H757" s="1"/>
      <c r="I757" s="190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ht="12.75" customHeight="1">
      <c r="A758" s="1"/>
      <c r="B758" s="76"/>
      <c r="C758" s="1"/>
      <c r="D758" s="1"/>
      <c r="E758" s="1"/>
      <c r="F758" s="1"/>
      <c r="G758" s="130"/>
      <c r="H758" s="1"/>
      <c r="I758" s="190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ht="12.75" customHeight="1">
      <c r="A759" s="1"/>
      <c r="B759" s="76"/>
      <c r="C759" s="1"/>
      <c r="D759" s="1"/>
      <c r="E759" s="1"/>
      <c r="F759" s="1"/>
      <c r="G759" s="130"/>
      <c r="H759" s="1"/>
      <c r="I759" s="190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ht="12.75" customHeight="1">
      <c r="A760" s="1"/>
      <c r="B760" s="76"/>
      <c r="C760" s="1"/>
      <c r="D760" s="1"/>
      <c r="E760" s="1"/>
      <c r="F760" s="1"/>
      <c r="G760" s="130"/>
      <c r="H760" s="1"/>
      <c r="I760" s="190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ht="12.75" customHeight="1">
      <c r="A761" s="1"/>
      <c r="B761" s="76"/>
      <c r="C761" s="1"/>
      <c r="D761" s="1"/>
      <c r="E761" s="1"/>
      <c r="F761" s="1"/>
      <c r="G761" s="130"/>
      <c r="H761" s="1"/>
      <c r="I761" s="190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ht="12.75" customHeight="1">
      <c r="A762" s="1"/>
      <c r="B762" s="76"/>
      <c r="C762" s="1"/>
      <c r="D762" s="1"/>
      <c r="E762" s="1"/>
      <c r="F762" s="1"/>
      <c r="G762" s="130"/>
      <c r="H762" s="1"/>
      <c r="I762" s="190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ht="12.75" customHeight="1">
      <c r="A763" s="1"/>
      <c r="B763" s="76"/>
      <c r="C763" s="1"/>
      <c r="D763" s="1"/>
      <c r="E763" s="1"/>
      <c r="F763" s="1"/>
      <c r="G763" s="130"/>
      <c r="H763" s="1"/>
      <c r="I763" s="190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ht="12.75" customHeight="1">
      <c r="A764" s="1"/>
      <c r="B764" s="76"/>
      <c r="C764" s="1"/>
      <c r="D764" s="1"/>
      <c r="E764" s="1"/>
      <c r="F764" s="1"/>
      <c r="G764" s="130"/>
      <c r="H764" s="1"/>
      <c r="I764" s="190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ht="12.75" customHeight="1">
      <c r="A765" s="1"/>
      <c r="B765" s="76"/>
      <c r="C765" s="1"/>
      <c r="D765" s="1"/>
      <c r="E765" s="1"/>
      <c r="F765" s="1"/>
      <c r="G765" s="130"/>
      <c r="H765" s="1"/>
      <c r="I765" s="190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ht="12.75" customHeight="1">
      <c r="A766" s="1"/>
      <c r="B766" s="76"/>
      <c r="C766" s="1"/>
      <c r="D766" s="1"/>
      <c r="E766" s="1"/>
      <c r="F766" s="1"/>
      <c r="G766" s="130"/>
      <c r="H766" s="1"/>
      <c r="I766" s="190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ht="12.75" customHeight="1">
      <c r="A767" s="1"/>
      <c r="B767" s="76"/>
      <c r="C767" s="1"/>
      <c r="D767" s="1"/>
      <c r="E767" s="1"/>
      <c r="F767" s="1"/>
      <c r="G767" s="130"/>
      <c r="H767" s="1"/>
      <c r="I767" s="190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ht="12.75" customHeight="1">
      <c r="A768" s="1"/>
      <c r="B768" s="76"/>
      <c r="C768" s="1"/>
      <c r="D768" s="1"/>
      <c r="E768" s="1"/>
      <c r="F768" s="1"/>
      <c r="G768" s="130"/>
      <c r="H768" s="1"/>
      <c r="I768" s="190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ht="12.75" customHeight="1">
      <c r="A769" s="1"/>
      <c r="B769" s="76"/>
      <c r="C769" s="1"/>
      <c r="D769" s="1"/>
      <c r="E769" s="1"/>
      <c r="F769" s="1"/>
      <c r="G769" s="130"/>
      <c r="H769" s="1"/>
      <c r="I769" s="190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ht="12.75" customHeight="1">
      <c r="A770" s="1"/>
      <c r="B770" s="76"/>
      <c r="C770" s="1"/>
      <c r="D770" s="1"/>
      <c r="E770" s="1"/>
      <c r="F770" s="1"/>
      <c r="G770" s="130"/>
      <c r="H770" s="1"/>
      <c r="I770" s="190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ht="12.75" customHeight="1">
      <c r="A771" s="1"/>
      <c r="B771" s="76"/>
      <c r="C771" s="1"/>
      <c r="D771" s="1"/>
      <c r="E771" s="1"/>
      <c r="F771" s="1"/>
      <c r="G771" s="130"/>
      <c r="H771" s="1"/>
      <c r="I771" s="190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ht="12.75" customHeight="1">
      <c r="A772" s="1"/>
      <c r="B772" s="76"/>
      <c r="C772" s="1"/>
      <c r="D772" s="1"/>
      <c r="E772" s="1"/>
      <c r="F772" s="1"/>
      <c r="G772" s="130"/>
      <c r="H772" s="1"/>
      <c r="I772" s="190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ht="12.75" customHeight="1">
      <c r="A773" s="1"/>
      <c r="B773" s="76"/>
      <c r="C773" s="1"/>
      <c r="D773" s="1"/>
      <c r="E773" s="1"/>
      <c r="F773" s="1"/>
      <c r="G773" s="130"/>
      <c r="H773" s="1"/>
      <c r="I773" s="190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ht="12.75" customHeight="1">
      <c r="A774" s="1"/>
      <c r="B774" s="76"/>
      <c r="C774" s="1"/>
      <c r="D774" s="1"/>
      <c r="E774" s="1"/>
      <c r="F774" s="1"/>
      <c r="G774" s="130"/>
      <c r="H774" s="1"/>
      <c r="I774" s="190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ht="12.75" customHeight="1">
      <c r="A775" s="1"/>
      <c r="B775" s="76"/>
      <c r="C775" s="1"/>
      <c r="D775" s="1"/>
      <c r="E775" s="1"/>
      <c r="F775" s="1"/>
      <c r="G775" s="130"/>
      <c r="H775" s="1"/>
      <c r="I775" s="190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ht="12.75" customHeight="1">
      <c r="A776" s="1"/>
      <c r="B776" s="76"/>
      <c r="C776" s="1"/>
      <c r="D776" s="1"/>
      <c r="E776" s="1"/>
      <c r="F776" s="1"/>
      <c r="G776" s="130"/>
      <c r="H776" s="1"/>
      <c r="I776" s="190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ht="12.75" customHeight="1">
      <c r="A777" s="1"/>
      <c r="B777" s="76"/>
      <c r="C777" s="1"/>
      <c r="D777" s="1"/>
      <c r="E777" s="1"/>
      <c r="F777" s="1"/>
      <c r="G777" s="130"/>
      <c r="H777" s="1"/>
      <c r="I777" s="190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ht="12.75" customHeight="1">
      <c r="A778" s="1"/>
      <c r="B778" s="76"/>
      <c r="C778" s="1"/>
      <c r="D778" s="1"/>
      <c r="E778" s="1"/>
      <c r="F778" s="1"/>
      <c r="G778" s="130"/>
      <c r="H778" s="1"/>
      <c r="I778" s="190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ht="12.75" customHeight="1">
      <c r="A779" s="1"/>
      <c r="B779" s="76"/>
      <c r="C779" s="1"/>
      <c r="D779" s="1"/>
      <c r="E779" s="1"/>
      <c r="F779" s="1"/>
      <c r="G779" s="130"/>
      <c r="H779" s="1"/>
      <c r="I779" s="190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ht="12.75" customHeight="1">
      <c r="A780" s="1"/>
      <c r="B780" s="76"/>
      <c r="C780" s="1"/>
      <c r="D780" s="1"/>
      <c r="E780" s="1"/>
      <c r="F780" s="1"/>
      <c r="G780" s="130"/>
      <c r="H780" s="1"/>
      <c r="I780" s="190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ht="12.75" customHeight="1">
      <c r="A781" s="1"/>
      <c r="B781" s="76"/>
      <c r="C781" s="1"/>
      <c r="D781" s="1"/>
      <c r="E781" s="1"/>
      <c r="F781" s="1"/>
      <c r="G781" s="130"/>
      <c r="H781" s="1"/>
      <c r="I781" s="190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ht="12.75" customHeight="1">
      <c r="A782" s="1"/>
      <c r="B782" s="76"/>
      <c r="C782" s="1"/>
      <c r="D782" s="1"/>
      <c r="E782" s="1"/>
      <c r="F782" s="1"/>
      <c r="G782" s="130"/>
      <c r="H782" s="1"/>
      <c r="I782" s="190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ht="12.75" customHeight="1">
      <c r="A783" s="1"/>
      <c r="B783" s="76"/>
      <c r="C783" s="1"/>
      <c r="D783" s="1"/>
      <c r="E783" s="1"/>
      <c r="F783" s="1"/>
      <c r="G783" s="130"/>
      <c r="H783" s="1"/>
      <c r="I783" s="190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ht="12.75" customHeight="1">
      <c r="A784" s="1"/>
      <c r="B784" s="76"/>
      <c r="C784" s="1"/>
      <c r="D784" s="1"/>
      <c r="E784" s="1"/>
      <c r="F784" s="1"/>
      <c r="G784" s="130"/>
      <c r="H784" s="1"/>
      <c r="I784" s="190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ht="12.75" customHeight="1">
      <c r="A785" s="1"/>
      <c r="B785" s="76"/>
      <c r="C785" s="1"/>
      <c r="D785" s="1"/>
      <c r="E785" s="1"/>
      <c r="F785" s="1"/>
      <c r="G785" s="130"/>
      <c r="H785" s="1"/>
      <c r="I785" s="190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ht="12.75" customHeight="1">
      <c r="A786" s="1"/>
      <c r="B786" s="76"/>
      <c r="C786" s="1"/>
      <c r="D786" s="1"/>
      <c r="E786" s="1"/>
      <c r="F786" s="1"/>
      <c r="G786" s="130"/>
      <c r="H786" s="1"/>
      <c r="I786" s="190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ht="12.75" customHeight="1">
      <c r="A787" s="1"/>
      <c r="B787" s="76"/>
      <c r="C787" s="1"/>
      <c r="D787" s="1"/>
      <c r="E787" s="1"/>
      <c r="F787" s="1"/>
      <c r="G787" s="130"/>
      <c r="H787" s="1"/>
      <c r="I787" s="190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ht="12.75" customHeight="1">
      <c r="A788" s="1"/>
      <c r="B788" s="76"/>
      <c r="C788" s="1"/>
      <c r="D788" s="1"/>
      <c r="E788" s="1"/>
      <c r="F788" s="1"/>
      <c r="G788" s="130"/>
      <c r="H788" s="1"/>
      <c r="I788" s="190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ht="12.75" customHeight="1">
      <c r="A789" s="1"/>
      <c r="B789" s="76"/>
      <c r="C789" s="1"/>
      <c r="D789" s="1"/>
      <c r="E789" s="1"/>
      <c r="F789" s="1"/>
      <c r="G789" s="130"/>
      <c r="H789" s="1"/>
      <c r="I789" s="190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ht="12.75" customHeight="1">
      <c r="A790" s="1"/>
      <c r="B790" s="76"/>
      <c r="C790" s="1"/>
      <c r="D790" s="1"/>
      <c r="E790" s="1"/>
      <c r="F790" s="1"/>
      <c r="G790" s="130"/>
      <c r="H790" s="1"/>
      <c r="I790" s="190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ht="12.75" customHeight="1">
      <c r="A791" s="1"/>
      <c r="B791" s="76"/>
      <c r="C791" s="1"/>
      <c r="D791" s="1"/>
      <c r="E791" s="1"/>
      <c r="F791" s="1"/>
      <c r="G791" s="130"/>
      <c r="H791" s="1"/>
      <c r="I791" s="190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ht="12.75" customHeight="1">
      <c r="A792" s="1"/>
      <c r="B792" s="76"/>
      <c r="C792" s="1"/>
      <c r="D792" s="1"/>
      <c r="E792" s="1"/>
      <c r="F792" s="1"/>
      <c r="G792" s="130"/>
      <c r="H792" s="1"/>
      <c r="I792" s="190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ht="12.75" customHeight="1">
      <c r="A793" s="1"/>
      <c r="B793" s="76"/>
      <c r="C793" s="1"/>
      <c r="D793" s="1"/>
      <c r="E793" s="1"/>
      <c r="F793" s="1"/>
      <c r="G793" s="130"/>
      <c r="H793" s="1"/>
      <c r="I793" s="190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ht="12.75" customHeight="1">
      <c r="A794" s="1"/>
      <c r="B794" s="76"/>
      <c r="C794" s="1"/>
      <c r="D794" s="1"/>
      <c r="E794" s="1"/>
      <c r="F794" s="1"/>
      <c r="G794" s="130"/>
      <c r="H794" s="1"/>
      <c r="I794" s="190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ht="12.75" customHeight="1">
      <c r="A795" s="1"/>
      <c r="B795" s="76"/>
      <c r="C795" s="1"/>
      <c r="D795" s="1"/>
      <c r="E795" s="1"/>
      <c r="F795" s="1"/>
      <c r="G795" s="130"/>
      <c r="H795" s="1"/>
      <c r="I795" s="190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ht="12.75" customHeight="1">
      <c r="A796" s="1"/>
      <c r="B796" s="76"/>
      <c r="C796" s="1"/>
      <c r="D796" s="1"/>
      <c r="E796" s="1"/>
      <c r="F796" s="1"/>
      <c r="G796" s="130"/>
      <c r="H796" s="1"/>
      <c r="I796" s="190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ht="12.75" customHeight="1">
      <c r="A797" s="1"/>
      <c r="B797" s="76"/>
      <c r="C797" s="1"/>
      <c r="D797" s="1"/>
      <c r="E797" s="1"/>
      <c r="F797" s="1"/>
      <c r="G797" s="130"/>
      <c r="H797" s="1"/>
      <c r="I797" s="190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ht="12.75" customHeight="1">
      <c r="A798" s="1"/>
      <c r="B798" s="76"/>
      <c r="C798" s="1"/>
      <c r="D798" s="1"/>
      <c r="E798" s="1"/>
      <c r="F798" s="1"/>
      <c r="G798" s="130"/>
      <c r="H798" s="1"/>
      <c r="I798" s="190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ht="12.75" customHeight="1">
      <c r="A799" s="1"/>
      <c r="B799" s="76"/>
      <c r="C799" s="1"/>
      <c r="D799" s="1"/>
      <c r="E799" s="1"/>
      <c r="F799" s="1"/>
      <c r="G799" s="130"/>
      <c r="H799" s="1"/>
      <c r="I799" s="190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ht="12.75" customHeight="1">
      <c r="A800" s="1"/>
      <c r="B800" s="76"/>
      <c r="C800" s="1"/>
      <c r="D800" s="1"/>
      <c r="E800" s="1"/>
      <c r="F800" s="1"/>
      <c r="G800" s="130"/>
      <c r="H800" s="1"/>
      <c r="I800" s="190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ht="12.75" customHeight="1">
      <c r="A801" s="1"/>
      <c r="B801" s="76"/>
      <c r="C801" s="1"/>
      <c r="D801" s="1"/>
      <c r="E801" s="1"/>
      <c r="F801" s="1"/>
      <c r="G801" s="130"/>
      <c r="H801" s="1"/>
      <c r="I801" s="190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ht="12.75" customHeight="1">
      <c r="A802" s="1"/>
      <c r="B802" s="76"/>
      <c r="C802" s="1"/>
      <c r="D802" s="1"/>
      <c r="E802" s="1"/>
      <c r="F802" s="1"/>
      <c r="G802" s="130"/>
      <c r="H802" s="1"/>
      <c r="I802" s="190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ht="12.75" customHeight="1">
      <c r="A803" s="1"/>
      <c r="B803" s="76"/>
      <c r="C803" s="1"/>
      <c r="D803" s="1"/>
      <c r="E803" s="1"/>
      <c r="F803" s="1"/>
      <c r="G803" s="130"/>
      <c r="H803" s="1"/>
      <c r="I803" s="190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ht="12.75" customHeight="1">
      <c r="A804" s="1"/>
      <c r="B804" s="76"/>
      <c r="C804" s="1"/>
      <c r="D804" s="1"/>
      <c r="E804" s="1"/>
      <c r="F804" s="1"/>
      <c r="G804" s="130"/>
      <c r="H804" s="1"/>
      <c r="I804" s="190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ht="12.75" customHeight="1">
      <c r="A805" s="1"/>
      <c r="B805" s="76"/>
      <c r="C805" s="1"/>
      <c r="D805" s="1"/>
      <c r="E805" s="1"/>
      <c r="F805" s="1"/>
      <c r="G805" s="130"/>
      <c r="H805" s="1"/>
      <c r="I805" s="190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ht="12.75" customHeight="1">
      <c r="A806" s="1"/>
      <c r="B806" s="76"/>
      <c r="C806" s="1"/>
      <c r="D806" s="1"/>
      <c r="E806" s="1"/>
      <c r="F806" s="1"/>
      <c r="G806" s="130"/>
      <c r="H806" s="1"/>
      <c r="I806" s="190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ht="12.75" customHeight="1">
      <c r="A807" s="1"/>
      <c r="B807" s="76"/>
      <c r="C807" s="1"/>
      <c r="D807" s="1"/>
      <c r="E807" s="1"/>
      <c r="F807" s="1"/>
      <c r="G807" s="130"/>
      <c r="H807" s="1"/>
      <c r="I807" s="190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ht="12.75" customHeight="1">
      <c r="A808" s="1"/>
      <c r="B808" s="76"/>
      <c r="C808" s="1"/>
      <c r="D808" s="1"/>
      <c r="E808" s="1"/>
      <c r="F808" s="1"/>
      <c r="G808" s="130"/>
      <c r="H808" s="1"/>
      <c r="I808" s="190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ht="12.75" customHeight="1">
      <c r="A809" s="1"/>
      <c r="B809" s="76"/>
      <c r="C809" s="1"/>
      <c r="D809" s="1"/>
      <c r="E809" s="1"/>
      <c r="F809" s="1"/>
      <c r="G809" s="130"/>
      <c r="H809" s="1"/>
      <c r="I809" s="190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ht="12.75" customHeight="1">
      <c r="A810" s="1"/>
      <c r="B810" s="76"/>
      <c r="C810" s="1"/>
      <c r="D810" s="1"/>
      <c r="E810" s="1"/>
      <c r="F810" s="1"/>
      <c r="G810" s="130"/>
      <c r="H810" s="1"/>
      <c r="I810" s="190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ht="12.75" customHeight="1">
      <c r="A811" s="1"/>
      <c r="B811" s="76"/>
      <c r="C811" s="1"/>
      <c r="D811" s="1"/>
      <c r="E811" s="1"/>
      <c r="F811" s="1"/>
      <c r="G811" s="130"/>
      <c r="H811" s="1"/>
      <c r="I811" s="190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ht="12.75" customHeight="1">
      <c r="A812" s="1"/>
      <c r="B812" s="76"/>
      <c r="C812" s="1"/>
      <c r="D812" s="1"/>
      <c r="E812" s="1"/>
      <c r="F812" s="1"/>
      <c r="G812" s="130"/>
      <c r="H812" s="1"/>
      <c r="I812" s="190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ht="12.75" customHeight="1">
      <c r="A813" s="1"/>
      <c r="B813" s="76"/>
      <c r="C813" s="1"/>
      <c r="D813" s="1"/>
      <c r="E813" s="1"/>
      <c r="F813" s="1"/>
      <c r="G813" s="130"/>
      <c r="H813" s="1"/>
      <c r="I813" s="190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ht="12.75" customHeight="1">
      <c r="A814" s="1"/>
      <c r="B814" s="76"/>
      <c r="C814" s="1"/>
      <c r="D814" s="1"/>
      <c r="E814" s="1"/>
      <c r="F814" s="1"/>
      <c r="G814" s="130"/>
      <c r="H814" s="1"/>
      <c r="I814" s="190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ht="12.75" customHeight="1">
      <c r="A815" s="1"/>
      <c r="B815" s="76"/>
      <c r="C815" s="1"/>
      <c r="D815" s="1"/>
      <c r="E815" s="1"/>
      <c r="F815" s="1"/>
      <c r="G815" s="130"/>
      <c r="H815" s="1"/>
      <c r="I815" s="190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ht="12.75" customHeight="1">
      <c r="A816" s="1"/>
      <c r="B816" s="76"/>
      <c r="C816" s="1"/>
      <c r="D816" s="1"/>
      <c r="E816" s="1"/>
      <c r="F816" s="1"/>
      <c r="G816" s="130"/>
      <c r="H816" s="1"/>
      <c r="I816" s="190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ht="12.75" customHeight="1">
      <c r="A817" s="1"/>
      <c r="B817" s="76"/>
      <c r="C817" s="1"/>
      <c r="D817" s="1"/>
      <c r="E817" s="1"/>
      <c r="F817" s="1"/>
      <c r="G817" s="130"/>
      <c r="H817" s="1"/>
      <c r="I817" s="190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ht="12.75" customHeight="1">
      <c r="A818" s="1"/>
      <c r="B818" s="76"/>
      <c r="C818" s="1"/>
      <c r="D818" s="1"/>
      <c r="E818" s="1"/>
      <c r="F818" s="1"/>
      <c r="G818" s="130"/>
      <c r="H818" s="1"/>
      <c r="I818" s="190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ht="12.75" customHeight="1">
      <c r="A819" s="1"/>
      <c r="B819" s="76"/>
      <c r="C819" s="1"/>
      <c r="D819" s="1"/>
      <c r="E819" s="1"/>
      <c r="F819" s="1"/>
      <c r="G819" s="130"/>
      <c r="H819" s="1"/>
      <c r="I819" s="190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ht="12.75" customHeight="1">
      <c r="A820" s="1"/>
      <c r="B820" s="76"/>
      <c r="C820" s="1"/>
      <c r="D820" s="1"/>
      <c r="E820" s="1"/>
      <c r="F820" s="1"/>
      <c r="G820" s="130"/>
      <c r="H820" s="1"/>
      <c r="I820" s="190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ht="12.75" customHeight="1">
      <c r="A821" s="1"/>
      <c r="B821" s="76"/>
      <c r="C821" s="1"/>
      <c r="D821" s="1"/>
      <c r="E821" s="1"/>
      <c r="F821" s="1"/>
      <c r="G821" s="130"/>
      <c r="H821" s="1"/>
      <c r="I821" s="190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ht="12.75" customHeight="1">
      <c r="A822" s="1"/>
      <c r="B822" s="76"/>
      <c r="C822" s="1"/>
      <c r="D822" s="1"/>
      <c r="E822" s="1"/>
      <c r="F822" s="1"/>
      <c r="G822" s="130"/>
      <c r="H822" s="1"/>
      <c r="I822" s="190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ht="12.75" customHeight="1">
      <c r="A823" s="1"/>
      <c r="B823" s="76"/>
      <c r="C823" s="1"/>
      <c r="D823" s="1"/>
      <c r="E823" s="1"/>
      <c r="F823" s="1"/>
      <c r="G823" s="130"/>
      <c r="H823" s="1"/>
      <c r="I823" s="190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ht="12.75" customHeight="1">
      <c r="A824" s="1"/>
      <c r="B824" s="76"/>
      <c r="C824" s="1"/>
      <c r="D824" s="1"/>
      <c r="E824" s="1"/>
      <c r="F824" s="1"/>
      <c r="G824" s="130"/>
      <c r="H824" s="1"/>
      <c r="I824" s="190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ht="12.75" customHeight="1">
      <c r="A825" s="1"/>
      <c r="B825" s="76"/>
      <c r="C825" s="1"/>
      <c r="D825" s="1"/>
      <c r="E825" s="1"/>
      <c r="F825" s="1"/>
      <c r="G825" s="130"/>
      <c r="H825" s="1"/>
      <c r="I825" s="190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ht="12.75" customHeight="1">
      <c r="A826" s="1"/>
      <c r="B826" s="76"/>
      <c r="C826" s="1"/>
      <c r="D826" s="1"/>
      <c r="E826" s="1"/>
      <c r="F826" s="1"/>
      <c r="G826" s="130"/>
      <c r="H826" s="1"/>
      <c r="I826" s="190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ht="12.75" customHeight="1">
      <c r="A827" s="1"/>
      <c r="B827" s="76"/>
      <c r="C827" s="1"/>
      <c r="D827" s="1"/>
      <c r="E827" s="1"/>
      <c r="F827" s="1"/>
      <c r="G827" s="130"/>
      <c r="H827" s="1"/>
      <c r="I827" s="190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ht="12.75" customHeight="1">
      <c r="A828" s="1"/>
      <c r="B828" s="76"/>
      <c r="C828" s="1"/>
      <c r="D828" s="1"/>
      <c r="E828" s="1"/>
      <c r="F828" s="1"/>
      <c r="G828" s="130"/>
      <c r="H828" s="1"/>
      <c r="I828" s="190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ht="12.75" customHeight="1">
      <c r="A829" s="1"/>
      <c r="B829" s="76"/>
      <c r="C829" s="1"/>
      <c r="D829" s="1"/>
      <c r="E829" s="1"/>
      <c r="F829" s="1"/>
      <c r="G829" s="130"/>
      <c r="H829" s="1"/>
      <c r="I829" s="190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ht="12.75" customHeight="1">
      <c r="A830" s="1"/>
      <c r="B830" s="76"/>
      <c r="C830" s="1"/>
      <c r="D830" s="1"/>
      <c r="E830" s="1"/>
      <c r="F830" s="1"/>
      <c r="G830" s="130"/>
      <c r="H830" s="1"/>
      <c r="I830" s="190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ht="12.75" customHeight="1">
      <c r="A831" s="1"/>
      <c r="B831" s="76"/>
      <c r="C831" s="1"/>
      <c r="D831" s="1"/>
      <c r="E831" s="1"/>
      <c r="F831" s="1"/>
      <c r="G831" s="130"/>
      <c r="H831" s="1"/>
      <c r="I831" s="190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ht="12.75" customHeight="1">
      <c r="A832" s="1"/>
      <c r="B832" s="76"/>
      <c r="C832" s="1"/>
      <c r="D832" s="1"/>
      <c r="E832" s="1"/>
      <c r="F832" s="1"/>
      <c r="G832" s="130"/>
      <c r="H832" s="1"/>
      <c r="I832" s="190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ht="12.75" customHeight="1">
      <c r="A833" s="1"/>
      <c r="B833" s="76"/>
      <c r="C833" s="1"/>
      <c r="D833" s="1"/>
      <c r="E833" s="1"/>
      <c r="F833" s="1"/>
      <c r="G833" s="130"/>
      <c r="H833" s="1"/>
      <c r="I833" s="190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ht="12.75" customHeight="1">
      <c r="A834" s="1"/>
      <c r="B834" s="76"/>
      <c r="C834" s="1"/>
      <c r="D834" s="1"/>
      <c r="E834" s="1"/>
      <c r="F834" s="1"/>
      <c r="G834" s="130"/>
      <c r="H834" s="1"/>
      <c r="I834" s="190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ht="12.75" customHeight="1">
      <c r="A835" s="1"/>
      <c r="B835" s="76"/>
      <c r="C835" s="1"/>
      <c r="D835" s="1"/>
      <c r="E835" s="1"/>
      <c r="F835" s="1"/>
      <c r="G835" s="130"/>
      <c r="H835" s="1"/>
      <c r="I835" s="190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ht="12.75" customHeight="1">
      <c r="A836" s="1"/>
      <c r="B836" s="76"/>
      <c r="C836" s="1"/>
      <c r="D836" s="1"/>
      <c r="E836" s="1"/>
      <c r="F836" s="1"/>
      <c r="G836" s="130"/>
      <c r="H836" s="1"/>
      <c r="I836" s="190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ht="12.75" customHeight="1">
      <c r="A837" s="1"/>
      <c r="B837" s="76"/>
      <c r="C837" s="1"/>
      <c r="D837" s="1"/>
      <c r="E837" s="1"/>
      <c r="F837" s="1"/>
      <c r="G837" s="130"/>
      <c r="H837" s="1"/>
      <c r="I837" s="190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ht="12.75" customHeight="1">
      <c r="A838" s="1"/>
      <c r="B838" s="76"/>
      <c r="C838" s="1"/>
      <c r="D838" s="1"/>
      <c r="E838" s="1"/>
      <c r="F838" s="1"/>
      <c r="G838" s="130"/>
      <c r="H838" s="1"/>
      <c r="I838" s="190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ht="12.75" customHeight="1">
      <c r="A839" s="1"/>
      <c r="B839" s="76"/>
      <c r="C839" s="1"/>
      <c r="D839" s="1"/>
      <c r="E839" s="1"/>
      <c r="F839" s="1"/>
      <c r="G839" s="130"/>
      <c r="H839" s="1"/>
      <c r="I839" s="190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ht="12.75" customHeight="1">
      <c r="A840" s="1"/>
      <c r="B840" s="76"/>
      <c r="C840" s="1"/>
      <c r="D840" s="1"/>
      <c r="E840" s="1"/>
      <c r="F840" s="1"/>
      <c r="G840" s="130"/>
      <c r="H840" s="1"/>
      <c r="I840" s="190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ht="12.75" customHeight="1">
      <c r="A841" s="1"/>
      <c r="B841" s="76"/>
      <c r="C841" s="1"/>
      <c r="D841" s="1"/>
      <c r="E841" s="1"/>
      <c r="F841" s="1"/>
      <c r="G841" s="130"/>
      <c r="H841" s="1"/>
      <c r="I841" s="190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ht="12.75" customHeight="1">
      <c r="A842" s="1"/>
      <c r="B842" s="76"/>
      <c r="C842" s="1"/>
      <c r="D842" s="1"/>
      <c r="E842" s="1"/>
      <c r="F842" s="1"/>
      <c r="G842" s="130"/>
      <c r="H842" s="1"/>
      <c r="I842" s="190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ht="12.75" customHeight="1">
      <c r="A843" s="1"/>
      <c r="B843" s="76"/>
      <c r="C843" s="1"/>
      <c r="D843" s="1"/>
      <c r="E843" s="1"/>
      <c r="F843" s="1"/>
      <c r="G843" s="130"/>
      <c r="H843" s="1"/>
      <c r="I843" s="190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ht="12.75" customHeight="1">
      <c r="A844" s="1"/>
      <c r="B844" s="76"/>
      <c r="C844" s="1"/>
      <c r="D844" s="1"/>
      <c r="E844" s="1"/>
      <c r="F844" s="1"/>
      <c r="G844" s="130"/>
      <c r="H844" s="1"/>
      <c r="I844" s="190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ht="12.75" customHeight="1">
      <c r="A845" s="1"/>
      <c r="B845" s="76"/>
      <c r="C845" s="1"/>
      <c r="D845" s="1"/>
      <c r="E845" s="1"/>
      <c r="F845" s="1"/>
      <c r="G845" s="130"/>
      <c r="H845" s="1"/>
      <c r="I845" s="190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ht="12.75" customHeight="1">
      <c r="A846" s="1"/>
      <c r="B846" s="76"/>
      <c r="C846" s="1"/>
      <c r="D846" s="1"/>
      <c r="E846" s="1"/>
      <c r="F846" s="1"/>
      <c r="G846" s="130"/>
      <c r="H846" s="1"/>
      <c r="I846" s="190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ht="12.75" customHeight="1">
      <c r="A847" s="1"/>
      <c r="B847" s="76"/>
      <c r="C847" s="1"/>
      <c r="D847" s="1"/>
      <c r="E847" s="1"/>
      <c r="F847" s="1"/>
      <c r="G847" s="130"/>
      <c r="H847" s="1"/>
      <c r="I847" s="190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ht="12.75" customHeight="1">
      <c r="A848" s="1"/>
      <c r="B848" s="76"/>
      <c r="C848" s="1"/>
      <c r="D848" s="1"/>
      <c r="E848" s="1"/>
      <c r="F848" s="1"/>
      <c r="G848" s="130"/>
      <c r="H848" s="1"/>
      <c r="I848" s="190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ht="12.75" customHeight="1">
      <c r="A849" s="1"/>
      <c r="B849" s="76"/>
      <c r="C849" s="1"/>
      <c r="D849" s="1"/>
      <c r="E849" s="1"/>
      <c r="F849" s="1"/>
      <c r="G849" s="130"/>
      <c r="H849" s="1"/>
      <c r="I849" s="190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ht="12.75" customHeight="1">
      <c r="A850" s="1"/>
      <c r="B850" s="76"/>
      <c r="C850" s="1"/>
      <c r="D850" s="1"/>
      <c r="E850" s="1"/>
      <c r="F850" s="1"/>
      <c r="G850" s="130"/>
      <c r="H850" s="1"/>
      <c r="I850" s="190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ht="12.75" customHeight="1">
      <c r="A851" s="1"/>
      <c r="B851" s="76"/>
      <c r="C851" s="1"/>
      <c r="D851" s="1"/>
      <c r="E851" s="1"/>
      <c r="F851" s="1"/>
      <c r="G851" s="130"/>
      <c r="H851" s="1"/>
      <c r="I851" s="190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ht="12.75" customHeight="1">
      <c r="A852" s="1"/>
      <c r="B852" s="76"/>
      <c r="C852" s="1"/>
      <c r="D852" s="1"/>
      <c r="E852" s="1"/>
      <c r="F852" s="1"/>
      <c r="G852" s="130"/>
      <c r="H852" s="1"/>
      <c r="I852" s="190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ht="12.75" customHeight="1">
      <c r="A853" s="1"/>
      <c r="B853" s="76"/>
      <c r="C853" s="1"/>
      <c r="D853" s="1"/>
      <c r="E853" s="1"/>
      <c r="F853" s="1"/>
      <c r="G853" s="130"/>
      <c r="H853" s="1"/>
      <c r="I853" s="190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ht="12.75" customHeight="1">
      <c r="A854" s="1"/>
      <c r="B854" s="76"/>
      <c r="C854" s="1"/>
      <c r="D854" s="1"/>
      <c r="E854" s="1"/>
      <c r="F854" s="1"/>
      <c r="G854" s="130"/>
      <c r="H854" s="1"/>
      <c r="I854" s="190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ht="12.75" customHeight="1">
      <c r="A855" s="1"/>
      <c r="B855" s="76"/>
      <c r="C855" s="1"/>
      <c r="D855" s="1"/>
      <c r="E855" s="1"/>
      <c r="F855" s="1"/>
      <c r="G855" s="130"/>
      <c r="H855" s="1"/>
      <c r="I855" s="190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ht="12.75" customHeight="1">
      <c r="A856" s="1"/>
      <c r="B856" s="76"/>
      <c r="C856" s="1"/>
      <c r="D856" s="1"/>
      <c r="E856" s="1"/>
      <c r="F856" s="1"/>
      <c r="G856" s="130"/>
      <c r="H856" s="1"/>
      <c r="I856" s="190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ht="12.75" customHeight="1">
      <c r="A857" s="1"/>
      <c r="B857" s="76"/>
      <c r="C857" s="1"/>
      <c r="D857" s="1"/>
      <c r="E857" s="1"/>
      <c r="F857" s="1"/>
      <c r="G857" s="130"/>
      <c r="H857" s="1"/>
      <c r="I857" s="190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ht="12.75" customHeight="1">
      <c r="A858" s="1"/>
      <c r="B858" s="76"/>
      <c r="C858" s="1"/>
      <c r="D858" s="1"/>
      <c r="E858" s="1"/>
      <c r="F858" s="1"/>
      <c r="G858" s="130"/>
      <c r="H858" s="1"/>
      <c r="I858" s="190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ht="12.75" customHeight="1">
      <c r="A859" s="1"/>
      <c r="B859" s="76"/>
      <c r="C859" s="1"/>
      <c r="D859" s="1"/>
      <c r="E859" s="1"/>
      <c r="F859" s="1"/>
      <c r="G859" s="130"/>
      <c r="H859" s="1"/>
      <c r="I859" s="190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ht="12.75" customHeight="1">
      <c r="A860" s="1"/>
      <c r="B860" s="76"/>
      <c r="C860" s="1"/>
      <c r="D860" s="1"/>
      <c r="E860" s="1"/>
      <c r="F860" s="1"/>
      <c r="G860" s="130"/>
      <c r="H860" s="1"/>
      <c r="I860" s="190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ht="12.75" customHeight="1">
      <c r="A861" s="1"/>
      <c r="B861" s="76"/>
      <c r="C861" s="1"/>
      <c r="D861" s="1"/>
      <c r="E861" s="1"/>
      <c r="F861" s="1"/>
      <c r="G861" s="130"/>
      <c r="H861" s="1"/>
      <c r="I861" s="190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ht="12.75" customHeight="1">
      <c r="A862" s="1"/>
      <c r="B862" s="76"/>
      <c r="C862" s="1"/>
      <c r="D862" s="1"/>
      <c r="E862" s="1"/>
      <c r="F862" s="1"/>
      <c r="G862" s="130"/>
      <c r="H862" s="1"/>
      <c r="I862" s="190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ht="12.75" customHeight="1">
      <c r="A863" s="1"/>
      <c r="B863" s="76"/>
      <c r="C863" s="1"/>
      <c r="D863" s="1"/>
      <c r="E863" s="1"/>
      <c r="F863" s="1"/>
      <c r="G863" s="130"/>
      <c r="H863" s="1"/>
      <c r="I863" s="190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ht="12.75" customHeight="1">
      <c r="A864" s="1"/>
      <c r="B864" s="76"/>
      <c r="C864" s="1"/>
      <c r="D864" s="1"/>
      <c r="E864" s="1"/>
      <c r="F864" s="1"/>
      <c r="G864" s="130"/>
      <c r="H864" s="1"/>
      <c r="I864" s="190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ht="12.75" customHeight="1">
      <c r="A865" s="1"/>
      <c r="B865" s="76"/>
      <c r="C865" s="1"/>
      <c r="D865" s="1"/>
      <c r="E865" s="1"/>
      <c r="F865" s="1"/>
      <c r="G865" s="130"/>
      <c r="H865" s="1"/>
      <c r="I865" s="190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ht="12.75" customHeight="1">
      <c r="A866" s="1"/>
      <c r="B866" s="76"/>
      <c r="C866" s="1"/>
      <c r="D866" s="1"/>
      <c r="E866" s="1"/>
      <c r="F866" s="1"/>
      <c r="G866" s="130"/>
      <c r="H866" s="1"/>
      <c r="I866" s="190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ht="12.75" customHeight="1">
      <c r="A867" s="1"/>
      <c r="B867" s="76"/>
      <c r="C867" s="1"/>
      <c r="D867" s="1"/>
      <c r="E867" s="1"/>
      <c r="F867" s="1"/>
      <c r="G867" s="130"/>
      <c r="H867" s="1"/>
      <c r="I867" s="190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ht="12.75" customHeight="1">
      <c r="A868" s="1"/>
      <c r="B868" s="76"/>
      <c r="C868" s="1"/>
      <c r="D868" s="1"/>
      <c r="E868" s="1"/>
      <c r="F868" s="1"/>
      <c r="G868" s="130"/>
      <c r="H868" s="1"/>
      <c r="I868" s="190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ht="12.75" customHeight="1">
      <c r="A869" s="1"/>
      <c r="B869" s="76"/>
      <c r="C869" s="1"/>
      <c r="D869" s="1"/>
      <c r="E869" s="1"/>
      <c r="F869" s="1"/>
      <c r="G869" s="130"/>
      <c r="H869" s="1"/>
      <c r="I869" s="190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ht="12.75" customHeight="1">
      <c r="A870" s="1"/>
      <c r="B870" s="76"/>
      <c r="C870" s="1"/>
      <c r="D870" s="1"/>
      <c r="E870" s="1"/>
      <c r="F870" s="1"/>
      <c r="G870" s="130"/>
      <c r="H870" s="1"/>
      <c r="I870" s="190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ht="12.75" customHeight="1">
      <c r="A871" s="1"/>
      <c r="B871" s="76"/>
      <c r="C871" s="1"/>
      <c r="D871" s="1"/>
      <c r="E871" s="1"/>
      <c r="F871" s="1"/>
      <c r="G871" s="130"/>
      <c r="H871" s="1"/>
      <c r="I871" s="190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ht="12.75" customHeight="1">
      <c r="A872" s="1"/>
      <c r="B872" s="76"/>
      <c r="C872" s="1"/>
      <c r="D872" s="1"/>
      <c r="E872" s="1"/>
      <c r="F872" s="1"/>
      <c r="G872" s="130"/>
      <c r="H872" s="1"/>
      <c r="I872" s="190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ht="12.75" customHeight="1">
      <c r="A873" s="1"/>
      <c r="B873" s="76"/>
      <c r="C873" s="1"/>
      <c r="D873" s="1"/>
      <c r="E873" s="1"/>
      <c r="F873" s="1"/>
      <c r="G873" s="130"/>
      <c r="H873" s="1"/>
      <c r="I873" s="190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ht="12.75" customHeight="1">
      <c r="A874" s="1"/>
      <c r="B874" s="76"/>
      <c r="C874" s="1"/>
      <c r="D874" s="1"/>
      <c r="E874" s="1"/>
      <c r="F874" s="1"/>
      <c r="G874" s="130"/>
      <c r="H874" s="1"/>
      <c r="I874" s="190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ht="12.75" customHeight="1">
      <c r="A875" s="1"/>
      <c r="B875" s="76"/>
      <c r="C875" s="1"/>
      <c r="D875" s="1"/>
      <c r="E875" s="1"/>
      <c r="F875" s="1"/>
      <c r="G875" s="130"/>
      <c r="H875" s="1"/>
      <c r="I875" s="190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ht="12.75" customHeight="1">
      <c r="A876" s="1"/>
      <c r="B876" s="76"/>
      <c r="C876" s="1"/>
      <c r="D876" s="1"/>
      <c r="E876" s="1"/>
      <c r="F876" s="1"/>
      <c r="G876" s="130"/>
      <c r="H876" s="1"/>
      <c r="I876" s="190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ht="12.75" customHeight="1">
      <c r="A877" s="1"/>
      <c r="B877" s="76"/>
      <c r="C877" s="1"/>
      <c r="D877" s="1"/>
      <c r="E877" s="1"/>
      <c r="F877" s="1"/>
      <c r="G877" s="130"/>
      <c r="H877" s="1"/>
      <c r="I877" s="190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ht="12.75" customHeight="1">
      <c r="A878" s="1"/>
      <c r="B878" s="76"/>
      <c r="C878" s="1"/>
      <c r="D878" s="1"/>
      <c r="E878" s="1"/>
      <c r="F878" s="1"/>
      <c r="G878" s="130"/>
      <c r="H878" s="1"/>
      <c r="I878" s="190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ht="12.75" customHeight="1">
      <c r="A879" s="1"/>
      <c r="B879" s="76"/>
      <c r="C879" s="1"/>
      <c r="D879" s="1"/>
      <c r="E879" s="1"/>
      <c r="F879" s="1"/>
      <c r="G879" s="130"/>
      <c r="H879" s="1"/>
      <c r="I879" s="190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ht="12.75" customHeight="1">
      <c r="A880" s="1"/>
      <c r="B880" s="76"/>
      <c r="C880" s="1"/>
      <c r="D880" s="1"/>
      <c r="E880" s="1"/>
      <c r="F880" s="1"/>
      <c r="G880" s="130"/>
      <c r="H880" s="1"/>
      <c r="I880" s="190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ht="12.75" customHeight="1">
      <c r="A881" s="1"/>
      <c r="B881" s="76"/>
      <c r="C881" s="1"/>
      <c r="D881" s="1"/>
      <c r="E881" s="1"/>
      <c r="F881" s="1"/>
      <c r="G881" s="130"/>
      <c r="H881" s="1"/>
      <c r="I881" s="190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ht="12.75" customHeight="1">
      <c r="A882" s="1"/>
      <c r="B882" s="76"/>
      <c r="C882" s="1"/>
      <c r="D882" s="1"/>
      <c r="E882" s="1"/>
      <c r="F882" s="1"/>
      <c r="G882" s="130"/>
      <c r="H882" s="1"/>
      <c r="I882" s="190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ht="12.75" customHeight="1">
      <c r="A883" s="1"/>
      <c r="B883" s="76"/>
      <c r="C883" s="1"/>
      <c r="D883" s="1"/>
      <c r="E883" s="1"/>
      <c r="F883" s="1"/>
      <c r="G883" s="130"/>
      <c r="H883" s="1"/>
      <c r="I883" s="190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ht="12.75" customHeight="1">
      <c r="A884" s="1"/>
      <c r="B884" s="76"/>
      <c r="C884" s="1"/>
      <c r="D884" s="1"/>
      <c r="E884" s="1"/>
      <c r="F884" s="1"/>
      <c r="G884" s="130"/>
      <c r="H884" s="1"/>
      <c r="I884" s="190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ht="12.75" customHeight="1">
      <c r="A885" s="1"/>
      <c r="B885" s="76"/>
      <c r="C885" s="1"/>
      <c r="D885" s="1"/>
      <c r="E885" s="1"/>
      <c r="F885" s="1"/>
      <c r="G885" s="130"/>
      <c r="H885" s="1"/>
      <c r="I885" s="190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ht="12.75" customHeight="1">
      <c r="A886" s="1"/>
      <c r="B886" s="76"/>
      <c r="C886" s="1"/>
      <c r="D886" s="1"/>
      <c r="E886" s="1"/>
      <c r="F886" s="1"/>
      <c r="G886" s="130"/>
      <c r="H886" s="1"/>
      <c r="I886" s="190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ht="12.75" customHeight="1">
      <c r="A887" s="1"/>
      <c r="B887" s="76"/>
      <c r="C887" s="1"/>
      <c r="D887" s="1"/>
      <c r="E887" s="1"/>
      <c r="F887" s="1"/>
      <c r="G887" s="130"/>
      <c r="H887" s="1"/>
      <c r="I887" s="190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ht="12.75" customHeight="1">
      <c r="A888" s="1"/>
      <c r="B888" s="76"/>
      <c r="C888" s="1"/>
      <c r="D888" s="1"/>
      <c r="E888" s="1"/>
      <c r="F888" s="1"/>
      <c r="G888" s="130"/>
      <c r="H888" s="1"/>
      <c r="I888" s="190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ht="12.75" customHeight="1">
      <c r="A889" s="1"/>
      <c r="B889" s="76"/>
      <c r="C889" s="1"/>
      <c r="D889" s="1"/>
      <c r="E889" s="1"/>
      <c r="F889" s="1"/>
      <c r="G889" s="130"/>
      <c r="H889" s="1"/>
      <c r="I889" s="190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ht="12.75" customHeight="1">
      <c r="A890" s="1"/>
      <c r="B890" s="76"/>
      <c r="C890" s="1"/>
      <c r="D890" s="1"/>
      <c r="E890" s="1"/>
      <c r="F890" s="1"/>
      <c r="G890" s="130"/>
      <c r="H890" s="1"/>
      <c r="I890" s="190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ht="12.75" customHeight="1">
      <c r="A891" s="1"/>
      <c r="B891" s="76"/>
      <c r="C891" s="1"/>
      <c r="D891" s="1"/>
      <c r="E891" s="1"/>
      <c r="F891" s="1"/>
      <c r="G891" s="130"/>
      <c r="H891" s="1"/>
      <c r="I891" s="190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ht="12.75" customHeight="1">
      <c r="A892" s="1"/>
      <c r="B892" s="76"/>
      <c r="C892" s="1"/>
      <c r="D892" s="1"/>
      <c r="E892" s="1"/>
      <c r="F892" s="1"/>
      <c r="G892" s="130"/>
      <c r="H892" s="1"/>
      <c r="I892" s="190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ht="12.75" customHeight="1">
      <c r="A893" s="1"/>
      <c r="B893" s="76"/>
      <c r="C893" s="1"/>
      <c r="D893" s="1"/>
      <c r="E893" s="1"/>
      <c r="F893" s="1"/>
      <c r="G893" s="130"/>
      <c r="H893" s="1"/>
      <c r="I893" s="190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ht="12.75" customHeight="1">
      <c r="A894" s="1"/>
      <c r="B894" s="76"/>
      <c r="C894" s="1"/>
      <c r="D894" s="1"/>
      <c r="E894" s="1"/>
      <c r="F894" s="1"/>
      <c r="G894" s="130"/>
      <c r="H894" s="1"/>
      <c r="I894" s="190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ht="12.75" customHeight="1">
      <c r="A895" s="1"/>
      <c r="B895" s="76"/>
      <c r="C895" s="1"/>
      <c r="D895" s="1"/>
      <c r="E895" s="1"/>
      <c r="F895" s="1"/>
      <c r="G895" s="130"/>
      <c r="H895" s="1"/>
      <c r="I895" s="190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ht="12.75" customHeight="1">
      <c r="A896" s="1"/>
      <c r="B896" s="76"/>
      <c r="C896" s="1"/>
      <c r="D896" s="1"/>
      <c r="E896" s="1"/>
      <c r="F896" s="1"/>
      <c r="G896" s="130"/>
      <c r="H896" s="1"/>
      <c r="I896" s="190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ht="12.75" customHeight="1">
      <c r="A897" s="1"/>
      <c r="B897" s="76"/>
      <c r="C897" s="1"/>
      <c r="D897" s="1"/>
      <c r="E897" s="1"/>
      <c r="F897" s="1"/>
      <c r="G897" s="130"/>
      <c r="H897" s="1"/>
      <c r="I897" s="190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ht="12.75" customHeight="1">
      <c r="A898" s="1"/>
      <c r="B898" s="76"/>
      <c r="C898" s="1"/>
      <c r="D898" s="1"/>
      <c r="E898" s="1"/>
      <c r="F898" s="1"/>
      <c r="G898" s="130"/>
      <c r="H898" s="1"/>
      <c r="I898" s="190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ht="12.75" customHeight="1">
      <c r="A899" s="1"/>
      <c r="B899" s="76"/>
      <c r="C899" s="1"/>
      <c r="D899" s="1"/>
      <c r="E899" s="1"/>
      <c r="F899" s="1"/>
      <c r="G899" s="130"/>
      <c r="H899" s="1"/>
      <c r="I899" s="190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ht="12.75" customHeight="1">
      <c r="A900" s="1"/>
      <c r="B900" s="76"/>
      <c r="C900" s="1"/>
      <c r="D900" s="1"/>
      <c r="E900" s="1"/>
      <c r="F900" s="1"/>
      <c r="G900" s="130"/>
      <c r="H900" s="1"/>
      <c r="I900" s="190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ht="12.75" customHeight="1">
      <c r="A901" s="1"/>
      <c r="B901" s="76"/>
      <c r="C901" s="1"/>
      <c r="D901" s="1"/>
      <c r="E901" s="1"/>
      <c r="F901" s="1"/>
      <c r="G901" s="130"/>
      <c r="H901" s="1"/>
      <c r="I901" s="190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ht="12.75" customHeight="1">
      <c r="A902" s="1"/>
      <c r="B902" s="76"/>
      <c r="C902" s="1"/>
      <c r="D902" s="1"/>
      <c r="E902" s="1"/>
      <c r="F902" s="1"/>
      <c r="G902" s="130"/>
      <c r="H902" s="1"/>
      <c r="I902" s="190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ht="12.75" customHeight="1">
      <c r="A903" s="1"/>
      <c r="B903" s="76"/>
      <c r="C903" s="1"/>
      <c r="D903" s="1"/>
      <c r="E903" s="1"/>
      <c r="F903" s="1"/>
      <c r="G903" s="130"/>
      <c r="H903" s="1"/>
      <c r="I903" s="190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ht="12.75" customHeight="1">
      <c r="A904" s="1"/>
      <c r="B904" s="76"/>
      <c r="C904" s="1"/>
      <c r="D904" s="1"/>
      <c r="E904" s="1"/>
      <c r="F904" s="1"/>
      <c r="G904" s="130"/>
      <c r="H904" s="1"/>
      <c r="I904" s="190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ht="12.75" customHeight="1">
      <c r="A905" s="1"/>
      <c r="B905" s="76"/>
      <c r="C905" s="1"/>
      <c r="D905" s="1"/>
      <c r="E905" s="1"/>
      <c r="F905" s="1"/>
      <c r="G905" s="130"/>
      <c r="H905" s="1"/>
      <c r="I905" s="190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ht="12.75" customHeight="1">
      <c r="A906" s="1"/>
      <c r="B906" s="76"/>
      <c r="C906" s="1"/>
      <c r="D906" s="1"/>
      <c r="E906" s="1"/>
      <c r="F906" s="1"/>
      <c r="G906" s="130"/>
      <c r="H906" s="1"/>
      <c r="I906" s="190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ht="12.75" customHeight="1">
      <c r="A907" s="1"/>
      <c r="B907" s="76"/>
      <c r="C907" s="1"/>
      <c r="D907" s="1"/>
      <c r="E907" s="1"/>
      <c r="F907" s="1"/>
      <c r="G907" s="130"/>
      <c r="H907" s="1"/>
      <c r="I907" s="190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ht="12.75" customHeight="1">
      <c r="A908" s="1"/>
      <c r="B908" s="76"/>
      <c r="C908" s="1"/>
      <c r="D908" s="1"/>
      <c r="E908" s="1"/>
      <c r="F908" s="1"/>
      <c r="G908" s="130"/>
      <c r="H908" s="1"/>
      <c r="I908" s="190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ht="12.75" customHeight="1">
      <c r="A909" s="1"/>
      <c r="B909" s="76"/>
      <c r="C909" s="1"/>
      <c r="D909" s="1"/>
      <c r="E909" s="1"/>
      <c r="F909" s="1"/>
      <c r="G909" s="130"/>
      <c r="H909" s="1"/>
      <c r="I909" s="190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ht="12.75" customHeight="1">
      <c r="A910" s="1"/>
      <c r="B910" s="76"/>
      <c r="C910" s="1"/>
      <c r="D910" s="1"/>
      <c r="E910" s="1"/>
      <c r="F910" s="1"/>
      <c r="G910" s="130"/>
      <c r="H910" s="1"/>
      <c r="I910" s="190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ht="12.75" customHeight="1">
      <c r="A911" s="1"/>
      <c r="B911" s="76"/>
      <c r="C911" s="1"/>
      <c r="D911" s="1"/>
      <c r="E911" s="1"/>
      <c r="F911" s="1"/>
      <c r="G911" s="130"/>
      <c r="H911" s="1"/>
      <c r="I911" s="190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ht="12.75" customHeight="1">
      <c r="A912" s="1"/>
      <c r="B912" s="76"/>
      <c r="C912" s="1"/>
      <c r="D912" s="1"/>
      <c r="E912" s="1"/>
      <c r="F912" s="1"/>
      <c r="G912" s="130"/>
      <c r="H912" s="1"/>
      <c r="I912" s="190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ht="12.75" customHeight="1">
      <c r="A913" s="1"/>
      <c r="B913" s="76"/>
      <c r="C913" s="1"/>
      <c r="D913" s="1"/>
      <c r="E913" s="1"/>
      <c r="F913" s="1"/>
      <c r="G913" s="130"/>
      <c r="H913" s="1"/>
      <c r="I913" s="190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ht="12.75" customHeight="1">
      <c r="A914" s="1"/>
      <c r="B914" s="76"/>
      <c r="C914" s="1"/>
      <c r="D914" s="1"/>
      <c r="E914" s="1"/>
      <c r="F914" s="1"/>
      <c r="G914" s="130"/>
      <c r="H914" s="1"/>
      <c r="I914" s="190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ht="12.75" customHeight="1">
      <c r="A915" s="1"/>
      <c r="B915" s="76"/>
      <c r="C915" s="1"/>
      <c r="D915" s="1"/>
      <c r="E915" s="1"/>
      <c r="F915" s="1"/>
      <c r="G915" s="130"/>
      <c r="H915" s="1"/>
      <c r="I915" s="190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ht="12.75" customHeight="1">
      <c r="A916" s="1"/>
      <c r="B916" s="76"/>
      <c r="C916" s="1"/>
      <c r="D916" s="1"/>
      <c r="E916" s="1"/>
      <c r="F916" s="1"/>
      <c r="G916" s="130"/>
      <c r="H916" s="1"/>
      <c r="I916" s="190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ht="12.75" customHeight="1">
      <c r="A917" s="1"/>
      <c r="B917" s="76"/>
      <c r="C917" s="1"/>
      <c r="D917" s="1"/>
      <c r="E917" s="1"/>
      <c r="F917" s="1"/>
      <c r="G917" s="130"/>
      <c r="H917" s="1"/>
      <c r="I917" s="190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ht="12.75" customHeight="1">
      <c r="A918" s="1"/>
      <c r="B918" s="76"/>
      <c r="C918" s="1"/>
      <c r="D918" s="1"/>
      <c r="E918" s="1"/>
      <c r="F918" s="1"/>
      <c r="G918" s="130"/>
      <c r="H918" s="1"/>
      <c r="I918" s="190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ht="12.75" customHeight="1">
      <c r="A919" s="1"/>
      <c r="B919" s="76"/>
      <c r="C919" s="1"/>
      <c r="D919" s="1"/>
      <c r="E919" s="1"/>
      <c r="F919" s="1"/>
      <c r="G919" s="130"/>
      <c r="H919" s="1"/>
      <c r="I919" s="190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ht="12.75" customHeight="1">
      <c r="A920" s="1"/>
      <c r="B920" s="76"/>
      <c r="C920" s="1"/>
      <c r="D920" s="1"/>
      <c r="E920" s="1"/>
      <c r="F920" s="1"/>
      <c r="G920" s="130"/>
      <c r="H920" s="1"/>
      <c r="I920" s="190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ht="12.75" customHeight="1">
      <c r="A921" s="1"/>
      <c r="B921" s="76"/>
      <c r="C921" s="1"/>
      <c r="D921" s="1"/>
      <c r="E921" s="1"/>
      <c r="F921" s="1"/>
      <c r="G921" s="130"/>
      <c r="H921" s="1"/>
      <c r="I921" s="190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ht="12.75" customHeight="1">
      <c r="A922" s="1"/>
      <c r="B922" s="76"/>
      <c r="C922" s="1"/>
      <c r="D922" s="1"/>
      <c r="E922" s="1"/>
      <c r="F922" s="1"/>
      <c r="G922" s="130"/>
      <c r="H922" s="1"/>
      <c r="I922" s="190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ht="12.75" customHeight="1">
      <c r="A923" s="1"/>
      <c r="B923" s="76"/>
      <c r="C923" s="1"/>
      <c r="D923" s="1"/>
      <c r="E923" s="1"/>
      <c r="F923" s="1"/>
      <c r="G923" s="130"/>
      <c r="H923" s="1"/>
      <c r="I923" s="190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ht="12.75" customHeight="1">
      <c r="A924" s="1"/>
      <c r="B924" s="76"/>
      <c r="C924" s="1"/>
      <c r="D924" s="1"/>
      <c r="E924" s="1"/>
      <c r="F924" s="1"/>
      <c r="G924" s="130"/>
      <c r="H924" s="1"/>
      <c r="I924" s="190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ht="12.75" customHeight="1">
      <c r="A925" s="1"/>
      <c r="B925" s="76"/>
      <c r="C925" s="1"/>
      <c r="D925" s="1"/>
      <c r="E925" s="1"/>
      <c r="F925" s="1"/>
      <c r="G925" s="130"/>
      <c r="H925" s="1"/>
      <c r="I925" s="190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ht="12.75" customHeight="1">
      <c r="A926" s="1"/>
      <c r="B926" s="76"/>
      <c r="C926" s="1"/>
      <c r="D926" s="1"/>
      <c r="E926" s="1"/>
      <c r="F926" s="1"/>
      <c r="G926" s="130"/>
      <c r="H926" s="1"/>
      <c r="I926" s="190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ht="12.75" customHeight="1">
      <c r="A927" s="1"/>
      <c r="B927" s="76"/>
      <c r="C927" s="1"/>
      <c r="D927" s="1"/>
      <c r="E927" s="1"/>
      <c r="F927" s="1"/>
      <c r="G927" s="130"/>
      <c r="H927" s="1"/>
      <c r="I927" s="190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ht="12.75" customHeight="1">
      <c r="A928" s="1"/>
      <c r="B928" s="76"/>
      <c r="C928" s="1"/>
      <c r="D928" s="1"/>
      <c r="E928" s="1"/>
      <c r="F928" s="1"/>
      <c r="G928" s="130"/>
      <c r="H928" s="1"/>
      <c r="I928" s="190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ht="12.75" customHeight="1">
      <c r="A929" s="1"/>
      <c r="B929" s="76"/>
      <c r="C929" s="1"/>
      <c r="D929" s="1"/>
      <c r="E929" s="1"/>
      <c r="F929" s="1"/>
      <c r="G929" s="130"/>
      <c r="H929" s="1"/>
      <c r="I929" s="190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ht="12.75" customHeight="1">
      <c r="A930" s="1"/>
      <c r="B930" s="76"/>
      <c r="C930" s="1"/>
      <c r="D930" s="1"/>
      <c r="E930" s="1"/>
      <c r="F930" s="1"/>
      <c r="G930" s="130"/>
      <c r="H930" s="1"/>
      <c r="I930" s="190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ht="12.75" customHeight="1">
      <c r="A931" s="1"/>
      <c r="B931" s="76"/>
      <c r="C931" s="1"/>
      <c r="D931" s="1"/>
      <c r="E931" s="1"/>
      <c r="F931" s="1"/>
      <c r="G931" s="130"/>
      <c r="H931" s="1"/>
      <c r="I931" s="190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ht="12.75" customHeight="1">
      <c r="A932" s="1"/>
      <c r="B932" s="76"/>
      <c r="C932" s="1"/>
      <c r="D932" s="1"/>
      <c r="E932" s="1"/>
      <c r="F932" s="1"/>
      <c r="G932" s="130"/>
      <c r="H932" s="1"/>
      <c r="I932" s="190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ht="12.75" customHeight="1">
      <c r="A933" s="1"/>
      <c r="B933" s="76"/>
      <c r="C933" s="1"/>
      <c r="D933" s="1"/>
      <c r="E933" s="1"/>
      <c r="F933" s="1"/>
      <c r="G933" s="130"/>
      <c r="H933" s="1"/>
      <c r="I933" s="190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ht="12.75" customHeight="1">
      <c r="A934" s="1"/>
      <c r="B934" s="76"/>
      <c r="C934" s="1"/>
      <c r="D934" s="1"/>
      <c r="E934" s="1"/>
      <c r="F934" s="1"/>
      <c r="G934" s="130"/>
      <c r="H934" s="1"/>
      <c r="I934" s="190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ht="12.75" customHeight="1">
      <c r="A935" s="1"/>
      <c r="B935" s="76"/>
      <c r="C935" s="1"/>
      <c r="D935" s="1"/>
      <c r="E935" s="1"/>
      <c r="F935" s="1"/>
      <c r="G935" s="130"/>
      <c r="H935" s="1"/>
      <c r="I935" s="190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ht="12.75" customHeight="1">
      <c r="A936" s="1"/>
      <c r="B936" s="76"/>
      <c r="C936" s="1"/>
      <c r="D936" s="1"/>
      <c r="E936" s="1"/>
      <c r="F936" s="1"/>
      <c r="G936" s="130"/>
      <c r="H936" s="1"/>
      <c r="I936" s="190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ht="12.75" customHeight="1">
      <c r="A937" s="1"/>
      <c r="B937" s="76"/>
      <c r="C937" s="1"/>
      <c r="D937" s="1"/>
      <c r="E937" s="1"/>
      <c r="F937" s="1"/>
      <c r="G937" s="130"/>
      <c r="H937" s="1"/>
      <c r="I937" s="190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ht="12.75" customHeight="1">
      <c r="A938" s="1"/>
      <c r="B938" s="76"/>
      <c r="C938" s="1"/>
      <c r="D938" s="1"/>
      <c r="E938" s="1"/>
      <c r="F938" s="1"/>
      <c r="G938" s="130"/>
      <c r="H938" s="1"/>
      <c r="I938" s="190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ht="12.75" customHeight="1">
      <c r="A939" s="1"/>
      <c r="B939" s="76"/>
      <c r="C939" s="1"/>
      <c r="D939" s="1"/>
      <c r="E939" s="1"/>
      <c r="F939" s="1"/>
      <c r="G939" s="130"/>
      <c r="H939" s="1"/>
      <c r="I939" s="190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ht="12.75" customHeight="1">
      <c r="A940" s="1"/>
      <c r="B940" s="76"/>
      <c r="C940" s="1"/>
      <c r="D940" s="1"/>
      <c r="E940" s="1"/>
      <c r="F940" s="1"/>
      <c r="G940" s="130"/>
      <c r="H940" s="1"/>
      <c r="I940" s="190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ht="12.75" customHeight="1">
      <c r="A941" s="1"/>
      <c r="B941" s="76"/>
      <c r="C941" s="1"/>
      <c r="D941" s="1"/>
      <c r="E941" s="1"/>
      <c r="F941" s="1"/>
      <c r="G941" s="130"/>
      <c r="H941" s="1"/>
      <c r="I941" s="190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ht="12.75" customHeight="1">
      <c r="A942" s="1"/>
      <c r="B942" s="76"/>
      <c r="C942" s="1"/>
      <c r="D942" s="1"/>
      <c r="E942" s="1"/>
      <c r="F942" s="1"/>
      <c r="G942" s="130"/>
      <c r="H942" s="1"/>
      <c r="I942" s="190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ht="12.75" customHeight="1">
      <c r="A943" s="1"/>
      <c r="B943" s="76"/>
      <c r="C943" s="1"/>
      <c r="D943" s="1"/>
      <c r="E943" s="1"/>
      <c r="F943" s="1"/>
      <c r="G943" s="130"/>
      <c r="H943" s="1"/>
      <c r="I943" s="190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ht="12.75" customHeight="1">
      <c r="A944" s="1"/>
      <c r="B944" s="76"/>
      <c r="C944" s="1"/>
      <c r="D944" s="1"/>
      <c r="E944" s="1"/>
      <c r="F944" s="1"/>
      <c r="G944" s="130"/>
      <c r="H944" s="1"/>
      <c r="I944" s="190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ht="12.75" customHeight="1">
      <c r="A945" s="1"/>
      <c r="B945" s="76"/>
      <c r="C945" s="1"/>
      <c r="D945" s="1"/>
      <c r="E945" s="1"/>
      <c r="F945" s="1"/>
      <c r="G945" s="130"/>
      <c r="H945" s="1"/>
      <c r="I945" s="190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ht="12.75" customHeight="1">
      <c r="A946" s="1"/>
      <c r="B946" s="76"/>
      <c r="C946" s="1"/>
      <c r="D946" s="1"/>
      <c r="E946" s="1"/>
      <c r="F946" s="1"/>
      <c r="G946" s="130"/>
      <c r="H946" s="1"/>
      <c r="I946" s="190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ht="12.75" customHeight="1">
      <c r="A947" s="1"/>
      <c r="B947" s="76"/>
      <c r="C947" s="1"/>
      <c r="D947" s="1"/>
      <c r="E947" s="1"/>
      <c r="F947" s="1"/>
      <c r="G947" s="130"/>
      <c r="H947" s="1"/>
      <c r="I947" s="190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ht="12.75" customHeight="1">
      <c r="A948" s="1"/>
      <c r="B948" s="76"/>
      <c r="C948" s="1"/>
      <c r="D948" s="1"/>
      <c r="E948" s="1"/>
      <c r="F948" s="1"/>
      <c r="G948" s="130"/>
      <c r="H948" s="1"/>
      <c r="I948" s="190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ht="12.75" customHeight="1">
      <c r="A949" s="1"/>
      <c r="B949" s="76"/>
      <c r="C949" s="1"/>
      <c r="D949" s="1"/>
      <c r="E949" s="1"/>
      <c r="F949" s="1"/>
      <c r="G949" s="130"/>
      <c r="H949" s="1"/>
      <c r="I949" s="190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ht="12.75" customHeight="1">
      <c r="A950" s="1"/>
      <c r="B950" s="76"/>
      <c r="C950" s="1"/>
      <c r="D950" s="1"/>
      <c r="E950" s="1"/>
      <c r="F950" s="1"/>
      <c r="G950" s="130"/>
      <c r="H950" s="1"/>
      <c r="I950" s="190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ht="12.75" customHeight="1">
      <c r="A951" s="1"/>
      <c r="B951" s="76"/>
      <c r="C951" s="1"/>
      <c r="D951" s="1"/>
      <c r="E951" s="1"/>
      <c r="F951" s="1"/>
      <c r="G951" s="130"/>
      <c r="H951" s="1"/>
      <c r="I951" s="190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ht="12.75" customHeight="1">
      <c r="A952" s="1"/>
      <c r="B952" s="76"/>
      <c r="C952" s="1"/>
      <c r="D952" s="1"/>
      <c r="E952" s="1"/>
      <c r="F952" s="1"/>
      <c r="G952" s="130"/>
      <c r="H952" s="1"/>
      <c r="I952" s="190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ht="12.75" customHeight="1">
      <c r="A953" s="1"/>
      <c r="B953" s="76"/>
      <c r="C953" s="1"/>
      <c r="D953" s="1"/>
      <c r="E953" s="1"/>
      <c r="F953" s="1"/>
      <c r="G953" s="130"/>
      <c r="H953" s="1"/>
      <c r="I953" s="190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ht="12.75" customHeight="1">
      <c r="A954" s="1"/>
      <c r="B954" s="76"/>
      <c r="C954" s="1"/>
      <c r="D954" s="1"/>
      <c r="E954" s="1"/>
      <c r="F954" s="1"/>
      <c r="G954" s="130"/>
      <c r="H954" s="1"/>
      <c r="I954" s="190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ht="12.75" customHeight="1">
      <c r="A955" s="1"/>
      <c r="B955" s="76"/>
      <c r="C955" s="1"/>
      <c r="D955" s="1"/>
      <c r="E955" s="1"/>
      <c r="F955" s="1"/>
      <c r="G955" s="130"/>
      <c r="H955" s="1"/>
      <c r="I955" s="190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ht="12.75" customHeight="1">
      <c r="A956" s="1"/>
      <c r="B956" s="76"/>
      <c r="C956" s="1"/>
      <c r="D956" s="1"/>
      <c r="E956" s="1"/>
      <c r="F956" s="1"/>
      <c r="G956" s="130"/>
      <c r="H956" s="1"/>
      <c r="I956" s="190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ht="12.75" customHeight="1">
      <c r="A957" s="1"/>
      <c r="B957" s="76"/>
      <c r="C957" s="1"/>
      <c r="D957" s="1"/>
      <c r="E957" s="1"/>
      <c r="F957" s="1"/>
      <c r="G957" s="130"/>
      <c r="H957" s="1"/>
      <c r="I957" s="190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ht="12.75" customHeight="1">
      <c r="A958" s="1"/>
      <c r="B958" s="76"/>
      <c r="C958" s="1"/>
      <c r="D958" s="1"/>
      <c r="E958" s="1"/>
      <c r="F958" s="1"/>
      <c r="G958" s="130"/>
      <c r="H958" s="1"/>
      <c r="I958" s="190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ht="12.75" customHeight="1">
      <c r="A959" s="1"/>
      <c r="B959" s="76"/>
      <c r="C959" s="1"/>
      <c r="D959" s="1"/>
      <c r="E959" s="1"/>
      <c r="F959" s="1"/>
      <c r="G959" s="130"/>
      <c r="H959" s="1"/>
      <c r="I959" s="190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ht="12.75" customHeight="1">
      <c r="A960" s="1"/>
      <c r="B960" s="76"/>
      <c r="C960" s="1"/>
      <c r="D960" s="1"/>
      <c r="E960" s="1"/>
      <c r="F960" s="1"/>
      <c r="G960" s="130"/>
      <c r="H960" s="1"/>
      <c r="I960" s="190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ht="12.75" customHeight="1">
      <c r="A961" s="1"/>
      <c r="B961" s="76"/>
      <c r="C961" s="1"/>
      <c r="D961" s="1"/>
      <c r="E961" s="1"/>
      <c r="F961" s="1"/>
      <c r="G961" s="130"/>
      <c r="H961" s="1"/>
      <c r="I961" s="190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ht="12.75" customHeight="1">
      <c r="A962" s="1"/>
      <c r="B962" s="76"/>
      <c r="C962" s="1"/>
      <c r="D962" s="1"/>
      <c r="E962" s="1"/>
      <c r="F962" s="1"/>
      <c r="G962" s="130"/>
      <c r="H962" s="1"/>
      <c r="I962" s="190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ht="12.75" customHeight="1">
      <c r="A963" s="1"/>
      <c r="B963" s="76"/>
      <c r="C963" s="1"/>
      <c r="D963" s="1"/>
      <c r="E963" s="1"/>
      <c r="F963" s="1"/>
      <c r="G963" s="130"/>
      <c r="H963" s="1"/>
      <c r="I963" s="190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ht="12.75" customHeight="1">
      <c r="A964" s="1"/>
      <c r="B964" s="76"/>
      <c r="C964" s="1"/>
      <c r="D964" s="1"/>
      <c r="E964" s="1"/>
      <c r="F964" s="1"/>
      <c r="G964" s="130"/>
      <c r="H964" s="1"/>
      <c r="I964" s="190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ht="12.75" customHeight="1">
      <c r="A965" s="1"/>
      <c r="B965" s="76"/>
      <c r="C965" s="1"/>
      <c r="D965" s="1"/>
      <c r="E965" s="1"/>
      <c r="F965" s="1"/>
      <c r="G965" s="130"/>
      <c r="H965" s="1"/>
      <c r="I965" s="190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ht="12.75" customHeight="1">
      <c r="A966" s="1"/>
      <c r="B966" s="76"/>
      <c r="C966" s="1"/>
      <c r="D966" s="1"/>
      <c r="E966" s="1"/>
      <c r="F966" s="1"/>
      <c r="G966" s="130"/>
      <c r="H966" s="1"/>
      <c r="I966" s="190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ht="12.75" customHeight="1">
      <c r="A967" s="1"/>
      <c r="B967" s="76"/>
      <c r="C967" s="1"/>
      <c r="D967" s="1"/>
      <c r="E967" s="1"/>
      <c r="F967" s="1"/>
      <c r="G967" s="130"/>
      <c r="H967" s="1"/>
      <c r="I967" s="190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ht="12.75" customHeight="1">
      <c r="A968" s="1"/>
      <c r="B968" s="76"/>
      <c r="C968" s="1"/>
      <c r="D968" s="1"/>
      <c r="E968" s="1"/>
      <c r="F968" s="1"/>
      <c r="G968" s="130"/>
      <c r="H968" s="1"/>
      <c r="I968" s="190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ht="12.75" customHeight="1">
      <c r="A969" s="1"/>
      <c r="B969" s="76"/>
      <c r="C969" s="1"/>
      <c r="D969" s="1"/>
      <c r="E969" s="1"/>
      <c r="F969" s="1"/>
      <c r="G969" s="130"/>
      <c r="H969" s="1"/>
      <c r="I969" s="190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ht="12.75" customHeight="1">
      <c r="A970" s="1"/>
      <c r="B970" s="76"/>
      <c r="C970" s="1"/>
      <c r="D970" s="1"/>
      <c r="E970" s="1"/>
      <c r="F970" s="1"/>
      <c r="G970" s="130"/>
      <c r="H970" s="1"/>
      <c r="I970" s="190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ht="12.75" customHeight="1">
      <c r="A971" s="1"/>
      <c r="B971" s="76"/>
      <c r="C971" s="1"/>
      <c r="D971" s="1"/>
      <c r="E971" s="1"/>
      <c r="F971" s="1"/>
      <c r="G971" s="130"/>
      <c r="H971" s="1"/>
      <c r="I971" s="190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ht="12.75" customHeight="1">
      <c r="A972" s="1"/>
      <c r="B972" s="76"/>
      <c r="C972" s="1"/>
      <c r="D972" s="1"/>
      <c r="E972" s="1"/>
      <c r="F972" s="1"/>
      <c r="G972" s="130"/>
      <c r="H972" s="1"/>
      <c r="I972" s="190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ht="12.75" customHeight="1">
      <c r="A973" s="1"/>
      <c r="B973" s="76"/>
      <c r="C973" s="1"/>
      <c r="D973" s="1"/>
      <c r="E973" s="1"/>
      <c r="F973" s="1"/>
      <c r="G973" s="130"/>
      <c r="H973" s="1"/>
      <c r="I973" s="190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ht="12.75" customHeight="1">
      <c r="A974" s="1"/>
      <c r="B974" s="76"/>
      <c r="C974" s="1"/>
      <c r="D974" s="1"/>
      <c r="E974" s="1"/>
      <c r="F974" s="1"/>
      <c r="G974" s="130"/>
      <c r="H974" s="1"/>
      <c r="I974" s="190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ht="12.75" customHeight="1">
      <c r="A975" s="1"/>
      <c r="B975" s="76"/>
      <c r="C975" s="1"/>
      <c r="D975" s="1"/>
      <c r="E975" s="1"/>
      <c r="F975" s="1"/>
      <c r="G975" s="130"/>
      <c r="H975" s="1"/>
      <c r="I975" s="190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ht="12.75" customHeight="1">
      <c r="A976" s="1"/>
      <c r="B976" s="76"/>
      <c r="C976" s="1"/>
      <c r="D976" s="1"/>
      <c r="E976" s="1"/>
      <c r="F976" s="1"/>
      <c r="G976" s="130"/>
      <c r="H976" s="1"/>
      <c r="I976" s="190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ht="12.75" customHeight="1">
      <c r="A977" s="1"/>
      <c r="B977" s="76"/>
      <c r="C977" s="1"/>
      <c r="D977" s="1"/>
      <c r="E977" s="1"/>
      <c r="F977" s="1"/>
      <c r="G977" s="130"/>
      <c r="H977" s="1"/>
      <c r="I977" s="190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ht="12.75" customHeight="1">
      <c r="A978" s="1"/>
      <c r="B978" s="76"/>
      <c r="C978" s="1"/>
      <c r="D978" s="1"/>
      <c r="E978" s="1"/>
      <c r="F978" s="1"/>
      <c r="G978" s="130"/>
      <c r="H978" s="1"/>
      <c r="I978" s="190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ht="12.75" customHeight="1">
      <c r="A979" s="1"/>
      <c r="B979" s="76"/>
      <c r="C979" s="1"/>
      <c r="D979" s="1"/>
      <c r="E979" s="1"/>
      <c r="F979" s="1"/>
      <c r="G979" s="130"/>
      <c r="H979" s="1"/>
      <c r="I979" s="190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ht="12.75" customHeight="1">
      <c r="A980" s="1"/>
      <c r="B980" s="76"/>
      <c r="C980" s="1"/>
      <c r="D980" s="1"/>
      <c r="E980" s="1"/>
      <c r="F980" s="1"/>
      <c r="G980" s="130"/>
      <c r="H980" s="1"/>
      <c r="I980" s="190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ht="12.75" customHeight="1">
      <c r="A981" s="1"/>
      <c r="B981" s="76"/>
      <c r="C981" s="1"/>
      <c r="D981" s="1"/>
      <c r="E981" s="1"/>
      <c r="F981" s="1"/>
      <c r="G981" s="130"/>
      <c r="H981" s="1"/>
      <c r="I981" s="190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ht="12.75" customHeight="1">
      <c r="A982" s="1"/>
      <c r="B982" s="76"/>
      <c r="C982" s="1"/>
      <c r="D982" s="1"/>
      <c r="E982" s="1"/>
      <c r="F982" s="1"/>
      <c r="G982" s="130"/>
      <c r="H982" s="1"/>
      <c r="I982" s="190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ht="12.75" customHeight="1">
      <c r="A983" s="1"/>
      <c r="B983" s="76"/>
      <c r="C983" s="1"/>
      <c r="D983" s="1"/>
      <c r="E983" s="1"/>
      <c r="F983" s="1"/>
      <c r="G983" s="130"/>
      <c r="H983" s="1"/>
      <c r="I983" s="190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ht="12.75" customHeight="1">
      <c r="A984" s="1"/>
      <c r="B984" s="76"/>
      <c r="C984" s="1"/>
      <c r="D984" s="1"/>
      <c r="E984" s="1"/>
      <c r="F984" s="1"/>
      <c r="G984" s="130"/>
      <c r="H984" s="1"/>
      <c r="I984" s="190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ht="12.75" customHeight="1">
      <c r="A985" s="1"/>
      <c r="B985" s="76"/>
      <c r="C985" s="1"/>
      <c r="D985" s="1"/>
      <c r="E985" s="1"/>
      <c r="F985" s="1"/>
      <c r="G985" s="130"/>
      <c r="H985" s="1"/>
      <c r="I985" s="190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ht="12.75" customHeight="1">
      <c r="A986" s="1"/>
      <c r="B986" s="76"/>
      <c r="C986" s="1"/>
      <c r="D986" s="1"/>
      <c r="E986" s="1"/>
      <c r="F986" s="1"/>
      <c r="G986" s="130"/>
      <c r="H986" s="1"/>
      <c r="I986" s="190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ht="12.75" customHeight="1">
      <c r="A987" s="1"/>
      <c r="B987" s="76"/>
      <c r="C987" s="1"/>
      <c r="D987" s="1"/>
      <c r="E987" s="1"/>
      <c r="F987" s="1"/>
      <c r="G987" s="130"/>
      <c r="H987" s="1"/>
      <c r="I987" s="190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ht="12.75" customHeight="1">
      <c r="A988" s="1"/>
      <c r="B988" s="76"/>
      <c r="C988" s="1"/>
      <c r="D988" s="1"/>
      <c r="E988" s="1"/>
      <c r="F988" s="1"/>
      <c r="G988" s="130"/>
      <c r="H988" s="1"/>
      <c r="I988" s="190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ht="12.75" customHeight="1">
      <c r="A989" s="1"/>
      <c r="B989" s="76"/>
      <c r="C989" s="1"/>
      <c r="D989" s="1"/>
      <c r="E989" s="1"/>
      <c r="F989" s="1"/>
      <c r="G989" s="130"/>
      <c r="H989" s="1"/>
      <c r="I989" s="190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ht="12.75" customHeight="1">
      <c r="A990" s="1"/>
      <c r="B990" s="76"/>
      <c r="C990" s="1"/>
      <c r="D990" s="1"/>
      <c r="E990" s="1"/>
      <c r="F990" s="1"/>
      <c r="G990" s="130"/>
      <c r="H990" s="1"/>
      <c r="I990" s="190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ht="12.75" customHeight="1">
      <c r="A991" s="1"/>
      <c r="B991" s="76"/>
      <c r="C991" s="1"/>
      <c r="D991" s="1"/>
      <c r="E991" s="1"/>
      <c r="F991" s="1"/>
      <c r="G991" s="130"/>
      <c r="H991" s="1"/>
      <c r="I991" s="190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ht="12.75" customHeight="1">
      <c r="A992" s="1"/>
      <c r="B992" s="76"/>
      <c r="C992" s="1"/>
      <c r="D992" s="1"/>
      <c r="E992" s="1"/>
      <c r="F992" s="1"/>
      <c r="G992" s="130"/>
      <c r="H992" s="1"/>
      <c r="I992" s="190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ht="12.75" customHeight="1">
      <c r="A993" s="1"/>
      <c r="B993" s="76"/>
      <c r="C993" s="1"/>
      <c r="D993" s="1"/>
      <c r="E993" s="1"/>
      <c r="F993" s="1"/>
      <c r="G993" s="130"/>
      <c r="H993" s="1"/>
      <c r="I993" s="190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ht="12.75" customHeight="1">
      <c r="A994" s="1"/>
      <c r="B994" s="76"/>
      <c r="C994" s="1"/>
      <c r="D994" s="1"/>
      <c r="E994" s="1"/>
      <c r="F994" s="1"/>
      <c r="G994" s="130"/>
      <c r="H994" s="1"/>
      <c r="I994" s="190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ht="12.75" customHeight="1">
      <c r="A995" s="1"/>
      <c r="B995" s="76"/>
      <c r="C995" s="1"/>
      <c r="D995" s="1"/>
      <c r="E995" s="1"/>
      <c r="F995" s="1"/>
      <c r="G995" s="130"/>
      <c r="H995" s="1"/>
      <c r="I995" s="190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ht="12.75" customHeight="1">
      <c r="A996" s="1"/>
      <c r="B996" s="76"/>
      <c r="C996" s="1"/>
      <c r="D996" s="1"/>
      <c r="E996" s="1"/>
      <c r="F996" s="1"/>
      <c r="G996" s="130"/>
      <c r="H996" s="1"/>
      <c r="I996" s="190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ht="12.75" customHeight="1">
      <c r="A997" s="1"/>
      <c r="B997" s="76"/>
      <c r="C997" s="1"/>
      <c r="D997" s="1"/>
      <c r="E997" s="1"/>
      <c r="F997" s="1"/>
      <c r="G997" s="130"/>
      <c r="H997" s="1"/>
      <c r="I997" s="190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ht="12.75" customHeight="1">
      <c r="A998" s="1"/>
      <c r="B998" s="76"/>
      <c r="C998" s="1"/>
      <c r="D998" s="1"/>
      <c r="E998" s="1"/>
      <c r="F998" s="1"/>
      <c r="G998" s="130"/>
      <c r="H998" s="1"/>
      <c r="I998" s="190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ht="12.75" customHeight="1">
      <c r="A999" s="1"/>
      <c r="B999" s="76"/>
      <c r="C999" s="1"/>
      <c r="D999" s="1"/>
      <c r="E999" s="1"/>
      <c r="F999" s="1"/>
      <c r="G999" s="130"/>
      <c r="H999" s="1"/>
      <c r="I999" s="190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ht="12.75" customHeight="1">
      <c r="A1000" s="1"/>
      <c r="B1000" s="76"/>
      <c r="C1000" s="1"/>
      <c r="D1000" s="1"/>
      <c r="E1000" s="1"/>
      <c r="F1000" s="1"/>
      <c r="G1000" s="130"/>
      <c r="H1000" s="1"/>
      <c r="I1000" s="190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2.86"/>
    <col customWidth="1" min="2" max="2" width="15.14"/>
    <col customWidth="1" min="3" max="3" width="2.86"/>
    <col customWidth="1" min="4" max="4" width="20.43"/>
    <col customWidth="1" min="5" max="5" width="2.86"/>
    <col customWidth="1" min="6" max="6" width="16.71"/>
    <col customWidth="1" min="7" max="7" width="2.86"/>
    <col customWidth="1" min="8" max="8" width="9.14"/>
    <col customWidth="1" min="9" max="24" width="8.71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ht="12.75" customHeight="1">
      <c r="A2" s="1"/>
      <c r="B2" s="26" t="s">
        <v>96</v>
      </c>
      <c r="C2" s="1"/>
      <c r="D2" s="26" t="s">
        <v>97</v>
      </c>
      <c r="E2" s="1"/>
      <c r="F2" s="26" t="s">
        <v>98</v>
      </c>
      <c r="G2" s="1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ht="12.75" customHeight="1">
      <c r="A3" s="1"/>
      <c r="B3" s="206" t="s">
        <v>107</v>
      </c>
      <c r="C3" s="1"/>
      <c r="D3" s="206" t="s">
        <v>149</v>
      </c>
      <c r="E3" s="1"/>
      <c r="F3" s="207" t="s">
        <v>62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ht="12.75" customHeight="1">
      <c r="A4" s="1"/>
      <c r="B4" s="206" t="s">
        <v>69</v>
      </c>
      <c r="C4" s="1"/>
      <c r="D4" s="206" t="s">
        <v>150</v>
      </c>
      <c r="E4" s="1"/>
      <c r="F4" s="207" t="s">
        <v>151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ht="12.75" customHeight="1">
      <c r="A5" s="1"/>
      <c r="B5" s="206" t="s">
        <v>152</v>
      </c>
      <c r="C5" s="1"/>
      <c r="D5" s="207" t="s">
        <v>153</v>
      </c>
      <c r="E5" s="1"/>
      <c r="F5" s="207" t="s">
        <v>64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ht="12.75" customHeight="1">
      <c r="A6" s="1"/>
      <c r="B6" s="206" t="s">
        <v>104</v>
      </c>
      <c r="C6" s="1"/>
      <c r="D6" s="206" t="s">
        <v>154</v>
      </c>
      <c r="E6" s="1"/>
      <c r="F6" s="207" t="s">
        <v>63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ht="12.75" customHeight="1">
      <c r="A7" s="1"/>
      <c r="B7" s="206" t="s">
        <v>155</v>
      </c>
      <c r="C7" s="1"/>
      <c r="D7" s="206" t="s">
        <v>156</v>
      </c>
      <c r="E7" s="1"/>
      <c r="F7" s="207" t="s">
        <v>68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ht="12.75" customHeight="1">
      <c r="A8" s="1"/>
      <c r="B8" s="206" t="s">
        <v>157</v>
      </c>
      <c r="C8" s="1"/>
      <c r="D8" s="206" t="s">
        <v>106</v>
      </c>
      <c r="E8" s="1"/>
      <c r="F8" s="207" t="s">
        <v>158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ht="12.75" customHeight="1">
      <c r="A9" s="1"/>
      <c r="B9" s="207" t="s">
        <v>159</v>
      </c>
      <c r="C9" s="1"/>
      <c r="D9" s="206" t="s">
        <v>105</v>
      </c>
      <c r="E9" s="1"/>
      <c r="F9" s="207" t="s">
        <v>66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ht="12.75" customHeight="1">
      <c r="A10" s="1"/>
      <c r="B10" s="206"/>
      <c r="C10" s="1"/>
      <c r="D10" s="206" t="s">
        <v>160</v>
      </c>
      <c r="E10" s="1"/>
      <c r="F10" s="207" t="s">
        <v>161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ht="12.75" customHeight="1">
      <c r="A11" s="1"/>
      <c r="B11" s="206"/>
      <c r="C11" s="1"/>
      <c r="D11" s="206" t="s">
        <v>162</v>
      </c>
      <c r="E11" s="1"/>
      <c r="F11" s="207" t="s">
        <v>67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ht="12.75" customHeight="1">
      <c r="A12" s="1"/>
      <c r="B12" s="206"/>
      <c r="C12" s="1"/>
      <c r="D12" s="206"/>
      <c r="E12" s="1"/>
      <c r="F12" s="207" t="s">
        <v>163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ht="12.75" customHeight="1">
      <c r="A13" s="1"/>
      <c r="B13" s="1"/>
      <c r="C13" s="1"/>
      <c r="D13" s="1"/>
      <c r="E13" s="1"/>
      <c r="F13" s="207" t="s">
        <v>65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ht="12.75" customHeight="1">
      <c r="A14" s="1"/>
      <c r="B14" s="1"/>
      <c r="C14" s="1"/>
      <c r="D14" s="1"/>
      <c r="E14" s="1"/>
      <c r="F14" s="207" t="s">
        <v>164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ht="12.75" customHeight="1">
      <c r="A15" s="1"/>
      <c r="B15" s="1"/>
      <c r="C15" s="1"/>
      <c r="D15" s="1"/>
      <c r="E15" s="1"/>
      <c r="F15" s="207" t="s">
        <v>165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ht="12.75" customHeight="1">
      <c r="A16" s="1"/>
      <c r="B16" s="1"/>
      <c r="C16" s="1"/>
      <c r="D16" s="1"/>
      <c r="E16" s="1"/>
      <c r="F16" s="207" t="s">
        <v>166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ht="12.75" customHeight="1">
      <c r="A17" s="1"/>
      <c r="B17" s="1"/>
      <c r="C17" s="1"/>
      <c r="D17" s="1"/>
      <c r="E17" s="1"/>
      <c r="F17" s="207" t="s">
        <v>157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ht="12.75" customHeight="1">
      <c r="A18" s="1"/>
      <c r="B18" s="1"/>
      <c r="C18" s="1"/>
      <c r="D18" s="1"/>
      <c r="E18" s="1"/>
      <c r="F18" s="207" t="s">
        <v>152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ht="12.75" customHeight="1">
      <c r="A19" s="1"/>
      <c r="B19" s="1"/>
      <c r="C19" s="1"/>
      <c r="D19" s="1"/>
      <c r="E19" s="1"/>
      <c r="F19" s="207" t="s">
        <v>155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ht="12.75" customHeight="1">
      <c r="A20" s="1"/>
      <c r="B20" s="1"/>
      <c r="C20" s="1"/>
      <c r="D20" s="1"/>
      <c r="E20" s="1"/>
      <c r="F20" s="207" t="s">
        <v>69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ht="12.75" customHeight="1">
      <c r="A21" s="1"/>
      <c r="B21" s="1"/>
      <c r="C21" s="1"/>
      <c r="D21" s="1"/>
      <c r="E21" s="1"/>
      <c r="F21" s="207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38.14"/>
    <col customWidth="1" min="3" max="12" width="11.14"/>
    <col customWidth="1" min="13" max="14" width="9.14"/>
    <col customWidth="1" min="15" max="28" width="8.71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ht="12.75" customHeight="1">
      <c r="A2" s="1"/>
      <c r="B2" s="27" t="s">
        <v>55</v>
      </c>
      <c r="C2" s="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ht="12.75" customHeight="1">
      <c r="A4" s="1"/>
      <c r="B4" s="1" t="str">
        <f>Lookups!B3</f>
        <v>Bonds</v>
      </c>
      <c r="C4" s="53">
        <f>SUMIF(Calcs!J:J,Allocations!B4,Calcs!G:G)</f>
        <v>2017.53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ht="12.75" customHeight="1">
      <c r="A5" s="1"/>
      <c r="B5" s="1" t="str">
        <f>Lookups!B4</f>
        <v>Cash</v>
      </c>
      <c r="C5" s="53">
        <f>SUMIF(Calcs!J:J,Allocations!B5,Calcs!G:G)</f>
        <v>814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ht="12.75" customHeight="1">
      <c r="A6" s="1"/>
      <c r="B6" s="1" t="str">
        <f>Lookups!B5</f>
        <v>Commodities</v>
      </c>
      <c r="C6" s="53">
        <f>SUMIF(Calcs!J:J,Allocations!B6,Calcs!G:G)</f>
        <v>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ht="12.75" customHeight="1">
      <c r="A7" s="1"/>
      <c r="B7" s="1" t="str">
        <f>Lookups!B6</f>
        <v>Equities</v>
      </c>
      <c r="C7" s="53">
        <f>SUMIF(Calcs!J:J,Allocations!B7,Calcs!G:G)</f>
        <v>61353.26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ht="12.75" customHeight="1">
      <c r="A8" s="1"/>
      <c r="B8" s="1" t="str">
        <f>Lookups!B7</f>
        <v>Property</v>
      </c>
      <c r="C8" s="53">
        <f>SUMIF(Calcs!J:J,Allocations!B8,Calcs!G:G)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ht="13.5" customHeight="1">
      <c r="A9" s="1"/>
      <c r="B9" s="1" t="str">
        <f>Lookups!B8</f>
        <v>Gold</v>
      </c>
      <c r="C9" s="53">
        <f>SUMIF(Calcs!J:J,Allocations!B9,Calcs!G:G)</f>
        <v>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ht="13.5" customHeight="1">
      <c r="A10" s="1"/>
      <c r="B10" s="1" t="str">
        <f>Lookups!B9</f>
        <v>Corporate Bonds</v>
      </c>
      <c r="C10" s="53">
        <f>SUMIF(Calcs!J:J,Allocations!B10,Calcs!G:G)</f>
        <v>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ht="13.5" customHeight="1">
      <c r="A11" s="1"/>
      <c r="B11" s="1" t="str">
        <f>Lookups!B10</f>
        <v/>
      </c>
      <c r="C11" s="53">
        <f>SUMIF(Calcs!J:J,Allocations!B11,Calcs!G:G)</f>
        <v>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ht="13.5" customHeight="1">
      <c r="A12" s="1"/>
      <c r="B12" s="1" t="str">
        <f>Lookups!B11</f>
        <v/>
      </c>
      <c r="C12" s="53">
        <f>SUMIF(Calcs!J:J,Allocations!B12,Calcs!G:G)</f>
        <v>0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ht="13.5" customHeight="1">
      <c r="A13" s="1"/>
      <c r="B13" s="1" t="str">
        <f>Lookups!B12</f>
        <v/>
      </c>
      <c r="C13" s="53">
        <f>SUMIF(Calcs!J:J,Allocations!B13,Calcs!G:G)</f>
        <v>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ht="13.5" customHeight="1">
      <c r="A14" s="1"/>
      <c r="B14" s="54" t="s">
        <v>28</v>
      </c>
      <c r="C14" s="55">
        <f>SUM(C4:C8)</f>
        <v>64184.79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ht="13.5" customHeight="1">
      <c r="A15" s="1"/>
      <c r="B15" s="1"/>
      <c r="C15" s="14">
        <f>C14-SUM(Calcs!G:G)</f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ht="12.75" customHeight="1">
      <c r="A20" s="1"/>
      <c r="B20" s="27" t="s">
        <v>56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ht="12.75" customHeight="1">
      <c r="A21" s="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ht="12.75" customHeight="1">
      <c r="A22" s="1"/>
      <c r="B22" s="56"/>
      <c r="C22" s="57" t="str">
        <f>Lookups!D3</f>
        <v>Developed World</v>
      </c>
      <c r="D22" s="57" t="str">
        <f>Lookups!D4</f>
        <v>Developed World xUK</v>
      </c>
      <c r="E22" s="58" t="str">
        <f>Lookups!D5</f>
        <v>Emerging Markets</v>
      </c>
      <c r="F22" s="57" t="str">
        <f>Lookups!D6</f>
        <v>Europe</v>
      </c>
      <c r="G22" s="57" t="str">
        <f>Lookups!D7</f>
        <v>Europe xUK</v>
      </c>
      <c r="H22" s="57" t="str">
        <f>Lookups!D8</f>
        <v>Global</v>
      </c>
      <c r="I22" s="57" t="str">
        <f>Lookups!D9</f>
        <v>UK</v>
      </c>
      <c r="J22" s="57" t="str">
        <f>Lookups!D10</f>
        <v>US</v>
      </c>
      <c r="K22" s="57" t="str">
        <f>Lookups!D11</f>
        <v>PAC</v>
      </c>
      <c r="L22" s="59" t="str">
        <f>Lookups!D12</f>
        <v/>
      </c>
      <c r="M22" s="59" t="s">
        <v>28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12.75" customHeight="1">
      <c r="A23" s="1"/>
      <c r="B23" s="1" t="str">
        <f>Lookups!B3</f>
        <v>Bonds</v>
      </c>
      <c r="C23" s="53">
        <f>SUMIFS(Calcs!$G:$G,Calcs!$J:$J,Allocations!$B23,Calcs!$K:$K,Allocations!C$22)</f>
        <v>0</v>
      </c>
      <c r="D23" s="53">
        <f>SUMIFS(Calcs!$G:$G,Calcs!$J:$J,Allocations!$B23,Calcs!$K:$K,Allocations!D$22)</f>
        <v>0</v>
      </c>
      <c r="E23" s="53">
        <f>SUMIFS(Calcs!$G:$G,Calcs!$J:$J,Allocations!$B23,Calcs!$K:$K,Allocations!E$22)</f>
        <v>0</v>
      </c>
      <c r="F23" s="53">
        <f>SUMIFS(Calcs!$G:$G,Calcs!$J:$J,Allocations!$B23,Calcs!$K:$K,Allocations!F$22)</f>
        <v>0</v>
      </c>
      <c r="G23" s="53">
        <f>SUMIFS(Calcs!$G:$G,Calcs!$J:$J,Allocations!$B23,Calcs!$K:$K,Allocations!G$22)</f>
        <v>0</v>
      </c>
      <c r="H23" s="53">
        <f>SUMIFS(Calcs!$G:$G,Calcs!$J:$J,Allocations!$B23,Calcs!$K:$K,Allocations!H$22)</f>
        <v>0</v>
      </c>
      <c r="I23" s="53">
        <f>SUMIFS(Calcs!$G:$G,Calcs!$J:$J,Allocations!$B23,Calcs!$K:$K,Allocations!I$22)</f>
        <v>2017.53</v>
      </c>
      <c r="J23" s="53">
        <f>SUMIFS(Calcs!$G:$G,Calcs!$J:$J,Allocations!$B23,Calcs!$K:$K,Allocations!J$22)</f>
        <v>0</v>
      </c>
      <c r="K23" s="53">
        <f>SUMIFS(Calcs!$G:$G,Calcs!$J:$J,Allocations!$B23,Calcs!$K:$K,Allocations!K$22)</f>
        <v>0</v>
      </c>
      <c r="L23" s="53">
        <f>SUMIFS(Calcs!$G:$G,Calcs!$J:$J,Allocations!$B23,Calcs!$K:$K,Allocations!L$22)</f>
        <v>0</v>
      </c>
      <c r="M23" s="60">
        <f t="shared" ref="M23:M32" si="1">SUM(C23:J23)</f>
        <v>2017.53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12.75" customHeight="1">
      <c r="A24" s="1"/>
      <c r="B24" s="1" t="str">
        <f>Lookups!B4</f>
        <v>Cash</v>
      </c>
      <c r="C24" s="53">
        <f>SUMIFS(Calcs!$G:$G,Calcs!$J:$J,Allocations!$B24,Calcs!$K:$K,Allocations!C$22)</f>
        <v>0</v>
      </c>
      <c r="D24" s="53">
        <f>SUMIFS(Calcs!$G:$G,Calcs!$J:$J,Allocations!$B24,Calcs!$K:$K,Allocations!D$22)</f>
        <v>0</v>
      </c>
      <c r="E24" s="53">
        <f>SUMIFS(Calcs!$G:$G,Calcs!$J:$J,Allocations!$B24,Calcs!$K:$K,Allocations!E$22)</f>
        <v>0</v>
      </c>
      <c r="F24" s="53">
        <f>SUMIFS(Calcs!$G:$G,Calcs!$J:$J,Allocations!$B24,Calcs!$K:$K,Allocations!F$22)</f>
        <v>0</v>
      </c>
      <c r="G24" s="53">
        <f>SUMIFS(Calcs!$G:$G,Calcs!$J:$J,Allocations!$B24,Calcs!$K:$K,Allocations!G$22)</f>
        <v>0</v>
      </c>
      <c r="H24" s="53">
        <f>SUMIFS(Calcs!$G:$G,Calcs!$J:$J,Allocations!$B24,Calcs!$K:$K,Allocations!H$22)</f>
        <v>0</v>
      </c>
      <c r="I24" s="53">
        <f>SUMIFS(Calcs!$G:$G,Calcs!$J:$J,Allocations!$B24,Calcs!$K:$K,Allocations!I$22)</f>
        <v>814</v>
      </c>
      <c r="J24" s="53">
        <f>SUMIFS(Calcs!$G:$G,Calcs!$J:$J,Allocations!$B24,Calcs!$K:$K,Allocations!J$22)</f>
        <v>0</v>
      </c>
      <c r="K24" s="53">
        <f>SUMIFS(Calcs!$G:$G,Calcs!$J:$J,Allocations!$B24,Calcs!$K:$K,Allocations!K$22)</f>
        <v>0</v>
      </c>
      <c r="L24" s="53">
        <f>SUMIFS(Calcs!$G:$G,Calcs!$J:$J,Allocations!$B24,Calcs!$K:$K,Allocations!L$22)</f>
        <v>0</v>
      </c>
      <c r="M24" s="60">
        <f t="shared" si="1"/>
        <v>814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ht="12.75" customHeight="1">
      <c r="A25" s="1"/>
      <c r="B25" s="1" t="str">
        <f>Lookups!B5</f>
        <v>Commodities</v>
      </c>
      <c r="C25" s="53">
        <f>SUMIFS(Calcs!$G:$G,Calcs!$J:$J,Allocations!$B25,Calcs!$K:$K,Allocations!C$22)</f>
        <v>0</v>
      </c>
      <c r="D25" s="53">
        <f>SUMIFS(Calcs!$G:$G,Calcs!$J:$J,Allocations!$B25,Calcs!$K:$K,Allocations!D$22)</f>
        <v>0</v>
      </c>
      <c r="E25" s="53">
        <f>SUMIFS(Calcs!$G:$G,Calcs!$J:$J,Allocations!$B25,Calcs!$K:$K,Allocations!E$22)</f>
        <v>0</v>
      </c>
      <c r="F25" s="53">
        <f>SUMIFS(Calcs!$G:$G,Calcs!$J:$J,Allocations!$B25,Calcs!$K:$K,Allocations!F$22)</f>
        <v>0</v>
      </c>
      <c r="G25" s="53">
        <f>SUMIFS(Calcs!$G:$G,Calcs!$J:$J,Allocations!$B25,Calcs!$K:$K,Allocations!G$22)</f>
        <v>0</v>
      </c>
      <c r="H25" s="53">
        <f>SUMIFS(Calcs!$G:$G,Calcs!$J:$J,Allocations!$B25,Calcs!$K:$K,Allocations!H$22)</f>
        <v>0</v>
      </c>
      <c r="I25" s="53">
        <f>SUMIFS(Calcs!$G:$G,Calcs!$J:$J,Allocations!$B25,Calcs!$K:$K,Allocations!I$22)</f>
        <v>0</v>
      </c>
      <c r="J25" s="53">
        <f>SUMIFS(Calcs!$G:$G,Calcs!$J:$J,Allocations!$B25,Calcs!$K:$K,Allocations!J$22)</f>
        <v>0</v>
      </c>
      <c r="K25" s="53">
        <f>SUMIFS(Calcs!$G:$G,Calcs!$J:$J,Allocations!$B25,Calcs!$K:$K,Allocations!K$22)</f>
        <v>0</v>
      </c>
      <c r="L25" s="53">
        <f>SUMIFS(Calcs!$G:$G,Calcs!$J:$J,Allocations!$B25,Calcs!$K:$K,Allocations!L$22)</f>
        <v>0</v>
      </c>
      <c r="M25" s="60">
        <f t="shared" si="1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12.75" customHeight="1">
      <c r="A26" s="1"/>
      <c r="B26" s="1" t="str">
        <f>Lookups!B6</f>
        <v>Equities</v>
      </c>
      <c r="C26" s="53">
        <f>SUMIFS(Calcs!$G:$G,Calcs!$J:$J,Allocations!$B26,Calcs!$K:$K,Allocations!C$22)</f>
        <v>0</v>
      </c>
      <c r="D26" s="53">
        <f>SUMIFS(Calcs!$G:$G,Calcs!$J:$J,Allocations!$B26,Calcs!$K:$K,Allocations!D$22)</f>
        <v>0</v>
      </c>
      <c r="E26" s="53">
        <f>SUMIFS(Calcs!$G:$G,Calcs!$J:$J,Allocations!$B26,Calcs!$K:$K,Allocations!E$22)</f>
        <v>0</v>
      </c>
      <c r="F26" s="53">
        <f>SUMIFS(Calcs!$G:$G,Calcs!$J:$J,Allocations!$B26,Calcs!$K:$K,Allocations!F$22)</f>
        <v>0</v>
      </c>
      <c r="G26" s="53">
        <f>SUMIFS(Calcs!$G:$G,Calcs!$J:$J,Allocations!$B26,Calcs!$K:$K,Allocations!G$22)</f>
        <v>0</v>
      </c>
      <c r="H26" s="53">
        <f>SUMIFS(Calcs!$G:$G,Calcs!$J:$J,Allocations!$B26,Calcs!$K:$K,Allocations!H$22)</f>
        <v>49329.14</v>
      </c>
      <c r="I26" s="53">
        <f>SUMIFS(Calcs!$G:$G,Calcs!$J:$J,Allocations!$B26,Calcs!$K:$K,Allocations!I$22)</f>
        <v>12024.12</v>
      </c>
      <c r="J26" s="53">
        <f>SUMIFS(Calcs!$G:$G,Calcs!$J:$J,Allocations!$B26,Calcs!$K:$K,Allocations!J$22)</f>
        <v>0</v>
      </c>
      <c r="K26" s="53">
        <f>SUMIFS(Calcs!$G:$G,Calcs!$J:$J,Allocations!$B26,Calcs!$K:$K,Allocations!K$22)</f>
        <v>0</v>
      </c>
      <c r="L26" s="53">
        <f>SUMIFS(Calcs!$G:$G,Calcs!$J:$J,Allocations!$B26,Calcs!$K:$K,Allocations!L$22)</f>
        <v>0</v>
      </c>
      <c r="M26" s="60">
        <f t="shared" si="1"/>
        <v>61353.26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12.75" customHeight="1">
      <c r="A27" s="1"/>
      <c r="B27" s="1" t="str">
        <f>Lookups!B7</f>
        <v>Property</v>
      </c>
      <c r="C27" s="53">
        <f>SUMIFS(Calcs!$G:$G,Calcs!$J:$J,Allocations!$B27,Calcs!$K:$K,Allocations!C$22)</f>
        <v>0</v>
      </c>
      <c r="D27" s="53">
        <f>SUMIFS(Calcs!$G:$G,Calcs!$J:$J,Allocations!$B27,Calcs!$K:$K,Allocations!D$22)</f>
        <v>0</v>
      </c>
      <c r="E27" s="53">
        <f>SUMIFS(Calcs!$G:$G,Calcs!$J:$J,Allocations!$B27,Calcs!$K:$K,Allocations!E$22)</f>
        <v>0</v>
      </c>
      <c r="F27" s="53">
        <f>SUMIFS(Calcs!$G:$G,Calcs!$J:$J,Allocations!$B27,Calcs!$K:$K,Allocations!F$22)</f>
        <v>0</v>
      </c>
      <c r="G27" s="53">
        <f>SUMIFS(Calcs!$G:$G,Calcs!$J:$J,Allocations!$B27,Calcs!$K:$K,Allocations!G$22)</f>
        <v>0</v>
      </c>
      <c r="H27" s="53">
        <f>SUMIFS(Calcs!$G:$G,Calcs!$J:$J,Allocations!$B27,Calcs!$K:$K,Allocations!H$22)</f>
        <v>0</v>
      </c>
      <c r="I27" s="53">
        <f>SUMIFS(Calcs!$G:$G,Calcs!$J:$J,Allocations!$B27,Calcs!$K:$K,Allocations!I$22)</f>
        <v>0</v>
      </c>
      <c r="J27" s="53">
        <f>SUMIFS(Calcs!$G:$G,Calcs!$J:$J,Allocations!$B27,Calcs!$K:$K,Allocations!J$22)</f>
        <v>0</v>
      </c>
      <c r="K27" s="53">
        <f>SUMIFS(Calcs!$G:$G,Calcs!$J:$J,Allocations!$B27,Calcs!$K:$K,Allocations!K$22)</f>
        <v>0</v>
      </c>
      <c r="L27" s="53">
        <f>SUMIFS(Calcs!$G:$G,Calcs!$J:$J,Allocations!$B27,Calcs!$K:$K,Allocations!L$22)</f>
        <v>0</v>
      </c>
      <c r="M27" s="60">
        <f t="shared" si="1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13.5" customHeight="1">
      <c r="A28" s="1"/>
      <c r="B28" s="1" t="str">
        <f>Lookups!B8</f>
        <v>Gold</v>
      </c>
      <c r="C28" s="53">
        <f>SUMIFS(Calcs!$G:$G,Calcs!$J:$J,Allocations!$B28,Calcs!$K:$K,Allocations!C$22)</f>
        <v>0</v>
      </c>
      <c r="D28" s="53">
        <f>SUMIFS(Calcs!$G:$G,Calcs!$J:$J,Allocations!$B28,Calcs!$K:$K,Allocations!D$22)</f>
        <v>0</v>
      </c>
      <c r="E28" s="53">
        <f>SUMIFS(Calcs!$G:$G,Calcs!$J:$J,Allocations!$B28,Calcs!$K:$K,Allocations!E$22)</f>
        <v>0</v>
      </c>
      <c r="F28" s="53">
        <f>SUMIFS(Calcs!$G:$G,Calcs!$J:$J,Allocations!$B28,Calcs!$K:$K,Allocations!F$22)</f>
        <v>0</v>
      </c>
      <c r="G28" s="53">
        <f>SUMIFS(Calcs!$G:$G,Calcs!$J:$J,Allocations!$B28,Calcs!$K:$K,Allocations!G$22)</f>
        <v>0</v>
      </c>
      <c r="H28" s="53">
        <f>SUMIFS(Calcs!$G:$G,Calcs!$J:$J,Allocations!$B28,Calcs!$K:$K,Allocations!H$22)</f>
        <v>0</v>
      </c>
      <c r="I28" s="53">
        <f>SUMIFS(Calcs!$G:$G,Calcs!$J:$J,Allocations!$B28,Calcs!$K:$K,Allocations!I$22)</f>
        <v>0</v>
      </c>
      <c r="J28" s="53">
        <f>SUMIFS(Calcs!$G:$G,Calcs!$J:$J,Allocations!$B28,Calcs!$K:$K,Allocations!J$22)</f>
        <v>0</v>
      </c>
      <c r="K28" s="53">
        <f>SUMIFS(Calcs!$G:$G,Calcs!$J:$J,Allocations!$B28,Calcs!$K:$K,Allocations!K$22)</f>
        <v>0</v>
      </c>
      <c r="L28" s="53">
        <f>SUMIFS(Calcs!$G:$G,Calcs!$J:$J,Allocations!$B28,Calcs!$K:$K,Allocations!L$22)</f>
        <v>0</v>
      </c>
      <c r="M28" s="60">
        <f t="shared" si="1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13.5" customHeight="1">
      <c r="A29" s="1"/>
      <c r="B29" s="1" t="str">
        <f>Lookups!B9</f>
        <v>Corporate Bonds</v>
      </c>
      <c r="C29" s="53">
        <f>SUMIFS(Calcs!$G:$G,Calcs!$J:$J,Allocations!$B29,Calcs!$K:$K,Allocations!C$22)</f>
        <v>0</v>
      </c>
      <c r="D29" s="53">
        <f>SUMIFS(Calcs!$G:$G,Calcs!$J:$J,Allocations!$B29,Calcs!$K:$K,Allocations!D$22)</f>
        <v>0</v>
      </c>
      <c r="E29" s="53">
        <f>SUMIFS(Calcs!$G:$G,Calcs!$J:$J,Allocations!$B29,Calcs!$K:$K,Allocations!E$22)</f>
        <v>0</v>
      </c>
      <c r="F29" s="53">
        <f>SUMIFS(Calcs!$G:$G,Calcs!$J:$J,Allocations!$B29,Calcs!$K:$K,Allocations!F$22)</f>
        <v>0</v>
      </c>
      <c r="G29" s="53">
        <f>SUMIFS(Calcs!$G:$G,Calcs!$J:$J,Allocations!$B29,Calcs!$K:$K,Allocations!G$22)</f>
        <v>0</v>
      </c>
      <c r="H29" s="53">
        <f>SUMIFS(Calcs!$G:$G,Calcs!$J:$J,Allocations!$B29,Calcs!$K:$K,Allocations!H$22)</f>
        <v>0</v>
      </c>
      <c r="I29" s="53">
        <f>SUMIFS(Calcs!$G:$G,Calcs!$J:$J,Allocations!$B29,Calcs!$K:$K,Allocations!I$22)</f>
        <v>0</v>
      </c>
      <c r="J29" s="53">
        <f>SUMIFS(Calcs!$G:$G,Calcs!$J:$J,Allocations!$B29,Calcs!$K:$K,Allocations!J$22)</f>
        <v>0</v>
      </c>
      <c r="K29" s="53">
        <f>SUMIFS(Calcs!$G:$G,Calcs!$J:$J,Allocations!$B29,Calcs!$K:$K,Allocations!K$22)</f>
        <v>0</v>
      </c>
      <c r="L29" s="53">
        <f>SUMIFS(Calcs!$G:$G,Calcs!$J:$J,Allocations!$B29,Calcs!$K:$K,Allocations!L$22)</f>
        <v>0</v>
      </c>
      <c r="M29" s="60">
        <f t="shared" si="1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3.5" customHeight="1">
      <c r="A30" s="1"/>
      <c r="B30" s="1" t="str">
        <f>Lookups!B10</f>
        <v/>
      </c>
      <c r="C30" s="53">
        <f>SUMIFS(Calcs!$G:$G,Calcs!$J:$J,Allocations!$B30,Calcs!$K:$K,Allocations!C$22)</f>
        <v>0</v>
      </c>
      <c r="D30" s="53">
        <f>SUMIFS(Calcs!$G:$G,Calcs!$J:$J,Allocations!$B30,Calcs!$K:$K,Allocations!D$22)</f>
        <v>0</v>
      </c>
      <c r="E30" s="53">
        <f>SUMIFS(Calcs!$G:$G,Calcs!$J:$J,Allocations!$B30,Calcs!$K:$K,Allocations!E$22)</f>
        <v>0</v>
      </c>
      <c r="F30" s="53">
        <f>SUMIFS(Calcs!$G:$G,Calcs!$J:$J,Allocations!$B30,Calcs!$K:$K,Allocations!F$22)</f>
        <v>0</v>
      </c>
      <c r="G30" s="53">
        <f>SUMIFS(Calcs!$G:$G,Calcs!$J:$J,Allocations!$B30,Calcs!$K:$K,Allocations!G$22)</f>
        <v>0</v>
      </c>
      <c r="H30" s="53">
        <f>SUMIFS(Calcs!$G:$G,Calcs!$J:$J,Allocations!$B30,Calcs!$K:$K,Allocations!H$22)</f>
        <v>0</v>
      </c>
      <c r="I30" s="53">
        <f>SUMIFS(Calcs!$G:$G,Calcs!$J:$J,Allocations!$B30,Calcs!$K:$K,Allocations!I$22)</f>
        <v>0</v>
      </c>
      <c r="J30" s="53">
        <f>SUMIFS(Calcs!$G:$G,Calcs!$J:$J,Allocations!$B30,Calcs!$K:$K,Allocations!J$22)</f>
        <v>0</v>
      </c>
      <c r="K30" s="53">
        <f>SUMIFS(Calcs!$G:$G,Calcs!$J:$J,Allocations!$B30,Calcs!$K:$K,Allocations!K$22)</f>
        <v>0</v>
      </c>
      <c r="L30" s="53">
        <f>SUMIFS(Calcs!$G:$G,Calcs!$J:$J,Allocations!$B30,Calcs!$K:$K,Allocations!L$22)</f>
        <v>0</v>
      </c>
      <c r="M30" s="60">
        <f t="shared" si="1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13.5" customHeight="1">
      <c r="A31" s="1"/>
      <c r="B31" s="1" t="str">
        <f>Lookups!B11</f>
        <v/>
      </c>
      <c r="C31" s="53">
        <f>SUMIFS(Calcs!$G:$G,Calcs!$J:$J,Allocations!$B31,Calcs!$K:$K,Allocations!C$22)</f>
        <v>0</v>
      </c>
      <c r="D31" s="53">
        <f>SUMIFS(Calcs!$G:$G,Calcs!$J:$J,Allocations!$B31,Calcs!$K:$K,Allocations!D$22)</f>
        <v>0</v>
      </c>
      <c r="E31" s="53">
        <f>SUMIFS(Calcs!$G:$G,Calcs!$J:$J,Allocations!$B31,Calcs!$K:$K,Allocations!E$22)</f>
        <v>0</v>
      </c>
      <c r="F31" s="53">
        <f>SUMIFS(Calcs!$G:$G,Calcs!$J:$J,Allocations!$B31,Calcs!$K:$K,Allocations!F$22)</f>
        <v>0</v>
      </c>
      <c r="G31" s="53">
        <f>SUMIFS(Calcs!$G:$G,Calcs!$J:$J,Allocations!$B31,Calcs!$K:$K,Allocations!G$22)</f>
        <v>0</v>
      </c>
      <c r="H31" s="53">
        <f>SUMIFS(Calcs!$G:$G,Calcs!$J:$J,Allocations!$B31,Calcs!$K:$K,Allocations!H$22)</f>
        <v>0</v>
      </c>
      <c r="I31" s="53">
        <f>SUMIFS(Calcs!$G:$G,Calcs!$J:$J,Allocations!$B31,Calcs!$K:$K,Allocations!I$22)</f>
        <v>0</v>
      </c>
      <c r="J31" s="53">
        <f>SUMIFS(Calcs!$G:$G,Calcs!$J:$J,Allocations!$B31,Calcs!$K:$K,Allocations!J$22)</f>
        <v>0</v>
      </c>
      <c r="K31" s="53">
        <f>SUMIFS(Calcs!$G:$G,Calcs!$J:$J,Allocations!$B31,Calcs!$K:$K,Allocations!K$22)</f>
        <v>0</v>
      </c>
      <c r="L31" s="53">
        <f>SUMIFS(Calcs!$G:$G,Calcs!$J:$J,Allocations!$B31,Calcs!$K:$K,Allocations!L$22)</f>
        <v>0</v>
      </c>
      <c r="M31" s="60">
        <f t="shared" si="1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ht="13.5" customHeight="1">
      <c r="A32" s="1"/>
      <c r="B32" s="1" t="str">
        <f>Lookups!B12</f>
        <v/>
      </c>
      <c r="C32" s="53">
        <f>SUMIFS(Calcs!$G:$G,Calcs!$J:$J,Allocations!$B32,Calcs!$K:$K,Allocations!C$22)</f>
        <v>0</v>
      </c>
      <c r="D32" s="53">
        <f>SUMIFS(Calcs!$G:$G,Calcs!$J:$J,Allocations!$B32,Calcs!$K:$K,Allocations!D$22)</f>
        <v>0</v>
      </c>
      <c r="E32" s="53">
        <f>SUMIFS(Calcs!$G:$G,Calcs!$J:$J,Allocations!$B32,Calcs!$K:$K,Allocations!E$22)</f>
        <v>0</v>
      </c>
      <c r="F32" s="53">
        <f>SUMIFS(Calcs!$G:$G,Calcs!$J:$J,Allocations!$B32,Calcs!$K:$K,Allocations!F$22)</f>
        <v>0</v>
      </c>
      <c r="G32" s="53">
        <f>SUMIFS(Calcs!$G:$G,Calcs!$J:$J,Allocations!$B32,Calcs!$K:$K,Allocations!G$22)</f>
        <v>0</v>
      </c>
      <c r="H32" s="53">
        <f>SUMIFS(Calcs!$G:$G,Calcs!$J:$J,Allocations!$B32,Calcs!$K:$K,Allocations!H$22)</f>
        <v>0</v>
      </c>
      <c r="I32" s="53">
        <f>SUMIFS(Calcs!$G:$G,Calcs!$J:$J,Allocations!$B32,Calcs!$K:$K,Allocations!I$22)</f>
        <v>0</v>
      </c>
      <c r="J32" s="53">
        <f>SUMIFS(Calcs!$G:$G,Calcs!$J:$J,Allocations!$B32,Calcs!$K:$K,Allocations!J$22)</f>
        <v>0</v>
      </c>
      <c r="K32" s="53">
        <f>SUMIFS(Calcs!$G:$G,Calcs!$J:$J,Allocations!$B32,Calcs!$K:$K,Allocations!K$22)</f>
        <v>0</v>
      </c>
      <c r="L32" s="53">
        <f>SUMIFS(Calcs!$G:$G,Calcs!$J:$J,Allocations!$B32,Calcs!$K:$K,Allocations!L$22)</f>
        <v>0</v>
      </c>
      <c r="M32" s="60">
        <f t="shared" si="1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ht="13.5" customHeight="1">
      <c r="A33" s="1"/>
      <c r="B33" s="20" t="s">
        <v>28</v>
      </c>
      <c r="C33" s="55">
        <f t="shared" ref="C33:M33" si="2">SUM(C23:C27)</f>
        <v>0</v>
      </c>
      <c r="D33" s="55">
        <f t="shared" si="2"/>
        <v>0</v>
      </c>
      <c r="E33" s="55">
        <f t="shared" si="2"/>
        <v>0</v>
      </c>
      <c r="F33" s="55">
        <f t="shared" si="2"/>
        <v>0</v>
      </c>
      <c r="G33" s="55">
        <f t="shared" si="2"/>
        <v>0</v>
      </c>
      <c r="H33" s="55">
        <f t="shared" si="2"/>
        <v>49329.14</v>
      </c>
      <c r="I33" s="55">
        <f t="shared" si="2"/>
        <v>14855.65</v>
      </c>
      <c r="J33" s="55">
        <f t="shared" si="2"/>
        <v>0</v>
      </c>
      <c r="K33" s="55">
        <f t="shared" si="2"/>
        <v>0</v>
      </c>
      <c r="L33" s="55">
        <f t="shared" si="2"/>
        <v>0</v>
      </c>
      <c r="M33" s="55">
        <f t="shared" si="2"/>
        <v>64184.79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4">
        <f>M33-Portfolio!G25</f>
        <v>-1261.21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ht="12.75" customHeight="1">
      <c r="A37" s="1"/>
      <c r="B37" s="61" t="s">
        <v>57</v>
      </c>
      <c r="C37" s="62"/>
      <c r="D37" s="63" t="s">
        <v>58</v>
      </c>
      <c r="E37" s="63" t="s">
        <v>59</v>
      </c>
      <c r="F37" s="63" t="s">
        <v>60</v>
      </c>
      <c r="G37" s="64" t="s">
        <v>61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12.75" customHeight="1">
      <c r="A38" s="65"/>
      <c r="B38" s="66" t="s">
        <v>62</v>
      </c>
      <c r="C38" s="53">
        <f>SUMIF(Calcs!L:L,B38,Calcs!G:G)</f>
        <v>49329.14</v>
      </c>
      <c r="D38" s="67">
        <v>0.125</v>
      </c>
      <c r="E38" s="68">
        <f t="shared" ref="E38:E47" si="3">C38/$C$48</f>
        <v>0.7685487481</v>
      </c>
      <c r="F38" s="69">
        <f t="shared" ref="F38:F47" si="4">E38-D38</f>
        <v>0.6435487481</v>
      </c>
      <c r="G38" s="69">
        <f t="shared" ref="G38:G47" si="5">MIN(5%,$D38*25%)</f>
        <v>0.03125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12.75" customHeight="1">
      <c r="A39" s="65"/>
      <c r="B39" s="70" t="s">
        <v>63</v>
      </c>
      <c r="C39" s="53">
        <f>SUMIF(Calcs!L:L,B39,Calcs!G:G)</f>
        <v>2017.53</v>
      </c>
      <c r="D39" s="67">
        <v>0.125</v>
      </c>
      <c r="E39" s="68">
        <f t="shared" si="3"/>
        <v>0.03143314795</v>
      </c>
      <c r="F39" s="69">
        <f t="shared" si="4"/>
        <v>-0.09356685205</v>
      </c>
      <c r="G39" s="69">
        <f t="shared" si="5"/>
        <v>0.03125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12.75" customHeight="1">
      <c r="A40" s="65"/>
      <c r="B40" s="70" t="s">
        <v>64</v>
      </c>
      <c r="C40" s="53">
        <f>SUMIF(Calcs!L:L,B40,Calcs!G:G)</f>
        <v>12024.12</v>
      </c>
      <c r="D40" s="67">
        <v>0.125</v>
      </c>
      <c r="E40" s="68">
        <f t="shared" si="3"/>
        <v>0.1873359717</v>
      </c>
      <c r="F40" s="69">
        <f t="shared" si="4"/>
        <v>0.06233597165</v>
      </c>
      <c r="G40" s="69">
        <f t="shared" si="5"/>
        <v>0.03125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12.75" customHeight="1">
      <c r="A41" s="65"/>
      <c r="B41" s="70" t="s">
        <v>65</v>
      </c>
      <c r="C41" s="53">
        <f>SUMIF(Calcs!L:L,B41,Calcs!G:G)</f>
        <v>0</v>
      </c>
      <c r="D41" s="67">
        <v>0.125</v>
      </c>
      <c r="E41" s="68">
        <f t="shared" si="3"/>
        <v>0</v>
      </c>
      <c r="F41" s="69">
        <f t="shared" si="4"/>
        <v>-0.125</v>
      </c>
      <c r="G41" s="69">
        <f t="shared" si="5"/>
        <v>0.03125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12.75" customHeight="1">
      <c r="A42" s="65"/>
      <c r="B42" s="70" t="s">
        <v>66</v>
      </c>
      <c r="C42" s="53">
        <f>SUMIF(Calcs!L:L,B42,Calcs!G:G)</f>
        <v>0</v>
      </c>
      <c r="D42" s="67">
        <v>0.125</v>
      </c>
      <c r="E42" s="68">
        <f t="shared" si="3"/>
        <v>0</v>
      </c>
      <c r="F42" s="69">
        <f t="shared" si="4"/>
        <v>-0.125</v>
      </c>
      <c r="G42" s="69">
        <f t="shared" si="5"/>
        <v>0.03125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12.75" customHeight="1">
      <c r="A43" s="65"/>
      <c r="B43" s="70" t="s">
        <v>67</v>
      </c>
      <c r="C43" s="53">
        <f>SUMIF(Calcs!L:L,B43,Calcs!G:G)</f>
        <v>0</v>
      </c>
      <c r="D43" s="67">
        <v>0.125</v>
      </c>
      <c r="E43" s="68">
        <f t="shared" si="3"/>
        <v>0</v>
      </c>
      <c r="F43" s="69">
        <f t="shared" si="4"/>
        <v>-0.125</v>
      </c>
      <c r="G43" s="69">
        <f t="shared" si="5"/>
        <v>0.03125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12.75" customHeight="1">
      <c r="A44" s="65"/>
      <c r="B44" s="70" t="s">
        <v>68</v>
      </c>
      <c r="C44" s="53">
        <f>SUMIF(Calcs!L:L,B44,Calcs!G:G)</f>
        <v>0</v>
      </c>
      <c r="D44" s="67">
        <v>0.125</v>
      </c>
      <c r="E44" s="68">
        <f t="shared" si="3"/>
        <v>0</v>
      </c>
      <c r="F44" s="69">
        <f t="shared" si="4"/>
        <v>-0.125</v>
      </c>
      <c r="G44" s="69">
        <f t="shared" si="5"/>
        <v>0.03125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12.75" customHeight="1">
      <c r="A45" s="65"/>
      <c r="B45" s="66" t="s">
        <v>69</v>
      </c>
      <c r="C45" s="53">
        <f>SUMIF(Calcs!L:L,B45,Calcs!G:G)</f>
        <v>814</v>
      </c>
      <c r="D45" s="67">
        <v>0.125</v>
      </c>
      <c r="E45" s="68">
        <f t="shared" si="3"/>
        <v>0.01268213232</v>
      </c>
      <c r="F45" s="69">
        <f t="shared" si="4"/>
        <v>-0.1123178677</v>
      </c>
      <c r="G45" s="69">
        <f t="shared" si="5"/>
        <v>0.03125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12.75" customHeight="1">
      <c r="A46" s="65"/>
      <c r="B46" s="66"/>
      <c r="C46" s="53">
        <f>SUMIF(Calcs!L:L,B46,Calcs!G:G)</f>
        <v>0</v>
      </c>
      <c r="D46" s="71"/>
      <c r="E46" s="68">
        <f t="shared" si="3"/>
        <v>0</v>
      </c>
      <c r="F46" s="69">
        <f t="shared" si="4"/>
        <v>0</v>
      </c>
      <c r="G46" s="69">
        <f t="shared" si="5"/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12.75" customHeight="1">
      <c r="A47" s="1"/>
      <c r="B47" s="66"/>
      <c r="C47" s="53">
        <f>SUMIF(Calcs!L:L,B47,Calcs!G:G)</f>
        <v>0</v>
      </c>
      <c r="D47" s="71"/>
      <c r="E47" s="68">
        <f t="shared" si="3"/>
        <v>0</v>
      </c>
      <c r="F47" s="69">
        <f t="shared" si="4"/>
        <v>0</v>
      </c>
      <c r="G47" s="69">
        <f t="shared" si="5"/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12.75" customHeight="1">
      <c r="A48" s="1"/>
      <c r="B48" s="54" t="s">
        <v>28</v>
      </c>
      <c r="C48" s="55">
        <f t="shared" ref="C48:E48" si="6">SUM(C38:C47)</f>
        <v>64184.79</v>
      </c>
      <c r="D48" s="72">
        <f t="shared" si="6"/>
        <v>1</v>
      </c>
      <c r="E48" s="72">
        <f t="shared" si="6"/>
        <v>1</v>
      </c>
      <c r="F48" s="72"/>
      <c r="G48" s="7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12.75" customHeight="1">
      <c r="A49" s="1"/>
      <c r="B49" s="1"/>
      <c r="C49" s="14">
        <f>C48-M33</f>
        <v>0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12.75" customHeight="1">
      <c r="A50" s="1"/>
      <c r="B50" s="1"/>
      <c r="C50" s="73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12.75" customHeight="1">
      <c r="A52" s="1"/>
      <c r="B52" s="61" t="s">
        <v>70</v>
      </c>
      <c r="C52" s="62"/>
      <c r="D52" s="62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12.75" customHeight="1">
      <c r="A53" s="1"/>
      <c r="B53" s="66" t="s">
        <v>71</v>
      </c>
      <c r="C53" s="14" t="str">
        <f t="shared" ref="C53:C59" si="7">B53</f>
        <v>VWRL</v>
      </c>
      <c r="D53" s="53">
        <f>SUMIF(Calcs!C:C,B53,Calcs!G:G)</f>
        <v>49329.14</v>
      </c>
      <c r="E53" s="74" t="s">
        <v>62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12.75" customHeight="1">
      <c r="A54" s="1"/>
      <c r="B54" s="66" t="s">
        <v>72</v>
      </c>
      <c r="C54" s="14" t="str">
        <f t="shared" si="7"/>
        <v>SL Global</v>
      </c>
      <c r="D54" s="53">
        <f>SUMIF(Calcs!C:C,B54,Calcs!G:G)</f>
        <v>0</v>
      </c>
      <c r="E54" s="74" t="s">
        <v>62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12.75" customHeight="1">
      <c r="A55" s="1"/>
      <c r="B55" s="66" t="s">
        <v>73</v>
      </c>
      <c r="C55" s="14" t="str">
        <f t="shared" si="7"/>
        <v>VGOV</v>
      </c>
      <c r="D55" s="53">
        <f>SUMIF(Calcs!C:C,B55,Calcs!G:G)</f>
        <v>2017.53</v>
      </c>
      <c r="E55" s="75" t="s">
        <v>63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ht="12.75" customHeight="1">
      <c r="A56" s="1"/>
      <c r="B56" s="66" t="s">
        <v>74</v>
      </c>
      <c r="C56" s="14" t="str">
        <f t="shared" si="7"/>
        <v>VMID</v>
      </c>
      <c r="D56" s="53">
        <f>SUMIF(Calcs!C:C,B56,Calcs!G:G)</f>
        <v>12024.12</v>
      </c>
      <c r="E56" s="75" t="s">
        <v>64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ht="12.75" customHeight="1">
      <c r="A57" s="1"/>
      <c r="B57" s="66" t="s">
        <v>75</v>
      </c>
      <c r="C57" s="14" t="str">
        <f t="shared" si="7"/>
        <v>HMWO</v>
      </c>
      <c r="D57" s="53">
        <f>SUMIF(Calcs!C:C,B57,Calcs!G:G)</f>
        <v>0</v>
      </c>
      <c r="E57" s="75" t="s">
        <v>65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ht="12.75" customHeight="1">
      <c r="A58" s="1"/>
      <c r="B58" s="66" t="s">
        <v>76</v>
      </c>
      <c r="C58" s="14" t="str">
        <f t="shared" si="7"/>
        <v>VUSA</v>
      </c>
      <c r="D58" s="53">
        <f>SUMIF(Calcs!C:C,B58,Calcs!G:G)</f>
        <v>0</v>
      </c>
      <c r="E58" s="75" t="s">
        <v>66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ht="12.75" customHeight="1">
      <c r="A59" s="1"/>
      <c r="B59" s="66" t="s">
        <v>77</v>
      </c>
      <c r="C59" s="14" t="str">
        <f t="shared" si="7"/>
        <v>VFEM</v>
      </c>
      <c r="D59" s="53">
        <f>SUMIF(Calcs!C:C,B59,Calcs!G:G)</f>
        <v>0</v>
      </c>
      <c r="E59" s="75" t="s">
        <v>67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ht="12.75" customHeight="1">
      <c r="A60" s="1"/>
      <c r="B60" s="70" t="s">
        <v>78</v>
      </c>
      <c r="C60" s="24" t="s">
        <v>79</v>
      </c>
      <c r="D60" s="53">
        <f>SUMIF(Calcs!C:C,B60,Calcs!G:G)</f>
        <v>0</v>
      </c>
      <c r="E60" s="75" t="s">
        <v>64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ht="12.75" customHeight="1">
      <c r="A61" s="1"/>
      <c r="B61" s="66" t="s">
        <v>80</v>
      </c>
      <c r="C61" s="14" t="str">
        <f t="shared" ref="C61:C65" si="8">B61</f>
        <v>DJSC</v>
      </c>
      <c r="D61" s="53">
        <f>SUMIF(Calcs!C:C,B61,Calcs!G:G)</f>
        <v>0</v>
      </c>
      <c r="E61" s="75" t="s">
        <v>68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ht="12.75" customHeight="1">
      <c r="A62" s="1"/>
      <c r="B62" s="66" t="s">
        <v>81</v>
      </c>
      <c r="C62" s="14" t="str">
        <f t="shared" si="8"/>
        <v>VEUR</v>
      </c>
      <c r="D62" s="53">
        <f>SUMIF(Calcs!C:C,B62,Calcs!G:G)</f>
        <v>0</v>
      </c>
      <c r="E62" s="75" t="s">
        <v>68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ht="12.75" customHeight="1">
      <c r="A63" s="1"/>
      <c r="B63" s="66" t="s">
        <v>82</v>
      </c>
      <c r="C63" s="14" t="str">
        <f t="shared" si="8"/>
        <v>VUKE</v>
      </c>
      <c r="D63" s="53">
        <f>SUMIF(Calcs!C:C,B63,Calcs!G:G)</f>
        <v>0</v>
      </c>
      <c r="E63" s="75" t="s">
        <v>64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ht="12.75" customHeight="1">
      <c r="A64" s="1"/>
      <c r="B64" s="66" t="s">
        <v>83</v>
      </c>
      <c r="C64" s="14" t="str">
        <f t="shared" si="8"/>
        <v>SL UK</v>
      </c>
      <c r="D64" s="53">
        <f>SUMIF(Calcs!C:C,B64,Calcs!G:G)</f>
        <v>0</v>
      </c>
      <c r="E64" s="75" t="s">
        <v>64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ht="12.75" customHeight="1">
      <c r="A65" s="1"/>
      <c r="B65" s="66" t="s">
        <v>84</v>
      </c>
      <c r="C65" s="14" t="str">
        <f t="shared" si="8"/>
        <v>EMIM</v>
      </c>
      <c r="D65" s="53">
        <f>SUMIF(Calcs!C:C,B65,Calcs!G:G)</f>
        <v>0</v>
      </c>
      <c r="E65" s="75" t="s">
        <v>67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ht="12.75" customHeight="1">
      <c r="A66" s="1"/>
      <c r="B66" s="66" t="s">
        <v>85</v>
      </c>
      <c r="C66" s="24" t="s">
        <v>86</v>
      </c>
      <c r="D66" s="53">
        <f>SUMIF(Calcs!C:C,B66,Calcs!G:G)</f>
        <v>0</v>
      </c>
      <c r="E66" s="75" t="s">
        <v>64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ht="12.75" customHeight="1">
      <c r="A67" s="1"/>
      <c r="B67" s="66" t="s">
        <v>69</v>
      </c>
      <c r="C67" s="14" t="str">
        <f>B67</f>
        <v>Cash</v>
      </c>
      <c r="D67" s="53">
        <f>SUMIF(Calcs!C:C,B67,Calcs!G:G)</f>
        <v>814</v>
      </c>
      <c r="E67" s="75" t="s">
        <v>69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ht="12.75" customHeight="1">
      <c r="A68" s="1"/>
      <c r="B68" s="54" t="s">
        <v>28</v>
      </c>
      <c r="C68" s="54"/>
      <c r="D68" s="55">
        <f>SUM(D53:D67)</f>
        <v>64184.79</v>
      </c>
      <c r="E68" s="7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ht="12.75" customHeight="1">
      <c r="A69" s="1"/>
      <c r="B69" s="1"/>
      <c r="C69" s="46"/>
      <c r="D69" s="14">
        <f>D68-C48</f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ht="12.75" customHeight="1">
      <c r="A73" s="1"/>
      <c r="B73" s="62" t="s">
        <v>87</v>
      </c>
      <c r="C73" s="62"/>
      <c r="D73" s="62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ht="12.75" customHeight="1">
      <c r="A74" s="1"/>
      <c r="B74" s="79" t="str">
        <f>Lookups!F3</f>
        <v>Global Equities</v>
      </c>
      <c r="C74" s="79"/>
      <c r="D74" s="53">
        <f t="shared" ref="D74:D91" si="9">SUMIF($E$53:$E$67,B74,$D$53:$D$67)</f>
        <v>49329.14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ht="12.75" customHeight="1">
      <c r="A75" s="1"/>
      <c r="B75" s="79" t="str">
        <f>Lookups!F4</f>
        <v>Global Bonds</v>
      </c>
      <c r="C75" s="79"/>
      <c r="D75" s="53">
        <f t="shared" si="9"/>
        <v>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ht="12.75" customHeight="1">
      <c r="A76" s="1"/>
      <c r="B76" s="79" t="str">
        <f>Lookups!F5</f>
        <v>UK Equities</v>
      </c>
      <c r="C76" s="79"/>
      <c r="D76" s="53">
        <f t="shared" si="9"/>
        <v>12024.12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ht="12.75" customHeight="1">
      <c r="A77" s="1"/>
      <c r="B77" s="79" t="str">
        <f>Lookups!F6</f>
        <v>UK Bonds</v>
      </c>
      <c r="C77" s="79"/>
      <c r="D77" s="53">
        <f t="shared" si="9"/>
        <v>2017.53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ht="12.75" customHeight="1">
      <c r="A78" s="1"/>
      <c r="B78" s="79" t="str">
        <f>Lookups!F7</f>
        <v>EUR Equities</v>
      </c>
      <c r="C78" s="79"/>
      <c r="D78" s="53">
        <f t="shared" si="9"/>
        <v>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ht="12.75" customHeight="1">
      <c r="A79" s="1"/>
      <c r="B79" s="79" t="str">
        <f>Lookups!F8</f>
        <v>EUR Bonds</v>
      </c>
      <c r="C79" s="79"/>
      <c r="D79" s="53">
        <f t="shared" si="9"/>
        <v>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ht="12.75" customHeight="1">
      <c r="A80" s="1"/>
      <c r="B80" s="79" t="str">
        <f>Lookups!F9</f>
        <v>US Equities</v>
      </c>
      <c r="C80" s="79"/>
      <c r="D80" s="53">
        <f t="shared" si="9"/>
        <v>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ht="12.75" customHeight="1">
      <c r="A81" s="1"/>
      <c r="B81" s="79" t="str">
        <f>Lookups!F10</f>
        <v>US Bonds</v>
      </c>
      <c r="C81" s="79"/>
      <c r="D81" s="53">
        <f t="shared" si="9"/>
        <v>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ht="12.75" customHeight="1">
      <c r="A82" s="1"/>
      <c r="B82" s="79" t="str">
        <f>Lookups!F11</f>
        <v>EM Equities</v>
      </c>
      <c r="C82" s="79"/>
      <c r="D82" s="53">
        <f t="shared" si="9"/>
        <v>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ht="12.75" customHeight="1">
      <c r="A83" s="1"/>
      <c r="B83" s="79" t="str">
        <f>Lookups!F12</f>
        <v>EM Bonds</v>
      </c>
      <c r="C83" s="79"/>
      <c r="D83" s="53">
        <f t="shared" si="9"/>
        <v>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ht="12.75" customHeight="1">
      <c r="A84" s="1"/>
      <c r="B84" s="79" t="str">
        <f>Lookups!F13</f>
        <v>Dev World Equities</v>
      </c>
      <c r="C84" s="79"/>
      <c r="D84" s="53">
        <f t="shared" si="9"/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ht="12.75" customHeight="1">
      <c r="A85" s="1"/>
      <c r="B85" s="79" t="str">
        <f>Lookups!F14</f>
        <v>Dev World Bonds</v>
      </c>
      <c r="C85" s="79"/>
      <c r="D85" s="53">
        <f t="shared" si="9"/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ht="12.75" customHeight="1">
      <c r="A86" s="1"/>
      <c r="B86" s="79" t="str">
        <f>Lookups!F15</f>
        <v>PAC Equities</v>
      </c>
      <c r="C86" s="79"/>
      <c r="D86" s="53">
        <f t="shared" si="9"/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ht="12.75" customHeight="1">
      <c r="A87" s="1"/>
      <c r="B87" s="79" t="str">
        <f>Lookups!F16</f>
        <v>PAC Bonds</v>
      </c>
      <c r="C87" s="79"/>
      <c r="D87" s="53">
        <f t="shared" si="9"/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ht="12.75" customHeight="1">
      <c r="A88" s="1"/>
      <c r="B88" s="79" t="str">
        <f>Lookups!F17</f>
        <v>Gold</v>
      </c>
      <c r="C88" s="79"/>
      <c r="D88" s="53">
        <f t="shared" si="9"/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ht="12.75" customHeight="1">
      <c r="A89" s="1"/>
      <c r="B89" s="79" t="str">
        <f>Lookups!F18</f>
        <v>Commodities</v>
      </c>
      <c r="C89" s="79"/>
      <c r="D89" s="53">
        <f t="shared" si="9"/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ht="12.75" customHeight="1">
      <c r="A90" s="1"/>
      <c r="B90" s="79" t="str">
        <f>Lookups!F19</f>
        <v>Property</v>
      </c>
      <c r="C90" s="79"/>
      <c r="D90" s="53">
        <f t="shared" si="9"/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ht="12.75" customHeight="1">
      <c r="A91" s="1"/>
      <c r="B91" s="79" t="str">
        <f>Lookups!F20</f>
        <v>Cash</v>
      </c>
      <c r="C91" s="79"/>
      <c r="D91" s="53">
        <f t="shared" si="9"/>
        <v>814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ht="12.75" customHeight="1">
      <c r="A92" s="1"/>
      <c r="B92" s="54" t="s">
        <v>28</v>
      </c>
      <c r="C92" s="54"/>
      <c r="D92" s="55">
        <f>SUM(D74:D91)</f>
        <v>64184.79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ht="12.75" customHeight="1">
      <c r="A93" s="1"/>
      <c r="B93" s="1"/>
      <c r="C93" s="1"/>
      <c r="D93" s="14">
        <f>D92-D68</f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ht="12.75" customHeight="1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ht="12.75" customHeight="1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ht="12.75" customHeight="1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ht="12.75" customHeight="1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ht="12.75" customHeight="1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ht="12.75" customHeight="1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ht="12.75" customHeight="1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ht="12.75" customHeight="1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ht="12.75" customHeight="1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ht="12.75" customHeight="1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ht="12.75" customHeight="1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ht="12.75" customHeight="1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ht="12.75" customHeight="1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ht="12.75" customHeight="1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ht="12.75" customHeight="1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ht="12.75" customHeight="1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ht="12.75" customHeight="1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ht="12.75" customHeight="1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ht="12.75" customHeight="1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ht="12.75" customHeight="1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ht="12.75" customHeight="1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ht="12.75" customHeight="1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ht="12.75" customHeight="1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ht="12.75" customHeight="1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ht="12.75" customHeight="1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ht="12.75" customHeight="1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ht="12.75" customHeight="1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ht="12.75" customHeight="1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ht="12.75" customHeight="1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ht="12.75" customHeight="1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ht="12.75" customHeight="1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ht="12.75" customHeight="1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ht="12.75" customHeight="1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ht="12.75" customHeight="1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ht="12.75" customHeight="1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ht="12.75" customHeight="1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ht="12.75" customHeight="1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ht="12.75" customHeight="1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ht="12.75" customHeight="1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ht="12.75" customHeight="1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ht="12.75" customHeight="1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ht="12.75" customHeight="1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ht="12.75" customHeight="1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ht="12.75" customHeight="1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ht="12.75" customHeight="1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ht="12.75" customHeight="1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ht="12.75" customHeight="1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ht="12.75" customHeight="1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ht="12.75" customHeight="1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ht="12.75" customHeight="1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ht="12.75" customHeight="1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ht="12.75" customHeight="1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ht="12.75" customHeight="1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ht="12.75" customHeight="1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ht="12.75" customHeight="1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ht="12.75" customHeight="1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ht="12.75" customHeight="1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ht="12.75" customHeight="1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ht="12.75" customHeight="1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ht="12.75" customHeight="1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ht="12.75" customHeight="1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ht="12.75" customHeight="1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ht="12.75" customHeight="1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ht="12.75" customHeight="1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ht="12.75" customHeight="1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ht="12.75" customHeight="1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ht="12.75" customHeight="1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ht="12.75" customHeight="1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ht="12.75" customHeight="1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ht="12.75" customHeight="1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ht="12.75" customHeight="1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ht="12.75" customHeight="1">
      <c r="A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ht="12.75" customHeight="1">
      <c r="A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ht="12.75" customHeight="1">
      <c r="A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ht="12.75" customHeight="1">
      <c r="A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ht="12.75" customHeight="1">
      <c r="A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ht="12.75" customHeight="1">
      <c r="A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ht="12.75" customHeight="1">
      <c r="A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ht="12.75" customHeight="1">
      <c r="A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ht="12.75" customHeight="1">
      <c r="A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ht="12.75" customHeight="1">
      <c r="A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ht="12.75" customHeight="1">
      <c r="A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ht="12.75" customHeight="1">
      <c r="A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ht="12.75" customHeight="1">
      <c r="A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ht="12.75" customHeight="1">
      <c r="A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ht="12.75" customHeight="1">
      <c r="A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ht="12.75" customHeight="1">
      <c r="A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ht="12.75" customHeight="1">
      <c r="A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ht="12.75" customHeight="1">
      <c r="A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ht="12.75" customHeight="1">
      <c r="A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ht="12.75" customHeight="1">
      <c r="A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ht="12.75" customHeight="1">
      <c r="A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ht="12.75" customHeight="1">
      <c r="A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ht="12.75" customHeight="1">
      <c r="A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ht="12.75" customHeight="1">
      <c r="A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ht="12.75" customHeight="1">
      <c r="A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ht="12.75" customHeight="1">
      <c r="A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ht="12.75" customHeight="1">
      <c r="A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ht="12.75" customHeight="1">
      <c r="A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ht="12.75" customHeight="1">
      <c r="A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ht="12.75" customHeight="1">
      <c r="A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ht="12.75" customHeight="1">
      <c r="A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ht="12.75" customHeight="1">
      <c r="A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ht="12.75" customHeight="1">
      <c r="A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ht="12.75" customHeight="1">
      <c r="A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ht="12.75" customHeight="1">
      <c r="A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ht="12.75" customHeight="1">
      <c r="A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ht="12.75" customHeight="1">
      <c r="A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ht="12.75" customHeight="1">
      <c r="A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ht="12.75" customHeight="1">
      <c r="A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ht="12.75" customHeight="1">
      <c r="A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ht="12.75" customHeight="1">
      <c r="A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ht="12.75" customHeight="1">
      <c r="A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ht="12.75" customHeight="1">
      <c r="A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ht="12.75" customHeight="1">
      <c r="A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ht="12.75" customHeight="1">
      <c r="A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ht="12.75" customHeight="1">
      <c r="A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ht="12.75" customHeight="1">
      <c r="A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ht="12.75" customHeight="1">
      <c r="A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ht="12.75" customHeight="1">
      <c r="A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ht="12.75" customHeight="1">
      <c r="A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ht="12.75" customHeight="1">
      <c r="A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ht="12.75" customHeight="1">
      <c r="A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ht="12.75" customHeight="1">
      <c r="A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ht="12.75" customHeight="1">
      <c r="A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ht="12.75" customHeight="1">
      <c r="A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ht="12.75" customHeight="1">
      <c r="A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ht="12.75" customHeight="1">
      <c r="A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ht="12.75" customHeight="1">
      <c r="A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ht="12.75" customHeight="1">
      <c r="A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</sheetData>
  <mergeCells count="1">
    <mergeCell ref="B2:C2"/>
  </mergeCells>
  <conditionalFormatting sqref="F38:F47">
    <cfRule type="expression" dxfId="0" priority="1">
      <formula>ABS($F38)&gt;$G38</formula>
    </cfRule>
  </conditionalFormatting>
  <dataValidations>
    <dataValidation type="list" allowBlank="1" sqref="E53:E67">
      <formula1>Lookups!$F$3:$F$21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 t="str">
        <f>IF(Portfolio!F5="","",Portfolio!F5)</f>
        <v>Dummy Data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 t="str">
        <f>IF(B4="","",SUM(S9,'2'!S9,'3'!S9,'4'!S9,'5'!S9,'6'!S9,'7'!S9,'8'!S9,'9'!S9,'10'!S9,'11'!S9,'12'!S9,'13'!S9,'14'!S9,'15'!S9,'16'!S9,'17'!S9,'18'!S9,'19'!S9,'20'!S9))</f>
        <v/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88">
        <v>19648.0</v>
      </c>
      <c r="W8" s="1"/>
      <c r="X8" s="30"/>
      <c r="Y8" s="89" t="s">
        <v>103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91" t="s">
        <v>74</v>
      </c>
      <c r="C9" s="92" t="str">
        <f t="shared" ref="C9:C23" si="1">IFERROR(__xludf.DUMMYFUNCTION("IFERROR(IF(B9=""cash"","""",GOOGLEFINANCE($B9,""name"")),"""")"),"VANGUARD/SHS GBP")</f>
        <v>VANGUARD/SHS GBP</v>
      </c>
      <c r="D9" s="93">
        <v>388.0</v>
      </c>
      <c r="E9" s="94">
        <f t="shared" ref="E9:E23" si="2">IFERROR(__xludf.DUMMYFUNCTION("IFERROR(IF(B9=""cash"","""",GOOGLEFINANCE($B9,""price"")),"""")"),30.99)</f>
        <v>30.99</v>
      </c>
      <c r="F9" s="14">
        <f t="shared" ref="F9:F22" si="3">D9*E9</f>
        <v>12024.12</v>
      </c>
      <c r="G9" s="15">
        <f t="shared" ref="G9:G23" si="4">IFERROR(F9/$F$24,"")</f>
        <v>0.1873359717</v>
      </c>
      <c r="H9" s="95">
        <v>0.001</v>
      </c>
      <c r="I9" s="96" t="s">
        <v>104</v>
      </c>
      <c r="J9" s="96" t="s">
        <v>105</v>
      </c>
      <c r="K9" s="96" t="s">
        <v>64</v>
      </c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>
        <v>0.0</v>
      </c>
      <c r="T9" s="98">
        <v>0.0</v>
      </c>
      <c r="U9" s="99">
        <f t="shared" ref="U9:U70" si="6">IF(R9="","",DATE(YEAR(R9),MONTH(R9)+1,0))</f>
        <v>41578</v>
      </c>
      <c r="V9" s="88">
        <v>20492.0</v>
      </c>
      <c r="W9" s="1"/>
      <c r="X9" s="100" t="str">
        <f t="shared" ref="X9:X23" si="7">B9</f>
        <v>VMID</v>
      </c>
      <c r="Y9" s="101">
        <v>12028.0</v>
      </c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91" t="s">
        <v>71</v>
      </c>
      <c r="C10" s="92" t="str">
        <f t="shared" si="1"/>
        <v>VANGUARD/SHS USD</v>
      </c>
      <c r="D10" s="93">
        <v>749.0</v>
      </c>
      <c r="E10" s="94">
        <f t="shared" si="2"/>
        <v>65.86</v>
      </c>
      <c r="F10" s="14">
        <f t="shared" si="3"/>
        <v>49329.14</v>
      </c>
      <c r="G10" s="15">
        <f t="shared" si="4"/>
        <v>0.7685487481</v>
      </c>
      <c r="H10" s="95">
        <v>0.0025</v>
      </c>
      <c r="I10" s="96" t="s">
        <v>104</v>
      </c>
      <c r="J10" s="96" t="s">
        <v>106</v>
      </c>
      <c r="K10" s="96" t="s">
        <v>62</v>
      </c>
      <c r="L10" s="1"/>
      <c r="M10" s="1"/>
      <c r="N10" s="1"/>
      <c r="O10" s="1"/>
      <c r="P10" s="1"/>
      <c r="Q10" s="1"/>
      <c r="R10" s="97">
        <f t="shared" si="5"/>
        <v>41579</v>
      </c>
      <c r="S10" s="88">
        <v>5000.0</v>
      </c>
      <c r="T10" s="98">
        <v>0.0</v>
      </c>
      <c r="U10" s="103">
        <f t="shared" si="6"/>
        <v>41608</v>
      </c>
      <c r="V10" s="88">
        <v>25186.0</v>
      </c>
      <c r="W10" s="1"/>
      <c r="X10" s="76" t="str">
        <f t="shared" si="7"/>
        <v>VWRL</v>
      </c>
      <c r="Y10" s="101">
        <v>48220.619999999995</v>
      </c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91" t="s">
        <v>73</v>
      </c>
      <c r="C11" s="92" t="str">
        <f t="shared" si="1"/>
        <v>VANGUARD/SHS GBP</v>
      </c>
      <c r="D11" s="93">
        <v>87.0</v>
      </c>
      <c r="E11" s="94">
        <f t="shared" si="2"/>
        <v>23.19</v>
      </c>
      <c r="F11" s="14">
        <f t="shared" si="3"/>
        <v>2017.53</v>
      </c>
      <c r="G11" s="15">
        <f t="shared" si="4"/>
        <v>0.03143314795</v>
      </c>
      <c r="H11" s="95">
        <v>0.0012</v>
      </c>
      <c r="I11" s="96" t="s">
        <v>107</v>
      </c>
      <c r="J11" s="96" t="s">
        <v>105</v>
      </c>
      <c r="K11" s="96" t="s">
        <v>63</v>
      </c>
      <c r="L11" s="1"/>
      <c r="M11" s="1"/>
      <c r="N11" s="1"/>
      <c r="O11" s="1"/>
      <c r="P11" s="1"/>
      <c r="Q11" s="1"/>
      <c r="R11" s="97">
        <f t="shared" si="5"/>
        <v>41609</v>
      </c>
      <c r="S11" s="98">
        <v>0.0</v>
      </c>
      <c r="T11" s="98">
        <v>0.0</v>
      </c>
      <c r="U11" s="103">
        <f t="shared" si="6"/>
        <v>41639</v>
      </c>
      <c r="V11" s="88">
        <v>26047.0</v>
      </c>
      <c r="W11" s="1"/>
      <c r="X11" s="76" t="str">
        <f t="shared" si="7"/>
        <v>VGOV</v>
      </c>
      <c r="Y11" s="101">
        <v>1909.6499999999999</v>
      </c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>
        <f t="shared" si="4"/>
        <v>0</v>
      </c>
      <c r="H12" s="95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>
        <v>0.0</v>
      </c>
      <c r="T12" s="98">
        <v>0.0</v>
      </c>
      <c r="U12" s="103">
        <f t="shared" si="6"/>
        <v>41670</v>
      </c>
      <c r="V12" s="88">
        <v>25484.0</v>
      </c>
      <c r="W12" s="1"/>
      <c r="X12" s="76" t="str">
        <f t="shared" si="7"/>
        <v/>
      </c>
      <c r="Y12" s="101">
        <v>0.0</v>
      </c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>
        <f t="shared" si="4"/>
        <v>0</v>
      </c>
      <c r="H13" s="95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>
        <v>0.0</v>
      </c>
      <c r="T13" s="98">
        <v>0.0</v>
      </c>
      <c r="U13" s="103">
        <f t="shared" si="6"/>
        <v>41698</v>
      </c>
      <c r="V13" s="88">
        <v>27002.0</v>
      </c>
      <c r="W13" s="1"/>
      <c r="X13" s="76" t="str">
        <f t="shared" si="7"/>
        <v/>
      </c>
      <c r="Y13" s="101">
        <v>0.0</v>
      </c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>
        <f t="shared" si="4"/>
        <v>0</v>
      </c>
      <c r="H14" s="95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>
        <v>0.0</v>
      </c>
      <c r="T14" s="98">
        <v>0.0</v>
      </c>
      <c r="U14" s="103">
        <f t="shared" si="6"/>
        <v>41729</v>
      </c>
      <c r="V14" s="88">
        <v>26830.0</v>
      </c>
      <c r="W14" s="1"/>
      <c r="X14" s="76" t="str">
        <f t="shared" si="7"/>
        <v/>
      </c>
      <c r="Y14" s="101">
        <v>0.0</v>
      </c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>
        <f t="shared" si="4"/>
        <v>0</v>
      </c>
      <c r="H15" s="95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>
        <v>0.0</v>
      </c>
      <c r="T15" s="98">
        <v>0.0</v>
      </c>
      <c r="U15" s="103">
        <f t="shared" si="6"/>
        <v>41759</v>
      </c>
      <c r="V15" s="88">
        <v>26016.0</v>
      </c>
      <c r="W15" s="1"/>
      <c r="X15" s="76" t="str">
        <f t="shared" si="7"/>
        <v/>
      </c>
      <c r="Y15" s="101">
        <v>0.0</v>
      </c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>
        <f t="shared" si="4"/>
        <v>0</v>
      </c>
      <c r="H16" s="95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>
        <v>0.0</v>
      </c>
      <c r="T16" s="98">
        <v>0.0</v>
      </c>
      <c r="U16" s="103">
        <f t="shared" si="6"/>
        <v>41790</v>
      </c>
      <c r="V16" s="88">
        <v>26329.0</v>
      </c>
      <c r="W16" s="1"/>
      <c r="X16" s="76" t="str">
        <f t="shared" si="7"/>
        <v/>
      </c>
      <c r="Y16" s="101">
        <v>0.0</v>
      </c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>
        <f t="shared" si="4"/>
        <v>0</v>
      </c>
      <c r="H17" s="95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>
        <v>0.0</v>
      </c>
      <c r="T17" s="98">
        <v>0.0</v>
      </c>
      <c r="U17" s="103">
        <f t="shared" si="6"/>
        <v>41820</v>
      </c>
      <c r="V17" s="88">
        <v>25732.0</v>
      </c>
      <c r="W17" s="1"/>
      <c r="X17" s="76" t="str">
        <f t="shared" si="7"/>
        <v/>
      </c>
      <c r="Y17" s="101">
        <v>0.0</v>
      </c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>
        <f t="shared" si="4"/>
        <v>0</v>
      </c>
      <c r="H18" s="95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>
        <v>0.0</v>
      </c>
      <c r="T18" s="98">
        <v>0.0</v>
      </c>
      <c r="U18" s="103">
        <f t="shared" si="6"/>
        <v>41851</v>
      </c>
      <c r="V18" s="88">
        <v>25336.0</v>
      </c>
      <c r="W18" s="1"/>
      <c r="X18" s="76" t="str">
        <f t="shared" si="7"/>
        <v/>
      </c>
      <c r="Y18" s="101">
        <v>0.0</v>
      </c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>
        <f t="shared" si="4"/>
        <v>0</v>
      </c>
      <c r="H19" s="95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>
        <v>0.0</v>
      </c>
      <c r="T19" s="98">
        <v>0.0</v>
      </c>
      <c r="U19" s="103">
        <f t="shared" si="6"/>
        <v>41882</v>
      </c>
      <c r="V19" s="88">
        <v>26225.0</v>
      </c>
      <c r="W19" s="1"/>
      <c r="X19" s="76" t="str">
        <f t="shared" si="7"/>
        <v/>
      </c>
      <c r="Y19" s="101">
        <v>0.0</v>
      </c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>
        <f t="shared" si="4"/>
        <v>0</v>
      </c>
      <c r="H20" s="95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>
        <v>0.0</v>
      </c>
      <c r="T20" s="98">
        <v>0.0</v>
      </c>
      <c r="U20" s="103">
        <f t="shared" si="6"/>
        <v>41912</v>
      </c>
      <c r="V20" s="88">
        <v>25545.0</v>
      </c>
      <c r="W20" s="1"/>
      <c r="X20" s="76" t="str">
        <f t="shared" si="7"/>
        <v/>
      </c>
      <c r="Y20" s="101">
        <v>0.0</v>
      </c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>
        <f t="shared" si="4"/>
        <v>0</v>
      </c>
      <c r="H21" s="95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>
        <v>0.0</v>
      </c>
      <c r="T21" s="98">
        <v>0.0</v>
      </c>
      <c r="U21" s="103">
        <f t="shared" si="6"/>
        <v>41943</v>
      </c>
      <c r="V21" s="88">
        <v>25471.0</v>
      </c>
      <c r="W21" s="1"/>
      <c r="X21" s="76" t="str">
        <f t="shared" si="7"/>
        <v/>
      </c>
      <c r="Y21" s="101">
        <v>0.0</v>
      </c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>
        <f t="shared" si="4"/>
        <v>0</v>
      </c>
      <c r="H22" s="95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>
        <v>10000.0</v>
      </c>
      <c r="T22" s="98">
        <v>0.0</v>
      </c>
      <c r="U22" s="103">
        <f t="shared" si="6"/>
        <v>41973</v>
      </c>
      <c r="V22" s="88">
        <v>36283.0</v>
      </c>
      <c r="W22" s="1"/>
      <c r="X22" s="76" t="str">
        <f t="shared" si="7"/>
        <v/>
      </c>
      <c r="Y22" s="101">
        <v>0.0</v>
      </c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>
        <v>814.0</v>
      </c>
      <c r="G23" s="15">
        <f t="shared" si="4"/>
        <v>0.01268213232</v>
      </c>
      <c r="H23" s="95">
        <v>0.0</v>
      </c>
      <c r="I23" s="96" t="s">
        <v>69</v>
      </c>
      <c r="J23" s="96" t="s">
        <v>105</v>
      </c>
      <c r="K23" s="96" t="s">
        <v>69</v>
      </c>
      <c r="L23" s="1"/>
      <c r="M23" s="1"/>
      <c r="N23" s="1"/>
      <c r="O23" s="1"/>
      <c r="P23" s="1"/>
      <c r="Q23" s="1"/>
      <c r="R23" s="97">
        <f t="shared" si="5"/>
        <v>41974</v>
      </c>
      <c r="S23" s="98">
        <v>2500.0</v>
      </c>
      <c r="T23" s="98">
        <v>0.0</v>
      </c>
      <c r="U23" s="103">
        <f t="shared" si="6"/>
        <v>42004</v>
      </c>
      <c r="V23" s="88">
        <v>39114.0</v>
      </c>
      <c r="W23" s="1"/>
      <c r="X23" s="86" t="str">
        <f t="shared" si="7"/>
        <v>Cash</v>
      </c>
      <c r="Y23" s="102">
        <v>814.0</v>
      </c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64184.79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>
        <v>0.0</v>
      </c>
      <c r="T24" s="98">
        <v>0.0</v>
      </c>
      <c r="U24" s="103">
        <f t="shared" si="6"/>
        <v>42035</v>
      </c>
      <c r="V24" s="88">
        <v>39769.1</v>
      </c>
      <c r="W24" s="1"/>
      <c r="X24" s="20" t="s">
        <v>28</v>
      </c>
      <c r="Y24" s="112">
        <f>SUM(Y9:Y23)</f>
        <v>62972.27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>
        <v>0.0</v>
      </c>
      <c r="T25" s="98">
        <v>0.0</v>
      </c>
      <c r="U25" s="103">
        <f t="shared" si="6"/>
        <v>42063</v>
      </c>
      <c r="V25" s="88">
        <v>41205.57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>
        <v>0.0</v>
      </c>
      <c r="T26" s="98">
        <v>0.0</v>
      </c>
      <c r="U26" s="103">
        <f t="shared" si="6"/>
        <v>42094</v>
      </c>
      <c r="V26" s="88">
        <v>42155.74</v>
      </c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>
        <v>0.0</v>
      </c>
      <c r="T27" s="98">
        <v>0.0</v>
      </c>
      <c r="U27" s="103">
        <f t="shared" si="6"/>
        <v>42124</v>
      </c>
      <c r="V27" s="88">
        <v>41999.38</v>
      </c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>
        <v>0.0</v>
      </c>
      <c r="T28" s="98">
        <v>0.0</v>
      </c>
      <c r="U28" s="103">
        <f t="shared" si="6"/>
        <v>42155</v>
      </c>
      <c r="V28" s="88">
        <v>42469.12</v>
      </c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>
        <v>0.0</v>
      </c>
      <c r="T29" s="98">
        <v>0.0</v>
      </c>
      <c r="U29" s="103">
        <f t="shared" si="6"/>
        <v>42185</v>
      </c>
      <c r="V29" s="88">
        <v>41076.15</v>
      </c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>
        <v>0.0</v>
      </c>
      <c r="T30" s="98">
        <v>0.0</v>
      </c>
      <c r="U30" s="103">
        <f t="shared" si="6"/>
        <v>42216</v>
      </c>
      <c r="V30" s="88">
        <v>41152.11</v>
      </c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>
        <v>0.0</v>
      </c>
      <c r="T31" s="98">
        <v>0.0</v>
      </c>
      <c r="U31" s="103">
        <f t="shared" si="6"/>
        <v>42247</v>
      </c>
      <c r="V31" s="88">
        <v>39457.92</v>
      </c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>
        <v>0.0</v>
      </c>
      <c r="T32" s="98">
        <v>0.0</v>
      </c>
      <c r="U32" s="103">
        <f t="shared" si="6"/>
        <v>42277</v>
      </c>
      <c r="V32" s="88">
        <v>38614.55</v>
      </c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>
        <v>0.0</v>
      </c>
      <c r="T33" s="98">
        <v>0.0</v>
      </c>
      <c r="U33" s="103">
        <f t="shared" si="6"/>
        <v>42308</v>
      </c>
      <c r="V33" s="88">
        <v>40343.04</v>
      </c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>
        <v>0.0</v>
      </c>
      <c r="T34" s="98">
        <v>0.0</v>
      </c>
      <c r="U34" s="103">
        <f t="shared" si="6"/>
        <v>42338</v>
      </c>
      <c r="V34" s="88">
        <v>40926.42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>
        <v>0.0</v>
      </c>
      <c r="T35" s="98">
        <v>0.0</v>
      </c>
      <c r="U35" s="103">
        <f t="shared" si="6"/>
        <v>42369</v>
      </c>
      <c r="V35" s="88">
        <v>41167.84</v>
      </c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>
        <v>0.0</v>
      </c>
      <c r="T36" s="98">
        <v>0.0</v>
      </c>
      <c r="U36" s="103">
        <f t="shared" si="6"/>
        <v>42400</v>
      </c>
      <c r="V36" s="88">
        <v>39560.02</v>
      </c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>
        <v>0.0</v>
      </c>
      <c r="T37" s="98">
        <v>0.0</v>
      </c>
      <c r="U37" s="103">
        <f t="shared" si="6"/>
        <v>42429</v>
      </c>
      <c r="V37" s="88">
        <v>40200.0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>
        <v>0.0</v>
      </c>
      <c r="T38" s="98">
        <v>0.0</v>
      </c>
      <c r="U38" s="103">
        <f t="shared" si="6"/>
        <v>42460</v>
      </c>
      <c r="V38" s="88">
        <v>41472.19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>
        <v>0.0</v>
      </c>
      <c r="T39" s="98">
        <v>0.0</v>
      </c>
      <c r="U39" s="103">
        <f t="shared" si="6"/>
        <v>42490</v>
      </c>
      <c r="V39" s="88">
        <v>41109.15</v>
      </c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>
        <v>0.0</v>
      </c>
      <c r="T40" s="98">
        <v>0.0</v>
      </c>
      <c r="U40" s="103">
        <f t="shared" si="6"/>
        <v>42521</v>
      </c>
      <c r="V40" s="88">
        <v>41773.66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>
        <v>0.0</v>
      </c>
      <c r="T41" s="98">
        <v>0.0</v>
      </c>
      <c r="U41" s="103">
        <f t="shared" si="6"/>
        <v>42551</v>
      </c>
      <c r="V41" s="88">
        <v>41773.66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>
        <v>4000.0</v>
      </c>
      <c r="T42" s="98">
        <v>0.0</v>
      </c>
      <c r="U42" s="103">
        <f t="shared" si="6"/>
        <v>42582</v>
      </c>
      <c r="V42" s="88">
        <v>45816.34</v>
      </c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>
        <v>0.0</v>
      </c>
      <c r="T43" s="98">
        <v>0.0</v>
      </c>
      <c r="U43" s="103">
        <f t="shared" si="6"/>
        <v>42613</v>
      </c>
      <c r="V43" s="88">
        <v>46609.53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>
        <v>0.0</v>
      </c>
      <c r="T44" s="98">
        <v>0.0</v>
      </c>
      <c r="U44" s="103">
        <f t="shared" si="6"/>
        <v>42643</v>
      </c>
      <c r="V44" s="88">
        <v>47041.77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>
        <v>1000.0</v>
      </c>
      <c r="T45" s="98">
        <v>0.0</v>
      </c>
      <c r="U45" s="103">
        <f t="shared" si="6"/>
        <v>42674</v>
      </c>
      <c r="V45" s="88">
        <v>49175.71</v>
      </c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>
        <v>0.0</v>
      </c>
      <c r="T46" s="98">
        <v>0.0</v>
      </c>
      <c r="U46" s="103">
        <f t="shared" si="6"/>
        <v>42704</v>
      </c>
      <c r="V46" s="88">
        <v>48343.43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>
        <v>0.0</v>
      </c>
      <c r="T47" s="98">
        <v>0.0</v>
      </c>
      <c r="U47" s="103">
        <f t="shared" si="6"/>
        <v>42735</v>
      </c>
      <c r="V47" s="88">
        <v>49144.47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>
        <v>0.0</v>
      </c>
      <c r="T48" s="98">
        <v>0.0</v>
      </c>
      <c r="U48" s="103">
        <f t="shared" si="6"/>
        <v>42766</v>
      </c>
      <c r="V48" s="88">
        <v>50134.39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>
        <v>0.0</v>
      </c>
      <c r="T49" s="98">
        <v>0.0</v>
      </c>
      <c r="U49" s="103">
        <f t="shared" si="6"/>
        <v>42794</v>
      </c>
      <c r="V49" s="88">
        <v>53039.63</v>
      </c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>
        <v>0.0</v>
      </c>
      <c r="T50" s="98">
        <v>0.0</v>
      </c>
      <c r="U50" s="103">
        <f t="shared" si="6"/>
        <v>42825</v>
      </c>
      <c r="V50" s="88">
        <v>52394.18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>
        <v>4000.0</v>
      </c>
      <c r="T51" s="98">
        <v>0.0</v>
      </c>
      <c r="U51" s="103">
        <f t="shared" si="6"/>
        <v>42855</v>
      </c>
      <c r="V51" s="88">
        <v>56254.95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>
        <v>1000.0</v>
      </c>
      <c r="T52" s="98">
        <v>0.0</v>
      </c>
      <c r="U52" s="103">
        <f t="shared" si="6"/>
        <v>42886</v>
      </c>
      <c r="V52" s="88">
        <v>58446.0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>
        <v>0.0</v>
      </c>
      <c r="T53" s="98">
        <v>0.0</v>
      </c>
      <c r="U53" s="103">
        <f t="shared" si="6"/>
        <v>42916</v>
      </c>
      <c r="V53" s="88">
        <v>57673.96</v>
      </c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>
        <v>0.0</v>
      </c>
      <c r="T54" s="98">
        <v>0.0</v>
      </c>
      <c r="U54" s="103">
        <f t="shared" si="6"/>
        <v>42947</v>
      </c>
      <c r="V54" s="88">
        <v>59011.31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>
        <v>0.0</v>
      </c>
      <c r="T55" s="98">
        <v>0.0</v>
      </c>
      <c r="U55" s="103">
        <f t="shared" si="6"/>
        <v>42978</v>
      </c>
      <c r="V55" s="88">
        <v>60034.0</v>
      </c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98">
        <v>0.0</v>
      </c>
      <c r="T56" s="98">
        <v>0.0</v>
      </c>
      <c r="U56" s="103">
        <f t="shared" si="6"/>
        <v>43008</v>
      </c>
      <c r="V56" s="88">
        <v>58910.0</v>
      </c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98">
        <v>0.0</v>
      </c>
      <c r="T57" s="98">
        <v>0.0</v>
      </c>
      <c r="U57" s="103">
        <f t="shared" si="6"/>
        <v>43039</v>
      </c>
      <c r="V57" s="88">
        <v>61845.0</v>
      </c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98">
        <v>0.0</v>
      </c>
      <c r="T58" s="98">
        <v>0.0</v>
      </c>
      <c r="U58" s="103">
        <f t="shared" si="6"/>
        <v>43069</v>
      </c>
      <c r="V58" s="88">
        <v>60756.439999999995</v>
      </c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98">
        <v>0.0</v>
      </c>
      <c r="T59" s="98">
        <v>0.0</v>
      </c>
      <c r="U59" s="103">
        <f t="shared" si="6"/>
        <v>43100</v>
      </c>
      <c r="V59" s="88">
        <v>62021.31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98">
        <v>0.0</v>
      </c>
      <c r="T60" s="98">
        <v>0.0</v>
      </c>
      <c r="U60" s="103">
        <f t="shared" si="6"/>
        <v>43131</v>
      </c>
      <c r="V60" s="88">
        <v>60970.0</v>
      </c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98">
        <v>0.0</v>
      </c>
      <c r="T61" s="98">
        <v>0.0</v>
      </c>
      <c r="U61" s="103">
        <f t="shared" si="6"/>
        <v>43159</v>
      </c>
      <c r="V61" s="88">
        <v>61521.36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98">
        <v>0.0</v>
      </c>
      <c r="T62" s="98">
        <v>0.0</v>
      </c>
      <c r="U62" s="103">
        <f t="shared" si="6"/>
        <v>43190</v>
      </c>
      <c r="V62" s="88">
        <v>58194.04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98">
        <v>0.0</v>
      </c>
      <c r="T63" s="98">
        <v>0.0</v>
      </c>
      <c r="U63" s="103">
        <f t="shared" si="6"/>
        <v>43220</v>
      </c>
      <c r="V63" s="88">
        <v>61025.0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98">
        <v>0.0</v>
      </c>
      <c r="T64" s="98">
        <v>0.0</v>
      </c>
      <c r="U64" s="103">
        <f t="shared" si="6"/>
        <v>43251</v>
      </c>
      <c r="V64" s="88">
        <v>63691.0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98">
        <v>0.0</v>
      </c>
      <c r="T65" s="98">
        <v>0.0</v>
      </c>
      <c r="U65" s="103">
        <f t="shared" si="6"/>
        <v>43281</v>
      </c>
      <c r="V65" s="88">
        <v>62175.0</v>
      </c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98">
        <v>0.0</v>
      </c>
      <c r="T66" s="98">
        <v>0.0</v>
      </c>
      <c r="U66" s="103">
        <f t="shared" si="6"/>
        <v>43312</v>
      </c>
      <c r="V66" s="88">
        <v>65056.0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98">
        <v>0.0</v>
      </c>
      <c r="T67" s="98">
        <v>0.0</v>
      </c>
      <c r="U67" s="103">
        <f t="shared" si="6"/>
        <v>43343</v>
      </c>
      <c r="V67" s="88">
        <v>65472.0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98">
        <v>0.0</v>
      </c>
      <c r="T68" s="98">
        <v>0.0</v>
      </c>
      <c r="U68" s="103">
        <f t="shared" si="6"/>
        <v>43373</v>
      </c>
      <c r="V68" s="88">
        <v>65123.0</v>
      </c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98">
        <v>0.0</v>
      </c>
      <c r="T69" s="98">
        <v>0.0</v>
      </c>
      <c r="U69" s="103">
        <f t="shared" si="6"/>
        <v>43404</v>
      </c>
      <c r="V69" s="88">
        <v>61910.0</v>
      </c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98">
        <v>0.0</v>
      </c>
      <c r="T70" s="98">
        <v>0.0</v>
      </c>
      <c r="U70" s="103">
        <f t="shared" si="6"/>
        <v>43434</v>
      </c>
      <c r="V70" s="88">
        <v>62572.0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>
        <v>0.0</v>
      </c>
      <c r="T71" s="98">
        <v>0.0</v>
      </c>
      <c r="U71" s="124">
        <f t="shared" ref="U71:U72" si="8">IF(R71="","",DATE(YEAR(R71),MONTH(R71)+1,0))</f>
        <v>43465</v>
      </c>
      <c r="V71" s="88">
        <v>58846.0</v>
      </c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>
        <v>0.0</v>
      </c>
      <c r="T72" s="98">
        <v>0.0</v>
      </c>
      <c r="U72" s="124">
        <f t="shared" si="8"/>
        <v>43496</v>
      </c>
      <c r="V72" s="88">
        <v>61411.0</v>
      </c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125">
        <v>0.0</v>
      </c>
      <c r="T73" s="126">
        <v>0.0</v>
      </c>
      <c r="U73" s="127">
        <f>IF(R73="","",DATE(YEAR(R73),MONTH(R73)+1,0))</f>
        <v>43524</v>
      </c>
      <c r="V73" s="126">
        <v>65446.0</v>
      </c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ref="U74:U89" si="9">IF(R74="","",DATE(YEAR(R74),MONTH(R74)+1,0))</f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9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9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9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9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9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9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9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9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9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9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9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9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9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9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9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IF(Portfolio!F6="","",Portfolio!F6)</f>
        <v>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IF(Portfolio!F7="","",Portfolio!F7)</f>
        <v>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IF(Portfolio!F8="","",Portfolio!F8)</f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IF(Portfolio!F9="","",Portfolio!F9)</f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7.29"/>
    <col customWidth="1" min="3" max="6" width="9.14"/>
    <col customWidth="1" min="7" max="7" width="11.86"/>
    <col customWidth="1" min="8" max="9" width="9.14"/>
    <col customWidth="1" min="10" max="10" width="12.57"/>
    <col customWidth="1" min="11" max="11" width="11.57"/>
    <col customWidth="1" min="12" max="16" width="9.14"/>
    <col customWidth="1" min="17" max="17" width="2.86"/>
    <col customWidth="1" min="18" max="18" width="16.71"/>
    <col customWidth="1" min="19" max="20" width="13.86"/>
    <col customWidth="1" min="21" max="21" width="10.86"/>
    <col customWidth="1" min="22" max="22" width="13.86"/>
    <col customWidth="1" min="23" max="23" width="2.86"/>
    <col customWidth="1" min="24" max="24" width="9.14"/>
    <col customWidth="1" min="25" max="25" width="10.71"/>
    <col customWidth="1" min="26" max="40" width="9.14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ht="12.75" customHeight="1">
      <c r="A2" s="1"/>
      <c r="B2" s="78">
        <f>IF(Portfolio!F10="","",Portfolio!F10)</f>
        <v>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6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ht="12.75" customHeight="1">
      <c r="A3" s="1"/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76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ht="12.75" customHeight="1">
      <c r="A4" s="1"/>
      <c r="B4" s="2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6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ht="12.75" customHeight="1">
      <c r="A5" s="1"/>
      <c r="B5" s="23" t="s">
        <v>88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0" t="s">
        <v>89</v>
      </c>
      <c r="S5" s="1"/>
      <c r="T5" s="1"/>
      <c r="U5" s="1"/>
      <c r="V5" s="1"/>
      <c r="W5" s="1"/>
      <c r="X5" s="81" t="s">
        <v>90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ht="12.75" customHeight="1">
      <c r="A7" s="1"/>
      <c r="B7" s="82" t="s">
        <v>91</v>
      </c>
      <c r="C7" s="82" t="s">
        <v>92</v>
      </c>
      <c r="D7" s="83" t="s">
        <v>93</v>
      </c>
      <c r="E7" s="83" t="s">
        <v>94</v>
      </c>
      <c r="F7" s="83" t="s">
        <v>3</v>
      </c>
      <c r="G7" s="83" t="s">
        <v>4</v>
      </c>
      <c r="H7" s="83" t="s">
        <v>95</v>
      </c>
      <c r="I7" s="84" t="s">
        <v>96</v>
      </c>
      <c r="J7" s="84" t="s">
        <v>97</v>
      </c>
      <c r="K7" s="84" t="s">
        <v>98</v>
      </c>
      <c r="L7" s="1"/>
      <c r="M7" s="1"/>
      <c r="N7" s="1"/>
      <c r="O7" s="1"/>
      <c r="P7" s="1"/>
      <c r="Q7" s="1"/>
      <c r="R7" s="84" t="s">
        <v>8</v>
      </c>
      <c r="S7" s="82" t="s">
        <v>99</v>
      </c>
      <c r="T7" s="82" t="s">
        <v>100</v>
      </c>
      <c r="U7" s="82" t="s">
        <v>101</v>
      </c>
      <c r="V7" s="82" t="s">
        <v>102</v>
      </c>
      <c r="W7" s="1"/>
      <c r="X7" s="82" t="s">
        <v>91</v>
      </c>
      <c r="Y7" s="82" t="s">
        <v>101</v>
      </c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</row>
    <row r="8" ht="12.75" customHeight="1">
      <c r="A8" s="1"/>
      <c r="B8" s="30"/>
      <c r="C8" s="30"/>
      <c r="D8" s="30"/>
      <c r="E8" s="30"/>
      <c r="F8" s="30"/>
      <c r="G8" s="30"/>
      <c r="H8" s="30"/>
      <c r="I8" s="86"/>
      <c r="J8" s="86"/>
      <c r="K8" s="86"/>
      <c r="L8" s="1"/>
      <c r="M8" s="1"/>
      <c r="N8" s="1"/>
      <c r="O8" s="1"/>
      <c r="P8" s="1"/>
      <c r="Q8" s="1"/>
      <c r="R8" s="28"/>
      <c r="S8" s="78"/>
      <c r="T8" s="78"/>
      <c r="U8" s="87">
        <f>IF($B$2="","",IF(DATE(Portfolio!C5,Portfolio!C6,0)&lt;=TODAY(),DATE(Portfolio!C5,Portfolio!C6,0),""))</f>
        <v>41547</v>
      </c>
      <c r="V8" s="98"/>
      <c r="W8" s="1"/>
      <c r="X8" s="30"/>
      <c r="Y8" s="90">
        <v>36526.0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</row>
    <row r="9" ht="12.75" customHeight="1">
      <c r="A9" s="1"/>
      <c r="B9" s="105"/>
      <c r="C9" s="92" t="str">
        <f t="shared" ref="C9:C23" si="1">IFERROR(__xludf.DUMMYFUNCTION("IFERROR(IF(B9=""cash"","""",GOOGLEFINANCE($B9,""name"")),"""")"),"")</f>
        <v/>
      </c>
      <c r="D9" s="96"/>
      <c r="E9" s="94" t="str">
        <f t="shared" ref="E9:E23" si="2">IFERROR(__xludf.DUMMYFUNCTION("IFERROR(IF(B9=""cash"","""",GOOGLEFINANCE($B9,""price"")),"""")"),"")</f>
        <v/>
      </c>
      <c r="F9" s="14">
        <f t="shared" ref="F9:F22" si="3">D9*E9</f>
        <v>0</v>
      </c>
      <c r="G9" s="15" t="str">
        <f t="shared" ref="G9:G23" si="4">IFERROR(F9/$F$24,"")</f>
        <v/>
      </c>
      <c r="H9" s="128"/>
      <c r="I9" s="104"/>
      <c r="J9" s="104"/>
      <c r="K9" s="104"/>
      <c r="L9" s="1"/>
      <c r="M9" s="1"/>
      <c r="N9" s="1"/>
      <c r="O9" s="1"/>
      <c r="P9" s="1"/>
      <c r="Q9" s="1"/>
      <c r="R9" s="97">
        <f t="shared" ref="R9:R89" si="5">IF(U8="","",IF(DATE(YEAR(U8),MONTH(U8)+2,0)&gt;TODAY(),"",DATE(YEAR(U8),MONTH(U8)+1,1)))</f>
        <v>41548</v>
      </c>
      <c r="S9" s="98"/>
      <c r="T9" s="98"/>
      <c r="U9" s="124">
        <f t="shared" ref="U9:U89" si="6">IF(R9="","",DATE(YEAR(R9),MONTH(R9)+1,0))</f>
        <v>41578</v>
      </c>
      <c r="V9" s="98"/>
      <c r="W9" s="1"/>
      <c r="X9" s="100" t="str">
        <f t="shared" ref="X9:X23" si="7">B9</f>
        <v/>
      </c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2"/>
      <c r="AJ9" s="101"/>
      <c r="AK9" s="101"/>
      <c r="AL9" s="101"/>
      <c r="AM9" s="101"/>
      <c r="AN9" s="101"/>
    </row>
    <row r="10" ht="12.75" customHeight="1">
      <c r="A10" s="1"/>
      <c r="B10" s="105"/>
      <c r="C10" s="92" t="str">
        <f t="shared" si="1"/>
        <v/>
      </c>
      <c r="D10" s="93"/>
      <c r="E10" s="94" t="str">
        <f t="shared" si="2"/>
        <v/>
      </c>
      <c r="F10" s="14">
        <f t="shared" si="3"/>
        <v>0</v>
      </c>
      <c r="G10" s="15" t="str">
        <f t="shared" si="4"/>
        <v/>
      </c>
      <c r="H10" s="128"/>
      <c r="I10" s="104"/>
      <c r="J10" s="104"/>
      <c r="K10" s="104"/>
      <c r="L10" s="1"/>
      <c r="M10" s="1"/>
      <c r="N10" s="1"/>
      <c r="O10" s="1"/>
      <c r="P10" s="1"/>
      <c r="Q10" s="1"/>
      <c r="R10" s="97">
        <f t="shared" si="5"/>
        <v>41579</v>
      </c>
      <c r="S10" s="98"/>
      <c r="T10" s="98"/>
      <c r="U10" s="124">
        <f t="shared" si="6"/>
        <v>41608</v>
      </c>
      <c r="V10" s="98"/>
      <c r="W10" s="1"/>
      <c r="X10" s="76" t="str">
        <f t="shared" si="7"/>
        <v/>
      </c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2"/>
      <c r="AJ10" s="101"/>
      <c r="AK10" s="101"/>
      <c r="AL10" s="101"/>
      <c r="AM10" s="101"/>
      <c r="AN10" s="101"/>
    </row>
    <row r="11" ht="12.75" customHeight="1">
      <c r="A11" s="1"/>
      <c r="B11" s="105"/>
      <c r="C11" s="92" t="str">
        <f t="shared" si="1"/>
        <v/>
      </c>
      <c r="D11" s="106"/>
      <c r="E11" s="94" t="str">
        <f t="shared" si="2"/>
        <v/>
      </c>
      <c r="F11" s="14">
        <f t="shared" si="3"/>
        <v>0</v>
      </c>
      <c r="G11" s="15" t="str">
        <f t="shared" si="4"/>
        <v/>
      </c>
      <c r="H11" s="128"/>
      <c r="I11" s="104"/>
      <c r="J11" s="104"/>
      <c r="K11" s="104"/>
      <c r="L11" s="1"/>
      <c r="M11" s="1"/>
      <c r="N11" s="1"/>
      <c r="O11" s="1"/>
      <c r="P11" s="1"/>
      <c r="Q11" s="1"/>
      <c r="R11" s="97">
        <f t="shared" si="5"/>
        <v>41609</v>
      </c>
      <c r="S11" s="98"/>
      <c r="T11" s="98"/>
      <c r="U11" s="124">
        <f t="shared" si="6"/>
        <v>41639</v>
      </c>
      <c r="V11" s="98"/>
      <c r="W11" s="1"/>
      <c r="X11" s="76" t="str">
        <f t="shared" si="7"/>
        <v/>
      </c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</row>
    <row r="12" ht="12.75" customHeight="1">
      <c r="A12" s="1"/>
      <c r="B12" s="91"/>
      <c r="C12" s="92" t="str">
        <f t="shared" si="1"/>
        <v/>
      </c>
      <c r="D12" s="93"/>
      <c r="E12" s="94" t="str">
        <f t="shared" si="2"/>
        <v/>
      </c>
      <c r="F12" s="14">
        <f t="shared" si="3"/>
        <v>0</v>
      </c>
      <c r="G12" s="15" t="str">
        <f t="shared" si="4"/>
        <v/>
      </c>
      <c r="H12" s="128"/>
      <c r="I12" s="104"/>
      <c r="J12" s="104"/>
      <c r="K12" s="104"/>
      <c r="L12" s="1"/>
      <c r="M12" s="1"/>
      <c r="N12" s="1"/>
      <c r="O12" s="1"/>
      <c r="P12" s="1"/>
      <c r="Q12" s="1"/>
      <c r="R12" s="97">
        <f t="shared" si="5"/>
        <v>41640</v>
      </c>
      <c r="S12" s="98"/>
      <c r="T12" s="98"/>
      <c r="U12" s="124">
        <f t="shared" si="6"/>
        <v>41670</v>
      </c>
      <c r="V12" s="98"/>
      <c r="W12" s="1"/>
      <c r="X12" s="76" t="str">
        <f t="shared" si="7"/>
        <v/>
      </c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2"/>
      <c r="AJ12" s="101"/>
      <c r="AK12" s="101"/>
      <c r="AL12" s="101"/>
      <c r="AM12" s="101"/>
      <c r="AN12" s="101"/>
    </row>
    <row r="13" ht="12.75" customHeight="1">
      <c r="A13" s="1"/>
      <c r="B13" s="105"/>
      <c r="C13" s="92" t="str">
        <f t="shared" si="1"/>
        <v/>
      </c>
      <c r="D13" s="106"/>
      <c r="E13" s="94" t="str">
        <f t="shared" si="2"/>
        <v/>
      </c>
      <c r="F13" s="14">
        <f t="shared" si="3"/>
        <v>0</v>
      </c>
      <c r="G13" s="15" t="str">
        <f t="shared" si="4"/>
        <v/>
      </c>
      <c r="H13" s="128"/>
      <c r="I13" s="104"/>
      <c r="J13" s="104"/>
      <c r="K13" s="104"/>
      <c r="L13" s="1"/>
      <c r="M13" s="1"/>
      <c r="N13" s="1"/>
      <c r="O13" s="1"/>
      <c r="P13" s="1"/>
      <c r="Q13" s="1"/>
      <c r="R13" s="97">
        <f t="shared" si="5"/>
        <v>41671</v>
      </c>
      <c r="S13" s="98"/>
      <c r="T13" s="98"/>
      <c r="U13" s="124">
        <f t="shared" si="6"/>
        <v>41698</v>
      </c>
      <c r="V13" s="98"/>
      <c r="W13" s="1"/>
      <c r="X13" s="76" t="str">
        <f t="shared" si="7"/>
        <v/>
      </c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</row>
    <row r="14" ht="12.75" customHeight="1">
      <c r="A14" s="1"/>
      <c r="B14" s="105"/>
      <c r="C14" s="92" t="str">
        <f t="shared" si="1"/>
        <v/>
      </c>
      <c r="D14" s="106"/>
      <c r="E14" s="94" t="str">
        <f t="shared" si="2"/>
        <v/>
      </c>
      <c r="F14" s="14">
        <f t="shared" si="3"/>
        <v>0</v>
      </c>
      <c r="G14" s="15" t="str">
        <f t="shared" si="4"/>
        <v/>
      </c>
      <c r="H14" s="128"/>
      <c r="I14" s="104"/>
      <c r="J14" s="104"/>
      <c r="K14" s="104"/>
      <c r="L14" s="1"/>
      <c r="M14" s="1"/>
      <c r="N14" s="1"/>
      <c r="O14" s="1"/>
      <c r="P14" s="1"/>
      <c r="Q14" s="1"/>
      <c r="R14" s="97">
        <f t="shared" si="5"/>
        <v>41699</v>
      </c>
      <c r="S14" s="98"/>
      <c r="T14" s="98"/>
      <c r="U14" s="124">
        <f t="shared" si="6"/>
        <v>41729</v>
      </c>
      <c r="V14" s="98"/>
      <c r="W14" s="1"/>
      <c r="X14" s="76" t="str">
        <f t="shared" si="7"/>
        <v/>
      </c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</row>
    <row r="15" ht="12.75" customHeight="1">
      <c r="A15" s="1"/>
      <c r="B15" s="105"/>
      <c r="C15" s="92" t="str">
        <f t="shared" si="1"/>
        <v/>
      </c>
      <c r="D15" s="106"/>
      <c r="E15" s="94" t="str">
        <f t="shared" si="2"/>
        <v/>
      </c>
      <c r="F15" s="14">
        <f t="shared" si="3"/>
        <v>0</v>
      </c>
      <c r="G15" s="15" t="str">
        <f t="shared" si="4"/>
        <v/>
      </c>
      <c r="H15" s="128"/>
      <c r="I15" s="104"/>
      <c r="J15" s="104"/>
      <c r="K15" s="104"/>
      <c r="L15" s="1"/>
      <c r="M15" s="1"/>
      <c r="N15" s="1"/>
      <c r="O15" s="1"/>
      <c r="P15" s="1"/>
      <c r="Q15" s="1"/>
      <c r="R15" s="97">
        <f t="shared" si="5"/>
        <v>41730</v>
      </c>
      <c r="S15" s="98"/>
      <c r="T15" s="98"/>
      <c r="U15" s="124">
        <f t="shared" si="6"/>
        <v>41759</v>
      </c>
      <c r="V15" s="98"/>
      <c r="W15" s="1"/>
      <c r="X15" s="76" t="str">
        <f t="shared" si="7"/>
        <v/>
      </c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</row>
    <row r="16" ht="12.75" customHeight="1">
      <c r="A16" s="1"/>
      <c r="B16" s="105"/>
      <c r="C16" s="92" t="str">
        <f t="shared" si="1"/>
        <v/>
      </c>
      <c r="D16" s="106"/>
      <c r="E16" s="94" t="str">
        <f t="shared" si="2"/>
        <v/>
      </c>
      <c r="F16" s="14">
        <f t="shared" si="3"/>
        <v>0</v>
      </c>
      <c r="G16" s="15" t="str">
        <f t="shared" si="4"/>
        <v/>
      </c>
      <c r="H16" s="128"/>
      <c r="I16" s="104"/>
      <c r="J16" s="104"/>
      <c r="K16" s="104"/>
      <c r="L16" s="1"/>
      <c r="M16" s="1"/>
      <c r="N16" s="1"/>
      <c r="O16" s="1"/>
      <c r="P16" s="1"/>
      <c r="Q16" s="1"/>
      <c r="R16" s="97">
        <f t="shared" si="5"/>
        <v>41760</v>
      </c>
      <c r="S16" s="98"/>
      <c r="T16" s="98"/>
      <c r="U16" s="124">
        <f t="shared" si="6"/>
        <v>41790</v>
      </c>
      <c r="V16" s="98"/>
      <c r="W16" s="1"/>
      <c r="X16" s="76" t="str">
        <f t="shared" si="7"/>
        <v/>
      </c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ht="12.75" customHeight="1">
      <c r="A17" s="1"/>
      <c r="B17" s="105"/>
      <c r="C17" s="92" t="str">
        <f t="shared" si="1"/>
        <v/>
      </c>
      <c r="D17" s="106"/>
      <c r="E17" s="94" t="str">
        <f t="shared" si="2"/>
        <v/>
      </c>
      <c r="F17" s="14">
        <f t="shared" si="3"/>
        <v>0</v>
      </c>
      <c r="G17" s="15" t="str">
        <f t="shared" si="4"/>
        <v/>
      </c>
      <c r="H17" s="128"/>
      <c r="I17" s="104"/>
      <c r="J17" s="104"/>
      <c r="K17" s="104"/>
      <c r="L17" s="1"/>
      <c r="M17" s="1"/>
      <c r="N17" s="1"/>
      <c r="O17" s="1"/>
      <c r="P17" s="1"/>
      <c r="Q17" s="1"/>
      <c r="R17" s="97">
        <f t="shared" si="5"/>
        <v>41791</v>
      </c>
      <c r="S17" s="98"/>
      <c r="T17" s="98"/>
      <c r="U17" s="124">
        <f t="shared" si="6"/>
        <v>41820</v>
      </c>
      <c r="V17" s="98"/>
      <c r="W17" s="1"/>
      <c r="X17" s="76" t="str">
        <f t="shared" si="7"/>
        <v/>
      </c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</row>
    <row r="18" ht="12.75" customHeight="1">
      <c r="A18" s="1"/>
      <c r="B18" s="105"/>
      <c r="C18" s="92" t="str">
        <f t="shared" si="1"/>
        <v/>
      </c>
      <c r="D18" s="106"/>
      <c r="E18" s="94" t="str">
        <f t="shared" si="2"/>
        <v/>
      </c>
      <c r="F18" s="14">
        <f t="shared" si="3"/>
        <v>0</v>
      </c>
      <c r="G18" s="15" t="str">
        <f t="shared" si="4"/>
        <v/>
      </c>
      <c r="H18" s="128"/>
      <c r="I18" s="104"/>
      <c r="J18" s="104"/>
      <c r="K18" s="104"/>
      <c r="L18" s="1"/>
      <c r="M18" s="1"/>
      <c r="N18" s="1"/>
      <c r="O18" s="1"/>
      <c r="P18" s="1"/>
      <c r="Q18" s="1"/>
      <c r="R18" s="97">
        <f t="shared" si="5"/>
        <v>41821</v>
      </c>
      <c r="S18" s="98"/>
      <c r="T18" s="98"/>
      <c r="U18" s="124">
        <f t="shared" si="6"/>
        <v>41851</v>
      </c>
      <c r="V18" s="98"/>
      <c r="W18" s="1"/>
      <c r="X18" s="76" t="str">
        <f t="shared" si="7"/>
        <v/>
      </c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</row>
    <row r="19" ht="12.75" customHeight="1">
      <c r="A19" s="1"/>
      <c r="B19" s="105"/>
      <c r="C19" s="92" t="str">
        <f t="shared" si="1"/>
        <v/>
      </c>
      <c r="D19" s="106"/>
      <c r="E19" s="94" t="str">
        <f t="shared" si="2"/>
        <v/>
      </c>
      <c r="F19" s="14">
        <f t="shared" si="3"/>
        <v>0</v>
      </c>
      <c r="G19" s="15" t="str">
        <f t="shared" si="4"/>
        <v/>
      </c>
      <c r="H19" s="128"/>
      <c r="I19" s="104"/>
      <c r="J19" s="104"/>
      <c r="K19" s="104"/>
      <c r="L19" s="1"/>
      <c r="M19" s="1"/>
      <c r="N19" s="1"/>
      <c r="O19" s="1"/>
      <c r="P19" s="1"/>
      <c r="Q19" s="1"/>
      <c r="R19" s="97">
        <f t="shared" si="5"/>
        <v>41852</v>
      </c>
      <c r="S19" s="98"/>
      <c r="T19" s="98"/>
      <c r="U19" s="124">
        <f t="shared" si="6"/>
        <v>41882</v>
      </c>
      <c r="V19" s="98"/>
      <c r="W19" s="1"/>
      <c r="X19" s="76" t="str">
        <f t="shared" si="7"/>
        <v/>
      </c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</row>
    <row r="20" ht="12.75" customHeight="1">
      <c r="A20" s="1"/>
      <c r="B20" s="105"/>
      <c r="C20" s="92" t="str">
        <f t="shared" si="1"/>
        <v/>
      </c>
      <c r="D20" s="106"/>
      <c r="E20" s="94" t="str">
        <f t="shared" si="2"/>
        <v/>
      </c>
      <c r="F20" s="14">
        <f t="shared" si="3"/>
        <v>0</v>
      </c>
      <c r="G20" s="15" t="str">
        <f t="shared" si="4"/>
        <v/>
      </c>
      <c r="H20" s="128"/>
      <c r="I20" s="104"/>
      <c r="J20" s="104"/>
      <c r="K20" s="104"/>
      <c r="L20" s="1"/>
      <c r="M20" s="1"/>
      <c r="N20" s="1"/>
      <c r="O20" s="1"/>
      <c r="P20" s="1"/>
      <c r="Q20" s="1"/>
      <c r="R20" s="97">
        <f t="shared" si="5"/>
        <v>41883</v>
      </c>
      <c r="S20" s="98"/>
      <c r="T20" s="98"/>
      <c r="U20" s="124">
        <f t="shared" si="6"/>
        <v>41912</v>
      </c>
      <c r="V20" s="98"/>
      <c r="W20" s="1"/>
      <c r="X20" s="76" t="str">
        <f t="shared" si="7"/>
        <v/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</row>
    <row r="21" ht="12.75" customHeight="1">
      <c r="A21" s="1"/>
      <c r="B21" s="105"/>
      <c r="C21" s="92" t="str">
        <f t="shared" si="1"/>
        <v/>
      </c>
      <c r="D21" s="106"/>
      <c r="E21" s="94" t="str">
        <f t="shared" si="2"/>
        <v/>
      </c>
      <c r="F21" s="14">
        <f t="shared" si="3"/>
        <v>0</v>
      </c>
      <c r="G21" s="15" t="str">
        <f t="shared" si="4"/>
        <v/>
      </c>
      <c r="H21" s="128"/>
      <c r="I21" s="104"/>
      <c r="J21" s="104"/>
      <c r="K21" s="104"/>
      <c r="L21" s="1"/>
      <c r="M21" s="1"/>
      <c r="N21" s="1"/>
      <c r="O21" s="1"/>
      <c r="P21" s="1"/>
      <c r="Q21" s="1"/>
      <c r="R21" s="97">
        <f t="shared" si="5"/>
        <v>41913</v>
      </c>
      <c r="S21" s="98"/>
      <c r="T21" s="98"/>
      <c r="U21" s="124">
        <f t="shared" si="6"/>
        <v>41943</v>
      </c>
      <c r="V21" s="98"/>
      <c r="W21" s="1"/>
      <c r="X21" s="76" t="str">
        <f t="shared" si="7"/>
        <v/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</row>
    <row r="22" ht="12.75" customHeight="1">
      <c r="A22" s="1"/>
      <c r="B22" s="105"/>
      <c r="C22" s="92" t="str">
        <f t="shared" si="1"/>
        <v/>
      </c>
      <c r="D22" s="106"/>
      <c r="E22" s="94" t="str">
        <f t="shared" si="2"/>
        <v/>
      </c>
      <c r="F22" s="14">
        <f t="shared" si="3"/>
        <v>0</v>
      </c>
      <c r="G22" s="15" t="str">
        <f t="shared" si="4"/>
        <v/>
      </c>
      <c r="H22" s="128"/>
      <c r="I22" s="104"/>
      <c r="J22" s="104"/>
      <c r="K22" s="104"/>
      <c r="L22" s="1"/>
      <c r="M22" s="1"/>
      <c r="N22" s="1"/>
      <c r="O22" s="1"/>
      <c r="P22" s="1"/>
      <c r="Q22" s="1"/>
      <c r="R22" s="97">
        <f t="shared" si="5"/>
        <v>41944</v>
      </c>
      <c r="S22" s="98"/>
      <c r="T22" s="98"/>
      <c r="U22" s="124">
        <f t="shared" si="6"/>
        <v>41973</v>
      </c>
      <c r="V22" s="98"/>
      <c r="W22" s="1"/>
      <c r="X22" s="76" t="str">
        <f t="shared" si="7"/>
        <v/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</row>
    <row r="23" ht="12.75" customHeight="1">
      <c r="A23" s="1"/>
      <c r="B23" s="107" t="s">
        <v>69</v>
      </c>
      <c r="C23" s="92" t="str">
        <f t="shared" si="1"/>
        <v/>
      </c>
      <c r="D23" s="108"/>
      <c r="E23" s="94" t="str">
        <f t="shared" si="2"/>
        <v/>
      </c>
      <c r="F23" s="109"/>
      <c r="G23" s="15" t="str">
        <f t="shared" si="4"/>
        <v/>
      </c>
      <c r="H23" s="128"/>
      <c r="I23" s="104"/>
      <c r="J23" s="104"/>
      <c r="K23" s="104"/>
      <c r="L23" s="1"/>
      <c r="M23" s="1"/>
      <c r="N23" s="1"/>
      <c r="O23" s="1"/>
      <c r="P23" s="1"/>
      <c r="Q23" s="1"/>
      <c r="R23" s="97">
        <f t="shared" si="5"/>
        <v>41974</v>
      </c>
      <c r="S23" s="98"/>
      <c r="T23" s="98"/>
      <c r="U23" s="124">
        <f t="shared" si="6"/>
        <v>42004</v>
      </c>
      <c r="V23" s="98"/>
      <c r="W23" s="1"/>
      <c r="X23" s="86" t="str">
        <f t="shared" si="7"/>
        <v>Cash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</row>
    <row r="24" ht="13.5" customHeight="1">
      <c r="A24" s="1"/>
      <c r="B24" s="20" t="s">
        <v>28</v>
      </c>
      <c r="C24" s="54"/>
      <c r="D24" s="54"/>
      <c r="E24" s="54"/>
      <c r="F24" s="110">
        <f>SUM(F9:F23)</f>
        <v>0</v>
      </c>
      <c r="G24" s="111"/>
      <c r="H24" s="1"/>
      <c r="I24" s="1"/>
      <c r="J24" s="1"/>
      <c r="K24" s="1"/>
      <c r="L24" s="1"/>
      <c r="M24" s="1"/>
      <c r="N24" s="1"/>
      <c r="O24" s="1"/>
      <c r="P24" s="1"/>
      <c r="Q24" s="1"/>
      <c r="R24" s="97">
        <f t="shared" si="5"/>
        <v>42005</v>
      </c>
      <c r="S24" s="98"/>
      <c r="T24" s="98"/>
      <c r="U24" s="124">
        <f t="shared" si="6"/>
        <v>42035</v>
      </c>
      <c r="V24" s="98"/>
      <c r="W24" s="1"/>
      <c r="X24" s="20" t="s">
        <v>28</v>
      </c>
      <c r="Y24" s="112">
        <f>SUM(Y9:Y23)</f>
        <v>0</v>
      </c>
      <c r="Z24" s="112"/>
      <c r="AA24" s="112"/>
      <c r="AB24" s="112"/>
      <c r="AC24" s="112"/>
      <c r="AD24" s="112"/>
      <c r="AE24" s="112"/>
      <c r="AF24" s="112"/>
      <c r="AG24" s="112"/>
      <c r="AH24" s="112"/>
      <c r="AI24" s="113"/>
      <c r="AJ24" s="112"/>
      <c r="AK24" s="112"/>
      <c r="AL24" s="112"/>
      <c r="AM24" s="112"/>
      <c r="AN24" s="112"/>
    </row>
    <row r="25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97">
        <f t="shared" si="5"/>
        <v>42036</v>
      </c>
      <c r="S25" s="98"/>
      <c r="T25" s="98"/>
      <c r="U25" s="124">
        <f t="shared" si="6"/>
        <v>42063</v>
      </c>
      <c r="V25" s="9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97">
        <f t="shared" si="5"/>
        <v>42064</v>
      </c>
      <c r="S26" s="98"/>
      <c r="T26" s="98"/>
      <c r="U26" s="124">
        <f t="shared" si="6"/>
        <v>42094</v>
      </c>
      <c r="V26" s="98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ht="12.75" customHeight="1">
      <c r="A27" s="1"/>
      <c r="B27" s="23" t="s">
        <v>108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97">
        <f t="shared" si="5"/>
        <v>42095</v>
      </c>
      <c r="S27" s="98"/>
      <c r="T27" s="98"/>
      <c r="U27" s="124">
        <f t="shared" si="6"/>
        <v>42124</v>
      </c>
      <c r="V27" s="9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ht="12.75" customHeight="1">
      <c r="A28" s="1"/>
      <c r="B28" s="114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97">
        <f t="shared" si="5"/>
        <v>42125</v>
      </c>
      <c r="S28" s="98"/>
      <c r="T28" s="98"/>
      <c r="U28" s="124">
        <f t="shared" si="6"/>
        <v>42155</v>
      </c>
      <c r="V28" s="98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ht="12.75" customHeight="1">
      <c r="A29" s="1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7"/>
      <c r="Q29" s="1"/>
      <c r="R29" s="97">
        <f t="shared" si="5"/>
        <v>42156</v>
      </c>
      <c r="S29" s="98"/>
      <c r="T29" s="98"/>
      <c r="U29" s="124">
        <f t="shared" si="6"/>
        <v>42185</v>
      </c>
      <c r="V29" s="98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ht="12.75" customHeight="1">
      <c r="A30" s="1"/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20"/>
      <c r="Q30" s="1"/>
      <c r="R30" s="97">
        <f t="shared" si="5"/>
        <v>42186</v>
      </c>
      <c r="S30" s="98"/>
      <c r="T30" s="98"/>
      <c r="U30" s="124">
        <f t="shared" si="6"/>
        <v>42216</v>
      </c>
      <c r="V30" s="98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ht="12.75" customHeight="1">
      <c r="A31" s="1"/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20"/>
      <c r="Q31" s="1"/>
      <c r="R31" s="97">
        <f t="shared" si="5"/>
        <v>42217</v>
      </c>
      <c r="S31" s="98"/>
      <c r="T31" s="98"/>
      <c r="U31" s="124">
        <f t="shared" si="6"/>
        <v>42247</v>
      </c>
      <c r="V31" s="98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ht="12.75" customHeight="1">
      <c r="A32" s="1"/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  <c r="Q32" s="1"/>
      <c r="R32" s="97">
        <f t="shared" si="5"/>
        <v>42248</v>
      </c>
      <c r="S32" s="98"/>
      <c r="T32" s="98"/>
      <c r="U32" s="124">
        <f t="shared" si="6"/>
        <v>42277</v>
      </c>
      <c r="V32" s="98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ht="12.75" customHeight="1">
      <c r="A33" s="1"/>
      <c r="B33" s="118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20"/>
      <c r="Q33" s="1"/>
      <c r="R33" s="97">
        <f t="shared" si="5"/>
        <v>42278</v>
      </c>
      <c r="S33" s="98"/>
      <c r="T33" s="98"/>
      <c r="U33" s="124">
        <f t="shared" si="6"/>
        <v>42308</v>
      </c>
      <c r="V33" s="9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ht="12.75" customHeight="1">
      <c r="A34" s="1"/>
      <c r="B34" s="118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"/>
      <c r="R34" s="97">
        <f t="shared" si="5"/>
        <v>42309</v>
      </c>
      <c r="S34" s="98"/>
      <c r="T34" s="98"/>
      <c r="U34" s="124">
        <f t="shared" si="6"/>
        <v>42338</v>
      </c>
      <c r="V34" s="9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ht="12.75" customHeight="1">
      <c r="A35" s="1"/>
      <c r="B35" s="118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20"/>
      <c r="Q35" s="1"/>
      <c r="R35" s="97">
        <f t="shared" si="5"/>
        <v>42339</v>
      </c>
      <c r="S35" s="98"/>
      <c r="T35" s="98"/>
      <c r="U35" s="124">
        <f t="shared" si="6"/>
        <v>42369</v>
      </c>
      <c r="V35" s="9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ht="12.75" customHeight="1">
      <c r="A36" s="1"/>
      <c r="B36" s="118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20"/>
      <c r="Q36" s="1"/>
      <c r="R36" s="97">
        <f t="shared" si="5"/>
        <v>42370</v>
      </c>
      <c r="S36" s="98"/>
      <c r="T36" s="98"/>
      <c r="U36" s="124">
        <f t="shared" si="6"/>
        <v>42400</v>
      </c>
      <c r="V36" s="9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ht="12.75" customHeight="1">
      <c r="A37" s="1"/>
      <c r="B37" s="118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20"/>
      <c r="Q37" s="1"/>
      <c r="R37" s="97">
        <f t="shared" si="5"/>
        <v>42401</v>
      </c>
      <c r="S37" s="98"/>
      <c r="T37" s="98"/>
      <c r="U37" s="124">
        <f t="shared" si="6"/>
        <v>42429</v>
      </c>
      <c r="V37" s="9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ht="12.75" customHeight="1">
      <c r="A38" s="1"/>
      <c r="B38" s="118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20"/>
      <c r="Q38" s="1"/>
      <c r="R38" s="97">
        <f t="shared" si="5"/>
        <v>42430</v>
      </c>
      <c r="S38" s="98"/>
      <c r="T38" s="98"/>
      <c r="U38" s="124">
        <f t="shared" si="6"/>
        <v>42460</v>
      </c>
      <c r="V38" s="9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ht="12.75" customHeight="1">
      <c r="A39" s="1"/>
      <c r="B39" s="118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20"/>
      <c r="Q39" s="1"/>
      <c r="R39" s="97">
        <f t="shared" si="5"/>
        <v>42461</v>
      </c>
      <c r="S39" s="98"/>
      <c r="T39" s="98"/>
      <c r="U39" s="124">
        <f t="shared" si="6"/>
        <v>42490</v>
      </c>
      <c r="V39" s="9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ht="12.75" customHeight="1">
      <c r="A40" s="1"/>
      <c r="B40" s="118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20"/>
      <c r="Q40" s="1"/>
      <c r="R40" s="97">
        <f t="shared" si="5"/>
        <v>42491</v>
      </c>
      <c r="S40" s="98"/>
      <c r="T40" s="98"/>
      <c r="U40" s="124">
        <f t="shared" si="6"/>
        <v>42521</v>
      </c>
      <c r="V40" s="98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ht="12.75" customHeight="1">
      <c r="A41" s="1"/>
      <c r="B41" s="118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20"/>
      <c r="Q41" s="1"/>
      <c r="R41" s="97">
        <f t="shared" si="5"/>
        <v>42522</v>
      </c>
      <c r="S41" s="98"/>
      <c r="T41" s="98"/>
      <c r="U41" s="124">
        <f t="shared" si="6"/>
        <v>42551</v>
      </c>
      <c r="V41" s="98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ht="12.75" customHeight="1">
      <c r="A42" s="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"/>
      <c r="R42" s="97">
        <f t="shared" si="5"/>
        <v>42552</v>
      </c>
      <c r="S42" s="98"/>
      <c r="T42" s="98"/>
      <c r="U42" s="124">
        <f t="shared" si="6"/>
        <v>42582</v>
      </c>
      <c r="V42" s="98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ht="12.75" customHeight="1">
      <c r="A43" s="1"/>
      <c r="B43" s="118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"/>
      <c r="R43" s="97">
        <f t="shared" si="5"/>
        <v>42583</v>
      </c>
      <c r="S43" s="98"/>
      <c r="T43" s="98"/>
      <c r="U43" s="124">
        <f t="shared" si="6"/>
        <v>42613</v>
      </c>
      <c r="V43" s="98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ht="12.75" customHeight="1">
      <c r="A44" s="1"/>
      <c r="B44" s="118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"/>
      <c r="R44" s="97">
        <f t="shared" si="5"/>
        <v>42614</v>
      </c>
      <c r="S44" s="98"/>
      <c r="T44" s="98"/>
      <c r="U44" s="124">
        <f t="shared" si="6"/>
        <v>42643</v>
      </c>
      <c r="V44" s="98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ht="12.75" customHeight="1">
      <c r="A45" s="1"/>
      <c r="B45" s="118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"/>
      <c r="R45" s="97">
        <f t="shared" si="5"/>
        <v>42644</v>
      </c>
      <c r="S45" s="98"/>
      <c r="T45" s="98"/>
      <c r="U45" s="124">
        <f t="shared" si="6"/>
        <v>42674</v>
      </c>
      <c r="V45" s="9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ht="12.75" customHeight="1">
      <c r="A46" s="1"/>
      <c r="B46" s="118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"/>
      <c r="R46" s="97">
        <f t="shared" si="5"/>
        <v>42675</v>
      </c>
      <c r="S46" s="98"/>
      <c r="T46" s="98"/>
      <c r="U46" s="124">
        <f t="shared" si="6"/>
        <v>42704</v>
      </c>
      <c r="V46" s="98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ht="12.75" customHeight="1">
      <c r="A47" s="1"/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"/>
      <c r="R47" s="97">
        <f t="shared" si="5"/>
        <v>42705</v>
      </c>
      <c r="S47" s="98"/>
      <c r="T47" s="98"/>
      <c r="U47" s="124">
        <f t="shared" si="6"/>
        <v>42735</v>
      </c>
      <c r="V47" s="98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ht="12.75" customHeight="1">
      <c r="A48" s="1"/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3"/>
      <c r="Q48" s="1"/>
      <c r="R48" s="97">
        <f t="shared" si="5"/>
        <v>42736</v>
      </c>
      <c r="S48" s="98"/>
      <c r="T48" s="98"/>
      <c r="U48" s="124">
        <f t="shared" si="6"/>
        <v>42766</v>
      </c>
      <c r="V48" s="9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97">
        <f t="shared" si="5"/>
        <v>42767</v>
      </c>
      <c r="S49" s="98"/>
      <c r="T49" s="98"/>
      <c r="U49" s="124">
        <f t="shared" si="6"/>
        <v>42794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97">
        <f t="shared" si="5"/>
        <v>42795</v>
      </c>
      <c r="S50" s="98"/>
      <c r="T50" s="98"/>
      <c r="U50" s="124">
        <f t="shared" si="6"/>
        <v>42825</v>
      </c>
      <c r="V50" s="98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97">
        <f t="shared" si="5"/>
        <v>42826</v>
      </c>
      <c r="S51" s="98"/>
      <c r="T51" s="98"/>
      <c r="U51" s="124">
        <f t="shared" si="6"/>
        <v>42855</v>
      </c>
      <c r="V51" s="9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97">
        <f t="shared" si="5"/>
        <v>42856</v>
      </c>
      <c r="S52" s="98"/>
      <c r="T52" s="98"/>
      <c r="U52" s="124">
        <f t="shared" si="6"/>
        <v>42886</v>
      </c>
      <c r="V52" s="98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97">
        <f t="shared" si="5"/>
        <v>42887</v>
      </c>
      <c r="S53" s="98"/>
      <c r="T53" s="98"/>
      <c r="U53" s="124">
        <f t="shared" si="6"/>
        <v>42916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97">
        <f t="shared" si="5"/>
        <v>42917</v>
      </c>
      <c r="S54" s="98"/>
      <c r="T54" s="98"/>
      <c r="U54" s="124">
        <f t="shared" si="6"/>
        <v>42947</v>
      </c>
      <c r="V54" s="9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97">
        <f t="shared" si="5"/>
        <v>42948</v>
      </c>
      <c r="S55" s="98"/>
      <c r="T55" s="98"/>
      <c r="U55" s="124">
        <f t="shared" si="6"/>
        <v>42978</v>
      </c>
      <c r="V55" s="88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97">
        <f t="shared" si="5"/>
        <v>42979</v>
      </c>
      <c r="S56" s="88"/>
      <c r="T56" s="88"/>
      <c r="U56" s="124">
        <f t="shared" si="6"/>
        <v>43008</v>
      </c>
      <c r="V56" s="88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97">
        <f t="shared" si="5"/>
        <v>43009</v>
      </c>
      <c r="S57" s="88"/>
      <c r="T57" s="88"/>
      <c r="U57" s="124">
        <f t="shared" si="6"/>
        <v>43039</v>
      </c>
      <c r="V57" s="88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97">
        <f t="shared" si="5"/>
        <v>43040</v>
      </c>
      <c r="S58" s="88"/>
      <c r="T58" s="88"/>
      <c r="U58" s="124">
        <f t="shared" si="6"/>
        <v>43069</v>
      </c>
      <c r="V58" s="88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97">
        <f t="shared" si="5"/>
        <v>43070</v>
      </c>
      <c r="S59" s="88"/>
      <c r="T59" s="88"/>
      <c r="U59" s="124">
        <f t="shared" si="6"/>
        <v>43100</v>
      </c>
      <c r="V59" s="88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97">
        <f t="shared" si="5"/>
        <v>43101</v>
      </c>
      <c r="S60" s="88"/>
      <c r="T60" s="88"/>
      <c r="U60" s="124">
        <f t="shared" si="6"/>
        <v>43131</v>
      </c>
      <c r="V60" s="9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97">
        <f t="shared" si="5"/>
        <v>43132</v>
      </c>
      <c r="S61" s="88"/>
      <c r="T61" s="88"/>
      <c r="U61" s="124">
        <f t="shared" si="6"/>
        <v>43159</v>
      </c>
      <c r="V61" s="88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97">
        <f t="shared" si="5"/>
        <v>43160</v>
      </c>
      <c r="S62" s="88"/>
      <c r="T62" s="88"/>
      <c r="U62" s="124">
        <f t="shared" si="6"/>
        <v>43190</v>
      </c>
      <c r="V62" s="88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97">
        <f t="shared" si="5"/>
        <v>43191</v>
      </c>
      <c r="S63" s="88"/>
      <c r="T63" s="88"/>
      <c r="U63" s="124">
        <f t="shared" si="6"/>
        <v>43220</v>
      </c>
      <c r="V63" s="88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97">
        <f t="shared" si="5"/>
        <v>43221</v>
      </c>
      <c r="S64" s="88"/>
      <c r="T64" s="88"/>
      <c r="U64" s="124">
        <f t="shared" si="6"/>
        <v>43251</v>
      </c>
      <c r="V64" s="88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97">
        <f t="shared" si="5"/>
        <v>43252</v>
      </c>
      <c r="S65" s="88"/>
      <c r="T65" s="88"/>
      <c r="U65" s="124">
        <f t="shared" si="6"/>
        <v>43281</v>
      </c>
      <c r="V65" s="88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97">
        <f t="shared" si="5"/>
        <v>43282</v>
      </c>
      <c r="S66" s="88"/>
      <c r="T66" s="88"/>
      <c r="U66" s="124">
        <f t="shared" si="6"/>
        <v>43312</v>
      </c>
      <c r="V66" s="88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97">
        <f t="shared" si="5"/>
        <v>43313</v>
      </c>
      <c r="S67" s="88"/>
      <c r="T67" s="88"/>
      <c r="U67" s="124">
        <f t="shared" si="6"/>
        <v>43343</v>
      </c>
      <c r="V67" s="88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97">
        <f t="shared" si="5"/>
        <v>43344</v>
      </c>
      <c r="S68" s="88"/>
      <c r="T68" s="88"/>
      <c r="U68" s="124">
        <f t="shared" si="6"/>
        <v>43373</v>
      </c>
      <c r="V68" s="88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97">
        <f t="shared" si="5"/>
        <v>43374</v>
      </c>
      <c r="S69" s="88"/>
      <c r="T69" s="88"/>
      <c r="U69" s="124">
        <f t="shared" si="6"/>
        <v>43404</v>
      </c>
      <c r="V69" s="88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97">
        <f t="shared" si="5"/>
        <v>43405</v>
      </c>
      <c r="S70" s="88"/>
      <c r="T70" s="88"/>
      <c r="U70" s="124">
        <f t="shared" si="6"/>
        <v>43434</v>
      </c>
      <c r="V70" s="88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97">
        <f t="shared" si="5"/>
        <v>43435</v>
      </c>
      <c r="S71" s="98"/>
      <c r="T71" s="98"/>
      <c r="U71" s="124">
        <f t="shared" si="6"/>
        <v>43465</v>
      </c>
      <c r="V71" s="98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97">
        <f t="shared" si="5"/>
        <v>43466</v>
      </c>
      <c r="S72" s="98"/>
      <c r="T72" s="98"/>
      <c r="U72" s="124">
        <f t="shared" si="6"/>
        <v>43496</v>
      </c>
      <c r="V72" s="98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97">
        <f t="shared" si="5"/>
        <v>43497</v>
      </c>
      <c r="S73" s="98"/>
      <c r="T73" s="98"/>
      <c r="U73" s="124">
        <f t="shared" si="6"/>
        <v>43524</v>
      </c>
      <c r="V73" s="98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97">
        <f t="shared" si="5"/>
        <v>43525</v>
      </c>
      <c r="S74" s="98"/>
      <c r="T74" s="98"/>
      <c r="U74" s="124">
        <f t="shared" si="6"/>
        <v>43555</v>
      </c>
      <c r="V74" s="98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97" t="str">
        <f t="shared" si="5"/>
        <v/>
      </c>
      <c r="S75" s="98"/>
      <c r="T75" s="98"/>
      <c r="U75" s="124" t="str">
        <f t="shared" si="6"/>
        <v/>
      </c>
      <c r="V75" s="98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97" t="str">
        <f t="shared" si="5"/>
        <v/>
      </c>
      <c r="S76" s="98"/>
      <c r="T76" s="98"/>
      <c r="U76" s="124" t="str">
        <f t="shared" si="6"/>
        <v/>
      </c>
      <c r="V76" s="98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97" t="str">
        <f t="shared" si="5"/>
        <v/>
      </c>
      <c r="S77" s="98"/>
      <c r="T77" s="98"/>
      <c r="U77" s="124" t="str">
        <f t="shared" si="6"/>
        <v/>
      </c>
      <c r="V77" s="98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97" t="str">
        <f t="shared" si="5"/>
        <v/>
      </c>
      <c r="S78" s="98"/>
      <c r="T78" s="98"/>
      <c r="U78" s="124" t="str">
        <f t="shared" si="6"/>
        <v/>
      </c>
      <c r="V78" s="98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97" t="str">
        <f t="shared" si="5"/>
        <v/>
      </c>
      <c r="S79" s="98"/>
      <c r="T79" s="98"/>
      <c r="U79" s="124" t="str">
        <f t="shared" si="6"/>
        <v/>
      </c>
      <c r="V79" s="98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97" t="str">
        <f t="shared" si="5"/>
        <v/>
      </c>
      <c r="S80" s="98"/>
      <c r="T80" s="98"/>
      <c r="U80" s="124" t="str">
        <f t="shared" si="6"/>
        <v/>
      </c>
      <c r="V80" s="98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97" t="str">
        <f t="shared" si="5"/>
        <v/>
      </c>
      <c r="S81" s="98"/>
      <c r="T81" s="98"/>
      <c r="U81" s="124" t="str">
        <f t="shared" si="6"/>
        <v/>
      </c>
      <c r="V81" s="9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97" t="str">
        <f t="shared" si="5"/>
        <v/>
      </c>
      <c r="S82" s="98"/>
      <c r="T82" s="98"/>
      <c r="U82" s="124" t="str">
        <f t="shared" si="6"/>
        <v/>
      </c>
      <c r="V82" s="98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97" t="str">
        <f t="shared" si="5"/>
        <v/>
      </c>
      <c r="S83" s="98"/>
      <c r="T83" s="98"/>
      <c r="U83" s="124" t="str">
        <f t="shared" si="6"/>
        <v/>
      </c>
      <c r="V83" s="9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97" t="str">
        <f t="shared" si="5"/>
        <v/>
      </c>
      <c r="S84" s="98"/>
      <c r="T84" s="98"/>
      <c r="U84" s="124" t="str">
        <f t="shared" si="6"/>
        <v/>
      </c>
      <c r="V84" s="9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97" t="str">
        <f t="shared" si="5"/>
        <v/>
      </c>
      <c r="S85" s="98"/>
      <c r="T85" s="98"/>
      <c r="U85" s="124" t="str">
        <f t="shared" si="6"/>
        <v/>
      </c>
      <c r="V85" s="9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97" t="str">
        <f t="shared" si="5"/>
        <v/>
      </c>
      <c r="S86" s="98"/>
      <c r="T86" s="98"/>
      <c r="U86" s="124" t="str">
        <f t="shared" si="6"/>
        <v/>
      </c>
      <c r="V86" s="9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97" t="str">
        <f t="shared" si="5"/>
        <v/>
      </c>
      <c r="S87" s="98"/>
      <c r="T87" s="98"/>
      <c r="U87" s="124" t="str">
        <f t="shared" si="6"/>
        <v/>
      </c>
      <c r="V87" s="9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97" t="str">
        <f t="shared" si="5"/>
        <v/>
      </c>
      <c r="S88" s="98"/>
      <c r="T88" s="98"/>
      <c r="U88" s="124" t="str">
        <f t="shared" si="6"/>
        <v/>
      </c>
      <c r="V88" s="9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97" t="str">
        <f t="shared" si="5"/>
        <v/>
      </c>
      <c r="S89" s="98"/>
      <c r="T89" s="98"/>
      <c r="U89" s="124" t="str">
        <f t="shared" si="6"/>
        <v/>
      </c>
      <c r="V89" s="9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76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7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76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76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76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76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6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76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76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76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76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76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76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76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76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76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76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76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76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76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6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6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6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6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6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76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76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76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76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76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76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76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76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76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76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76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76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76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76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76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76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76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76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76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76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76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76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76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76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76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76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6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6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6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6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76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76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76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76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76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76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76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76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76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76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76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76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76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76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76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76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76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76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76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76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76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76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76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76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76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76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76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76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76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76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76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76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76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76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76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76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76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76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76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76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76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76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76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76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76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76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76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76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76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76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76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76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76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76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76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76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76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76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76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76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76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76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76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76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76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76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76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76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76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76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76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76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76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76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76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76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76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76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76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76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76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76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76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76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76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76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76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76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76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76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76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76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76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76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76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76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76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76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76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76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76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76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76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76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76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76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76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76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76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76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76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76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76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76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76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76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76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76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76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76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76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76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76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76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76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76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76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76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76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76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76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76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76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76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76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76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76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76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76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76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76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76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76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76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76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76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76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76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76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76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76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76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76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76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76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76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76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76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76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76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76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76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76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76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76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76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76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76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76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76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76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76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76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76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76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76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76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76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76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76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76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76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76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76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76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76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76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76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76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76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76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76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76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76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76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76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76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76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76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76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76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76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76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76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76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76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76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76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76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76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76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76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76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76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76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76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76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76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76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76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76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76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76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76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76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76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76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76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76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76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76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76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76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76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76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76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76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76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76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76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76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76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76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76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76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76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76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76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76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76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76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76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76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76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76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76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76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76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76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76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76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76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76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76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76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76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76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76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76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76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76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7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76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76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76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76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76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76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76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76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76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76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76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76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76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76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76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76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76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76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76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76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76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76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76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76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76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76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76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76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76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76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76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76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76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76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76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76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76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76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76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76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76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76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76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76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76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76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76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76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76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76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76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7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76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76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76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76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76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76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76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76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76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76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76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76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76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76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76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76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76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76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76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76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76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76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76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76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76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7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76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76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76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76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76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76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76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76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76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76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76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76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76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76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76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76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76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76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76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76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76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76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76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76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76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76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76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76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76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76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76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76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76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76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76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76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76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76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76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76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76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76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76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76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76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76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76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76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76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76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76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76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76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76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76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76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76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76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76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76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76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7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7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7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7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7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7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7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7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76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7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7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7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7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7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7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7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7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76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76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76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76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76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76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76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76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76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76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76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76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76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76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76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76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76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76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76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76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76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76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76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76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76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76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76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76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76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76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76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76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76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76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76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76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76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76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76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76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76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76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76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76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76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76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76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76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76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7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76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76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76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76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76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76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76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76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76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76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76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76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76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7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76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76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76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76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76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76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76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76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76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76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76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76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76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76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76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76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76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76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76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76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76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76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76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76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76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76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76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76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76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76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76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76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76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76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76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76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76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76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76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76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76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76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76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76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76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76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76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76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76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76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76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76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76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76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76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76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76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76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76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7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76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76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76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76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76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76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76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76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76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76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76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76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76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76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76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76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76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76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76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76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76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76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76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76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76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76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76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76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76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76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76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76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76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76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76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76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76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76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76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76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76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76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76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76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7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7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7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7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7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7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76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7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7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7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7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7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7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76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7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7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7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7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7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7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76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7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7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7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7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7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7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7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7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76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7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7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7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7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7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7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76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7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7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7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7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7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7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7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7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76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7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7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7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7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7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7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7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7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76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7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7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7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7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7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7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76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7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7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7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7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7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7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76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7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7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7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7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7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7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7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7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76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7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7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7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7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7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7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7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7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76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7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7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7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7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7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7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7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7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76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7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7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7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7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7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7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76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7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7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7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7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7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7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76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7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7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7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7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7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7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7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7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76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7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7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7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7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7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7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76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7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7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7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7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7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7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76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7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7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7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7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7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7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7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7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76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76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76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76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76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76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76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76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76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76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7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7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7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7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7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7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7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7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76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7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7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7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7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7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7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7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7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76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7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7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7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7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7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7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7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7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76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7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7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7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7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7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7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7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7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76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7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7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7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7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7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7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7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7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76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7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7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7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7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7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7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7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7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76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7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7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7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7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7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7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76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7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7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7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7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7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7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7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7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76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7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7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7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7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7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7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76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7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7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7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7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7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7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7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7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76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7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7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7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7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7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7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7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7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76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7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7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7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7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7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7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7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7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76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7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7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7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7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7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dataValidations>
    <dataValidation type="list" allowBlank="1" sqref="K9:K23">
      <formula1>Lookups!$F$3:$F$21</formula1>
    </dataValidation>
    <dataValidation type="list" allowBlank="1" sqref="I9:I23">
      <formula1>Lookups!$B$3:$B$12</formula1>
    </dataValidation>
    <dataValidation type="list" allowBlank="1" sqref="J9:J23">
      <formula1>Lookups!$D$3:$D$12</formula1>
    </dataValidation>
  </dataValidations>
  <drawing r:id="rId1"/>
</worksheet>
</file>