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eetMetadata+xml" PartName="/xl/metadata.xml"/>
  <Override ContentType="application/vnd.ms-excel.rdrichvalue+xml" PartName="/xl/richData/rdrichvalue.xml"/>
  <Override ContentType="application/vnd.ms-excel.rdrichvaluestructure+xml" PartName="/xl/richData/rdrichvaluestructure.xml"/>
  <Override ContentType="application/vnd.ms-excel.rdrichvaluetypes+xml" PartName="/xl/richData/rdRichValueTypes.xml"/>
  <Override ContentType="application/vnd.ms-excel.rdsupportingpropertybag+xml" PartName="/xl/richData/rdsupportingpropertybag.xml"/>
  <Override ContentType="application/vnd.ms-excel.rdsupportingpropertybagstructure+xml" PartName="/xl/richData/rdsupportingpropertybagstructure.xml"/>
  <Override ContentType="application/vnd.ms-excel.richstyles+xml" PartName="/xl/richData/richStyl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bookViews>
    <workbookView xWindow="0" yWindow="0" windowWidth="20730" windowHeight="8730" activeTab="2"/>
  </bookViews>
  <sheets>
    <sheet name="Start" sheetId="4" r:id="rId1"/>
    <sheet name="Portfolio" sheetId="1" r:id="rId2"/>
    <sheet name="Asset Allocation" sheetId="3" r:id="rId3"/>
  </sheets>
  <definedNames>
    <definedName name="Categories">TableAssetAllocation[Category]</definedName>
    <definedName name="Title2">#REF!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calcFeatures>
    </ext>
  </extLst>
</workbook>
</file>

<file path=xl/calcChain.xml><?xml version="1.0" encoding="utf-8"?>
<calcChain xmlns="http://schemas.openxmlformats.org/spreadsheetml/2006/main">
  <c r="F20" i="3" l="1"/>
  <c r="F21" i="3"/>
  <c r="F22" i="3"/>
  <c r="F23" i="3"/>
  <c r="F24" i="3"/>
  <c r="F25" i="3"/>
  <c r="E6" i="1"/>
  <c r="G7" i="1"/>
  <c r="G11" i="1"/>
  <c r="F9" i="1"/>
  <c r="E8" i="1"/>
  <c r="E11" i="1"/>
  <c r="F6" i="1"/>
  <c r="F10" i="1"/>
  <c r="E9" i="1"/>
  <c r="F7" i="1"/>
  <c r="F11" i="1"/>
  <c r="G10" i="1"/>
  <c r="F8" i="1"/>
  <c r="E10" i="1"/>
  <c r="G8" i="1"/>
  <c r="E7" i="1"/>
  <c r="G9" i="1"/>
  <c r="G6" i="1"/>
  <c r="I7" i="1" l="1"/>
  <c r="I10" i="1"/>
  <c r="I9" i="1"/>
  <c r="G23" i="3" s="1"/>
  <c r="I11" i="1"/>
  <c r="I8" i="1"/>
  <c r="G21" i="3" s="1"/>
  <c r="I6" i="1"/>
  <c r="G20" i="3" s="1"/>
  <c r="G25" i="3"/>
  <c r="H6" i="1" l="1"/>
  <c r="H7" i="1"/>
  <c r="H8" i="1"/>
  <c r="H10" i="1"/>
  <c r="I12" i="1"/>
  <c r="H9" i="1"/>
  <c r="G22" i="3"/>
  <c r="G24" i="3"/>
  <c r="D24" i="3" s="1"/>
  <c r="E24" i="3" s="1"/>
  <c r="H11" i="1"/>
  <c r="D21" i="3"/>
  <c r="E21" i="3" s="1"/>
  <c r="D25" i="3"/>
  <c r="E25" i="3" s="1"/>
  <c r="D20" i="3"/>
  <c r="E20" i="3" s="1"/>
  <c r="D23" i="3"/>
  <c r="E23" i="3" s="1"/>
  <c r="D22" i="3"/>
  <c r="E22" i="3"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6">
    <bk>
      <extLst>
        <ext xmlns:xlrd="http://schemas.microsoft.com/office/spreadsheetml/2017/richdata" uri="{3e2802c4-a4d2-4d8b-9148-e3be6c30e623}">
          <xlrd:rvb i="2"/>
        </ext>
      </extLst>
    </bk>
    <bk>
      <extLst>
        <ext xmlns:xlrd="http://schemas.microsoft.com/office/spreadsheetml/2017/richdata" uri="{3e2802c4-a4d2-4d8b-9148-e3be6c30e623}">
          <xlrd:rvb i="4"/>
        </ext>
      </extLst>
    </bk>
    <bk>
      <extLst>
        <ext xmlns:xlrd="http://schemas.microsoft.com/office/spreadsheetml/2017/richdata" uri="{3e2802c4-a4d2-4d8b-9148-e3be6c30e623}">
          <xlrd:rvb i="6"/>
        </ext>
      </extLst>
    </bk>
    <bk>
      <extLst>
        <ext xmlns:xlrd="http://schemas.microsoft.com/office/spreadsheetml/2017/richdata" uri="{3e2802c4-a4d2-4d8b-9148-e3be6c30e623}">
          <xlrd:rvb i="8"/>
        </ext>
      </extLst>
    </bk>
    <bk>
      <extLst>
        <ext xmlns:xlrd="http://schemas.microsoft.com/office/spreadsheetml/2017/richdata" uri="{3e2802c4-a4d2-4d8b-9148-e3be6c30e623}">
          <xlrd:rvb i="10"/>
        </ext>
      </extLst>
    </bk>
    <bk>
      <extLst>
        <ext xmlns:xlrd="http://schemas.microsoft.com/office/spreadsheetml/2017/richdata" uri="{3e2802c4-a4d2-4d8b-9148-e3be6c30e623}">
          <xlrd:rvb i="12"/>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<sst xmlns="http://schemas.openxmlformats.org/spreadsheetml/2006/main" count="55" uniqueCount="34">
  <si>
    <t>Portfolio</t>
  </si>
  <si>
    <t>Company</t>
  </si>
  <si>
    <t>Category</t>
  </si>
  <si>
    <t>Shares</t>
  </si>
  <si>
    <t>Price</t>
  </si>
  <si>
    <t>Change</t>
  </si>
  <si>
    <t>Change (%)</t>
  </si>
  <si>
    <t>Value</t>
  </si>
  <si>
    <t>Portfolio %</t>
  </si>
  <si>
    <t>Asset Allocation</t>
  </si>
  <si>
    <t>Actual</t>
  </si>
  <si>
    <t>Difference</t>
  </si>
  <si>
    <t>Threshold</t>
  </si>
  <si>
    <t>US Stocks</t>
  </si>
  <si>
    <t>International Stocks</t>
  </si>
  <si>
    <t>Cash</t>
  </si>
  <si>
    <t>Bonds</t>
  </si>
  <si>
    <t>Real Estate</t>
  </si>
  <si>
    <t>Commodities</t>
  </si>
  <si>
    <t>Total</t>
  </si>
  <si>
    <t>My Target</t>
  </si>
  <si>
    <t>Investment Tracker</t>
  </si>
  <si>
    <t>Add your investments, type ticker symbols, company names, or fund names over the examples or add more on additional rows.  Select an asset category and enter the number of shares.</t>
  </si>
  <si>
    <r>
      <t xml:space="preserve">To refresh the data, click any of the stocks. On the </t>
    </r>
    <r>
      <rPr>
        <b/>
        <sz val="11"/>
        <color theme="0"/>
        <rFont val="Lucida Sans"/>
        <family val="2"/>
        <scheme val="minor"/>
      </rPr>
      <t>Data</t>
    </r>
    <r>
      <rPr>
        <sz val="11"/>
        <color theme="0"/>
        <rFont val="Lucida Sans"/>
        <family val="2"/>
        <scheme val="minor"/>
      </rPr>
      <t xml:space="preserve"> tab, in the </t>
    </r>
    <r>
      <rPr>
        <b/>
        <sz val="11"/>
        <color theme="0"/>
        <rFont val="Lucida Sans"/>
        <family val="2"/>
        <scheme val="minor"/>
      </rPr>
      <t>Queries &amp; Connections</t>
    </r>
    <r>
      <rPr>
        <sz val="11"/>
        <color theme="0"/>
        <rFont val="Lucida Sans"/>
        <family val="2"/>
        <scheme val="minor"/>
      </rPr>
      <t xml:space="preserve"> group, click </t>
    </r>
    <r>
      <rPr>
        <b/>
        <sz val="11"/>
        <color theme="0"/>
        <rFont val="Lucida Sans"/>
        <family val="2"/>
        <scheme val="minor"/>
      </rPr>
      <t xml:space="preserve">Refresh All </t>
    </r>
    <r>
      <rPr>
        <sz val="11"/>
        <color theme="0"/>
        <rFont val="Lucida Sans"/>
        <family val="2"/>
        <scheme val="minor"/>
      </rPr>
      <t xml:space="preserve"> or press </t>
    </r>
    <r>
      <rPr>
        <b/>
        <sz val="11"/>
        <color theme="0"/>
        <rFont val="Lucida Sans"/>
        <family val="2"/>
        <scheme val="minor"/>
      </rPr>
      <t>Ctrl+Alt+F5</t>
    </r>
    <r>
      <rPr>
        <sz val="11"/>
        <color theme="0"/>
        <rFont val="Lucida Sans"/>
        <family val="2"/>
        <scheme val="minor"/>
      </rPr>
      <t>.</t>
    </r>
  </si>
  <si>
    <r>
      <t xml:space="preserve">Change </t>
    </r>
    <r>
      <rPr>
        <b/>
        <sz val="11"/>
        <color theme="0"/>
        <rFont val="Lucida Sans"/>
        <family val="2"/>
        <scheme val="minor"/>
      </rPr>
      <t>Categories</t>
    </r>
    <r>
      <rPr>
        <sz val="11"/>
        <color theme="0"/>
        <rFont val="Lucida Sans"/>
        <family val="2"/>
        <scheme val="minor"/>
      </rPr>
      <t xml:space="preserve"> and </t>
    </r>
    <r>
      <rPr>
        <b/>
        <sz val="11"/>
        <color theme="0"/>
        <rFont val="Lucida Sans"/>
        <family val="2"/>
        <scheme val="minor"/>
      </rPr>
      <t>My Target</t>
    </r>
    <r>
      <rPr>
        <sz val="11"/>
        <color theme="0"/>
        <rFont val="Lucida Sans"/>
        <family val="2"/>
        <scheme val="minor"/>
      </rPr>
      <t xml:space="preserve"> to customize to your portfolio goals.</t>
    </r>
  </si>
  <si>
    <r>
      <t xml:space="preserve">When an asset category exceeds the </t>
    </r>
    <r>
      <rPr>
        <b/>
        <sz val="11"/>
        <color theme="0"/>
        <rFont val="Lucida Sans"/>
        <family val="2"/>
        <scheme val="minor"/>
      </rPr>
      <t>Threshold</t>
    </r>
    <r>
      <rPr>
        <sz val="11"/>
        <color theme="0"/>
        <rFont val="Lucida Sans"/>
        <family val="2"/>
        <scheme val="minor"/>
      </rPr>
      <t>, the amounts will be highlighted in yellow.</t>
    </r>
  </si>
  <si>
    <r>
      <t>Click the </t>
    </r>
    <r>
      <rPr>
        <b/>
        <sz val="11"/>
        <color theme="0"/>
        <rFont val="Lucida Sans"/>
        <family val="2"/>
        <scheme val="minor"/>
      </rPr>
      <t>Add Column </t>
    </r>
    <r>
      <rPr>
        <sz val="11"/>
        <color theme="0"/>
        <rFont val="Lucida Sans"/>
        <family val="2"/>
        <scheme val="minor"/>
      </rPr>
      <t>button to add additional columns like Ticker Symbol or Exchange.</t>
    </r>
  </si>
  <si>
    <t>There is a table with existing stocks in cells B5:I11, and a total row on row 12. Enter a company name in cells B5:B11, then go to Data &gt; Refresh, or press Ctrl+Alt+F5.</t>
  </si>
  <si>
    <t>Click the Add Column button to add additional columns like Ticker Symbol or Exchange.</t>
  </si>
  <si>
    <t>To refresh the data, click any of the stocks. On the Data tab, in the Queries &amp; Connections group, click Refresh All  or press Ctrl+Alt+F5.</t>
  </si>
  <si>
    <t>There is a table that calculates the actual percentage of investments in each category and compares it to the targets.</t>
  </si>
  <si>
    <t xml:space="preserve">The table automatically populates the investment categories from the Portfolio table in cells B19:G25. Enter a target for each investment category in cells C20:C25, then go to Data &gt; Refresh, or press Ctrl+Alt+F5. </t>
  </si>
  <si>
    <t>There is a bar graph that visually compares the actual percentage of investments in each category to the targets set in the table below, in rows 19-25.</t>
  </si>
  <si>
    <t xml:space="preserve">The Investment Tracker template will allow you to track your investments and asset allocation.  The Excel Stocks data type will keep your portfolio up to date with current prices and details of your assets. There are two worksheets, Portfolio and Asset Allocation, described below. Note: The Excel Stocks data type is an Office 365 subscription-only feature.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</si>
</sst>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0.0%"/>
    <numFmt numFmtId="166" formatCode="_(* #,##0_);_(* \(#,##0\);_(* &quot;-&quot;??_);_(@_)"/>
  </numFmts>
  <fonts count="14" x14ac:knownFonts="1">
    <font>
      <sz val="11"/>
      <color theme="1"/>
      <name val="Lucida Sans"/>
      <family val="2"/>
      <scheme val="minor"/>
    </font>
    <font>
      <sz val="11"/>
      <color theme="1"/>
      <name val="Lucida Sans"/>
      <family val="2"/>
      <scheme val="minor"/>
    </font>
    <font>
      <sz val="18"/>
      <color theme="3"/>
      <name val="Rockwell"/>
      <family val="2"/>
      <scheme val="major"/>
    </font>
    <font>
      <b/>
      <sz val="15"/>
      <color theme="3"/>
      <name val="Lucida Sans"/>
      <family val="2"/>
      <scheme val="minor"/>
    </font>
    <font>
      <sz val="12"/>
      <color theme="1"/>
      <name val="Calibri"/>
      <family val="2"/>
    </font>
    <font>
      <sz val="11"/>
      <color theme="5" tint="-0.499984740745262"/>
      <name val="Rockwell"/>
      <family val="1"/>
      <scheme val="major"/>
    </font>
    <font>
      <sz val="24"/>
      <color theme="5" tint="-0.499984740745262"/>
      <name val="Rockwell"/>
      <family val="1"/>
      <scheme val="major"/>
    </font>
    <font>
      <b/>
      <sz val="16"/>
      <color theme="5"/>
      <name val="Rockwell"/>
      <family val="1"/>
      <scheme val="major"/>
    </font>
    <font>
      <b/>
      <sz val="16"/>
      <color theme="5"/>
      <name val="Calibri"/>
      <family val="2"/>
    </font>
    <font>
      <b/>
      <sz val="30"/>
      <color theme="4"/>
      <name val="Rockwell"/>
      <family val="2"/>
      <scheme val="major"/>
    </font>
    <font>
      <b/>
      <sz val="11"/>
      <color theme="4" tint="-0.24994659260841701"/>
      <name val="Lucida Sans"/>
      <family val="2"/>
      <scheme val="minor"/>
    </font>
    <font>
      <sz val="11"/>
      <color theme="3"/>
      <name val="Lucida Sans"/>
      <family val="2"/>
      <scheme val="minor"/>
    </font>
    <font>
      <b/>
      <sz val="11"/>
      <color theme="0"/>
      <name val="Lucida Sans"/>
      <family val="2"/>
      <scheme val="minor"/>
    </font>
    <font>
      <sz val="11"/>
      <color theme="0"/>
      <name val="Lucida Sans"/>
      <family val="2"/>
      <scheme val="minor"/>
    </font>
  </fonts>
  <fills count="7">
    <fill>
      <patternFill patternType="none"/>
    </fill>
    <fill>
      <patternFill patternType="gray125"/>
    </fill>
    <fill>
      <patternFill patternType="solid">
        <fgColor theme="6" tint="0.59999389629810485"/>
        <bgColor indexed="65"/>
      </patternFill>
    </fill>
    <fill>
      <patternFill patternType="solid">
        <fgColor theme="4"/>
        <bgColor indexed="64"/>
      </patternFill>
    </fill>
    <fill>
      <patternFill patternType="solid">
        <fgColor theme="2"/>
        <bgColor indexed="64"/>
      </patternFill>
    </fill>
    <fill>
      <patternFill patternType="solid">
        <fgColor theme="2"/>
        <bgColor theme="2" tint="0.79995117038483843"/>
      </patternFill>
    </fill>
    <fill>
      <patternFill patternType="solid">
        <fgColor theme="7" tint="0.79998168889431442"/>
        <bgColor indexed="64"/>
      </patternFill>
    </fill>
  </fills>
  <borders count="7">
    <border>
      <left/>
      <right/>
      <top/>
      <bottom/>
      <diagonal/>
    </border>
    <border>
      <left/>
      <right/>
      <top/>
      <bottom style="thick">
        <color theme="4"/>
      </bottom>
      <diagonal/>
    </border>
    <border>
      <left/>
      <right/>
      <top style="thin">
        <color theme="5"/>
      </top>
      <bottom/>
      <diagonal/>
    </border>
    <border>
      <left/>
      <right/>
      <top/>
      <bottom style="medium">
        <color theme="5"/>
      </bottom>
      <diagonal/>
    </border>
    <border>
      <left/>
      <right/>
      <top/>
      <bottom style="thin">
        <color theme="5"/>
      </bottom>
      <diagonal/>
    </border>
    <border>
      <left/>
      <right/>
      <top/>
      <bottom style="thick">
        <color theme="3"/>
      </bottom>
      <diagonal/>
    </border>
    <border>
      <left/>
      <right/>
      <top style="thin">
        <color theme="5"/>
      </top>
      <bottom style="thin">
        <color theme="5"/>
      </bottom>
      <diagonal/>
    </border>
  </borders>
  <cellStyleXfs count="1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1" fillId="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4" borderId="5" applyNumberFormat="0" applyAlignment="0" applyProtection="0"/>
    <xf numFmtId="0" fontId="10" fillId="5" borderId="5" applyNumberFormat="0" applyFill="0" applyAlignment="0" applyProtection="0">
      <alignment vertical="center"/>
    </xf>
    <xf numFmtId="0" fontId="11" fillId="5" borderId="0">
      <alignment horizontal="left" vertical="center" wrapText="1" indent="1"/>
    </xf>
    <xf numFmtId="14" fontId="11" fillId="5" borderId="0" applyFont="0" applyFill="0" applyBorder="0">
      <alignment horizontal="right" vertical="center" indent="3"/>
    </xf>
    <xf numFmtId="44" fontId="11" fillId="0" borderId="0" applyFont="0" applyFill="0" applyBorder="0" applyProtection="0">
      <alignment horizontal="right" vertical="center" indent="2"/>
    </xf>
  </cellStyleXfs>
  <cellXfs count="36">
    <xf numFmtId="0" fontId="0" fillId="0" borderId="0" xfId="0"/>
    <xf numFmtId="0" fontId="5" fillId="3" borderId="0" xfId="0" applyFont="1" applyFill="1"/>
    <xf numFmtId="0" fontId="7" fillId="0" borderId="3" xfId="3" applyFont="1" applyBorder="1" applyAlignment="1"/>
    <xf numFmtId="0" fontId="8" fillId="0" borderId="3" xfId="3" applyFont="1" applyBorder="1" applyAlignment="1"/>
    <xf numFmtId="0" fontId="12" fillId="0" borderId="0" xfId="0" applyFont="1" applyFill="1" applyBorder="1" applyAlignment="1">
      <alignment horizontal="center" vertical="center"/>
    </xf>
    <xf numFmtId="164" fontId="0" fillId="0" borderId="2" xfId="0" applyNumberFormat="1" applyFont="1" applyFill="1" applyBorder="1" applyAlignment="1">
      <alignment vertical="center"/>
    </xf>
    <xf numFmtId="10" fontId="0" fillId="0" borderId="2" xfId="0" applyNumberFormat="1" applyFont="1" applyFill="1" applyBorder="1" applyAlignment="1">
      <alignment vertical="center"/>
    </xf>
    <xf numFmtId="9" fontId="0" fillId="0" borderId="2" xfId="1" applyNumberFormat="1" applyFont="1" applyFill="1" applyBorder="1" applyAlignment="1">
      <alignment vertical="center"/>
    </xf>
    <xf numFmtId="0" fontId="0" fillId="0" borderId="0" xfId="0" applyFont="1" applyFill="1" applyBorder="1" applyAlignment="1">
      <alignment vertical="center"/>
    </xf>
    <xf numFmtId="9" fontId="0" fillId="0" borderId="0" xfId="0" applyNumberFormat="1" applyFont="1" applyFill="1" applyBorder="1" applyAlignment="1">
      <alignment vertical="center"/>
    </xf>
    <xf numFmtId="164" fontId="0" fillId="0" borderId="0" xfId="0" applyNumberFormat="1" applyFont="1" applyFill="1" applyBorder="1" applyAlignment="1">
      <alignment vertical="center"/>
    </xf>
    <xf numFmtId="166" fontId="5" fillId="3" borderId="0" xfId="6" applyNumberFormat="1" applyFont="1" applyFill="1"/>
    <xf numFmtId="166" fontId="0" fillId="0" borderId="0" xfId="6" applyNumberFormat="1" applyFont="1"/>
    <xf numFmtId="166" fontId="12" fillId="0" borderId="0" xfId="6" applyNumberFormat="1" applyFont="1" applyFill="1" applyBorder="1" applyAlignment="1">
      <alignment horizontal="center" vertical="center"/>
    </xf>
    <xf numFmtId="166" fontId="0" fillId="0" borderId="2" xfId="6" applyNumberFormat="1" applyFont="1" applyFill="1" applyBorder="1" applyAlignment="1">
      <alignment vertical="center"/>
    </xf>
    <xf numFmtId="166" fontId="0" fillId="0" borderId="0" xfId="6" applyNumberFormat="1" applyFont="1" applyFill="1" applyBorder="1" applyAlignment="1">
      <alignment vertical="center"/>
    </xf>
    <xf numFmtId="0" fontId="0" fillId="6" borderId="2" xfId="4" applyFont="1" applyFill="1" applyBorder="1" applyAlignment="1">
      <alignment vertical="center"/>
    </xf>
    <xf numFmtId="0" fontId="4" fillId="0" borderId="0" xfId="0" applyFont="1" applyAlignment="1">
      <alignment horizontal="center"/>
    </xf>
    <xf numFmtId="49" fontId="1" fillId="6" borderId="4" xfId="4" applyNumberFormat="1" applyFont="1" applyFill="1" applyBorder="1"/>
    <xf numFmtId="9" fontId="1" fillId="6" borderId="4" xfId="4" applyNumberFormat="1" applyFont="1" applyFill="1" applyBorder="1"/>
    <xf numFmtId="9" fontId="1" fillId="0" borderId="4" xfId="1" applyFont="1" applyBorder="1"/>
    <xf numFmtId="165" fontId="1" fillId="0" borderId="4" xfId="1" applyNumberFormat="1" applyFont="1" applyBorder="1"/>
    <xf numFmtId="44" fontId="1" fillId="0" borderId="4" xfId="5" applyFont="1" applyBorder="1"/>
    <xf numFmtId="49" fontId="1" fillId="6" borderId="6" xfId="4" applyNumberFormat="1" applyFont="1" applyFill="1" applyBorder="1"/>
    <xf numFmtId="9" fontId="1" fillId="6" borderId="6" xfId="4" applyNumberFormat="1" applyFont="1" applyFill="1" applyBorder="1"/>
    <xf numFmtId="9" fontId="1" fillId="0" borderId="6" xfId="1" applyFont="1" applyBorder="1"/>
    <xf numFmtId="165" fontId="1" fillId="0" borderId="6" xfId="1" applyNumberFormat="1" applyFont="1" applyBorder="1"/>
    <xf numFmtId="44" fontId="1" fillId="0" borderId="6" xfId="5" applyFont="1" applyBorder="1"/>
    <xf numFmtId="49" fontId="1" fillId="6" borderId="2" xfId="4" applyNumberFormat="1" applyFont="1" applyFill="1" applyBorder="1"/>
    <xf numFmtId="9" fontId="1" fillId="6" borderId="2" xfId="4" applyNumberFormat="1" applyFont="1" applyFill="1" applyBorder="1"/>
    <xf numFmtId="9" fontId="1" fillId="0" borderId="2" xfId="1" applyFont="1" applyBorder="1"/>
    <xf numFmtId="165" fontId="1" fillId="0" borderId="2" xfId="1" applyNumberFormat="1" applyFont="1" applyBorder="1"/>
    <xf numFmtId="44" fontId="1" fillId="0" borderId="2" xfId="5" applyFont="1" applyBorder="1"/>
    <xf numFmtId="0" fontId="5" fillId="3" borderId="0" xfId="0" applyFont="1" applyFill="1" applyAlignment="1">
      <alignment vertical="center"/>
    </xf>
    <xf numFmtId="0" fontId="6" fillId="3" borderId="0" xfId="2" applyFont="1" applyFill="1" applyAlignment="1">
      <alignment horizontal="left" vertical="center" indent="8"/>
    </xf>
    <xf numFmtId="0" fontId="13" fillId="0" borderId="0" xfId="0" applyFont="1"/>
  </cellXfs>
  <cellStyles count="12">
    <cellStyle name="40% - Accent3" xfId="4" builtinId="39"/>
    <cellStyle name="Comma" xfId="6" builtinId="3"/>
    <cellStyle name="Currency" xfId="5" builtinId="4"/>
    <cellStyle name="Currency 2" xfId="11"/>
    <cellStyle name="Date" xfId="10"/>
    <cellStyle name="Heading 1" xfId="3" builtinId="16"/>
    <cellStyle name="Hyperlink 2" xfId="8"/>
    <cellStyle name="Normal" xfId="0" builtinId="0"/>
    <cellStyle name="Normal 2" xfId="9"/>
    <cellStyle name="Percent" xfId="1" builtinId="5"/>
    <cellStyle name="Title" xfId="2" builtinId="15"/>
    <cellStyle name="Title 2" xfId="7"/>
  </cellStyles>
  <dxfs count="33">
    <dxf>
      <font>
        <b val="0"/>
        <i val="0"/>
        <strike val="0"/>
        <condense val="0"/>
        <extend val="0"/>
        <outline val="0"/>
        <shadow val="0"/>
        <u val="none"/>
        <vertAlign val="baseline"/>
        <sz val="11"/>
        <color theme="1"/>
        <name val="Lucida Sans"/>
        <scheme val="minor"/>
      </font>
      <numFmt numFmtId="34" formatCode="_(&quot;$&quot;* #,##0.00_);_(&quot;$&quot;* \(#,##0.00\);_(&quot;$&quot;* &quot;-&quot;??_);_(@_)"/>
      <border diagonalUp="0" diagonalDown="0" outline="0">
        <left/>
        <right/>
        <top style="thin">
          <color theme="5"/>
        </top>
        <bottom style="thin">
          <color theme="5"/>
        </bottom>
      </border>
    </dxf>
    <dxf>
      <font>
        <b val="0"/>
        <i val="0"/>
        <strike val="0"/>
        <condense val="0"/>
        <extend val="0"/>
        <outline val="0"/>
        <shadow val="0"/>
        <u val="none"/>
        <vertAlign val="baseline"/>
        <sz val="11"/>
        <color theme="1"/>
        <name val="Lucida Sans"/>
        <scheme val="minor"/>
      </font>
      <numFmt numFmtId="13" formatCode="0%"/>
      <border diagonalUp="0" diagonalDown="0" outline="0">
        <left/>
        <right/>
        <top style="thin">
          <color theme="5"/>
        </top>
        <bottom style="thin">
          <color theme="5"/>
        </bottom>
      </border>
    </dxf>
    <dxf>
      <font>
        <b val="0"/>
        <i val="0"/>
        <strike val="0"/>
        <condense val="0"/>
        <extend val="0"/>
        <outline val="0"/>
        <shadow val="0"/>
        <u val="none"/>
        <vertAlign val="baseline"/>
        <sz val="11"/>
        <color theme="1"/>
        <name val="Lucida Sans"/>
        <scheme val="minor"/>
      </font>
      <numFmt numFmtId="165" formatCode="0.0%"/>
      <border diagonalUp="0" diagonalDown="0" outline="0">
        <left/>
        <right/>
        <top style="thin">
          <color theme="5"/>
        </top>
        <bottom style="thin">
          <color theme="5"/>
        </bottom>
      </border>
    </dxf>
    <dxf>
      <font>
        <b val="0"/>
        <i val="0"/>
        <strike val="0"/>
        <condense val="0"/>
        <extend val="0"/>
        <outline val="0"/>
        <shadow val="0"/>
        <u val="none"/>
        <vertAlign val="baseline"/>
        <sz val="11"/>
        <color theme="1"/>
        <name val="Lucida Sans"/>
        <scheme val="minor"/>
      </font>
      <border diagonalUp="0" diagonalDown="0" outline="0">
        <left/>
        <right/>
        <top style="thin">
          <color theme="5"/>
        </top>
        <bottom style="thin">
          <color theme="5"/>
        </bottom>
      </border>
    </dxf>
    <dxf>
      <font>
        <strike val="0"/>
        <outline val="0"/>
        <shadow val="0"/>
        <u val="none"/>
        <vertAlign val="baseline"/>
        <sz val="11"/>
        <color theme="1"/>
        <name val="Lucida Sans"/>
        <scheme val="minor"/>
      </font>
      <numFmt numFmtId="13" formatCode="0%"/>
      <fill>
        <patternFill patternType="solid">
          <fgColor indexed="64"/>
          <bgColor theme="7" tint="0.79998168889431442"/>
        </patternFill>
      </fill>
      <border diagonalUp="0" diagonalDown="0" outline="0">
        <left/>
        <right/>
        <top style="thin">
          <color theme="5"/>
        </top>
        <bottom style="thin">
          <color theme="5"/>
        </bottom>
      </border>
    </dxf>
    <dxf>
      <font>
        <strike val="0"/>
        <outline val="0"/>
        <shadow val="0"/>
        <u val="none"/>
        <vertAlign val="baseline"/>
        <sz val="11"/>
        <color theme="1"/>
        <name val="Lucida Sans"/>
        <scheme val="minor"/>
      </font>
      <numFmt numFmtId="30" formatCode="@"/>
      <fill>
        <patternFill patternType="solid">
          <fgColor indexed="64"/>
          <bgColor theme="7" tint="0.79998168889431442"/>
        </patternFill>
      </fill>
      <border diagonalUp="0" diagonalDown="0" outline="0">
        <left/>
        <right/>
        <top style="thin">
          <color theme="5"/>
        </top>
        <bottom style="thin">
          <color theme="5"/>
        </bottom>
      </border>
    </dxf>
    <dxf>
      <font>
        <b val="0"/>
        <i val="0"/>
        <strike val="0"/>
        <condense val="0"/>
        <extend val="0"/>
        <outline val="0"/>
        <shadow val="0"/>
        <u val="none"/>
        <vertAlign val="baseline"/>
        <sz val="11"/>
        <color theme="1"/>
        <name val="Lucida Sans"/>
        <scheme val="minor"/>
      </font>
    </dxf>
    <dxf>
      <font>
        <strike val="0"/>
        <outline val="0"/>
        <shadow val="0"/>
        <u val="none"/>
        <vertAlign val="baseline"/>
        <sz val="12"/>
        <color theme="1"/>
        <name val="Calibri"/>
        <scheme val="none"/>
      </font>
      <alignment horizontal="center" vertical="bottom" textRotation="0" wrapText="0" indent="0" justifyLastLine="0" shrinkToFit="0" readingOrder="0"/>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Lucida Sans"/>
        <scheme val="minor"/>
      </font>
      <numFmt numFmtId="164" formatCode="_([$$-409]* #,##0.00_);_([$$-409]* \(#,##0.00\);_([$$-409]* &quot;-&quot;??_);_(@_)"/>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64" formatCode="_([$$-409]* #,##0.00_);_([$$-409]* \(#,##0.00\);_([$$-409]* &quot;-&quot;??_);_(@_)"/>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numFmt numFmtId="13"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3" formatCode="0%"/>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4" formatCode="0.00%"/>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64" formatCode="_([$$-409]* #,##0.00_);_([$$-409]* \(#,##0.00\);_([$$-409]* &quot;-&quot;??_);_(@_)"/>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64" formatCode="_([$$-409]* #,##0.00_);_([$$-409]* \(#,##0.00\);_([$$-409]* &quot;-&quot;??_);_(@_)"/>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numFmt numFmtId="166" formatCode="_(* #,##0_);_(* \(#,##0\);_(* &quot;-&quot;??_);_(@_)"/>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1"/>
        <color theme="1"/>
        <name val="Lucida Sans"/>
        <scheme val="minor"/>
      </font>
      <numFmt numFmtId="166" formatCode="_(* #,##0_);_(* \(#,##0\);_(* &quot;-&quot;??_);_(@_)"/>
      <fill>
        <patternFill patternType="none">
          <fgColor indexed="64"/>
          <bgColor auto="1"/>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fill>
        <patternFill patternType="solid">
          <fgColor indexed="64"/>
          <bgColor theme="7" tint="0.79998168889431442"/>
        </patternFill>
      </fill>
      <alignment vertical="center" textRotation="0" wrapText="0" indent="0" justifyLastLine="0" shrinkToFit="0" readingOrder="0"/>
      <border diagonalUp="0" diagonalDown="0" outline="0">
        <left/>
        <right/>
        <top style="thin">
          <color theme="5"/>
        </top>
        <bottom/>
      </border>
    </dxf>
    <dxf>
      <font>
        <b val="0"/>
        <i val="0"/>
        <strike val="0"/>
        <condense val="0"/>
        <extend val="0"/>
        <outline val="0"/>
        <shadow val="0"/>
        <u val="none"/>
        <vertAlign val="baseline"/>
        <sz val="11"/>
        <color theme="1"/>
        <name val="Lucida Sans"/>
        <scheme val="minor"/>
      </font>
      <fill>
        <patternFill patternType="solid">
          <fgColor indexed="64"/>
          <bgColor theme="7" tint="0.79998168889431442"/>
        </patternFill>
      </fill>
      <alignment vertical="center" textRotation="0" wrapText="0" indent="0" justifyLastLine="0" shrinkToFit="0" readingOrder="0"/>
      <border diagonalUp="0" diagonalDown="0" outline="0">
        <left/>
        <right/>
        <top style="thin">
          <color theme="5"/>
        </top>
        <bottom/>
      </border>
    </dxf>
    <dxf>
      <font>
        <strike val="0"/>
        <outline val="0"/>
        <shadow val="0"/>
        <u val="none"/>
        <vertAlign val="baseline"/>
        <sz val="11"/>
        <name val="Lucida Sans"/>
        <scheme val="minor"/>
      </font>
      <fill>
        <patternFill patternType="none">
          <fgColor indexed="64"/>
          <bgColor auto="1"/>
        </patternFill>
      </fill>
      <alignment vertical="center" textRotation="0" wrapText="0" indent="0" justifyLastLine="0" shrinkToFit="0" readingOrder="0"/>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Lucida Sans"/>
        <scheme val="minor"/>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1"/>
        <color theme="0"/>
        <name val="Lucida Sans"/>
        <scheme val="minor"/>
      </font>
      <fill>
        <patternFill patternType="none">
          <fgColor indexed="64"/>
          <bgColor auto="1"/>
        </patternFill>
      </fill>
      <alignment horizontal="center" vertical="center" textRotation="0" wrapText="0" indent="0" justifyLastLine="0" shrinkToFit="0" readingOrder="0"/>
    </dxf>
    <dxf>
      <fill>
        <patternFill patternType="solid">
          <fgColor theme="2" tint="0.59996337778862885"/>
          <bgColor theme="0" tint="-4.9989318521683403E-2"/>
        </patternFill>
      </fill>
    </dxf>
    <dxf>
      <fill>
        <patternFill patternType="solid">
          <fgColor theme="2" tint="0.79995117038483843"/>
          <bgColor theme="2"/>
        </patternFill>
      </fill>
    </dxf>
    <dxf>
      <font>
        <b/>
        <i val="0"/>
        <color theme="2"/>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ck">
          <color theme="6" tint="-0.499984740745262"/>
        </bottom>
        <vertical/>
        <horizontal/>
      </border>
    </dxf>
  </dxfs>
  <tableStyles count="1" defaultTableStyle="TableStyleMedium2" defaultPivotStyle="PivotStyleLight16">
    <tableStyle name="Investment Tracker Table" pivot="0" count="4">
      <tableStyleElement type="wholeTable" dxfId="32"/>
      <tableStyleElement type="headerRow" dxfId="31"/>
      <tableStyleElement type="firstRowStripe" dxfId="30"/>
      <tableStyleElement type="secondRow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12" Target="richData/rdrichvalue.xml" Type="http://schemas.microsoft.com/office/2017/06/relationships/rdRichValue"/>
<Relationship Id="rId13" Target="richData/rdRichValueTypes.xml" Type="http://schemas.microsoft.com/office/2017/06/relationships/rdRichValueTypes"/>
<Relationship Id="rId14" Target="richData/rdsupportingpropertybag.xml" Type="http://schemas.microsoft.com/office/2017/06/relationships/rdSupportingPropertyBag"/>
<Relationship Id="rId15" Target="richData/rdsupportingpropertybagstructure.xml" Type="http://schemas.microsoft.com/office/2017/06/relationships/rdSupportingPropertyBagStructure"/>
<Relationship Id="rId16" Target="richData/richStyles.xml" Type="http://schemas.microsoft.com/office/2017/06/relationships/richStyles"/>
<Relationship Id="rId17" Target="richData/rdrichvaluestructure.xml" Type="http://schemas.microsoft.com/office/2017/06/relationships/rdRichValueStructure"/>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metadata.xml" Type="http://schemas.openxmlformats.org/officeDocument/2006/relationships/sheetMetadata"/>
<Relationship Id="rId8" Target="calcChain.xml" Type="http://schemas.openxmlformats.org/officeDocument/2006/relationships/calcChain"/>
<Relationship Id="rId9" Target="../customXml/item1.xml" Type="http://schemas.openxmlformats.org/officeDocument/2006/relationships/customXml"/>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'Asset Allocation'!$D$19</c:f>
              <c:strCache>
                <c:ptCount val="1"/>
                <c:pt idx="0">
                  <c:v>Actual</c:v>
                </c:pt>
              </c:strCache>
            </c:strRef>
          </c:tx>
          <c:spPr>
            <a:solidFill>
              <a:schemeClr val="accent1">
                <a:shade val="76000"/>
              </a:schemeClr>
            </a:solidFill>
            <a:ln>
              <a:noFill/>
            </a:ln>
            <a:effectLst/>
          </c:spPr>
          <c:invertIfNegative val="0"/>
          <c:cat>
            <c:strRef>
              <c:f>'Asset Allocation'!$B$19:$B$25</c:f>
              <c:strCache>
                <c:ptCount val="7"/>
                <c:pt idx="0">
                  <c:v>Category</c:v>
                </c:pt>
                <c:pt idx="1">
                  <c:v>US Stocks</c:v>
                </c:pt>
                <c:pt idx="2">
                  <c:v>International Stocks</c:v>
                </c:pt>
                <c:pt idx="3">
                  <c:v>Bonds</c:v>
                </c:pt>
                <c:pt idx="4">
                  <c:v>Cash</c:v>
                </c:pt>
                <c:pt idx="5">
                  <c:v>Real Estate</c:v>
                </c:pt>
                <c:pt idx="6">
                  <c:v>Commodities</c:v>
                </c:pt>
              </c:strCache>
            </c:strRef>
          </c:cat>
          <c:val>
            <c:numRef>
              <c:f>'Asset Allocation'!$D$19:$D$25</c:f>
              <c:numCache>
                <c:formatCode>0%</c:formatCode>
                <c:ptCount val="7"/>
                <c:pt idx="0" formatCode="General">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9233-49AA-B617-E90F1098E8F6}"/>
            </c:ext>
          </c:extLst>
        </c:ser>
        <c:ser>
          <c:idx val="0"/>
          <c:order val="1"/>
          <c:tx>
            <c:strRef>
              <c:f>'Asset Allocation'!$C$19</c:f>
              <c:strCache>
                <c:ptCount val="1"/>
                <c:pt idx="0">
                  <c:v>My Target</c:v>
                </c:pt>
              </c:strCache>
            </c:strRef>
          </c:tx>
          <c:spPr>
            <a:solidFill>
              <a:schemeClr val="accent3"/>
            </a:solidFill>
            <a:ln>
              <a:noFill/>
            </a:ln>
            <a:effectLst/>
          </c:spPr>
          <c:invertIfNegative val="0"/>
          <c:cat>
            <c:strRef>
              <c:f>'Asset Allocation'!$B$19:$B$25</c:f>
              <c:strCache>
                <c:ptCount val="7"/>
                <c:pt idx="0">
                  <c:v>Category</c:v>
                </c:pt>
                <c:pt idx="1">
                  <c:v>US Stocks</c:v>
                </c:pt>
                <c:pt idx="2">
                  <c:v>International Stocks</c:v>
                </c:pt>
                <c:pt idx="3">
                  <c:v>Bonds</c:v>
                </c:pt>
                <c:pt idx="4">
                  <c:v>Cash</c:v>
                </c:pt>
                <c:pt idx="5">
                  <c:v>Real Estate</c:v>
                </c:pt>
                <c:pt idx="6">
                  <c:v>Commodities</c:v>
                </c:pt>
              </c:strCache>
            </c:strRef>
          </c:cat>
          <c:val>
            <c:numRef>
              <c:f>'Asset Allocation'!$C$19:$C$25</c:f>
              <c:numCache>
                <c:formatCode>0%</c:formatCode>
                <c:ptCount val="7"/>
                <c:pt idx="0" formatCode="General">
                  <c:v>0</c:v>
                </c:pt>
                <c:pt idx="1">
                  <c:v>0.55000000000000004</c:v>
                </c:pt>
                <c:pt idx="2">
                  <c:v>0.2</c:v>
                </c:pt>
                <c:pt idx="3">
                  <c:v>0.1</c:v>
                </c:pt>
                <c:pt idx="4">
                  <c:v>0.05</c:v>
                </c:pt>
                <c:pt idx="5">
                  <c:v>0.05</c:v>
                </c:pt>
                <c:pt idx="6">
                  <c:v>0.05</c:v>
                </c:pt>
              </c:numCache>
            </c:numRef>
          </c:val>
          <c:extLst xmlns:c16r2="http://schemas.microsoft.com/office/drawing/2015/06/chart">
            <c:ext xmlns:c16="http://schemas.microsoft.com/office/drawing/2014/chart" uri="{C3380CC4-5D6E-409C-BE32-E72D297353CC}">
              <c16:uniqueId val="{00000000-9233-49AA-B617-E90F1098E8F6}"/>
            </c:ext>
          </c:extLst>
        </c:ser>
        <c:dLbls>
          <c:showLegendKey val="0"/>
          <c:showVal val="0"/>
          <c:showCatName val="0"/>
          <c:showSerName val="0"/>
          <c:showPercent val="0"/>
          <c:showBubbleSize val="0"/>
        </c:dLbls>
        <c:gapWidth val="182"/>
        <c:axId val="365832064"/>
        <c:axId val="190640896"/>
      </c:barChart>
      <c:catAx>
        <c:axId val="365832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0640896"/>
        <c:crosses val="autoZero"/>
        <c:auto val="1"/>
        <c:lblAlgn val="ctr"/>
        <c:lblOffset val="100"/>
        <c:noMultiLvlLbl val="0"/>
      </c:catAx>
      <c:valAx>
        <c:axId val="190640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832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svg" Type="http://schemas.openxmlformats.org/officeDocument/2006/relationships/image"/>
<Relationship Id="rId4" Target="../media/image3.PNG" Type="http://schemas.openxmlformats.org/officeDocument/2006/relationships/image"/>
<Relationship Id="rId5" Target="../media/image4.png" Type="http://schemas.openxmlformats.org/officeDocument/2006/relationships/image"/>
<Relationship Id="rId6" Target="../media/image5.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 Id="rId2" Target="../media/image3.svg" Type="http://schemas.openxmlformats.org/officeDocument/2006/relationships/image"/>
</Relationships>

</file>

<file path=xl/drawings/_rels/drawing3.xml.rels><?xml version="1.0" encoding="UTF-8" standalone="no"?>
<Relationships xmlns="http://schemas.openxmlformats.org/package/2006/relationships">
<Relationship Id="rId1" Target="../charts/chart1.xml" Type="http://schemas.openxmlformats.org/officeDocument/2006/relationships/chart"/>
<Relationship Id="rId2" Target="../media/image2.png" Type="http://schemas.openxmlformats.org/officeDocument/2006/relationships/image"/>
<Relationship Id="rId3" Target="../media/image3.sv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716280</xdr:colOff>
      <xdr:row>6</xdr:row>
      <xdr:rowOff>815340</xdr:rowOff>
    </xdr:to>
    <xdr:sp macro="" textlink="">
      <xdr:nvSpPr>
        <xdr:cNvPr id="29" name="TextBox 28">
          <a:extLst>
            <a:ext uri="{FF2B5EF4-FFF2-40B4-BE49-F238E27FC236}">
              <a16:creationId xmlns:a16="http://schemas.microsoft.com/office/drawing/2014/main" xmlns="" id="{B49D5B86-BB67-4A37-8370-B70B2CD214FF}"/>
            </a:ext>
          </a:extLst>
        </xdr:cNvPr>
        <xdr:cNvSpPr txBox="1"/>
      </xdr:nvSpPr>
      <xdr:spPr>
        <a:xfrm>
          <a:off x="312420" y="1836420"/>
          <a:ext cx="4823460" cy="815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45720" rIns="45720" rtlCol="0" anchor="t">
          <a:noAutofit/>
        </a:bodyPr>
        <a:lstStyle/>
        <a:p>
          <a:r>
            <a:rPr lang="en-US" sz="1100">
              <a:latin typeface="+mn-lt"/>
              <a:cs typeface="Calibri" panose="020F0502020204030204" pitchFamily="34" charset="0"/>
            </a:rPr>
            <a:t>Add your investments, type ticker symbols, company names, or fund names over the examples or add more on additional rows.  Select an asset category and enter the number</a:t>
          </a:r>
          <a:r>
            <a:rPr lang="en-US" sz="1100" baseline="0">
              <a:latin typeface="+mn-lt"/>
              <a:cs typeface="Calibri" panose="020F0502020204030204" pitchFamily="34" charset="0"/>
            </a:rPr>
            <a:t> of shares.</a:t>
          </a:r>
          <a:endParaRPr lang="en-US" sz="1100">
            <a:latin typeface="+mn-lt"/>
            <a:cs typeface="Calibri" panose="020F0502020204030204" pitchFamily="34" charset="0"/>
          </a:endParaRPr>
        </a:p>
      </xdr:txBody>
    </xdr:sp>
    <xdr:clientData/>
  </xdr:twoCellAnchor>
  <xdr:twoCellAnchor>
    <xdr:from>
      <xdr:col>9</xdr:col>
      <xdr:colOff>0</xdr:colOff>
      <xdr:row>6</xdr:row>
      <xdr:rowOff>0</xdr:rowOff>
    </xdr:from>
    <xdr:to>
      <xdr:col>12</xdr:col>
      <xdr:colOff>525948</xdr:colOff>
      <xdr:row>6</xdr:row>
      <xdr:rowOff>711367</xdr:rowOff>
    </xdr:to>
    <xdr:grpSp>
      <xdr:nvGrpSpPr>
        <xdr:cNvPr id="30" name="Group 29" descr="text box with add column icon">
          <a:extLst>
            <a:ext uri="{FF2B5EF4-FFF2-40B4-BE49-F238E27FC236}">
              <a16:creationId xmlns:a16="http://schemas.microsoft.com/office/drawing/2014/main" xmlns="" id="{7371911F-46B5-421D-A7C6-1C5D82617975}"/>
            </a:ext>
          </a:extLst>
        </xdr:cNvPr>
        <xdr:cNvGrpSpPr/>
      </xdr:nvGrpSpPr>
      <xdr:grpSpPr>
        <a:xfrm>
          <a:off x="9001125" y="2200275"/>
          <a:ext cx="2811948" cy="673267"/>
          <a:chOff x="8477250" y="1371600"/>
          <a:chExt cx="2536785" cy="847725"/>
        </a:xfrm>
      </xdr:grpSpPr>
      <xdr:sp macro="" textlink="">
        <xdr:nvSpPr>
          <xdr:cNvPr id="31" name="TextBox 30">
            <a:extLst>
              <a:ext uri="{FF2B5EF4-FFF2-40B4-BE49-F238E27FC236}">
                <a16:creationId xmlns:a16="http://schemas.microsoft.com/office/drawing/2014/main" xmlns="" id="{D14A9359-7496-4016-8D43-EDF90A12D45D}"/>
              </a:ext>
            </a:extLst>
          </xdr:cNvPr>
          <xdr:cNvSpPr txBox="1"/>
        </xdr:nvSpPr>
        <xdr:spPr>
          <a:xfrm>
            <a:off x="8477250" y="1371600"/>
            <a:ext cx="2505075"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Calibri" panose="020F0502020204030204" pitchFamily="34" charset="0"/>
              </a:rPr>
              <a:t>Click the </a:t>
            </a:r>
            <a:r>
              <a:rPr lang="en-US" sz="1100" b="1" i="0">
                <a:solidFill>
                  <a:schemeClr val="dk1"/>
                </a:solidFill>
                <a:effectLst/>
                <a:latin typeface="+mn-lt"/>
                <a:ea typeface="+mn-ea"/>
                <a:cs typeface="Calibri" panose="020F0502020204030204" pitchFamily="34" charset="0"/>
              </a:rPr>
              <a:t>Add Column </a:t>
            </a:r>
            <a:r>
              <a:rPr lang="en-US" sz="1100" b="0" i="0">
                <a:solidFill>
                  <a:schemeClr val="dk1"/>
                </a:solidFill>
                <a:effectLst/>
                <a:latin typeface="+mn-lt"/>
                <a:ea typeface="+mn-ea"/>
                <a:cs typeface="Calibri" panose="020F0502020204030204" pitchFamily="34" charset="0"/>
              </a:rPr>
              <a:t>button</a:t>
            </a:r>
          </a:p>
          <a:p>
            <a:r>
              <a:rPr lang="en-US" sz="1100" b="0" i="0">
                <a:solidFill>
                  <a:schemeClr val="dk1"/>
                </a:solidFill>
                <a:effectLst/>
                <a:latin typeface="+mn-lt"/>
                <a:ea typeface="+mn-ea"/>
                <a:cs typeface="Calibri" panose="020F0502020204030204" pitchFamily="34" charset="0"/>
              </a:rPr>
              <a:t>to add additional</a:t>
            </a:r>
            <a:r>
              <a:rPr lang="en-US" sz="1100" b="0" i="0" baseline="0">
                <a:solidFill>
                  <a:schemeClr val="dk1"/>
                </a:solidFill>
                <a:effectLst/>
                <a:latin typeface="+mn-lt"/>
                <a:ea typeface="+mn-ea"/>
                <a:cs typeface="Calibri" panose="020F0502020204030204" pitchFamily="34" charset="0"/>
              </a:rPr>
              <a:t> columns like Ticker Symbol or Exchange.</a:t>
            </a:r>
            <a:endParaRPr lang="en-US" sz="1100">
              <a:latin typeface="+mn-lt"/>
              <a:cs typeface="Calibri" panose="020F0502020204030204" pitchFamily="34" charset="0"/>
            </a:endParaRPr>
          </a:p>
        </xdr:txBody>
      </xdr:sp>
      <xdr:pic>
        <xdr:nvPicPr>
          <xdr:cNvPr id="32" name="Picture 31" descr="add column icon">
            <a:extLst>
              <a:ext uri="{FF2B5EF4-FFF2-40B4-BE49-F238E27FC236}">
                <a16:creationId xmlns:a16="http://schemas.microsoft.com/office/drawing/2014/main" xmlns="" id="{1FEF4F21-ADAC-4F3C-A3FB-775C8736C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6575" y="1390650"/>
            <a:ext cx="317460" cy="317460"/>
          </a:xfrm>
          <a:prstGeom prst="rect">
            <a:avLst/>
          </a:prstGeom>
        </xdr:spPr>
      </xdr:pic>
    </xdr:grpSp>
    <xdr:clientData/>
  </xdr:twoCellAnchor>
  <xdr:twoCellAnchor editAs="absolute">
    <xdr:from>
      <xdr:col>1</xdr:col>
      <xdr:colOff>95250</xdr:colOff>
      <xdr:row>2</xdr:row>
      <xdr:rowOff>0</xdr:rowOff>
    </xdr:from>
    <xdr:to>
      <xdr:col>9</xdr:col>
      <xdr:colOff>147638</xdr:colOff>
      <xdr:row>3</xdr:row>
      <xdr:rowOff>0</xdr:rowOff>
    </xdr:to>
    <xdr:sp macro="" textlink="">
      <xdr:nvSpPr>
        <xdr:cNvPr id="20" name="TextBox 19">
          <a:extLst>
            <a:ext uri="{FF2B5EF4-FFF2-40B4-BE49-F238E27FC236}">
              <a16:creationId xmlns:a16="http://schemas.microsoft.com/office/drawing/2014/main" xmlns="" id="{FAF86174-E64E-40AD-BA47-C15349ECA457}"/>
            </a:ext>
          </a:extLst>
        </xdr:cNvPr>
        <xdr:cNvSpPr txBox="1"/>
      </xdr:nvSpPr>
      <xdr:spPr>
        <a:xfrm>
          <a:off x="319088" y="933450"/>
          <a:ext cx="8839200" cy="652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45720" rIns="45720" rtlCol="0" anchor="t">
          <a:noAutofit/>
        </a:bodyPr>
        <a:lstStyle/>
        <a:p>
          <a:r>
            <a:rPr lang="en-US" sz="1100">
              <a:latin typeface="+mn-lt"/>
              <a:cs typeface="Calibri" panose="020F0502020204030204" pitchFamily="34" charset="0"/>
            </a:rPr>
            <a:t>The Investment Tracker template will allow you to track your investments and asset allocation.  The Excel Stocks data type will keep your portfolio up to date with current prices and details of your assets.  There are two worksheets, Portfolio and Asset Allocation, described below. </a:t>
          </a:r>
          <a:r>
            <a:rPr lang="en-US" sz="1100" b="1">
              <a:latin typeface="+mn-lt"/>
              <a:cs typeface="Calibri" panose="020F0502020204030204" pitchFamily="34" charset="0"/>
            </a:rPr>
            <a:t>Note: </a:t>
          </a:r>
          <a:r>
            <a:rPr lang="en-US" sz="1100">
              <a:latin typeface="+mn-lt"/>
              <a:cs typeface="Calibri" panose="020F0502020204030204" pitchFamily="34" charset="0"/>
            </a:rPr>
            <a:t>The Excel Stocks</a:t>
          </a:r>
          <a:r>
            <a:rPr lang="en-US" sz="1100" baseline="0">
              <a:latin typeface="+mn-lt"/>
              <a:cs typeface="Calibri" panose="020F0502020204030204" pitchFamily="34" charset="0"/>
            </a:rPr>
            <a:t> data type</a:t>
          </a:r>
          <a:r>
            <a:rPr lang="en-US" sz="1100">
              <a:latin typeface="+mn-lt"/>
              <a:cs typeface="Calibri" panose="020F0502020204030204" pitchFamily="34" charset="0"/>
            </a:rPr>
            <a:t> is an Office 365 subscription-only feature. </a:t>
          </a:r>
        </a:p>
      </xdr:txBody>
    </xdr:sp>
    <xdr:clientData/>
  </xdr:twoCellAnchor>
  <xdr:twoCellAnchor>
    <xdr:from>
      <xdr:col>1</xdr:col>
      <xdr:colOff>129540</xdr:colOff>
      <xdr:row>0</xdr:row>
      <xdr:rowOff>68580</xdr:rowOff>
    </xdr:from>
    <xdr:to>
      <xdr:col>1</xdr:col>
      <xdr:colOff>865036</xdr:colOff>
      <xdr:row>0</xdr:row>
      <xdr:rowOff>684384</xdr:rowOff>
    </xdr:to>
    <xdr:grpSp>
      <xdr:nvGrpSpPr>
        <xdr:cNvPr id="21" name="Group 20" descr="graph with trend arrow">
          <a:extLst>
            <a:ext uri="{FF2B5EF4-FFF2-40B4-BE49-F238E27FC236}">
              <a16:creationId xmlns:a16="http://schemas.microsoft.com/office/drawing/2014/main" xmlns="" id="{1B330F14-B586-4E40-A3A6-855B74C5851C}"/>
            </a:ext>
          </a:extLst>
        </xdr:cNvPr>
        <xdr:cNvGrpSpPr/>
      </xdr:nvGrpSpPr>
      <xdr:grpSpPr>
        <a:xfrm>
          <a:off x="348615" y="68580"/>
          <a:ext cx="735496" cy="615804"/>
          <a:chOff x="7648798" y="4940808"/>
          <a:chExt cx="1187111" cy="1002792"/>
        </a:xfrm>
      </xdr:grpSpPr>
      <xdr:pic>
        <xdr:nvPicPr>
          <xdr:cNvPr id="22" name="Graphic 26" descr="Upward trend">
            <a:extLst>
              <a:ext uri="{FF2B5EF4-FFF2-40B4-BE49-F238E27FC236}">
                <a16:creationId xmlns:a16="http://schemas.microsoft.com/office/drawing/2014/main" xmlns="" id="{607BA93D-99CD-4DB2-9F61-3EA1A8EF558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l="22504" t="30454" r="7783" b="22928"/>
          <a:stretch/>
        </xdr:blipFill>
        <xdr:spPr>
          <a:xfrm>
            <a:off x="7707069" y="4940808"/>
            <a:ext cx="1049549" cy="706274"/>
          </a:xfrm>
          <a:prstGeom prst="rect">
            <a:avLst/>
          </a:prstGeom>
        </xdr:spPr>
      </xdr:pic>
      <xdr:grpSp>
        <xdr:nvGrpSpPr>
          <xdr:cNvPr id="23" name="Group 22">
            <a:extLst>
              <a:ext uri="{FF2B5EF4-FFF2-40B4-BE49-F238E27FC236}">
                <a16:creationId xmlns:a16="http://schemas.microsoft.com/office/drawing/2014/main" xmlns="" id="{4D539762-2B09-4D03-83FB-52B623EC050A}"/>
              </a:ext>
            </a:extLst>
          </xdr:cNvPr>
          <xdr:cNvGrpSpPr/>
        </xdr:nvGrpSpPr>
        <xdr:grpSpPr>
          <a:xfrm>
            <a:off x="7648798" y="4940809"/>
            <a:ext cx="1187111" cy="1002791"/>
            <a:chOff x="3825366" y="972636"/>
            <a:chExt cx="2290916" cy="1923129"/>
          </a:xfrm>
        </xdr:grpSpPr>
        <xdr:cxnSp macro="">
          <xdr:nvCxnSpPr>
            <xdr:cNvPr id="36" name="Straight Connector 35">
              <a:extLst>
                <a:ext uri="{FF2B5EF4-FFF2-40B4-BE49-F238E27FC236}">
                  <a16:creationId xmlns:a16="http://schemas.microsoft.com/office/drawing/2014/main" xmlns="" id="{33153FB1-26AE-47A3-9B63-7B2C0BD2A0E9}"/>
                </a:ext>
              </a:extLst>
            </xdr:cNvPr>
            <xdr:cNvCxnSpPr>
              <a:cxnSpLocks/>
            </xdr:cNvCxnSpPr>
          </xdr:nvCxnSpPr>
          <xdr:spPr>
            <a:xfrm>
              <a:off x="3850498" y="972636"/>
              <a:ext cx="16813" cy="1923129"/>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xmlns="" id="{62B17C0E-F6F8-43F7-A217-F8C01495E718}"/>
                </a:ext>
              </a:extLst>
            </xdr:cNvPr>
            <xdr:cNvCxnSpPr>
              <a:cxnSpLocks/>
            </xdr:cNvCxnSpPr>
          </xdr:nvCxnSpPr>
          <xdr:spPr>
            <a:xfrm flipH="1">
              <a:off x="3825366" y="2847075"/>
              <a:ext cx="2290916"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4" name="Group 23">
            <a:extLst>
              <a:ext uri="{FF2B5EF4-FFF2-40B4-BE49-F238E27FC236}">
                <a16:creationId xmlns:a16="http://schemas.microsoft.com/office/drawing/2014/main" xmlns="" id="{0F9A5F6C-00CA-4E0C-BC25-8F2B7E23A72E}"/>
              </a:ext>
            </a:extLst>
          </xdr:cNvPr>
          <xdr:cNvGrpSpPr/>
        </xdr:nvGrpSpPr>
        <xdr:grpSpPr>
          <a:xfrm>
            <a:off x="7858218" y="5248423"/>
            <a:ext cx="827072" cy="600689"/>
            <a:chOff x="7858218" y="5248423"/>
            <a:chExt cx="827072" cy="802447"/>
          </a:xfrm>
        </xdr:grpSpPr>
        <xdr:cxnSp macro="">
          <xdr:nvCxnSpPr>
            <xdr:cNvPr id="25" name="Straight Connector 24">
              <a:extLst>
                <a:ext uri="{FF2B5EF4-FFF2-40B4-BE49-F238E27FC236}">
                  <a16:creationId xmlns:a16="http://schemas.microsoft.com/office/drawing/2014/main" xmlns="" id="{893458DE-5E0C-4FDE-B9D3-6A79F128C0C5}"/>
                </a:ext>
              </a:extLst>
            </xdr:cNvPr>
            <xdr:cNvCxnSpPr>
              <a:cxnSpLocks/>
            </xdr:cNvCxnSpPr>
          </xdr:nvCxnSpPr>
          <xdr:spPr>
            <a:xfrm>
              <a:off x="8023633"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xmlns="" id="{2CD45222-5A64-4771-946F-34E91D3B85F2}"/>
                </a:ext>
              </a:extLst>
            </xdr:cNvPr>
            <xdr:cNvCxnSpPr>
              <a:cxnSpLocks/>
            </xdr:cNvCxnSpPr>
          </xdr:nvCxnSpPr>
          <xdr:spPr>
            <a:xfrm>
              <a:off x="8354462" y="5381174"/>
              <a:ext cx="0" cy="66969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xmlns="" id="{F0A0491F-A072-4A40-8505-B874A25B937E}"/>
                </a:ext>
              </a:extLst>
            </xdr:cNvPr>
            <xdr:cNvCxnSpPr>
              <a:cxnSpLocks/>
            </xdr:cNvCxnSpPr>
          </xdr:nvCxnSpPr>
          <xdr:spPr>
            <a:xfrm>
              <a:off x="8189047" y="5540656"/>
              <a:ext cx="0" cy="510213"/>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xmlns="" id="{43116D64-7DBF-4B24-B5B4-AA527871D9CA}"/>
                </a:ext>
              </a:extLst>
            </xdr:cNvPr>
            <xdr:cNvCxnSpPr>
              <a:cxnSpLocks/>
            </xdr:cNvCxnSpPr>
          </xdr:nvCxnSpPr>
          <xdr:spPr>
            <a:xfrm>
              <a:off x="7858218" y="5647082"/>
              <a:ext cx="0" cy="403787"/>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xmlns="" id="{B8CA68D7-AB3E-4135-B9D1-49B0FBD3331E}"/>
                </a:ext>
              </a:extLst>
            </xdr:cNvPr>
            <xdr:cNvCxnSpPr>
              <a:cxnSpLocks/>
            </xdr:cNvCxnSpPr>
          </xdr:nvCxnSpPr>
          <xdr:spPr>
            <a:xfrm>
              <a:off x="8519876"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xmlns="" id="{C149D74B-9B8D-482A-AE6B-02EDD41D8E95}"/>
                </a:ext>
              </a:extLst>
            </xdr:cNvPr>
            <xdr:cNvCxnSpPr>
              <a:cxnSpLocks/>
            </xdr:cNvCxnSpPr>
          </xdr:nvCxnSpPr>
          <xdr:spPr>
            <a:xfrm>
              <a:off x="8685290" y="5248423"/>
              <a:ext cx="0" cy="80244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1</xdr:col>
      <xdr:colOff>95250</xdr:colOff>
      <xdr:row>26</xdr:row>
      <xdr:rowOff>152400</xdr:rowOff>
    </xdr:from>
    <xdr:to>
      <xdr:col>5</xdr:col>
      <xdr:colOff>12285</xdr:colOff>
      <xdr:row>41</xdr:row>
      <xdr:rowOff>74526</xdr:rowOff>
    </xdr:to>
    <xdr:grpSp>
      <xdr:nvGrpSpPr>
        <xdr:cNvPr id="51" name="Group 50" descr="asset allocation screen grab and text box instructions">
          <a:extLst>
            <a:ext uri="{FF2B5EF4-FFF2-40B4-BE49-F238E27FC236}">
              <a16:creationId xmlns:a16="http://schemas.microsoft.com/office/drawing/2014/main" xmlns="" id="{79B77060-CA82-4008-A135-78BFBC6B89F5}"/>
            </a:ext>
          </a:extLst>
        </xdr:cNvPr>
        <xdr:cNvGrpSpPr/>
      </xdr:nvGrpSpPr>
      <xdr:grpSpPr>
        <a:xfrm>
          <a:off x="314325" y="6686550"/>
          <a:ext cx="5651085" cy="2636751"/>
          <a:chOff x="685800" y="6496050"/>
          <a:chExt cx="6125430" cy="2924406"/>
        </a:xfrm>
      </xdr:grpSpPr>
      <xdr:pic>
        <xdr:nvPicPr>
          <xdr:cNvPr id="52" name="Picture 51" descr="table screen grab">
            <a:extLst>
              <a:ext uri="{FF2B5EF4-FFF2-40B4-BE49-F238E27FC236}">
                <a16:creationId xmlns:a16="http://schemas.microsoft.com/office/drawing/2014/main" xmlns="" id="{71670C40-945E-4616-975D-801DFCEE186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5800" y="7762875"/>
            <a:ext cx="6125430" cy="1657581"/>
          </a:xfrm>
          <a:prstGeom prst="rect">
            <a:avLst/>
          </a:prstGeom>
        </xdr:spPr>
      </xdr:pic>
      <xdr:sp macro="" textlink="">
        <xdr:nvSpPr>
          <xdr:cNvPr id="53" name="Left Brace 52">
            <a:extLst>
              <a:ext uri="{FF2B5EF4-FFF2-40B4-BE49-F238E27FC236}">
                <a16:creationId xmlns:a16="http://schemas.microsoft.com/office/drawing/2014/main" xmlns="" id="{BA2351B2-ED06-4254-B0A1-1F6162E54B44}"/>
              </a:ext>
            </a:extLst>
          </xdr:cNvPr>
          <xdr:cNvSpPr/>
        </xdr:nvSpPr>
        <xdr:spPr>
          <a:xfrm rot="5400000">
            <a:off x="1852613" y="6396041"/>
            <a:ext cx="276222" cy="2305051"/>
          </a:xfrm>
          <a:prstGeom prst="lef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n-US" sz="1100">
              <a:solidFill>
                <a:srgbClr val="FF0000"/>
              </a:solidFill>
              <a:latin typeface="+mn-lt"/>
            </a:endParaRPr>
          </a:p>
        </xdr:txBody>
      </xdr:sp>
      <xdr:sp macro="" textlink="">
        <xdr:nvSpPr>
          <xdr:cNvPr id="54" name="TextBox 53">
            <a:extLst>
              <a:ext uri="{FF2B5EF4-FFF2-40B4-BE49-F238E27FC236}">
                <a16:creationId xmlns:a16="http://schemas.microsoft.com/office/drawing/2014/main" xmlns="" id="{9B5E1275-8D99-4752-855A-8042567B6568}"/>
              </a:ext>
            </a:extLst>
          </xdr:cNvPr>
          <xdr:cNvSpPr txBox="1"/>
        </xdr:nvSpPr>
        <xdr:spPr>
          <a:xfrm>
            <a:off x="981075" y="6496050"/>
            <a:ext cx="2009775"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cs typeface="Calibri" panose="020F0502020204030204" pitchFamily="34" charset="0"/>
              </a:rPr>
              <a:t>Change </a:t>
            </a:r>
            <a:r>
              <a:rPr lang="en-US" sz="1100" b="1">
                <a:latin typeface="+mn-lt"/>
                <a:cs typeface="Calibri" panose="020F0502020204030204" pitchFamily="34" charset="0"/>
              </a:rPr>
              <a:t>Categories</a:t>
            </a:r>
            <a:r>
              <a:rPr lang="en-US" sz="1100">
                <a:latin typeface="+mn-lt"/>
                <a:cs typeface="Calibri" panose="020F0502020204030204" pitchFamily="34" charset="0"/>
              </a:rPr>
              <a:t> and </a:t>
            </a:r>
            <a:r>
              <a:rPr lang="en-US" sz="1100" b="1">
                <a:latin typeface="+mn-lt"/>
                <a:cs typeface="Calibri" panose="020F0502020204030204" pitchFamily="34" charset="0"/>
              </a:rPr>
              <a:t>My Target</a:t>
            </a:r>
            <a:r>
              <a:rPr lang="en-US" sz="1100">
                <a:latin typeface="+mn-lt"/>
                <a:cs typeface="Calibri" panose="020F0502020204030204" pitchFamily="34" charset="0"/>
              </a:rPr>
              <a:t> to customize to your portfolio goals.</a:t>
            </a:r>
          </a:p>
        </xdr:txBody>
      </xdr:sp>
      <xdr:sp macro="" textlink="">
        <xdr:nvSpPr>
          <xdr:cNvPr id="55" name="TextBox 54">
            <a:extLst>
              <a:ext uri="{FF2B5EF4-FFF2-40B4-BE49-F238E27FC236}">
                <a16:creationId xmlns:a16="http://schemas.microsoft.com/office/drawing/2014/main" xmlns="" id="{64908249-90BA-4806-9EC7-8A58659E0560}"/>
              </a:ext>
            </a:extLst>
          </xdr:cNvPr>
          <xdr:cNvSpPr txBox="1"/>
        </xdr:nvSpPr>
        <xdr:spPr>
          <a:xfrm>
            <a:off x="3190875" y="6505575"/>
            <a:ext cx="2581275"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cs typeface="Calibri" panose="020F0502020204030204" pitchFamily="34" charset="0"/>
              </a:rPr>
              <a:t>When an asset category exceeds the </a:t>
            </a:r>
            <a:r>
              <a:rPr lang="en-US" sz="1100" b="1">
                <a:latin typeface="+mn-lt"/>
                <a:cs typeface="Calibri" panose="020F0502020204030204" pitchFamily="34" charset="0"/>
              </a:rPr>
              <a:t>Threshold</a:t>
            </a:r>
            <a:r>
              <a:rPr lang="en-US" sz="1100">
                <a:latin typeface="+mn-lt"/>
                <a:cs typeface="Calibri" panose="020F0502020204030204" pitchFamily="34" charset="0"/>
              </a:rPr>
              <a:t>, the amounts will be highlighted in yellow.</a:t>
            </a:r>
          </a:p>
        </xdr:txBody>
      </xdr:sp>
      <xdr:sp macro="" textlink="">
        <xdr:nvSpPr>
          <xdr:cNvPr id="56" name="Left Brace 55">
            <a:extLst>
              <a:ext uri="{FF2B5EF4-FFF2-40B4-BE49-F238E27FC236}">
                <a16:creationId xmlns:a16="http://schemas.microsoft.com/office/drawing/2014/main" xmlns="" id="{6F891AF9-B4AE-4456-B4DB-E5CAD9962FD4}"/>
              </a:ext>
            </a:extLst>
          </xdr:cNvPr>
          <xdr:cNvSpPr/>
        </xdr:nvSpPr>
        <xdr:spPr>
          <a:xfrm rot="5400000">
            <a:off x="4343400" y="6276980"/>
            <a:ext cx="276222" cy="2543176"/>
          </a:xfrm>
          <a:prstGeom prst="lef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n-US" sz="1100">
              <a:solidFill>
                <a:srgbClr val="FF0000"/>
              </a:solidFill>
              <a:latin typeface="+mn-lt"/>
            </a:endParaRPr>
          </a:p>
        </xdr:txBody>
      </xdr:sp>
    </xdr:grpSp>
    <xdr:clientData/>
  </xdr:twoCellAnchor>
  <xdr:twoCellAnchor>
    <xdr:from>
      <xdr:col>1</xdr:col>
      <xdr:colOff>0</xdr:colOff>
      <xdr:row>7</xdr:row>
      <xdr:rowOff>0</xdr:rowOff>
    </xdr:from>
    <xdr:to>
      <xdr:col>12</xdr:col>
      <xdr:colOff>96005</xdr:colOff>
      <xdr:row>24</xdr:row>
      <xdr:rowOff>160020</xdr:rowOff>
    </xdr:to>
    <xdr:grpSp>
      <xdr:nvGrpSpPr>
        <xdr:cNvPr id="44" name="Group 43" descr="A graphic of an example table with existing investments, categories, number of shares, price, change, change %, portfolio %, value, and a total dollar value for the entire portfolio.">
          <a:extLst>
            <a:ext uri="{FF2B5EF4-FFF2-40B4-BE49-F238E27FC236}">
              <a16:creationId xmlns:a16="http://schemas.microsoft.com/office/drawing/2014/main" xmlns="" id="{57C286B7-B796-453E-BEA3-A2B5C01A069B}"/>
            </a:ext>
          </a:extLst>
        </xdr:cNvPr>
        <xdr:cNvGrpSpPr/>
      </xdr:nvGrpSpPr>
      <xdr:grpSpPr>
        <a:xfrm>
          <a:off x="219075" y="2876550"/>
          <a:ext cx="11164055" cy="3198495"/>
          <a:chOff x="312420" y="2895602"/>
          <a:chExt cx="10786865" cy="2941320"/>
        </a:xfrm>
      </xdr:grpSpPr>
      <xdr:sp macro="" textlink="">
        <xdr:nvSpPr>
          <xdr:cNvPr id="45" name="Left Brace 44">
            <a:extLst>
              <a:ext uri="{FF2B5EF4-FFF2-40B4-BE49-F238E27FC236}">
                <a16:creationId xmlns:a16="http://schemas.microsoft.com/office/drawing/2014/main" xmlns="" id="{FC72E0C0-FCE2-4472-80B2-B30D951CA58E}"/>
              </a:ext>
            </a:extLst>
          </xdr:cNvPr>
          <xdr:cNvSpPr/>
        </xdr:nvSpPr>
        <xdr:spPr>
          <a:xfrm rot="16200000">
            <a:off x="1518107" y="3682120"/>
            <a:ext cx="222082" cy="2267693"/>
          </a:xfrm>
          <a:prstGeom prst="lef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n-US" sz="1100">
              <a:solidFill>
                <a:srgbClr val="FF0000"/>
              </a:solidFill>
              <a:latin typeface="+mn-lt"/>
            </a:endParaRPr>
          </a:p>
        </xdr:txBody>
      </xdr:sp>
      <xdr:sp macro="" textlink="">
        <xdr:nvSpPr>
          <xdr:cNvPr id="46" name="TextBox 45">
            <a:extLst>
              <a:ext uri="{FF2B5EF4-FFF2-40B4-BE49-F238E27FC236}">
                <a16:creationId xmlns:a16="http://schemas.microsoft.com/office/drawing/2014/main" xmlns="" id="{94BFFCB1-DE3E-4337-9063-C404534A9565}"/>
              </a:ext>
            </a:extLst>
          </xdr:cNvPr>
          <xdr:cNvSpPr txBox="1"/>
        </xdr:nvSpPr>
        <xdr:spPr>
          <a:xfrm>
            <a:off x="331470" y="4973269"/>
            <a:ext cx="2941872" cy="863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45720" rIns="45720" rtlCol="0" anchor="t">
            <a:noAutofit/>
          </a:bodyPr>
          <a:lstStyle/>
          <a:p>
            <a:r>
              <a:rPr lang="en-US" sz="1100" baseline="0">
                <a:latin typeface="+mn-lt"/>
                <a:cs typeface="Calibri" panose="020F0502020204030204" pitchFamily="34" charset="0"/>
              </a:rPr>
              <a:t>To refresh the data, click any of the stocks. On the </a:t>
            </a:r>
            <a:r>
              <a:rPr lang="en-US" sz="1100" b="1" baseline="0">
                <a:latin typeface="+mn-lt"/>
                <a:cs typeface="Calibri" panose="020F0502020204030204" pitchFamily="34" charset="0"/>
              </a:rPr>
              <a:t>Data</a:t>
            </a:r>
            <a:r>
              <a:rPr lang="en-US" sz="1100" baseline="0">
                <a:latin typeface="+mn-lt"/>
                <a:cs typeface="Calibri" panose="020F0502020204030204" pitchFamily="34" charset="0"/>
              </a:rPr>
              <a:t> tab, in the </a:t>
            </a:r>
            <a:r>
              <a:rPr lang="en-US" sz="1100" b="1" baseline="0">
                <a:latin typeface="+mn-lt"/>
                <a:cs typeface="Calibri" panose="020F0502020204030204" pitchFamily="34" charset="0"/>
              </a:rPr>
              <a:t>Queries &amp; Connections</a:t>
            </a:r>
            <a:r>
              <a:rPr lang="en-US" sz="1100" baseline="0">
                <a:latin typeface="+mn-lt"/>
                <a:cs typeface="Calibri" panose="020F0502020204030204" pitchFamily="34" charset="0"/>
              </a:rPr>
              <a:t> group, click </a:t>
            </a:r>
            <a:r>
              <a:rPr lang="en-US" sz="1100" b="1" baseline="0">
                <a:latin typeface="+mn-lt"/>
                <a:cs typeface="Calibri" panose="020F0502020204030204" pitchFamily="34" charset="0"/>
              </a:rPr>
              <a:t>Refresh All </a:t>
            </a:r>
            <a:r>
              <a:rPr lang="en-US" sz="1100" baseline="0">
                <a:latin typeface="+mn-lt"/>
                <a:cs typeface="Calibri" panose="020F0502020204030204" pitchFamily="34" charset="0"/>
              </a:rPr>
              <a:t> or press </a:t>
            </a:r>
            <a:r>
              <a:rPr lang="en-US" sz="1100" b="1" baseline="0">
                <a:latin typeface="+mn-lt"/>
                <a:cs typeface="Calibri" panose="020F0502020204030204" pitchFamily="34" charset="0"/>
              </a:rPr>
              <a:t>Ctrl+Alt+F5</a:t>
            </a:r>
            <a:r>
              <a:rPr lang="en-US" sz="1100" baseline="0">
                <a:latin typeface="+mn-lt"/>
                <a:cs typeface="Calibri" panose="020F0502020204030204" pitchFamily="34" charset="0"/>
              </a:rPr>
              <a:t>.</a:t>
            </a:r>
            <a:endParaRPr lang="en-US" sz="1100">
              <a:latin typeface="+mn-lt"/>
              <a:cs typeface="Calibri" panose="020F0502020204030204" pitchFamily="34" charset="0"/>
            </a:endParaRPr>
          </a:p>
        </xdr:txBody>
      </xdr:sp>
      <xdr:pic>
        <xdr:nvPicPr>
          <xdr:cNvPr id="47" name="Picture 46" descr="menu screen grab">
            <a:extLst>
              <a:ext uri="{FF2B5EF4-FFF2-40B4-BE49-F238E27FC236}">
                <a16:creationId xmlns:a16="http://schemas.microsoft.com/office/drawing/2014/main" xmlns="" id="{A8B4039A-A107-4735-8744-E4FF0F6876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82278" y="4935989"/>
            <a:ext cx="2166022" cy="847002"/>
          </a:xfrm>
          <a:prstGeom prst="rect">
            <a:avLst/>
          </a:prstGeom>
        </xdr:spPr>
      </xdr:pic>
      <xdr:pic>
        <xdr:nvPicPr>
          <xdr:cNvPr id="48" name="Picture 47" descr="table screen grab with add column icon">
            <a:extLst>
              <a:ext uri="{FF2B5EF4-FFF2-40B4-BE49-F238E27FC236}">
                <a16:creationId xmlns:a16="http://schemas.microsoft.com/office/drawing/2014/main" xmlns="" id="{2772C229-FC6F-403E-BE5B-B8BA39BAE3D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12420" y="3049982"/>
            <a:ext cx="10786865" cy="1628698"/>
          </a:xfrm>
          <a:prstGeom prst="rect">
            <a:avLst/>
          </a:prstGeom>
        </xdr:spPr>
      </xdr:pic>
      <xdr:sp macro="" textlink="">
        <xdr:nvSpPr>
          <xdr:cNvPr id="49" name="Left Brace 48">
            <a:extLst>
              <a:ext uri="{FF2B5EF4-FFF2-40B4-BE49-F238E27FC236}">
                <a16:creationId xmlns:a16="http://schemas.microsoft.com/office/drawing/2014/main" xmlns="" id="{1508E9EB-5180-4290-8C03-7BD925DD6003}"/>
              </a:ext>
            </a:extLst>
          </xdr:cNvPr>
          <xdr:cNvSpPr/>
        </xdr:nvSpPr>
        <xdr:spPr>
          <a:xfrm rot="5400000">
            <a:off x="9944233" y="2026789"/>
            <a:ext cx="223621" cy="1961248"/>
          </a:xfrm>
          <a:prstGeom prst="lef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n-US" sz="1100">
              <a:solidFill>
                <a:srgbClr val="FF0000"/>
              </a:solidFill>
              <a:latin typeface="+mn-lt"/>
            </a:endParaRPr>
          </a:p>
        </xdr:txBody>
      </xdr:sp>
      <xdr:sp macro="" textlink="">
        <xdr:nvSpPr>
          <xdr:cNvPr id="57" name="Left Brace 56">
            <a:extLst>
              <a:ext uri="{FF2B5EF4-FFF2-40B4-BE49-F238E27FC236}">
                <a16:creationId xmlns:a16="http://schemas.microsoft.com/office/drawing/2014/main" xmlns="" id="{74AEA70E-74F7-40BB-A660-704499A07CC6}"/>
              </a:ext>
            </a:extLst>
          </xdr:cNvPr>
          <xdr:cNvSpPr/>
        </xdr:nvSpPr>
        <xdr:spPr>
          <a:xfrm rot="5400000">
            <a:off x="2482638" y="908264"/>
            <a:ext cx="223621" cy="4198297"/>
          </a:xfrm>
          <a:prstGeom prst="leftBrace">
            <a:avLst/>
          </a:prstGeom>
        </xdr:spPr>
        <xdr:style>
          <a:lnRef idx="2">
            <a:schemeClr val="accent6"/>
          </a:lnRef>
          <a:fillRef idx="0">
            <a:schemeClr val="accent6"/>
          </a:fillRef>
          <a:effectRef idx="1">
            <a:schemeClr val="accent6"/>
          </a:effectRef>
          <a:fontRef idx="minor">
            <a:schemeClr val="tx1"/>
          </a:fontRef>
        </xdr:style>
        <xdr:txBody>
          <a:bodyPr vertOverflow="clip" horzOverflow="clip" rtlCol="0" anchor="t"/>
          <a:lstStyle/>
          <a:p>
            <a:pPr algn="l"/>
            <a:endParaRPr lang="en-US" sz="1100">
              <a:solidFill>
                <a:srgbClr val="FF0000"/>
              </a:solidFill>
              <a:latin typeface="+mn-l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127553</xdr:colOff>
      <xdr:row>0</xdr:row>
      <xdr:rowOff>72888</xdr:rowOff>
    </xdr:from>
    <xdr:to>
      <xdr:col>1</xdr:col>
      <xdr:colOff>863049</xdr:colOff>
      <xdr:row>0</xdr:row>
      <xdr:rowOff>688692</xdr:rowOff>
    </xdr:to>
    <xdr:grpSp>
      <xdr:nvGrpSpPr>
        <xdr:cNvPr id="57" name="Group 56" descr="graph with trend arrow">
          <a:extLst>
            <a:ext uri="{FF2B5EF4-FFF2-40B4-BE49-F238E27FC236}">
              <a16:creationId xmlns:a16="http://schemas.microsoft.com/office/drawing/2014/main" xmlns="" id="{7DF91718-25A9-4134-929D-03266338F798}"/>
            </a:ext>
          </a:extLst>
        </xdr:cNvPr>
        <xdr:cNvGrpSpPr/>
      </xdr:nvGrpSpPr>
      <xdr:grpSpPr>
        <a:xfrm>
          <a:off x="346628" y="72888"/>
          <a:ext cx="735496" cy="615804"/>
          <a:chOff x="7648798" y="4940808"/>
          <a:chExt cx="1187111" cy="1002792"/>
        </a:xfrm>
      </xdr:grpSpPr>
      <xdr:pic>
        <xdr:nvPicPr>
          <xdr:cNvPr id="58" name="Graphic 26" descr="Upward trend">
            <a:extLst>
              <a:ext uri="{FF2B5EF4-FFF2-40B4-BE49-F238E27FC236}">
                <a16:creationId xmlns:a16="http://schemas.microsoft.com/office/drawing/2014/main" xmlns="" id="{0FF952F0-32CB-44ED-A940-9AD6638A49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rcRect l="22504" t="30454" r="7783" b="22928"/>
          <a:stretch/>
        </xdr:blipFill>
        <xdr:spPr>
          <a:xfrm>
            <a:off x="7707069" y="4940808"/>
            <a:ext cx="1049549" cy="706274"/>
          </a:xfrm>
          <a:prstGeom prst="rect">
            <a:avLst/>
          </a:prstGeom>
        </xdr:spPr>
      </xdr:pic>
      <xdr:grpSp>
        <xdr:nvGrpSpPr>
          <xdr:cNvPr id="59" name="Group 58">
            <a:extLst>
              <a:ext uri="{FF2B5EF4-FFF2-40B4-BE49-F238E27FC236}">
                <a16:creationId xmlns:a16="http://schemas.microsoft.com/office/drawing/2014/main" xmlns="" id="{D4D589FF-A201-44CC-85CD-1979FA5A3C95}"/>
              </a:ext>
            </a:extLst>
          </xdr:cNvPr>
          <xdr:cNvGrpSpPr/>
        </xdr:nvGrpSpPr>
        <xdr:grpSpPr>
          <a:xfrm>
            <a:off x="7648798" y="4940809"/>
            <a:ext cx="1187111" cy="1002791"/>
            <a:chOff x="3825366" y="972636"/>
            <a:chExt cx="2290916" cy="1923129"/>
          </a:xfrm>
        </xdr:grpSpPr>
        <xdr:cxnSp macro="">
          <xdr:nvCxnSpPr>
            <xdr:cNvPr id="67" name="Straight Connector 66">
              <a:extLst>
                <a:ext uri="{FF2B5EF4-FFF2-40B4-BE49-F238E27FC236}">
                  <a16:creationId xmlns:a16="http://schemas.microsoft.com/office/drawing/2014/main" xmlns="" id="{27544501-5BEE-416B-B147-996493D6BFF4}"/>
                </a:ext>
              </a:extLst>
            </xdr:cNvPr>
            <xdr:cNvCxnSpPr>
              <a:cxnSpLocks/>
            </xdr:cNvCxnSpPr>
          </xdr:nvCxnSpPr>
          <xdr:spPr>
            <a:xfrm>
              <a:off x="3850498" y="972636"/>
              <a:ext cx="16813" cy="1923129"/>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a:extLst>
                <a:ext uri="{FF2B5EF4-FFF2-40B4-BE49-F238E27FC236}">
                  <a16:creationId xmlns:a16="http://schemas.microsoft.com/office/drawing/2014/main" xmlns="" id="{80CD03E1-4BAF-49C5-A5EC-68D25AEF4845}"/>
                </a:ext>
              </a:extLst>
            </xdr:cNvPr>
            <xdr:cNvCxnSpPr>
              <a:cxnSpLocks/>
            </xdr:cNvCxnSpPr>
          </xdr:nvCxnSpPr>
          <xdr:spPr>
            <a:xfrm flipH="1">
              <a:off x="3825366" y="2847075"/>
              <a:ext cx="2290916"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0" name="Group 59">
            <a:extLst>
              <a:ext uri="{FF2B5EF4-FFF2-40B4-BE49-F238E27FC236}">
                <a16:creationId xmlns:a16="http://schemas.microsoft.com/office/drawing/2014/main" xmlns="" id="{EB458E0D-0825-4619-B3FF-5781832FF79E}"/>
              </a:ext>
            </a:extLst>
          </xdr:cNvPr>
          <xdr:cNvGrpSpPr/>
        </xdr:nvGrpSpPr>
        <xdr:grpSpPr>
          <a:xfrm>
            <a:off x="7858218" y="5248423"/>
            <a:ext cx="827072" cy="600689"/>
            <a:chOff x="7858218" y="5248423"/>
            <a:chExt cx="827072" cy="802447"/>
          </a:xfrm>
        </xdr:grpSpPr>
        <xdr:cxnSp macro="">
          <xdr:nvCxnSpPr>
            <xdr:cNvPr id="61" name="Straight Connector 60">
              <a:extLst>
                <a:ext uri="{FF2B5EF4-FFF2-40B4-BE49-F238E27FC236}">
                  <a16:creationId xmlns:a16="http://schemas.microsoft.com/office/drawing/2014/main" xmlns="" id="{1B4E1AF4-937D-4BE6-9058-FF1B56A73CAF}"/>
                </a:ext>
              </a:extLst>
            </xdr:cNvPr>
            <xdr:cNvCxnSpPr>
              <a:cxnSpLocks/>
            </xdr:cNvCxnSpPr>
          </xdr:nvCxnSpPr>
          <xdr:spPr>
            <a:xfrm>
              <a:off x="8023633"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a:extLst>
                <a:ext uri="{FF2B5EF4-FFF2-40B4-BE49-F238E27FC236}">
                  <a16:creationId xmlns:a16="http://schemas.microsoft.com/office/drawing/2014/main" xmlns="" id="{DC61BD6A-16C3-497A-8F74-E218BFFED909}"/>
                </a:ext>
              </a:extLst>
            </xdr:cNvPr>
            <xdr:cNvCxnSpPr>
              <a:cxnSpLocks/>
            </xdr:cNvCxnSpPr>
          </xdr:nvCxnSpPr>
          <xdr:spPr>
            <a:xfrm>
              <a:off x="8354462" y="5381174"/>
              <a:ext cx="0" cy="66969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a:extLst>
                <a:ext uri="{FF2B5EF4-FFF2-40B4-BE49-F238E27FC236}">
                  <a16:creationId xmlns:a16="http://schemas.microsoft.com/office/drawing/2014/main" xmlns="" id="{2C2762C2-6F26-4553-B05D-30B17D5EE4E3}"/>
                </a:ext>
              </a:extLst>
            </xdr:cNvPr>
            <xdr:cNvCxnSpPr>
              <a:cxnSpLocks/>
            </xdr:cNvCxnSpPr>
          </xdr:nvCxnSpPr>
          <xdr:spPr>
            <a:xfrm>
              <a:off x="8189047" y="5540656"/>
              <a:ext cx="0" cy="510213"/>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xmlns="" id="{BD6545D3-D322-4D49-B60C-249570877402}"/>
                </a:ext>
              </a:extLst>
            </xdr:cNvPr>
            <xdr:cNvCxnSpPr>
              <a:cxnSpLocks/>
            </xdr:cNvCxnSpPr>
          </xdr:nvCxnSpPr>
          <xdr:spPr>
            <a:xfrm>
              <a:off x="7858218" y="5647082"/>
              <a:ext cx="0" cy="403787"/>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a:extLst>
                <a:ext uri="{FF2B5EF4-FFF2-40B4-BE49-F238E27FC236}">
                  <a16:creationId xmlns:a16="http://schemas.microsoft.com/office/drawing/2014/main" xmlns="" id="{989BA773-70E3-428A-9DB1-B6A5584D2427}"/>
                </a:ext>
              </a:extLst>
            </xdr:cNvPr>
            <xdr:cNvCxnSpPr>
              <a:cxnSpLocks/>
            </xdr:cNvCxnSpPr>
          </xdr:nvCxnSpPr>
          <xdr:spPr>
            <a:xfrm>
              <a:off x="8519876"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a:extLst>
                <a:ext uri="{FF2B5EF4-FFF2-40B4-BE49-F238E27FC236}">
                  <a16:creationId xmlns:a16="http://schemas.microsoft.com/office/drawing/2014/main" xmlns="" id="{8E70BCA1-5B15-48E2-A6B7-5B3BCDF935EF}"/>
                </a:ext>
              </a:extLst>
            </xdr:cNvPr>
            <xdr:cNvCxnSpPr>
              <a:cxnSpLocks/>
            </xdr:cNvCxnSpPr>
          </xdr:nvCxnSpPr>
          <xdr:spPr>
            <a:xfrm>
              <a:off x="8685290" y="5248423"/>
              <a:ext cx="0" cy="80244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214312</xdr:rowOff>
    </xdr:from>
    <xdr:to>
      <xdr:col>7</xdr:col>
      <xdr:colOff>0</xdr:colOff>
      <xdr:row>17</xdr:row>
      <xdr:rowOff>14287</xdr:rowOff>
    </xdr:to>
    <xdr:graphicFrame macro="">
      <xdr:nvGraphicFramePr>
        <xdr:cNvPr id="2" name="Chart 1" descr="The Asset Allocation chart displays My Target and Actual allocation for each asset class.">
          <a:extLst>
            <a:ext uri="{FF2B5EF4-FFF2-40B4-BE49-F238E27FC236}">
              <a16:creationId xmlns:a16="http://schemas.microsoft.com/office/drawing/2014/main" xmlns="" id="{30AEE0E5-EA8D-4E57-B14A-8157E8CD2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121920</xdr:colOff>
      <xdr:row>0</xdr:row>
      <xdr:rowOff>72390</xdr:rowOff>
    </xdr:from>
    <xdr:to>
      <xdr:col>1</xdr:col>
      <xdr:colOff>857416</xdr:colOff>
      <xdr:row>0</xdr:row>
      <xdr:rowOff>688194</xdr:rowOff>
    </xdr:to>
    <xdr:grpSp>
      <xdr:nvGrpSpPr>
        <xdr:cNvPr id="25" name="Group 24" descr="graph with trend arrow">
          <a:extLst>
            <a:ext uri="{FF2B5EF4-FFF2-40B4-BE49-F238E27FC236}">
              <a16:creationId xmlns:a16="http://schemas.microsoft.com/office/drawing/2014/main" xmlns="" id="{B465D6CF-9C09-4A5F-A996-2C6CF42C957B}"/>
            </a:ext>
          </a:extLst>
        </xdr:cNvPr>
        <xdr:cNvGrpSpPr/>
      </xdr:nvGrpSpPr>
      <xdr:grpSpPr>
        <a:xfrm>
          <a:off x="340995" y="72390"/>
          <a:ext cx="735496" cy="615804"/>
          <a:chOff x="7648798" y="4940808"/>
          <a:chExt cx="1187111" cy="1002792"/>
        </a:xfrm>
      </xdr:grpSpPr>
      <xdr:pic>
        <xdr:nvPicPr>
          <xdr:cNvPr id="26" name="Graphic 26" descr="Upward trend">
            <a:extLst>
              <a:ext uri="{FF2B5EF4-FFF2-40B4-BE49-F238E27FC236}">
                <a16:creationId xmlns:a16="http://schemas.microsoft.com/office/drawing/2014/main" xmlns="" id="{B3010B52-75C0-4254-A9F9-72C132D1102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l="22504" t="30454" r="7783" b="22928"/>
          <a:stretch/>
        </xdr:blipFill>
        <xdr:spPr>
          <a:xfrm>
            <a:off x="7707069" y="4940808"/>
            <a:ext cx="1049549" cy="706274"/>
          </a:xfrm>
          <a:prstGeom prst="rect">
            <a:avLst/>
          </a:prstGeom>
        </xdr:spPr>
      </xdr:pic>
      <xdr:grpSp>
        <xdr:nvGrpSpPr>
          <xdr:cNvPr id="27" name="Group 26">
            <a:extLst>
              <a:ext uri="{FF2B5EF4-FFF2-40B4-BE49-F238E27FC236}">
                <a16:creationId xmlns:a16="http://schemas.microsoft.com/office/drawing/2014/main" xmlns="" id="{24D70583-30D2-437F-83A3-9EE891761374}"/>
              </a:ext>
            </a:extLst>
          </xdr:cNvPr>
          <xdr:cNvGrpSpPr/>
        </xdr:nvGrpSpPr>
        <xdr:grpSpPr>
          <a:xfrm>
            <a:off x="7648798" y="4940809"/>
            <a:ext cx="1187111" cy="1002791"/>
            <a:chOff x="3825366" y="972636"/>
            <a:chExt cx="2290916" cy="1923129"/>
          </a:xfrm>
        </xdr:grpSpPr>
        <xdr:cxnSp macro="">
          <xdr:nvCxnSpPr>
            <xdr:cNvPr id="35" name="Straight Connector 34">
              <a:extLst>
                <a:ext uri="{FF2B5EF4-FFF2-40B4-BE49-F238E27FC236}">
                  <a16:creationId xmlns:a16="http://schemas.microsoft.com/office/drawing/2014/main" xmlns="" id="{AA41BB29-926C-4639-AB47-0F782C5E1A14}"/>
                </a:ext>
              </a:extLst>
            </xdr:cNvPr>
            <xdr:cNvCxnSpPr>
              <a:cxnSpLocks/>
            </xdr:cNvCxnSpPr>
          </xdr:nvCxnSpPr>
          <xdr:spPr>
            <a:xfrm>
              <a:off x="3850498" y="972636"/>
              <a:ext cx="16813" cy="1923129"/>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xmlns="" id="{245E4960-9870-4C75-A022-E141DFEFCBFF}"/>
                </a:ext>
              </a:extLst>
            </xdr:cNvPr>
            <xdr:cNvCxnSpPr>
              <a:cxnSpLocks/>
            </xdr:cNvCxnSpPr>
          </xdr:nvCxnSpPr>
          <xdr:spPr>
            <a:xfrm flipH="1">
              <a:off x="3825366" y="2847075"/>
              <a:ext cx="2290916"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8" name="Group 27">
            <a:extLst>
              <a:ext uri="{FF2B5EF4-FFF2-40B4-BE49-F238E27FC236}">
                <a16:creationId xmlns:a16="http://schemas.microsoft.com/office/drawing/2014/main" xmlns="" id="{03C9ED0E-A309-4B0B-9F3D-C3079D6BAE5E}"/>
              </a:ext>
            </a:extLst>
          </xdr:cNvPr>
          <xdr:cNvGrpSpPr/>
        </xdr:nvGrpSpPr>
        <xdr:grpSpPr>
          <a:xfrm>
            <a:off x="7858218" y="5248423"/>
            <a:ext cx="827072" cy="600689"/>
            <a:chOff x="7858218" y="5248423"/>
            <a:chExt cx="827072" cy="802447"/>
          </a:xfrm>
        </xdr:grpSpPr>
        <xdr:cxnSp macro="">
          <xdr:nvCxnSpPr>
            <xdr:cNvPr id="29" name="Straight Connector 28">
              <a:extLst>
                <a:ext uri="{FF2B5EF4-FFF2-40B4-BE49-F238E27FC236}">
                  <a16:creationId xmlns:a16="http://schemas.microsoft.com/office/drawing/2014/main" xmlns="" id="{4D5A202C-3F7D-4C5E-A43C-85F828A1DC0E}"/>
                </a:ext>
              </a:extLst>
            </xdr:cNvPr>
            <xdr:cNvCxnSpPr>
              <a:cxnSpLocks/>
            </xdr:cNvCxnSpPr>
          </xdr:nvCxnSpPr>
          <xdr:spPr>
            <a:xfrm>
              <a:off x="8023633"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xmlns="" id="{B5B802B6-E204-4078-98CB-529B61EF9D25}"/>
                </a:ext>
              </a:extLst>
            </xdr:cNvPr>
            <xdr:cNvCxnSpPr>
              <a:cxnSpLocks/>
            </xdr:cNvCxnSpPr>
          </xdr:nvCxnSpPr>
          <xdr:spPr>
            <a:xfrm>
              <a:off x="8354462" y="5381174"/>
              <a:ext cx="0" cy="66969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xmlns="" id="{00044D31-41B0-4BB8-B0B1-0D9299A6E5B2}"/>
                </a:ext>
              </a:extLst>
            </xdr:cNvPr>
            <xdr:cNvCxnSpPr>
              <a:cxnSpLocks/>
            </xdr:cNvCxnSpPr>
          </xdr:nvCxnSpPr>
          <xdr:spPr>
            <a:xfrm>
              <a:off x="8189047" y="5540656"/>
              <a:ext cx="0" cy="510213"/>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xmlns="" id="{21D238C4-9336-42CA-916F-3AC1F209EA7A}"/>
                </a:ext>
              </a:extLst>
            </xdr:cNvPr>
            <xdr:cNvCxnSpPr>
              <a:cxnSpLocks/>
            </xdr:cNvCxnSpPr>
          </xdr:nvCxnSpPr>
          <xdr:spPr>
            <a:xfrm>
              <a:off x="7858218" y="5647082"/>
              <a:ext cx="0" cy="403787"/>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xmlns="" id="{6BB0EAC0-D91B-44DE-A702-85EB5647544D}"/>
                </a:ext>
              </a:extLst>
            </xdr:cNvPr>
            <xdr:cNvCxnSpPr>
              <a:cxnSpLocks/>
            </xdr:cNvCxnSpPr>
          </xdr:nvCxnSpPr>
          <xdr:spPr>
            <a:xfrm>
              <a:off x="8519876" y="5485329"/>
              <a:ext cx="0" cy="565541"/>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xmlns="" id="{0DC2BC12-EF33-42A7-AABC-30C8BFE1004D}"/>
                </a:ext>
              </a:extLst>
            </xdr:cNvPr>
            <xdr:cNvCxnSpPr>
              <a:cxnSpLocks/>
            </xdr:cNvCxnSpPr>
          </xdr:nvCxnSpPr>
          <xdr:spPr>
            <a:xfrm>
              <a:off x="8685290" y="5248423"/>
              <a:ext cx="0" cy="802446"/>
            </a:xfrm>
            <a:prstGeom prst="line">
              <a:avLst/>
            </a:prstGeom>
            <a:ln w="63500">
              <a:solidFill>
                <a:schemeClr val="accent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Flags>
  </global>
  <types>
    <type name="_linkedentity">
      <keyFlags>
        <key name="%cvi">
          <flag name="ShowInCardView" value="0"/>
          <flag name="ShowInDotNotation" value="0"/>
          <flag name="ShowInAutoComplete" value="0"/>
          <flag name="ExcludeFromCalcComparison" value="1"/>
        </key>
      </keyFlags>
    </type>
    <type name="_linkedentitycore">
      <keyFlags>
        <key name="%EntityServiceId">
          <flag name="ShowInCardView" value="0"/>
          <flag name="ShowInDotNotation" value="0"/>
          <flag name="ShowInAutoComplete" value="0"/>
        </key>
        <key name="%EntitySubDomain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Flags>
    </type>
  </types>
</rvTypesInfo>
</file>

<file path=xl/richData/rdrichvalue.xml><?xml version="1.0" encoding="utf-8"?>
<rvData xmlns="http://schemas.microsoft.com/office/spreadsheetml/2017/richdata" count="13">
  <rv s="0">
    <v>https://www.bing.com/th?id=A40dc393ddafd028712edf8c56ccba28c&amp;qlt=95</v>
    <v>https://www.bing.com/images/search?form=xlimg&amp;q=microsoft</v>
  </rv>
  <rv s="1">
    <v>en-US</v>
    <v>a1xzim</v>
    <v>268435456</v>
    <v>268435457</v>
    <v>1</v>
    <v>0</v>
    <v>Microsoft Corp</v>
    <v>3</v>
    <v>4</v>
    <v>Finance</v>
    <v>5</v>
    <v>105.82</v>
    <v>71.28</v>
    <v>1.0468839999999999</v>
    <v>Satya Nadella</v>
    <v>-0.24</v>
    <v>-2.2759999999999998E-3</v>
    <v xml:space="preserve">Microsoft is a global provider of both on-premises and cloud-based software, on-demand infrastructure- and platform-as-a-service offerings, consumer and enterprise hardware, and other services. Its business is organized into three segments: Productivity and Business Processes (including legacy Microsoft Office, cloud-based Office 365, LinkedIn, Dynamics, and other productivity tools), Intelligent Cloud (including infrastructure- and platform-as-a-service offering Microsoft Azure, Windows Server OS, SQL Server, and other components of the Servers and Tools business), and More Personal Computing (including Windows Client, Xbox, Surface laptops, tablets, and desktops, Bing search, and display advertising). </v>
    <v>USD</v>
    <v>124000</v>
    <v>NASDAQ</v>
    <v>NAS</v>
    <v>126</v>
    <v>One Microsoft Way, Redmond, WA 98052-6399 USA</v>
    <v>105.82</v>
    <v>0</v>
    <v>Software - Infrastructure</v>
    <v>Stock</v>
    <v>7/16/2018 15:32:39</v>
    <v>17</v>
    <v>105.08</v>
    <v>807848264813.43396</v>
    <v>Microsoft Corp</v>
    <v>105.4</v>
    <v>71.428571000000005</v>
    <v>105.45</v>
    <v>105.21</v>
    <v>7660960311.1752901</v>
    <v>MSFT</v>
    <v>7454828</v>
    <v>9497874.25</v>
    <v>1975</v>
  </rv>
  <rv s="2">
    <v>1</v>
  </rv>
  <rv s="3">
    <v>en-US</v>
    <v>a7pd1h</v>
    <v>268435456</v>
    <v>268435461</v>
    <v>1</v>
    <v>6</v>
    <v>Vanguard Total Bond Market Index Inv</v>
    <v>7</v>
    <v>Finance</v>
    <v>8</v>
    <v>1.22760756111569E-2</v>
    <v>1.1749999999999998E-3</v>
    <v>USA</v>
    <v>USD</v>
    <v>1.5E-3</v>
    <v>Mutual fund</v>
    <v>Vanguard Total Bond Market Index Inv</v>
    <v>4669479330</v>
    <v>0</v>
    <v>10.46</v>
    <v>3</v>
    <v>-1.30945E-2</v>
    <v>VBMFX</v>
    <v>7/16/2018 3:19:48 PM</v>
  </rv>
  <rv s="2">
    <v>3</v>
  </rv>
  <rv s="3">
    <v>en-US</v>
    <v>a82dr7</v>
    <v>268435456</v>
    <v>268435461</v>
    <v>1</v>
    <v>6</v>
    <v>Vanguard Total Intl Stock Index Admiral</v>
    <v>7</v>
    <v>Finance</v>
    <v>8</v>
    <v>6.9999433357448904E-2</v>
    <v>2.3955999999999999E-3</v>
    <v>USA</v>
    <v>USD</v>
    <v>1.1000000000000001E-3</v>
    <v>Mutual fund</v>
    <v>Vanguard Total Intl Stock Index Admiral</v>
    <v>69425919024</v>
    <v>0</v>
    <v>29.29</v>
    <v>3</v>
    <v>-2.7277700000000002E-2</v>
    <v>VTIAX</v>
    <v>7/16/2018 3:23:52 PM</v>
  </rv>
  <rv s="2">
    <v>5</v>
  </rv>
  <rv s="3">
    <v>en-US</v>
    <v>a92ayc</v>
    <v>268435456</v>
    <v>268435461</v>
    <v>1</v>
    <v>6</v>
    <v>Fidelity® Government MMkt</v>
    <v>7</v>
    <v>Finance</v>
    <v>8</v>
    <v>0</v>
    <v>0</v>
    <v>USA</v>
    <v>USD</v>
    <v>4.1999999999999997E-3</v>
    <v>Mutual fund</v>
    <v>Fidelity® Government MMkt</v>
    <v>88723404255</v>
    <v>0</v>
    <v>1</v>
    <v>0</v>
    <v>5.9433000000000003E-3</v>
    <v>SPAXX</v>
    <v>7/16/2018 11:17:56 AM</v>
  </rv>
  <rv s="2">
    <v>7</v>
  </rv>
  <rv s="3">
    <v>en-US</v>
    <v>a7cqmw</v>
    <v>268435456</v>
    <v>268435461</v>
    <v>1</v>
    <v>6</v>
    <v>Vanguard Real Estate Index Admiral</v>
    <v>7</v>
    <v>Finance</v>
    <v>8</v>
    <v>-0.24999462049377399</v>
    <v>-2.1389E-3</v>
    <v>USA</v>
    <v>USD</v>
    <v>1.1999999999999999E-3</v>
    <v>Mutual fund</v>
    <v>Vanguard Real Estate Index Admiral</v>
    <v>17929742030</v>
    <v>0</v>
    <v>116.63</v>
    <v>3</v>
    <v>1.11223E-2</v>
    <v>VGSLX</v>
    <v>7/16/2018 3:14:50 PM</v>
  </rv>
  <rv s="2">
    <v>9</v>
  </rv>
  <rv s="4">
    <v>en-US</v>
    <v>a1twnm</v>
    <v>268435456</v>
    <v>268435459</v>
    <v>1</v>
    <v>9</v>
    <v>SPDR® Gold Shares</v>
    <v>10</v>
    <v>11</v>
    <v>Finance</v>
    <v>12</v>
    <v>129.51499999999999</v>
    <v>117.23</v>
    <v>-0.27</v>
    <v>-2.2959999999999999E-3</v>
    <v>USD</v>
    <v>NYSE ARCA</v>
    <v>ARCX</v>
    <v>126</v>
    <v>117.625</v>
    <v>ETF</v>
    <v>7/16/2018 15:32:24</v>
    <v>17</v>
    <v>117.36</v>
    <v>31688959000</v>
    <v>SPDR® Gold Shares</v>
    <v>117.51</v>
    <v>117.6</v>
    <v>117.33</v>
    <v>GLD</v>
    <v>1518876</v>
    <v>2064493.984375</v>
  </rv>
  <rv s="2">
    <v>11</v>
  </rv>
</rvData>
</file>

<file path=xl/richData/rdrichvaluestructure.xml><?xml version="1.0" encoding="utf-8"?>
<rvStructures xmlns="http://schemas.microsoft.com/office/spreadsheetml/2017/richdata" count="5">
  <s t="_imageurl">
    <k n="Address" t="s"/>
    <k n="More Images Address" t="s"/>
  </s>
  <s t="_linkedentitycore">
    <k n="%EntityCulture" t="s"/>
    <k n="%EntityId" t="s"/>
    <k n="%EntityServiceId"/>
    <k n="%EntitySubDomainId"/>
    <k n="%IsRefreshable" t="b"/>
    <k n="_Display" t="spb"/>
    <k n="_DisplayString" t="s"/>
    <k n="_Flags" t="spb"/>
    <k n="_Format" t="spb"/>
    <k n="_Icon" t="s"/>
    <k n="_SubLabel" t="spb"/>
    <k n="52 week high"/>
    <k n="52 week low"/>
    <k n="Beta"/>
    <k n="CEO" t="s"/>
    <k n="Change"/>
    <k n="Change (%)"/>
    <k n="Company description" t="s"/>
    <k n="Currency" t="s"/>
    <k n="Employees"/>
    <k n="Exchange" t="s"/>
    <k n="Exchange abbreviation" t="s"/>
    <k n="ExchangeID" t="s"/>
    <k n="Headquarters" t="s"/>
    <k n="High"/>
    <k n="Image" t="r"/>
    <k n="Industry" t="s"/>
    <k n="Instrument type" t="s"/>
    <k n="Last trade time" t="s"/>
    <k n="LiveExchangeID" t="s"/>
    <k n="Low"/>
    <k n="Market cap"/>
    <k n="Name" t="s"/>
    <k n="Open"/>
    <k n="P/E"/>
    <k n="Previous close"/>
    <k n="Price"/>
    <k n="Shares outstanding"/>
    <k n="Ticker symbol" t="s"/>
    <k n="Volume"/>
    <k n="Volume average"/>
    <k n="Year founded" t="s"/>
  </s>
  <s t="_linkedentity">
    <k n="%cvi" t="r"/>
  </s>
  <s t="_linkedentitycore">
    <k n="%EntityCulture" t="s"/>
    <k n="%EntityId" t="s"/>
    <k n="%EntityServiceId"/>
    <k n="%EntitySubDomainId"/>
    <k n="%IsRefreshable" t="b"/>
    <k n="_Display" t="spb"/>
    <k n="_DisplayString" t="s"/>
    <k n="_Format" t="spb"/>
    <k n="_Icon" t="s"/>
    <k n="_SubLabel" t="spb"/>
    <k n="Change"/>
    <k n="Change (%)"/>
    <k n="Country/region" t="s"/>
    <k n="Currency" t="s"/>
    <k n="Expense ratio"/>
    <k n="Instrument type" t="s"/>
    <k n="Name" t="s"/>
    <k n="Net assets"/>
    <k n="Previous close"/>
    <k n="Price"/>
    <k n="Rating"/>
    <k n="Return (YTD)"/>
    <k n="Ticker symbol" t="s"/>
    <k n="Time last updated" t="s"/>
  </s>
  <s t="_linkedentitycore">
    <k n="%EntityCulture" t="s"/>
    <k n="%EntityId" t="s"/>
    <k n="%EntityServiceId"/>
    <k n="%EntitySubDomainId"/>
    <k n="%IsRefreshable" t="b"/>
    <k n="_Display" t="spb"/>
    <k n="_DisplayString" t="s"/>
    <k n="_Flags" t="spb"/>
    <k n="_Format" t="spb"/>
    <k n="_Icon" t="s"/>
    <k n="_SubLabel" t="spb"/>
    <k n="52 week high"/>
    <k n="52 week low"/>
    <k n="Change"/>
    <k n="Change (%)"/>
    <k n="Currency" t="s"/>
    <k n="Exchange" t="s"/>
    <k n="Exchange abbreviation" t="s"/>
    <k n="ExchangeID" t="s"/>
    <k n="High"/>
    <k n="Instrument type" t="s"/>
    <k n="Last trade time" t="s"/>
    <k n="LiveExchangeID" t="s"/>
    <k n="Low"/>
    <k n="Market cap"/>
    <k n="Name" t="s"/>
    <k n="Open"/>
    <k n="Previous close"/>
    <k n="Price"/>
    <k n="Ticker symbol" t="s"/>
    <k n="Volume"/>
    <k n="Volume average"/>
  </s>
</rvStructures>
</file>

<file path=xl/richData/rdsupportingpropertybag.xml><?xml version="1.0" encoding="utf-8"?>
<supportingPropertyBags xmlns="http://schemas.microsoft.com/office/spreadsheetml/2017/richdata2">
  <spbArrays count="3">
    <a count="42">
      <v t="s">%EntityServiceId</v>
      <v t="s">_Format</v>
      <v t="s">%EntitySubDomainId</v>
      <v t="s">_Icon</v>
      <v t="s">%EntityCulture</v>
      <v t="s">%IsRefreshable</v>
      <v t="s">%EntityId</v>
      <v t="s">Name</v>
      <v t="s">_DisplayString</v>
      <v t="s">_SubLabel</v>
      <v t="s">Price</v>
      <v t="s">Exchange</v>
      <v t="s">Last trade time</v>
      <v t="s">Ticker symbol</v>
      <v t="s">Exchange abbreviation</v>
      <v t="s">Change</v>
      <v t="s">Change (%)</v>
      <v t="s">Currency</v>
      <v t="s">Previous close</v>
      <v t="s">Open</v>
      <v t="s">High</v>
      <v t="s">Low</v>
      <v t="s">52 week high</v>
      <v t="s">52 week low</v>
      <v t="s">Volume</v>
      <v t="s">Volume average</v>
      <v t="s">Market cap</v>
      <v t="s">Beta</v>
      <v t="s">P/E</v>
      <v t="s">Shares outstanding</v>
      <v t="s">CEO</v>
      <v t="s">Company description</v>
      <v t="s">Employees</v>
      <v t="s">Year founded</v>
      <v t="s">Headquarters</v>
      <v t="s">Industry</v>
      <v t="s">Instrument type</v>
      <v t="s">_Flags</v>
      <v t="s">LiveExchangeID</v>
      <v t="s">ExchangeID</v>
      <v t="s">Image</v>
      <v t="s">_Display</v>
    </a>
    <a count="24">
      <v t="s">%EntityServiceId</v>
      <v t="s">_Format</v>
      <v t="s">%EntitySubDomainId</v>
      <v t="s">_Icon</v>
      <v t="s">%EntityCulture</v>
      <v t="s">%IsRefreshable</v>
      <v t="s">%EntityId</v>
      <v t="s">Name</v>
      <v t="s">_DisplayString</v>
      <v t="s">Price</v>
      <v t="s">Ticker symbol</v>
      <v t="s">Country/region</v>
      <v t="s">_SubLabel</v>
      <v t="s">Change</v>
      <v t="s">Change (%)</v>
      <v t="s">Rating</v>
      <v t="s">Expense ratio</v>
      <v t="s">Previous close</v>
      <v t="s">Return (YTD)</v>
      <v t="s">Net assets</v>
      <v t="s">Time last updated</v>
      <v t="s">Instrument type</v>
      <v t="s">Currency</v>
      <v t="s">_Display</v>
    </a>
    <a count="32">
      <v t="s">%EntityServiceId</v>
      <v t="s">_Format</v>
      <v t="s">%EntitySubDomainId</v>
      <v t="s">_Icon</v>
      <v t="s">%EntityCulture</v>
      <v t="s">%IsRefreshable</v>
      <v t="s">%EntityId</v>
      <v t="s">Name</v>
      <v t="s">_DisplayString</v>
      <v t="s">_SubLabel</v>
      <v t="s">Price</v>
      <v t="s">Exchange</v>
      <v t="s">Last trade time</v>
      <v t="s">Ticker symbol</v>
      <v t="s">Exchange abbreviation</v>
      <v t="s">Change</v>
      <v t="s">Change (%)</v>
      <v t="s">Currency</v>
      <v t="s">Previous close</v>
      <v t="s">Open</v>
      <v t="s">High</v>
      <v t="s">Low</v>
      <v t="s">52 week high</v>
      <v t="s">52 week low</v>
      <v t="s">Volume</v>
      <v t="s">Volume average</v>
      <v t="s">Market cap</v>
      <v t="s">Instrument type</v>
      <v t="s">_Flags</v>
      <v t="s">LiveExchangeID</v>
      <v t="s">ExchangeID</v>
      <v t="s">_Display</v>
    </a>
  </spbArrays>
  <spbData count="13">
    <spb s="0">
      <v>0</v>
    </spb>
    <spb s="1">
      <v>0</v>
      <v>0</v>
    </spb>
    <spb s="2">
      <v>0</v>
      <v>0</v>
      <v>0</v>
    </spb>
    <spb s="3">
      <v>1</v>
      <v>2</v>
      <v>2</v>
    </spb>
    <spb s="4">
      <v>1</v>
      <v>2</v>
      <v>2</v>
      <v>1</v>
      <v>3</v>
      <v>1</v>
      <v>4</v>
      <v>1</v>
      <v>1</v>
      <v>5</v>
      <v>5</v>
      <v>6</v>
      <v>7</v>
      <v>1</v>
      <v>1</v>
      <v>1</v>
      <v>5</v>
      <v>8</v>
      <v>9</v>
      <v>9</v>
      <v>5</v>
    </spb>
    <spb s="5">
      <v>BATS BZX Real-Time Last Price</v>
      <v>from previous close</v>
      <v>from previous close</v>
      <v>GMT</v>
    </spb>
    <spb s="0">
      <v>1</v>
    </spb>
    <spb s="6">
      <v>3</v>
      <v>1</v>
      <v>1</v>
      <v>5</v>
      <v>6</v>
      <v>7</v>
      <v>6</v>
      <v>6</v>
      <v>1</v>
      <v>8</v>
      <v>9</v>
      <v>9</v>
    </spb>
    <spb s="7">
      <v>from previous close</v>
      <v>from previous close</v>
      <v>GMT</v>
    </spb>
    <spb s="0">
      <v>2</v>
    </spb>
    <spb s="8">
      <v>2</v>
      <v>2</v>
    </spb>
    <spb s="9">
      <v>2</v>
      <v>2</v>
      <v>3</v>
      <v>1</v>
      <v>1</v>
      <v>2</v>
      <v>5</v>
      <v>6</v>
      <v>5</v>
      <v>1</v>
      <v>1</v>
      <v>1</v>
      <v>5</v>
      <v>8</v>
      <v>9</v>
      <v>9</v>
    </spb>
    <spb s="10">
      <v>BATS BZX Real-Time Last Price</v>
      <v>GMT</v>
    </spb>
  </spbData>
</supportingPropertyBags>
</file>

<file path=xl/richData/rdsupportingpropertybagstructure.xml><?xml version="1.0" encoding="utf-8"?>
<spbStructures xmlns="http://schemas.microsoft.com/office/spreadsheetml/2017/richdata2" count="11">
  <s>
    <k n="^Order" t="spba"/>
  </s>
  <s>
    <k n="ShowInDotNotation" t="b"/>
    <k n="ShowInAutoComplete" t="b"/>
  </s>
  <s>
    <k n="ShowInCardView" t="b"/>
    <k n="ShowInDotNotation" t="b"/>
    <k n="ShowInAutoComplete" t="b"/>
  </s>
  <s>
    <k n="Image" t="spb"/>
    <k n="ExchangeID" t="spb"/>
    <k n="LiveExchangeID" t="spb"/>
  </s>
  <s>
    <k n="Low" t="i"/>
    <k n="P/E" t="i"/>
    <k n="Beta" t="i"/>
    <k n="High" t="i"/>
    <k n="Name" t="i"/>
    <k n="Open" t="i"/>
    <k n="Image" t="i"/>
    <k n="Price" t="i"/>
    <k n="Change" t="i"/>
    <k n="Volume" t="i"/>
    <k n="Employees" t="i"/>
    <k n="Change (%)" t="i"/>
    <k n="Market cap" t="i"/>
    <k n="52 week low" t="i"/>
    <k n="52 week high" t="i"/>
    <k n="Previous close" t="i"/>
    <k n="Volume average" t="i"/>
    <k n="_DisplayString" t="i"/>
    <k n="%EntityServiceId" t="i"/>
    <k n="%EntitySubDomainId" t="i"/>
    <k n="Shares outstanding" t="i"/>
  </s>
  <s>
    <k n="Price" t="s"/>
    <k n="Change" t="s"/>
    <k n="Change (%)" t="s"/>
    <k n="Last trade time" t="s"/>
  </s>
  <s>
    <k n="Name" t="i"/>
    <k n="Price" t="i"/>
    <k n="Change" t="i"/>
    <k n="Rating" t="i"/>
    <k n="Change (%)" t="i"/>
    <k n="Net assets" t="i"/>
    <k n="Return (YTD)" t="i"/>
    <k n="Expense ratio" t="i"/>
    <k n="Previous close" t="i"/>
    <k n="_DisplayString" t="i"/>
    <k n="%EntityServiceId" t="i"/>
    <k n="%EntitySubDomainId" t="i"/>
  </s>
  <s>
    <k n="Change" t="s"/>
    <k n="Change (%)" t="s"/>
    <k n="Time last updated" t="s"/>
  </s>
  <s>
    <k n="ExchangeID" t="spb"/>
    <k n="LiveExchangeID" t="spb"/>
  </s>
  <s>
    <k n="Low" t="i"/>
    <k n="High" t="i"/>
    <k n="Name" t="i"/>
    <k n="Open" t="i"/>
    <k n="Price" t="i"/>
    <k n="Change" t="i"/>
    <k n="Volume" t="i"/>
    <k n="Change (%)" t="i"/>
    <k n="Market cap" t="i"/>
    <k n="52 week low" t="i"/>
    <k n="52 week high" t="i"/>
    <k n="Previous close" t="i"/>
    <k n="Volume average" t="i"/>
    <k n="_DisplayString" t="i"/>
    <k n="%EntityServiceId" t="i"/>
    <k n="%EntitySubDomainId" t="i"/>
  </s>
  <s>
    <k n="Price" t="s"/>
    <k n="Last trade tim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165" formatCode="_([$$-409]* #,##0.00_);_([$$-409]* \(#,##0.00\);_([$$-409]* &quot;-&quot;??_);_(@_)"/>
    </x:dxf>
    <x:dxf>
      <x:numFmt numFmtId="4" formatCode="#,##0.00"/>
    </x:dxf>
    <x:dxf>
      <x:numFmt numFmtId="3" formatCode="#,##0"/>
    </x:dxf>
    <x:dxf>
      <x:numFmt numFmtId="14" formatCode="0.00%"/>
    </x:dxf>
    <x:dxf>
      <x:numFmt numFmtId="164" formatCode="_([$$-409]* #,##0_);_([$$-409]* \(#,##0\);_([$$-409]* &quot;-&quot;_);_(@_)"/>
    </x:dxf>
    <x:dxf>
      <x:numFmt numFmtId="2" formatCode="0.00"/>
    </x:dxf>
  </dxfs>
  <richProperties>
    <rPr n="IsTitleField" t="b"/>
    <rPr n="IsHeroField" t="b"/>
    <rPr n="ShouldShowInCell" t="b"/>
  </richProperties>
  <richStyles>
    <rSty dxfid="0"/>
    <rSty dxfid="1"/>
    <rSty>
      <rpv i="0">1</rpv>
    </rSty>
    <rSty>
      <rpv i="1">1</rpv>
    </rSty>
    <rSty dxfid="2"/>
    <rSty dxfid="3"/>
    <rSty dxfid="4"/>
    <rSty>
      <rpv i="2">1</rpv>
    </rSty>
    <rSty dxfid="5"/>
  </richStyles>
</richStyleSheet>
</file>

<file path=xl/tables/table1.xml><?xml version="1.0" encoding="utf-8"?>
<table xmlns="http://schemas.openxmlformats.org/spreadsheetml/2006/main" id="1" name="TablePortfolio" displayName="TablePortfolio" ref="B5:I12" totalsRowCount="1" headerRowDxfId="28" dataDxfId="27" totalsRowDxfId="25" tableBorderDxfId="26">
  <autoFilter ref="B5:I11"/>
  <tableColumns count="8">
    <tableColumn id="1" name="Company" totalsRowLabel="Total" dataDxfId="24" dataCellStyle="40% - Accent3"/>
    <tableColumn id="2" name="Category" dataDxfId="23" dataCellStyle="40% - Accent3"/>
    <tableColumn id="3" name="Shares" dataDxfId="22" totalsRowDxfId="21" dataCellStyle="Comma"/>
    <tableColumn id="4" name="Price" dataDxfId="20" totalsRowDxfId="19">
      <calculatedColumnFormula>_FV(TablePortfolio[[#This Row],[Company]],"Price")</calculatedColumnFormula>
    </tableColumn>
    <tableColumn id="5" name="Change" dataDxfId="18" totalsRowDxfId="17">
      <calculatedColumnFormula>_FV(TablePortfolio[[#This Row],[Company]],"Change")</calculatedColumnFormula>
    </tableColumn>
    <tableColumn id="6" name="Change (%)" dataDxfId="16" totalsRowDxfId="15">
      <calculatedColumnFormula>_FV(TablePortfolio[[#This Row],[Company]],"Change (%)",TRUE)</calculatedColumnFormula>
    </tableColumn>
    <tableColumn id="8" name="Portfolio %" dataDxfId="14" totalsRowDxfId="13" dataCellStyle="Percent">
      <calculatedColumnFormula>IFERROR(I6/SUBTOTAL(109,TablePortfolio[Value]),"")</calculatedColumnFormula>
    </tableColumn>
    <tableColumn id="7" name="Value" totalsRowFunction="custom" dataDxfId="12" totalsRowDxfId="11">
      <calculatedColumnFormula>D6 * E6</calculatedColumnFormula>
      <totalsRowFormula>IFERROR(SUBTOTAL(109,TablePortfolio[Value]), "")</totalsRowFormula>
    </tableColumn>
  </tableColumns>
  <tableStyleInfo name="Investment Tracker Table" showFirstColumn="0" showLastColumn="0" showRowStripes="1" showColumnStripes="0"/>
</table>
</file>

<file path=xl/tables/table2.xml><?xml version="1.0" encoding="utf-8"?>
<table xmlns="http://schemas.openxmlformats.org/spreadsheetml/2006/main" id="5" name="TableAssetAllocation" displayName="TableAssetAllocation" ref="B19:G25" totalsRowShown="0" headerRowDxfId="7" dataDxfId="6" dataCellStyle="Percent">
  <autoFilter ref="B19:G25"/>
  <tableColumns count="6">
    <tableColumn id="1" name="Category" dataDxfId="5" dataCellStyle="40% - Accent3"/>
    <tableColumn id="2" name="My Target" dataDxfId="4" dataCellStyle="40% - Accent3"/>
    <tableColumn id="3" name="Actual" dataDxfId="3" dataCellStyle="Percent">
      <calculatedColumnFormula>IFERROR(G20/SUBTOTAL(109,TableAssetAllocation[Value]),"")</calculatedColumnFormula>
    </tableColumn>
    <tableColumn id="4" name="Difference" dataDxfId="2" dataCellStyle="Percent">
      <calculatedColumnFormula>D20 - C20</calculatedColumnFormula>
    </tableColumn>
    <tableColumn id="5" name="Threshold" dataDxfId="1" dataCellStyle="Percent">
      <calculatedColumnFormula>MIN(5%, $C20 * 25%)</calculatedColumnFormula>
    </tableColumn>
    <tableColumn id="6" name="Value" dataDxfId="0" dataCellStyle="Currency">
      <calculatedColumnFormula>SUMIF(TablePortfolio[Category], B20, TablePortfolio[Value])</calculatedColumnFormula>
    </tableColumn>
  </tableColumns>
  <tableStyleInfo name="Investment Tracker Table" showFirstColumn="0" showLastColumn="0" showRowStripes="1" showColumnStripes="0"/>
</table>
</file>

<file path=xl/theme/theme1.xml><?xml version="1.0" encoding="utf-8"?>
<a:theme xmlns:a="http://schemas.openxmlformats.org/drawingml/2006/main" name="PER_Templates">
  <a:themeElements>
    <a:clrScheme name="PER_Excel_Templates">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PER_Excel_Templates">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tables/table2.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9"/>
  <sheetViews>
    <sheetView showGridLines="0" workbookViewId="0"/>
  </sheetViews>
  <sheetFormatPr defaultRowHeight="14.25" x14ac:dyDescent="0.2"/>
  <cols>
    <col min="1" max="1" width="2.5546875" customWidth="1"/>
    <col min="2" max="2" width="40.21875" customWidth="1"/>
  </cols>
  <sheetData>
    <row r="1" spans="1:13" ht="60" customHeight="1" x14ac:dyDescent="0.35">
      <c r="A1" s="35" t="s">
        <v>21</v>
      </c>
      <c r="B1" s="34" t="s">
        <v>21</v>
      </c>
      <c r="C1" s="1"/>
      <c r="D1" s="1"/>
      <c r="E1" s="1"/>
      <c r="F1" s="1"/>
      <c r="G1" s="1"/>
      <c r="H1" s="1"/>
      <c r="I1" s="1"/>
      <c r="J1" s="1"/>
      <c r="K1" s="1"/>
      <c r="L1" s="1"/>
      <c r="M1" s="1"/>
    </row>
    <row r="3" spans="1:13" ht="51.6" customHeight="1" x14ac:dyDescent="0.35">
      <c r="A3" s="35" t="s">
        <v>33</v>
      </c>
    </row>
    <row r="4" spans="1:13" ht="13.5" x14ac:dyDescent="0.35">
      <c r="A4" s="35"/>
    </row>
    <row r="5" spans="1:13" ht="21.4" thickBot="1" x14ac:dyDescent="0.7">
      <c r="A5" s="35" t="s">
        <v>0</v>
      </c>
      <c r="B5" s="2" t="s">
        <v>0</v>
      </c>
    </row>
    <row r="6" spans="1:13" ht="13.5" x14ac:dyDescent="0.35">
      <c r="A6" s="35" t="s">
        <v>22</v>
      </c>
    </row>
    <row r="7" spans="1:13" ht="53.45" customHeight="1" x14ac:dyDescent="0.2">
      <c r="A7" s="35" t="s">
        <v>26</v>
      </c>
    </row>
    <row r="8" spans="1:13" ht="13.5" x14ac:dyDescent="0.35">
      <c r="A8" s="35"/>
    </row>
    <row r="13" spans="1:13" ht="12" customHeight="1" x14ac:dyDescent="0.35"/>
    <row r="21" spans="1:2" x14ac:dyDescent="0.2">
      <c r="A21" s="35" t="s">
        <v>23</v>
      </c>
    </row>
    <row r="25" spans="1:2" ht="27.6" customHeight="1" x14ac:dyDescent="0.2"/>
    <row r="26" spans="1:2" ht="21.75" thickBot="1" x14ac:dyDescent="0.4">
      <c r="A26" s="35" t="s">
        <v>9</v>
      </c>
      <c r="B26" s="3" t="s">
        <v>9</v>
      </c>
    </row>
    <row r="28" spans="1:2" x14ac:dyDescent="0.2">
      <c r="A28" s="35" t="s">
        <v>24</v>
      </c>
    </row>
    <row r="29" spans="1:2" x14ac:dyDescent="0.2">
      <c r="A29" s="35" t="s">
        <v>25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I499"/>
  <sheetViews>
    <sheetView showGridLines="0" zoomScaleNormal="100" workbookViewId="0">
      <selection activeCell="B15" sqref="B15"/>
    </sheetView>
  </sheetViews>
  <sheetFormatPr defaultRowHeight="14.25" x14ac:dyDescent="0.2"/>
  <cols>
    <col min="1" max="1" width="2.5546875" customWidth="1"/>
    <col min="2" max="2" width="36.6640625" customWidth="1"/>
    <col min="3" max="3" width="17.44140625" customWidth="1"/>
    <col min="4" max="4" width="10.6640625" style="12" customWidth="1"/>
    <col min="5" max="5" width="11" customWidth="1"/>
    <col min="6" max="6" width="11.44140625" customWidth="1"/>
    <col min="7" max="7" width="14.77734375" customWidth="1"/>
    <col min="8" max="8" width="14.6640625" customWidth="1"/>
    <col min="9" max="9" width="14.21875" customWidth="1"/>
  </cols>
  <sheetData>
    <row r="1" spans="1:9" ht="60" customHeight="1" x14ac:dyDescent="0.35">
      <c r="A1" s="35" t="s">
        <v>21</v>
      </c>
      <c r="B1" s="34" t="s">
        <v>21</v>
      </c>
      <c r="C1" s="1"/>
      <c r="D1" s="11"/>
      <c r="E1" s="1"/>
      <c r="F1" s="1"/>
      <c r="G1" s="1"/>
      <c r="H1" s="1"/>
      <c r="I1" s="1"/>
    </row>
    <row r="3" spans="1:9" ht="21.4" thickBot="1" x14ac:dyDescent="0.7">
      <c r="A3" s="35" t="s">
        <v>0</v>
      </c>
      <c r="B3" s="3" t="s">
        <v>0</v>
      </c>
    </row>
    <row r="5" spans="1:9" ht="18.600000000000001" customHeight="1" x14ac:dyDescent="0.35">
      <c r="A5" s="35" t="s">
        <v>27</v>
      </c>
      <c r="B5" s="4" t="s">
        <v>1</v>
      </c>
      <c r="C5" s="4" t="s">
        <v>2</v>
      </c>
      <c r="D5" s="13" t="s">
        <v>3</v>
      </c>
      <c r="E5" s="4" t="s">
        <v>4</v>
      </c>
      <c r="F5" s="4" t="s">
        <v>5</v>
      </c>
      <c r="G5" s="4" t="s">
        <v>6</v>
      </c>
      <c r="H5" s="4" t="s">
        <v>8</v>
      </c>
      <c r="I5" s="4" t="s">
        <v>7</v>
      </c>
    </row>
    <row r="6" spans="1:9" ht="18.600000000000001" customHeight="1" x14ac:dyDescent="0.35">
      <c r="A6" s="35" t="s">
        <v>22</v>
      </c>
      <c r="B6" s="16" t="e" vm="1">
        <v>#VALUE!</v>
      </c>
      <c r="C6" s="16" t="s">
        <v>13</v>
      </c>
      <c r="D6" s="14">
        <v>1200</v>
      </c>
      <c r="E6" s="5" t="e">
        <f ca="1">_FV(TablePortfolio[[#This Row],[Company]],"Price")</f>
        <v>#NAME?</v>
      </c>
      <c r="F6" s="5" t="e">
        <f ca="1">_FV(TablePortfolio[[#This Row],[Company]],"Change")</f>
        <v>#NAME?</v>
      </c>
      <c r="G6" s="6" t="e">
        <f ca="1">_FV(TablePortfolio[[#This Row],[Company]],"Change (%)",TRUE)</f>
        <v>#NAME?</v>
      </c>
      <c r="H6" s="7" t="str">
        <f ca="1">IFERROR(I6/SUBTOTAL(109,TablePortfolio[Value]),"")</f>
        <v/>
      </c>
      <c r="I6" s="5" t="e">
        <f t="shared" ref="I6:I11" ca="1" si="0">D6 * E6</f>
        <v>#NAME?</v>
      </c>
    </row>
    <row r="7" spans="1:9" ht="18.600000000000001" customHeight="1" x14ac:dyDescent="0.2">
      <c r="A7" s="35" t="s">
        <v>28</v>
      </c>
      <c r="B7" s="16" t="e" vm="2">
        <v>#VALUE!</v>
      </c>
      <c r="C7" s="16" t="s">
        <v>16</v>
      </c>
      <c r="D7" s="14">
        <v>1300</v>
      </c>
      <c r="E7" s="5" t="e">
        <f ca="1">_FV(TablePortfolio[[#This Row],[Company]],"Price")</f>
        <v>#NAME?</v>
      </c>
      <c r="F7" s="5" t="e">
        <f ca="1">_FV(TablePortfolio[[#This Row],[Company]],"Change")</f>
        <v>#NAME?</v>
      </c>
      <c r="G7" s="6" t="e">
        <f ca="1">_FV(TablePortfolio[[#This Row],[Company]],"Change (%)",TRUE)</f>
        <v>#NAME?</v>
      </c>
      <c r="H7" s="7" t="str">
        <f ca="1">IFERROR(I7/SUBTOTAL(109,TablePortfolio[Value]),"")</f>
        <v/>
      </c>
      <c r="I7" s="5" t="e">
        <f t="shared" ca="1" si="0"/>
        <v>#NAME?</v>
      </c>
    </row>
    <row r="8" spans="1:9" ht="18.600000000000001" customHeight="1" x14ac:dyDescent="0.35">
      <c r="A8" s="35" t="s">
        <v>29</v>
      </c>
      <c r="B8" s="16" t="e" vm="3">
        <v>#VALUE!</v>
      </c>
      <c r="C8" s="16" t="s">
        <v>14</v>
      </c>
      <c r="D8" s="14">
        <v>1200</v>
      </c>
      <c r="E8" s="5" t="e">
        <f ca="1">_FV(TablePortfolio[[#This Row],[Company]],"Price")</f>
        <v>#NAME?</v>
      </c>
      <c r="F8" s="5" t="e">
        <f ca="1">_FV(TablePortfolio[[#This Row],[Company]],"Change")</f>
        <v>#NAME?</v>
      </c>
      <c r="G8" s="6" t="e">
        <f ca="1">_FV(TablePortfolio[[#This Row],[Company]],"Change (%)",TRUE)</f>
        <v>#NAME?</v>
      </c>
      <c r="H8" s="7" t="str">
        <f ca="1">IFERROR(I8/SUBTOTAL(109,TablePortfolio[Value]),"")</f>
        <v/>
      </c>
      <c r="I8" s="5" t="e">
        <f t="shared" ca="1" si="0"/>
        <v>#NAME?</v>
      </c>
    </row>
    <row r="9" spans="1:9" ht="18.600000000000001" customHeight="1" x14ac:dyDescent="0.35">
      <c r="B9" s="16" t="e" vm="4">
        <v>#VALUE!</v>
      </c>
      <c r="C9" s="16" t="s">
        <v>15</v>
      </c>
      <c r="D9" s="14">
        <v>10000</v>
      </c>
      <c r="E9" s="5" t="e">
        <f ca="1">_FV(TablePortfolio[[#This Row],[Company]],"Price")</f>
        <v>#NAME?</v>
      </c>
      <c r="F9" s="5" t="e">
        <f ca="1">_FV(TablePortfolio[[#This Row],[Company]],"Change")</f>
        <v>#NAME?</v>
      </c>
      <c r="G9" s="6" t="e">
        <f ca="1">_FV(TablePortfolio[[#This Row],[Company]],"Change (%)",TRUE)</f>
        <v>#NAME?</v>
      </c>
      <c r="H9" s="7" t="str">
        <f ca="1">IFERROR(I9/SUBTOTAL(109,TablePortfolio[Value]),"")</f>
        <v/>
      </c>
      <c r="I9" s="5" t="e">
        <f t="shared" ca="1" si="0"/>
        <v>#NAME?</v>
      </c>
    </row>
    <row r="10" spans="1:9" ht="18.600000000000001" customHeight="1" x14ac:dyDescent="0.35">
      <c r="B10" s="16" t="e" vm="5">
        <v>#VALUE!</v>
      </c>
      <c r="C10" s="16" t="s">
        <v>17</v>
      </c>
      <c r="D10" s="14">
        <v>125</v>
      </c>
      <c r="E10" s="5" t="e">
        <f ca="1">_FV(TablePortfolio[[#This Row],[Company]],"Price")</f>
        <v>#NAME?</v>
      </c>
      <c r="F10" s="5" t="e">
        <f ca="1">_FV(TablePortfolio[[#This Row],[Company]],"Change")</f>
        <v>#NAME?</v>
      </c>
      <c r="G10" s="6" t="e">
        <f ca="1">_FV(TablePortfolio[[#This Row],[Company]],"Change (%)",TRUE)</f>
        <v>#NAME?</v>
      </c>
      <c r="H10" s="7" t="str">
        <f ca="1">IFERROR(I10/SUBTOTAL(109,TablePortfolio[Value]),"")</f>
        <v/>
      </c>
      <c r="I10" s="5" t="e">
        <f t="shared" ca="1" si="0"/>
        <v>#NAME?</v>
      </c>
    </row>
    <row r="11" spans="1:9" ht="18.600000000000001" customHeight="1" x14ac:dyDescent="0.35">
      <c r="B11" s="16" t="e" vm="6">
        <v>#VALUE!</v>
      </c>
      <c r="C11" s="16" t="s">
        <v>18</v>
      </c>
      <c r="D11" s="14">
        <v>100</v>
      </c>
      <c r="E11" s="5" t="e">
        <f ca="1">_FV(TablePortfolio[[#This Row],[Company]],"Price")</f>
        <v>#NAME?</v>
      </c>
      <c r="F11" s="5" t="e">
        <f ca="1">_FV(TablePortfolio[[#This Row],[Company]],"Change")</f>
        <v>#NAME?</v>
      </c>
      <c r="G11" s="6" t="e">
        <f ca="1">_FV(TablePortfolio[[#This Row],[Company]],"Change (%)",TRUE)</f>
        <v>#NAME?</v>
      </c>
      <c r="H11" s="7" t="str">
        <f ca="1">IFERROR(I11/SUBTOTAL(109,TablePortfolio[Value]),"")</f>
        <v/>
      </c>
      <c r="I11" s="5" t="e">
        <f t="shared" ca="1" si="0"/>
        <v>#NAME?</v>
      </c>
    </row>
    <row r="12" spans="1:9" ht="18.600000000000001" customHeight="1" x14ac:dyDescent="0.35">
      <c r="B12" s="8" t="s">
        <v>19</v>
      </c>
      <c r="C12" s="8"/>
      <c r="D12" s="15"/>
      <c r="E12" s="8"/>
      <c r="F12" s="8"/>
      <c r="G12" s="8"/>
      <c r="H12" s="9"/>
      <c r="I12" s="10" t="str">
        <f ca="1">IFERROR(SUBTOTAL(109,TablePortfolio[Value]), "")</f>
        <v/>
      </c>
    </row>
    <row r="13" spans="1:9" ht="18.600000000000001" customHeight="1" x14ac:dyDescent="0.35"/>
    <row r="14" spans="1:9" ht="18.600000000000001" customHeight="1" x14ac:dyDescent="0.35"/>
    <row r="15" spans="1:9" ht="18.600000000000001" customHeight="1" x14ac:dyDescent="0.35"/>
    <row r="16" spans="1:9" ht="18.600000000000001" customHeight="1" x14ac:dyDescent="0.35"/>
    <row r="17" ht="18.600000000000001" customHeight="1" x14ac:dyDescent="0.35"/>
    <row r="18" ht="18.600000000000001" customHeight="1" x14ac:dyDescent="0.35"/>
    <row r="19" ht="18.600000000000001" customHeight="1" x14ac:dyDescent="0.35"/>
    <row r="20" ht="18.600000000000001" customHeight="1" x14ac:dyDescent="0.2"/>
    <row r="21" ht="18.600000000000001" customHeight="1" x14ac:dyDescent="0.2"/>
    <row r="22" ht="18.600000000000001" customHeight="1" x14ac:dyDescent="0.2"/>
    <row r="23" ht="18.600000000000001" customHeight="1" x14ac:dyDescent="0.2"/>
    <row r="24" ht="18.600000000000001" customHeight="1" x14ac:dyDescent="0.2"/>
    <row r="25" ht="18.600000000000001" customHeight="1" x14ac:dyDescent="0.2"/>
    <row r="26" ht="18.600000000000001" customHeight="1" x14ac:dyDescent="0.2"/>
    <row r="27" ht="18.600000000000001" customHeight="1" x14ac:dyDescent="0.2"/>
    <row r="28" ht="18.600000000000001" customHeight="1" x14ac:dyDescent="0.2"/>
    <row r="29" ht="18.600000000000001" customHeight="1" x14ac:dyDescent="0.2"/>
    <row r="30" ht="18.600000000000001" customHeight="1" x14ac:dyDescent="0.2"/>
    <row r="31" ht="18.600000000000001" customHeight="1" x14ac:dyDescent="0.2"/>
    <row r="32" ht="18.600000000000001" customHeight="1" x14ac:dyDescent="0.2"/>
    <row r="33" ht="18.600000000000001" customHeight="1" x14ac:dyDescent="0.2"/>
    <row r="34" ht="18.600000000000001" customHeight="1" x14ac:dyDescent="0.2"/>
    <row r="35" ht="18.600000000000001" customHeight="1" x14ac:dyDescent="0.2"/>
    <row r="36" ht="18.600000000000001" customHeight="1" x14ac:dyDescent="0.2"/>
    <row r="37" ht="18.600000000000001" customHeight="1" x14ac:dyDescent="0.2"/>
    <row r="38" ht="18.600000000000001" customHeight="1" x14ac:dyDescent="0.2"/>
    <row r="39" ht="18.600000000000001" customHeight="1" x14ac:dyDescent="0.2"/>
    <row r="40" ht="18.600000000000001" customHeight="1" x14ac:dyDescent="0.2"/>
    <row r="41" ht="18.600000000000001" customHeight="1" x14ac:dyDescent="0.2"/>
    <row r="42" ht="18.600000000000001" customHeight="1" x14ac:dyDescent="0.2"/>
    <row r="43" ht="18.600000000000001" customHeight="1" x14ac:dyDescent="0.2"/>
    <row r="44" ht="18.600000000000001" customHeight="1" x14ac:dyDescent="0.2"/>
    <row r="45" ht="18.600000000000001" customHeight="1" x14ac:dyDescent="0.2"/>
    <row r="46" ht="18.600000000000001" customHeight="1" x14ac:dyDescent="0.2"/>
    <row r="47" ht="18.600000000000001" customHeight="1" x14ac:dyDescent="0.2"/>
    <row r="48"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row r="62" ht="18.600000000000001" customHeight="1" x14ac:dyDescent="0.2"/>
    <row r="63" ht="18.600000000000001" customHeight="1" x14ac:dyDescent="0.2"/>
    <row r="64" ht="18.600000000000001" customHeight="1" x14ac:dyDescent="0.2"/>
    <row r="65" ht="18.600000000000001" customHeight="1" x14ac:dyDescent="0.2"/>
    <row r="66" ht="18.600000000000001" customHeight="1" x14ac:dyDescent="0.2"/>
    <row r="67" ht="18.600000000000001" customHeight="1" x14ac:dyDescent="0.2"/>
    <row r="68" ht="18.600000000000001" customHeight="1" x14ac:dyDescent="0.2"/>
    <row r="69" ht="18.600000000000001" customHeight="1" x14ac:dyDescent="0.2"/>
    <row r="70" ht="18.600000000000001" customHeight="1" x14ac:dyDescent="0.2"/>
    <row r="71" ht="18.600000000000001" customHeight="1" x14ac:dyDescent="0.2"/>
    <row r="72" ht="18.600000000000001" customHeight="1" x14ac:dyDescent="0.2"/>
    <row r="73" ht="18.600000000000001" customHeight="1" x14ac:dyDescent="0.2"/>
    <row r="74" ht="18.600000000000001" customHeight="1" x14ac:dyDescent="0.2"/>
    <row r="75" ht="18.600000000000001" customHeight="1" x14ac:dyDescent="0.2"/>
    <row r="76" ht="18.600000000000001" customHeight="1" x14ac:dyDescent="0.2"/>
    <row r="77" ht="18.600000000000001" customHeight="1" x14ac:dyDescent="0.2"/>
    <row r="78" ht="18.600000000000001" customHeight="1" x14ac:dyDescent="0.2"/>
    <row r="79" ht="18.600000000000001" customHeight="1" x14ac:dyDescent="0.2"/>
    <row r="80" ht="18.600000000000001" customHeight="1" x14ac:dyDescent="0.2"/>
    <row r="81" ht="18.600000000000001" customHeight="1" x14ac:dyDescent="0.2"/>
    <row r="82" ht="18.600000000000001" customHeight="1" x14ac:dyDescent="0.2"/>
    <row r="83" ht="18.600000000000001" customHeight="1" x14ac:dyDescent="0.2"/>
    <row r="84" ht="18.600000000000001" customHeight="1" x14ac:dyDescent="0.2"/>
    <row r="85" ht="18.600000000000001" customHeight="1" x14ac:dyDescent="0.2"/>
    <row r="86" ht="18.600000000000001" customHeight="1" x14ac:dyDescent="0.2"/>
    <row r="87" ht="18.600000000000001" customHeight="1" x14ac:dyDescent="0.2"/>
    <row r="88" ht="18.600000000000001" customHeight="1" x14ac:dyDescent="0.2"/>
    <row r="89" ht="18.600000000000001" customHeight="1" x14ac:dyDescent="0.2"/>
    <row r="90" ht="18.600000000000001" customHeight="1" x14ac:dyDescent="0.2"/>
    <row r="91" ht="18.600000000000001" customHeight="1" x14ac:dyDescent="0.2"/>
    <row r="92" ht="18.600000000000001" customHeight="1" x14ac:dyDescent="0.2"/>
    <row r="93" ht="18.600000000000001" customHeight="1" x14ac:dyDescent="0.2"/>
    <row r="94" ht="18.600000000000001" customHeight="1" x14ac:dyDescent="0.2"/>
    <row r="95" ht="18.600000000000001" customHeight="1" x14ac:dyDescent="0.2"/>
    <row r="96" ht="18.600000000000001" customHeight="1" x14ac:dyDescent="0.2"/>
    <row r="97" ht="18.600000000000001" customHeight="1" x14ac:dyDescent="0.2"/>
    <row r="98" ht="18.600000000000001" customHeight="1" x14ac:dyDescent="0.2"/>
    <row r="99" ht="18.600000000000001" customHeight="1" x14ac:dyDescent="0.2"/>
    <row r="100" ht="18.600000000000001" customHeight="1" x14ac:dyDescent="0.2"/>
    <row r="101" ht="18.600000000000001" customHeight="1" x14ac:dyDescent="0.2"/>
    <row r="102" ht="18.600000000000001" customHeight="1" x14ac:dyDescent="0.2"/>
    <row r="103" ht="18.600000000000001" customHeight="1" x14ac:dyDescent="0.2"/>
    <row r="104" ht="18.600000000000001" customHeight="1" x14ac:dyDescent="0.2"/>
    <row r="105" ht="18.600000000000001" customHeight="1" x14ac:dyDescent="0.2"/>
    <row r="106" ht="18.600000000000001" customHeight="1" x14ac:dyDescent="0.2"/>
    <row r="107" ht="18.600000000000001" customHeight="1" x14ac:dyDescent="0.2"/>
    <row r="108" ht="18.600000000000001" customHeight="1" x14ac:dyDescent="0.2"/>
    <row r="109" ht="18.600000000000001" customHeight="1" x14ac:dyDescent="0.2"/>
    <row r="110" ht="18.600000000000001" customHeight="1" x14ac:dyDescent="0.2"/>
    <row r="111" ht="18.600000000000001" customHeight="1" x14ac:dyDescent="0.2"/>
    <row r="112" ht="18.600000000000001" customHeight="1" x14ac:dyDescent="0.2"/>
    <row r="113" ht="18.600000000000001" customHeight="1" x14ac:dyDescent="0.2"/>
    <row r="114" ht="18.600000000000001" customHeight="1" x14ac:dyDescent="0.2"/>
    <row r="115" ht="18.600000000000001" customHeight="1" x14ac:dyDescent="0.2"/>
    <row r="116" ht="18.600000000000001" customHeight="1" x14ac:dyDescent="0.2"/>
    <row r="117" ht="18.600000000000001" customHeight="1" x14ac:dyDescent="0.2"/>
    <row r="118" ht="18.600000000000001" customHeight="1" x14ac:dyDescent="0.2"/>
    <row r="119" ht="18.600000000000001" customHeight="1" x14ac:dyDescent="0.2"/>
    <row r="120" ht="18.600000000000001" customHeight="1" x14ac:dyDescent="0.2"/>
    <row r="121" ht="18.600000000000001" customHeight="1" x14ac:dyDescent="0.2"/>
    <row r="122" ht="18.600000000000001" customHeight="1" x14ac:dyDescent="0.2"/>
    <row r="123" ht="18.600000000000001" customHeight="1" x14ac:dyDescent="0.2"/>
    <row r="124" ht="18.600000000000001" customHeight="1" x14ac:dyDescent="0.2"/>
    <row r="125" ht="18.600000000000001" customHeight="1" x14ac:dyDescent="0.2"/>
    <row r="126" ht="18.600000000000001" customHeight="1" x14ac:dyDescent="0.2"/>
    <row r="127" ht="18.600000000000001" customHeight="1" x14ac:dyDescent="0.2"/>
    <row r="128" ht="18.600000000000001" customHeight="1" x14ac:dyDescent="0.2"/>
    <row r="129" ht="18.600000000000001" customHeight="1" x14ac:dyDescent="0.2"/>
    <row r="130" ht="18.600000000000001" customHeight="1" x14ac:dyDescent="0.2"/>
    <row r="131" ht="18.600000000000001" customHeight="1" x14ac:dyDescent="0.2"/>
    <row r="132" ht="18.600000000000001" customHeight="1" x14ac:dyDescent="0.2"/>
    <row r="133" ht="18.600000000000001" customHeight="1" x14ac:dyDescent="0.2"/>
    <row r="134" ht="18.600000000000001" customHeight="1" x14ac:dyDescent="0.2"/>
    <row r="135" ht="18.600000000000001" customHeight="1" x14ac:dyDescent="0.2"/>
    <row r="136" ht="18.600000000000001" customHeight="1" x14ac:dyDescent="0.2"/>
    <row r="137" ht="18.600000000000001" customHeight="1" x14ac:dyDescent="0.2"/>
    <row r="138" ht="18.600000000000001" customHeight="1" x14ac:dyDescent="0.2"/>
    <row r="139" ht="18.600000000000001" customHeight="1" x14ac:dyDescent="0.2"/>
    <row r="140" ht="18.600000000000001" customHeight="1" x14ac:dyDescent="0.2"/>
    <row r="141" ht="18.600000000000001" customHeight="1" x14ac:dyDescent="0.2"/>
    <row r="142" ht="18.600000000000001" customHeight="1" x14ac:dyDescent="0.2"/>
    <row r="143" ht="18.600000000000001" customHeight="1" x14ac:dyDescent="0.2"/>
    <row r="144" ht="18.600000000000001" customHeight="1" x14ac:dyDescent="0.2"/>
    <row r="145" ht="18.600000000000001" customHeight="1" x14ac:dyDescent="0.2"/>
    <row r="146" ht="18.600000000000001" customHeight="1" x14ac:dyDescent="0.2"/>
    <row r="147" ht="18.600000000000001" customHeight="1" x14ac:dyDescent="0.2"/>
    <row r="148" ht="18.600000000000001" customHeight="1" x14ac:dyDescent="0.2"/>
    <row r="149" ht="18.600000000000001" customHeight="1" x14ac:dyDescent="0.2"/>
    <row r="150" ht="18.600000000000001" customHeight="1" x14ac:dyDescent="0.2"/>
    <row r="151" ht="18.600000000000001" customHeight="1" x14ac:dyDescent="0.2"/>
    <row r="152" ht="18.600000000000001" customHeight="1" x14ac:dyDescent="0.2"/>
    <row r="153" ht="18.600000000000001" customHeight="1" x14ac:dyDescent="0.2"/>
    <row r="154" ht="18.600000000000001" customHeight="1" x14ac:dyDescent="0.2"/>
    <row r="155" ht="18.600000000000001" customHeight="1" x14ac:dyDescent="0.2"/>
    <row r="156" ht="18.600000000000001" customHeight="1" x14ac:dyDescent="0.2"/>
    <row r="157" ht="18.600000000000001" customHeight="1" x14ac:dyDescent="0.2"/>
    <row r="158" ht="18.600000000000001" customHeight="1" x14ac:dyDescent="0.2"/>
    <row r="159" ht="18.600000000000001" customHeight="1" x14ac:dyDescent="0.2"/>
    <row r="160" ht="18.600000000000001" customHeight="1" x14ac:dyDescent="0.2"/>
    <row r="161" ht="18.600000000000001" customHeight="1" x14ac:dyDescent="0.2"/>
    <row r="162" ht="18.600000000000001" customHeight="1" x14ac:dyDescent="0.2"/>
    <row r="163" ht="18.600000000000001" customHeight="1" x14ac:dyDescent="0.2"/>
    <row r="164" ht="18.600000000000001" customHeight="1" x14ac:dyDescent="0.2"/>
    <row r="165" ht="18.600000000000001" customHeight="1" x14ac:dyDescent="0.2"/>
    <row r="166" ht="18.600000000000001" customHeight="1" x14ac:dyDescent="0.2"/>
    <row r="167" ht="18.600000000000001" customHeight="1" x14ac:dyDescent="0.2"/>
    <row r="168" ht="18.600000000000001" customHeight="1" x14ac:dyDescent="0.2"/>
    <row r="169" ht="18.600000000000001" customHeight="1" x14ac:dyDescent="0.2"/>
    <row r="170" ht="18.600000000000001" customHeight="1" x14ac:dyDescent="0.2"/>
    <row r="171" ht="18.600000000000001" customHeight="1" x14ac:dyDescent="0.2"/>
    <row r="172" ht="18.600000000000001" customHeight="1" x14ac:dyDescent="0.2"/>
    <row r="173" ht="18.600000000000001" customHeight="1" x14ac:dyDescent="0.2"/>
    <row r="174" ht="18.600000000000001" customHeight="1" x14ac:dyDescent="0.2"/>
    <row r="175" ht="18.600000000000001" customHeight="1" x14ac:dyDescent="0.2"/>
    <row r="176" ht="18.600000000000001" customHeight="1" x14ac:dyDescent="0.2"/>
    <row r="177" ht="18.600000000000001" customHeight="1" x14ac:dyDescent="0.2"/>
    <row r="178" ht="18.600000000000001" customHeight="1" x14ac:dyDescent="0.2"/>
    <row r="179" ht="18.600000000000001" customHeight="1" x14ac:dyDescent="0.2"/>
    <row r="180" ht="18.600000000000001" customHeight="1" x14ac:dyDescent="0.2"/>
    <row r="181" ht="18.600000000000001" customHeight="1" x14ac:dyDescent="0.2"/>
    <row r="182" ht="18.600000000000001" customHeight="1" x14ac:dyDescent="0.2"/>
    <row r="183" ht="18.600000000000001" customHeight="1" x14ac:dyDescent="0.2"/>
    <row r="184" ht="18.600000000000001" customHeight="1" x14ac:dyDescent="0.2"/>
    <row r="185" ht="18.600000000000001" customHeight="1" x14ac:dyDescent="0.2"/>
    <row r="186" ht="18.600000000000001" customHeight="1" x14ac:dyDescent="0.2"/>
    <row r="187" ht="18.600000000000001" customHeight="1" x14ac:dyDescent="0.2"/>
    <row r="188" ht="18.600000000000001" customHeight="1" x14ac:dyDescent="0.2"/>
    <row r="189" ht="18.600000000000001" customHeight="1" x14ac:dyDescent="0.2"/>
    <row r="190" ht="18.600000000000001" customHeight="1" x14ac:dyDescent="0.2"/>
    <row r="191" ht="18.600000000000001" customHeight="1" x14ac:dyDescent="0.2"/>
    <row r="192" ht="18.600000000000001" customHeight="1" x14ac:dyDescent="0.2"/>
    <row r="193" ht="18.600000000000001" customHeight="1" x14ac:dyDescent="0.2"/>
    <row r="194" ht="18.600000000000001" customHeight="1" x14ac:dyDescent="0.2"/>
    <row r="195" ht="18.600000000000001" customHeight="1" x14ac:dyDescent="0.2"/>
    <row r="196" ht="18.600000000000001" customHeight="1" x14ac:dyDescent="0.2"/>
    <row r="197" ht="18.600000000000001" customHeight="1" x14ac:dyDescent="0.2"/>
    <row r="198" ht="18.600000000000001" customHeight="1" x14ac:dyDescent="0.2"/>
    <row r="199" ht="18.600000000000001" customHeight="1" x14ac:dyDescent="0.2"/>
    <row r="200" ht="18.600000000000001" customHeight="1" x14ac:dyDescent="0.2"/>
    <row r="201" ht="18.600000000000001" customHeight="1" x14ac:dyDescent="0.2"/>
    <row r="202" ht="18.600000000000001" customHeight="1" x14ac:dyDescent="0.2"/>
    <row r="203" ht="18.600000000000001" customHeight="1" x14ac:dyDescent="0.2"/>
    <row r="204" ht="18.600000000000001" customHeight="1" x14ac:dyDescent="0.2"/>
    <row r="205" ht="18.600000000000001" customHeight="1" x14ac:dyDescent="0.2"/>
    <row r="206" ht="18.600000000000001" customHeight="1" x14ac:dyDescent="0.2"/>
    <row r="207" ht="18.600000000000001" customHeight="1" x14ac:dyDescent="0.2"/>
    <row r="208" ht="18.600000000000001" customHeight="1" x14ac:dyDescent="0.2"/>
    <row r="209" ht="18.600000000000001" customHeight="1" x14ac:dyDescent="0.2"/>
    <row r="210" ht="18.600000000000001" customHeight="1" x14ac:dyDescent="0.2"/>
    <row r="211" ht="18.600000000000001" customHeight="1" x14ac:dyDescent="0.2"/>
    <row r="212" ht="18.600000000000001" customHeight="1" x14ac:dyDescent="0.2"/>
    <row r="213" ht="18.600000000000001" customHeight="1" x14ac:dyDescent="0.2"/>
    <row r="214" ht="18.600000000000001" customHeight="1" x14ac:dyDescent="0.2"/>
    <row r="215" ht="18.600000000000001" customHeight="1" x14ac:dyDescent="0.2"/>
    <row r="216" ht="18.600000000000001" customHeight="1" x14ac:dyDescent="0.2"/>
    <row r="217" ht="18.600000000000001" customHeight="1" x14ac:dyDescent="0.2"/>
    <row r="218" ht="18.600000000000001" customHeight="1" x14ac:dyDescent="0.2"/>
    <row r="219" ht="18.600000000000001" customHeight="1" x14ac:dyDescent="0.2"/>
    <row r="220" ht="18.600000000000001" customHeight="1" x14ac:dyDescent="0.2"/>
    <row r="221" ht="18.600000000000001" customHeight="1" x14ac:dyDescent="0.2"/>
    <row r="222" ht="18.600000000000001" customHeight="1" x14ac:dyDescent="0.2"/>
    <row r="223" ht="18.600000000000001" customHeight="1" x14ac:dyDescent="0.2"/>
    <row r="224" ht="18.600000000000001" customHeight="1" x14ac:dyDescent="0.2"/>
    <row r="225" ht="18.600000000000001" customHeight="1" x14ac:dyDescent="0.2"/>
    <row r="226" ht="18.600000000000001" customHeight="1" x14ac:dyDescent="0.2"/>
    <row r="227" ht="18.600000000000001" customHeight="1" x14ac:dyDescent="0.2"/>
    <row r="228" ht="18.600000000000001" customHeight="1" x14ac:dyDescent="0.2"/>
    <row r="229" ht="18.600000000000001" customHeight="1" x14ac:dyDescent="0.2"/>
    <row r="230" ht="18.600000000000001" customHeight="1" x14ac:dyDescent="0.2"/>
    <row r="231" ht="18.600000000000001" customHeight="1" x14ac:dyDescent="0.2"/>
    <row r="232" ht="18.600000000000001" customHeight="1" x14ac:dyDescent="0.2"/>
    <row r="233" ht="18.600000000000001" customHeight="1" x14ac:dyDescent="0.2"/>
    <row r="234" ht="18.600000000000001" customHeight="1" x14ac:dyDescent="0.2"/>
    <row r="235" ht="18.600000000000001" customHeight="1" x14ac:dyDescent="0.2"/>
    <row r="236" ht="18.600000000000001" customHeight="1" x14ac:dyDescent="0.2"/>
    <row r="237" ht="18.600000000000001" customHeight="1" x14ac:dyDescent="0.2"/>
    <row r="238" ht="18.600000000000001" customHeight="1" x14ac:dyDescent="0.2"/>
    <row r="239" ht="18.600000000000001" customHeight="1" x14ac:dyDescent="0.2"/>
    <row r="240" ht="18.600000000000001" customHeight="1" x14ac:dyDescent="0.2"/>
    <row r="241" ht="18.600000000000001" customHeight="1" x14ac:dyDescent="0.2"/>
    <row r="242" ht="18.600000000000001" customHeight="1" x14ac:dyDescent="0.2"/>
    <row r="243" ht="18.600000000000001" customHeight="1" x14ac:dyDescent="0.2"/>
    <row r="244" ht="18.600000000000001" customHeight="1" x14ac:dyDescent="0.2"/>
    <row r="245" ht="18.600000000000001" customHeight="1" x14ac:dyDescent="0.2"/>
    <row r="246" ht="18.600000000000001" customHeight="1" x14ac:dyDescent="0.2"/>
    <row r="247" ht="18.600000000000001" customHeight="1" x14ac:dyDescent="0.2"/>
    <row r="248" ht="18.600000000000001" customHeight="1" x14ac:dyDescent="0.2"/>
    <row r="249" ht="18.600000000000001" customHeight="1" x14ac:dyDescent="0.2"/>
    <row r="250" ht="18.600000000000001" customHeight="1" x14ac:dyDescent="0.2"/>
    <row r="251" ht="18.600000000000001" customHeight="1" x14ac:dyDescent="0.2"/>
    <row r="252" ht="18.600000000000001" customHeight="1" x14ac:dyDescent="0.2"/>
    <row r="253" ht="18.600000000000001" customHeight="1" x14ac:dyDescent="0.2"/>
    <row r="254" ht="18.600000000000001" customHeight="1" x14ac:dyDescent="0.2"/>
    <row r="255" ht="18.600000000000001" customHeight="1" x14ac:dyDescent="0.2"/>
    <row r="256" ht="18.600000000000001" customHeight="1" x14ac:dyDescent="0.2"/>
    <row r="257" ht="18.600000000000001" customHeight="1" x14ac:dyDescent="0.2"/>
    <row r="258" ht="18.600000000000001" customHeight="1" x14ac:dyDescent="0.2"/>
    <row r="259" ht="18.600000000000001" customHeight="1" x14ac:dyDescent="0.2"/>
    <row r="260" ht="18.600000000000001" customHeight="1" x14ac:dyDescent="0.2"/>
    <row r="261" ht="18.600000000000001" customHeight="1" x14ac:dyDescent="0.2"/>
    <row r="262" ht="18.600000000000001" customHeight="1" x14ac:dyDescent="0.2"/>
    <row r="263" ht="18.600000000000001" customHeight="1" x14ac:dyDescent="0.2"/>
    <row r="264" ht="18.600000000000001" customHeight="1" x14ac:dyDescent="0.2"/>
    <row r="265" ht="18.600000000000001" customHeight="1" x14ac:dyDescent="0.2"/>
    <row r="266" ht="18.600000000000001" customHeight="1" x14ac:dyDescent="0.2"/>
    <row r="267" ht="18.600000000000001" customHeight="1" x14ac:dyDescent="0.2"/>
    <row r="268" ht="18.600000000000001" customHeight="1" x14ac:dyDescent="0.2"/>
    <row r="269" ht="18.600000000000001" customHeight="1" x14ac:dyDescent="0.2"/>
    <row r="270" ht="18.600000000000001" customHeight="1" x14ac:dyDescent="0.2"/>
    <row r="271" ht="18.600000000000001" customHeight="1" x14ac:dyDescent="0.2"/>
    <row r="272" ht="18.600000000000001" customHeight="1" x14ac:dyDescent="0.2"/>
    <row r="273" ht="18.600000000000001" customHeight="1" x14ac:dyDescent="0.2"/>
    <row r="274" ht="18.600000000000001" customHeight="1" x14ac:dyDescent="0.2"/>
    <row r="275" ht="18.600000000000001" customHeight="1" x14ac:dyDescent="0.2"/>
    <row r="276" ht="18.600000000000001" customHeight="1" x14ac:dyDescent="0.2"/>
    <row r="277" ht="18.600000000000001" customHeight="1" x14ac:dyDescent="0.2"/>
    <row r="278" ht="18.600000000000001" customHeight="1" x14ac:dyDescent="0.2"/>
    <row r="279" ht="18.600000000000001" customHeight="1" x14ac:dyDescent="0.2"/>
    <row r="280" ht="18.600000000000001" customHeight="1" x14ac:dyDescent="0.2"/>
    <row r="281" ht="18.600000000000001" customHeight="1" x14ac:dyDescent="0.2"/>
    <row r="282" ht="18.600000000000001" customHeight="1" x14ac:dyDescent="0.2"/>
    <row r="283" ht="18.600000000000001" customHeight="1" x14ac:dyDescent="0.2"/>
    <row r="284" ht="18.600000000000001" customHeight="1" x14ac:dyDescent="0.2"/>
    <row r="285" ht="18.600000000000001" customHeight="1" x14ac:dyDescent="0.2"/>
    <row r="286" ht="18.600000000000001" customHeight="1" x14ac:dyDescent="0.2"/>
    <row r="287" ht="18.600000000000001" customHeight="1" x14ac:dyDescent="0.2"/>
    <row r="288" ht="18.600000000000001" customHeight="1" x14ac:dyDescent="0.2"/>
    <row r="289" ht="18.600000000000001" customHeight="1" x14ac:dyDescent="0.2"/>
    <row r="290" ht="18.600000000000001" customHeight="1" x14ac:dyDescent="0.2"/>
    <row r="291" ht="18.600000000000001" customHeight="1" x14ac:dyDescent="0.2"/>
    <row r="292" ht="18.600000000000001" customHeight="1" x14ac:dyDescent="0.2"/>
    <row r="293" ht="18.600000000000001" customHeight="1" x14ac:dyDescent="0.2"/>
    <row r="294" ht="18.600000000000001" customHeight="1" x14ac:dyDescent="0.2"/>
    <row r="295" ht="18.600000000000001" customHeight="1" x14ac:dyDescent="0.2"/>
    <row r="296" ht="18.600000000000001" customHeight="1" x14ac:dyDescent="0.2"/>
    <row r="297" ht="18.600000000000001" customHeight="1" x14ac:dyDescent="0.2"/>
    <row r="298" ht="18.600000000000001" customHeight="1" x14ac:dyDescent="0.2"/>
    <row r="299" ht="18.600000000000001" customHeight="1" x14ac:dyDescent="0.2"/>
    <row r="300" ht="18.600000000000001" customHeight="1" x14ac:dyDescent="0.2"/>
    <row r="301" ht="18.600000000000001" customHeight="1" x14ac:dyDescent="0.2"/>
    <row r="302" ht="18.600000000000001" customHeight="1" x14ac:dyDescent="0.2"/>
    <row r="303" ht="18.600000000000001" customHeight="1" x14ac:dyDescent="0.2"/>
    <row r="304" ht="18.600000000000001" customHeight="1" x14ac:dyDescent="0.2"/>
    <row r="305" ht="18.600000000000001" customHeight="1" x14ac:dyDescent="0.2"/>
    <row r="306" ht="18.600000000000001" customHeight="1" x14ac:dyDescent="0.2"/>
    <row r="307" ht="18.600000000000001" customHeight="1" x14ac:dyDescent="0.2"/>
    <row r="308" ht="18.600000000000001" customHeight="1" x14ac:dyDescent="0.2"/>
    <row r="309" ht="18.600000000000001" customHeight="1" x14ac:dyDescent="0.2"/>
    <row r="310" ht="18.600000000000001" customHeight="1" x14ac:dyDescent="0.2"/>
    <row r="311" ht="18.600000000000001" customHeight="1" x14ac:dyDescent="0.2"/>
    <row r="312" ht="18.600000000000001" customHeight="1" x14ac:dyDescent="0.2"/>
    <row r="313" ht="18.600000000000001" customHeight="1" x14ac:dyDescent="0.2"/>
    <row r="314" ht="18.600000000000001" customHeight="1" x14ac:dyDescent="0.2"/>
    <row r="315" ht="18.600000000000001" customHeight="1" x14ac:dyDescent="0.2"/>
    <row r="316" ht="18.600000000000001" customHeight="1" x14ac:dyDescent="0.2"/>
    <row r="317" ht="18.600000000000001" customHeight="1" x14ac:dyDescent="0.2"/>
    <row r="318" ht="18.600000000000001" customHeight="1" x14ac:dyDescent="0.2"/>
    <row r="319" ht="18.600000000000001" customHeight="1" x14ac:dyDescent="0.2"/>
    <row r="320" ht="18.600000000000001" customHeight="1" x14ac:dyDescent="0.2"/>
    <row r="321" ht="18.600000000000001" customHeight="1" x14ac:dyDescent="0.2"/>
    <row r="322" ht="18.600000000000001" customHeight="1" x14ac:dyDescent="0.2"/>
    <row r="323" ht="18.600000000000001" customHeight="1" x14ac:dyDescent="0.2"/>
    <row r="324" ht="18.600000000000001" customHeight="1" x14ac:dyDescent="0.2"/>
    <row r="325" ht="18.600000000000001" customHeight="1" x14ac:dyDescent="0.2"/>
    <row r="326" ht="18.600000000000001" customHeight="1" x14ac:dyDescent="0.2"/>
    <row r="327" ht="18.600000000000001" customHeight="1" x14ac:dyDescent="0.2"/>
    <row r="328" ht="18.600000000000001" customHeight="1" x14ac:dyDescent="0.2"/>
    <row r="329" ht="18.600000000000001" customHeight="1" x14ac:dyDescent="0.2"/>
    <row r="330" ht="18.600000000000001" customHeight="1" x14ac:dyDescent="0.2"/>
    <row r="331" ht="18.600000000000001" customHeight="1" x14ac:dyDescent="0.2"/>
    <row r="332" ht="18.600000000000001" customHeight="1" x14ac:dyDescent="0.2"/>
    <row r="333" ht="18.600000000000001" customHeight="1" x14ac:dyDescent="0.2"/>
    <row r="334" ht="18.600000000000001" customHeight="1" x14ac:dyDescent="0.2"/>
    <row r="335" ht="18.600000000000001" customHeight="1" x14ac:dyDescent="0.2"/>
    <row r="336" ht="18.600000000000001" customHeight="1" x14ac:dyDescent="0.2"/>
    <row r="337" ht="18.600000000000001" customHeight="1" x14ac:dyDescent="0.2"/>
    <row r="338" ht="18.600000000000001" customHeight="1" x14ac:dyDescent="0.2"/>
    <row r="339" ht="18.600000000000001" customHeight="1" x14ac:dyDescent="0.2"/>
    <row r="340" ht="18.600000000000001" customHeight="1" x14ac:dyDescent="0.2"/>
    <row r="341" ht="18.600000000000001" customHeight="1" x14ac:dyDescent="0.2"/>
    <row r="342" ht="18.600000000000001" customHeight="1" x14ac:dyDescent="0.2"/>
    <row r="343" ht="18.600000000000001" customHeight="1" x14ac:dyDescent="0.2"/>
    <row r="344" ht="18.600000000000001" customHeight="1" x14ac:dyDescent="0.2"/>
    <row r="345" ht="18.600000000000001" customHeight="1" x14ac:dyDescent="0.2"/>
    <row r="346" ht="18.600000000000001" customHeight="1" x14ac:dyDescent="0.2"/>
    <row r="347" ht="18.600000000000001" customHeight="1" x14ac:dyDescent="0.2"/>
    <row r="348" ht="18.600000000000001" customHeight="1" x14ac:dyDescent="0.2"/>
    <row r="349" ht="18.600000000000001" customHeight="1" x14ac:dyDescent="0.2"/>
    <row r="350" ht="18.600000000000001" customHeight="1" x14ac:dyDescent="0.2"/>
    <row r="351" ht="18.600000000000001" customHeight="1" x14ac:dyDescent="0.2"/>
    <row r="352" ht="18.600000000000001" customHeight="1" x14ac:dyDescent="0.2"/>
    <row r="353" ht="18.600000000000001" customHeight="1" x14ac:dyDescent="0.2"/>
    <row r="354" ht="18.600000000000001" customHeight="1" x14ac:dyDescent="0.2"/>
    <row r="355" ht="18.600000000000001" customHeight="1" x14ac:dyDescent="0.2"/>
    <row r="356" ht="18.600000000000001" customHeight="1" x14ac:dyDescent="0.2"/>
    <row r="357" ht="18.600000000000001" customHeight="1" x14ac:dyDescent="0.2"/>
    <row r="358" ht="18.600000000000001" customHeight="1" x14ac:dyDescent="0.2"/>
    <row r="359" ht="18.600000000000001" customHeight="1" x14ac:dyDescent="0.2"/>
    <row r="360" ht="18.600000000000001" customHeight="1" x14ac:dyDescent="0.2"/>
    <row r="361" ht="18.600000000000001" customHeight="1" x14ac:dyDescent="0.2"/>
    <row r="362" ht="18.600000000000001" customHeight="1" x14ac:dyDescent="0.2"/>
    <row r="363" ht="18.600000000000001" customHeight="1" x14ac:dyDescent="0.2"/>
    <row r="364" ht="18.600000000000001" customHeight="1" x14ac:dyDescent="0.2"/>
    <row r="365" ht="18.600000000000001" customHeight="1" x14ac:dyDescent="0.2"/>
    <row r="366" ht="18.600000000000001" customHeight="1" x14ac:dyDescent="0.2"/>
    <row r="367" ht="18.600000000000001" customHeight="1" x14ac:dyDescent="0.2"/>
    <row r="368" ht="18.600000000000001" customHeight="1" x14ac:dyDescent="0.2"/>
    <row r="369" ht="18.600000000000001" customHeight="1" x14ac:dyDescent="0.2"/>
    <row r="370" ht="18.600000000000001" customHeight="1" x14ac:dyDescent="0.2"/>
    <row r="371" ht="18.600000000000001" customHeight="1" x14ac:dyDescent="0.2"/>
    <row r="372" ht="18.600000000000001" customHeight="1" x14ac:dyDescent="0.2"/>
    <row r="373" ht="18.600000000000001" customHeight="1" x14ac:dyDescent="0.2"/>
    <row r="374" ht="18.600000000000001" customHeight="1" x14ac:dyDescent="0.2"/>
    <row r="375" ht="18.600000000000001" customHeight="1" x14ac:dyDescent="0.2"/>
    <row r="376" ht="18.600000000000001" customHeight="1" x14ac:dyDescent="0.2"/>
    <row r="377" ht="18.600000000000001" customHeight="1" x14ac:dyDescent="0.2"/>
    <row r="378" ht="18.600000000000001" customHeight="1" x14ac:dyDescent="0.2"/>
    <row r="379" ht="18.600000000000001" customHeight="1" x14ac:dyDescent="0.2"/>
    <row r="380" ht="18.600000000000001" customHeight="1" x14ac:dyDescent="0.2"/>
    <row r="381" ht="18.600000000000001" customHeight="1" x14ac:dyDescent="0.2"/>
    <row r="382" ht="18.600000000000001" customHeight="1" x14ac:dyDescent="0.2"/>
    <row r="383" ht="18.600000000000001" customHeight="1" x14ac:dyDescent="0.2"/>
    <row r="384" ht="18.600000000000001" customHeight="1" x14ac:dyDescent="0.2"/>
    <row r="385" ht="18.600000000000001" customHeight="1" x14ac:dyDescent="0.2"/>
    <row r="386" ht="18.600000000000001" customHeight="1" x14ac:dyDescent="0.2"/>
    <row r="387" ht="18.600000000000001" customHeight="1" x14ac:dyDescent="0.2"/>
    <row r="388" ht="18.600000000000001" customHeight="1" x14ac:dyDescent="0.2"/>
    <row r="389" ht="18.600000000000001" customHeight="1" x14ac:dyDescent="0.2"/>
    <row r="390" ht="18.600000000000001" customHeight="1" x14ac:dyDescent="0.2"/>
    <row r="391" ht="18.600000000000001" customHeight="1" x14ac:dyDescent="0.2"/>
    <row r="392" ht="18.600000000000001" customHeight="1" x14ac:dyDescent="0.2"/>
    <row r="393" ht="18.600000000000001" customHeight="1" x14ac:dyDescent="0.2"/>
    <row r="394" ht="18.600000000000001" customHeight="1" x14ac:dyDescent="0.2"/>
    <row r="395" ht="18.600000000000001" customHeight="1" x14ac:dyDescent="0.2"/>
    <row r="396" ht="18.600000000000001" customHeight="1" x14ac:dyDescent="0.2"/>
    <row r="397" ht="18.600000000000001" customHeight="1" x14ac:dyDescent="0.2"/>
    <row r="398" ht="18.600000000000001" customHeight="1" x14ac:dyDescent="0.2"/>
    <row r="399" ht="18.600000000000001" customHeight="1" x14ac:dyDescent="0.2"/>
    <row r="400" ht="18.600000000000001" customHeight="1" x14ac:dyDescent="0.2"/>
    <row r="401" ht="18.600000000000001" customHeight="1" x14ac:dyDescent="0.2"/>
    <row r="402" ht="18.600000000000001" customHeight="1" x14ac:dyDescent="0.2"/>
    <row r="403" ht="18.600000000000001" customHeight="1" x14ac:dyDescent="0.2"/>
    <row r="404" ht="18.600000000000001" customHeight="1" x14ac:dyDescent="0.2"/>
    <row r="405" ht="18.600000000000001" customHeight="1" x14ac:dyDescent="0.2"/>
    <row r="406" ht="18.600000000000001" customHeight="1" x14ac:dyDescent="0.2"/>
    <row r="407" ht="18.600000000000001" customHeight="1" x14ac:dyDescent="0.2"/>
    <row r="408" ht="18.600000000000001" customHeight="1" x14ac:dyDescent="0.2"/>
    <row r="409" ht="18.600000000000001" customHeight="1" x14ac:dyDescent="0.2"/>
    <row r="410" ht="18.600000000000001" customHeight="1" x14ac:dyDescent="0.2"/>
    <row r="411" ht="18.600000000000001" customHeight="1" x14ac:dyDescent="0.2"/>
    <row r="412" ht="18.600000000000001" customHeight="1" x14ac:dyDescent="0.2"/>
    <row r="413" ht="18.600000000000001" customHeight="1" x14ac:dyDescent="0.2"/>
    <row r="414" ht="18.600000000000001" customHeight="1" x14ac:dyDescent="0.2"/>
    <row r="415" ht="18.600000000000001" customHeight="1" x14ac:dyDescent="0.2"/>
    <row r="416" ht="18.600000000000001" customHeight="1" x14ac:dyDescent="0.2"/>
    <row r="417" ht="18.600000000000001" customHeight="1" x14ac:dyDescent="0.2"/>
    <row r="418" ht="18.600000000000001" customHeight="1" x14ac:dyDescent="0.2"/>
    <row r="419" ht="18.600000000000001" customHeight="1" x14ac:dyDescent="0.2"/>
    <row r="420" ht="18.600000000000001" customHeight="1" x14ac:dyDescent="0.2"/>
    <row r="421" ht="18.600000000000001" customHeight="1" x14ac:dyDescent="0.2"/>
    <row r="422" ht="18.600000000000001" customHeight="1" x14ac:dyDescent="0.2"/>
    <row r="423" ht="18.600000000000001" customHeight="1" x14ac:dyDescent="0.2"/>
    <row r="424" ht="18.600000000000001" customHeight="1" x14ac:dyDescent="0.2"/>
    <row r="425" ht="18.600000000000001" customHeight="1" x14ac:dyDescent="0.2"/>
    <row r="426" ht="18.600000000000001" customHeight="1" x14ac:dyDescent="0.2"/>
    <row r="427" ht="18.600000000000001" customHeight="1" x14ac:dyDescent="0.2"/>
    <row r="428" ht="18.600000000000001" customHeight="1" x14ac:dyDescent="0.2"/>
    <row r="429" ht="18.600000000000001" customHeight="1" x14ac:dyDescent="0.2"/>
    <row r="430" ht="18.600000000000001" customHeight="1" x14ac:dyDescent="0.2"/>
    <row r="431" ht="18.600000000000001" customHeight="1" x14ac:dyDescent="0.2"/>
    <row r="432" ht="18.600000000000001" customHeight="1" x14ac:dyDescent="0.2"/>
    <row r="433" ht="18.600000000000001" customHeight="1" x14ac:dyDescent="0.2"/>
    <row r="434" ht="18.600000000000001" customHeight="1" x14ac:dyDescent="0.2"/>
    <row r="435" ht="18.600000000000001" customHeight="1" x14ac:dyDescent="0.2"/>
    <row r="436" ht="18.600000000000001" customHeight="1" x14ac:dyDescent="0.2"/>
    <row r="437" ht="18.600000000000001" customHeight="1" x14ac:dyDescent="0.2"/>
    <row r="438" ht="18.600000000000001" customHeight="1" x14ac:dyDescent="0.2"/>
    <row r="439" ht="18.600000000000001" customHeight="1" x14ac:dyDescent="0.2"/>
    <row r="440" ht="18.600000000000001" customHeight="1" x14ac:dyDescent="0.2"/>
    <row r="441" ht="18.600000000000001" customHeight="1" x14ac:dyDescent="0.2"/>
    <row r="442" ht="18.600000000000001" customHeight="1" x14ac:dyDescent="0.2"/>
    <row r="443" ht="18.600000000000001" customHeight="1" x14ac:dyDescent="0.2"/>
    <row r="444" ht="18.600000000000001" customHeight="1" x14ac:dyDescent="0.2"/>
    <row r="445" ht="18.600000000000001" customHeight="1" x14ac:dyDescent="0.2"/>
    <row r="446" ht="18.600000000000001" customHeight="1" x14ac:dyDescent="0.2"/>
    <row r="447" ht="18.600000000000001" customHeight="1" x14ac:dyDescent="0.2"/>
    <row r="448" ht="18.600000000000001" customHeight="1" x14ac:dyDescent="0.2"/>
    <row r="449" ht="18.600000000000001" customHeight="1" x14ac:dyDescent="0.2"/>
    <row r="450" ht="18.600000000000001" customHeight="1" x14ac:dyDescent="0.2"/>
    <row r="451" ht="18.600000000000001" customHeight="1" x14ac:dyDescent="0.2"/>
    <row r="452" ht="18.600000000000001" customHeight="1" x14ac:dyDescent="0.2"/>
    <row r="453" ht="18.600000000000001" customHeight="1" x14ac:dyDescent="0.2"/>
    <row r="454" ht="18.600000000000001" customHeight="1" x14ac:dyDescent="0.2"/>
    <row r="455" ht="18.600000000000001" customHeight="1" x14ac:dyDescent="0.2"/>
    <row r="456" ht="18.600000000000001" customHeight="1" x14ac:dyDescent="0.2"/>
    <row r="457" ht="18.600000000000001" customHeight="1" x14ac:dyDescent="0.2"/>
    <row r="458" ht="18.600000000000001" customHeight="1" x14ac:dyDescent="0.2"/>
    <row r="459" ht="18.600000000000001" customHeight="1" x14ac:dyDescent="0.2"/>
    <row r="460" ht="18.600000000000001" customHeight="1" x14ac:dyDescent="0.2"/>
    <row r="461" ht="18.600000000000001" customHeight="1" x14ac:dyDescent="0.2"/>
    <row r="462" ht="18.600000000000001" customHeight="1" x14ac:dyDescent="0.2"/>
    <row r="463" ht="18.600000000000001" customHeight="1" x14ac:dyDescent="0.2"/>
    <row r="464" ht="18.600000000000001" customHeight="1" x14ac:dyDescent="0.2"/>
    <row r="465" ht="18.600000000000001" customHeight="1" x14ac:dyDescent="0.2"/>
    <row r="466" ht="18.600000000000001" customHeight="1" x14ac:dyDescent="0.2"/>
    <row r="467" ht="18.600000000000001" customHeight="1" x14ac:dyDescent="0.2"/>
    <row r="468" ht="18.600000000000001" customHeight="1" x14ac:dyDescent="0.2"/>
    <row r="469" ht="18.600000000000001" customHeight="1" x14ac:dyDescent="0.2"/>
    <row r="470" ht="18.600000000000001" customHeight="1" x14ac:dyDescent="0.2"/>
    <row r="471" ht="18.600000000000001" customHeight="1" x14ac:dyDescent="0.2"/>
    <row r="472" ht="18.600000000000001" customHeight="1" x14ac:dyDescent="0.2"/>
    <row r="473" ht="18.600000000000001" customHeight="1" x14ac:dyDescent="0.2"/>
    <row r="474" ht="18.600000000000001" customHeight="1" x14ac:dyDescent="0.2"/>
    <row r="475" ht="18.600000000000001" customHeight="1" x14ac:dyDescent="0.2"/>
    <row r="476" ht="18.600000000000001" customHeight="1" x14ac:dyDescent="0.2"/>
    <row r="477" ht="18.600000000000001" customHeight="1" x14ac:dyDescent="0.2"/>
    <row r="478" ht="18.600000000000001" customHeight="1" x14ac:dyDescent="0.2"/>
    <row r="479" ht="18.600000000000001" customHeight="1" x14ac:dyDescent="0.2"/>
    <row r="480" ht="18.600000000000001" customHeight="1" x14ac:dyDescent="0.2"/>
    <row r="481" ht="18.600000000000001" customHeight="1" x14ac:dyDescent="0.2"/>
    <row r="482" ht="18.600000000000001" customHeight="1" x14ac:dyDescent="0.2"/>
    <row r="483" ht="18.600000000000001" customHeight="1" x14ac:dyDescent="0.2"/>
    <row r="484" ht="18.600000000000001" customHeight="1" x14ac:dyDescent="0.2"/>
    <row r="485" ht="18.600000000000001" customHeight="1" x14ac:dyDescent="0.2"/>
    <row r="486" ht="18.600000000000001" customHeight="1" x14ac:dyDescent="0.2"/>
    <row r="487" ht="18.600000000000001" customHeight="1" x14ac:dyDescent="0.2"/>
    <row r="488" ht="18.600000000000001" customHeight="1" x14ac:dyDescent="0.2"/>
    <row r="489" ht="18.600000000000001" customHeight="1" x14ac:dyDescent="0.2"/>
    <row r="490" ht="18.600000000000001" customHeight="1" x14ac:dyDescent="0.2"/>
    <row r="491" ht="18.600000000000001" customHeight="1" x14ac:dyDescent="0.2"/>
    <row r="492" ht="18.600000000000001" customHeight="1" x14ac:dyDescent="0.2"/>
    <row r="493" ht="18.600000000000001" customHeight="1" x14ac:dyDescent="0.2"/>
    <row r="494" ht="18.600000000000001" customHeight="1" x14ac:dyDescent="0.2"/>
    <row r="495" ht="18.600000000000001" customHeight="1" x14ac:dyDescent="0.2"/>
    <row r="496" ht="18.600000000000001" customHeight="1" x14ac:dyDescent="0.2"/>
    <row r="497" ht="18.600000000000001" customHeight="1" x14ac:dyDescent="0.2"/>
    <row r="498" ht="18.600000000000001" customHeight="1" x14ac:dyDescent="0.2"/>
    <row r="499" ht="18.600000000000001" customHeight="1" x14ac:dyDescent="0.2"/>
  </sheetData>
  <dataValidations count="1">
    <dataValidation type="list" allowBlank="1" showInputMessage="1" showErrorMessage="1" sqref="C6:C11">
      <formula1>Categories</formula1>
    </dataValidation>
  </dataValidations>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3" id="{00000000-000E-0000-0000-000003000000}">
            <x14:iconSet iconSet="3Arrows" custom="1">
              <x14:cfvo type="percent">
                <xm:f>0</xm:f>
              </x14:cfvo>
              <x14:cfvo type="num">
                <xm:f>0</xm:f>
              </x14:cfvo>
              <x14:cfvo type="num" gte="0">
                <xm:f>0</xm:f>
              </x14:cfvo>
              <x14:cfIcon iconSet="3Arrows" iconId="0"/>
              <x14:cfIcon iconSet="3Arrows" iconId="1"/>
              <x14:cfIcon iconSet="3Arrows" iconId="2"/>
            </x14:iconSet>
          </x14:cfRule>
          <xm:sqref>G6:G11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25"/>
  <sheetViews>
    <sheetView showGridLines="0" tabSelected="1" zoomScaleNormal="100" workbookViewId="0"/>
  </sheetViews>
  <sheetFormatPr defaultRowHeight="14.25" x14ac:dyDescent="0.2"/>
  <cols>
    <col min="1" max="1" width="2.5546875" customWidth="1"/>
    <col min="2" max="2" width="19.44140625" customWidth="1"/>
    <col min="3" max="3" width="11.77734375" customWidth="1"/>
    <col min="4" max="4" width="8.5546875" customWidth="1"/>
    <col min="5" max="5" width="12.44140625" customWidth="1"/>
    <col min="6" max="6" width="11.5546875" customWidth="1"/>
    <col min="7" max="7" width="12.77734375" customWidth="1"/>
  </cols>
  <sheetData>
    <row r="1" spans="1:7" ht="60" customHeight="1" x14ac:dyDescent="0.35">
      <c r="A1" s="35" t="s">
        <v>21</v>
      </c>
      <c r="B1" s="34" t="s">
        <v>21</v>
      </c>
      <c r="C1" s="33"/>
      <c r="D1" s="33"/>
      <c r="E1" s="33"/>
      <c r="F1" s="33"/>
      <c r="G1" s="33"/>
    </row>
    <row r="3" spans="1:7" ht="21.4" thickBot="1" x14ac:dyDescent="0.7">
      <c r="A3" s="35" t="s">
        <v>9</v>
      </c>
      <c r="B3" s="3" t="s">
        <v>9</v>
      </c>
    </row>
    <row r="6" spans="1:7" ht="13.5" x14ac:dyDescent="0.35">
      <c r="A6" s="35" t="s">
        <v>32</v>
      </c>
    </row>
    <row r="19" spans="1:7" ht="15.75" x14ac:dyDescent="0.5">
      <c r="A19" s="35" t="s">
        <v>30</v>
      </c>
      <c r="B19" s="17" t="s">
        <v>2</v>
      </c>
      <c r="C19" s="17" t="s">
        <v>20</v>
      </c>
      <c r="D19" s="17" t="s">
        <v>10</v>
      </c>
      <c r="E19" s="17" t="s">
        <v>11</v>
      </c>
      <c r="F19" s="17" t="s">
        <v>12</v>
      </c>
      <c r="G19" s="17" t="s">
        <v>7</v>
      </c>
    </row>
    <row r="20" spans="1:7" ht="13.5" x14ac:dyDescent="0.35">
      <c r="A20" s="35" t="s">
        <v>31</v>
      </c>
      <c r="B20" s="18" t="s">
        <v>13</v>
      </c>
      <c r="C20" s="19">
        <v>0.55000000000000004</v>
      </c>
      <c r="D20" s="20" t="str">
        <f ca="1">IFERROR(G20/SUBTOTAL(109,TableAssetAllocation[Value]),"")</f>
        <v/>
      </c>
      <c r="E20" s="21" t="e">
        <f t="shared" ref="E20:E25" ca="1" si="0">D20 - C20</f>
        <v>#VALUE!</v>
      </c>
      <c r="F20" s="20">
        <f t="shared" ref="F20:F25" si="1">MIN(5%, $C20 * 25%)</f>
        <v>0.05</v>
      </c>
      <c r="G20" s="22" t="e">
        <f ca="1">SUMIF(TablePortfolio[Category], B20, TablePortfolio[Value])</f>
        <v>#NAME?</v>
      </c>
    </row>
    <row r="21" spans="1:7" ht="13.5" x14ac:dyDescent="0.35">
      <c r="A21" s="35" t="s">
        <v>25</v>
      </c>
      <c r="B21" s="23" t="s">
        <v>14</v>
      </c>
      <c r="C21" s="24">
        <v>0.2</v>
      </c>
      <c r="D21" s="25" t="str">
        <f ca="1">IFERROR(G21/SUBTOTAL(109,TableAssetAllocation[Value]),"")</f>
        <v/>
      </c>
      <c r="E21" s="26" t="e">
        <f t="shared" ca="1" si="0"/>
        <v>#VALUE!</v>
      </c>
      <c r="F21" s="25">
        <f t="shared" si="1"/>
        <v>0.05</v>
      </c>
      <c r="G21" s="27" t="e">
        <f ca="1">SUMIF(TablePortfolio[Category], B21, TablePortfolio[Value])</f>
        <v>#NAME?</v>
      </c>
    </row>
    <row r="22" spans="1:7" ht="13.5" x14ac:dyDescent="0.35">
      <c r="B22" s="23" t="s">
        <v>16</v>
      </c>
      <c r="C22" s="24">
        <v>0.1</v>
      </c>
      <c r="D22" s="25" t="str">
        <f ca="1">IFERROR(G22/SUBTOTAL(109,TableAssetAllocation[Value]),"")</f>
        <v/>
      </c>
      <c r="E22" s="26" t="e">
        <f t="shared" ca="1" si="0"/>
        <v>#VALUE!</v>
      </c>
      <c r="F22" s="25">
        <f t="shared" si="1"/>
        <v>2.5000000000000001E-2</v>
      </c>
      <c r="G22" s="27" t="e">
        <f ca="1">SUMIF(TablePortfolio[Category], B22, TablePortfolio[Value])</f>
        <v>#NAME?</v>
      </c>
    </row>
    <row r="23" spans="1:7" ht="13.5" x14ac:dyDescent="0.35">
      <c r="B23" s="23" t="s">
        <v>15</v>
      </c>
      <c r="C23" s="24">
        <v>0.05</v>
      </c>
      <c r="D23" s="25" t="str">
        <f ca="1">IFERROR(G23/SUBTOTAL(109,TableAssetAllocation[Value]),"")</f>
        <v/>
      </c>
      <c r="E23" s="26" t="e">
        <f t="shared" ca="1" si="0"/>
        <v>#VALUE!</v>
      </c>
      <c r="F23" s="25">
        <f t="shared" si="1"/>
        <v>1.2500000000000001E-2</v>
      </c>
      <c r="G23" s="27" t="e">
        <f ca="1">SUMIF(TablePortfolio[Category], B23, TablePortfolio[Value])</f>
        <v>#NAME?</v>
      </c>
    </row>
    <row r="24" spans="1:7" x14ac:dyDescent="0.2">
      <c r="B24" s="23" t="s">
        <v>17</v>
      </c>
      <c r="C24" s="24">
        <v>0.05</v>
      </c>
      <c r="D24" s="25" t="str">
        <f ca="1">IFERROR(G24/SUBTOTAL(109,TableAssetAllocation[Value]),"")</f>
        <v/>
      </c>
      <c r="E24" s="26" t="e">
        <f t="shared" ca="1" si="0"/>
        <v>#VALUE!</v>
      </c>
      <c r="F24" s="25">
        <f t="shared" si="1"/>
        <v>1.2500000000000001E-2</v>
      </c>
      <c r="G24" s="27" t="e">
        <f ca="1">SUMIF(TablePortfolio[Category], B24, TablePortfolio[Value])</f>
        <v>#NAME?</v>
      </c>
    </row>
    <row r="25" spans="1:7" x14ac:dyDescent="0.2">
      <c r="B25" s="28" t="s">
        <v>18</v>
      </c>
      <c r="C25" s="29">
        <v>0.05</v>
      </c>
      <c r="D25" s="30" t="str">
        <f ca="1">IFERROR(G25/SUBTOTAL(109,TableAssetAllocation[Value]),"")</f>
        <v/>
      </c>
      <c r="E25" s="31" t="e">
        <f t="shared" ca="1" si="0"/>
        <v>#VALUE!</v>
      </c>
      <c r="F25" s="30">
        <f t="shared" si="1"/>
        <v>1.2500000000000001E-2</v>
      </c>
      <c r="G25" s="32" t="e">
        <f ca="1">SUMIF(TablePortfolio[Category], B25, TablePortfolio[Value])</f>
        <v>#NAME?</v>
      </c>
    </row>
  </sheetData>
  <conditionalFormatting sqref="E20:E25">
    <cfRule type="expression" dxfId="10" priority="3">
      <formula>ABS(E20)&gt;F20</formula>
    </cfRule>
  </conditionalFormatting>
  <conditionalFormatting sqref="F20:F25">
    <cfRule type="expression" dxfId="9" priority="2">
      <formula>ABS(E20)&gt;F20</formula>
    </cfRule>
  </conditionalFormatting>
  <conditionalFormatting sqref="D20:D25">
    <cfRule type="expression" dxfId="8" priority="1">
      <formula>ABS(E20)&gt;F20</formula>
    </cfRule>
  </conditionalFormatting>
  <pageMargins left="0.7" right="0.7" top="0.75" bottom="0.75" header="0.3" footer="0.3"/>
  <pageSetup orientation="portrait" r:id="rId1"/>
  <drawing r:id="rId2"/>
  <tableParts count="1">
    <tablePart r:id="rId3"/>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A78CB-DCFB-4B35-AB35-B7ABE8F43176}">
  <ds:schemaRefs>
    <ds:schemaRef ds:uri="http://purl.org/dc/terms/"/>
    <ds:schemaRef ds:uri="http://schemas.openxmlformats.org/package/2006/metadata/core-properties"/>
    <ds:schemaRef ds:uri="6dc4bcd6-49db-4c07-9060-8acfc67cef9f"/>
    <ds:schemaRef ds:uri="http://purl.org/dc/dcmitype/"/>
    <ds:schemaRef ds:uri="http://schemas.microsoft.com/office/infopath/2007/PartnerControls"/>
    <ds:schemaRef ds:uri="fb0879af-3eba-417a-a55a-ffe6dcd6ca77"/>
    <ds:schemaRef ds:uri="http://schemas.microsoft.com/office/2006/documentManagement/types"/>
    <ds:schemaRef ds:uri="http://schemas.microsoft.com/office/2006/metadata/propertie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A97F3A4C-B0A3-4313-A34C-4849D7C5C3A1}">
  <ds:schemaRefs>
    <ds:schemaRef ds:uri="http://schemas.microsoft.com/sharepoint/v3/contenttype/forms"/>
  </ds:schemaRefs>
</ds:datastoreItem>
</file>

<file path=customXml/itemProps3.xml><?xml version="1.0" encoding="utf-8"?>
<ds:datastoreItem xmlns:ds="http://schemas.openxmlformats.org/officeDocument/2006/customXml" ds:itemID="{02A1EF5C-4BAC-486C-9779-358AB57C1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Start</vt:lpstr>
      <vt:lpstr>Portfolio</vt:lpstr>
      <vt:lpstr>Asset Allocation</vt:lpstr>
      <vt:lpstr>Categories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