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F DRIVE\ALL\ALEXY\payment schedule template\"/>
    </mc:Choice>
  </mc:AlternateContent>
  <bookViews>
    <workbookView xWindow="0" yWindow="0" windowWidth="20490" windowHeight="6855"/>
  </bookViews>
  <sheets>
    <sheet name="Payment Schedule" sheetId="1" r:id="rId1"/>
  </sheets>
  <definedNames>
    <definedName name="_xlnm.Print_Area" localSheetId="0">'Payment Schedule'!$B$2:$U$38</definedName>
    <definedName name="StartDate">'Payment Schedule'!$C$7</definedName>
    <definedName name="Total">SUMIFS('Payment Schedule'!$F$10:$F$40,'Payment Schedule'!$E$10:$E$40,'Payment Schedule'!A1048576) + SUMIFS('Payment Schedule'!$H$10:$H$40,'Payment Schedule'!$G$10:$G$40,'Payment Schedule'!A1048576) + SUMIFS('Payment Schedule'!$J$10:$J$40,'Payment Schedule'!$I$10:$I$40,'Payment Schedule'!A1048576) + SUMIFS('Payment Schedule'!$L$10:$L$40,'Payment Schedule'!$K$10:$K$40,'Payment Schedule'!A1048576) + SUMIFS('Payment Schedule'!$N$10:$N$40,'Payment Schedule'!$M$10:$M$40,'Payment Schedule'!A1048576) + SUMIFS('Payment Schedule'!$P$10:$P$40,'Payment Schedule'!$O$10:$O$40,'Payment Schedule'!A1048576) + SUMIFS('Payment Schedule'!$R$10:$R$40,'Payment Schedule'!$Q$10:$Q$40,'Payment Schedule'!A1048576)</definedName>
  </definedNames>
  <calcPr calcId="152511"/>
</workbook>
</file>

<file path=xl/calcChain.xml><?xml version="1.0" encoding="utf-8"?>
<calcChain xmlns="http://schemas.openxmlformats.org/spreadsheetml/2006/main">
  <c r="G7" i="1" l="1"/>
  <c r="L31" i="1"/>
  <c r="N31" i="1"/>
  <c r="P31" i="1"/>
  <c r="R31" i="1"/>
  <c r="J31" i="1"/>
  <c r="H31" i="1"/>
  <c r="F31" i="1"/>
  <c r="J25" i="1"/>
  <c r="L25" i="1"/>
  <c r="N25" i="1"/>
  <c r="P25" i="1"/>
  <c r="R25" i="1"/>
  <c r="J26" i="1"/>
  <c r="L26" i="1"/>
  <c r="N26" i="1"/>
  <c r="P26" i="1"/>
  <c r="R26" i="1"/>
  <c r="J27" i="1"/>
  <c r="L27" i="1"/>
  <c r="N27" i="1"/>
  <c r="P27" i="1"/>
  <c r="R27" i="1"/>
  <c r="J28" i="1"/>
  <c r="L28" i="1"/>
  <c r="N28" i="1"/>
  <c r="P28" i="1"/>
  <c r="R28" i="1"/>
  <c r="J29" i="1"/>
  <c r="L29" i="1"/>
  <c r="N29" i="1"/>
  <c r="P29" i="1"/>
  <c r="R29" i="1"/>
  <c r="J30" i="1"/>
  <c r="L30" i="1"/>
  <c r="N30" i="1"/>
  <c r="P30" i="1"/>
  <c r="R30" i="1"/>
  <c r="J32" i="1"/>
  <c r="L32" i="1"/>
  <c r="N32" i="1"/>
  <c r="P32" i="1"/>
  <c r="R32" i="1"/>
  <c r="H25" i="1"/>
  <c r="H26" i="1"/>
  <c r="H27" i="1"/>
  <c r="H28" i="1"/>
  <c r="H29" i="1"/>
  <c r="H30" i="1"/>
  <c r="H32" i="1"/>
  <c r="F25" i="1"/>
  <c r="F26" i="1"/>
  <c r="F27" i="1"/>
  <c r="F28" i="1"/>
  <c r="F29" i="1"/>
  <c r="F30" i="1"/>
  <c r="F32" i="1"/>
  <c r="T20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F10" i="1"/>
  <c r="T17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34" i="1"/>
  <c r="H35" i="1"/>
  <c r="H36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34" i="1"/>
  <c r="J35" i="1"/>
  <c r="J36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34" i="1"/>
  <c r="L35" i="1"/>
  <c r="L36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34" i="1"/>
  <c r="N35" i="1"/>
  <c r="N36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34" i="1"/>
  <c r="P35" i="1"/>
  <c r="P36" i="1"/>
  <c r="R36" i="1"/>
  <c r="R35" i="1"/>
  <c r="R34" i="1"/>
  <c r="F11" i="1"/>
  <c r="F12" i="1"/>
  <c r="T11" i="1"/>
  <c r="F13" i="1"/>
  <c r="F14" i="1"/>
  <c r="T14" i="1"/>
  <c r="F15" i="1"/>
  <c r="F16" i="1"/>
  <c r="F17" i="1"/>
  <c r="F18" i="1"/>
  <c r="F19" i="1"/>
  <c r="F20" i="1"/>
  <c r="F21" i="1"/>
  <c r="F22" i="1"/>
  <c r="F23" i="1"/>
  <c r="F24" i="1"/>
  <c r="F34" i="1"/>
  <c r="F35" i="1"/>
  <c r="F36" i="1"/>
  <c r="Q7" i="1"/>
  <c r="O7" i="1"/>
  <c r="M7" i="1"/>
  <c r="K7" i="1"/>
  <c r="I7" i="1"/>
  <c r="Q6" i="1"/>
  <c r="O6" i="1"/>
  <c r="M6" i="1"/>
  <c r="K6" i="1"/>
  <c r="I6" i="1"/>
  <c r="G6" i="1"/>
  <c r="E6" i="1"/>
  <c r="E7" i="1"/>
</calcChain>
</file>

<file path=xl/sharedStrings.xml><?xml version="1.0" encoding="utf-8"?>
<sst xmlns="http://schemas.openxmlformats.org/spreadsheetml/2006/main" count="71" uniqueCount="38">
  <si>
    <t>TASK</t>
  </si>
  <si>
    <t xml:space="preserve"> WHO</t>
  </si>
  <si>
    <t>$</t>
  </si>
  <si>
    <t>GET MAIL</t>
  </si>
  <si>
    <t>EMPTY DISHWASHER</t>
  </si>
  <si>
    <t>DIRTY DISHES IN DISHWASHER</t>
  </si>
  <si>
    <t>TAKE OUT TRASH</t>
  </si>
  <si>
    <t>MAKE DINNER</t>
  </si>
  <si>
    <t>MAKE BREAKFAST</t>
  </si>
  <si>
    <t>CLEAN TV ROOM</t>
  </si>
  <si>
    <t>CLEAN KITCHEN</t>
  </si>
  <si>
    <t>CLEAN GAME ROOM</t>
  </si>
  <si>
    <t>SWEEP</t>
  </si>
  <si>
    <t>DUST</t>
  </si>
  <si>
    <t>CLEAN BATHROOM</t>
  </si>
  <si>
    <t>CLEAN BEDROOM</t>
  </si>
  <si>
    <t>RAKE LEAVES</t>
  </si>
  <si>
    <t>WEED GARDEN</t>
  </si>
  <si>
    <t>WATER PLANTS</t>
  </si>
  <si>
    <t>CLEAN CAR</t>
  </si>
  <si>
    <t>CLEAN GARAGE</t>
  </si>
  <si>
    <t>FOUL MOUTH</t>
  </si>
  <si>
    <t>TROUBLE IN SCHOOL</t>
  </si>
  <si>
    <t>DISRESPECT</t>
  </si>
  <si>
    <t>AMOUNT</t>
  </si>
  <si>
    <t>FOR THE WEEK OF</t>
  </si>
  <si>
    <t>NEGOTIATE</t>
  </si>
  <si>
    <t>INFRACTIONS</t>
  </si>
  <si>
    <t>EACH CHILD'S</t>
  </si>
  <si>
    <t>ANOTHER CHILD</t>
  </si>
  <si>
    <t>KIM</t>
  </si>
  <si>
    <t>TERRY</t>
  </si>
  <si>
    <t>GILEAD</t>
  </si>
  <si>
    <t>PHYSICAL CONTACT</t>
  </si>
  <si>
    <t>LAUNDRY (PER LOAD)</t>
  </si>
  <si>
    <t>HELP WITH SIBLING (PER HOUR)</t>
  </si>
  <si>
    <t>TOTAL</t>
  </si>
  <si>
    <t>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</si>
</sst>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164" formatCode="&quot;$&quot;#,##0.00"/>
    <numFmt numFmtId="165" formatCode="dd"/>
  </numFmts>
  <fonts count="20" x14ac:knownFonts="1">
    <font>
      <sz val="12"/>
      <color theme="3"/>
      <name val="Trebuchet MS"/>
      <family val="2"/>
      <scheme val="minor"/>
    </font>
    <font>
      <sz val="12"/>
      <color theme="3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sz val="29"/>
      <color theme="3"/>
      <name val="Trebuchet MS"/>
      <family val="2"/>
      <scheme val="minor"/>
    </font>
    <font>
      <b/>
      <sz val="20"/>
      <color theme="4"/>
      <name val="Trebuchet MS"/>
      <family val="2"/>
      <scheme val="minor"/>
    </font>
    <font>
      <sz val="11"/>
      <color theme="4"/>
      <name val="Trebuchet MS"/>
      <family val="2"/>
      <scheme val="minor"/>
    </font>
    <font>
      <b/>
      <sz val="9"/>
      <color theme="0" tint="-0.34998626667073579"/>
      <name val="Trebuchet MS"/>
      <family val="2"/>
      <scheme val="minor"/>
    </font>
    <font>
      <sz val="34"/>
      <color theme="3"/>
      <name val="Trebuchet MS"/>
      <family val="2"/>
      <scheme val="major"/>
    </font>
    <font>
      <b/>
      <sz val="20"/>
      <color theme="3"/>
      <name val="Trebuchet MS"/>
      <family val="2"/>
      <scheme val="minor"/>
    </font>
    <font>
      <sz val="14"/>
      <color theme="3"/>
      <name val="Trebuchet MS"/>
      <family val="2"/>
      <scheme val="minor"/>
    </font>
    <font>
      <b/>
      <sz val="12"/>
      <color rgb="FF002060"/>
      <name val="Trebuchet MS"/>
      <family val="2"/>
      <scheme val="minor"/>
    </font>
    <font>
      <b/>
      <sz val="34"/>
      <color rgb="FF002060"/>
      <name val="Trebuchet MS"/>
      <family val="2"/>
      <scheme val="major"/>
    </font>
    <font>
      <b/>
      <sz val="20"/>
      <color rgb="FF002060"/>
      <name val="Trebuchet MS"/>
      <family val="2"/>
      <scheme val="minor"/>
    </font>
    <font>
      <sz val="29"/>
      <color rgb="FF002060"/>
      <name val="Trebuchet MS"/>
      <family val="2"/>
      <scheme val="minor"/>
    </font>
    <font>
      <sz val="12"/>
      <color rgb="FF002060"/>
      <name val="Trebuchet MS"/>
      <family val="2"/>
      <scheme val="minor"/>
    </font>
    <font>
      <b/>
      <sz val="20"/>
      <color theme="0"/>
      <name val="Trebuchet MS"/>
      <family val="2"/>
      <scheme val="minor"/>
    </font>
    <font>
      <sz val="12"/>
      <color theme="0"/>
      <name val="Trebuchet MS"/>
      <family val="2"/>
      <scheme val="minor"/>
    </font>
    <font>
      <b/>
      <sz val="11"/>
      <color rgb="FF002060"/>
      <name val="Trebuchet MS"/>
      <family val="2"/>
      <scheme val="minor"/>
    </font>
    <font>
      <b/>
      <sz val="31"/>
      <color rgb="FF002060"/>
      <name val="Trebuchet MS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15">
    <xf numFmtId="0" fontId="0" fillId="0" borderId="0">
      <alignment vertical="center"/>
    </xf>
    <xf numFmtId="7" fontId="1" fillId="0" borderId="1" applyFont="0" applyFill="0" applyProtection="0">
      <alignment horizontal="center" vertical="center"/>
    </xf>
    <xf numFmtId="0" fontId="1" fillId="2" borderId="0" applyNumberFormat="0" applyFont="0" applyBorder="0" applyAlignment="0">
      <alignment vertical="center"/>
    </xf>
    <xf numFmtId="7" fontId="3" fillId="0" borderId="0" applyFont="0" applyFill="0" applyBorder="0" applyProtection="0">
      <alignment horizontal="center" vertical="center"/>
    </xf>
    <xf numFmtId="14" fontId="4" fillId="0" borderId="0" applyFill="0" applyBorder="0" applyProtection="0">
      <alignment horizontal="left" vertical="center"/>
    </xf>
    <xf numFmtId="165" fontId="4" fillId="0" borderId="0" applyFill="0" applyBorder="0" applyProtection="0">
      <alignment horizontal="left" vertical="center"/>
    </xf>
    <xf numFmtId="0" fontId="5" fillId="0" borderId="0" applyNumberFormat="0" applyFill="0" applyBorder="0" applyAlignment="0" applyProtection="0"/>
    <xf numFmtId="0" fontId="6" fillId="0" borderId="2" applyNumberFormat="0" applyFill="0" applyProtection="0"/>
    <xf numFmtId="0" fontId="7" fillId="0" borderId="0" applyNumberFormat="0" applyFill="0" applyAlignment="0" applyProtection="0"/>
    <xf numFmtId="0" fontId="3" fillId="0" borderId="0" applyNumberFormat="0" applyFill="0" applyBorder="0" applyProtection="0">
      <alignment horizontal="left" vertical="center" indent="1"/>
    </xf>
    <xf numFmtId="7" fontId="1" fillId="0" borderId="1" applyFont="0" applyFill="0" applyProtection="0">
      <alignment horizontal="left" vertical="center"/>
    </xf>
    <xf numFmtId="0" fontId="8" fillId="0" borderId="0" applyNumberFormat="0" applyFill="0" applyBorder="0" applyAlignment="0" applyProtection="0"/>
    <xf numFmtId="0" fontId="5" fillId="0" borderId="3" applyNumberFormat="0" applyFill="0" applyProtection="0">
      <alignment horizontal="left" vertical="center"/>
    </xf>
    <xf numFmtId="164" fontId="9" fillId="0" borderId="0" applyFill="0" applyBorder="0" applyProtection="0">
      <alignment horizontal="left" vertical="center"/>
    </xf>
    <xf numFmtId="7" fontId="1" fillId="0" borderId="1" applyNumberFormat="0" applyFont="0" applyFill="0" applyProtection="0">
      <alignment horizontal="left" vertical="center" indent="1"/>
    </xf>
  </cellStyleXfs>
  <cellXfs count="34">
    <xf numFmtId="0" fontId="0" fillId="0" borderId="0" xfId="0">
      <alignment vertical="center"/>
    </xf>
    <xf numFmtId="0" fontId="1" fillId="3" borderId="0" xfId="2" applyFont="1" applyFill="1">
      <alignment vertical="center"/>
    </xf>
    <xf numFmtId="0" fontId="0" fillId="3" borderId="0" xfId="0" applyFill="1">
      <alignment vertical="center"/>
    </xf>
    <xf numFmtId="0" fontId="5" fillId="3" borderId="0" xfId="6" applyFill="1" applyAlignment="1">
      <alignment vertical="center"/>
    </xf>
    <xf numFmtId="0" fontId="5" fillId="3" borderId="0" xfId="2" applyFont="1" applyFill="1" applyAlignment="1">
      <alignment vertical="center"/>
    </xf>
    <xf numFmtId="7" fontId="10" fillId="3" borderId="1" xfId="10" applyFont="1" applyFill="1">
      <alignment horizontal="left" vertical="center"/>
    </xf>
    <xf numFmtId="7" fontId="10" fillId="3" borderId="1" xfId="1" applyFont="1" applyFill="1">
      <alignment horizontal="center" vertical="center"/>
    </xf>
    <xf numFmtId="0" fontId="10" fillId="3" borderId="1" xfId="14" applyNumberFormat="1" applyFont="1" applyFill="1">
      <alignment horizontal="left" vertical="center" indent="1"/>
    </xf>
    <xf numFmtId="0" fontId="11" fillId="3" borderId="0" xfId="0" applyFont="1" applyFill="1">
      <alignment vertical="center"/>
    </xf>
    <xf numFmtId="0" fontId="12" fillId="4" borderId="0" xfId="11" applyFont="1" applyFill="1" applyAlignment="1">
      <alignment vertical="center"/>
    </xf>
    <xf numFmtId="0" fontId="11" fillId="4" borderId="0" xfId="0" applyFont="1" applyFill="1">
      <alignment vertical="center"/>
    </xf>
    <xf numFmtId="0" fontId="13" fillId="3" borderId="0" xfId="6" applyFont="1" applyFill="1" applyAlignment="1">
      <alignment vertical="center"/>
    </xf>
    <xf numFmtId="14" fontId="14" fillId="3" borderId="0" xfId="4" applyFont="1" applyFill="1">
      <alignment horizontal="left" vertical="center"/>
    </xf>
    <xf numFmtId="0" fontId="15" fillId="3" borderId="4" xfId="0" applyFont="1" applyFill="1" applyBorder="1">
      <alignment vertical="center"/>
    </xf>
    <xf numFmtId="165" fontId="14" fillId="3" borderId="5" xfId="5" applyFont="1" applyFill="1" applyBorder="1" applyAlignment="1">
      <alignment horizontal="right" vertical="center"/>
    </xf>
    <xf numFmtId="0" fontId="15" fillId="3" borderId="6" xfId="0" applyFont="1" applyFill="1" applyBorder="1">
      <alignment vertical="center"/>
    </xf>
    <xf numFmtId="0" fontId="15" fillId="3" borderId="0" xfId="0" applyFont="1" applyFill="1">
      <alignment vertical="center"/>
    </xf>
    <xf numFmtId="165" fontId="14" fillId="3" borderId="0" xfId="5" applyFont="1" applyFill="1">
      <alignment horizontal="left" vertical="center"/>
    </xf>
    <xf numFmtId="0" fontId="15" fillId="3" borderId="5" xfId="0" applyFont="1" applyFill="1" applyBorder="1">
      <alignment vertical="center"/>
    </xf>
    <xf numFmtId="164" fontId="13" fillId="3" borderId="0" xfId="13" applyFont="1" applyFill="1">
      <alignment horizontal="left" vertical="center"/>
    </xf>
    <xf numFmtId="0" fontId="16" fillId="4" borderId="0" xfId="6" applyFont="1" applyFill="1" applyAlignment="1">
      <alignment vertical="center"/>
    </xf>
    <xf numFmtId="0" fontId="16" fillId="4" borderId="4" xfId="6" applyFont="1" applyFill="1" applyBorder="1" applyAlignment="1">
      <alignment horizontal="center" vertical="center"/>
    </xf>
    <xf numFmtId="0" fontId="16" fillId="4" borderId="5" xfId="6" applyFont="1" applyFill="1" applyBorder="1" applyAlignment="1">
      <alignment horizontal="right" vertical="center"/>
    </xf>
    <xf numFmtId="0" fontId="16" fillId="4" borderId="6" xfId="6" applyFont="1" applyFill="1" applyBorder="1" applyAlignment="1">
      <alignment horizontal="center" vertical="center"/>
    </xf>
    <xf numFmtId="7" fontId="17" fillId="4" borderId="2" xfId="7" applyNumberFormat="1" applyFont="1" applyFill="1"/>
    <xf numFmtId="7" fontId="2" fillId="4" borderId="7" xfId="7" applyNumberFormat="1" applyFont="1" applyFill="1" applyBorder="1" applyAlignment="1">
      <alignment horizontal="center"/>
    </xf>
    <xf numFmtId="0" fontId="2" fillId="4" borderId="7" xfId="7" applyFont="1" applyFill="1" applyBorder="1" applyAlignment="1">
      <alignment horizontal="left" indent="1"/>
    </xf>
    <xf numFmtId="7" fontId="2" fillId="4" borderId="8" xfId="7" applyNumberFormat="1" applyFont="1" applyFill="1" applyBorder="1" applyAlignment="1">
      <alignment horizontal="center"/>
    </xf>
    <xf numFmtId="0" fontId="18" fillId="3" borderId="2" xfId="7" applyFont="1" applyFill="1"/>
    <xf numFmtId="7" fontId="18" fillId="3" borderId="7" xfId="7" applyNumberFormat="1" applyFont="1" applyFill="1" applyBorder="1" applyAlignment="1">
      <alignment horizontal="center"/>
    </xf>
    <xf numFmtId="0" fontId="18" fillId="3" borderId="7" xfId="7" applyFont="1" applyFill="1" applyBorder="1" applyAlignment="1">
      <alignment horizontal="left" indent="1"/>
    </xf>
    <xf numFmtId="7" fontId="18" fillId="3" borderId="8" xfId="7" applyNumberFormat="1" applyFont="1" applyFill="1" applyBorder="1" applyAlignment="1">
      <alignment horizontal="center"/>
    </xf>
    <xf numFmtId="0" fontId="16" fillId="4" borderId="3" xfId="12" applyFont="1" applyFill="1">
      <alignment horizontal="left" vertical="center"/>
    </xf>
    <xf numFmtId="0" fontId="19" fillId="3" borderId="0" xfId="11" applyFont="1" applyFill="1" applyAlignment="1">
      <alignment vertical="center"/>
    </xf>
  </cellXfs>
  <cellStyles count="15">
    <cellStyle name="AMOUNT" xfId="1"/>
    <cellStyle name="Background" xfId="2"/>
    <cellStyle name="Currency" xfId="3" builtinId="4" customBuiltin="1"/>
    <cellStyle name="Date Long" xfId="4"/>
    <cellStyle name="Date Short" xfId="5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Normal" xfId="0" builtinId="0" customBuiltin="1"/>
    <cellStyle name="TASK" xfId="10"/>
    <cellStyle name="Title" xfId="11" builtinId="15" customBuiltin="1"/>
    <cellStyle name="Total Labels" xfId="12"/>
    <cellStyle name="Totals" xfId="13"/>
    <cellStyle name="WHO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269875</xdr:colOff>
      <xdr:row>0</xdr:row>
      <xdr:rowOff>285750</xdr:rowOff>
    </xdr:from>
    <xdr:to>
      <xdr:col>19</xdr:col>
      <xdr:colOff>1952625</xdr:colOff>
      <xdr:row>2</xdr:row>
      <xdr:rowOff>460375</xdr:rowOff>
    </xdr:to>
    <xdr:sp macro="" textlink="">
      <xdr:nvSpPr>
        <xdr:cNvPr id="6" name="TextBox 5"/>
        <xdr:cNvSpPr txBox="1"/>
      </xdr:nvSpPr>
      <xdr:spPr>
        <a:xfrm>
          <a:off x="7143750" y="285750"/>
          <a:ext cx="10429875" cy="555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Enter your children's names in column T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and e</a:t>
          </a:r>
          <a:r>
            <a:rPr lang="en-US" sz="1100" b="0">
              <a:solidFill>
                <a:schemeClr val="dk1"/>
              </a:solidFill>
              <a:latin typeface="+mn-lt"/>
              <a:ea typeface="+mn-ea"/>
              <a:cs typeface="+mn-cs"/>
            </a:rPr>
            <a:t>nter amounts</a:t>
          </a:r>
          <a:r>
            <a:rPr lang="en-U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for Tasks and Infractions in column D. Then, when you enter a child's name in the Who columns, the chore amounts are added for you along with a grand total for each child.</a:t>
          </a:r>
          <a:endParaRPr lang="en-US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hore Schedule">
      <a:dk1>
        <a:srgbClr val="000000"/>
      </a:dk1>
      <a:lt1>
        <a:sysClr val="window" lastClr="FFFFFF"/>
      </a:lt1>
      <a:dk2>
        <a:srgbClr val="857B6F"/>
      </a:dk2>
      <a:lt2>
        <a:srgbClr val="E6DA51"/>
      </a:lt2>
      <a:accent1>
        <a:srgbClr val="DE5182"/>
      </a:accent1>
      <a:accent2>
        <a:srgbClr val="54CDC3"/>
      </a:accent2>
      <a:accent3>
        <a:srgbClr val="F56E58"/>
      </a:accent3>
      <a:accent4>
        <a:srgbClr val="E6DA51"/>
      </a:accent4>
      <a:accent5>
        <a:srgbClr val="A1D857"/>
      </a:accent5>
      <a:accent6>
        <a:srgbClr val="AB5D9B"/>
      </a:accent6>
      <a:hlink>
        <a:srgbClr val="54CDC3"/>
      </a:hlink>
      <a:folHlink>
        <a:srgbClr val="AB5D9B"/>
      </a:folHlink>
    </a:clrScheme>
    <a:fontScheme name="Chore Schedule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2"/>
    <pageSetUpPr autoPageBreaks="0" fitToPage="1"/>
  </sheetPr>
  <dimension ref="B1:U40"/>
  <sheetViews>
    <sheetView showGridLines="0" tabSelected="1" zoomScale="60" zoomScaleNormal="60" workbookViewId="0">
      <selection activeCell="H13" sqref="H13"/>
    </sheetView>
  </sheetViews>
  <sheetFormatPr defaultRowHeight="21" customHeight="1" x14ac:dyDescent="0.35"/>
  <cols>
    <col min="1" max="1" width="4.875" style="1" customWidth="1"/>
    <col min="2" max="2" width="3.75" style="1" customWidth="1"/>
    <col min="3" max="3" width="34.625" style="1" customWidth="1"/>
    <col min="4" max="4" width="13.75" style="1" customWidth="1"/>
    <col min="5" max="5" width="12.5" style="1" customWidth="1"/>
    <col min="6" max="6" width="10.75" style="1" customWidth="1"/>
    <col min="7" max="7" width="12.5" style="1" customWidth="1"/>
    <col min="8" max="8" width="8.25" style="1" customWidth="1"/>
    <col min="9" max="9" width="12.5" style="1" customWidth="1"/>
    <col min="10" max="10" width="8.25" style="1" customWidth="1"/>
    <col min="11" max="11" width="12.5" style="1" customWidth="1"/>
    <col min="12" max="12" width="8.25" style="1" customWidth="1"/>
    <col min="13" max="13" width="12.5" style="1" customWidth="1"/>
    <col min="14" max="14" width="8.25" style="1" customWidth="1"/>
    <col min="15" max="15" width="12.5" style="1" customWidth="1"/>
    <col min="16" max="16" width="8.25" style="1" customWidth="1"/>
    <col min="17" max="17" width="12.5" style="1" customWidth="1"/>
    <col min="18" max="18" width="8.25" style="1" customWidth="1"/>
    <col min="19" max="19" width="2.375" style="1" customWidth="1"/>
    <col min="20" max="20" width="26" style="1" customWidth="1"/>
    <col min="21" max="21" width="3.75" style="1" customWidth="1"/>
    <col min="22" max="16384" width="9" style="1"/>
  </cols>
  <sheetData>
    <row r="1" spans="2:21" ht="30.75" customHeight="1" x14ac:dyDescent="0.35"/>
    <row r="2" spans="2:21" ht="0.75" customHeight="1" x14ac:dyDescent="0.3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1" ht="48.75" customHeight="1" x14ac:dyDescent="0.35">
      <c r="B3" s="2"/>
      <c r="C3" s="33" t="s">
        <v>37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2"/>
    </row>
    <row r="4" spans="2:21" ht="23.25" customHeight="1" x14ac:dyDescent="0.35">
      <c r="B4" s="2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"/>
    </row>
    <row r="5" spans="2:21" ht="37.5" customHeight="1" x14ac:dyDescent="0.3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2:21" s="4" customFormat="1" ht="27" customHeight="1" x14ac:dyDescent="0.35">
      <c r="B6" s="3"/>
      <c r="C6" s="20" t="s">
        <v>25</v>
      </c>
      <c r="D6" s="21" t="s">
        <v>2</v>
      </c>
      <c r="E6" s="22" t="str">
        <f>UPPER(TEXT(StartDate,"aaa"))</f>
        <v>MON</v>
      </c>
      <c r="F6" s="23"/>
      <c r="G6" s="22" t="str">
        <f>UPPER(TEXT(StartDate+1,"aaa"))</f>
        <v>TUE</v>
      </c>
      <c r="H6" s="23"/>
      <c r="I6" s="22" t="str">
        <f>UPPER(TEXT(StartDate+2,"aaa"))</f>
        <v>WED</v>
      </c>
      <c r="J6" s="23"/>
      <c r="K6" s="22" t="str">
        <f>UPPER(TEXT(StartDate+3,"aaa"))</f>
        <v>THU</v>
      </c>
      <c r="L6" s="23"/>
      <c r="M6" s="22" t="str">
        <f>UPPER(TEXT(StartDate+4,"aaa"))</f>
        <v>FRI</v>
      </c>
      <c r="N6" s="23"/>
      <c r="O6" s="22" t="str">
        <f>UPPER(TEXT(StartDate+5,"aaa"))</f>
        <v>SAT</v>
      </c>
      <c r="P6" s="23"/>
      <c r="Q6" s="22" t="str">
        <f>UPPER(TEXT(StartDate+6,"aaa"))</f>
        <v>SUN</v>
      </c>
      <c r="R6" s="23"/>
      <c r="S6" s="11"/>
      <c r="T6" s="20" t="s">
        <v>28</v>
      </c>
      <c r="U6" s="3"/>
    </row>
    <row r="7" spans="2:21" ht="36.75" customHeight="1" x14ac:dyDescent="0.35">
      <c r="B7" s="2"/>
      <c r="C7" s="12">
        <v>42268</v>
      </c>
      <c r="D7" s="13"/>
      <c r="E7" s="14">
        <f>StartDate</f>
        <v>42268</v>
      </c>
      <c r="F7" s="15"/>
      <c r="G7" s="14">
        <f>StartDate+1</f>
        <v>42269</v>
      </c>
      <c r="H7" s="15"/>
      <c r="I7" s="14">
        <f>StartDate+2</f>
        <v>42270</v>
      </c>
      <c r="J7" s="15"/>
      <c r="K7" s="14">
        <f>StartDate+3</f>
        <v>42271</v>
      </c>
      <c r="L7" s="15"/>
      <c r="M7" s="14">
        <f>StartDate+4</f>
        <v>42272</v>
      </c>
      <c r="N7" s="15"/>
      <c r="O7" s="14">
        <f>StartDate+5</f>
        <v>42273</v>
      </c>
      <c r="P7" s="15"/>
      <c r="Q7" s="14">
        <f>StartDate+6</f>
        <v>42274</v>
      </c>
      <c r="R7" s="15"/>
      <c r="S7" s="16"/>
      <c r="T7" s="17" t="s">
        <v>36</v>
      </c>
      <c r="U7" s="2"/>
    </row>
    <row r="8" spans="2:21" ht="9" hidden="1" customHeight="1" x14ac:dyDescent="0.35">
      <c r="B8" s="2"/>
      <c r="C8" s="16"/>
      <c r="D8" s="13"/>
      <c r="E8" s="18"/>
      <c r="F8" s="15"/>
      <c r="G8" s="18"/>
      <c r="H8" s="15"/>
      <c r="I8" s="18"/>
      <c r="J8" s="15"/>
      <c r="K8" s="18"/>
      <c r="L8" s="15"/>
      <c r="M8" s="18"/>
      <c r="N8" s="15"/>
      <c r="O8" s="18"/>
      <c r="P8" s="15"/>
      <c r="Q8" s="18"/>
      <c r="R8" s="15"/>
      <c r="S8" s="16"/>
      <c r="T8" s="16"/>
      <c r="U8" s="2"/>
    </row>
    <row r="9" spans="2:21" ht="29.25" customHeight="1" thickBot="1" x14ac:dyDescent="0.35">
      <c r="B9" s="2"/>
      <c r="C9" s="28" t="s">
        <v>0</v>
      </c>
      <c r="D9" s="29" t="s">
        <v>24</v>
      </c>
      <c r="E9" s="30" t="s">
        <v>1</v>
      </c>
      <c r="F9" s="31" t="s">
        <v>24</v>
      </c>
      <c r="G9" s="30" t="s">
        <v>1</v>
      </c>
      <c r="H9" s="31" t="s">
        <v>24</v>
      </c>
      <c r="I9" s="30" t="s">
        <v>1</v>
      </c>
      <c r="J9" s="31" t="s">
        <v>24</v>
      </c>
      <c r="K9" s="30" t="s">
        <v>1</v>
      </c>
      <c r="L9" s="31" t="s">
        <v>24</v>
      </c>
      <c r="M9" s="30" t="s">
        <v>1</v>
      </c>
      <c r="N9" s="31" t="s">
        <v>24</v>
      </c>
      <c r="O9" s="30" t="s">
        <v>1</v>
      </c>
      <c r="P9" s="31" t="s">
        <v>24</v>
      </c>
      <c r="Q9" s="30" t="s">
        <v>1</v>
      </c>
      <c r="R9" s="31" t="s">
        <v>24</v>
      </c>
      <c r="S9" s="16"/>
      <c r="T9" s="16"/>
      <c r="U9" s="2"/>
    </row>
    <row r="10" spans="2:21" ht="33" customHeight="1" x14ac:dyDescent="0.35">
      <c r="B10" s="2"/>
      <c r="C10" s="5" t="s">
        <v>3</v>
      </c>
      <c r="D10" s="6">
        <v>0.25</v>
      </c>
      <c r="E10" s="7" t="s">
        <v>30</v>
      </c>
      <c r="F10" s="6">
        <f t="shared" ref="F10:F25" si="0">IF(E10&lt;&gt;"",$D10,"")</f>
        <v>0.25</v>
      </c>
      <c r="G10" s="7"/>
      <c r="H10" s="6" t="str">
        <f t="shared" ref="H10:H25" si="1">IF(G10&lt;&gt;"",$D10,"")</f>
        <v/>
      </c>
      <c r="I10" s="7"/>
      <c r="J10" s="6" t="str">
        <f t="shared" ref="J10:J25" si="2">IF(I10&lt;&gt;"",$D10,"")</f>
        <v/>
      </c>
      <c r="K10" s="7"/>
      <c r="L10" s="6" t="str">
        <f t="shared" ref="L10:L25" si="3">IF(K10&lt;&gt;"",$D10,"")</f>
        <v/>
      </c>
      <c r="M10" s="7"/>
      <c r="N10" s="6" t="str">
        <f t="shared" ref="N10:N25" si="4">IF(M10&lt;&gt;"",$D10,"")</f>
        <v/>
      </c>
      <c r="O10" s="7"/>
      <c r="P10" s="6" t="str">
        <f t="shared" ref="P10:P25" si="5">IF(O10&lt;&gt;"",$D10,"")</f>
        <v/>
      </c>
      <c r="Q10" s="7"/>
      <c r="R10" s="6" t="str">
        <f t="shared" ref="R10:R25" si="6">IF(Q10&lt;&gt;"",$D10,"")</f>
        <v/>
      </c>
      <c r="S10" s="2"/>
      <c r="T10" s="32" t="s">
        <v>31</v>
      </c>
      <c r="U10" s="2"/>
    </row>
    <row r="11" spans="2:21" ht="33" customHeight="1" x14ac:dyDescent="0.35">
      <c r="B11" s="2"/>
      <c r="C11" s="5" t="s">
        <v>4</v>
      </c>
      <c r="D11" s="6">
        <v>0.5</v>
      </c>
      <c r="E11" s="7"/>
      <c r="F11" s="6" t="str">
        <f t="shared" si="0"/>
        <v/>
      </c>
      <c r="G11" s="7"/>
      <c r="H11" s="6" t="str">
        <f t="shared" si="1"/>
        <v/>
      </c>
      <c r="I11" s="7"/>
      <c r="J11" s="6" t="str">
        <f t="shared" si="2"/>
        <v/>
      </c>
      <c r="K11" s="7"/>
      <c r="L11" s="6" t="str">
        <f t="shared" si="3"/>
        <v/>
      </c>
      <c r="M11" s="7"/>
      <c r="N11" s="6" t="str">
        <f t="shared" si="4"/>
        <v/>
      </c>
      <c r="O11" s="7"/>
      <c r="P11" s="6" t="str">
        <f t="shared" si="5"/>
        <v/>
      </c>
      <c r="Q11" s="7"/>
      <c r="R11" s="6" t="str">
        <f t="shared" si="6"/>
        <v/>
      </c>
      <c r="S11" s="2"/>
      <c r="T11" s="19">
        <f>Total</f>
        <v>0</v>
      </c>
      <c r="U11" s="2"/>
    </row>
    <row r="12" spans="2:21" ht="33" customHeight="1" x14ac:dyDescent="0.35">
      <c r="B12" s="2"/>
      <c r="C12" s="5" t="s">
        <v>5</v>
      </c>
      <c r="D12" s="6">
        <v>1</v>
      </c>
      <c r="E12" s="7" t="s">
        <v>31</v>
      </c>
      <c r="F12" s="6">
        <f t="shared" si="0"/>
        <v>1</v>
      </c>
      <c r="G12" s="7"/>
      <c r="H12" s="6" t="str">
        <f t="shared" si="1"/>
        <v/>
      </c>
      <c r="I12" s="7"/>
      <c r="J12" s="6" t="str">
        <f t="shared" si="2"/>
        <v/>
      </c>
      <c r="K12" s="7"/>
      <c r="L12" s="6" t="str">
        <f t="shared" si="3"/>
        <v/>
      </c>
      <c r="M12" s="7"/>
      <c r="N12" s="6" t="str">
        <f t="shared" si="4"/>
        <v/>
      </c>
      <c r="O12" s="7"/>
      <c r="P12" s="6" t="str">
        <f t="shared" si="5"/>
        <v/>
      </c>
      <c r="Q12" s="7"/>
      <c r="R12" s="6" t="str">
        <f t="shared" si="6"/>
        <v/>
      </c>
      <c r="S12" s="2"/>
      <c r="T12" s="16"/>
      <c r="U12" s="2"/>
    </row>
    <row r="13" spans="2:21" ht="33" customHeight="1" x14ac:dyDescent="0.35">
      <c r="B13" s="2"/>
      <c r="C13" s="5" t="s">
        <v>6</v>
      </c>
      <c r="D13" s="6">
        <v>0.5</v>
      </c>
      <c r="E13" s="7"/>
      <c r="F13" s="6" t="str">
        <f t="shared" si="0"/>
        <v/>
      </c>
      <c r="G13" s="7"/>
      <c r="H13" s="6" t="str">
        <f t="shared" si="1"/>
        <v/>
      </c>
      <c r="I13" s="7"/>
      <c r="J13" s="6" t="str">
        <f t="shared" si="2"/>
        <v/>
      </c>
      <c r="K13" s="7"/>
      <c r="L13" s="6" t="str">
        <f t="shared" si="3"/>
        <v/>
      </c>
      <c r="M13" s="7"/>
      <c r="N13" s="6" t="str">
        <f t="shared" si="4"/>
        <v/>
      </c>
      <c r="O13" s="7"/>
      <c r="P13" s="6" t="str">
        <f t="shared" si="5"/>
        <v/>
      </c>
      <c r="Q13" s="7"/>
      <c r="R13" s="6" t="str">
        <f t="shared" si="6"/>
        <v/>
      </c>
      <c r="S13" s="2"/>
      <c r="T13" s="32" t="s">
        <v>32</v>
      </c>
      <c r="U13" s="2"/>
    </row>
    <row r="14" spans="2:21" ht="33" customHeight="1" x14ac:dyDescent="0.35">
      <c r="B14" s="2"/>
      <c r="C14" s="5" t="s">
        <v>7</v>
      </c>
      <c r="D14" s="6">
        <v>3</v>
      </c>
      <c r="E14" s="7" t="s">
        <v>32</v>
      </c>
      <c r="F14" s="6">
        <f t="shared" si="0"/>
        <v>3</v>
      </c>
      <c r="G14" s="7"/>
      <c r="H14" s="6" t="str">
        <f t="shared" si="1"/>
        <v/>
      </c>
      <c r="I14" s="7"/>
      <c r="J14" s="6" t="str">
        <f t="shared" si="2"/>
        <v/>
      </c>
      <c r="K14" s="7"/>
      <c r="L14" s="6" t="str">
        <f t="shared" si="3"/>
        <v/>
      </c>
      <c r="M14" s="7"/>
      <c r="N14" s="6" t="str">
        <f t="shared" si="4"/>
        <v/>
      </c>
      <c r="O14" s="7"/>
      <c r="P14" s="6" t="str">
        <f t="shared" si="5"/>
        <v/>
      </c>
      <c r="Q14" s="7"/>
      <c r="R14" s="6" t="str">
        <f t="shared" si="6"/>
        <v/>
      </c>
      <c r="S14" s="2"/>
      <c r="T14" s="19">
        <f>Total</f>
        <v>3</v>
      </c>
      <c r="U14" s="2"/>
    </row>
    <row r="15" spans="2:21" ht="33" customHeight="1" x14ac:dyDescent="0.35">
      <c r="B15" s="2"/>
      <c r="C15" s="5" t="s">
        <v>8</v>
      </c>
      <c r="D15" s="6">
        <v>2</v>
      </c>
      <c r="E15" s="7"/>
      <c r="F15" s="6" t="str">
        <f t="shared" si="0"/>
        <v/>
      </c>
      <c r="G15" s="7"/>
      <c r="H15" s="6" t="str">
        <f t="shared" si="1"/>
        <v/>
      </c>
      <c r="I15" s="7"/>
      <c r="J15" s="6" t="str">
        <f t="shared" si="2"/>
        <v/>
      </c>
      <c r="K15" s="7"/>
      <c r="L15" s="6" t="str">
        <f t="shared" si="3"/>
        <v/>
      </c>
      <c r="M15" s="7"/>
      <c r="N15" s="6" t="str">
        <f t="shared" si="4"/>
        <v/>
      </c>
      <c r="O15" s="7"/>
      <c r="P15" s="6" t="str">
        <f t="shared" si="5"/>
        <v/>
      </c>
      <c r="Q15" s="7"/>
      <c r="R15" s="6" t="str">
        <f t="shared" si="6"/>
        <v/>
      </c>
      <c r="S15" s="2"/>
      <c r="T15" s="16"/>
      <c r="U15" s="2"/>
    </row>
    <row r="16" spans="2:21" ht="33" customHeight="1" x14ac:dyDescent="0.35">
      <c r="B16" s="2"/>
      <c r="C16" s="5" t="s">
        <v>9</v>
      </c>
      <c r="D16" s="6">
        <v>1</v>
      </c>
      <c r="E16" s="7"/>
      <c r="F16" s="6" t="str">
        <f t="shared" si="0"/>
        <v/>
      </c>
      <c r="G16" s="7"/>
      <c r="H16" s="6" t="str">
        <f t="shared" si="1"/>
        <v/>
      </c>
      <c r="I16" s="7"/>
      <c r="J16" s="6" t="str">
        <f t="shared" si="2"/>
        <v/>
      </c>
      <c r="K16" s="7"/>
      <c r="L16" s="6" t="str">
        <f t="shared" si="3"/>
        <v/>
      </c>
      <c r="M16" s="7"/>
      <c r="N16" s="6" t="str">
        <f t="shared" si="4"/>
        <v/>
      </c>
      <c r="O16" s="7"/>
      <c r="P16" s="6" t="str">
        <f t="shared" si="5"/>
        <v/>
      </c>
      <c r="Q16" s="7"/>
      <c r="R16" s="6" t="str">
        <f t="shared" si="6"/>
        <v/>
      </c>
      <c r="S16" s="2"/>
      <c r="T16" s="32" t="s">
        <v>30</v>
      </c>
      <c r="U16" s="2"/>
    </row>
    <row r="17" spans="2:21" ht="33" customHeight="1" x14ac:dyDescent="0.35">
      <c r="B17" s="2"/>
      <c r="C17" s="5" t="s">
        <v>10</v>
      </c>
      <c r="D17" s="6">
        <v>0.5</v>
      </c>
      <c r="E17" s="7"/>
      <c r="F17" s="6" t="str">
        <f t="shared" si="0"/>
        <v/>
      </c>
      <c r="G17" s="7"/>
      <c r="H17" s="6" t="str">
        <f t="shared" si="1"/>
        <v/>
      </c>
      <c r="I17" s="7"/>
      <c r="J17" s="6" t="str">
        <f t="shared" si="2"/>
        <v/>
      </c>
      <c r="K17" s="7"/>
      <c r="L17" s="6" t="str">
        <f t="shared" si="3"/>
        <v/>
      </c>
      <c r="M17" s="7"/>
      <c r="N17" s="6" t="str">
        <f t="shared" si="4"/>
        <v/>
      </c>
      <c r="O17" s="7"/>
      <c r="P17" s="6" t="str">
        <f t="shared" si="5"/>
        <v/>
      </c>
      <c r="Q17" s="7"/>
      <c r="R17" s="6" t="str">
        <f t="shared" si="6"/>
        <v/>
      </c>
      <c r="S17" s="2"/>
      <c r="T17" s="19">
        <f>Total</f>
        <v>0.25</v>
      </c>
      <c r="U17" s="2"/>
    </row>
    <row r="18" spans="2:21" ht="33" customHeight="1" x14ac:dyDescent="0.35">
      <c r="B18" s="2"/>
      <c r="C18" s="5" t="s">
        <v>11</v>
      </c>
      <c r="D18" s="6">
        <v>0.5</v>
      </c>
      <c r="E18" s="7"/>
      <c r="F18" s="6" t="str">
        <f t="shared" si="0"/>
        <v/>
      </c>
      <c r="G18" s="7"/>
      <c r="H18" s="6" t="str">
        <f t="shared" si="1"/>
        <v/>
      </c>
      <c r="I18" s="7"/>
      <c r="J18" s="6" t="str">
        <f t="shared" si="2"/>
        <v/>
      </c>
      <c r="K18" s="7"/>
      <c r="L18" s="6" t="str">
        <f t="shared" si="3"/>
        <v/>
      </c>
      <c r="M18" s="7"/>
      <c r="N18" s="6" t="str">
        <f t="shared" si="4"/>
        <v/>
      </c>
      <c r="O18" s="7"/>
      <c r="P18" s="6" t="str">
        <f t="shared" si="5"/>
        <v/>
      </c>
      <c r="Q18" s="7"/>
      <c r="R18" s="6" t="str">
        <f t="shared" si="6"/>
        <v/>
      </c>
      <c r="S18" s="2"/>
      <c r="T18" s="16"/>
      <c r="U18" s="2"/>
    </row>
    <row r="19" spans="2:21" ht="33" customHeight="1" x14ac:dyDescent="0.35">
      <c r="B19" s="2"/>
      <c r="C19" s="5" t="s">
        <v>12</v>
      </c>
      <c r="D19" s="6">
        <v>0.5</v>
      </c>
      <c r="E19" s="7"/>
      <c r="F19" s="6" t="str">
        <f t="shared" si="0"/>
        <v/>
      </c>
      <c r="G19" s="7"/>
      <c r="H19" s="6" t="str">
        <f t="shared" si="1"/>
        <v/>
      </c>
      <c r="I19" s="7"/>
      <c r="J19" s="6" t="str">
        <f t="shared" si="2"/>
        <v/>
      </c>
      <c r="K19" s="7"/>
      <c r="L19" s="6" t="str">
        <f t="shared" si="3"/>
        <v/>
      </c>
      <c r="M19" s="7"/>
      <c r="N19" s="6" t="str">
        <f t="shared" si="4"/>
        <v/>
      </c>
      <c r="O19" s="7"/>
      <c r="P19" s="6" t="str">
        <f t="shared" si="5"/>
        <v/>
      </c>
      <c r="Q19" s="7"/>
      <c r="R19" s="6" t="str">
        <f t="shared" si="6"/>
        <v/>
      </c>
      <c r="S19" s="2"/>
      <c r="T19" s="32" t="s">
        <v>29</v>
      </c>
      <c r="U19" s="2"/>
    </row>
    <row r="20" spans="2:21" ht="33" customHeight="1" x14ac:dyDescent="0.35">
      <c r="B20" s="2"/>
      <c r="C20" s="5" t="s">
        <v>13</v>
      </c>
      <c r="D20" s="6">
        <v>0.5</v>
      </c>
      <c r="E20" s="7"/>
      <c r="F20" s="6" t="str">
        <f t="shared" si="0"/>
        <v/>
      </c>
      <c r="G20" s="7"/>
      <c r="H20" s="6" t="str">
        <f t="shared" si="1"/>
        <v/>
      </c>
      <c r="I20" s="7"/>
      <c r="J20" s="6" t="str">
        <f t="shared" si="2"/>
        <v/>
      </c>
      <c r="K20" s="7"/>
      <c r="L20" s="6" t="str">
        <f t="shared" si="3"/>
        <v/>
      </c>
      <c r="M20" s="7"/>
      <c r="N20" s="6" t="str">
        <f t="shared" si="4"/>
        <v/>
      </c>
      <c r="O20" s="7"/>
      <c r="P20" s="6" t="str">
        <f t="shared" si="5"/>
        <v/>
      </c>
      <c r="Q20" s="7"/>
      <c r="R20" s="6" t="str">
        <f t="shared" si="6"/>
        <v/>
      </c>
      <c r="S20" s="2"/>
      <c r="T20" s="19">
        <f>Total</f>
        <v>0</v>
      </c>
      <c r="U20" s="2"/>
    </row>
    <row r="21" spans="2:21" ht="33" customHeight="1" x14ac:dyDescent="0.35">
      <c r="B21" s="2"/>
      <c r="C21" s="5" t="s">
        <v>14</v>
      </c>
      <c r="D21" s="6">
        <v>1</v>
      </c>
      <c r="E21" s="7"/>
      <c r="F21" s="6" t="str">
        <f t="shared" si="0"/>
        <v/>
      </c>
      <c r="G21" s="7"/>
      <c r="H21" s="6" t="str">
        <f t="shared" si="1"/>
        <v/>
      </c>
      <c r="I21" s="7"/>
      <c r="J21" s="6" t="str">
        <f t="shared" si="2"/>
        <v/>
      </c>
      <c r="K21" s="7"/>
      <c r="L21" s="6" t="str">
        <f t="shared" si="3"/>
        <v/>
      </c>
      <c r="M21" s="7"/>
      <c r="N21" s="6" t="str">
        <f t="shared" si="4"/>
        <v/>
      </c>
      <c r="O21" s="7"/>
      <c r="P21" s="6" t="str">
        <f t="shared" si="5"/>
        <v/>
      </c>
      <c r="Q21" s="7"/>
      <c r="R21" s="6" t="str">
        <f t="shared" si="6"/>
        <v/>
      </c>
      <c r="S21" s="2"/>
      <c r="T21" s="2"/>
      <c r="U21" s="2"/>
    </row>
    <row r="22" spans="2:21" ht="33" customHeight="1" x14ac:dyDescent="0.35">
      <c r="B22" s="2"/>
      <c r="C22" s="5" t="s">
        <v>15</v>
      </c>
      <c r="D22" s="6">
        <v>1</v>
      </c>
      <c r="E22" s="7"/>
      <c r="F22" s="6" t="str">
        <f t="shared" si="0"/>
        <v/>
      </c>
      <c r="G22" s="7"/>
      <c r="H22" s="6" t="str">
        <f t="shared" si="1"/>
        <v/>
      </c>
      <c r="I22" s="7"/>
      <c r="J22" s="6" t="str">
        <f t="shared" si="2"/>
        <v/>
      </c>
      <c r="K22" s="7"/>
      <c r="L22" s="6" t="str">
        <f t="shared" si="3"/>
        <v/>
      </c>
      <c r="M22" s="7"/>
      <c r="N22" s="6" t="str">
        <f t="shared" si="4"/>
        <v/>
      </c>
      <c r="O22" s="7"/>
      <c r="P22" s="6" t="str">
        <f t="shared" si="5"/>
        <v/>
      </c>
      <c r="Q22" s="7"/>
      <c r="R22" s="6" t="str">
        <f t="shared" si="6"/>
        <v/>
      </c>
      <c r="S22" s="2"/>
      <c r="T22" s="2"/>
      <c r="U22" s="2"/>
    </row>
    <row r="23" spans="2:21" ht="33" customHeight="1" x14ac:dyDescent="0.35">
      <c r="B23" s="2"/>
      <c r="C23" s="5" t="s">
        <v>34</v>
      </c>
      <c r="D23" s="6">
        <v>2</v>
      </c>
      <c r="E23" s="7"/>
      <c r="F23" s="6" t="str">
        <f t="shared" si="0"/>
        <v/>
      </c>
      <c r="G23" s="7"/>
      <c r="H23" s="6" t="str">
        <f t="shared" si="1"/>
        <v/>
      </c>
      <c r="I23" s="7"/>
      <c r="J23" s="6" t="str">
        <f t="shared" si="2"/>
        <v/>
      </c>
      <c r="K23" s="7"/>
      <c r="L23" s="6" t="str">
        <f t="shared" si="3"/>
        <v/>
      </c>
      <c r="M23" s="7"/>
      <c r="N23" s="6" t="str">
        <f t="shared" si="4"/>
        <v/>
      </c>
      <c r="O23" s="7"/>
      <c r="P23" s="6" t="str">
        <f t="shared" si="5"/>
        <v/>
      </c>
      <c r="Q23" s="7"/>
      <c r="R23" s="6" t="str">
        <f t="shared" si="6"/>
        <v/>
      </c>
      <c r="S23" s="2"/>
      <c r="T23" s="2"/>
      <c r="U23" s="2"/>
    </row>
    <row r="24" spans="2:21" ht="33" customHeight="1" x14ac:dyDescent="0.35">
      <c r="B24" s="2"/>
      <c r="C24" s="5" t="s">
        <v>35</v>
      </c>
      <c r="D24" s="6">
        <v>1</v>
      </c>
      <c r="E24" s="7"/>
      <c r="F24" s="6" t="str">
        <f t="shared" si="0"/>
        <v/>
      </c>
      <c r="G24" s="7"/>
      <c r="H24" s="6" t="str">
        <f t="shared" si="1"/>
        <v/>
      </c>
      <c r="I24" s="7"/>
      <c r="J24" s="6" t="str">
        <f t="shared" si="2"/>
        <v/>
      </c>
      <c r="K24" s="7"/>
      <c r="L24" s="6" t="str">
        <f t="shared" si="3"/>
        <v/>
      </c>
      <c r="M24" s="7"/>
      <c r="N24" s="6" t="str">
        <f t="shared" si="4"/>
        <v/>
      </c>
      <c r="O24" s="7"/>
      <c r="P24" s="6" t="str">
        <f t="shared" si="5"/>
        <v/>
      </c>
      <c r="Q24" s="7"/>
      <c r="R24" s="6" t="str">
        <f t="shared" si="6"/>
        <v/>
      </c>
      <c r="S24" s="2"/>
      <c r="T24" s="2"/>
      <c r="U24" s="2"/>
    </row>
    <row r="25" spans="2:21" ht="33" customHeight="1" x14ac:dyDescent="0.35">
      <c r="B25" s="2"/>
      <c r="C25" s="5" t="s">
        <v>16</v>
      </c>
      <c r="D25" s="6" t="s">
        <v>26</v>
      </c>
      <c r="E25" s="7"/>
      <c r="F25" s="6" t="str">
        <f t="shared" si="0"/>
        <v/>
      </c>
      <c r="G25" s="7"/>
      <c r="H25" s="6" t="str">
        <f t="shared" si="1"/>
        <v/>
      </c>
      <c r="I25" s="7"/>
      <c r="J25" s="6" t="str">
        <f t="shared" si="2"/>
        <v/>
      </c>
      <c r="K25" s="7"/>
      <c r="L25" s="6" t="str">
        <f t="shared" si="3"/>
        <v/>
      </c>
      <c r="M25" s="7"/>
      <c r="N25" s="6" t="str">
        <f t="shared" si="4"/>
        <v/>
      </c>
      <c r="O25" s="7"/>
      <c r="P25" s="6" t="str">
        <f t="shared" si="5"/>
        <v/>
      </c>
      <c r="Q25" s="7"/>
      <c r="R25" s="6" t="str">
        <f t="shared" si="6"/>
        <v/>
      </c>
      <c r="S25" s="2"/>
      <c r="T25" s="2"/>
      <c r="U25" s="2"/>
    </row>
    <row r="26" spans="2:21" ht="33" customHeight="1" x14ac:dyDescent="0.35">
      <c r="B26" s="2"/>
      <c r="C26" s="5" t="s">
        <v>17</v>
      </c>
      <c r="D26" s="6" t="s">
        <v>26</v>
      </c>
      <c r="E26" s="7"/>
      <c r="F26" s="6" t="str">
        <f t="shared" ref="F26:F32" si="7">IF(E26&lt;&gt;"",$D26,"")</f>
        <v/>
      </c>
      <c r="G26" s="7"/>
      <c r="H26" s="6" t="str">
        <f t="shared" ref="H26:H32" si="8">IF(G26&lt;&gt;"",$D26,"")</f>
        <v/>
      </c>
      <c r="I26" s="7"/>
      <c r="J26" s="6" t="str">
        <f t="shared" ref="J26:J32" si="9">IF(I26&lt;&gt;"",$D26,"")</f>
        <v/>
      </c>
      <c r="K26" s="7"/>
      <c r="L26" s="6" t="str">
        <f t="shared" ref="L26:L32" si="10">IF(K26&lt;&gt;"",$D26,"")</f>
        <v/>
      </c>
      <c r="M26" s="7"/>
      <c r="N26" s="6" t="str">
        <f t="shared" ref="N26:N32" si="11">IF(M26&lt;&gt;"",$D26,"")</f>
        <v/>
      </c>
      <c r="O26" s="7"/>
      <c r="P26" s="6" t="str">
        <f t="shared" ref="P26:P32" si="12">IF(O26&lt;&gt;"",$D26,"")</f>
        <v/>
      </c>
      <c r="Q26" s="7"/>
      <c r="R26" s="6" t="str">
        <f t="shared" ref="R26:R32" si="13">IF(Q26&lt;&gt;"",$D26,"")</f>
        <v/>
      </c>
      <c r="S26" s="2"/>
      <c r="T26" s="2"/>
      <c r="U26" s="2"/>
    </row>
    <row r="27" spans="2:21" ht="33" customHeight="1" x14ac:dyDescent="0.35">
      <c r="B27" s="2"/>
      <c r="C27" s="5" t="s">
        <v>18</v>
      </c>
      <c r="D27" s="6">
        <v>0.5</v>
      </c>
      <c r="E27" s="7"/>
      <c r="F27" s="6" t="str">
        <f t="shared" si="7"/>
        <v/>
      </c>
      <c r="G27" s="7"/>
      <c r="H27" s="6" t="str">
        <f t="shared" si="8"/>
        <v/>
      </c>
      <c r="I27" s="7"/>
      <c r="J27" s="6" t="str">
        <f t="shared" si="9"/>
        <v/>
      </c>
      <c r="K27" s="7"/>
      <c r="L27" s="6" t="str">
        <f t="shared" si="10"/>
        <v/>
      </c>
      <c r="M27" s="7"/>
      <c r="N27" s="6" t="str">
        <f t="shared" si="11"/>
        <v/>
      </c>
      <c r="O27" s="7"/>
      <c r="P27" s="6" t="str">
        <f t="shared" si="12"/>
        <v/>
      </c>
      <c r="Q27" s="7"/>
      <c r="R27" s="6" t="str">
        <f t="shared" si="13"/>
        <v/>
      </c>
      <c r="S27" s="2"/>
      <c r="T27" s="2"/>
      <c r="U27" s="2"/>
    </row>
    <row r="28" spans="2:21" ht="33" customHeight="1" x14ac:dyDescent="0.35">
      <c r="B28" s="2"/>
      <c r="C28" s="5" t="s">
        <v>19</v>
      </c>
      <c r="D28" s="6">
        <v>1</v>
      </c>
      <c r="E28" s="7"/>
      <c r="F28" s="6" t="str">
        <f t="shared" si="7"/>
        <v/>
      </c>
      <c r="G28" s="7"/>
      <c r="H28" s="6" t="str">
        <f t="shared" si="8"/>
        <v/>
      </c>
      <c r="I28" s="7"/>
      <c r="J28" s="6" t="str">
        <f t="shared" si="9"/>
        <v/>
      </c>
      <c r="K28" s="7"/>
      <c r="L28" s="6" t="str">
        <f t="shared" si="10"/>
        <v/>
      </c>
      <c r="M28" s="7"/>
      <c r="N28" s="6" t="str">
        <f t="shared" si="11"/>
        <v/>
      </c>
      <c r="O28" s="7"/>
      <c r="P28" s="6" t="str">
        <f t="shared" si="12"/>
        <v/>
      </c>
      <c r="Q28" s="7"/>
      <c r="R28" s="6" t="str">
        <f t="shared" si="13"/>
        <v/>
      </c>
      <c r="S28" s="2"/>
      <c r="T28" s="2"/>
      <c r="U28" s="2"/>
    </row>
    <row r="29" spans="2:21" ht="33" customHeight="1" x14ac:dyDescent="0.35">
      <c r="B29" s="2"/>
      <c r="C29" s="5" t="s">
        <v>20</v>
      </c>
      <c r="D29" s="6">
        <v>3</v>
      </c>
      <c r="E29" s="7"/>
      <c r="F29" s="6" t="str">
        <f t="shared" si="7"/>
        <v/>
      </c>
      <c r="G29" s="7"/>
      <c r="H29" s="6" t="str">
        <f t="shared" si="8"/>
        <v/>
      </c>
      <c r="I29" s="7"/>
      <c r="J29" s="6" t="str">
        <f t="shared" si="9"/>
        <v/>
      </c>
      <c r="K29" s="7"/>
      <c r="L29" s="6" t="str">
        <f t="shared" si="10"/>
        <v/>
      </c>
      <c r="M29" s="7"/>
      <c r="N29" s="6" t="str">
        <f t="shared" si="11"/>
        <v/>
      </c>
      <c r="O29" s="7"/>
      <c r="P29" s="6" t="str">
        <f t="shared" si="12"/>
        <v/>
      </c>
      <c r="Q29" s="7"/>
      <c r="R29" s="6" t="str">
        <f t="shared" si="13"/>
        <v/>
      </c>
      <c r="S29" s="2"/>
      <c r="T29" s="2"/>
      <c r="U29" s="2"/>
    </row>
    <row r="30" spans="2:21" ht="33" customHeight="1" x14ac:dyDescent="0.35">
      <c r="B30" s="2"/>
      <c r="C30" s="5"/>
      <c r="D30" s="6"/>
      <c r="E30" s="7"/>
      <c r="F30" s="6" t="str">
        <f t="shared" si="7"/>
        <v/>
      </c>
      <c r="G30" s="7"/>
      <c r="H30" s="6" t="str">
        <f t="shared" si="8"/>
        <v/>
      </c>
      <c r="I30" s="7"/>
      <c r="J30" s="6" t="str">
        <f t="shared" si="9"/>
        <v/>
      </c>
      <c r="K30" s="7"/>
      <c r="L30" s="6" t="str">
        <f t="shared" si="10"/>
        <v/>
      </c>
      <c r="M30" s="7"/>
      <c r="N30" s="6" t="str">
        <f t="shared" si="11"/>
        <v/>
      </c>
      <c r="O30" s="7"/>
      <c r="P30" s="6" t="str">
        <f t="shared" si="12"/>
        <v/>
      </c>
      <c r="Q30" s="7"/>
      <c r="R30" s="6" t="str">
        <f t="shared" si="13"/>
        <v/>
      </c>
      <c r="S30" s="2"/>
      <c r="T30" s="2"/>
      <c r="U30" s="2"/>
    </row>
    <row r="31" spans="2:21" ht="33" customHeight="1" x14ac:dyDescent="0.35">
      <c r="B31" s="2"/>
      <c r="C31" s="5"/>
      <c r="D31" s="6"/>
      <c r="E31" s="7"/>
      <c r="F31" s="6" t="str">
        <f t="shared" si="7"/>
        <v/>
      </c>
      <c r="G31" s="7"/>
      <c r="H31" s="6" t="str">
        <f t="shared" si="8"/>
        <v/>
      </c>
      <c r="I31" s="7"/>
      <c r="J31" s="6" t="str">
        <f t="shared" si="9"/>
        <v/>
      </c>
      <c r="K31" s="7"/>
      <c r="L31" s="6" t="str">
        <f t="shared" si="10"/>
        <v/>
      </c>
      <c r="M31" s="7"/>
      <c r="N31" s="6" t="str">
        <f t="shared" si="11"/>
        <v/>
      </c>
      <c r="O31" s="7"/>
      <c r="P31" s="6" t="str">
        <f t="shared" si="12"/>
        <v/>
      </c>
      <c r="Q31" s="7"/>
      <c r="R31" s="6" t="str">
        <f t="shared" si="13"/>
        <v/>
      </c>
      <c r="S31" s="2"/>
      <c r="T31" s="2"/>
      <c r="U31" s="2"/>
    </row>
    <row r="32" spans="2:21" ht="33" customHeight="1" x14ac:dyDescent="0.35">
      <c r="B32" s="2"/>
      <c r="C32" s="5"/>
      <c r="D32" s="6"/>
      <c r="E32" s="7"/>
      <c r="F32" s="6" t="str">
        <f t="shared" si="7"/>
        <v/>
      </c>
      <c r="G32" s="7"/>
      <c r="H32" s="6" t="str">
        <f t="shared" si="8"/>
        <v/>
      </c>
      <c r="I32" s="7"/>
      <c r="J32" s="6" t="str">
        <f t="shared" si="9"/>
        <v/>
      </c>
      <c r="K32" s="7"/>
      <c r="L32" s="6" t="str">
        <f t="shared" si="10"/>
        <v/>
      </c>
      <c r="M32" s="7"/>
      <c r="N32" s="6" t="str">
        <f t="shared" si="11"/>
        <v/>
      </c>
      <c r="O32" s="7"/>
      <c r="P32" s="6" t="str">
        <f t="shared" si="12"/>
        <v/>
      </c>
      <c r="Q32" s="7"/>
      <c r="R32" s="6" t="str">
        <f t="shared" si="13"/>
        <v/>
      </c>
      <c r="S32" s="2"/>
      <c r="T32" s="2"/>
      <c r="U32" s="2"/>
    </row>
    <row r="33" spans="2:21" ht="33" customHeight="1" thickBot="1" x14ac:dyDescent="0.4">
      <c r="B33" s="2"/>
      <c r="C33" s="24" t="s">
        <v>27</v>
      </c>
      <c r="D33" s="25" t="s">
        <v>24</v>
      </c>
      <c r="E33" s="26" t="s">
        <v>1</v>
      </c>
      <c r="F33" s="27" t="s">
        <v>24</v>
      </c>
      <c r="G33" s="26" t="s">
        <v>1</v>
      </c>
      <c r="H33" s="27" t="s">
        <v>24</v>
      </c>
      <c r="I33" s="26" t="s">
        <v>1</v>
      </c>
      <c r="J33" s="27" t="s">
        <v>24</v>
      </c>
      <c r="K33" s="26" t="s">
        <v>1</v>
      </c>
      <c r="L33" s="27" t="s">
        <v>24</v>
      </c>
      <c r="M33" s="26" t="s">
        <v>1</v>
      </c>
      <c r="N33" s="27" t="s">
        <v>24</v>
      </c>
      <c r="O33" s="26" t="s">
        <v>1</v>
      </c>
      <c r="P33" s="27" t="s">
        <v>24</v>
      </c>
      <c r="Q33" s="26" t="s">
        <v>1</v>
      </c>
      <c r="R33" s="27" t="s">
        <v>24</v>
      </c>
      <c r="S33" s="2"/>
      <c r="T33" s="2"/>
      <c r="U33" s="2"/>
    </row>
    <row r="34" spans="2:21" ht="33" customHeight="1" x14ac:dyDescent="0.35">
      <c r="B34" s="2"/>
      <c r="C34" s="5" t="s">
        <v>21</v>
      </c>
      <c r="D34" s="6">
        <v>-0.25</v>
      </c>
      <c r="E34" s="7"/>
      <c r="F34" s="6" t="str">
        <f>IF(E34&lt;&gt;"",$D34,"")</f>
        <v/>
      </c>
      <c r="G34" s="7"/>
      <c r="H34" s="6" t="str">
        <f>IF(G34&lt;&gt;"",$D34,"")</f>
        <v/>
      </c>
      <c r="I34" s="7"/>
      <c r="J34" s="6" t="str">
        <f>IF(I34&lt;&gt;"",$D34,"")</f>
        <v/>
      </c>
      <c r="K34" s="7"/>
      <c r="L34" s="6" t="str">
        <f>IF(K34&lt;&gt;"",$D34,"")</f>
        <v/>
      </c>
      <c r="M34" s="7"/>
      <c r="N34" s="6" t="str">
        <f>IF(M34&lt;&gt;"",$D34,"")</f>
        <v/>
      </c>
      <c r="O34" s="7"/>
      <c r="P34" s="6" t="str">
        <f>IF(O34&lt;&gt;"",$D34,"")</f>
        <v/>
      </c>
      <c r="Q34" s="7"/>
      <c r="R34" s="6" t="str">
        <f>IF(Q34&lt;&gt;"",$D34,"")</f>
        <v/>
      </c>
      <c r="S34" s="2"/>
      <c r="T34" s="2"/>
      <c r="U34" s="2"/>
    </row>
    <row r="35" spans="2:21" ht="33" customHeight="1" x14ac:dyDescent="0.35">
      <c r="B35" s="2"/>
      <c r="C35" s="5" t="s">
        <v>33</v>
      </c>
      <c r="D35" s="6">
        <v>-3</v>
      </c>
      <c r="E35" s="7"/>
      <c r="F35" s="6" t="str">
        <f>IF(E35&lt;&gt;"",$D35,"")</f>
        <v/>
      </c>
      <c r="G35" s="7"/>
      <c r="H35" s="6" t="str">
        <f>IF(G35&lt;&gt;"",$D35,"")</f>
        <v/>
      </c>
      <c r="I35" s="7"/>
      <c r="J35" s="6" t="str">
        <f>IF(I35&lt;&gt;"",$D35,"")</f>
        <v/>
      </c>
      <c r="K35" s="7"/>
      <c r="L35" s="6" t="str">
        <f>IF(K35&lt;&gt;"",$D35,"")</f>
        <v/>
      </c>
      <c r="M35" s="7"/>
      <c r="N35" s="6" t="str">
        <f>IF(M35&lt;&gt;"",$D35,"")</f>
        <v/>
      </c>
      <c r="O35" s="7"/>
      <c r="P35" s="6" t="str">
        <f>IF(O35&lt;&gt;"",$D35,"")</f>
        <v/>
      </c>
      <c r="Q35" s="7"/>
      <c r="R35" s="6" t="str">
        <f>IF(Q35&lt;&gt;"",$D35,"")</f>
        <v/>
      </c>
      <c r="S35" s="2"/>
      <c r="T35" s="2"/>
      <c r="U35" s="2"/>
    </row>
    <row r="36" spans="2:21" ht="33" customHeight="1" x14ac:dyDescent="0.35">
      <c r="B36" s="2"/>
      <c r="C36" s="5" t="s">
        <v>22</v>
      </c>
      <c r="D36" s="6">
        <v>-1</v>
      </c>
      <c r="E36" s="7"/>
      <c r="F36" s="6" t="str">
        <f>IF(E36&lt;&gt;"",$D36,"")</f>
        <v/>
      </c>
      <c r="G36" s="7" t="s">
        <v>31</v>
      </c>
      <c r="H36" s="6">
        <f>IF(G36&lt;&gt;"",$D36,"")</f>
        <v>-1</v>
      </c>
      <c r="I36" s="7"/>
      <c r="J36" s="6" t="str">
        <f>IF(I36&lt;&gt;"",$D36,"")</f>
        <v/>
      </c>
      <c r="K36" s="7"/>
      <c r="L36" s="6" t="str">
        <f>IF(K36&lt;&gt;"",$D36,"")</f>
        <v/>
      </c>
      <c r="M36" s="7"/>
      <c r="N36" s="6" t="str">
        <f>IF(M36&lt;&gt;"",$D36,"")</f>
        <v/>
      </c>
      <c r="O36" s="7"/>
      <c r="P36" s="6" t="str">
        <f>IF(O36&lt;&gt;"",$D36,"")</f>
        <v/>
      </c>
      <c r="Q36" s="7"/>
      <c r="R36" s="6" t="str">
        <f>IF(Q36&lt;&gt;"",$D36,"")</f>
        <v/>
      </c>
      <c r="S36" s="2"/>
      <c r="T36" s="2"/>
      <c r="U36" s="2"/>
    </row>
    <row r="37" spans="2:21" ht="33" customHeight="1" x14ac:dyDescent="0.35">
      <c r="B37" s="2"/>
      <c r="C37" s="5" t="s">
        <v>23</v>
      </c>
      <c r="D37" s="6">
        <v>-1</v>
      </c>
      <c r="E37" s="7"/>
      <c r="F37" s="6"/>
      <c r="G37" s="7"/>
      <c r="H37" s="6"/>
      <c r="I37" s="7"/>
      <c r="J37" s="6"/>
      <c r="K37" s="7"/>
      <c r="L37" s="6"/>
      <c r="M37" s="7"/>
      <c r="N37" s="6"/>
      <c r="O37" s="7"/>
      <c r="P37" s="6"/>
      <c r="Q37" s="7"/>
      <c r="R37" s="6"/>
      <c r="S37" s="2"/>
      <c r="T37" s="2"/>
      <c r="U37" s="2"/>
    </row>
    <row r="38" spans="2:21" ht="33" customHeight="1" x14ac:dyDescent="0.35">
      <c r="B38" s="2"/>
      <c r="C38" s="5"/>
      <c r="D38" s="6"/>
      <c r="E38" s="7"/>
      <c r="F38" s="6"/>
      <c r="G38" s="7"/>
      <c r="H38" s="6"/>
      <c r="I38" s="7"/>
      <c r="J38" s="6"/>
      <c r="K38" s="7"/>
      <c r="L38" s="6"/>
      <c r="M38" s="7"/>
      <c r="N38" s="6"/>
      <c r="O38" s="7"/>
      <c r="P38" s="6"/>
      <c r="Q38" s="7"/>
      <c r="R38" s="6"/>
      <c r="S38" s="2"/>
      <c r="T38" s="2"/>
      <c r="U38" s="2"/>
    </row>
    <row r="39" spans="2:21" ht="21" customHeight="1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2:21" ht="21" customHeight="1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</sheetData>
  <printOptions horizontalCentered="1"/>
  <pageMargins left="0.25" right="0.25" top="0.25" bottom="0.5" header="0.3" footer="0.3"/>
  <pageSetup paperSize="7" scale="45" orientation="landscape" r:id="rId1"/>
  <drawing r:id="rId2"/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BC92F29-2A3C-444D-97DE-8B3CEA3B1E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Payment Schedule</vt:lpstr>
      <vt:lpstr>'Payment Schedule'!Print_Area</vt:lpstr>
      <vt:lpstr>StartDate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